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rinterSettings/printerSettings1.bin" ContentType="application/vnd.openxmlformats-officedocument.spreadsheetml.printerSettings"/>
  <Override PartName="/xl/printerSettings/printerSettings2.bin" ContentType="application/vnd.openxmlformats-officedocument.spreadsheetml.printerSettings"/>
  <Override PartName="/xl/printerSettings/printerSettings3.bin" ContentType="application/vnd.openxmlformats-officedocument.spreadsheetml.printerSettings"/>
  <Override PartName="/xl/printerSettings/printerSettings4.bin" ContentType="application/vnd.openxmlformats-officedocument.spreadsheetml.printerSettings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rinterSettings/printerSettings5.bin" ContentType="application/vnd.openxmlformats-officedocument.spreadsheetml.printerSettings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ryker-my.sharepoint.com/personal/colin_thompson_stryker_com/Documents/Desktop/"/>
    </mc:Choice>
  </mc:AlternateContent>
  <xr:revisionPtr revIDLastSave="77" documentId="13_ncr:1_{011BBBFF-96AB-4ECC-A77D-06557552FB67}" xr6:coauthVersionLast="47" xr6:coauthVersionMax="47" xr10:uidLastSave="{47FFC8EB-EA3C-474E-9B4A-769AB106940C}"/>
  <bookViews>
    <workbookView xWindow="-120" yWindow="-16320" windowWidth="29040" windowHeight="15720" firstSheet="2" activeTab="2" xr2:uid="{00000000-000D-0000-FFFF-FFFF00000000}"/>
  </bookViews>
  <sheets>
    <sheet name="Sheet1" sheetId="2" state="hidden" r:id="rId1"/>
    <sheet name="ConstructConnect Forecast" sheetId="1" state="hidden" r:id="rId2"/>
    <sheet name="Summary" sheetId="16" r:id="rId3"/>
    <sheet name="Ranking" sheetId="5" r:id="rId4"/>
    <sheet name="Ranking Analysis" sheetId="11" r:id="rId5"/>
    <sheet name="Metric Weighting" sheetId="6" r:id="rId6"/>
    <sheet name="Exclude from Analysis" sheetId="12" r:id="rId7"/>
    <sheet name="Other" sheetId="13" r:id="rId8"/>
    <sheet name="Data Sheet" sheetId="3" r:id="rId9"/>
    <sheet name="Helper Sheet" sheetId="15" r:id="rId10"/>
    <sheet name="BEA Key" sheetId="17" r:id="rId11"/>
    <sheet name="Top 10 Comparison" sheetId="18" r:id="rId12"/>
  </sheets>
  <definedNames>
    <definedName name="_xlnm._FilterDatabase" localSheetId="8" hidden="1">'Data Sheet'!$B$3:$S$355</definedName>
    <definedName name="_xlnm._FilterDatabase" localSheetId="9" hidden="1">'Helper Sheet'!$B$2:$L$354</definedName>
    <definedName name="_xlnm._FilterDatabase" localSheetId="4" hidden="1">'Ranking Analysis'!$AI$4:$AK$356</definedName>
    <definedName name="_xlnm._FilterDatabase" localSheetId="11" hidden="1">'Top 10 Comparison'!$A$2:$Q$35</definedName>
  </definedNames>
  <calcPr calcId="191029" concurrentManualCount="12"/>
  <pivotCaches>
    <pivotCache cacheId="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6" l="1"/>
  <c r="BP19" i="18" l="1"/>
  <c r="BP20" i="18"/>
  <c r="BP21" i="18"/>
  <c r="BP22" i="18"/>
  <c r="BP23" i="18"/>
  <c r="BP24" i="18"/>
  <c r="BP25" i="18"/>
  <c r="BP26" i="18"/>
  <c r="BP27" i="18"/>
  <c r="BP18" i="18"/>
  <c r="CA19" i="18"/>
  <c r="CA20" i="18"/>
  <c r="CA21" i="18"/>
  <c r="CA22" i="18"/>
  <c r="CA23" i="18"/>
  <c r="CA24" i="18"/>
  <c r="CA25" i="18"/>
  <c r="CA26" i="18"/>
  <c r="CA27" i="18"/>
  <c r="CA18" i="18"/>
  <c r="BE19" i="18"/>
  <c r="BE20" i="18"/>
  <c r="BE21" i="18"/>
  <c r="BE22" i="18"/>
  <c r="BE23" i="18"/>
  <c r="BE24" i="18"/>
  <c r="BE25" i="18"/>
  <c r="BE26" i="18"/>
  <c r="BE27" i="18"/>
  <c r="BE18" i="18"/>
  <c r="AT19" i="18"/>
  <c r="AT20" i="18"/>
  <c r="AT21" i="18"/>
  <c r="AT22" i="18"/>
  <c r="AT23" i="18"/>
  <c r="AT24" i="18"/>
  <c r="AT25" i="18"/>
  <c r="AT26" i="18"/>
  <c r="AT27" i="18"/>
  <c r="AT18" i="18"/>
  <c r="AI19" i="18"/>
  <c r="AI20" i="18"/>
  <c r="AI21" i="18"/>
  <c r="AI22" i="18"/>
  <c r="AI23" i="18"/>
  <c r="AI24" i="18"/>
  <c r="AI25" i="18"/>
  <c r="AI26" i="18"/>
  <c r="AI27" i="18"/>
  <c r="AI18" i="18"/>
  <c r="S19" i="18"/>
  <c r="T19" i="18"/>
  <c r="S20" i="18"/>
  <c r="T20" i="18"/>
  <c r="S21" i="18"/>
  <c r="T21" i="18"/>
  <c r="S22" i="18"/>
  <c r="T22" i="18"/>
  <c r="S23" i="18"/>
  <c r="T23" i="18"/>
  <c r="S24" i="18"/>
  <c r="T24" i="18"/>
  <c r="S25" i="18"/>
  <c r="T25" i="18"/>
  <c r="S26" i="18"/>
  <c r="T26" i="18"/>
  <c r="S27" i="18"/>
  <c r="T27" i="18"/>
  <c r="T18" i="18"/>
  <c r="S18" i="18"/>
  <c r="C19" i="18"/>
  <c r="D19" i="18"/>
  <c r="C20" i="18"/>
  <c r="D20" i="18"/>
  <c r="C21" i="18"/>
  <c r="D21" i="18"/>
  <c r="C22" i="18"/>
  <c r="D22" i="18"/>
  <c r="C23" i="18"/>
  <c r="D23" i="18"/>
  <c r="C24" i="18"/>
  <c r="D24" i="18"/>
  <c r="C25" i="18"/>
  <c r="D25" i="18"/>
  <c r="C26" i="18"/>
  <c r="D26" i="18"/>
  <c r="C27" i="18"/>
  <c r="D27" i="18"/>
  <c r="D18" i="18"/>
  <c r="C18" i="18"/>
  <c r="Q5" i="11" l="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AF356" i="11"/>
  <c r="AF355" i="11"/>
  <c r="AF354" i="11"/>
  <c r="AF353" i="11"/>
  <c r="AF352" i="11"/>
  <c r="AF351" i="11"/>
  <c r="AF350" i="11"/>
  <c r="AF349" i="11"/>
  <c r="AF348" i="11"/>
  <c r="AF347" i="11"/>
  <c r="AF346" i="11"/>
  <c r="AF345" i="11"/>
  <c r="AF344" i="11"/>
  <c r="AF343" i="11"/>
  <c r="AF342" i="11"/>
  <c r="AF341" i="11"/>
  <c r="AF340" i="11"/>
  <c r="AF339" i="11"/>
  <c r="AF338" i="11"/>
  <c r="AF337" i="11"/>
  <c r="AF336" i="11"/>
  <c r="AF335" i="11"/>
  <c r="AF334" i="11"/>
  <c r="AF333" i="11"/>
  <c r="AF332" i="11"/>
  <c r="AF331" i="11"/>
  <c r="AF330" i="11"/>
  <c r="AF329" i="11"/>
  <c r="AF328" i="11"/>
  <c r="AF327" i="11"/>
  <c r="AF326" i="11"/>
  <c r="AF325" i="11"/>
  <c r="AF324" i="11"/>
  <c r="AF323" i="11"/>
  <c r="AF322" i="11"/>
  <c r="AF321" i="11"/>
  <c r="AF320" i="11"/>
  <c r="AF319" i="11"/>
  <c r="AF318" i="11"/>
  <c r="AF317" i="11"/>
  <c r="AF316" i="11"/>
  <c r="AF315" i="11"/>
  <c r="AF314" i="11"/>
  <c r="AF313" i="11"/>
  <c r="AF312" i="11"/>
  <c r="AF311" i="11"/>
  <c r="AF310" i="11"/>
  <c r="AF309" i="11"/>
  <c r="AF308" i="11"/>
  <c r="AF307" i="11"/>
  <c r="AF306" i="11"/>
  <c r="AF305" i="11"/>
  <c r="AF304" i="11"/>
  <c r="AF303" i="11"/>
  <c r="AF302" i="11"/>
  <c r="AF301" i="11"/>
  <c r="AF300" i="11"/>
  <c r="AF299" i="11"/>
  <c r="AF298" i="11"/>
  <c r="AF297" i="11"/>
  <c r="AF296" i="11"/>
  <c r="AF295" i="11"/>
  <c r="AF294" i="11"/>
  <c r="AF293" i="11"/>
  <c r="AF292" i="11"/>
  <c r="AF291" i="11"/>
  <c r="AF290" i="11"/>
  <c r="AF289" i="11"/>
  <c r="AF288" i="11"/>
  <c r="AF287" i="11"/>
  <c r="AF286" i="11"/>
  <c r="AF285" i="11"/>
  <c r="AF284" i="11"/>
  <c r="AF283" i="11"/>
  <c r="AF282" i="11"/>
  <c r="AF281" i="11"/>
  <c r="AF280" i="11"/>
  <c r="AF279" i="11"/>
  <c r="AF278" i="11"/>
  <c r="AF277" i="11"/>
  <c r="AF276" i="11"/>
  <c r="AF275" i="11"/>
  <c r="AF274" i="11"/>
  <c r="AF273" i="11"/>
  <c r="AF272" i="11"/>
  <c r="AF271" i="11"/>
  <c r="AF270" i="11"/>
  <c r="AF269" i="11"/>
  <c r="AF268" i="11"/>
  <c r="AF267" i="11"/>
  <c r="AF266" i="11"/>
  <c r="AF265" i="11"/>
  <c r="AF264" i="11"/>
  <c r="AF263" i="11"/>
  <c r="AF262" i="11"/>
  <c r="AF261" i="11"/>
  <c r="AF260" i="11"/>
  <c r="AF259" i="11"/>
  <c r="AF258" i="11"/>
  <c r="AF257" i="11"/>
  <c r="AF256" i="11"/>
  <c r="AF255" i="11"/>
  <c r="AF254" i="11"/>
  <c r="AF253" i="11"/>
  <c r="AF252" i="11"/>
  <c r="AF251" i="11"/>
  <c r="AF250" i="11"/>
  <c r="AF249" i="11"/>
  <c r="AF248" i="11"/>
  <c r="AF247" i="11"/>
  <c r="AF246" i="11"/>
  <c r="AF245" i="11"/>
  <c r="AF244" i="11"/>
  <c r="AF243" i="11"/>
  <c r="AF242" i="11"/>
  <c r="AF241" i="11"/>
  <c r="AF240" i="11"/>
  <c r="AF239" i="11"/>
  <c r="AF238" i="11"/>
  <c r="AF237" i="11"/>
  <c r="AF236" i="11"/>
  <c r="AF235" i="11"/>
  <c r="AF234" i="11"/>
  <c r="AF233" i="11"/>
  <c r="AF232" i="11"/>
  <c r="AF231" i="11"/>
  <c r="AF230" i="11"/>
  <c r="AF229" i="11"/>
  <c r="AF228" i="11"/>
  <c r="AF227" i="11"/>
  <c r="AF226" i="11"/>
  <c r="AF225" i="11"/>
  <c r="AF224" i="11"/>
  <c r="AF223" i="11"/>
  <c r="AF222" i="11"/>
  <c r="AF221" i="11"/>
  <c r="AF220" i="11"/>
  <c r="AF219" i="11"/>
  <c r="AF218" i="11"/>
  <c r="AF217" i="11"/>
  <c r="AF216" i="11"/>
  <c r="AF215" i="11"/>
  <c r="AF214" i="11"/>
  <c r="AF213" i="11"/>
  <c r="AF212" i="11"/>
  <c r="AF211" i="11"/>
  <c r="AF210" i="11"/>
  <c r="AF209" i="11"/>
  <c r="AF208" i="11"/>
  <c r="AF207" i="11"/>
  <c r="AF206" i="11"/>
  <c r="AF205" i="11"/>
  <c r="AF204" i="11"/>
  <c r="AF203" i="11"/>
  <c r="AF202" i="11"/>
  <c r="AF201" i="11"/>
  <c r="AF200" i="11"/>
  <c r="AF199" i="11"/>
  <c r="AF198" i="11"/>
  <c r="AF197" i="11"/>
  <c r="AF196" i="11"/>
  <c r="AF195" i="11"/>
  <c r="AF194" i="11"/>
  <c r="AF193" i="11"/>
  <c r="AF192" i="11"/>
  <c r="AF191" i="11"/>
  <c r="AF190" i="11"/>
  <c r="AF189" i="11"/>
  <c r="AF188" i="11"/>
  <c r="AF187" i="11"/>
  <c r="AF186" i="11"/>
  <c r="AF185" i="11"/>
  <c r="AF184" i="11"/>
  <c r="AF183" i="11"/>
  <c r="AF182" i="11"/>
  <c r="AF181" i="11"/>
  <c r="AF180" i="11"/>
  <c r="AF179" i="11"/>
  <c r="AF178" i="11"/>
  <c r="AF177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4" i="11"/>
  <c r="AF163" i="11"/>
  <c r="AF162" i="11"/>
  <c r="AF161" i="11"/>
  <c r="AF160" i="11"/>
  <c r="AF159" i="11"/>
  <c r="AF158" i="11"/>
  <c r="AF157" i="11"/>
  <c r="AF156" i="11"/>
  <c r="AF155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F37" i="11"/>
  <c r="AF36" i="11"/>
  <c r="AF35" i="11"/>
  <c r="AF34" i="11"/>
  <c r="AF33" i="11"/>
  <c r="AF32" i="11"/>
  <c r="AF31" i="11"/>
  <c r="AF30" i="11"/>
  <c r="AF29" i="11"/>
  <c r="AF28" i="11"/>
  <c r="AF27" i="11"/>
  <c r="AF26" i="11"/>
  <c r="AF25" i="11"/>
  <c r="AF24" i="11"/>
  <c r="AF23" i="11"/>
  <c r="AF22" i="11"/>
  <c r="AF21" i="11"/>
  <c r="AF20" i="11"/>
  <c r="AF19" i="11"/>
  <c r="AF18" i="11"/>
  <c r="AF17" i="11"/>
  <c r="AF16" i="11"/>
  <c r="AF15" i="11"/>
  <c r="AF14" i="11"/>
  <c r="AF13" i="11"/>
  <c r="AF12" i="11"/>
  <c r="AF11" i="11"/>
  <c r="AF10" i="11"/>
  <c r="AF9" i="11"/>
  <c r="AF8" i="11"/>
  <c r="AF7" i="11"/>
  <c r="AF6" i="11"/>
  <c r="AF5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41" i="11"/>
  <c r="AC340" i="11"/>
  <c r="AC339" i="11"/>
  <c r="AC338" i="11"/>
  <c r="AC337" i="11"/>
  <c r="AC336" i="11"/>
  <c r="AC335" i="11"/>
  <c r="AC334" i="11"/>
  <c r="AC333" i="11"/>
  <c r="AC332" i="11"/>
  <c r="AC331" i="11"/>
  <c r="AC330" i="11"/>
  <c r="AC329" i="11"/>
  <c r="AC328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312" i="11"/>
  <c r="AC311" i="11"/>
  <c r="AC310" i="11"/>
  <c r="AC309" i="11"/>
  <c r="AC308" i="11"/>
  <c r="AC307" i="11"/>
  <c r="AC306" i="11"/>
  <c r="AC305" i="11"/>
  <c r="AC304" i="11"/>
  <c r="AC303" i="11"/>
  <c r="AC302" i="11"/>
  <c r="AC301" i="11"/>
  <c r="AC300" i="11"/>
  <c r="AC299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84" i="11"/>
  <c r="AC283" i="11"/>
  <c r="AC282" i="11"/>
  <c r="AC281" i="11"/>
  <c r="AC280" i="11"/>
  <c r="AC279" i="11"/>
  <c r="AC278" i="11"/>
  <c r="AC277" i="11"/>
  <c r="AC276" i="11"/>
  <c r="AC275" i="11"/>
  <c r="AC274" i="11"/>
  <c r="AC273" i="11"/>
  <c r="AC272" i="11"/>
  <c r="AC271" i="11"/>
  <c r="AC270" i="11"/>
  <c r="AC269" i="11"/>
  <c r="AC268" i="11"/>
  <c r="AC267" i="11"/>
  <c r="AC266" i="11"/>
  <c r="AC265" i="11"/>
  <c r="AC264" i="11"/>
  <c r="AC263" i="11"/>
  <c r="AC262" i="11"/>
  <c r="AC261" i="11"/>
  <c r="AC260" i="11"/>
  <c r="AC259" i="11"/>
  <c r="AC258" i="11"/>
  <c r="AC257" i="11"/>
  <c r="AC256" i="11"/>
  <c r="AC255" i="11"/>
  <c r="AC254" i="11"/>
  <c r="AC253" i="11"/>
  <c r="AC252" i="11"/>
  <c r="AC251" i="11"/>
  <c r="AC250" i="11"/>
  <c r="AC249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34" i="11"/>
  <c r="AC233" i="11"/>
  <c r="AC232" i="11"/>
  <c r="AC231" i="11"/>
  <c r="AC230" i="11"/>
  <c r="AC229" i="11"/>
  <c r="AC228" i="11"/>
  <c r="AC227" i="11"/>
  <c r="AC226" i="11"/>
  <c r="AC225" i="11"/>
  <c r="AC224" i="11"/>
  <c r="AC223" i="11"/>
  <c r="AC222" i="11"/>
  <c r="AC221" i="11"/>
  <c r="AC220" i="11"/>
  <c r="AC219" i="11"/>
  <c r="AC218" i="11"/>
  <c r="AC217" i="11"/>
  <c r="AC216" i="11"/>
  <c r="AC215" i="11"/>
  <c r="AC214" i="11"/>
  <c r="AC213" i="11"/>
  <c r="AC212" i="11"/>
  <c r="AC211" i="11"/>
  <c r="AC210" i="11"/>
  <c r="AC209" i="11"/>
  <c r="AC208" i="11"/>
  <c r="AC207" i="11"/>
  <c r="AC206" i="11"/>
  <c r="AC205" i="11"/>
  <c r="AC204" i="11"/>
  <c r="AC203" i="11"/>
  <c r="AC202" i="11"/>
  <c r="AC20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89" i="11"/>
  <c r="AC188" i="11"/>
  <c r="AC187" i="11"/>
  <c r="AC186" i="11"/>
  <c r="AC185" i="11"/>
  <c r="AC184" i="11"/>
  <c r="AC183" i="11"/>
  <c r="AC182" i="11"/>
  <c r="AC181" i="11"/>
  <c r="AC180" i="11"/>
  <c r="AC179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4" i="11"/>
  <c r="AC163" i="11"/>
  <c r="AC162" i="11"/>
  <c r="AC161" i="11"/>
  <c r="AC160" i="11"/>
  <c r="AC159" i="11"/>
  <c r="AC158" i="11"/>
  <c r="AC157" i="11"/>
  <c r="AC156" i="11"/>
  <c r="AC155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AC37" i="11"/>
  <c r="AC36" i="11"/>
  <c r="AC35" i="11"/>
  <c r="AC34" i="11"/>
  <c r="AC33" i="11"/>
  <c r="AC32" i="11"/>
  <c r="AC31" i="11"/>
  <c r="AC30" i="11"/>
  <c r="AC29" i="11"/>
  <c r="AC28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14" i="11"/>
  <c r="AC13" i="11"/>
  <c r="AC12" i="11"/>
  <c r="AC11" i="11"/>
  <c r="AC10" i="11"/>
  <c r="AC9" i="11"/>
  <c r="AC8" i="11"/>
  <c r="AC7" i="11"/>
  <c r="AC6" i="11"/>
  <c r="AC5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W50" i="11"/>
  <c r="W49" i="11"/>
  <c r="W4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W25" i="11"/>
  <c r="W24" i="11"/>
  <c r="W23" i="11"/>
  <c r="W22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T356" i="11"/>
  <c r="T355" i="11"/>
  <c r="T354" i="11"/>
  <c r="T353" i="11"/>
  <c r="T352" i="11"/>
  <c r="T351" i="11"/>
  <c r="T350" i="11"/>
  <c r="T349" i="11"/>
  <c r="T348" i="11"/>
  <c r="T347" i="11"/>
  <c r="T346" i="11"/>
  <c r="T345" i="11"/>
  <c r="T344" i="11"/>
  <c r="T343" i="11"/>
  <c r="T342" i="11"/>
  <c r="T341" i="11"/>
  <c r="T340" i="11"/>
  <c r="T339" i="11"/>
  <c r="T338" i="11"/>
  <c r="T337" i="11"/>
  <c r="T336" i="11"/>
  <c r="T335" i="11"/>
  <c r="T334" i="11"/>
  <c r="T333" i="11"/>
  <c r="T332" i="11"/>
  <c r="T331" i="11"/>
  <c r="T330" i="11"/>
  <c r="T329" i="11"/>
  <c r="T328" i="11"/>
  <c r="T327" i="11"/>
  <c r="T326" i="11"/>
  <c r="T325" i="11"/>
  <c r="T324" i="11"/>
  <c r="T323" i="11"/>
  <c r="T322" i="11"/>
  <c r="T321" i="11"/>
  <c r="T320" i="11"/>
  <c r="T319" i="11"/>
  <c r="T318" i="11"/>
  <c r="T317" i="11"/>
  <c r="T316" i="11"/>
  <c r="T315" i="11"/>
  <c r="T314" i="11"/>
  <c r="T313" i="11"/>
  <c r="T312" i="11"/>
  <c r="T311" i="11"/>
  <c r="T310" i="11"/>
  <c r="T309" i="11"/>
  <c r="T308" i="11"/>
  <c r="T307" i="11"/>
  <c r="T306" i="11"/>
  <c r="T305" i="11"/>
  <c r="T304" i="11"/>
  <c r="T303" i="11"/>
  <c r="T302" i="11"/>
  <c r="T301" i="11"/>
  <c r="T300" i="11"/>
  <c r="T299" i="11"/>
  <c r="T298" i="11"/>
  <c r="T297" i="11"/>
  <c r="T296" i="11"/>
  <c r="T295" i="11"/>
  <c r="T294" i="11"/>
  <c r="T293" i="11"/>
  <c r="T292" i="11"/>
  <c r="T291" i="11"/>
  <c r="T290" i="11"/>
  <c r="T289" i="11"/>
  <c r="T288" i="11"/>
  <c r="T287" i="11"/>
  <c r="T286" i="11"/>
  <c r="T285" i="11"/>
  <c r="T284" i="11"/>
  <c r="T283" i="11"/>
  <c r="T282" i="11"/>
  <c r="T281" i="11"/>
  <c r="T280" i="11"/>
  <c r="T279" i="11"/>
  <c r="T278" i="11"/>
  <c r="T277" i="11"/>
  <c r="T276" i="11"/>
  <c r="T275" i="11"/>
  <c r="T274" i="11"/>
  <c r="T273" i="11"/>
  <c r="T272" i="11"/>
  <c r="T271" i="11"/>
  <c r="T270" i="11"/>
  <c r="T269" i="11"/>
  <c r="T268" i="11"/>
  <c r="T267" i="11"/>
  <c r="T266" i="11"/>
  <c r="T265" i="11"/>
  <c r="T264" i="11"/>
  <c r="T263" i="11"/>
  <c r="T262" i="11"/>
  <c r="T261" i="11"/>
  <c r="T260" i="11"/>
  <c r="T259" i="11"/>
  <c r="T258" i="11"/>
  <c r="T257" i="11"/>
  <c r="T256" i="11"/>
  <c r="T255" i="11"/>
  <c r="T254" i="11"/>
  <c r="T253" i="11"/>
  <c r="T252" i="11"/>
  <c r="T251" i="11"/>
  <c r="T250" i="11"/>
  <c r="T249" i="11"/>
  <c r="T248" i="11"/>
  <c r="T247" i="11"/>
  <c r="T246" i="11"/>
  <c r="T245" i="11"/>
  <c r="T244" i="11"/>
  <c r="T243" i="11"/>
  <c r="T242" i="11"/>
  <c r="T241" i="11"/>
  <c r="T240" i="11"/>
  <c r="T239" i="11"/>
  <c r="T238" i="11"/>
  <c r="T237" i="11"/>
  <c r="T236" i="11"/>
  <c r="T235" i="11"/>
  <c r="T234" i="11"/>
  <c r="T233" i="11"/>
  <c r="T232" i="11"/>
  <c r="T231" i="11"/>
  <c r="T230" i="11"/>
  <c r="T229" i="11"/>
  <c r="T228" i="11"/>
  <c r="T227" i="11"/>
  <c r="T226" i="11"/>
  <c r="T225" i="11"/>
  <c r="T224" i="11"/>
  <c r="T223" i="11"/>
  <c r="T222" i="11"/>
  <c r="T221" i="11"/>
  <c r="T220" i="11"/>
  <c r="T219" i="11"/>
  <c r="T218" i="11"/>
  <c r="T217" i="11"/>
  <c r="T216" i="11"/>
  <c r="T215" i="11"/>
  <c r="T214" i="11"/>
  <c r="T213" i="11"/>
  <c r="T212" i="11"/>
  <c r="T211" i="11"/>
  <c r="T210" i="11"/>
  <c r="T209" i="11"/>
  <c r="T208" i="11"/>
  <c r="T207" i="11"/>
  <c r="T206" i="11"/>
  <c r="T205" i="11"/>
  <c r="T204" i="11"/>
  <c r="T203" i="11"/>
  <c r="T202" i="11"/>
  <c r="T201" i="11"/>
  <c r="T200" i="11"/>
  <c r="T199" i="11"/>
  <c r="T198" i="11"/>
  <c r="T197" i="11"/>
  <c r="T196" i="11"/>
  <c r="T195" i="11"/>
  <c r="T194" i="11"/>
  <c r="T193" i="11"/>
  <c r="T192" i="11"/>
  <c r="T191" i="11"/>
  <c r="T190" i="11"/>
  <c r="T189" i="11"/>
  <c r="T188" i="11"/>
  <c r="T187" i="11"/>
  <c r="T186" i="11"/>
  <c r="T185" i="11"/>
  <c r="T184" i="11"/>
  <c r="T183" i="11"/>
  <c r="T182" i="11"/>
  <c r="T181" i="11"/>
  <c r="T180" i="11"/>
  <c r="T179" i="11"/>
  <c r="T178" i="11"/>
  <c r="T177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4" i="11"/>
  <c r="T163" i="11"/>
  <c r="T162" i="11"/>
  <c r="T161" i="11"/>
  <c r="T160" i="11"/>
  <c r="T159" i="11"/>
  <c r="T158" i="11"/>
  <c r="T157" i="11"/>
  <c r="T156" i="11"/>
  <c r="T155" i="11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T94" i="11"/>
  <c r="T93" i="11"/>
  <c r="T92" i="11"/>
  <c r="T91" i="11"/>
  <c r="T90" i="11"/>
  <c r="T89" i="11"/>
  <c r="T88" i="11"/>
  <c r="T87" i="11"/>
  <c r="T86" i="11"/>
  <c r="T85" i="11"/>
  <c r="T84" i="11"/>
  <c r="T83" i="11"/>
  <c r="T82" i="11"/>
  <c r="T81" i="11"/>
  <c r="T80" i="11"/>
  <c r="T79" i="11"/>
  <c r="T78" i="11"/>
  <c r="T77" i="11"/>
  <c r="T76" i="11"/>
  <c r="T75" i="11"/>
  <c r="T74" i="11"/>
  <c r="T73" i="11"/>
  <c r="T72" i="11"/>
  <c r="T71" i="11"/>
  <c r="T70" i="11"/>
  <c r="T69" i="11"/>
  <c r="T68" i="11"/>
  <c r="T67" i="11"/>
  <c r="T66" i="11"/>
  <c r="T65" i="11"/>
  <c r="T64" i="11"/>
  <c r="T63" i="11"/>
  <c r="T62" i="11"/>
  <c r="T61" i="11"/>
  <c r="T60" i="11"/>
  <c r="T59" i="11"/>
  <c r="T58" i="11"/>
  <c r="T57" i="11"/>
  <c r="T56" i="11"/>
  <c r="T55" i="11"/>
  <c r="T54" i="11"/>
  <c r="T53" i="11"/>
  <c r="T52" i="11"/>
  <c r="T51" i="11"/>
  <c r="T50" i="11"/>
  <c r="T49" i="11"/>
  <c r="T48" i="11"/>
  <c r="T47" i="11"/>
  <c r="T46" i="11"/>
  <c r="T45" i="11"/>
  <c r="T44" i="11"/>
  <c r="T43" i="11"/>
  <c r="T42" i="11"/>
  <c r="T41" i="11"/>
  <c r="T40" i="11"/>
  <c r="T39" i="11"/>
  <c r="T38" i="11"/>
  <c r="T37" i="11"/>
  <c r="T36" i="11"/>
  <c r="T35" i="11"/>
  <c r="T34" i="11"/>
  <c r="T33" i="11"/>
  <c r="T32" i="11"/>
  <c r="T31" i="11"/>
  <c r="T30" i="11"/>
  <c r="T29" i="11"/>
  <c r="T28" i="11"/>
  <c r="T27" i="11"/>
  <c r="T26" i="11"/>
  <c r="T25" i="11"/>
  <c r="T24" i="11"/>
  <c r="T23" i="11"/>
  <c r="T22" i="11"/>
  <c r="T21" i="11"/>
  <c r="T20" i="11"/>
  <c r="T19" i="11"/>
  <c r="T18" i="11"/>
  <c r="T17" i="11"/>
  <c r="T16" i="11"/>
  <c r="T15" i="11"/>
  <c r="T14" i="11"/>
  <c r="T13" i="11"/>
  <c r="T12" i="11"/>
  <c r="T11" i="11"/>
  <c r="T10" i="11"/>
  <c r="T9" i="11"/>
  <c r="T8" i="11"/>
  <c r="T7" i="11"/>
  <c r="T6" i="11"/>
  <c r="T5" i="11"/>
  <c r="N356" i="11" l="1"/>
  <c r="N355" i="11"/>
  <c r="N354" i="11"/>
  <c r="N353" i="11"/>
  <c r="N352" i="11"/>
  <c r="N351" i="11"/>
  <c r="N350" i="11"/>
  <c r="N349" i="11"/>
  <c r="N348" i="11"/>
  <c r="N347" i="11"/>
  <c r="N346" i="11"/>
  <c r="N345" i="11"/>
  <c r="N344" i="11"/>
  <c r="N343" i="11"/>
  <c r="N342" i="11"/>
  <c r="N341" i="11"/>
  <c r="N340" i="11"/>
  <c r="N339" i="11"/>
  <c r="N338" i="11"/>
  <c r="N337" i="11"/>
  <c r="N336" i="11"/>
  <c r="N335" i="11"/>
  <c r="N334" i="11"/>
  <c r="N333" i="11"/>
  <c r="N332" i="11"/>
  <c r="N331" i="11"/>
  <c r="N330" i="11"/>
  <c r="N329" i="11"/>
  <c r="N328" i="11"/>
  <c r="N327" i="11"/>
  <c r="N326" i="11"/>
  <c r="N325" i="11"/>
  <c r="N324" i="11"/>
  <c r="N323" i="11"/>
  <c r="N322" i="11"/>
  <c r="N321" i="11"/>
  <c r="N320" i="11"/>
  <c r="N319" i="11"/>
  <c r="N318" i="11"/>
  <c r="N317" i="11"/>
  <c r="N316" i="11"/>
  <c r="N315" i="11"/>
  <c r="N314" i="11"/>
  <c r="N313" i="11"/>
  <c r="N312" i="11"/>
  <c r="N311" i="11"/>
  <c r="N310" i="11"/>
  <c r="N309" i="11"/>
  <c r="N308" i="11"/>
  <c r="N307" i="11"/>
  <c r="N306" i="11"/>
  <c r="N305" i="11"/>
  <c r="N304" i="11"/>
  <c r="N303" i="11"/>
  <c r="N302" i="11"/>
  <c r="N301" i="11"/>
  <c r="N300" i="11"/>
  <c r="N299" i="11"/>
  <c r="N298" i="11"/>
  <c r="N297" i="11"/>
  <c r="N296" i="11"/>
  <c r="N295" i="11"/>
  <c r="N294" i="11"/>
  <c r="N293" i="11"/>
  <c r="N292" i="11"/>
  <c r="N291" i="11"/>
  <c r="N290" i="11"/>
  <c r="N289" i="11"/>
  <c r="N288" i="11"/>
  <c r="N287" i="11"/>
  <c r="N286" i="11"/>
  <c r="N285" i="11"/>
  <c r="N284" i="11"/>
  <c r="N283" i="11"/>
  <c r="N282" i="11"/>
  <c r="N281" i="11"/>
  <c r="N280" i="11"/>
  <c r="N279" i="11"/>
  <c r="N278" i="11"/>
  <c r="N277" i="11"/>
  <c r="N276" i="11"/>
  <c r="N275" i="11"/>
  <c r="N274" i="11"/>
  <c r="N273" i="11"/>
  <c r="N272" i="11"/>
  <c r="N271" i="11"/>
  <c r="N270" i="11"/>
  <c r="N269" i="11"/>
  <c r="N268" i="11"/>
  <c r="N267" i="11"/>
  <c r="N266" i="11"/>
  <c r="N265" i="11"/>
  <c r="N264" i="11"/>
  <c r="N263" i="11"/>
  <c r="N262" i="11"/>
  <c r="N261" i="11"/>
  <c r="N260" i="11"/>
  <c r="N259" i="11"/>
  <c r="N258" i="11"/>
  <c r="N257" i="11"/>
  <c r="N256" i="11"/>
  <c r="N255" i="11"/>
  <c r="N254" i="11"/>
  <c r="N253" i="11"/>
  <c r="N252" i="11"/>
  <c r="N251" i="11"/>
  <c r="N250" i="11"/>
  <c r="N249" i="11"/>
  <c r="N248" i="11"/>
  <c r="N247" i="11"/>
  <c r="N246" i="11"/>
  <c r="N245" i="11"/>
  <c r="N244" i="11"/>
  <c r="N243" i="11"/>
  <c r="N242" i="11"/>
  <c r="N241" i="11"/>
  <c r="N240" i="11"/>
  <c r="N239" i="11"/>
  <c r="N238" i="11"/>
  <c r="N237" i="11"/>
  <c r="N236" i="11"/>
  <c r="N235" i="11"/>
  <c r="N234" i="11"/>
  <c r="N233" i="11"/>
  <c r="N232" i="11"/>
  <c r="N231" i="11"/>
  <c r="N230" i="11"/>
  <c r="N229" i="11"/>
  <c r="N228" i="11"/>
  <c r="N227" i="11"/>
  <c r="N226" i="11"/>
  <c r="N225" i="11"/>
  <c r="N224" i="11"/>
  <c r="N223" i="11"/>
  <c r="N222" i="11"/>
  <c r="N221" i="11"/>
  <c r="N220" i="11"/>
  <c r="N219" i="11"/>
  <c r="N218" i="11"/>
  <c r="N217" i="11"/>
  <c r="N216" i="11"/>
  <c r="N215" i="11"/>
  <c r="N214" i="11"/>
  <c r="N213" i="11"/>
  <c r="N212" i="11"/>
  <c r="N211" i="11"/>
  <c r="N210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CC3" i="3"/>
  <c r="CD3" i="3" s="1"/>
  <c r="CE3" i="3" s="1"/>
  <c r="CF3" i="3" s="1"/>
  <c r="CG3" i="3" s="1"/>
  <c r="CH3" i="3" s="1"/>
  <c r="CI3" i="3" s="1"/>
  <c r="CJ3" i="3" s="1"/>
  <c r="CK3" i="3" s="1"/>
  <c r="CL3" i="3" s="1"/>
  <c r="BR3" i="3"/>
  <c r="BS3" i="3" s="1"/>
  <c r="BT3" i="3" s="1"/>
  <c r="BU3" i="3" s="1"/>
  <c r="BV3" i="3" s="1"/>
  <c r="BW3" i="3" s="1"/>
  <c r="BX3" i="3" s="1"/>
  <c r="BY3" i="3" s="1"/>
  <c r="BZ3" i="3" s="1"/>
  <c r="BG3" i="3"/>
  <c r="BH3" i="3" s="1"/>
  <c r="BI3" i="3" s="1"/>
  <c r="BJ3" i="3" s="1"/>
  <c r="BK3" i="3" s="1"/>
  <c r="BL3" i="3" s="1"/>
  <c r="BM3" i="3" s="1"/>
  <c r="BN3" i="3" s="1"/>
  <c r="BO3" i="3" s="1"/>
  <c r="AV3" i="3"/>
  <c r="AW3" i="3" s="1"/>
  <c r="AX3" i="3" s="1"/>
  <c r="AY3" i="3" s="1"/>
  <c r="AZ3" i="3" s="1"/>
  <c r="BA3" i="3" s="1"/>
  <c r="BB3" i="3" s="1"/>
  <c r="BC3" i="3" s="1"/>
  <c r="BD3" i="3" s="1"/>
  <c r="AK3" i="3"/>
  <c r="AL3" i="3" s="1"/>
  <c r="AM3" i="3" s="1"/>
  <c r="AN3" i="3" s="1"/>
  <c r="AO3" i="3" s="1"/>
  <c r="AP3" i="3" s="1"/>
  <c r="AQ3" i="3" s="1"/>
  <c r="AR3" i="3" s="1"/>
  <c r="AS3" i="3" s="1"/>
  <c r="AT3" i="3" s="1"/>
  <c r="Q4" i="11" s="1"/>
  <c r="U3" i="3"/>
  <c r="V3" i="3" s="1"/>
  <c r="W3" i="3" s="1"/>
  <c r="X3" i="3" s="1"/>
  <c r="Y3" i="3" s="1"/>
  <c r="Z3" i="3" s="1"/>
  <c r="AA3" i="3" s="1"/>
  <c r="AB3" i="3" s="1"/>
  <c r="AC3" i="3" s="1"/>
  <c r="AD3" i="3" s="1"/>
  <c r="AE3" i="3" s="1"/>
  <c r="F3" i="3"/>
  <c r="G3" i="3" s="1"/>
  <c r="H3" i="3" s="1"/>
  <c r="I3" i="3" s="1"/>
  <c r="J3" i="3" s="1"/>
  <c r="K3" i="3" s="1"/>
  <c r="L3" i="3" s="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M3" i="3" l="1"/>
  <c r="N3" i="3" s="1"/>
  <c r="BE3" i="3"/>
  <c r="T4" i="11"/>
  <c r="W4" i="11" s="1"/>
  <c r="BP3" i="3"/>
  <c r="Z4" i="11"/>
  <c r="CA3" i="3"/>
  <c r="AC4" i="11"/>
  <c r="AF4" i="11" s="1"/>
  <c r="R5" i="11"/>
  <c r="AF3" i="3"/>
  <c r="AG3" i="3" s="1"/>
  <c r="AH3" i="3" s="1"/>
  <c r="AI3" i="3" s="1"/>
  <c r="N4" i="11" s="1"/>
  <c r="BO358" i="3"/>
  <c r="BN358" i="3"/>
  <c r="BM358" i="3"/>
  <c r="BL358" i="3"/>
  <c r="BK358" i="3"/>
  <c r="BJ358" i="3"/>
  <c r="BI358" i="3"/>
  <c r="BH358" i="3"/>
  <c r="BG358" i="3"/>
  <c r="BO355" i="3"/>
  <c r="BN355" i="3"/>
  <c r="BM355" i="3"/>
  <c r="BL355" i="3"/>
  <c r="BK355" i="3"/>
  <c r="BJ355" i="3"/>
  <c r="BI355" i="3"/>
  <c r="BH355" i="3"/>
  <c r="BG355" i="3"/>
  <c r="BO354" i="3"/>
  <c r="BN354" i="3"/>
  <c r="BM354" i="3"/>
  <c r="BL354" i="3"/>
  <c r="BK354" i="3"/>
  <c r="BJ354" i="3"/>
  <c r="BI354" i="3"/>
  <c r="BH354" i="3"/>
  <c r="BG354" i="3"/>
  <c r="BO353" i="3"/>
  <c r="BN353" i="3"/>
  <c r="BM353" i="3"/>
  <c r="BL353" i="3"/>
  <c r="BK353" i="3"/>
  <c r="BJ353" i="3"/>
  <c r="BI353" i="3"/>
  <c r="BH353" i="3"/>
  <c r="BG353" i="3"/>
  <c r="BO352" i="3"/>
  <c r="BN352" i="3"/>
  <c r="BM352" i="3"/>
  <c r="BL352" i="3"/>
  <c r="BK352" i="3"/>
  <c r="BJ352" i="3"/>
  <c r="BI352" i="3"/>
  <c r="BH352" i="3"/>
  <c r="BG352" i="3"/>
  <c r="BO351" i="3"/>
  <c r="BN351" i="3"/>
  <c r="BM351" i="3"/>
  <c r="BL351" i="3"/>
  <c r="BK351" i="3"/>
  <c r="BJ351" i="3"/>
  <c r="BI351" i="3"/>
  <c r="BH351" i="3"/>
  <c r="BG351" i="3"/>
  <c r="BO350" i="3"/>
  <c r="BN350" i="3"/>
  <c r="BM350" i="3"/>
  <c r="BL350" i="3"/>
  <c r="BK350" i="3"/>
  <c r="BJ350" i="3"/>
  <c r="BI350" i="3"/>
  <c r="BH350" i="3"/>
  <c r="BG350" i="3"/>
  <c r="BO349" i="3"/>
  <c r="BN349" i="3"/>
  <c r="BM349" i="3"/>
  <c r="BL349" i="3"/>
  <c r="BK349" i="3"/>
  <c r="BJ349" i="3"/>
  <c r="BI349" i="3"/>
  <c r="BH349" i="3"/>
  <c r="BG349" i="3"/>
  <c r="BO348" i="3"/>
  <c r="BN348" i="3"/>
  <c r="BM348" i="3"/>
  <c r="BL348" i="3"/>
  <c r="BK348" i="3"/>
  <c r="BJ348" i="3"/>
  <c r="BI348" i="3"/>
  <c r="BH348" i="3"/>
  <c r="BG348" i="3"/>
  <c r="BO347" i="3"/>
  <c r="BN347" i="3"/>
  <c r="BM347" i="3"/>
  <c r="BL347" i="3"/>
  <c r="BK347" i="3"/>
  <c r="BJ347" i="3"/>
  <c r="BI347" i="3"/>
  <c r="BH347" i="3"/>
  <c r="BG347" i="3"/>
  <c r="BO346" i="3"/>
  <c r="BN346" i="3"/>
  <c r="BM346" i="3"/>
  <c r="BL346" i="3"/>
  <c r="BK346" i="3"/>
  <c r="BJ346" i="3"/>
  <c r="BI346" i="3"/>
  <c r="BH346" i="3"/>
  <c r="BG346" i="3"/>
  <c r="BO345" i="3"/>
  <c r="BN345" i="3"/>
  <c r="BM345" i="3"/>
  <c r="BL345" i="3"/>
  <c r="BK345" i="3"/>
  <c r="BJ345" i="3"/>
  <c r="BI345" i="3"/>
  <c r="BH345" i="3"/>
  <c r="BG345" i="3"/>
  <c r="BO344" i="3"/>
  <c r="BN344" i="3"/>
  <c r="BM344" i="3"/>
  <c r="BL344" i="3"/>
  <c r="BK344" i="3"/>
  <c r="BJ344" i="3"/>
  <c r="BI344" i="3"/>
  <c r="BH344" i="3"/>
  <c r="BG344" i="3"/>
  <c r="BO343" i="3"/>
  <c r="BN343" i="3"/>
  <c r="BM343" i="3"/>
  <c r="BL343" i="3"/>
  <c r="BK343" i="3"/>
  <c r="BJ343" i="3"/>
  <c r="BI343" i="3"/>
  <c r="BH343" i="3"/>
  <c r="BG343" i="3"/>
  <c r="BO342" i="3"/>
  <c r="BN342" i="3"/>
  <c r="BM342" i="3"/>
  <c r="BL342" i="3"/>
  <c r="BK342" i="3"/>
  <c r="BJ342" i="3"/>
  <c r="BI342" i="3"/>
  <c r="BH342" i="3"/>
  <c r="BG342" i="3"/>
  <c r="BO341" i="3"/>
  <c r="BN341" i="3"/>
  <c r="BM341" i="3"/>
  <c r="BL341" i="3"/>
  <c r="BK341" i="3"/>
  <c r="BJ341" i="3"/>
  <c r="BI341" i="3"/>
  <c r="BH341" i="3"/>
  <c r="BG341" i="3"/>
  <c r="BO340" i="3"/>
  <c r="BN340" i="3"/>
  <c r="BM340" i="3"/>
  <c r="BL340" i="3"/>
  <c r="BK340" i="3"/>
  <c r="BJ340" i="3"/>
  <c r="BI340" i="3"/>
  <c r="BH340" i="3"/>
  <c r="BG340" i="3"/>
  <c r="BO339" i="3"/>
  <c r="BN339" i="3"/>
  <c r="BM339" i="3"/>
  <c r="BL339" i="3"/>
  <c r="BK339" i="3"/>
  <c r="BJ339" i="3"/>
  <c r="BI339" i="3"/>
  <c r="BH339" i="3"/>
  <c r="BG339" i="3"/>
  <c r="BO338" i="3"/>
  <c r="BN338" i="3"/>
  <c r="BM338" i="3"/>
  <c r="BL338" i="3"/>
  <c r="BK338" i="3"/>
  <c r="BJ338" i="3"/>
  <c r="BI338" i="3"/>
  <c r="BH338" i="3"/>
  <c r="BG338" i="3"/>
  <c r="BO337" i="3"/>
  <c r="BN337" i="3"/>
  <c r="BM337" i="3"/>
  <c r="BL337" i="3"/>
  <c r="BK337" i="3"/>
  <c r="BJ337" i="3"/>
  <c r="BI337" i="3"/>
  <c r="BH337" i="3"/>
  <c r="BG337" i="3"/>
  <c r="BO336" i="3"/>
  <c r="BN336" i="3"/>
  <c r="BM336" i="3"/>
  <c r="BL336" i="3"/>
  <c r="BK336" i="3"/>
  <c r="BJ336" i="3"/>
  <c r="BI336" i="3"/>
  <c r="BH336" i="3"/>
  <c r="BG336" i="3"/>
  <c r="BO335" i="3"/>
  <c r="BN335" i="3"/>
  <c r="BM335" i="3"/>
  <c r="BL335" i="3"/>
  <c r="BK335" i="3"/>
  <c r="BJ335" i="3"/>
  <c r="BI335" i="3"/>
  <c r="BH335" i="3"/>
  <c r="BG335" i="3"/>
  <c r="BO334" i="3"/>
  <c r="BN334" i="3"/>
  <c r="BM334" i="3"/>
  <c r="BL334" i="3"/>
  <c r="BK334" i="3"/>
  <c r="BJ334" i="3"/>
  <c r="BI334" i="3"/>
  <c r="BH334" i="3"/>
  <c r="BG334" i="3"/>
  <c r="BO333" i="3"/>
  <c r="BN333" i="3"/>
  <c r="BM333" i="3"/>
  <c r="BL333" i="3"/>
  <c r="BK333" i="3"/>
  <c r="BJ333" i="3"/>
  <c r="BI333" i="3"/>
  <c r="BH333" i="3"/>
  <c r="BG333" i="3"/>
  <c r="BO332" i="3"/>
  <c r="BN332" i="3"/>
  <c r="BM332" i="3"/>
  <c r="BL332" i="3"/>
  <c r="BK332" i="3"/>
  <c r="BJ332" i="3"/>
  <c r="BI332" i="3"/>
  <c r="BH332" i="3"/>
  <c r="BG332" i="3"/>
  <c r="BO331" i="3"/>
  <c r="BN331" i="3"/>
  <c r="BM331" i="3"/>
  <c r="BL331" i="3"/>
  <c r="BK331" i="3"/>
  <c r="BJ331" i="3"/>
  <c r="BI331" i="3"/>
  <c r="BH331" i="3"/>
  <c r="BG331" i="3"/>
  <c r="BO330" i="3"/>
  <c r="BN330" i="3"/>
  <c r="BM330" i="3"/>
  <c r="BL330" i="3"/>
  <c r="BK330" i="3"/>
  <c r="BJ330" i="3"/>
  <c r="BI330" i="3"/>
  <c r="BH330" i="3"/>
  <c r="BG330" i="3"/>
  <c r="BO329" i="3"/>
  <c r="BN329" i="3"/>
  <c r="BM329" i="3"/>
  <c r="BL329" i="3"/>
  <c r="BK329" i="3"/>
  <c r="BJ329" i="3"/>
  <c r="BI329" i="3"/>
  <c r="BH329" i="3"/>
  <c r="BG329" i="3"/>
  <c r="BO328" i="3"/>
  <c r="BN328" i="3"/>
  <c r="BM328" i="3"/>
  <c r="BL328" i="3"/>
  <c r="BK328" i="3"/>
  <c r="BJ328" i="3"/>
  <c r="BI328" i="3"/>
  <c r="BH328" i="3"/>
  <c r="BG328" i="3"/>
  <c r="BO327" i="3"/>
  <c r="BN327" i="3"/>
  <c r="BM327" i="3"/>
  <c r="BL327" i="3"/>
  <c r="BK327" i="3"/>
  <c r="BJ327" i="3"/>
  <c r="BI327" i="3"/>
  <c r="BH327" i="3"/>
  <c r="BG327" i="3"/>
  <c r="BO326" i="3"/>
  <c r="BN326" i="3"/>
  <c r="BM326" i="3"/>
  <c r="BL326" i="3"/>
  <c r="BK326" i="3"/>
  <c r="BJ326" i="3"/>
  <c r="BI326" i="3"/>
  <c r="BH326" i="3"/>
  <c r="BG326" i="3"/>
  <c r="BO325" i="3"/>
  <c r="BN325" i="3"/>
  <c r="BM325" i="3"/>
  <c r="BL325" i="3"/>
  <c r="BK325" i="3"/>
  <c r="BJ325" i="3"/>
  <c r="BI325" i="3"/>
  <c r="BH325" i="3"/>
  <c r="BG325" i="3"/>
  <c r="BO324" i="3"/>
  <c r="BN324" i="3"/>
  <c r="BM324" i="3"/>
  <c r="BL324" i="3"/>
  <c r="BK324" i="3"/>
  <c r="BJ324" i="3"/>
  <c r="BI324" i="3"/>
  <c r="BH324" i="3"/>
  <c r="BG324" i="3"/>
  <c r="BO323" i="3"/>
  <c r="BN323" i="3"/>
  <c r="BM323" i="3"/>
  <c r="BL323" i="3"/>
  <c r="BK323" i="3"/>
  <c r="BJ323" i="3"/>
  <c r="BI323" i="3"/>
  <c r="BH323" i="3"/>
  <c r="BG323" i="3"/>
  <c r="BO322" i="3"/>
  <c r="BN322" i="3"/>
  <c r="BM322" i="3"/>
  <c r="BL322" i="3"/>
  <c r="BK322" i="3"/>
  <c r="BJ322" i="3"/>
  <c r="BI322" i="3"/>
  <c r="BH322" i="3"/>
  <c r="BG322" i="3"/>
  <c r="BO321" i="3"/>
  <c r="BN321" i="3"/>
  <c r="BM321" i="3"/>
  <c r="BL321" i="3"/>
  <c r="BK321" i="3"/>
  <c r="BJ321" i="3"/>
  <c r="BI321" i="3"/>
  <c r="BH321" i="3"/>
  <c r="BG321" i="3"/>
  <c r="BO320" i="3"/>
  <c r="BN320" i="3"/>
  <c r="BM320" i="3"/>
  <c r="BL320" i="3"/>
  <c r="BK320" i="3"/>
  <c r="BJ320" i="3"/>
  <c r="BI320" i="3"/>
  <c r="BH320" i="3"/>
  <c r="BG320" i="3"/>
  <c r="BO319" i="3"/>
  <c r="BN319" i="3"/>
  <c r="BM319" i="3"/>
  <c r="BL319" i="3"/>
  <c r="BK319" i="3"/>
  <c r="BJ319" i="3"/>
  <c r="BI319" i="3"/>
  <c r="BH319" i="3"/>
  <c r="BG319" i="3"/>
  <c r="BO318" i="3"/>
  <c r="BN318" i="3"/>
  <c r="BM318" i="3"/>
  <c r="BL318" i="3"/>
  <c r="BK318" i="3"/>
  <c r="BJ318" i="3"/>
  <c r="BI318" i="3"/>
  <c r="BH318" i="3"/>
  <c r="BG318" i="3"/>
  <c r="BO317" i="3"/>
  <c r="BN317" i="3"/>
  <c r="BM317" i="3"/>
  <c r="BL317" i="3"/>
  <c r="BK317" i="3"/>
  <c r="BJ317" i="3"/>
  <c r="BI317" i="3"/>
  <c r="BH317" i="3"/>
  <c r="BG317" i="3"/>
  <c r="BO316" i="3"/>
  <c r="BN316" i="3"/>
  <c r="BM316" i="3"/>
  <c r="BL316" i="3"/>
  <c r="BK316" i="3"/>
  <c r="BJ316" i="3"/>
  <c r="BI316" i="3"/>
  <c r="BH316" i="3"/>
  <c r="BG316" i="3"/>
  <c r="BO315" i="3"/>
  <c r="BN315" i="3"/>
  <c r="BM315" i="3"/>
  <c r="BL315" i="3"/>
  <c r="BK315" i="3"/>
  <c r="BJ315" i="3"/>
  <c r="BI315" i="3"/>
  <c r="BH315" i="3"/>
  <c r="BG315" i="3"/>
  <c r="BO314" i="3"/>
  <c r="BN314" i="3"/>
  <c r="BM314" i="3"/>
  <c r="BL314" i="3"/>
  <c r="BK314" i="3"/>
  <c r="BJ314" i="3"/>
  <c r="BI314" i="3"/>
  <c r="BH314" i="3"/>
  <c r="BG314" i="3"/>
  <c r="BO313" i="3"/>
  <c r="BN313" i="3"/>
  <c r="BM313" i="3"/>
  <c r="BL313" i="3"/>
  <c r="BK313" i="3"/>
  <c r="BJ313" i="3"/>
  <c r="BI313" i="3"/>
  <c r="BH313" i="3"/>
  <c r="BG313" i="3"/>
  <c r="BO312" i="3"/>
  <c r="BN312" i="3"/>
  <c r="BM312" i="3"/>
  <c r="BL312" i="3"/>
  <c r="BK312" i="3"/>
  <c r="BJ312" i="3"/>
  <c r="BI312" i="3"/>
  <c r="BH312" i="3"/>
  <c r="BG312" i="3"/>
  <c r="BO311" i="3"/>
  <c r="BN311" i="3"/>
  <c r="BM311" i="3"/>
  <c r="BL311" i="3"/>
  <c r="BK311" i="3"/>
  <c r="BJ311" i="3"/>
  <c r="BI311" i="3"/>
  <c r="BH311" i="3"/>
  <c r="BG311" i="3"/>
  <c r="BO310" i="3"/>
  <c r="BN310" i="3"/>
  <c r="BM310" i="3"/>
  <c r="BL310" i="3"/>
  <c r="BK310" i="3"/>
  <c r="BJ310" i="3"/>
  <c r="BI310" i="3"/>
  <c r="BH310" i="3"/>
  <c r="BG310" i="3"/>
  <c r="BO309" i="3"/>
  <c r="BN309" i="3"/>
  <c r="BM309" i="3"/>
  <c r="BL309" i="3"/>
  <c r="BK309" i="3"/>
  <c r="BJ309" i="3"/>
  <c r="BI309" i="3"/>
  <c r="BH309" i="3"/>
  <c r="BG309" i="3"/>
  <c r="BO308" i="3"/>
  <c r="BN308" i="3"/>
  <c r="BM308" i="3"/>
  <c r="BL308" i="3"/>
  <c r="BK308" i="3"/>
  <c r="BJ308" i="3"/>
  <c r="BI308" i="3"/>
  <c r="BH308" i="3"/>
  <c r="BG308" i="3"/>
  <c r="BO307" i="3"/>
  <c r="BN307" i="3"/>
  <c r="BM307" i="3"/>
  <c r="BL307" i="3"/>
  <c r="BK307" i="3"/>
  <c r="BJ307" i="3"/>
  <c r="BI307" i="3"/>
  <c r="BH307" i="3"/>
  <c r="BG307" i="3"/>
  <c r="BO306" i="3"/>
  <c r="BN306" i="3"/>
  <c r="BM306" i="3"/>
  <c r="BL306" i="3"/>
  <c r="BK306" i="3"/>
  <c r="BJ306" i="3"/>
  <c r="BI306" i="3"/>
  <c r="BH306" i="3"/>
  <c r="BG306" i="3"/>
  <c r="BO305" i="3"/>
  <c r="BN305" i="3"/>
  <c r="BM305" i="3"/>
  <c r="BL305" i="3"/>
  <c r="BK305" i="3"/>
  <c r="BJ305" i="3"/>
  <c r="BI305" i="3"/>
  <c r="BH305" i="3"/>
  <c r="BG305" i="3"/>
  <c r="BO304" i="3"/>
  <c r="BN304" i="3"/>
  <c r="BM304" i="3"/>
  <c r="BL304" i="3"/>
  <c r="BK304" i="3"/>
  <c r="BJ304" i="3"/>
  <c r="BI304" i="3"/>
  <c r="BH304" i="3"/>
  <c r="BG304" i="3"/>
  <c r="BO303" i="3"/>
  <c r="BN303" i="3"/>
  <c r="BM303" i="3"/>
  <c r="BL303" i="3"/>
  <c r="BK303" i="3"/>
  <c r="BJ303" i="3"/>
  <c r="BI303" i="3"/>
  <c r="BH303" i="3"/>
  <c r="BG303" i="3"/>
  <c r="BO302" i="3"/>
  <c r="BN302" i="3"/>
  <c r="BM302" i="3"/>
  <c r="BL302" i="3"/>
  <c r="BK302" i="3"/>
  <c r="BJ302" i="3"/>
  <c r="BI302" i="3"/>
  <c r="BH302" i="3"/>
  <c r="BG302" i="3"/>
  <c r="BO301" i="3"/>
  <c r="BN301" i="3"/>
  <c r="BM301" i="3"/>
  <c r="BL301" i="3"/>
  <c r="BK301" i="3"/>
  <c r="BJ301" i="3"/>
  <c r="BI301" i="3"/>
  <c r="BH301" i="3"/>
  <c r="BG301" i="3"/>
  <c r="BO300" i="3"/>
  <c r="BN300" i="3"/>
  <c r="BM300" i="3"/>
  <c r="BL300" i="3"/>
  <c r="BK300" i="3"/>
  <c r="BJ300" i="3"/>
  <c r="BI300" i="3"/>
  <c r="BH300" i="3"/>
  <c r="BG300" i="3"/>
  <c r="BO299" i="3"/>
  <c r="BN299" i="3"/>
  <c r="BM299" i="3"/>
  <c r="BL299" i="3"/>
  <c r="BK299" i="3"/>
  <c r="BJ299" i="3"/>
  <c r="BI299" i="3"/>
  <c r="BH299" i="3"/>
  <c r="BG299" i="3"/>
  <c r="BO298" i="3"/>
  <c r="BN298" i="3"/>
  <c r="BM298" i="3"/>
  <c r="BL298" i="3"/>
  <c r="BK298" i="3"/>
  <c r="BJ298" i="3"/>
  <c r="BI298" i="3"/>
  <c r="BH298" i="3"/>
  <c r="BG298" i="3"/>
  <c r="BO297" i="3"/>
  <c r="BN297" i="3"/>
  <c r="BM297" i="3"/>
  <c r="BL297" i="3"/>
  <c r="BK297" i="3"/>
  <c r="BJ297" i="3"/>
  <c r="BI297" i="3"/>
  <c r="BH297" i="3"/>
  <c r="BG297" i="3"/>
  <c r="BO296" i="3"/>
  <c r="BN296" i="3"/>
  <c r="BM296" i="3"/>
  <c r="BL296" i="3"/>
  <c r="BK296" i="3"/>
  <c r="BJ296" i="3"/>
  <c r="BI296" i="3"/>
  <c r="BH296" i="3"/>
  <c r="BG296" i="3"/>
  <c r="BO295" i="3"/>
  <c r="BN295" i="3"/>
  <c r="BM295" i="3"/>
  <c r="BL295" i="3"/>
  <c r="BK295" i="3"/>
  <c r="BJ295" i="3"/>
  <c r="BI295" i="3"/>
  <c r="BH295" i="3"/>
  <c r="BG295" i="3"/>
  <c r="BO294" i="3"/>
  <c r="BN294" i="3"/>
  <c r="BM294" i="3"/>
  <c r="BL294" i="3"/>
  <c r="BK294" i="3"/>
  <c r="BJ294" i="3"/>
  <c r="BI294" i="3"/>
  <c r="BH294" i="3"/>
  <c r="BG294" i="3"/>
  <c r="BO293" i="3"/>
  <c r="BN293" i="3"/>
  <c r="BM293" i="3"/>
  <c r="BL293" i="3"/>
  <c r="BK293" i="3"/>
  <c r="BJ293" i="3"/>
  <c r="BI293" i="3"/>
  <c r="BH293" i="3"/>
  <c r="BG293" i="3"/>
  <c r="BO292" i="3"/>
  <c r="BN292" i="3"/>
  <c r="BM292" i="3"/>
  <c r="BL292" i="3"/>
  <c r="BK292" i="3"/>
  <c r="BJ292" i="3"/>
  <c r="BI292" i="3"/>
  <c r="BH292" i="3"/>
  <c r="BG292" i="3"/>
  <c r="BO291" i="3"/>
  <c r="BN291" i="3"/>
  <c r="BM291" i="3"/>
  <c r="BL291" i="3"/>
  <c r="BK291" i="3"/>
  <c r="BJ291" i="3"/>
  <c r="BI291" i="3"/>
  <c r="BH291" i="3"/>
  <c r="BG291" i="3"/>
  <c r="BO290" i="3"/>
  <c r="BN290" i="3"/>
  <c r="BM290" i="3"/>
  <c r="BL290" i="3"/>
  <c r="BK290" i="3"/>
  <c r="BJ290" i="3"/>
  <c r="BI290" i="3"/>
  <c r="BH290" i="3"/>
  <c r="BG290" i="3"/>
  <c r="BO289" i="3"/>
  <c r="BN289" i="3"/>
  <c r="BM289" i="3"/>
  <c r="BL289" i="3"/>
  <c r="BK289" i="3"/>
  <c r="BJ289" i="3"/>
  <c r="BI289" i="3"/>
  <c r="BH289" i="3"/>
  <c r="BG289" i="3"/>
  <c r="BO288" i="3"/>
  <c r="BN288" i="3"/>
  <c r="BM288" i="3"/>
  <c r="BL288" i="3"/>
  <c r="BK288" i="3"/>
  <c r="BJ288" i="3"/>
  <c r="BI288" i="3"/>
  <c r="BH288" i="3"/>
  <c r="BG288" i="3"/>
  <c r="BO287" i="3"/>
  <c r="BN287" i="3"/>
  <c r="BM287" i="3"/>
  <c r="BL287" i="3"/>
  <c r="BK287" i="3"/>
  <c r="BJ287" i="3"/>
  <c r="BI287" i="3"/>
  <c r="BH287" i="3"/>
  <c r="BG287" i="3"/>
  <c r="BO286" i="3"/>
  <c r="BN286" i="3"/>
  <c r="BM286" i="3"/>
  <c r="BL286" i="3"/>
  <c r="BK286" i="3"/>
  <c r="BJ286" i="3"/>
  <c r="BI286" i="3"/>
  <c r="BH286" i="3"/>
  <c r="BG286" i="3"/>
  <c r="BO285" i="3"/>
  <c r="BN285" i="3"/>
  <c r="BM285" i="3"/>
  <c r="BL285" i="3"/>
  <c r="BK285" i="3"/>
  <c r="BJ285" i="3"/>
  <c r="BI285" i="3"/>
  <c r="BH285" i="3"/>
  <c r="BG285" i="3"/>
  <c r="BO284" i="3"/>
  <c r="BN284" i="3"/>
  <c r="BM284" i="3"/>
  <c r="BL284" i="3"/>
  <c r="BK284" i="3"/>
  <c r="BJ284" i="3"/>
  <c r="BI284" i="3"/>
  <c r="BH284" i="3"/>
  <c r="BG284" i="3"/>
  <c r="BO283" i="3"/>
  <c r="BN283" i="3"/>
  <c r="BM283" i="3"/>
  <c r="BL283" i="3"/>
  <c r="BK283" i="3"/>
  <c r="BJ283" i="3"/>
  <c r="BI283" i="3"/>
  <c r="BH283" i="3"/>
  <c r="BG283" i="3"/>
  <c r="BO282" i="3"/>
  <c r="BN282" i="3"/>
  <c r="BM282" i="3"/>
  <c r="BL282" i="3"/>
  <c r="BK282" i="3"/>
  <c r="BJ282" i="3"/>
  <c r="BI282" i="3"/>
  <c r="BH282" i="3"/>
  <c r="BG282" i="3"/>
  <c r="BO281" i="3"/>
  <c r="BN281" i="3"/>
  <c r="BM281" i="3"/>
  <c r="BL281" i="3"/>
  <c r="BK281" i="3"/>
  <c r="BJ281" i="3"/>
  <c r="BI281" i="3"/>
  <c r="BH281" i="3"/>
  <c r="BG281" i="3"/>
  <c r="BO280" i="3"/>
  <c r="BN280" i="3"/>
  <c r="BM280" i="3"/>
  <c r="BL280" i="3"/>
  <c r="BK280" i="3"/>
  <c r="BJ280" i="3"/>
  <c r="BI280" i="3"/>
  <c r="BH280" i="3"/>
  <c r="BG280" i="3"/>
  <c r="BO279" i="3"/>
  <c r="BN279" i="3"/>
  <c r="BM279" i="3"/>
  <c r="BL279" i="3"/>
  <c r="BK279" i="3"/>
  <c r="BJ279" i="3"/>
  <c r="BI279" i="3"/>
  <c r="BH279" i="3"/>
  <c r="BG279" i="3"/>
  <c r="BO278" i="3"/>
  <c r="BN278" i="3"/>
  <c r="BM278" i="3"/>
  <c r="BL278" i="3"/>
  <c r="BK278" i="3"/>
  <c r="BJ278" i="3"/>
  <c r="BI278" i="3"/>
  <c r="BH278" i="3"/>
  <c r="BG278" i="3"/>
  <c r="BO277" i="3"/>
  <c r="BN277" i="3"/>
  <c r="BM277" i="3"/>
  <c r="BL277" i="3"/>
  <c r="BK277" i="3"/>
  <c r="BJ277" i="3"/>
  <c r="BI277" i="3"/>
  <c r="BH277" i="3"/>
  <c r="BG277" i="3"/>
  <c r="BO276" i="3"/>
  <c r="BN276" i="3"/>
  <c r="BM276" i="3"/>
  <c r="BL276" i="3"/>
  <c r="BK276" i="3"/>
  <c r="BJ276" i="3"/>
  <c r="BI276" i="3"/>
  <c r="BH276" i="3"/>
  <c r="BG276" i="3"/>
  <c r="BO275" i="3"/>
  <c r="BN275" i="3"/>
  <c r="BM275" i="3"/>
  <c r="BL275" i="3"/>
  <c r="BK275" i="3"/>
  <c r="BJ275" i="3"/>
  <c r="BI275" i="3"/>
  <c r="BH275" i="3"/>
  <c r="BG275" i="3"/>
  <c r="BO274" i="3"/>
  <c r="BN274" i="3"/>
  <c r="BM274" i="3"/>
  <c r="BL274" i="3"/>
  <c r="BK274" i="3"/>
  <c r="BJ274" i="3"/>
  <c r="BI274" i="3"/>
  <c r="BH274" i="3"/>
  <c r="BG274" i="3"/>
  <c r="BO273" i="3"/>
  <c r="BN273" i="3"/>
  <c r="BM273" i="3"/>
  <c r="BL273" i="3"/>
  <c r="BK273" i="3"/>
  <c r="BJ273" i="3"/>
  <c r="BI273" i="3"/>
  <c r="BH273" i="3"/>
  <c r="BG273" i="3"/>
  <c r="BO272" i="3"/>
  <c r="BN272" i="3"/>
  <c r="BM272" i="3"/>
  <c r="BL272" i="3"/>
  <c r="BK272" i="3"/>
  <c r="BJ272" i="3"/>
  <c r="BI272" i="3"/>
  <c r="BH272" i="3"/>
  <c r="BG272" i="3"/>
  <c r="BO271" i="3"/>
  <c r="BN271" i="3"/>
  <c r="BM271" i="3"/>
  <c r="BL271" i="3"/>
  <c r="BK271" i="3"/>
  <c r="BJ271" i="3"/>
  <c r="BI271" i="3"/>
  <c r="BH271" i="3"/>
  <c r="BG271" i="3"/>
  <c r="BO270" i="3"/>
  <c r="BN270" i="3"/>
  <c r="BM270" i="3"/>
  <c r="BL270" i="3"/>
  <c r="BK270" i="3"/>
  <c r="BJ270" i="3"/>
  <c r="BI270" i="3"/>
  <c r="BH270" i="3"/>
  <c r="BG270" i="3"/>
  <c r="BO269" i="3"/>
  <c r="BN269" i="3"/>
  <c r="BM269" i="3"/>
  <c r="BL269" i="3"/>
  <c r="BK269" i="3"/>
  <c r="BJ269" i="3"/>
  <c r="BI269" i="3"/>
  <c r="BH269" i="3"/>
  <c r="BG269" i="3"/>
  <c r="BO268" i="3"/>
  <c r="BN268" i="3"/>
  <c r="BM268" i="3"/>
  <c r="BL268" i="3"/>
  <c r="BK268" i="3"/>
  <c r="BJ268" i="3"/>
  <c r="BI268" i="3"/>
  <c r="BH268" i="3"/>
  <c r="BG268" i="3"/>
  <c r="BO267" i="3"/>
  <c r="BN267" i="3"/>
  <c r="BM267" i="3"/>
  <c r="BL267" i="3"/>
  <c r="BK267" i="3"/>
  <c r="BJ267" i="3"/>
  <c r="BI267" i="3"/>
  <c r="BH267" i="3"/>
  <c r="BG267" i="3"/>
  <c r="BO266" i="3"/>
  <c r="BN266" i="3"/>
  <c r="BM266" i="3"/>
  <c r="BL266" i="3"/>
  <c r="BK266" i="3"/>
  <c r="BJ266" i="3"/>
  <c r="BI266" i="3"/>
  <c r="BH266" i="3"/>
  <c r="BG266" i="3"/>
  <c r="BO265" i="3"/>
  <c r="BN265" i="3"/>
  <c r="BM265" i="3"/>
  <c r="BL265" i="3"/>
  <c r="BK265" i="3"/>
  <c r="BJ265" i="3"/>
  <c r="BI265" i="3"/>
  <c r="BH265" i="3"/>
  <c r="BG265" i="3"/>
  <c r="BO264" i="3"/>
  <c r="BN264" i="3"/>
  <c r="BM264" i="3"/>
  <c r="BL264" i="3"/>
  <c r="BK264" i="3"/>
  <c r="BJ264" i="3"/>
  <c r="BI264" i="3"/>
  <c r="BH264" i="3"/>
  <c r="BG264" i="3"/>
  <c r="BO263" i="3"/>
  <c r="BN263" i="3"/>
  <c r="BM263" i="3"/>
  <c r="BL263" i="3"/>
  <c r="BK263" i="3"/>
  <c r="BJ263" i="3"/>
  <c r="BI263" i="3"/>
  <c r="BH263" i="3"/>
  <c r="BG263" i="3"/>
  <c r="BO262" i="3"/>
  <c r="BN262" i="3"/>
  <c r="BM262" i="3"/>
  <c r="BL262" i="3"/>
  <c r="BK262" i="3"/>
  <c r="BJ262" i="3"/>
  <c r="BI262" i="3"/>
  <c r="BH262" i="3"/>
  <c r="BG262" i="3"/>
  <c r="BO261" i="3"/>
  <c r="BN261" i="3"/>
  <c r="BM261" i="3"/>
  <c r="BL261" i="3"/>
  <c r="BK261" i="3"/>
  <c r="BJ261" i="3"/>
  <c r="BI261" i="3"/>
  <c r="BH261" i="3"/>
  <c r="BG261" i="3"/>
  <c r="BO260" i="3"/>
  <c r="BN260" i="3"/>
  <c r="BM260" i="3"/>
  <c r="BL260" i="3"/>
  <c r="BK260" i="3"/>
  <c r="BJ260" i="3"/>
  <c r="BI260" i="3"/>
  <c r="BH260" i="3"/>
  <c r="BG260" i="3"/>
  <c r="BO259" i="3"/>
  <c r="BN259" i="3"/>
  <c r="BM259" i="3"/>
  <c r="BL259" i="3"/>
  <c r="BK259" i="3"/>
  <c r="BJ259" i="3"/>
  <c r="BI259" i="3"/>
  <c r="BH259" i="3"/>
  <c r="BG259" i="3"/>
  <c r="BO258" i="3"/>
  <c r="BN258" i="3"/>
  <c r="BM258" i="3"/>
  <c r="BL258" i="3"/>
  <c r="BK258" i="3"/>
  <c r="BJ258" i="3"/>
  <c r="BI258" i="3"/>
  <c r="BH258" i="3"/>
  <c r="BG258" i="3"/>
  <c r="BO257" i="3"/>
  <c r="BN257" i="3"/>
  <c r="BM257" i="3"/>
  <c r="BL257" i="3"/>
  <c r="BK257" i="3"/>
  <c r="BJ257" i="3"/>
  <c r="BI257" i="3"/>
  <c r="BH257" i="3"/>
  <c r="BG257" i="3"/>
  <c r="BO256" i="3"/>
  <c r="BN256" i="3"/>
  <c r="BM256" i="3"/>
  <c r="BL256" i="3"/>
  <c r="BK256" i="3"/>
  <c r="BJ256" i="3"/>
  <c r="BI256" i="3"/>
  <c r="BH256" i="3"/>
  <c r="BG256" i="3"/>
  <c r="BO255" i="3"/>
  <c r="BN255" i="3"/>
  <c r="BM255" i="3"/>
  <c r="BL255" i="3"/>
  <c r="BK255" i="3"/>
  <c r="BJ255" i="3"/>
  <c r="BI255" i="3"/>
  <c r="BH255" i="3"/>
  <c r="BG255" i="3"/>
  <c r="BO254" i="3"/>
  <c r="BN254" i="3"/>
  <c r="BM254" i="3"/>
  <c r="BL254" i="3"/>
  <c r="BK254" i="3"/>
  <c r="BJ254" i="3"/>
  <c r="BI254" i="3"/>
  <c r="BH254" i="3"/>
  <c r="BG254" i="3"/>
  <c r="BO253" i="3"/>
  <c r="BN253" i="3"/>
  <c r="BM253" i="3"/>
  <c r="BL253" i="3"/>
  <c r="BK253" i="3"/>
  <c r="BJ253" i="3"/>
  <c r="BI253" i="3"/>
  <c r="BH253" i="3"/>
  <c r="BG253" i="3"/>
  <c r="BO252" i="3"/>
  <c r="BN252" i="3"/>
  <c r="BM252" i="3"/>
  <c r="BL252" i="3"/>
  <c r="BK252" i="3"/>
  <c r="BJ252" i="3"/>
  <c r="BI252" i="3"/>
  <c r="BH252" i="3"/>
  <c r="BG252" i="3"/>
  <c r="BO251" i="3"/>
  <c r="BN251" i="3"/>
  <c r="BM251" i="3"/>
  <c r="BL251" i="3"/>
  <c r="BK251" i="3"/>
  <c r="BJ251" i="3"/>
  <c r="BI251" i="3"/>
  <c r="BH251" i="3"/>
  <c r="BG251" i="3"/>
  <c r="BO250" i="3"/>
  <c r="BN250" i="3"/>
  <c r="BM250" i="3"/>
  <c r="BL250" i="3"/>
  <c r="BK250" i="3"/>
  <c r="BJ250" i="3"/>
  <c r="BI250" i="3"/>
  <c r="BH250" i="3"/>
  <c r="BG250" i="3"/>
  <c r="BO249" i="3"/>
  <c r="BN249" i="3"/>
  <c r="BM249" i="3"/>
  <c r="BL249" i="3"/>
  <c r="BK249" i="3"/>
  <c r="BJ249" i="3"/>
  <c r="BI249" i="3"/>
  <c r="BH249" i="3"/>
  <c r="BG249" i="3"/>
  <c r="BO248" i="3"/>
  <c r="BN248" i="3"/>
  <c r="BM248" i="3"/>
  <c r="BL248" i="3"/>
  <c r="BK248" i="3"/>
  <c r="BJ248" i="3"/>
  <c r="BI248" i="3"/>
  <c r="BH248" i="3"/>
  <c r="BG248" i="3"/>
  <c r="BO247" i="3"/>
  <c r="BN247" i="3"/>
  <c r="BM247" i="3"/>
  <c r="BL247" i="3"/>
  <c r="BK247" i="3"/>
  <c r="BJ247" i="3"/>
  <c r="BI247" i="3"/>
  <c r="BH247" i="3"/>
  <c r="BG247" i="3"/>
  <c r="BO246" i="3"/>
  <c r="BN246" i="3"/>
  <c r="BM246" i="3"/>
  <c r="BL246" i="3"/>
  <c r="BK246" i="3"/>
  <c r="BJ246" i="3"/>
  <c r="BI246" i="3"/>
  <c r="BH246" i="3"/>
  <c r="BG246" i="3"/>
  <c r="BO245" i="3"/>
  <c r="BN245" i="3"/>
  <c r="BM245" i="3"/>
  <c r="BL245" i="3"/>
  <c r="BK245" i="3"/>
  <c r="BJ245" i="3"/>
  <c r="BI245" i="3"/>
  <c r="BH245" i="3"/>
  <c r="BG245" i="3"/>
  <c r="BO244" i="3"/>
  <c r="BN244" i="3"/>
  <c r="BM244" i="3"/>
  <c r="BL244" i="3"/>
  <c r="BK244" i="3"/>
  <c r="BJ244" i="3"/>
  <c r="BI244" i="3"/>
  <c r="BH244" i="3"/>
  <c r="BG244" i="3"/>
  <c r="BO243" i="3"/>
  <c r="BN243" i="3"/>
  <c r="BM243" i="3"/>
  <c r="BL243" i="3"/>
  <c r="BK243" i="3"/>
  <c r="BJ243" i="3"/>
  <c r="BI243" i="3"/>
  <c r="BH243" i="3"/>
  <c r="BG243" i="3"/>
  <c r="BO242" i="3"/>
  <c r="BN242" i="3"/>
  <c r="BM242" i="3"/>
  <c r="BL242" i="3"/>
  <c r="BK242" i="3"/>
  <c r="BJ242" i="3"/>
  <c r="BI242" i="3"/>
  <c r="BH242" i="3"/>
  <c r="BG242" i="3"/>
  <c r="BO241" i="3"/>
  <c r="BN241" i="3"/>
  <c r="BM241" i="3"/>
  <c r="BL241" i="3"/>
  <c r="BK241" i="3"/>
  <c r="BJ241" i="3"/>
  <c r="BI241" i="3"/>
  <c r="BH241" i="3"/>
  <c r="BG241" i="3"/>
  <c r="BO240" i="3"/>
  <c r="BN240" i="3"/>
  <c r="BM240" i="3"/>
  <c r="BL240" i="3"/>
  <c r="BK240" i="3"/>
  <c r="BJ240" i="3"/>
  <c r="BI240" i="3"/>
  <c r="BH240" i="3"/>
  <c r="BG240" i="3"/>
  <c r="BO239" i="3"/>
  <c r="BN239" i="3"/>
  <c r="BM239" i="3"/>
  <c r="BL239" i="3"/>
  <c r="BK239" i="3"/>
  <c r="BJ239" i="3"/>
  <c r="BI239" i="3"/>
  <c r="BH239" i="3"/>
  <c r="BG239" i="3"/>
  <c r="BO238" i="3"/>
  <c r="BN238" i="3"/>
  <c r="BM238" i="3"/>
  <c r="BL238" i="3"/>
  <c r="BK238" i="3"/>
  <c r="BJ238" i="3"/>
  <c r="BI238" i="3"/>
  <c r="BH238" i="3"/>
  <c r="BG238" i="3"/>
  <c r="BO237" i="3"/>
  <c r="BN237" i="3"/>
  <c r="BM237" i="3"/>
  <c r="BL237" i="3"/>
  <c r="BK237" i="3"/>
  <c r="BJ237" i="3"/>
  <c r="BI237" i="3"/>
  <c r="BH237" i="3"/>
  <c r="BG237" i="3"/>
  <c r="BO236" i="3"/>
  <c r="BN236" i="3"/>
  <c r="BM236" i="3"/>
  <c r="BL236" i="3"/>
  <c r="BK236" i="3"/>
  <c r="BJ236" i="3"/>
  <c r="BI236" i="3"/>
  <c r="BH236" i="3"/>
  <c r="BG236" i="3"/>
  <c r="BO235" i="3"/>
  <c r="BN235" i="3"/>
  <c r="BM235" i="3"/>
  <c r="BL235" i="3"/>
  <c r="BK235" i="3"/>
  <c r="BJ235" i="3"/>
  <c r="BI235" i="3"/>
  <c r="BH235" i="3"/>
  <c r="BG235" i="3"/>
  <c r="BO234" i="3"/>
  <c r="BN234" i="3"/>
  <c r="BM234" i="3"/>
  <c r="BL234" i="3"/>
  <c r="BK234" i="3"/>
  <c r="BJ234" i="3"/>
  <c r="BI234" i="3"/>
  <c r="BH234" i="3"/>
  <c r="BG234" i="3"/>
  <c r="BO233" i="3"/>
  <c r="BN233" i="3"/>
  <c r="BM233" i="3"/>
  <c r="BL233" i="3"/>
  <c r="BK233" i="3"/>
  <c r="BJ233" i="3"/>
  <c r="BI233" i="3"/>
  <c r="BH233" i="3"/>
  <c r="BG233" i="3"/>
  <c r="BO232" i="3"/>
  <c r="BN232" i="3"/>
  <c r="BM232" i="3"/>
  <c r="BL232" i="3"/>
  <c r="BK232" i="3"/>
  <c r="BJ232" i="3"/>
  <c r="BI232" i="3"/>
  <c r="BH232" i="3"/>
  <c r="BG232" i="3"/>
  <c r="BO231" i="3"/>
  <c r="BN231" i="3"/>
  <c r="BM231" i="3"/>
  <c r="BL231" i="3"/>
  <c r="BK231" i="3"/>
  <c r="BJ231" i="3"/>
  <c r="BI231" i="3"/>
  <c r="BH231" i="3"/>
  <c r="BG231" i="3"/>
  <c r="BO230" i="3"/>
  <c r="BN230" i="3"/>
  <c r="BM230" i="3"/>
  <c r="BL230" i="3"/>
  <c r="BK230" i="3"/>
  <c r="BJ230" i="3"/>
  <c r="BI230" i="3"/>
  <c r="BH230" i="3"/>
  <c r="BG230" i="3"/>
  <c r="BO229" i="3"/>
  <c r="BN229" i="3"/>
  <c r="BM229" i="3"/>
  <c r="BL229" i="3"/>
  <c r="BK229" i="3"/>
  <c r="BJ229" i="3"/>
  <c r="BI229" i="3"/>
  <c r="BH229" i="3"/>
  <c r="BG229" i="3"/>
  <c r="BO228" i="3"/>
  <c r="BN228" i="3"/>
  <c r="BM228" i="3"/>
  <c r="BL228" i="3"/>
  <c r="BK228" i="3"/>
  <c r="BJ228" i="3"/>
  <c r="BI228" i="3"/>
  <c r="BH228" i="3"/>
  <c r="BG228" i="3"/>
  <c r="BO227" i="3"/>
  <c r="BN227" i="3"/>
  <c r="BM227" i="3"/>
  <c r="BL227" i="3"/>
  <c r="BK227" i="3"/>
  <c r="BJ227" i="3"/>
  <c r="BI227" i="3"/>
  <c r="BH227" i="3"/>
  <c r="BG227" i="3"/>
  <c r="BO226" i="3"/>
  <c r="BN226" i="3"/>
  <c r="BM226" i="3"/>
  <c r="BL226" i="3"/>
  <c r="BK226" i="3"/>
  <c r="BJ226" i="3"/>
  <c r="BI226" i="3"/>
  <c r="BH226" i="3"/>
  <c r="BG226" i="3"/>
  <c r="BO225" i="3"/>
  <c r="BN225" i="3"/>
  <c r="BM225" i="3"/>
  <c r="BL225" i="3"/>
  <c r="BK225" i="3"/>
  <c r="BJ225" i="3"/>
  <c r="BI225" i="3"/>
  <c r="BH225" i="3"/>
  <c r="BG225" i="3"/>
  <c r="BO224" i="3"/>
  <c r="BN224" i="3"/>
  <c r="BM224" i="3"/>
  <c r="BL224" i="3"/>
  <c r="BK224" i="3"/>
  <c r="BJ224" i="3"/>
  <c r="BI224" i="3"/>
  <c r="BH224" i="3"/>
  <c r="BG224" i="3"/>
  <c r="BO223" i="3"/>
  <c r="BN223" i="3"/>
  <c r="BM223" i="3"/>
  <c r="BL223" i="3"/>
  <c r="BK223" i="3"/>
  <c r="BJ223" i="3"/>
  <c r="BI223" i="3"/>
  <c r="BH223" i="3"/>
  <c r="BG223" i="3"/>
  <c r="BO222" i="3"/>
  <c r="BN222" i="3"/>
  <c r="BM222" i="3"/>
  <c r="BL222" i="3"/>
  <c r="BK222" i="3"/>
  <c r="BJ222" i="3"/>
  <c r="BI222" i="3"/>
  <c r="BH222" i="3"/>
  <c r="BG222" i="3"/>
  <c r="BO221" i="3"/>
  <c r="BN221" i="3"/>
  <c r="BM221" i="3"/>
  <c r="BL221" i="3"/>
  <c r="BK221" i="3"/>
  <c r="BJ221" i="3"/>
  <c r="BI221" i="3"/>
  <c r="BH221" i="3"/>
  <c r="BG221" i="3"/>
  <c r="BO220" i="3"/>
  <c r="BN220" i="3"/>
  <c r="BM220" i="3"/>
  <c r="BL220" i="3"/>
  <c r="BK220" i="3"/>
  <c r="BJ220" i="3"/>
  <c r="BI220" i="3"/>
  <c r="BH220" i="3"/>
  <c r="BG220" i="3"/>
  <c r="BO219" i="3"/>
  <c r="BN219" i="3"/>
  <c r="BM219" i="3"/>
  <c r="BL219" i="3"/>
  <c r="BK219" i="3"/>
  <c r="BJ219" i="3"/>
  <c r="BI219" i="3"/>
  <c r="BH219" i="3"/>
  <c r="BG219" i="3"/>
  <c r="BO218" i="3"/>
  <c r="BN218" i="3"/>
  <c r="BM218" i="3"/>
  <c r="BL218" i="3"/>
  <c r="BK218" i="3"/>
  <c r="BJ218" i="3"/>
  <c r="BI218" i="3"/>
  <c r="BH218" i="3"/>
  <c r="BG218" i="3"/>
  <c r="BO217" i="3"/>
  <c r="BN217" i="3"/>
  <c r="BM217" i="3"/>
  <c r="BL217" i="3"/>
  <c r="BK217" i="3"/>
  <c r="BJ217" i="3"/>
  <c r="BI217" i="3"/>
  <c r="BH217" i="3"/>
  <c r="BG217" i="3"/>
  <c r="BO216" i="3"/>
  <c r="BN216" i="3"/>
  <c r="BM216" i="3"/>
  <c r="BL216" i="3"/>
  <c r="BK216" i="3"/>
  <c r="BJ216" i="3"/>
  <c r="BI216" i="3"/>
  <c r="BH216" i="3"/>
  <c r="BG216" i="3"/>
  <c r="BO215" i="3"/>
  <c r="BN215" i="3"/>
  <c r="BM215" i="3"/>
  <c r="BL215" i="3"/>
  <c r="BK215" i="3"/>
  <c r="BJ215" i="3"/>
  <c r="BI215" i="3"/>
  <c r="BH215" i="3"/>
  <c r="BG215" i="3"/>
  <c r="BO214" i="3"/>
  <c r="BN214" i="3"/>
  <c r="BM214" i="3"/>
  <c r="BL214" i="3"/>
  <c r="BK214" i="3"/>
  <c r="BJ214" i="3"/>
  <c r="BI214" i="3"/>
  <c r="BH214" i="3"/>
  <c r="BG214" i="3"/>
  <c r="BO213" i="3"/>
  <c r="BN213" i="3"/>
  <c r="BM213" i="3"/>
  <c r="BL213" i="3"/>
  <c r="BK213" i="3"/>
  <c r="BJ213" i="3"/>
  <c r="BI213" i="3"/>
  <c r="BH213" i="3"/>
  <c r="BG213" i="3"/>
  <c r="BO212" i="3"/>
  <c r="BN212" i="3"/>
  <c r="BM212" i="3"/>
  <c r="BL212" i="3"/>
  <c r="BK212" i="3"/>
  <c r="BJ212" i="3"/>
  <c r="BI212" i="3"/>
  <c r="BH212" i="3"/>
  <c r="BG212" i="3"/>
  <c r="BO211" i="3"/>
  <c r="BN211" i="3"/>
  <c r="BM211" i="3"/>
  <c r="BL211" i="3"/>
  <c r="BK211" i="3"/>
  <c r="BJ211" i="3"/>
  <c r="BI211" i="3"/>
  <c r="BH211" i="3"/>
  <c r="BG211" i="3"/>
  <c r="BO210" i="3"/>
  <c r="BN210" i="3"/>
  <c r="BM210" i="3"/>
  <c r="BL210" i="3"/>
  <c r="BK210" i="3"/>
  <c r="BJ210" i="3"/>
  <c r="BI210" i="3"/>
  <c r="BH210" i="3"/>
  <c r="BG210" i="3"/>
  <c r="BO209" i="3"/>
  <c r="BN209" i="3"/>
  <c r="BM209" i="3"/>
  <c r="BL209" i="3"/>
  <c r="BK209" i="3"/>
  <c r="BJ209" i="3"/>
  <c r="BI209" i="3"/>
  <c r="BH209" i="3"/>
  <c r="BG209" i="3"/>
  <c r="BO208" i="3"/>
  <c r="BN208" i="3"/>
  <c r="BM208" i="3"/>
  <c r="BL208" i="3"/>
  <c r="BK208" i="3"/>
  <c r="BJ208" i="3"/>
  <c r="BI208" i="3"/>
  <c r="BH208" i="3"/>
  <c r="BG208" i="3"/>
  <c r="BO207" i="3"/>
  <c r="BN207" i="3"/>
  <c r="BM207" i="3"/>
  <c r="BL207" i="3"/>
  <c r="BK207" i="3"/>
  <c r="BJ207" i="3"/>
  <c r="BI207" i="3"/>
  <c r="BH207" i="3"/>
  <c r="BG207" i="3"/>
  <c r="BO206" i="3"/>
  <c r="BN206" i="3"/>
  <c r="BM206" i="3"/>
  <c r="BL206" i="3"/>
  <c r="BK206" i="3"/>
  <c r="BJ206" i="3"/>
  <c r="BI206" i="3"/>
  <c r="BH206" i="3"/>
  <c r="BG206" i="3"/>
  <c r="BO205" i="3"/>
  <c r="BN205" i="3"/>
  <c r="BM205" i="3"/>
  <c r="BL205" i="3"/>
  <c r="BK205" i="3"/>
  <c r="BJ205" i="3"/>
  <c r="BI205" i="3"/>
  <c r="BH205" i="3"/>
  <c r="BG205" i="3"/>
  <c r="BO204" i="3"/>
  <c r="BN204" i="3"/>
  <c r="BM204" i="3"/>
  <c r="BL204" i="3"/>
  <c r="BK204" i="3"/>
  <c r="BJ204" i="3"/>
  <c r="BI204" i="3"/>
  <c r="BH204" i="3"/>
  <c r="BG204" i="3"/>
  <c r="BO203" i="3"/>
  <c r="BN203" i="3"/>
  <c r="BM203" i="3"/>
  <c r="BL203" i="3"/>
  <c r="BK203" i="3"/>
  <c r="BJ203" i="3"/>
  <c r="BI203" i="3"/>
  <c r="BH203" i="3"/>
  <c r="BG203" i="3"/>
  <c r="BO202" i="3"/>
  <c r="BN202" i="3"/>
  <c r="BM202" i="3"/>
  <c r="BL202" i="3"/>
  <c r="BK202" i="3"/>
  <c r="BJ202" i="3"/>
  <c r="BI202" i="3"/>
  <c r="BH202" i="3"/>
  <c r="BG202" i="3"/>
  <c r="BO201" i="3"/>
  <c r="BN201" i="3"/>
  <c r="BM201" i="3"/>
  <c r="BL201" i="3"/>
  <c r="BK201" i="3"/>
  <c r="BJ201" i="3"/>
  <c r="BI201" i="3"/>
  <c r="BH201" i="3"/>
  <c r="BG201" i="3"/>
  <c r="BO200" i="3"/>
  <c r="BN200" i="3"/>
  <c r="BM200" i="3"/>
  <c r="BL200" i="3"/>
  <c r="BK200" i="3"/>
  <c r="BJ200" i="3"/>
  <c r="BI200" i="3"/>
  <c r="BH200" i="3"/>
  <c r="BG200" i="3"/>
  <c r="BO199" i="3"/>
  <c r="BN199" i="3"/>
  <c r="BM199" i="3"/>
  <c r="BL199" i="3"/>
  <c r="BK199" i="3"/>
  <c r="BJ199" i="3"/>
  <c r="BI199" i="3"/>
  <c r="BH199" i="3"/>
  <c r="BG199" i="3"/>
  <c r="BO198" i="3"/>
  <c r="BN198" i="3"/>
  <c r="BM198" i="3"/>
  <c r="BL198" i="3"/>
  <c r="BK198" i="3"/>
  <c r="BJ198" i="3"/>
  <c r="BI198" i="3"/>
  <c r="BH198" i="3"/>
  <c r="BG198" i="3"/>
  <c r="BO197" i="3"/>
  <c r="BN197" i="3"/>
  <c r="BM197" i="3"/>
  <c r="BL197" i="3"/>
  <c r="BK197" i="3"/>
  <c r="BJ197" i="3"/>
  <c r="BI197" i="3"/>
  <c r="BH197" i="3"/>
  <c r="BG197" i="3"/>
  <c r="BO196" i="3"/>
  <c r="BN196" i="3"/>
  <c r="BM196" i="3"/>
  <c r="BL196" i="3"/>
  <c r="BK196" i="3"/>
  <c r="BJ196" i="3"/>
  <c r="BI196" i="3"/>
  <c r="BH196" i="3"/>
  <c r="BG196" i="3"/>
  <c r="BO195" i="3"/>
  <c r="BN195" i="3"/>
  <c r="BM195" i="3"/>
  <c r="BL195" i="3"/>
  <c r="BK195" i="3"/>
  <c r="BJ195" i="3"/>
  <c r="BI195" i="3"/>
  <c r="BH195" i="3"/>
  <c r="BG195" i="3"/>
  <c r="BO194" i="3"/>
  <c r="BN194" i="3"/>
  <c r="BM194" i="3"/>
  <c r="BL194" i="3"/>
  <c r="BK194" i="3"/>
  <c r="BJ194" i="3"/>
  <c r="BI194" i="3"/>
  <c r="BH194" i="3"/>
  <c r="BG194" i="3"/>
  <c r="BO193" i="3"/>
  <c r="BN193" i="3"/>
  <c r="BM193" i="3"/>
  <c r="BL193" i="3"/>
  <c r="BK193" i="3"/>
  <c r="BJ193" i="3"/>
  <c r="BI193" i="3"/>
  <c r="BH193" i="3"/>
  <c r="BG193" i="3"/>
  <c r="BO192" i="3"/>
  <c r="BN192" i="3"/>
  <c r="BM192" i="3"/>
  <c r="BL192" i="3"/>
  <c r="BK192" i="3"/>
  <c r="BJ192" i="3"/>
  <c r="BI192" i="3"/>
  <c r="BH192" i="3"/>
  <c r="BG192" i="3"/>
  <c r="BO191" i="3"/>
  <c r="BN191" i="3"/>
  <c r="BM191" i="3"/>
  <c r="BL191" i="3"/>
  <c r="BK191" i="3"/>
  <c r="BJ191" i="3"/>
  <c r="BI191" i="3"/>
  <c r="BH191" i="3"/>
  <c r="BG191" i="3"/>
  <c r="BO190" i="3"/>
  <c r="BN190" i="3"/>
  <c r="BM190" i="3"/>
  <c r="BL190" i="3"/>
  <c r="BK190" i="3"/>
  <c r="BJ190" i="3"/>
  <c r="BI190" i="3"/>
  <c r="BH190" i="3"/>
  <c r="BG190" i="3"/>
  <c r="BO189" i="3"/>
  <c r="BN189" i="3"/>
  <c r="BM189" i="3"/>
  <c r="BL189" i="3"/>
  <c r="BK189" i="3"/>
  <c r="BJ189" i="3"/>
  <c r="BI189" i="3"/>
  <c r="BH189" i="3"/>
  <c r="BG189" i="3"/>
  <c r="BO188" i="3"/>
  <c r="BN188" i="3"/>
  <c r="BM188" i="3"/>
  <c r="BL188" i="3"/>
  <c r="BK188" i="3"/>
  <c r="BJ188" i="3"/>
  <c r="BI188" i="3"/>
  <c r="BH188" i="3"/>
  <c r="BG188" i="3"/>
  <c r="BO187" i="3"/>
  <c r="BN187" i="3"/>
  <c r="BM187" i="3"/>
  <c r="BL187" i="3"/>
  <c r="BK187" i="3"/>
  <c r="BJ187" i="3"/>
  <c r="BI187" i="3"/>
  <c r="BH187" i="3"/>
  <c r="BG187" i="3"/>
  <c r="BO186" i="3"/>
  <c r="BN186" i="3"/>
  <c r="BM186" i="3"/>
  <c r="BL186" i="3"/>
  <c r="BK186" i="3"/>
  <c r="BJ186" i="3"/>
  <c r="BI186" i="3"/>
  <c r="BH186" i="3"/>
  <c r="BG186" i="3"/>
  <c r="BO185" i="3"/>
  <c r="BN185" i="3"/>
  <c r="BM185" i="3"/>
  <c r="BL185" i="3"/>
  <c r="BK185" i="3"/>
  <c r="BJ185" i="3"/>
  <c r="BI185" i="3"/>
  <c r="BH185" i="3"/>
  <c r="BG185" i="3"/>
  <c r="BO184" i="3"/>
  <c r="BN184" i="3"/>
  <c r="BM184" i="3"/>
  <c r="BL184" i="3"/>
  <c r="BK184" i="3"/>
  <c r="BJ184" i="3"/>
  <c r="BI184" i="3"/>
  <c r="BH184" i="3"/>
  <c r="BG184" i="3"/>
  <c r="BO183" i="3"/>
  <c r="BN183" i="3"/>
  <c r="BM183" i="3"/>
  <c r="BL183" i="3"/>
  <c r="BK183" i="3"/>
  <c r="BJ183" i="3"/>
  <c r="BI183" i="3"/>
  <c r="BH183" i="3"/>
  <c r="BG183" i="3"/>
  <c r="BO182" i="3"/>
  <c r="BN182" i="3"/>
  <c r="BM182" i="3"/>
  <c r="BL182" i="3"/>
  <c r="BK182" i="3"/>
  <c r="BJ182" i="3"/>
  <c r="BI182" i="3"/>
  <c r="BH182" i="3"/>
  <c r="BG182" i="3"/>
  <c r="BO181" i="3"/>
  <c r="BN181" i="3"/>
  <c r="BM181" i="3"/>
  <c r="BL181" i="3"/>
  <c r="BK181" i="3"/>
  <c r="BJ181" i="3"/>
  <c r="BI181" i="3"/>
  <c r="BH181" i="3"/>
  <c r="BG181" i="3"/>
  <c r="BO180" i="3"/>
  <c r="BN180" i="3"/>
  <c r="BM180" i="3"/>
  <c r="BL180" i="3"/>
  <c r="BK180" i="3"/>
  <c r="BJ180" i="3"/>
  <c r="BI180" i="3"/>
  <c r="BH180" i="3"/>
  <c r="BG180" i="3"/>
  <c r="BO179" i="3"/>
  <c r="BN179" i="3"/>
  <c r="BM179" i="3"/>
  <c r="BL179" i="3"/>
  <c r="BK179" i="3"/>
  <c r="BJ179" i="3"/>
  <c r="BI179" i="3"/>
  <c r="BH179" i="3"/>
  <c r="BG179" i="3"/>
  <c r="BO178" i="3"/>
  <c r="BN178" i="3"/>
  <c r="BM178" i="3"/>
  <c r="BL178" i="3"/>
  <c r="BK178" i="3"/>
  <c r="BJ178" i="3"/>
  <c r="BI178" i="3"/>
  <c r="BH178" i="3"/>
  <c r="BG178" i="3"/>
  <c r="BO177" i="3"/>
  <c r="BN177" i="3"/>
  <c r="BM177" i="3"/>
  <c r="BL177" i="3"/>
  <c r="BK177" i="3"/>
  <c r="BJ177" i="3"/>
  <c r="BI177" i="3"/>
  <c r="BH177" i="3"/>
  <c r="BG177" i="3"/>
  <c r="BO176" i="3"/>
  <c r="BN176" i="3"/>
  <c r="BM176" i="3"/>
  <c r="BL176" i="3"/>
  <c r="BK176" i="3"/>
  <c r="BJ176" i="3"/>
  <c r="BI176" i="3"/>
  <c r="BH176" i="3"/>
  <c r="BG176" i="3"/>
  <c r="BO175" i="3"/>
  <c r="BN175" i="3"/>
  <c r="BM175" i="3"/>
  <c r="BL175" i="3"/>
  <c r="BK175" i="3"/>
  <c r="BJ175" i="3"/>
  <c r="BI175" i="3"/>
  <c r="BH175" i="3"/>
  <c r="BG175" i="3"/>
  <c r="BO174" i="3"/>
  <c r="BN174" i="3"/>
  <c r="BM174" i="3"/>
  <c r="BL174" i="3"/>
  <c r="BK174" i="3"/>
  <c r="BJ174" i="3"/>
  <c r="BI174" i="3"/>
  <c r="BH174" i="3"/>
  <c r="BG174" i="3"/>
  <c r="BO173" i="3"/>
  <c r="BN173" i="3"/>
  <c r="BM173" i="3"/>
  <c r="BL173" i="3"/>
  <c r="BK173" i="3"/>
  <c r="BJ173" i="3"/>
  <c r="BI173" i="3"/>
  <c r="BH173" i="3"/>
  <c r="BG173" i="3"/>
  <c r="BO172" i="3"/>
  <c r="BN172" i="3"/>
  <c r="BM172" i="3"/>
  <c r="BL172" i="3"/>
  <c r="BK172" i="3"/>
  <c r="BJ172" i="3"/>
  <c r="BI172" i="3"/>
  <c r="BH172" i="3"/>
  <c r="BG172" i="3"/>
  <c r="BO171" i="3"/>
  <c r="BN171" i="3"/>
  <c r="BM171" i="3"/>
  <c r="BL171" i="3"/>
  <c r="BK171" i="3"/>
  <c r="BJ171" i="3"/>
  <c r="BI171" i="3"/>
  <c r="BH171" i="3"/>
  <c r="BG171" i="3"/>
  <c r="BO170" i="3"/>
  <c r="BN170" i="3"/>
  <c r="BM170" i="3"/>
  <c r="BL170" i="3"/>
  <c r="BK170" i="3"/>
  <c r="BJ170" i="3"/>
  <c r="BI170" i="3"/>
  <c r="BH170" i="3"/>
  <c r="BG170" i="3"/>
  <c r="BO169" i="3"/>
  <c r="BN169" i="3"/>
  <c r="BM169" i="3"/>
  <c r="BL169" i="3"/>
  <c r="BK169" i="3"/>
  <c r="BJ169" i="3"/>
  <c r="BI169" i="3"/>
  <c r="BH169" i="3"/>
  <c r="BG169" i="3"/>
  <c r="BO168" i="3"/>
  <c r="BN168" i="3"/>
  <c r="BM168" i="3"/>
  <c r="BL168" i="3"/>
  <c r="BK168" i="3"/>
  <c r="BJ168" i="3"/>
  <c r="BI168" i="3"/>
  <c r="BH168" i="3"/>
  <c r="BG168" i="3"/>
  <c r="BO167" i="3"/>
  <c r="BN167" i="3"/>
  <c r="BM167" i="3"/>
  <c r="BL167" i="3"/>
  <c r="BK167" i="3"/>
  <c r="BJ167" i="3"/>
  <c r="BI167" i="3"/>
  <c r="BH167" i="3"/>
  <c r="BG167" i="3"/>
  <c r="BO166" i="3"/>
  <c r="BN166" i="3"/>
  <c r="BM166" i="3"/>
  <c r="BL166" i="3"/>
  <c r="BK166" i="3"/>
  <c r="BJ166" i="3"/>
  <c r="BI166" i="3"/>
  <c r="BH166" i="3"/>
  <c r="BG166" i="3"/>
  <c r="BO165" i="3"/>
  <c r="BN165" i="3"/>
  <c r="BM165" i="3"/>
  <c r="BL165" i="3"/>
  <c r="BK165" i="3"/>
  <c r="BJ165" i="3"/>
  <c r="BI165" i="3"/>
  <c r="BH165" i="3"/>
  <c r="BG165" i="3"/>
  <c r="BO164" i="3"/>
  <c r="BN164" i="3"/>
  <c r="BM164" i="3"/>
  <c r="BL164" i="3"/>
  <c r="BK164" i="3"/>
  <c r="BJ164" i="3"/>
  <c r="BI164" i="3"/>
  <c r="BH164" i="3"/>
  <c r="BG164" i="3"/>
  <c r="BO163" i="3"/>
  <c r="BN163" i="3"/>
  <c r="BM163" i="3"/>
  <c r="BL163" i="3"/>
  <c r="BK163" i="3"/>
  <c r="BJ163" i="3"/>
  <c r="BI163" i="3"/>
  <c r="BH163" i="3"/>
  <c r="BG163" i="3"/>
  <c r="BO162" i="3"/>
  <c r="BN162" i="3"/>
  <c r="BM162" i="3"/>
  <c r="BL162" i="3"/>
  <c r="BK162" i="3"/>
  <c r="BJ162" i="3"/>
  <c r="BI162" i="3"/>
  <c r="BH162" i="3"/>
  <c r="BG162" i="3"/>
  <c r="BO161" i="3"/>
  <c r="BN161" i="3"/>
  <c r="BM161" i="3"/>
  <c r="BL161" i="3"/>
  <c r="BK161" i="3"/>
  <c r="BJ161" i="3"/>
  <c r="BI161" i="3"/>
  <c r="BH161" i="3"/>
  <c r="BG161" i="3"/>
  <c r="BO160" i="3"/>
  <c r="BN160" i="3"/>
  <c r="BM160" i="3"/>
  <c r="BL160" i="3"/>
  <c r="BK160" i="3"/>
  <c r="BJ160" i="3"/>
  <c r="BI160" i="3"/>
  <c r="BH160" i="3"/>
  <c r="BG160" i="3"/>
  <c r="BO159" i="3"/>
  <c r="BN159" i="3"/>
  <c r="BM159" i="3"/>
  <c r="BL159" i="3"/>
  <c r="BK159" i="3"/>
  <c r="BJ159" i="3"/>
  <c r="BI159" i="3"/>
  <c r="BH159" i="3"/>
  <c r="BG159" i="3"/>
  <c r="BO158" i="3"/>
  <c r="BN158" i="3"/>
  <c r="BM158" i="3"/>
  <c r="BL158" i="3"/>
  <c r="BK158" i="3"/>
  <c r="BJ158" i="3"/>
  <c r="BI158" i="3"/>
  <c r="BH158" i="3"/>
  <c r="BG158" i="3"/>
  <c r="BO157" i="3"/>
  <c r="BN157" i="3"/>
  <c r="BM157" i="3"/>
  <c r="BL157" i="3"/>
  <c r="BK157" i="3"/>
  <c r="BJ157" i="3"/>
  <c r="BI157" i="3"/>
  <c r="BH157" i="3"/>
  <c r="BG157" i="3"/>
  <c r="BO156" i="3"/>
  <c r="BN156" i="3"/>
  <c r="BM156" i="3"/>
  <c r="BL156" i="3"/>
  <c r="BK156" i="3"/>
  <c r="BJ156" i="3"/>
  <c r="BI156" i="3"/>
  <c r="BH156" i="3"/>
  <c r="BG156" i="3"/>
  <c r="BO155" i="3"/>
  <c r="BN155" i="3"/>
  <c r="BM155" i="3"/>
  <c r="BL155" i="3"/>
  <c r="BK155" i="3"/>
  <c r="BJ155" i="3"/>
  <c r="BI155" i="3"/>
  <c r="BH155" i="3"/>
  <c r="BG155" i="3"/>
  <c r="BO154" i="3"/>
  <c r="BN154" i="3"/>
  <c r="BM154" i="3"/>
  <c r="BL154" i="3"/>
  <c r="BK154" i="3"/>
  <c r="BJ154" i="3"/>
  <c r="BI154" i="3"/>
  <c r="BH154" i="3"/>
  <c r="BG154" i="3"/>
  <c r="BO153" i="3"/>
  <c r="BN153" i="3"/>
  <c r="BM153" i="3"/>
  <c r="BL153" i="3"/>
  <c r="BK153" i="3"/>
  <c r="BJ153" i="3"/>
  <c r="BI153" i="3"/>
  <c r="BH153" i="3"/>
  <c r="BG153" i="3"/>
  <c r="BO152" i="3"/>
  <c r="BN152" i="3"/>
  <c r="BM152" i="3"/>
  <c r="BL152" i="3"/>
  <c r="BK152" i="3"/>
  <c r="BJ152" i="3"/>
  <c r="BI152" i="3"/>
  <c r="BH152" i="3"/>
  <c r="BG152" i="3"/>
  <c r="BO151" i="3"/>
  <c r="BN151" i="3"/>
  <c r="BM151" i="3"/>
  <c r="BL151" i="3"/>
  <c r="BK151" i="3"/>
  <c r="BJ151" i="3"/>
  <c r="BI151" i="3"/>
  <c r="BH151" i="3"/>
  <c r="BG151" i="3"/>
  <c r="BO150" i="3"/>
  <c r="BN150" i="3"/>
  <c r="BM150" i="3"/>
  <c r="BL150" i="3"/>
  <c r="BK150" i="3"/>
  <c r="BJ150" i="3"/>
  <c r="BI150" i="3"/>
  <c r="BH150" i="3"/>
  <c r="BG150" i="3"/>
  <c r="BO149" i="3"/>
  <c r="BN149" i="3"/>
  <c r="BM149" i="3"/>
  <c r="BL149" i="3"/>
  <c r="BK149" i="3"/>
  <c r="BJ149" i="3"/>
  <c r="BI149" i="3"/>
  <c r="BH149" i="3"/>
  <c r="BG149" i="3"/>
  <c r="BO148" i="3"/>
  <c r="BN148" i="3"/>
  <c r="BM148" i="3"/>
  <c r="BL148" i="3"/>
  <c r="BK148" i="3"/>
  <c r="BJ148" i="3"/>
  <c r="BI148" i="3"/>
  <c r="BH148" i="3"/>
  <c r="BG148" i="3"/>
  <c r="BO147" i="3"/>
  <c r="BN147" i="3"/>
  <c r="BM147" i="3"/>
  <c r="BL147" i="3"/>
  <c r="BK147" i="3"/>
  <c r="BJ147" i="3"/>
  <c r="BI147" i="3"/>
  <c r="BH147" i="3"/>
  <c r="BG147" i="3"/>
  <c r="BO146" i="3"/>
  <c r="BN146" i="3"/>
  <c r="BM146" i="3"/>
  <c r="BL146" i="3"/>
  <c r="BK146" i="3"/>
  <c r="BJ146" i="3"/>
  <c r="BI146" i="3"/>
  <c r="BH146" i="3"/>
  <c r="BG146" i="3"/>
  <c r="BO145" i="3"/>
  <c r="BN145" i="3"/>
  <c r="BM145" i="3"/>
  <c r="BL145" i="3"/>
  <c r="BK145" i="3"/>
  <c r="BJ145" i="3"/>
  <c r="BI145" i="3"/>
  <c r="BH145" i="3"/>
  <c r="BG145" i="3"/>
  <c r="BO144" i="3"/>
  <c r="BN144" i="3"/>
  <c r="BM144" i="3"/>
  <c r="BL144" i="3"/>
  <c r="BK144" i="3"/>
  <c r="BJ144" i="3"/>
  <c r="BI144" i="3"/>
  <c r="BH144" i="3"/>
  <c r="BG144" i="3"/>
  <c r="BO143" i="3"/>
  <c r="BN143" i="3"/>
  <c r="BM143" i="3"/>
  <c r="BL143" i="3"/>
  <c r="BK143" i="3"/>
  <c r="BJ143" i="3"/>
  <c r="BI143" i="3"/>
  <c r="BH143" i="3"/>
  <c r="BG143" i="3"/>
  <c r="BO142" i="3"/>
  <c r="BN142" i="3"/>
  <c r="BM142" i="3"/>
  <c r="BL142" i="3"/>
  <c r="BK142" i="3"/>
  <c r="BJ142" i="3"/>
  <c r="BI142" i="3"/>
  <c r="BH142" i="3"/>
  <c r="BG142" i="3"/>
  <c r="BO141" i="3"/>
  <c r="BN141" i="3"/>
  <c r="BM141" i="3"/>
  <c r="BL141" i="3"/>
  <c r="BK141" i="3"/>
  <c r="BJ141" i="3"/>
  <c r="BI141" i="3"/>
  <c r="BH141" i="3"/>
  <c r="BG141" i="3"/>
  <c r="BO140" i="3"/>
  <c r="BN140" i="3"/>
  <c r="BM140" i="3"/>
  <c r="BL140" i="3"/>
  <c r="BK140" i="3"/>
  <c r="BJ140" i="3"/>
  <c r="BI140" i="3"/>
  <c r="BH140" i="3"/>
  <c r="BG140" i="3"/>
  <c r="BO139" i="3"/>
  <c r="BN139" i="3"/>
  <c r="BM139" i="3"/>
  <c r="BL139" i="3"/>
  <c r="BK139" i="3"/>
  <c r="BJ139" i="3"/>
  <c r="BI139" i="3"/>
  <c r="BH139" i="3"/>
  <c r="BG139" i="3"/>
  <c r="BO138" i="3"/>
  <c r="BN138" i="3"/>
  <c r="BM138" i="3"/>
  <c r="BL138" i="3"/>
  <c r="BK138" i="3"/>
  <c r="BJ138" i="3"/>
  <c r="BI138" i="3"/>
  <c r="BH138" i="3"/>
  <c r="BG138" i="3"/>
  <c r="BO137" i="3"/>
  <c r="BN137" i="3"/>
  <c r="BM137" i="3"/>
  <c r="BL137" i="3"/>
  <c r="BK137" i="3"/>
  <c r="BJ137" i="3"/>
  <c r="BI137" i="3"/>
  <c r="BH137" i="3"/>
  <c r="BG137" i="3"/>
  <c r="BO136" i="3"/>
  <c r="BN136" i="3"/>
  <c r="BM136" i="3"/>
  <c r="BL136" i="3"/>
  <c r="BK136" i="3"/>
  <c r="BJ136" i="3"/>
  <c r="BI136" i="3"/>
  <c r="BH136" i="3"/>
  <c r="BG136" i="3"/>
  <c r="BO135" i="3"/>
  <c r="BN135" i="3"/>
  <c r="BM135" i="3"/>
  <c r="BL135" i="3"/>
  <c r="BK135" i="3"/>
  <c r="BJ135" i="3"/>
  <c r="BI135" i="3"/>
  <c r="BH135" i="3"/>
  <c r="BG135" i="3"/>
  <c r="BO134" i="3"/>
  <c r="BN134" i="3"/>
  <c r="BM134" i="3"/>
  <c r="BL134" i="3"/>
  <c r="BK134" i="3"/>
  <c r="BJ134" i="3"/>
  <c r="BI134" i="3"/>
  <c r="BH134" i="3"/>
  <c r="BG134" i="3"/>
  <c r="BO133" i="3"/>
  <c r="BN133" i="3"/>
  <c r="BM133" i="3"/>
  <c r="BL133" i="3"/>
  <c r="BK133" i="3"/>
  <c r="BJ133" i="3"/>
  <c r="BI133" i="3"/>
  <c r="BH133" i="3"/>
  <c r="BG133" i="3"/>
  <c r="BO132" i="3"/>
  <c r="BN132" i="3"/>
  <c r="BM132" i="3"/>
  <c r="BL132" i="3"/>
  <c r="BK132" i="3"/>
  <c r="BJ132" i="3"/>
  <c r="BI132" i="3"/>
  <c r="BH132" i="3"/>
  <c r="BG132" i="3"/>
  <c r="BO131" i="3"/>
  <c r="BN131" i="3"/>
  <c r="BM131" i="3"/>
  <c r="BL131" i="3"/>
  <c r="BK131" i="3"/>
  <c r="BJ131" i="3"/>
  <c r="BI131" i="3"/>
  <c r="BH131" i="3"/>
  <c r="BG131" i="3"/>
  <c r="BO130" i="3"/>
  <c r="BN130" i="3"/>
  <c r="BM130" i="3"/>
  <c r="BL130" i="3"/>
  <c r="BK130" i="3"/>
  <c r="BJ130" i="3"/>
  <c r="BI130" i="3"/>
  <c r="BH130" i="3"/>
  <c r="BG130" i="3"/>
  <c r="BO129" i="3"/>
  <c r="BN129" i="3"/>
  <c r="BM129" i="3"/>
  <c r="BL129" i="3"/>
  <c r="BK129" i="3"/>
  <c r="BJ129" i="3"/>
  <c r="BI129" i="3"/>
  <c r="BH129" i="3"/>
  <c r="BG129" i="3"/>
  <c r="BO128" i="3"/>
  <c r="BN128" i="3"/>
  <c r="BM128" i="3"/>
  <c r="BL128" i="3"/>
  <c r="BK128" i="3"/>
  <c r="BJ128" i="3"/>
  <c r="BI128" i="3"/>
  <c r="BH128" i="3"/>
  <c r="BG128" i="3"/>
  <c r="BO127" i="3"/>
  <c r="BN127" i="3"/>
  <c r="BM127" i="3"/>
  <c r="BL127" i="3"/>
  <c r="BK127" i="3"/>
  <c r="BJ127" i="3"/>
  <c r="BI127" i="3"/>
  <c r="BH127" i="3"/>
  <c r="BG127" i="3"/>
  <c r="BO126" i="3"/>
  <c r="BN126" i="3"/>
  <c r="BM126" i="3"/>
  <c r="BL126" i="3"/>
  <c r="BK126" i="3"/>
  <c r="BJ126" i="3"/>
  <c r="BI126" i="3"/>
  <c r="BH126" i="3"/>
  <c r="BG126" i="3"/>
  <c r="BO125" i="3"/>
  <c r="BN125" i="3"/>
  <c r="BM125" i="3"/>
  <c r="BL125" i="3"/>
  <c r="BK125" i="3"/>
  <c r="BJ125" i="3"/>
  <c r="BI125" i="3"/>
  <c r="BH125" i="3"/>
  <c r="BG125" i="3"/>
  <c r="BO124" i="3"/>
  <c r="BN124" i="3"/>
  <c r="BM124" i="3"/>
  <c r="BL124" i="3"/>
  <c r="BK124" i="3"/>
  <c r="BJ124" i="3"/>
  <c r="BI124" i="3"/>
  <c r="BH124" i="3"/>
  <c r="BG124" i="3"/>
  <c r="BO123" i="3"/>
  <c r="BN123" i="3"/>
  <c r="BM123" i="3"/>
  <c r="BL123" i="3"/>
  <c r="BK123" i="3"/>
  <c r="BJ123" i="3"/>
  <c r="BI123" i="3"/>
  <c r="BH123" i="3"/>
  <c r="BG123" i="3"/>
  <c r="BO122" i="3"/>
  <c r="BN122" i="3"/>
  <c r="BM122" i="3"/>
  <c r="BL122" i="3"/>
  <c r="BK122" i="3"/>
  <c r="BJ122" i="3"/>
  <c r="BI122" i="3"/>
  <c r="BH122" i="3"/>
  <c r="BG122" i="3"/>
  <c r="BO121" i="3"/>
  <c r="BN121" i="3"/>
  <c r="BM121" i="3"/>
  <c r="BL121" i="3"/>
  <c r="BK121" i="3"/>
  <c r="BJ121" i="3"/>
  <c r="BI121" i="3"/>
  <c r="BH121" i="3"/>
  <c r="BG121" i="3"/>
  <c r="BO120" i="3"/>
  <c r="BN120" i="3"/>
  <c r="BM120" i="3"/>
  <c r="BL120" i="3"/>
  <c r="BK120" i="3"/>
  <c r="BJ120" i="3"/>
  <c r="BI120" i="3"/>
  <c r="BH120" i="3"/>
  <c r="BG120" i="3"/>
  <c r="BO119" i="3"/>
  <c r="BN119" i="3"/>
  <c r="BM119" i="3"/>
  <c r="BL119" i="3"/>
  <c r="BK119" i="3"/>
  <c r="BJ119" i="3"/>
  <c r="BI119" i="3"/>
  <c r="BH119" i="3"/>
  <c r="BG119" i="3"/>
  <c r="BO118" i="3"/>
  <c r="BN118" i="3"/>
  <c r="BM118" i="3"/>
  <c r="BL118" i="3"/>
  <c r="BK118" i="3"/>
  <c r="BJ118" i="3"/>
  <c r="BI118" i="3"/>
  <c r="BH118" i="3"/>
  <c r="BG118" i="3"/>
  <c r="BO117" i="3"/>
  <c r="BN117" i="3"/>
  <c r="BM117" i="3"/>
  <c r="BL117" i="3"/>
  <c r="BK117" i="3"/>
  <c r="BJ117" i="3"/>
  <c r="BI117" i="3"/>
  <c r="BH117" i="3"/>
  <c r="BG117" i="3"/>
  <c r="BO116" i="3"/>
  <c r="BN116" i="3"/>
  <c r="BM116" i="3"/>
  <c r="BL116" i="3"/>
  <c r="BK116" i="3"/>
  <c r="BJ116" i="3"/>
  <c r="BI116" i="3"/>
  <c r="BH116" i="3"/>
  <c r="BG116" i="3"/>
  <c r="BO115" i="3"/>
  <c r="BN115" i="3"/>
  <c r="BM115" i="3"/>
  <c r="BL115" i="3"/>
  <c r="BK115" i="3"/>
  <c r="BJ115" i="3"/>
  <c r="BI115" i="3"/>
  <c r="BH115" i="3"/>
  <c r="BG115" i="3"/>
  <c r="BO114" i="3"/>
  <c r="BN114" i="3"/>
  <c r="BM114" i="3"/>
  <c r="BL114" i="3"/>
  <c r="BK114" i="3"/>
  <c r="BJ114" i="3"/>
  <c r="BI114" i="3"/>
  <c r="BH114" i="3"/>
  <c r="BG114" i="3"/>
  <c r="BO113" i="3"/>
  <c r="BN113" i="3"/>
  <c r="BM113" i="3"/>
  <c r="BL113" i="3"/>
  <c r="BK113" i="3"/>
  <c r="BJ113" i="3"/>
  <c r="BI113" i="3"/>
  <c r="BH113" i="3"/>
  <c r="BG113" i="3"/>
  <c r="BO112" i="3"/>
  <c r="BN112" i="3"/>
  <c r="BM112" i="3"/>
  <c r="BL112" i="3"/>
  <c r="BK112" i="3"/>
  <c r="BJ112" i="3"/>
  <c r="BI112" i="3"/>
  <c r="BH112" i="3"/>
  <c r="BG112" i="3"/>
  <c r="BO111" i="3"/>
  <c r="BN111" i="3"/>
  <c r="BM111" i="3"/>
  <c r="BL111" i="3"/>
  <c r="BK111" i="3"/>
  <c r="BJ111" i="3"/>
  <c r="BI111" i="3"/>
  <c r="BH111" i="3"/>
  <c r="BG111" i="3"/>
  <c r="BO110" i="3"/>
  <c r="BN110" i="3"/>
  <c r="BM110" i="3"/>
  <c r="BL110" i="3"/>
  <c r="BK110" i="3"/>
  <c r="BJ110" i="3"/>
  <c r="BI110" i="3"/>
  <c r="BH110" i="3"/>
  <c r="BG110" i="3"/>
  <c r="BO109" i="3"/>
  <c r="BN109" i="3"/>
  <c r="BM109" i="3"/>
  <c r="BL109" i="3"/>
  <c r="BK109" i="3"/>
  <c r="BJ109" i="3"/>
  <c r="BI109" i="3"/>
  <c r="BH109" i="3"/>
  <c r="BG109" i="3"/>
  <c r="BO108" i="3"/>
  <c r="BN108" i="3"/>
  <c r="BM108" i="3"/>
  <c r="BL108" i="3"/>
  <c r="BK108" i="3"/>
  <c r="BJ108" i="3"/>
  <c r="BI108" i="3"/>
  <c r="BH108" i="3"/>
  <c r="BG108" i="3"/>
  <c r="BO107" i="3"/>
  <c r="BN107" i="3"/>
  <c r="BM107" i="3"/>
  <c r="BL107" i="3"/>
  <c r="BK107" i="3"/>
  <c r="BJ107" i="3"/>
  <c r="BI107" i="3"/>
  <c r="BH107" i="3"/>
  <c r="BG107" i="3"/>
  <c r="BO106" i="3"/>
  <c r="BN106" i="3"/>
  <c r="BM106" i="3"/>
  <c r="BL106" i="3"/>
  <c r="BK106" i="3"/>
  <c r="BJ106" i="3"/>
  <c r="BI106" i="3"/>
  <c r="BH106" i="3"/>
  <c r="BG106" i="3"/>
  <c r="BO105" i="3"/>
  <c r="BN105" i="3"/>
  <c r="BM105" i="3"/>
  <c r="BL105" i="3"/>
  <c r="BK105" i="3"/>
  <c r="BJ105" i="3"/>
  <c r="BI105" i="3"/>
  <c r="BH105" i="3"/>
  <c r="BG105" i="3"/>
  <c r="BO104" i="3"/>
  <c r="BN104" i="3"/>
  <c r="BM104" i="3"/>
  <c r="BL104" i="3"/>
  <c r="BK104" i="3"/>
  <c r="BJ104" i="3"/>
  <c r="BI104" i="3"/>
  <c r="BH104" i="3"/>
  <c r="BG104" i="3"/>
  <c r="BO103" i="3"/>
  <c r="BN103" i="3"/>
  <c r="BM103" i="3"/>
  <c r="BL103" i="3"/>
  <c r="BK103" i="3"/>
  <c r="BJ103" i="3"/>
  <c r="BI103" i="3"/>
  <c r="BH103" i="3"/>
  <c r="BG103" i="3"/>
  <c r="BO102" i="3"/>
  <c r="BN102" i="3"/>
  <c r="BM102" i="3"/>
  <c r="BL102" i="3"/>
  <c r="BK102" i="3"/>
  <c r="BJ102" i="3"/>
  <c r="BI102" i="3"/>
  <c r="BH102" i="3"/>
  <c r="BG102" i="3"/>
  <c r="BO101" i="3"/>
  <c r="BN101" i="3"/>
  <c r="BM101" i="3"/>
  <c r="BL101" i="3"/>
  <c r="BK101" i="3"/>
  <c r="BJ101" i="3"/>
  <c r="BI101" i="3"/>
  <c r="BH101" i="3"/>
  <c r="BG101" i="3"/>
  <c r="BO100" i="3"/>
  <c r="BN100" i="3"/>
  <c r="BM100" i="3"/>
  <c r="BL100" i="3"/>
  <c r="BK100" i="3"/>
  <c r="BJ100" i="3"/>
  <c r="BI100" i="3"/>
  <c r="BH100" i="3"/>
  <c r="BG100" i="3"/>
  <c r="BO99" i="3"/>
  <c r="BN99" i="3"/>
  <c r="BM99" i="3"/>
  <c r="BL99" i="3"/>
  <c r="BK99" i="3"/>
  <c r="BJ99" i="3"/>
  <c r="BI99" i="3"/>
  <c r="BH99" i="3"/>
  <c r="BG99" i="3"/>
  <c r="BO98" i="3"/>
  <c r="BN98" i="3"/>
  <c r="BM98" i="3"/>
  <c r="BL98" i="3"/>
  <c r="BK98" i="3"/>
  <c r="BJ98" i="3"/>
  <c r="BI98" i="3"/>
  <c r="BH98" i="3"/>
  <c r="BG98" i="3"/>
  <c r="BO97" i="3"/>
  <c r="BN97" i="3"/>
  <c r="BM97" i="3"/>
  <c r="BL97" i="3"/>
  <c r="BK97" i="3"/>
  <c r="BJ97" i="3"/>
  <c r="BI97" i="3"/>
  <c r="BH97" i="3"/>
  <c r="BG97" i="3"/>
  <c r="BO96" i="3"/>
  <c r="BN96" i="3"/>
  <c r="BM96" i="3"/>
  <c r="BL96" i="3"/>
  <c r="BK96" i="3"/>
  <c r="BJ96" i="3"/>
  <c r="BI96" i="3"/>
  <c r="BH96" i="3"/>
  <c r="BG96" i="3"/>
  <c r="BO95" i="3"/>
  <c r="BN95" i="3"/>
  <c r="BM95" i="3"/>
  <c r="BL95" i="3"/>
  <c r="BK95" i="3"/>
  <c r="BJ95" i="3"/>
  <c r="BI95" i="3"/>
  <c r="BH95" i="3"/>
  <c r="BG95" i="3"/>
  <c r="BO94" i="3"/>
  <c r="BN94" i="3"/>
  <c r="BM94" i="3"/>
  <c r="BL94" i="3"/>
  <c r="BK94" i="3"/>
  <c r="BJ94" i="3"/>
  <c r="BI94" i="3"/>
  <c r="BH94" i="3"/>
  <c r="BG94" i="3"/>
  <c r="BO93" i="3"/>
  <c r="BN93" i="3"/>
  <c r="BM93" i="3"/>
  <c r="BL93" i="3"/>
  <c r="BK93" i="3"/>
  <c r="BJ93" i="3"/>
  <c r="BI93" i="3"/>
  <c r="BH93" i="3"/>
  <c r="BG93" i="3"/>
  <c r="BO92" i="3"/>
  <c r="BN92" i="3"/>
  <c r="BM92" i="3"/>
  <c r="BL92" i="3"/>
  <c r="BK92" i="3"/>
  <c r="BJ92" i="3"/>
  <c r="BI92" i="3"/>
  <c r="BH92" i="3"/>
  <c r="BG92" i="3"/>
  <c r="BO91" i="3"/>
  <c r="BN91" i="3"/>
  <c r="BM91" i="3"/>
  <c r="BL91" i="3"/>
  <c r="BK91" i="3"/>
  <c r="BJ91" i="3"/>
  <c r="BI91" i="3"/>
  <c r="BH91" i="3"/>
  <c r="BG91" i="3"/>
  <c r="BO90" i="3"/>
  <c r="BN90" i="3"/>
  <c r="BM90" i="3"/>
  <c r="BL90" i="3"/>
  <c r="BK90" i="3"/>
  <c r="BJ90" i="3"/>
  <c r="BI90" i="3"/>
  <c r="BH90" i="3"/>
  <c r="BG90" i="3"/>
  <c r="BO89" i="3"/>
  <c r="BN89" i="3"/>
  <c r="BM89" i="3"/>
  <c r="BL89" i="3"/>
  <c r="BK89" i="3"/>
  <c r="BJ89" i="3"/>
  <c r="BI89" i="3"/>
  <c r="BH89" i="3"/>
  <c r="BG89" i="3"/>
  <c r="BO88" i="3"/>
  <c r="BN88" i="3"/>
  <c r="BM88" i="3"/>
  <c r="BL88" i="3"/>
  <c r="BK88" i="3"/>
  <c r="BJ88" i="3"/>
  <c r="BI88" i="3"/>
  <c r="BH88" i="3"/>
  <c r="BG88" i="3"/>
  <c r="BO87" i="3"/>
  <c r="BN87" i="3"/>
  <c r="BM87" i="3"/>
  <c r="BL87" i="3"/>
  <c r="BK87" i="3"/>
  <c r="BJ87" i="3"/>
  <c r="BI87" i="3"/>
  <c r="BH87" i="3"/>
  <c r="BG87" i="3"/>
  <c r="BO86" i="3"/>
  <c r="BN86" i="3"/>
  <c r="BM86" i="3"/>
  <c r="BL86" i="3"/>
  <c r="BK86" i="3"/>
  <c r="BJ86" i="3"/>
  <c r="BI86" i="3"/>
  <c r="BH86" i="3"/>
  <c r="BG86" i="3"/>
  <c r="BO85" i="3"/>
  <c r="BN85" i="3"/>
  <c r="BM85" i="3"/>
  <c r="BL85" i="3"/>
  <c r="BK85" i="3"/>
  <c r="BJ85" i="3"/>
  <c r="BI85" i="3"/>
  <c r="BH85" i="3"/>
  <c r="BG85" i="3"/>
  <c r="BO84" i="3"/>
  <c r="BN84" i="3"/>
  <c r="BM84" i="3"/>
  <c r="BL84" i="3"/>
  <c r="BK84" i="3"/>
  <c r="BJ84" i="3"/>
  <c r="BI84" i="3"/>
  <c r="BH84" i="3"/>
  <c r="BG84" i="3"/>
  <c r="BO83" i="3"/>
  <c r="BN83" i="3"/>
  <c r="BM83" i="3"/>
  <c r="BL83" i="3"/>
  <c r="BK83" i="3"/>
  <c r="BJ83" i="3"/>
  <c r="BI83" i="3"/>
  <c r="BH83" i="3"/>
  <c r="BG83" i="3"/>
  <c r="BO82" i="3"/>
  <c r="BN82" i="3"/>
  <c r="BM82" i="3"/>
  <c r="BL82" i="3"/>
  <c r="BK82" i="3"/>
  <c r="BJ82" i="3"/>
  <c r="BI82" i="3"/>
  <c r="BH82" i="3"/>
  <c r="BG82" i="3"/>
  <c r="BO81" i="3"/>
  <c r="BN81" i="3"/>
  <c r="BM81" i="3"/>
  <c r="BL81" i="3"/>
  <c r="BK81" i="3"/>
  <c r="BJ81" i="3"/>
  <c r="BI81" i="3"/>
  <c r="BH81" i="3"/>
  <c r="BG81" i="3"/>
  <c r="BO80" i="3"/>
  <c r="BN80" i="3"/>
  <c r="BM80" i="3"/>
  <c r="BL80" i="3"/>
  <c r="BK80" i="3"/>
  <c r="BJ80" i="3"/>
  <c r="BI80" i="3"/>
  <c r="BH80" i="3"/>
  <c r="BG80" i="3"/>
  <c r="BO79" i="3"/>
  <c r="BN79" i="3"/>
  <c r="BM79" i="3"/>
  <c r="BL79" i="3"/>
  <c r="BK79" i="3"/>
  <c r="BJ79" i="3"/>
  <c r="BI79" i="3"/>
  <c r="BH79" i="3"/>
  <c r="BG79" i="3"/>
  <c r="BO78" i="3"/>
  <c r="BN78" i="3"/>
  <c r="BM78" i="3"/>
  <c r="BL78" i="3"/>
  <c r="BK78" i="3"/>
  <c r="BJ78" i="3"/>
  <c r="BI78" i="3"/>
  <c r="BH78" i="3"/>
  <c r="BG78" i="3"/>
  <c r="BO77" i="3"/>
  <c r="BN77" i="3"/>
  <c r="BM77" i="3"/>
  <c r="BL77" i="3"/>
  <c r="BK77" i="3"/>
  <c r="BJ77" i="3"/>
  <c r="BI77" i="3"/>
  <c r="BH77" i="3"/>
  <c r="BG77" i="3"/>
  <c r="BO76" i="3"/>
  <c r="BN76" i="3"/>
  <c r="BM76" i="3"/>
  <c r="BL76" i="3"/>
  <c r="BK76" i="3"/>
  <c r="BJ76" i="3"/>
  <c r="BI76" i="3"/>
  <c r="BH76" i="3"/>
  <c r="BG76" i="3"/>
  <c r="BO75" i="3"/>
  <c r="BN75" i="3"/>
  <c r="BM75" i="3"/>
  <c r="BL75" i="3"/>
  <c r="BK75" i="3"/>
  <c r="BJ75" i="3"/>
  <c r="BI75" i="3"/>
  <c r="BH75" i="3"/>
  <c r="BG75" i="3"/>
  <c r="BO74" i="3"/>
  <c r="BN74" i="3"/>
  <c r="BM74" i="3"/>
  <c r="BL74" i="3"/>
  <c r="BK74" i="3"/>
  <c r="BJ74" i="3"/>
  <c r="BI74" i="3"/>
  <c r="BH74" i="3"/>
  <c r="BG74" i="3"/>
  <c r="BO73" i="3"/>
  <c r="BN73" i="3"/>
  <c r="BM73" i="3"/>
  <c r="BL73" i="3"/>
  <c r="BK73" i="3"/>
  <c r="BJ73" i="3"/>
  <c r="BI73" i="3"/>
  <c r="BH73" i="3"/>
  <c r="BG73" i="3"/>
  <c r="BO72" i="3"/>
  <c r="BN72" i="3"/>
  <c r="BM72" i="3"/>
  <c r="BL72" i="3"/>
  <c r="BK72" i="3"/>
  <c r="BJ72" i="3"/>
  <c r="BI72" i="3"/>
  <c r="BH72" i="3"/>
  <c r="BG72" i="3"/>
  <c r="BO71" i="3"/>
  <c r="BN71" i="3"/>
  <c r="BM71" i="3"/>
  <c r="BL71" i="3"/>
  <c r="BK71" i="3"/>
  <c r="BJ71" i="3"/>
  <c r="BI71" i="3"/>
  <c r="BH71" i="3"/>
  <c r="BG71" i="3"/>
  <c r="BO70" i="3"/>
  <c r="BN70" i="3"/>
  <c r="BM70" i="3"/>
  <c r="BL70" i="3"/>
  <c r="BK70" i="3"/>
  <c r="BJ70" i="3"/>
  <c r="BI70" i="3"/>
  <c r="BH70" i="3"/>
  <c r="BG70" i="3"/>
  <c r="BO69" i="3"/>
  <c r="BN69" i="3"/>
  <c r="BM69" i="3"/>
  <c r="BL69" i="3"/>
  <c r="BK69" i="3"/>
  <c r="BJ69" i="3"/>
  <c r="BI69" i="3"/>
  <c r="BH69" i="3"/>
  <c r="BG69" i="3"/>
  <c r="BO68" i="3"/>
  <c r="BN68" i="3"/>
  <c r="BM68" i="3"/>
  <c r="BL68" i="3"/>
  <c r="BK68" i="3"/>
  <c r="BJ68" i="3"/>
  <c r="BI68" i="3"/>
  <c r="BH68" i="3"/>
  <c r="BG68" i="3"/>
  <c r="BO67" i="3"/>
  <c r="BN67" i="3"/>
  <c r="BM67" i="3"/>
  <c r="BL67" i="3"/>
  <c r="BK67" i="3"/>
  <c r="BJ67" i="3"/>
  <c r="BI67" i="3"/>
  <c r="BH67" i="3"/>
  <c r="BG67" i="3"/>
  <c r="BO66" i="3"/>
  <c r="BN66" i="3"/>
  <c r="BM66" i="3"/>
  <c r="BL66" i="3"/>
  <c r="BK66" i="3"/>
  <c r="BJ66" i="3"/>
  <c r="BI66" i="3"/>
  <c r="BH66" i="3"/>
  <c r="BG66" i="3"/>
  <c r="BO65" i="3"/>
  <c r="BN65" i="3"/>
  <c r="BM65" i="3"/>
  <c r="BL65" i="3"/>
  <c r="BK65" i="3"/>
  <c r="BJ65" i="3"/>
  <c r="BI65" i="3"/>
  <c r="BH65" i="3"/>
  <c r="BG65" i="3"/>
  <c r="BO64" i="3"/>
  <c r="BN64" i="3"/>
  <c r="BM64" i="3"/>
  <c r="BL64" i="3"/>
  <c r="BK64" i="3"/>
  <c r="BJ64" i="3"/>
  <c r="BI64" i="3"/>
  <c r="BH64" i="3"/>
  <c r="BG64" i="3"/>
  <c r="BO63" i="3"/>
  <c r="BN63" i="3"/>
  <c r="BM63" i="3"/>
  <c r="BL63" i="3"/>
  <c r="BK63" i="3"/>
  <c r="BJ63" i="3"/>
  <c r="BI63" i="3"/>
  <c r="BH63" i="3"/>
  <c r="BG63" i="3"/>
  <c r="BO62" i="3"/>
  <c r="BN62" i="3"/>
  <c r="BM62" i="3"/>
  <c r="BL62" i="3"/>
  <c r="BK62" i="3"/>
  <c r="BJ62" i="3"/>
  <c r="BI62" i="3"/>
  <c r="BH62" i="3"/>
  <c r="BG62" i="3"/>
  <c r="BO61" i="3"/>
  <c r="BN61" i="3"/>
  <c r="BM61" i="3"/>
  <c r="BL61" i="3"/>
  <c r="BK61" i="3"/>
  <c r="BJ61" i="3"/>
  <c r="BI61" i="3"/>
  <c r="BH61" i="3"/>
  <c r="BG61" i="3"/>
  <c r="BO60" i="3"/>
  <c r="BN60" i="3"/>
  <c r="BM60" i="3"/>
  <c r="BL60" i="3"/>
  <c r="BK60" i="3"/>
  <c r="BJ60" i="3"/>
  <c r="BI60" i="3"/>
  <c r="BH60" i="3"/>
  <c r="BG60" i="3"/>
  <c r="BO59" i="3"/>
  <c r="BN59" i="3"/>
  <c r="BM59" i="3"/>
  <c r="BL59" i="3"/>
  <c r="BK59" i="3"/>
  <c r="BJ59" i="3"/>
  <c r="BI59" i="3"/>
  <c r="BH59" i="3"/>
  <c r="BG59" i="3"/>
  <c r="BO58" i="3"/>
  <c r="BN58" i="3"/>
  <c r="BM58" i="3"/>
  <c r="BL58" i="3"/>
  <c r="BK58" i="3"/>
  <c r="BJ58" i="3"/>
  <c r="BI58" i="3"/>
  <c r="BH58" i="3"/>
  <c r="BG58" i="3"/>
  <c r="BO57" i="3"/>
  <c r="BN57" i="3"/>
  <c r="BM57" i="3"/>
  <c r="BL57" i="3"/>
  <c r="BK57" i="3"/>
  <c r="BJ57" i="3"/>
  <c r="BI57" i="3"/>
  <c r="BH57" i="3"/>
  <c r="BG57" i="3"/>
  <c r="BO56" i="3"/>
  <c r="BN56" i="3"/>
  <c r="BM56" i="3"/>
  <c r="BL56" i="3"/>
  <c r="BK56" i="3"/>
  <c r="BJ56" i="3"/>
  <c r="BI56" i="3"/>
  <c r="BH56" i="3"/>
  <c r="BG56" i="3"/>
  <c r="BO55" i="3"/>
  <c r="BN55" i="3"/>
  <c r="BM55" i="3"/>
  <c r="BL55" i="3"/>
  <c r="BK55" i="3"/>
  <c r="BJ55" i="3"/>
  <c r="BI55" i="3"/>
  <c r="BH55" i="3"/>
  <c r="BG55" i="3"/>
  <c r="BO54" i="3"/>
  <c r="BN54" i="3"/>
  <c r="BM54" i="3"/>
  <c r="BL54" i="3"/>
  <c r="BK54" i="3"/>
  <c r="BJ54" i="3"/>
  <c r="BI54" i="3"/>
  <c r="BH54" i="3"/>
  <c r="BG54" i="3"/>
  <c r="BO53" i="3"/>
  <c r="BN53" i="3"/>
  <c r="BM53" i="3"/>
  <c r="BL53" i="3"/>
  <c r="BK53" i="3"/>
  <c r="BJ53" i="3"/>
  <c r="BI53" i="3"/>
  <c r="BH53" i="3"/>
  <c r="BG53" i="3"/>
  <c r="BO52" i="3"/>
  <c r="BN52" i="3"/>
  <c r="BM52" i="3"/>
  <c r="BL52" i="3"/>
  <c r="BK52" i="3"/>
  <c r="BJ52" i="3"/>
  <c r="BI52" i="3"/>
  <c r="BH52" i="3"/>
  <c r="BG52" i="3"/>
  <c r="BO51" i="3"/>
  <c r="BN51" i="3"/>
  <c r="BM51" i="3"/>
  <c r="BL51" i="3"/>
  <c r="BK51" i="3"/>
  <c r="BJ51" i="3"/>
  <c r="BI51" i="3"/>
  <c r="BH51" i="3"/>
  <c r="BG51" i="3"/>
  <c r="BO50" i="3"/>
  <c r="BN50" i="3"/>
  <c r="BM50" i="3"/>
  <c r="BL50" i="3"/>
  <c r="BK50" i="3"/>
  <c r="BJ50" i="3"/>
  <c r="BI50" i="3"/>
  <c r="BH50" i="3"/>
  <c r="BG50" i="3"/>
  <c r="BO49" i="3"/>
  <c r="BN49" i="3"/>
  <c r="BM49" i="3"/>
  <c r="BL49" i="3"/>
  <c r="BK49" i="3"/>
  <c r="BJ49" i="3"/>
  <c r="BI49" i="3"/>
  <c r="BH49" i="3"/>
  <c r="BG49" i="3"/>
  <c r="BO48" i="3"/>
  <c r="BN48" i="3"/>
  <c r="BM48" i="3"/>
  <c r="BL48" i="3"/>
  <c r="BK48" i="3"/>
  <c r="BJ48" i="3"/>
  <c r="BI48" i="3"/>
  <c r="BH48" i="3"/>
  <c r="BG48" i="3"/>
  <c r="BO47" i="3"/>
  <c r="BN47" i="3"/>
  <c r="BM47" i="3"/>
  <c r="BL47" i="3"/>
  <c r="BK47" i="3"/>
  <c r="BJ47" i="3"/>
  <c r="BI47" i="3"/>
  <c r="BH47" i="3"/>
  <c r="BG47" i="3"/>
  <c r="BO46" i="3"/>
  <c r="BN46" i="3"/>
  <c r="BM46" i="3"/>
  <c r="BL46" i="3"/>
  <c r="BK46" i="3"/>
  <c r="BJ46" i="3"/>
  <c r="BI46" i="3"/>
  <c r="BH46" i="3"/>
  <c r="BG46" i="3"/>
  <c r="BO45" i="3"/>
  <c r="BN45" i="3"/>
  <c r="BM45" i="3"/>
  <c r="BL45" i="3"/>
  <c r="BK45" i="3"/>
  <c r="BJ45" i="3"/>
  <c r="BI45" i="3"/>
  <c r="BH45" i="3"/>
  <c r="BG45" i="3"/>
  <c r="BO44" i="3"/>
  <c r="BN44" i="3"/>
  <c r="BM44" i="3"/>
  <c r="BL44" i="3"/>
  <c r="BK44" i="3"/>
  <c r="BJ44" i="3"/>
  <c r="BI44" i="3"/>
  <c r="BH44" i="3"/>
  <c r="BG44" i="3"/>
  <c r="BO43" i="3"/>
  <c r="BN43" i="3"/>
  <c r="BM43" i="3"/>
  <c r="BL43" i="3"/>
  <c r="BK43" i="3"/>
  <c r="BJ43" i="3"/>
  <c r="BI43" i="3"/>
  <c r="BH43" i="3"/>
  <c r="BG43" i="3"/>
  <c r="BO42" i="3"/>
  <c r="BN42" i="3"/>
  <c r="BM42" i="3"/>
  <c r="BL42" i="3"/>
  <c r="BK42" i="3"/>
  <c r="BJ42" i="3"/>
  <c r="BI42" i="3"/>
  <c r="BH42" i="3"/>
  <c r="BG42" i="3"/>
  <c r="BO41" i="3"/>
  <c r="BN41" i="3"/>
  <c r="BM41" i="3"/>
  <c r="BL41" i="3"/>
  <c r="BK41" i="3"/>
  <c r="BJ41" i="3"/>
  <c r="BI41" i="3"/>
  <c r="BH41" i="3"/>
  <c r="BG41" i="3"/>
  <c r="BO40" i="3"/>
  <c r="BN40" i="3"/>
  <c r="BM40" i="3"/>
  <c r="BL40" i="3"/>
  <c r="BK40" i="3"/>
  <c r="BJ40" i="3"/>
  <c r="BI40" i="3"/>
  <c r="BH40" i="3"/>
  <c r="BG40" i="3"/>
  <c r="BO39" i="3"/>
  <c r="BN39" i="3"/>
  <c r="BM39" i="3"/>
  <c r="BL39" i="3"/>
  <c r="BK39" i="3"/>
  <c r="BJ39" i="3"/>
  <c r="BI39" i="3"/>
  <c r="BH39" i="3"/>
  <c r="BG39" i="3"/>
  <c r="BO38" i="3"/>
  <c r="BN38" i="3"/>
  <c r="BM38" i="3"/>
  <c r="BL38" i="3"/>
  <c r="BK38" i="3"/>
  <c r="BJ38" i="3"/>
  <c r="BI38" i="3"/>
  <c r="BH38" i="3"/>
  <c r="BG38" i="3"/>
  <c r="BO37" i="3"/>
  <c r="BN37" i="3"/>
  <c r="BM37" i="3"/>
  <c r="BL37" i="3"/>
  <c r="BK37" i="3"/>
  <c r="BJ37" i="3"/>
  <c r="BI37" i="3"/>
  <c r="BH37" i="3"/>
  <c r="BG37" i="3"/>
  <c r="BO36" i="3"/>
  <c r="BN36" i="3"/>
  <c r="BM36" i="3"/>
  <c r="BL36" i="3"/>
  <c r="BK36" i="3"/>
  <c r="BJ36" i="3"/>
  <c r="BI36" i="3"/>
  <c r="BH36" i="3"/>
  <c r="BG36" i="3"/>
  <c r="BO35" i="3"/>
  <c r="BN35" i="3"/>
  <c r="BM35" i="3"/>
  <c r="BL35" i="3"/>
  <c r="BK35" i="3"/>
  <c r="BJ35" i="3"/>
  <c r="BI35" i="3"/>
  <c r="BH35" i="3"/>
  <c r="BG35" i="3"/>
  <c r="BO34" i="3"/>
  <c r="BN34" i="3"/>
  <c r="BM34" i="3"/>
  <c r="BL34" i="3"/>
  <c r="BK34" i="3"/>
  <c r="BJ34" i="3"/>
  <c r="BI34" i="3"/>
  <c r="BH34" i="3"/>
  <c r="BG34" i="3"/>
  <c r="BO33" i="3"/>
  <c r="BN33" i="3"/>
  <c r="BM33" i="3"/>
  <c r="BL33" i="3"/>
  <c r="BK33" i="3"/>
  <c r="BJ33" i="3"/>
  <c r="BI33" i="3"/>
  <c r="BH33" i="3"/>
  <c r="BG33" i="3"/>
  <c r="BO32" i="3"/>
  <c r="BN32" i="3"/>
  <c r="BM32" i="3"/>
  <c r="BL32" i="3"/>
  <c r="BK32" i="3"/>
  <c r="BJ32" i="3"/>
  <c r="BI32" i="3"/>
  <c r="BH32" i="3"/>
  <c r="BG32" i="3"/>
  <c r="BO31" i="3"/>
  <c r="BN31" i="3"/>
  <c r="BM31" i="3"/>
  <c r="BL31" i="3"/>
  <c r="BK31" i="3"/>
  <c r="BJ31" i="3"/>
  <c r="BI31" i="3"/>
  <c r="BH31" i="3"/>
  <c r="BG31" i="3"/>
  <c r="BO30" i="3"/>
  <c r="BN30" i="3"/>
  <c r="BM30" i="3"/>
  <c r="BL30" i="3"/>
  <c r="BK30" i="3"/>
  <c r="BJ30" i="3"/>
  <c r="BI30" i="3"/>
  <c r="BH30" i="3"/>
  <c r="BG30" i="3"/>
  <c r="BO29" i="3"/>
  <c r="BN29" i="3"/>
  <c r="BM29" i="3"/>
  <c r="BL29" i="3"/>
  <c r="BK29" i="3"/>
  <c r="BJ29" i="3"/>
  <c r="BI29" i="3"/>
  <c r="BH29" i="3"/>
  <c r="BG29" i="3"/>
  <c r="BO28" i="3"/>
  <c r="BN28" i="3"/>
  <c r="BM28" i="3"/>
  <c r="BL28" i="3"/>
  <c r="BK28" i="3"/>
  <c r="BJ28" i="3"/>
  <c r="BI28" i="3"/>
  <c r="BH28" i="3"/>
  <c r="BG28" i="3"/>
  <c r="BO27" i="3"/>
  <c r="BN27" i="3"/>
  <c r="BM27" i="3"/>
  <c r="BL27" i="3"/>
  <c r="BK27" i="3"/>
  <c r="BJ27" i="3"/>
  <c r="BI27" i="3"/>
  <c r="BH27" i="3"/>
  <c r="BG27" i="3"/>
  <c r="BO26" i="3"/>
  <c r="BN26" i="3"/>
  <c r="BM26" i="3"/>
  <c r="BL26" i="3"/>
  <c r="BK26" i="3"/>
  <c r="BJ26" i="3"/>
  <c r="BI26" i="3"/>
  <c r="BH26" i="3"/>
  <c r="BG26" i="3"/>
  <c r="BO25" i="3"/>
  <c r="BN25" i="3"/>
  <c r="BM25" i="3"/>
  <c r="BL25" i="3"/>
  <c r="BK25" i="3"/>
  <c r="BJ25" i="3"/>
  <c r="BI25" i="3"/>
  <c r="BH25" i="3"/>
  <c r="BG25" i="3"/>
  <c r="BO24" i="3"/>
  <c r="BN24" i="3"/>
  <c r="BM24" i="3"/>
  <c r="BL24" i="3"/>
  <c r="BK24" i="3"/>
  <c r="BJ24" i="3"/>
  <c r="BI24" i="3"/>
  <c r="BH24" i="3"/>
  <c r="BG24" i="3"/>
  <c r="BO23" i="3"/>
  <c r="BN23" i="3"/>
  <c r="BM23" i="3"/>
  <c r="BL23" i="3"/>
  <c r="BK23" i="3"/>
  <c r="BJ23" i="3"/>
  <c r="BI23" i="3"/>
  <c r="BH23" i="3"/>
  <c r="BG23" i="3"/>
  <c r="BO22" i="3"/>
  <c r="BN22" i="3"/>
  <c r="BM22" i="3"/>
  <c r="BL22" i="3"/>
  <c r="BK22" i="3"/>
  <c r="BJ22" i="3"/>
  <c r="BI22" i="3"/>
  <c r="BH22" i="3"/>
  <c r="BG22" i="3"/>
  <c r="BO21" i="3"/>
  <c r="BN21" i="3"/>
  <c r="BM21" i="3"/>
  <c r="BL21" i="3"/>
  <c r="BK21" i="3"/>
  <c r="BJ21" i="3"/>
  <c r="BI21" i="3"/>
  <c r="BH21" i="3"/>
  <c r="BG21" i="3"/>
  <c r="BO20" i="3"/>
  <c r="BN20" i="3"/>
  <c r="BM20" i="3"/>
  <c r="BL20" i="3"/>
  <c r="BK20" i="3"/>
  <c r="BJ20" i="3"/>
  <c r="BI20" i="3"/>
  <c r="BH20" i="3"/>
  <c r="BG20" i="3"/>
  <c r="BO19" i="3"/>
  <c r="BN19" i="3"/>
  <c r="BM19" i="3"/>
  <c r="BL19" i="3"/>
  <c r="BK19" i="3"/>
  <c r="BJ19" i="3"/>
  <c r="BI19" i="3"/>
  <c r="BH19" i="3"/>
  <c r="BG19" i="3"/>
  <c r="BO18" i="3"/>
  <c r="BN18" i="3"/>
  <c r="BM18" i="3"/>
  <c r="BL18" i="3"/>
  <c r="BK18" i="3"/>
  <c r="BJ18" i="3"/>
  <c r="BI18" i="3"/>
  <c r="BH18" i="3"/>
  <c r="BG18" i="3"/>
  <c r="BO17" i="3"/>
  <c r="BN17" i="3"/>
  <c r="BM17" i="3"/>
  <c r="BL17" i="3"/>
  <c r="BK17" i="3"/>
  <c r="BJ17" i="3"/>
  <c r="BI17" i="3"/>
  <c r="BH17" i="3"/>
  <c r="BG17" i="3"/>
  <c r="BO16" i="3"/>
  <c r="BN16" i="3"/>
  <c r="BM16" i="3"/>
  <c r="BL16" i="3"/>
  <c r="BK16" i="3"/>
  <c r="BJ16" i="3"/>
  <c r="BI16" i="3"/>
  <c r="BH16" i="3"/>
  <c r="BG16" i="3"/>
  <c r="BO15" i="3"/>
  <c r="BN15" i="3"/>
  <c r="BM15" i="3"/>
  <c r="BL15" i="3"/>
  <c r="BK15" i="3"/>
  <c r="BJ15" i="3"/>
  <c r="BI15" i="3"/>
  <c r="BH15" i="3"/>
  <c r="BG15" i="3"/>
  <c r="BO14" i="3"/>
  <c r="BN14" i="3"/>
  <c r="BM14" i="3"/>
  <c r="BL14" i="3"/>
  <c r="BK14" i="3"/>
  <c r="BJ14" i="3"/>
  <c r="BI14" i="3"/>
  <c r="BH14" i="3"/>
  <c r="BG14" i="3"/>
  <c r="BO13" i="3"/>
  <c r="BN13" i="3"/>
  <c r="BM13" i="3"/>
  <c r="BL13" i="3"/>
  <c r="BK13" i="3"/>
  <c r="BJ13" i="3"/>
  <c r="BI13" i="3"/>
  <c r="BH13" i="3"/>
  <c r="BG13" i="3"/>
  <c r="BO12" i="3"/>
  <c r="BN12" i="3"/>
  <c r="BM12" i="3"/>
  <c r="BL12" i="3"/>
  <c r="BK12" i="3"/>
  <c r="BJ12" i="3"/>
  <c r="BI12" i="3"/>
  <c r="BH12" i="3"/>
  <c r="BG12" i="3"/>
  <c r="BO11" i="3"/>
  <c r="BN11" i="3"/>
  <c r="BM11" i="3"/>
  <c r="BL11" i="3"/>
  <c r="BK11" i="3"/>
  <c r="BJ11" i="3"/>
  <c r="BI11" i="3"/>
  <c r="BH11" i="3"/>
  <c r="BG11" i="3"/>
  <c r="BO10" i="3"/>
  <c r="BN10" i="3"/>
  <c r="BM10" i="3"/>
  <c r="BL10" i="3"/>
  <c r="BK10" i="3"/>
  <c r="BJ10" i="3"/>
  <c r="BI10" i="3"/>
  <c r="BH10" i="3"/>
  <c r="BG10" i="3"/>
  <c r="BO9" i="3"/>
  <c r="BN9" i="3"/>
  <c r="BM9" i="3"/>
  <c r="BL9" i="3"/>
  <c r="BK9" i="3"/>
  <c r="BJ9" i="3"/>
  <c r="BI9" i="3"/>
  <c r="BH9" i="3"/>
  <c r="BG9" i="3"/>
  <c r="BO8" i="3"/>
  <c r="BN8" i="3"/>
  <c r="BM8" i="3"/>
  <c r="BL8" i="3"/>
  <c r="BK8" i="3"/>
  <c r="BJ8" i="3"/>
  <c r="BI8" i="3"/>
  <c r="BH8" i="3"/>
  <c r="BG8" i="3"/>
  <c r="BO7" i="3"/>
  <c r="BN7" i="3"/>
  <c r="BM7" i="3"/>
  <c r="BL7" i="3"/>
  <c r="BK7" i="3"/>
  <c r="BJ7" i="3"/>
  <c r="BI7" i="3"/>
  <c r="BH7" i="3"/>
  <c r="BG7" i="3"/>
  <c r="BO6" i="3"/>
  <c r="BN6" i="3"/>
  <c r="BM6" i="3"/>
  <c r="BL6" i="3"/>
  <c r="BK6" i="3"/>
  <c r="BJ6" i="3"/>
  <c r="BI6" i="3"/>
  <c r="BH6" i="3"/>
  <c r="BG6" i="3"/>
  <c r="BO5" i="3"/>
  <c r="BN5" i="3"/>
  <c r="BM5" i="3"/>
  <c r="BL5" i="3"/>
  <c r="BK5" i="3"/>
  <c r="BJ5" i="3"/>
  <c r="BI5" i="3"/>
  <c r="BH5" i="3"/>
  <c r="BG5" i="3"/>
  <c r="B5" i="3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O4" i="3"/>
  <c r="BN4" i="3"/>
  <c r="BM4" i="3"/>
  <c r="BL4" i="3"/>
  <c r="BK4" i="3"/>
  <c r="BJ4" i="3"/>
  <c r="BI4" i="3"/>
  <c r="BH4" i="3"/>
  <c r="BG4" i="3"/>
  <c r="B14" i="12"/>
  <c r="B13" i="12"/>
  <c r="B12" i="12"/>
  <c r="B11" i="12"/>
  <c r="B10" i="12"/>
  <c r="B9" i="12"/>
  <c r="B8" i="12"/>
  <c r="B7" i="12"/>
  <c r="B6" i="12"/>
  <c r="B5" i="12"/>
  <c r="B4" i="12"/>
  <c r="B3" i="12"/>
  <c r="C18" i="6"/>
  <c r="C17" i="6"/>
  <c r="C16" i="6"/>
  <c r="C19" i="6" s="1"/>
  <c r="E358" i="11"/>
  <c r="E4" i="5"/>
  <c r="O3" i="3" l="1"/>
  <c r="P3" i="3" s="1"/>
  <c r="Q3" i="3" s="1"/>
  <c r="R3" i="3" s="1"/>
  <c r="S3" i="3" s="1"/>
  <c r="E4" i="11" s="1"/>
  <c r="H4" i="11" s="1"/>
  <c r="K4" i="11"/>
  <c r="Z5" i="11"/>
  <c r="Z12" i="11"/>
  <c r="Z20" i="11"/>
  <c r="Z28" i="11"/>
  <c r="Z36" i="11"/>
  <c r="Z44" i="11"/>
  <c r="Z52" i="11"/>
  <c r="Z60" i="11"/>
  <c r="Z68" i="11"/>
  <c r="Z76" i="11"/>
  <c r="Z84" i="11"/>
  <c r="Z92" i="11"/>
  <c r="Z100" i="11"/>
  <c r="Z108" i="11"/>
  <c r="Z116" i="11"/>
  <c r="Z124" i="11"/>
  <c r="Z132" i="11"/>
  <c r="Z140" i="11"/>
  <c r="Z148" i="11"/>
  <c r="Z156" i="11"/>
  <c r="Z164" i="11"/>
  <c r="Z172" i="11"/>
  <c r="Z180" i="11"/>
  <c r="Z188" i="11"/>
  <c r="Z196" i="11"/>
  <c r="Z204" i="11"/>
  <c r="Z212" i="11"/>
  <c r="Z220" i="11"/>
  <c r="Z228" i="11"/>
  <c r="Z236" i="11"/>
  <c r="Z244" i="11"/>
  <c r="Z252" i="11"/>
  <c r="Z260" i="11"/>
  <c r="Z268" i="11"/>
  <c r="Z276" i="11"/>
  <c r="Z284" i="11"/>
  <c r="Z292" i="11"/>
  <c r="Z300" i="11"/>
  <c r="Z308" i="11"/>
  <c r="Z316" i="11"/>
  <c r="Z324" i="11"/>
  <c r="Z332" i="11"/>
  <c r="Z340" i="11"/>
  <c r="Z348" i="11"/>
  <c r="Z356" i="11"/>
  <c r="Z6" i="11"/>
  <c r="Z14" i="11"/>
  <c r="Z22" i="11"/>
  <c r="Z30" i="11"/>
  <c r="Z38" i="11"/>
  <c r="Z46" i="11"/>
  <c r="Z54" i="11"/>
  <c r="Z62" i="11"/>
  <c r="Z70" i="11"/>
  <c r="Z78" i="11"/>
  <c r="Z86" i="11"/>
  <c r="Z94" i="11"/>
  <c r="Z102" i="11"/>
  <c r="Z110" i="11"/>
  <c r="Z118" i="11"/>
  <c r="Z126" i="11"/>
  <c r="Z134" i="11"/>
  <c r="Z142" i="11"/>
  <c r="Z150" i="11"/>
  <c r="Z158" i="11"/>
  <c r="Z166" i="11"/>
  <c r="Z174" i="11"/>
  <c r="Z182" i="11"/>
  <c r="Z190" i="11"/>
  <c r="Z198" i="11"/>
  <c r="Z206" i="11"/>
  <c r="Z214" i="11"/>
  <c r="Z222" i="11"/>
  <c r="Z230" i="11"/>
  <c r="Z238" i="11"/>
  <c r="Z246" i="11"/>
  <c r="Z254" i="11"/>
  <c r="Z262" i="11"/>
  <c r="Z270" i="11"/>
  <c r="Z278" i="11"/>
  <c r="Z286" i="11"/>
  <c r="Z294" i="11"/>
  <c r="Z302" i="11"/>
  <c r="Z310" i="11"/>
  <c r="Z13" i="11"/>
  <c r="Z21" i="11"/>
  <c r="Z29" i="11"/>
  <c r="Z37" i="11"/>
  <c r="Z45" i="11"/>
  <c r="Z53" i="11"/>
  <c r="Z61" i="11"/>
  <c r="Z69" i="11"/>
  <c r="Z77" i="11"/>
  <c r="Z85" i="11"/>
  <c r="Z93" i="11"/>
  <c r="Z101" i="11"/>
  <c r="Z109" i="11"/>
  <c r="Z117" i="11"/>
  <c r="Z125" i="11"/>
  <c r="Z133" i="11"/>
  <c r="Z141" i="11"/>
  <c r="Z149" i="11"/>
  <c r="Z157" i="11"/>
  <c r="Z173" i="11"/>
  <c r="Z181" i="11"/>
  <c r="Z189" i="11"/>
  <c r="Z197" i="11"/>
  <c r="Z205" i="11"/>
  <c r="Z213" i="11"/>
  <c r="Z221" i="11"/>
  <c r="Z229" i="11"/>
  <c r="Z237" i="11"/>
  <c r="Z245" i="11"/>
  <c r="Z253" i="11"/>
  <c r="Z261" i="11"/>
  <c r="Z269" i="11"/>
  <c r="Z277" i="11"/>
  <c r="Z285" i="11"/>
  <c r="Z293" i="11"/>
  <c r="Z301" i="11"/>
  <c r="Z309" i="11"/>
  <c r="Z317" i="11"/>
  <c r="Z325" i="11"/>
  <c r="Z333" i="11"/>
  <c r="Z341" i="11"/>
  <c r="Z349" i="11"/>
  <c r="Z318" i="11"/>
  <c r="Z326" i="11"/>
  <c r="Z334" i="11"/>
  <c r="Z342" i="11"/>
  <c r="Z350" i="11"/>
  <c r="Z7" i="11"/>
  <c r="Z15" i="11"/>
  <c r="Z39" i="11"/>
  <c r="Z47" i="11"/>
  <c r="Z55" i="11"/>
  <c r="Z63" i="11"/>
  <c r="Z71" i="11"/>
  <c r="Z79" i="11"/>
  <c r="Z87" i="11"/>
  <c r="Z95" i="11"/>
  <c r="Z103" i="11"/>
  <c r="Z111" i="11"/>
  <c r="Z119" i="11"/>
  <c r="Z127" i="11"/>
  <c r="Z135" i="11"/>
  <c r="Z143" i="11"/>
  <c r="Z151" i="11"/>
  <c r="Z159" i="11"/>
  <c r="Z167" i="11"/>
  <c r="Z175" i="11"/>
  <c r="Z183" i="11"/>
  <c r="Z191" i="11"/>
  <c r="Z199" i="11"/>
  <c r="Z207" i="11"/>
  <c r="Z215" i="11"/>
  <c r="Z223" i="11"/>
  <c r="Z231" i="11"/>
  <c r="Z239" i="11"/>
  <c r="Z247" i="11"/>
  <c r="Z255" i="11"/>
  <c r="Z263" i="11"/>
  <c r="Z271" i="11"/>
  <c r="Z279" i="11"/>
  <c r="Z287" i="11"/>
  <c r="Z295" i="11"/>
  <c r="Z303" i="11"/>
  <c r="Z311" i="11"/>
  <c r="Z319" i="11"/>
  <c r="Z327" i="11"/>
  <c r="Z335" i="11"/>
  <c r="Z343" i="11"/>
  <c r="Z351" i="11"/>
  <c r="Z23" i="11"/>
  <c r="Z31" i="11"/>
  <c r="Z8" i="11"/>
  <c r="Z16" i="11"/>
  <c r="Z24" i="11"/>
  <c r="Z32" i="11"/>
  <c r="Z40" i="11"/>
  <c r="Z48" i="11"/>
  <c r="Z56" i="11"/>
  <c r="Z64" i="11"/>
  <c r="Z72" i="11"/>
  <c r="Z80" i="11"/>
  <c r="Z88" i="11"/>
  <c r="Z96" i="11"/>
  <c r="Z104" i="11"/>
  <c r="Z112" i="11"/>
  <c r="Z120" i="11"/>
  <c r="Z128" i="11"/>
  <c r="Z136" i="11"/>
  <c r="Z144" i="11"/>
  <c r="Z152" i="11"/>
  <c r="Z160" i="11"/>
  <c r="Z168" i="11"/>
  <c r="Z176" i="11"/>
  <c r="Z184" i="11"/>
  <c r="Z192" i="11"/>
  <c r="Z200" i="11"/>
  <c r="Z208" i="11"/>
  <c r="Z216" i="11"/>
  <c r="Z224" i="11"/>
  <c r="Z232" i="11"/>
  <c r="Z240" i="11"/>
  <c r="Z248" i="11"/>
  <c r="Z256" i="11"/>
  <c r="Z264" i="11"/>
  <c r="Z272" i="11"/>
  <c r="Z280" i="11"/>
  <c r="Z288" i="11"/>
  <c r="Z296" i="11"/>
  <c r="Z304" i="11"/>
  <c r="Z312" i="11"/>
  <c r="Z320" i="11"/>
  <c r="Z328" i="11"/>
  <c r="Z336" i="11"/>
  <c r="Z344" i="11"/>
  <c r="Z352" i="11"/>
  <c r="Z165" i="11"/>
  <c r="Z9" i="11"/>
  <c r="Z17" i="11"/>
  <c r="Z25" i="11"/>
  <c r="Z33" i="11"/>
  <c r="Z41" i="11"/>
  <c r="Z49" i="11"/>
  <c r="Z57" i="11"/>
  <c r="Z65" i="11"/>
  <c r="Z73" i="11"/>
  <c r="Z81" i="11"/>
  <c r="Z89" i="11"/>
  <c r="Z97" i="11"/>
  <c r="Z105" i="11"/>
  <c r="Z113" i="11"/>
  <c r="Z121" i="11"/>
  <c r="Z129" i="11"/>
  <c r="Z137" i="11"/>
  <c r="Z145" i="11"/>
  <c r="Z153" i="11"/>
  <c r="Z161" i="11"/>
  <c r="Z169" i="11"/>
  <c r="Z177" i="11"/>
  <c r="Z185" i="11"/>
  <c r="Z193" i="11"/>
  <c r="Z201" i="11"/>
  <c r="Z209" i="11"/>
  <c r="Z217" i="11"/>
  <c r="Z225" i="11"/>
  <c r="Z233" i="11"/>
  <c r="Z241" i="11"/>
  <c r="Z249" i="11"/>
  <c r="Z257" i="11"/>
  <c r="Z265" i="11"/>
  <c r="Z273" i="11"/>
  <c r="Z281" i="11"/>
  <c r="Z289" i="11"/>
  <c r="Z297" i="11"/>
  <c r="Z305" i="11"/>
  <c r="Z313" i="11"/>
  <c r="Z321" i="11"/>
  <c r="Z329" i="11"/>
  <c r="Z337" i="11"/>
  <c r="Z345" i="11"/>
  <c r="Z353" i="11"/>
  <c r="Z10" i="11"/>
  <c r="Z18" i="11"/>
  <c r="Z26" i="11"/>
  <c r="Z34" i="11"/>
  <c r="Z42" i="11"/>
  <c r="Z50" i="11"/>
  <c r="Z58" i="11"/>
  <c r="Z66" i="11"/>
  <c r="Z74" i="11"/>
  <c r="Z82" i="11"/>
  <c r="Z90" i="11"/>
  <c r="Z98" i="11"/>
  <c r="Z106" i="11"/>
  <c r="Z114" i="11"/>
  <c r="Z122" i="11"/>
  <c r="Z130" i="11"/>
  <c r="Z138" i="11"/>
  <c r="Z146" i="11"/>
  <c r="Z154" i="11"/>
  <c r="Z162" i="11"/>
  <c r="Z170" i="11"/>
  <c r="Z178" i="11"/>
  <c r="Z186" i="11"/>
  <c r="Z194" i="11"/>
  <c r="Z202" i="11"/>
  <c r="Z210" i="11"/>
  <c r="Z218" i="11"/>
  <c r="Z226" i="11"/>
  <c r="Z234" i="11"/>
  <c r="Z242" i="11"/>
  <c r="Z250" i="11"/>
  <c r="Z258" i="11"/>
  <c r="Z266" i="11"/>
  <c r="Z274" i="11"/>
  <c r="Z282" i="11"/>
  <c r="Z290" i="11"/>
  <c r="Z298" i="11"/>
  <c r="Z306" i="11"/>
  <c r="Z314" i="11"/>
  <c r="Z322" i="11"/>
  <c r="Z330" i="11"/>
  <c r="Z338" i="11"/>
  <c r="Z346" i="11"/>
  <c r="Z354" i="11"/>
  <c r="Z11" i="11"/>
  <c r="Z19" i="11"/>
  <c r="Z27" i="11"/>
  <c r="Z35" i="11"/>
  <c r="Z43" i="11"/>
  <c r="Z51" i="11"/>
  <c r="Z59" i="11"/>
  <c r="Z67" i="11"/>
  <c r="Z75" i="11"/>
  <c r="Z83" i="11"/>
  <c r="Z91" i="11"/>
  <c r="Z99" i="11"/>
  <c r="Z107" i="11"/>
  <c r="Z115" i="11"/>
  <c r="Z123" i="11"/>
  <c r="Z131" i="11"/>
  <c r="Z139" i="11"/>
  <c r="Z147" i="11"/>
  <c r="Z155" i="11"/>
  <c r="Z163" i="11"/>
  <c r="Z171" i="11"/>
  <c r="Z179" i="11"/>
  <c r="Z187" i="11"/>
  <c r="Z195" i="11"/>
  <c r="Z203" i="11"/>
  <c r="Z211" i="11"/>
  <c r="Z219" i="11"/>
  <c r="Z227" i="11"/>
  <c r="Z235" i="11"/>
  <c r="Z243" i="11"/>
  <c r="Z251" i="11"/>
  <c r="Z259" i="11"/>
  <c r="Z267" i="11"/>
  <c r="Z275" i="11"/>
  <c r="Z283" i="11"/>
  <c r="Z291" i="11"/>
  <c r="Z299" i="11"/>
  <c r="Z307" i="11"/>
  <c r="Z315" i="11"/>
  <c r="Z323" i="11"/>
  <c r="Z331" i="11"/>
  <c r="Z339" i="11"/>
  <c r="Z347" i="11"/>
  <c r="Z355" i="11"/>
  <c r="AG9" i="11"/>
  <c r="L7" i="15" s="1"/>
  <c r="R15" i="11"/>
  <c r="E13" i="15" s="1"/>
  <c r="R27" i="11"/>
  <c r="E25" i="15" s="1"/>
  <c r="L7" i="11"/>
  <c r="I5" i="15" s="1"/>
  <c r="R7" i="11"/>
  <c r="E5" i="15" s="1"/>
  <c r="I355" i="11"/>
  <c r="F353" i="15" s="1"/>
  <c r="F350" i="11"/>
  <c r="G348" i="15" s="1"/>
  <c r="X8" i="11"/>
  <c r="D6" i="15" s="1"/>
  <c r="AG14" i="11"/>
  <c r="L12" i="15" s="1"/>
  <c r="O354" i="11"/>
  <c r="J352" i="15" s="1"/>
  <c r="I352" i="11"/>
  <c r="F350" i="15" s="1"/>
  <c r="AG29" i="11"/>
  <c r="L27" i="15" s="1"/>
  <c r="O355" i="11"/>
  <c r="J353" i="15" s="1"/>
  <c r="R12" i="11"/>
  <c r="E10" i="15" s="1"/>
  <c r="AG6" i="11"/>
  <c r="L4" i="15" s="1"/>
  <c r="R19" i="11"/>
  <c r="E17" i="15" s="1"/>
  <c r="O356" i="11"/>
  <c r="J354" i="15" s="1"/>
  <c r="R8" i="11"/>
  <c r="E6" i="15" s="1"/>
  <c r="R51" i="11"/>
  <c r="E49" i="15" s="1"/>
  <c r="R20" i="11"/>
  <c r="E18" i="15" s="1"/>
  <c r="E3" i="15"/>
  <c r="R14" i="11"/>
  <c r="E12" i="15" s="1"/>
  <c r="L23" i="11"/>
  <c r="I21" i="15" s="1"/>
  <c r="L11" i="11"/>
  <c r="I9" i="15" s="1"/>
  <c r="L19" i="11"/>
  <c r="I17" i="15" s="1"/>
  <c r="L14" i="11"/>
  <c r="I12" i="15" s="1"/>
  <c r="L15" i="11"/>
  <c r="I13" i="15" s="1"/>
  <c r="I350" i="11"/>
  <c r="F348" i="15" s="1"/>
  <c r="F351" i="11"/>
  <c r="G349" i="15" s="1"/>
  <c r="I356" i="11"/>
  <c r="F354" i="15" s="1"/>
  <c r="I344" i="11"/>
  <c r="F342" i="15" s="1"/>
  <c r="I351" i="11"/>
  <c r="F349" i="15" s="1"/>
  <c r="F353" i="11"/>
  <c r="G351" i="15" s="1"/>
  <c r="I353" i="11"/>
  <c r="F351" i="15" s="1"/>
  <c r="I354" i="11"/>
  <c r="F352" i="15" s="1"/>
  <c r="F355" i="11"/>
  <c r="G353" i="15" s="1"/>
  <c r="O352" i="11"/>
  <c r="J350" i="15" s="1"/>
  <c r="O353" i="11"/>
  <c r="J351" i="15" s="1"/>
  <c r="F354" i="11"/>
  <c r="G352" i="15" s="1"/>
  <c r="O351" i="11"/>
  <c r="J349" i="15" s="1"/>
  <c r="O349" i="11"/>
  <c r="J347" i="15" s="1"/>
  <c r="O350" i="11"/>
  <c r="J348" i="15" s="1"/>
  <c r="F352" i="11"/>
  <c r="G350" i="15" s="1"/>
  <c r="F346" i="11"/>
  <c r="G344" i="15" s="1"/>
  <c r="F347" i="11"/>
  <c r="G345" i="15" s="1"/>
  <c r="F342" i="11"/>
  <c r="G340" i="15" s="1"/>
  <c r="F349" i="11"/>
  <c r="G347" i="15" s="1"/>
  <c r="I338" i="11"/>
  <c r="F336" i="15" s="1"/>
  <c r="I345" i="11"/>
  <c r="F343" i="15" s="1"/>
  <c r="I339" i="11"/>
  <c r="F337" i="15" s="1"/>
  <c r="I340" i="11"/>
  <c r="F338" i="15" s="1"/>
  <c r="I346" i="11"/>
  <c r="F344" i="15" s="1"/>
  <c r="I333" i="11"/>
  <c r="F331" i="15" s="1"/>
  <c r="I341" i="11"/>
  <c r="F339" i="15" s="1"/>
  <c r="I347" i="11"/>
  <c r="F345" i="15" s="1"/>
  <c r="I342" i="11"/>
  <c r="F340" i="15" s="1"/>
  <c r="I348" i="11"/>
  <c r="F346" i="15" s="1"/>
  <c r="I343" i="11"/>
  <c r="F341" i="15" s="1"/>
  <c r="I349" i="11"/>
  <c r="F347" i="15" s="1"/>
  <c r="O348" i="11"/>
  <c r="J346" i="15" s="1"/>
  <c r="O346" i="11"/>
  <c r="J344" i="15" s="1"/>
  <c r="O347" i="11"/>
  <c r="J345" i="15" s="1"/>
  <c r="F343" i="11"/>
  <c r="G341" i="15" s="1"/>
  <c r="F345" i="11"/>
  <c r="G343" i="15" s="1"/>
  <c r="O327" i="11"/>
  <c r="J325" i="15" s="1"/>
  <c r="O343" i="11"/>
  <c r="J341" i="15" s="1"/>
  <c r="O344" i="11"/>
  <c r="J342" i="15" s="1"/>
  <c r="O345" i="11"/>
  <c r="J343" i="15" s="1"/>
  <c r="F344" i="11"/>
  <c r="G342" i="15" s="1"/>
  <c r="O340" i="11"/>
  <c r="J338" i="15" s="1"/>
  <c r="O333" i="11"/>
  <c r="J331" i="15" s="1"/>
  <c r="O341" i="11"/>
  <c r="J339" i="15" s="1"/>
  <c r="O326" i="11"/>
  <c r="J324" i="15" s="1"/>
  <c r="O334" i="11"/>
  <c r="J332" i="15" s="1"/>
  <c r="O342" i="11"/>
  <c r="J340" i="15" s="1"/>
  <c r="F334" i="11"/>
  <c r="G332" i="15" s="1"/>
  <c r="F339" i="11"/>
  <c r="G337" i="15" s="1"/>
  <c r="F333" i="11"/>
  <c r="G331" i="15" s="1"/>
  <c r="F341" i="11"/>
  <c r="G339" i="15" s="1"/>
  <c r="O332" i="11"/>
  <c r="J330" i="15" s="1"/>
  <c r="O339" i="11"/>
  <c r="J337" i="15" s="1"/>
  <c r="O328" i="11"/>
  <c r="J326" i="15" s="1"/>
  <c r="O335" i="11"/>
  <c r="J333" i="15" s="1"/>
  <c r="O329" i="11"/>
  <c r="J327" i="15" s="1"/>
  <c r="O330" i="11"/>
  <c r="J328" i="15" s="1"/>
  <c r="O336" i="11"/>
  <c r="J334" i="15" s="1"/>
  <c r="O323" i="11"/>
  <c r="J321" i="15" s="1"/>
  <c r="O331" i="11"/>
  <c r="J329" i="15" s="1"/>
  <c r="O337" i="11"/>
  <c r="J335" i="15" s="1"/>
  <c r="O325" i="11"/>
  <c r="J323" i="15" s="1"/>
  <c r="O338" i="11"/>
  <c r="J336" i="15" s="1"/>
  <c r="I334" i="11"/>
  <c r="F332" i="15" s="1"/>
  <c r="F335" i="11"/>
  <c r="G333" i="15" s="1"/>
  <c r="I328" i="11"/>
  <c r="F326" i="15" s="1"/>
  <c r="I335" i="11"/>
  <c r="F333" i="15" s="1"/>
  <c r="F336" i="11"/>
  <c r="G334" i="15" s="1"/>
  <c r="F331" i="11"/>
  <c r="G329" i="15" s="1"/>
  <c r="I336" i="11"/>
  <c r="F334" i="15" s="1"/>
  <c r="F337" i="11"/>
  <c r="G335" i="15" s="1"/>
  <c r="I337" i="11"/>
  <c r="F335" i="15" s="1"/>
  <c r="F338" i="11"/>
  <c r="G336" i="15" s="1"/>
  <c r="I330" i="11"/>
  <c r="F328" i="15" s="1"/>
  <c r="I329" i="11"/>
  <c r="F327" i="15" s="1"/>
  <c r="I317" i="11"/>
  <c r="F315" i="15" s="1"/>
  <c r="I325" i="11"/>
  <c r="F323" i="15" s="1"/>
  <c r="I331" i="11"/>
  <c r="F329" i="15" s="1"/>
  <c r="I326" i="11"/>
  <c r="F324" i="15" s="1"/>
  <c r="I332" i="11"/>
  <c r="F330" i="15" s="1"/>
  <c r="I327" i="11"/>
  <c r="F325" i="15" s="1"/>
  <c r="F329" i="11"/>
  <c r="G327" i="15" s="1"/>
  <c r="F330" i="11"/>
  <c r="G328" i="15" s="1"/>
  <c r="F323" i="11"/>
  <c r="G321" i="15" s="1"/>
  <c r="F328" i="11"/>
  <c r="G326" i="15" s="1"/>
  <c r="F325" i="11"/>
  <c r="G323" i="15" s="1"/>
  <c r="F326" i="11"/>
  <c r="G324" i="15" s="1"/>
  <c r="F321" i="11"/>
  <c r="G319" i="15" s="1"/>
  <c r="F327" i="11"/>
  <c r="G325" i="15" s="1"/>
  <c r="I300" i="11"/>
  <c r="F298" i="15" s="1"/>
  <c r="I323" i="11"/>
  <c r="F321" i="15" s="1"/>
  <c r="I324" i="11"/>
  <c r="F322" i="15" s="1"/>
  <c r="O324" i="11"/>
  <c r="J322" i="15" s="1"/>
  <c r="O321" i="11"/>
  <c r="J319" i="15" s="1"/>
  <c r="O322" i="11"/>
  <c r="J320" i="15" s="1"/>
  <c r="I311" i="11"/>
  <c r="F309" i="15" s="1"/>
  <c r="I318" i="11"/>
  <c r="F316" i="15" s="1"/>
  <c r="I322" i="11"/>
  <c r="F320" i="15" s="1"/>
  <c r="I304" i="11"/>
  <c r="F302" i="15" s="1"/>
  <c r="I312" i="11"/>
  <c r="F310" i="15" s="1"/>
  <c r="I313" i="11"/>
  <c r="F311" i="15" s="1"/>
  <c r="I319" i="11"/>
  <c r="F317" i="15" s="1"/>
  <c r="I314" i="11"/>
  <c r="F312" i="15" s="1"/>
  <c r="I307" i="11"/>
  <c r="F305" i="15" s="1"/>
  <c r="I301" i="11"/>
  <c r="F299" i="15" s="1"/>
  <c r="I308" i="11"/>
  <c r="F306" i="15" s="1"/>
  <c r="I320" i="11"/>
  <c r="F318" i="15" s="1"/>
  <c r="I309" i="11"/>
  <c r="F307" i="15" s="1"/>
  <c r="I315" i="11"/>
  <c r="F313" i="15" s="1"/>
  <c r="I321" i="11"/>
  <c r="F319" i="15" s="1"/>
  <c r="I297" i="11"/>
  <c r="F295" i="15" s="1"/>
  <c r="I310" i="11"/>
  <c r="F308" i="15" s="1"/>
  <c r="I316" i="11"/>
  <c r="F314" i="15" s="1"/>
  <c r="F322" i="11"/>
  <c r="G320" i="15" s="1"/>
  <c r="O319" i="11"/>
  <c r="J317" i="15" s="1"/>
  <c r="O320" i="11"/>
  <c r="J318" i="15" s="1"/>
  <c r="F320" i="11"/>
  <c r="G318" i="15" s="1"/>
  <c r="F306" i="11"/>
  <c r="G304" i="15" s="1"/>
  <c r="F318" i="11"/>
  <c r="G316" i="15" s="1"/>
  <c r="F319" i="11"/>
  <c r="G317" i="15" s="1"/>
  <c r="O313" i="11"/>
  <c r="J311" i="15" s="1"/>
  <c r="O318" i="11"/>
  <c r="J316" i="15" s="1"/>
  <c r="O314" i="11"/>
  <c r="J312" i="15" s="1"/>
  <c r="O315" i="11"/>
  <c r="J313" i="15" s="1"/>
  <c r="O316" i="11"/>
  <c r="J314" i="15" s="1"/>
  <c r="O317" i="11"/>
  <c r="J315" i="15" s="1"/>
  <c r="F317" i="11"/>
  <c r="G315" i="15" s="1"/>
  <c r="F314" i="11"/>
  <c r="G312" i="15" s="1"/>
  <c r="F315" i="11"/>
  <c r="G313" i="15" s="1"/>
  <c r="O312" i="11"/>
  <c r="J310" i="15" s="1"/>
  <c r="O296" i="11"/>
  <c r="J294" i="15" s="1"/>
  <c r="O303" i="11"/>
  <c r="J301" i="15" s="1"/>
  <c r="O309" i="11"/>
  <c r="J307" i="15" s="1"/>
  <c r="O310" i="11"/>
  <c r="J308" i="15" s="1"/>
  <c r="O292" i="11"/>
  <c r="J290" i="15" s="1"/>
  <c r="O311" i="11"/>
  <c r="J309" i="15" s="1"/>
  <c r="F307" i="11"/>
  <c r="G305" i="15" s="1"/>
  <c r="F312" i="11"/>
  <c r="G310" i="15" s="1"/>
  <c r="F309" i="11"/>
  <c r="G307" i="15" s="1"/>
  <c r="F310" i="11"/>
  <c r="G308" i="15" s="1"/>
  <c r="F311" i="11"/>
  <c r="G309" i="15" s="1"/>
  <c r="O298" i="11"/>
  <c r="J296" i="15" s="1"/>
  <c r="O302" i="11"/>
  <c r="J300" i="15" s="1"/>
  <c r="O307" i="11"/>
  <c r="J305" i="15" s="1"/>
  <c r="O304" i="11"/>
  <c r="J302" i="15" s="1"/>
  <c r="O308" i="11"/>
  <c r="J306" i="15" s="1"/>
  <c r="O299" i="11"/>
  <c r="J297" i="15" s="1"/>
  <c r="O305" i="11"/>
  <c r="J303" i="15" s="1"/>
  <c r="O300" i="11"/>
  <c r="J298" i="15" s="1"/>
  <c r="O306" i="11"/>
  <c r="J304" i="15" s="1"/>
  <c r="O301" i="11"/>
  <c r="J299" i="15" s="1"/>
  <c r="O297" i="11"/>
  <c r="J295" i="15" s="1"/>
  <c r="I302" i="11"/>
  <c r="F300" i="15" s="1"/>
  <c r="I306" i="11"/>
  <c r="F304" i="15" s="1"/>
  <c r="I293" i="11"/>
  <c r="F291" i="15" s="1"/>
  <c r="I298" i="11"/>
  <c r="F296" i="15" s="1"/>
  <c r="I294" i="11"/>
  <c r="F292" i="15" s="1"/>
  <c r="I303" i="11"/>
  <c r="F301" i="15" s="1"/>
  <c r="I299" i="11"/>
  <c r="F297" i="15" s="1"/>
  <c r="I289" i="11"/>
  <c r="F287" i="15" s="1"/>
  <c r="I295" i="11"/>
  <c r="F293" i="15" s="1"/>
  <c r="I296" i="11"/>
  <c r="F294" i="15" s="1"/>
  <c r="I305" i="11"/>
  <c r="F303" i="15" s="1"/>
  <c r="F303" i="11"/>
  <c r="G301" i="15" s="1"/>
  <c r="F304" i="11"/>
  <c r="G302" i="15" s="1"/>
  <c r="F302" i="11"/>
  <c r="G300" i="15" s="1"/>
  <c r="F298" i="11"/>
  <c r="G296" i="15" s="1"/>
  <c r="F301" i="11"/>
  <c r="G299" i="15" s="1"/>
  <c r="F299" i="11"/>
  <c r="G297" i="15" s="1"/>
  <c r="O293" i="11"/>
  <c r="J291" i="15" s="1"/>
  <c r="O294" i="11"/>
  <c r="J292" i="15" s="1"/>
  <c r="O290" i="11"/>
  <c r="J288" i="15" s="1"/>
  <c r="O295" i="11"/>
  <c r="J293" i="15" s="1"/>
  <c r="O291" i="11"/>
  <c r="J289" i="15" s="1"/>
  <c r="F296" i="11"/>
  <c r="G294" i="15" s="1"/>
  <c r="F293" i="11"/>
  <c r="G291" i="15" s="1"/>
  <c r="F295" i="11"/>
  <c r="G293" i="15" s="1"/>
  <c r="F294" i="11"/>
  <c r="G292" i="15" s="1"/>
  <c r="I290" i="11"/>
  <c r="F288" i="15" s="1"/>
  <c r="I291" i="11"/>
  <c r="F289" i="15" s="1"/>
  <c r="I292" i="11"/>
  <c r="F290" i="15" s="1"/>
  <c r="I288" i="11"/>
  <c r="F286" i="15" s="1"/>
  <c r="F292" i="11"/>
  <c r="G290" i="15" s="1"/>
  <c r="F289" i="11"/>
  <c r="G287" i="15" s="1"/>
  <c r="O287" i="11"/>
  <c r="J285" i="15" s="1"/>
  <c r="O10" i="11"/>
  <c r="J8" i="15" s="1"/>
  <c r="O289" i="11"/>
  <c r="J287" i="15" s="1"/>
  <c r="F290" i="11"/>
  <c r="G288" i="15" s="1"/>
  <c r="F11" i="11"/>
  <c r="G9" i="15" s="1"/>
  <c r="F13" i="11"/>
  <c r="G11" i="15" s="1"/>
  <c r="I287" i="11"/>
  <c r="F285" i="15" s="1"/>
  <c r="I10" i="11"/>
  <c r="F8" i="15" s="1"/>
  <c r="O288" i="11"/>
  <c r="J286" i="15" s="1"/>
  <c r="O285" i="11"/>
  <c r="J283" i="15" s="1"/>
  <c r="O286" i="11"/>
  <c r="J284" i="15" s="1"/>
  <c r="F287" i="11"/>
  <c r="G285" i="15" s="1"/>
  <c r="F48" i="11"/>
  <c r="G46" i="15" s="1"/>
  <c r="F12" i="11"/>
  <c r="G10" i="15" s="1"/>
  <c r="F5" i="11"/>
  <c r="G3" i="15" s="1"/>
  <c r="I286" i="11"/>
  <c r="F284" i="15" s="1"/>
  <c r="I12" i="11"/>
  <c r="F10" i="15" s="1"/>
  <c r="I285" i="11"/>
  <c r="F283" i="15" s="1"/>
  <c r="F286" i="11"/>
  <c r="G284" i="15" s="1"/>
  <c r="E5" i="5"/>
  <c r="I21" i="11"/>
  <c r="F19" i="15" s="1"/>
  <c r="I17" i="11"/>
  <c r="F15" i="15" s="1"/>
  <c r="I6" i="11"/>
  <c r="F4" i="15" s="1"/>
  <c r="I15" i="11"/>
  <c r="F13" i="15" s="1"/>
  <c r="I14" i="11"/>
  <c r="F12" i="15" s="1"/>
  <c r="I5" i="11"/>
  <c r="F3" i="15" s="1"/>
  <c r="X7" i="11"/>
  <c r="D5" i="15" s="1"/>
  <c r="X11" i="11"/>
  <c r="D9" i="15" s="1"/>
  <c r="AD27" i="11"/>
  <c r="K25" i="15" s="1"/>
  <c r="AD16" i="11"/>
  <c r="K14" i="15" s="1"/>
  <c r="AD7" i="11"/>
  <c r="K5" i="15" s="1"/>
  <c r="AD19" i="11"/>
  <c r="K17" i="15" s="1"/>
  <c r="AD21" i="11"/>
  <c r="K19" i="15" s="1"/>
  <c r="AD8" i="11"/>
  <c r="K6" i="15" s="1"/>
  <c r="U13" i="11"/>
  <c r="C11" i="15" s="1"/>
  <c r="O21" i="11"/>
  <c r="J19" i="15" s="1"/>
  <c r="I22" i="11"/>
  <c r="F20" i="15" s="1"/>
  <c r="I9" i="11"/>
  <c r="F7" i="15" s="1"/>
  <c r="AD11" i="11"/>
  <c r="K9" i="15" s="1"/>
  <c r="AG17" i="11"/>
  <c r="L15" i="15" s="1"/>
  <c r="U14" i="11"/>
  <c r="C12" i="15" s="1"/>
  <c r="U21" i="11"/>
  <c r="C19" i="15" s="1"/>
  <c r="O6" i="11"/>
  <c r="J4" i="15" s="1"/>
  <c r="O19" i="11"/>
  <c r="J17" i="15" s="1"/>
  <c r="O9" i="11"/>
  <c r="J7" i="15" s="1"/>
  <c r="O22" i="11"/>
  <c r="J20" i="15" s="1"/>
  <c r="O17" i="11"/>
  <c r="J15" i="15" s="1"/>
  <c r="O11" i="11"/>
  <c r="J9" i="15" s="1"/>
  <c r="I13" i="11"/>
  <c r="F11" i="15" s="1"/>
  <c r="AD20" i="11"/>
  <c r="K18" i="15" s="1"/>
  <c r="AD5" i="11"/>
  <c r="K3" i="15" s="1"/>
  <c r="X33" i="11"/>
  <c r="D31" i="15" s="1"/>
  <c r="X30" i="11"/>
  <c r="D28" i="15" s="1"/>
  <c r="X25" i="11"/>
  <c r="D23" i="15" s="1"/>
  <c r="X39" i="11"/>
  <c r="D37" i="15" s="1"/>
  <c r="X28" i="11"/>
  <c r="D26" i="15" s="1"/>
  <c r="X5" i="11"/>
  <c r="D3" i="15" s="1"/>
  <c r="X6" i="11"/>
  <c r="D4" i="15" s="1"/>
  <c r="X17" i="11"/>
  <c r="D15" i="15" s="1"/>
  <c r="X23" i="11"/>
  <c r="D21" i="15" s="1"/>
  <c r="X20" i="11"/>
  <c r="D18" i="15" s="1"/>
  <c r="X41" i="11"/>
  <c r="D39" i="15" s="1"/>
  <c r="X19" i="11"/>
  <c r="D17" i="15" s="1"/>
  <c r="X15" i="11"/>
  <c r="D13" i="15" s="1"/>
  <c r="X36" i="11"/>
  <c r="D34" i="15" s="1"/>
  <c r="X9" i="11"/>
  <c r="D7" i="15" s="1"/>
  <c r="I8" i="11"/>
  <c r="F6" i="15" s="1"/>
  <c r="X12" i="11"/>
  <c r="D10" i="15" s="1"/>
  <c r="AG13" i="11"/>
  <c r="L11" i="15" s="1"/>
  <c r="AD13" i="11"/>
  <c r="K11" i="15" s="1"/>
  <c r="U18" i="11"/>
  <c r="C16" i="15" s="1"/>
  <c r="U9" i="11"/>
  <c r="C7" i="15" s="1"/>
  <c r="U23" i="11"/>
  <c r="C21" i="15" s="1"/>
  <c r="U6" i="11"/>
  <c r="AD15" i="11"/>
  <c r="K13" i="15" s="1"/>
  <c r="X16" i="11"/>
  <c r="D14" i="15" s="1"/>
  <c r="U17" i="11"/>
  <c r="C15" i="15" s="1"/>
  <c r="O18" i="11"/>
  <c r="J16" i="15" s="1"/>
  <c r="U7" i="11"/>
  <c r="C5" i="15" s="1"/>
  <c r="AD12" i="11"/>
  <c r="K10" i="15" s="1"/>
  <c r="O13" i="11"/>
  <c r="J11" i="15" s="1"/>
  <c r="AG21" i="11"/>
  <c r="L19" i="15" s="1"/>
  <c r="U354" i="11"/>
  <c r="C352" i="15" s="1"/>
  <c r="U346" i="11"/>
  <c r="C344" i="15" s="1"/>
  <c r="U338" i="11"/>
  <c r="C336" i="15" s="1"/>
  <c r="U330" i="11"/>
  <c r="C328" i="15" s="1"/>
  <c r="U322" i="11"/>
  <c r="C320" i="15" s="1"/>
  <c r="U356" i="11"/>
  <c r="C354" i="15" s="1"/>
  <c r="U348" i="11"/>
  <c r="C346" i="15" s="1"/>
  <c r="U340" i="11"/>
  <c r="C338" i="15" s="1"/>
  <c r="U332" i="11"/>
  <c r="C330" i="15" s="1"/>
  <c r="U324" i="11"/>
  <c r="C322" i="15" s="1"/>
  <c r="U352" i="11"/>
  <c r="C350" i="15" s="1"/>
  <c r="U344" i="11"/>
  <c r="C342" i="15" s="1"/>
  <c r="U336" i="11"/>
  <c r="C334" i="15" s="1"/>
  <c r="U328" i="11"/>
  <c r="C326" i="15" s="1"/>
  <c r="U320" i="11"/>
  <c r="C318" i="15" s="1"/>
  <c r="U292" i="11"/>
  <c r="C290" i="15" s="1"/>
  <c r="U351" i="11"/>
  <c r="C349" i="15" s="1"/>
  <c r="U316" i="11"/>
  <c r="C314" i="15" s="1"/>
  <c r="U343" i="11"/>
  <c r="C341" i="15" s="1"/>
  <c r="U286" i="11"/>
  <c r="C284" i="15" s="1"/>
  <c r="U278" i="11"/>
  <c r="C276" i="15" s="1"/>
  <c r="U335" i="11"/>
  <c r="C333" i="15" s="1"/>
  <c r="U327" i="11"/>
  <c r="C325" i="15" s="1"/>
  <c r="U319" i="11"/>
  <c r="C317" i="15" s="1"/>
  <c r="U312" i="11"/>
  <c r="C310" i="15" s="1"/>
  <c r="U308" i="11"/>
  <c r="C306" i="15" s="1"/>
  <c r="U304" i="11"/>
  <c r="C302" i="15" s="1"/>
  <c r="U300" i="11"/>
  <c r="C298" i="15" s="1"/>
  <c r="U296" i="11"/>
  <c r="C294" i="15" s="1"/>
  <c r="U288" i="11"/>
  <c r="C286" i="15" s="1"/>
  <c r="U314" i="11"/>
  <c r="C312" i="15" s="1"/>
  <c r="U311" i="11"/>
  <c r="C309" i="15" s="1"/>
  <c r="U306" i="11"/>
  <c r="C304" i="15" s="1"/>
  <c r="U303" i="11"/>
  <c r="C301" i="15" s="1"/>
  <c r="U298" i="11"/>
  <c r="C296" i="15" s="1"/>
  <c r="U295" i="11"/>
  <c r="C293" i="15" s="1"/>
  <c r="U290" i="11"/>
  <c r="C288" i="15" s="1"/>
  <c r="U294" i="11"/>
  <c r="C292" i="15" s="1"/>
  <c r="U291" i="11"/>
  <c r="C289" i="15" s="1"/>
  <c r="U269" i="11"/>
  <c r="C267" i="15" s="1"/>
  <c r="U267" i="11"/>
  <c r="C265" i="15" s="1"/>
  <c r="U261" i="11"/>
  <c r="C259" i="15" s="1"/>
  <c r="U253" i="11"/>
  <c r="C251" i="15" s="1"/>
  <c r="U245" i="11"/>
  <c r="C243" i="15" s="1"/>
  <c r="U237" i="11"/>
  <c r="C235" i="15" s="1"/>
  <c r="U229" i="11"/>
  <c r="C227" i="15" s="1"/>
  <c r="U281" i="11"/>
  <c r="C279" i="15" s="1"/>
  <c r="U277" i="11"/>
  <c r="C275" i="15" s="1"/>
  <c r="U285" i="11"/>
  <c r="C283" i="15" s="1"/>
  <c r="U283" i="11"/>
  <c r="C281" i="15" s="1"/>
  <c r="U275" i="11"/>
  <c r="C273" i="15" s="1"/>
  <c r="U266" i="11"/>
  <c r="C264" i="15" s="1"/>
  <c r="U262" i="11"/>
  <c r="C260" i="15" s="1"/>
  <c r="U256" i="11"/>
  <c r="C254" i="15" s="1"/>
  <c r="U248" i="11"/>
  <c r="C246" i="15" s="1"/>
  <c r="U240" i="11"/>
  <c r="C238" i="15" s="1"/>
  <c r="U232" i="11"/>
  <c r="C230" i="15" s="1"/>
  <c r="U270" i="11"/>
  <c r="C268" i="15" s="1"/>
  <c r="U257" i="11"/>
  <c r="C255" i="15" s="1"/>
  <c r="U249" i="11"/>
  <c r="C247" i="15" s="1"/>
  <c r="U241" i="11"/>
  <c r="C239" i="15" s="1"/>
  <c r="U233" i="11"/>
  <c r="C231" i="15" s="1"/>
  <c r="U225" i="11"/>
  <c r="C223" i="15" s="1"/>
  <c r="U217" i="11"/>
  <c r="C215" i="15" s="1"/>
  <c r="U287" i="11"/>
  <c r="C285" i="15" s="1"/>
  <c r="U221" i="11"/>
  <c r="C219" i="15" s="1"/>
  <c r="U265" i="11"/>
  <c r="C263" i="15" s="1"/>
  <c r="U263" i="11"/>
  <c r="C261" i="15" s="1"/>
  <c r="U213" i="11"/>
  <c r="C211" i="15" s="1"/>
  <c r="U209" i="11"/>
  <c r="C207" i="15" s="1"/>
  <c r="U200" i="11"/>
  <c r="C198" i="15" s="1"/>
  <c r="U193" i="11"/>
  <c r="C191" i="15" s="1"/>
  <c r="U188" i="11"/>
  <c r="C186" i="15" s="1"/>
  <c r="U184" i="11"/>
  <c r="C182" i="15" s="1"/>
  <c r="U252" i="11"/>
  <c r="C250" i="15" s="1"/>
  <c r="U236" i="11"/>
  <c r="C234" i="15" s="1"/>
  <c r="U212" i="11"/>
  <c r="C210" i="15" s="1"/>
  <c r="U204" i="11"/>
  <c r="C202" i="15" s="1"/>
  <c r="U197" i="11"/>
  <c r="C195" i="15" s="1"/>
  <c r="U189" i="11"/>
  <c r="C187" i="15" s="1"/>
  <c r="U199" i="11"/>
  <c r="C197" i="15" s="1"/>
  <c r="U186" i="11"/>
  <c r="C184" i="15" s="1"/>
  <c r="U211" i="11"/>
  <c r="C209" i="15" s="1"/>
  <c r="U208" i="11"/>
  <c r="C206" i="15" s="1"/>
  <c r="U201" i="11"/>
  <c r="C199" i="15" s="1"/>
  <c r="U192" i="11"/>
  <c r="C190" i="15" s="1"/>
  <c r="U180" i="11"/>
  <c r="C178" i="15" s="1"/>
  <c r="U260" i="11"/>
  <c r="C258" i="15" s="1"/>
  <c r="U244" i="11"/>
  <c r="C242" i="15" s="1"/>
  <c r="U224" i="11"/>
  <c r="C222" i="15" s="1"/>
  <c r="U216" i="11"/>
  <c r="C214" i="15" s="1"/>
  <c r="U219" i="11"/>
  <c r="C217" i="15" s="1"/>
  <c r="U170" i="11"/>
  <c r="C168" i="15" s="1"/>
  <c r="U154" i="11"/>
  <c r="C152" i="15" s="1"/>
  <c r="U141" i="11"/>
  <c r="C139" i="15" s="1"/>
  <c r="U133" i="11"/>
  <c r="C131" i="15" s="1"/>
  <c r="U172" i="11"/>
  <c r="C170" i="15" s="1"/>
  <c r="U163" i="11"/>
  <c r="C161" i="15" s="1"/>
  <c r="U156" i="11"/>
  <c r="C154" i="15" s="1"/>
  <c r="U148" i="11"/>
  <c r="C146" i="15" s="1"/>
  <c r="U142" i="11"/>
  <c r="C140" i="15" s="1"/>
  <c r="U134" i="11"/>
  <c r="C132" i="15" s="1"/>
  <c r="U126" i="11"/>
  <c r="C124" i="15" s="1"/>
  <c r="U118" i="11"/>
  <c r="C116" i="15" s="1"/>
  <c r="U196" i="11"/>
  <c r="C194" i="15" s="1"/>
  <c r="U160" i="11"/>
  <c r="C158" i="15" s="1"/>
  <c r="U228" i="11"/>
  <c r="C226" i="15" s="1"/>
  <c r="U178" i="11"/>
  <c r="C176" i="15" s="1"/>
  <c r="U176" i="11"/>
  <c r="C174" i="15" s="1"/>
  <c r="U162" i="11"/>
  <c r="C160" i="15" s="1"/>
  <c r="U145" i="11"/>
  <c r="C143" i="15" s="1"/>
  <c r="U137" i="11"/>
  <c r="C135" i="15" s="1"/>
  <c r="U179" i="11"/>
  <c r="C177" i="15" s="1"/>
  <c r="U174" i="11"/>
  <c r="C172" i="15" s="1"/>
  <c r="U164" i="11"/>
  <c r="C162" i="15" s="1"/>
  <c r="U227" i="11"/>
  <c r="C225" i="15" s="1"/>
  <c r="U220" i="11"/>
  <c r="C218" i="15" s="1"/>
  <c r="U182" i="11"/>
  <c r="C180" i="15" s="1"/>
  <c r="U166" i="11"/>
  <c r="C164" i="15" s="1"/>
  <c r="U150" i="11"/>
  <c r="C148" i="15" s="1"/>
  <c r="U139" i="11"/>
  <c r="C137" i="15" s="1"/>
  <c r="U131" i="11"/>
  <c r="C129" i="15" s="1"/>
  <c r="U123" i="11"/>
  <c r="C121" i="15" s="1"/>
  <c r="U205" i="11"/>
  <c r="C203" i="15" s="1"/>
  <c r="U168" i="11"/>
  <c r="C166" i="15" s="1"/>
  <c r="U152" i="11"/>
  <c r="C150" i="15" s="1"/>
  <c r="U129" i="11"/>
  <c r="C127" i="15" s="1"/>
  <c r="U113" i="11"/>
  <c r="C111" i="15" s="1"/>
  <c r="U105" i="11"/>
  <c r="C103" i="15" s="1"/>
  <c r="U90" i="11"/>
  <c r="C88" i="15" s="1"/>
  <c r="U82" i="11"/>
  <c r="C80" i="15" s="1"/>
  <c r="U74" i="11"/>
  <c r="C72" i="15" s="1"/>
  <c r="U107" i="11"/>
  <c r="C105" i="15" s="1"/>
  <c r="U125" i="11"/>
  <c r="C123" i="15" s="1"/>
  <c r="U115" i="11"/>
  <c r="C113" i="15" s="1"/>
  <c r="U110" i="11"/>
  <c r="C108" i="15" s="1"/>
  <c r="U102" i="11"/>
  <c r="C100" i="15" s="1"/>
  <c r="U85" i="11"/>
  <c r="C83" i="15" s="1"/>
  <c r="U77" i="11"/>
  <c r="C75" i="15" s="1"/>
  <c r="U69" i="11"/>
  <c r="C67" i="15" s="1"/>
  <c r="U121" i="11"/>
  <c r="C119" i="15" s="1"/>
  <c r="U99" i="11"/>
  <c r="C97" i="15" s="1"/>
  <c r="U87" i="11"/>
  <c r="C85" i="15" s="1"/>
  <c r="U79" i="11"/>
  <c r="C77" i="15" s="1"/>
  <c r="U71" i="11"/>
  <c r="C69" i="15" s="1"/>
  <c r="U63" i="11"/>
  <c r="C61" i="15" s="1"/>
  <c r="U94" i="11"/>
  <c r="C92" i="15" s="1"/>
  <c r="U117" i="11"/>
  <c r="C115" i="15" s="1"/>
  <c r="U45" i="11"/>
  <c r="C43" i="15" s="1"/>
  <c r="U50" i="11"/>
  <c r="C48" i="15" s="1"/>
  <c r="U55" i="11"/>
  <c r="C53" i="15" s="1"/>
  <c r="U37" i="11"/>
  <c r="C35" i="15" s="1"/>
  <c r="U42" i="11"/>
  <c r="C40" i="15" s="1"/>
  <c r="U47" i="11"/>
  <c r="C45" i="15" s="1"/>
  <c r="U31" i="11"/>
  <c r="C29" i="15" s="1"/>
  <c r="U26" i="11"/>
  <c r="C24" i="15" s="1"/>
  <c r="U19" i="11"/>
  <c r="C17" i="15" s="1"/>
  <c r="U11" i="11"/>
  <c r="C9" i="15" s="1"/>
  <c r="U61" i="11"/>
  <c r="C59" i="15" s="1"/>
  <c r="U53" i="11"/>
  <c r="C51" i="15" s="1"/>
  <c r="U39" i="11"/>
  <c r="C37" i="15" s="1"/>
  <c r="U35" i="11"/>
  <c r="C33" i="15" s="1"/>
  <c r="AG5" i="11"/>
  <c r="L3" i="15" s="1"/>
  <c r="R35" i="11"/>
  <c r="E33" i="15" s="1"/>
  <c r="R40" i="11"/>
  <c r="E38" i="15" s="1"/>
  <c r="R29" i="11"/>
  <c r="E27" i="15" s="1"/>
  <c r="R6" i="11"/>
  <c r="E4" i="15" s="1"/>
  <c r="R37" i="11"/>
  <c r="E35" i="15" s="1"/>
  <c r="R33" i="11"/>
  <c r="E31" i="15" s="1"/>
  <c r="R9" i="11"/>
  <c r="E7" i="15" s="1"/>
  <c r="L8" i="11"/>
  <c r="I6" i="15" s="1"/>
  <c r="L12" i="11"/>
  <c r="I10" i="15" s="1"/>
  <c r="F14" i="11"/>
  <c r="G12" i="15" s="1"/>
  <c r="F15" i="11"/>
  <c r="G13" i="15" s="1"/>
  <c r="AG16" i="11"/>
  <c r="L14" i="15" s="1"/>
  <c r="L17" i="11"/>
  <c r="I15" i="15" s="1"/>
  <c r="X18" i="11"/>
  <c r="D16" i="15" s="1"/>
  <c r="AG20" i="11"/>
  <c r="L18" i="15" s="1"/>
  <c r="AD22" i="11"/>
  <c r="K20" i="15" s="1"/>
  <c r="O23" i="11"/>
  <c r="J21" i="15" s="1"/>
  <c r="AG23" i="11"/>
  <c r="L21" i="15" s="1"/>
  <c r="R24" i="11"/>
  <c r="E22" i="15" s="1"/>
  <c r="F25" i="11"/>
  <c r="G23" i="15" s="1"/>
  <c r="R26" i="11"/>
  <c r="E24" i="15" s="1"/>
  <c r="L27" i="11"/>
  <c r="I25" i="15" s="1"/>
  <c r="AG27" i="11"/>
  <c r="L25" i="15" s="1"/>
  <c r="AD28" i="11"/>
  <c r="K26" i="15" s="1"/>
  <c r="X31" i="11"/>
  <c r="D29" i="15" s="1"/>
  <c r="R32" i="11"/>
  <c r="E30" i="15" s="1"/>
  <c r="F34" i="11"/>
  <c r="G32" i="15" s="1"/>
  <c r="AG34" i="11"/>
  <c r="L32" i="15" s="1"/>
  <c r="X40" i="11"/>
  <c r="D38" i="15" s="1"/>
  <c r="L42" i="11"/>
  <c r="I40" i="15" s="1"/>
  <c r="U68" i="11"/>
  <c r="C66" i="15" s="1"/>
  <c r="L70" i="11"/>
  <c r="I68" i="15" s="1"/>
  <c r="O76" i="11"/>
  <c r="J74" i="15" s="1"/>
  <c r="L77" i="11"/>
  <c r="I75" i="15" s="1"/>
  <c r="AG78" i="11"/>
  <c r="L76" i="15" s="1"/>
  <c r="AD79" i="11"/>
  <c r="K77" i="15" s="1"/>
  <c r="X80" i="11"/>
  <c r="D78" i="15" s="1"/>
  <c r="R81" i="11"/>
  <c r="E79" i="15" s="1"/>
  <c r="O82" i="11"/>
  <c r="J80" i="15" s="1"/>
  <c r="L83" i="11"/>
  <c r="I81" i="15" s="1"/>
  <c r="I84" i="11"/>
  <c r="F82" i="15" s="1"/>
  <c r="X86" i="11"/>
  <c r="D84" i="15" s="1"/>
  <c r="AG91" i="11"/>
  <c r="L89" i="15" s="1"/>
  <c r="AD92" i="11"/>
  <c r="K90" i="15" s="1"/>
  <c r="X93" i="11"/>
  <c r="D91" i="15" s="1"/>
  <c r="R95" i="11"/>
  <c r="E93" i="15" s="1"/>
  <c r="I97" i="11"/>
  <c r="F95" i="15" s="1"/>
  <c r="AG98" i="11"/>
  <c r="L96" i="15" s="1"/>
  <c r="AD99" i="11"/>
  <c r="K97" i="15" s="1"/>
  <c r="X100" i="11"/>
  <c r="D98" i="15" s="1"/>
  <c r="X111" i="11"/>
  <c r="D109" i="15" s="1"/>
  <c r="I278" i="11"/>
  <c r="F276" i="15" s="1"/>
  <c r="I281" i="11"/>
  <c r="F279" i="15" s="1"/>
  <c r="I277" i="11"/>
  <c r="F275" i="15" s="1"/>
  <c r="I274" i="11"/>
  <c r="F272" i="15" s="1"/>
  <c r="I261" i="11"/>
  <c r="F259" i="15" s="1"/>
  <c r="I253" i="11"/>
  <c r="F251" i="15" s="1"/>
  <c r="I245" i="11"/>
  <c r="F243" i="15" s="1"/>
  <c r="I237" i="11"/>
  <c r="F235" i="15" s="1"/>
  <c r="I229" i="11"/>
  <c r="F227" i="15" s="1"/>
  <c r="I283" i="11"/>
  <c r="F281" i="15" s="1"/>
  <c r="I275" i="11"/>
  <c r="F273" i="15" s="1"/>
  <c r="I270" i="11"/>
  <c r="F268" i="15" s="1"/>
  <c r="I256" i="11"/>
  <c r="F254" i="15" s="1"/>
  <c r="I248" i="11"/>
  <c r="F246" i="15" s="1"/>
  <c r="I240" i="11"/>
  <c r="F238" i="15" s="1"/>
  <c r="I232" i="11"/>
  <c r="F230" i="15" s="1"/>
  <c r="I257" i="11"/>
  <c r="F255" i="15" s="1"/>
  <c r="I249" i="11"/>
  <c r="F247" i="15" s="1"/>
  <c r="I241" i="11"/>
  <c r="F239" i="15" s="1"/>
  <c r="I233" i="11"/>
  <c r="F231" i="15" s="1"/>
  <c r="I225" i="11"/>
  <c r="F223" i="15" s="1"/>
  <c r="I217" i="11"/>
  <c r="F215" i="15" s="1"/>
  <c r="I213" i="11"/>
  <c r="F211" i="15" s="1"/>
  <c r="I212" i="11"/>
  <c r="F210" i="15" s="1"/>
  <c r="I209" i="11"/>
  <c r="F207" i="15" s="1"/>
  <c r="I204" i="11"/>
  <c r="F202" i="15" s="1"/>
  <c r="I193" i="11"/>
  <c r="F191" i="15" s="1"/>
  <c r="I184" i="11"/>
  <c r="F182" i="15" s="1"/>
  <c r="I260" i="11"/>
  <c r="F258" i="15" s="1"/>
  <c r="I251" i="11"/>
  <c r="F249" i="15" s="1"/>
  <c r="I244" i="11"/>
  <c r="F242" i="15" s="1"/>
  <c r="I235" i="11"/>
  <c r="F233" i="15" s="1"/>
  <c r="I208" i="11"/>
  <c r="F206" i="15" s="1"/>
  <c r="I197" i="11"/>
  <c r="F195" i="15" s="1"/>
  <c r="I192" i="11"/>
  <c r="F190" i="15" s="1"/>
  <c r="I189" i="11"/>
  <c r="F187" i="15" s="1"/>
  <c r="I224" i="11"/>
  <c r="F222" i="15" s="1"/>
  <c r="I216" i="11"/>
  <c r="F214" i="15" s="1"/>
  <c r="I211" i="11"/>
  <c r="F209" i="15" s="1"/>
  <c r="I199" i="11"/>
  <c r="F197" i="15" s="1"/>
  <c r="I228" i="11"/>
  <c r="F226" i="15" s="1"/>
  <c r="I227" i="11"/>
  <c r="F225" i="15" s="1"/>
  <c r="I220" i="11"/>
  <c r="F218" i="15" s="1"/>
  <c r="I219" i="11"/>
  <c r="F217" i="15" s="1"/>
  <c r="I201" i="11"/>
  <c r="F199" i="15" s="1"/>
  <c r="I196" i="11"/>
  <c r="F194" i="15" s="1"/>
  <c r="I180" i="11"/>
  <c r="F178" i="15" s="1"/>
  <c r="I221" i="11"/>
  <c r="F219" i="15" s="1"/>
  <c r="I170" i="11"/>
  <c r="F168" i="15" s="1"/>
  <c r="I154" i="11"/>
  <c r="F152" i="15" s="1"/>
  <c r="I141" i="11"/>
  <c r="F139" i="15" s="1"/>
  <c r="I133" i="11"/>
  <c r="F131" i="15" s="1"/>
  <c r="I269" i="11"/>
  <c r="F267" i="15" s="1"/>
  <c r="I259" i="11"/>
  <c r="F257" i="15" s="1"/>
  <c r="I186" i="11"/>
  <c r="F184" i="15" s="1"/>
  <c r="I172" i="11"/>
  <c r="F170" i="15" s="1"/>
  <c r="I167" i="11"/>
  <c r="F165" i="15" s="1"/>
  <c r="I156" i="11"/>
  <c r="F154" i="15" s="1"/>
  <c r="I151" i="11"/>
  <c r="F149" i="15" s="1"/>
  <c r="I148" i="11"/>
  <c r="F146" i="15" s="1"/>
  <c r="I142" i="11"/>
  <c r="F140" i="15" s="1"/>
  <c r="I134" i="11"/>
  <c r="F132" i="15" s="1"/>
  <c r="I126" i="11"/>
  <c r="F124" i="15" s="1"/>
  <c r="I118" i="11"/>
  <c r="F116" i="15" s="1"/>
  <c r="I236" i="11"/>
  <c r="F234" i="15" s="1"/>
  <c r="I179" i="11"/>
  <c r="F177" i="15" s="1"/>
  <c r="I176" i="11"/>
  <c r="F174" i="15" s="1"/>
  <c r="I160" i="11"/>
  <c r="F158" i="15" s="1"/>
  <c r="I280" i="11"/>
  <c r="F278" i="15" s="1"/>
  <c r="I267" i="11"/>
  <c r="F265" i="15" s="1"/>
  <c r="I205" i="11"/>
  <c r="F203" i="15" s="1"/>
  <c r="I182" i="11"/>
  <c r="F180" i="15" s="1"/>
  <c r="I162" i="11"/>
  <c r="F160" i="15" s="1"/>
  <c r="I145" i="11"/>
  <c r="F143" i="15" s="1"/>
  <c r="I137" i="11"/>
  <c r="F135" i="15" s="1"/>
  <c r="I243" i="11"/>
  <c r="F241" i="15" s="1"/>
  <c r="I174" i="11"/>
  <c r="F172" i="15" s="1"/>
  <c r="I164" i="11"/>
  <c r="F162" i="15" s="1"/>
  <c r="I252" i="11"/>
  <c r="F250" i="15" s="1"/>
  <c r="I200" i="11"/>
  <c r="F198" i="15" s="1"/>
  <c r="I166" i="11"/>
  <c r="F164" i="15" s="1"/>
  <c r="I150" i="11"/>
  <c r="F148" i="15" s="1"/>
  <c r="I147" i="11"/>
  <c r="F145" i="15" s="1"/>
  <c r="I139" i="11"/>
  <c r="F137" i="15" s="1"/>
  <c r="I131" i="11"/>
  <c r="F129" i="15" s="1"/>
  <c r="I123" i="11"/>
  <c r="F121" i="15" s="1"/>
  <c r="I168" i="11"/>
  <c r="F166" i="15" s="1"/>
  <c r="I152" i="11"/>
  <c r="F150" i="15" s="1"/>
  <c r="I125" i="11"/>
  <c r="F123" i="15" s="1"/>
  <c r="I109" i="11"/>
  <c r="F107" i="15" s="1"/>
  <c r="I107" i="11"/>
  <c r="F105" i="15" s="1"/>
  <c r="I101" i="11"/>
  <c r="F99" i="15" s="1"/>
  <c r="I90" i="11"/>
  <c r="F88" i="15" s="1"/>
  <c r="I82" i="11"/>
  <c r="F80" i="15" s="1"/>
  <c r="I74" i="11"/>
  <c r="F72" i="15" s="1"/>
  <c r="I115" i="11"/>
  <c r="F113" i="15" s="1"/>
  <c r="I121" i="11"/>
  <c r="F119" i="15" s="1"/>
  <c r="I93" i="11"/>
  <c r="F91" i="15" s="1"/>
  <c r="I85" i="11"/>
  <c r="F83" i="15" s="1"/>
  <c r="I77" i="11"/>
  <c r="F75" i="15" s="1"/>
  <c r="I69" i="11"/>
  <c r="F67" i="15" s="1"/>
  <c r="I99" i="11"/>
  <c r="F97" i="15" s="1"/>
  <c r="I117" i="11"/>
  <c r="F115" i="15" s="1"/>
  <c r="I87" i="11"/>
  <c r="F85" i="15" s="1"/>
  <c r="I79" i="11"/>
  <c r="F77" i="15" s="1"/>
  <c r="I71" i="11"/>
  <c r="F69" i="15" s="1"/>
  <c r="I63" i="11"/>
  <c r="F61" i="15" s="1"/>
  <c r="I129" i="11"/>
  <c r="F127" i="15" s="1"/>
  <c r="I94" i="11"/>
  <c r="F92" i="15" s="1"/>
  <c r="I113" i="11"/>
  <c r="F111" i="15" s="1"/>
  <c r="I110" i="11"/>
  <c r="F108" i="15" s="1"/>
  <c r="I105" i="11"/>
  <c r="F103" i="15" s="1"/>
  <c r="I102" i="11"/>
  <c r="F100" i="15" s="1"/>
  <c r="I55" i="11"/>
  <c r="F53" i="15" s="1"/>
  <c r="I42" i="11"/>
  <c r="F40" i="15" s="1"/>
  <c r="I37" i="11"/>
  <c r="F35" i="15" s="1"/>
  <c r="I30" i="11"/>
  <c r="F28" i="15" s="1"/>
  <c r="I47" i="11"/>
  <c r="F45" i="15" s="1"/>
  <c r="I61" i="11"/>
  <c r="F59" i="15" s="1"/>
  <c r="I66" i="11"/>
  <c r="F64" i="15" s="1"/>
  <c r="I58" i="11"/>
  <c r="F56" i="15" s="1"/>
  <c r="I53" i="11"/>
  <c r="F51" i="15" s="1"/>
  <c r="I39" i="11"/>
  <c r="F37" i="15" s="1"/>
  <c r="I31" i="11"/>
  <c r="F29" i="15" s="1"/>
  <c r="I35" i="11"/>
  <c r="F33" i="15" s="1"/>
  <c r="I19" i="11"/>
  <c r="F17" i="15" s="1"/>
  <c r="I11" i="11"/>
  <c r="F9" i="15" s="1"/>
  <c r="I50" i="11"/>
  <c r="F48" i="15" s="1"/>
  <c r="I45" i="11"/>
  <c r="F43" i="15" s="1"/>
  <c r="U5" i="11"/>
  <c r="C3" i="15" s="1"/>
  <c r="AG7" i="11"/>
  <c r="L5" i="15" s="1"/>
  <c r="O8" i="11"/>
  <c r="J6" i="15" s="1"/>
  <c r="F10" i="11"/>
  <c r="G8" i="15" s="1"/>
  <c r="U10" i="11"/>
  <c r="C8" i="15" s="1"/>
  <c r="O12" i="11"/>
  <c r="J10" i="15" s="1"/>
  <c r="X14" i="11"/>
  <c r="D12" i="15" s="1"/>
  <c r="U15" i="11"/>
  <c r="C13" i="15" s="1"/>
  <c r="R16" i="11"/>
  <c r="E14" i="15" s="1"/>
  <c r="I18" i="11"/>
  <c r="F16" i="15" s="1"/>
  <c r="F19" i="11"/>
  <c r="G17" i="15" s="1"/>
  <c r="L22" i="11"/>
  <c r="I20" i="15" s="1"/>
  <c r="AG22" i="11"/>
  <c r="L20" i="15" s="1"/>
  <c r="R23" i="11"/>
  <c r="E21" i="15" s="1"/>
  <c r="U24" i="11"/>
  <c r="C22" i="15" s="1"/>
  <c r="I25" i="11"/>
  <c r="F23" i="15" s="1"/>
  <c r="AD25" i="11"/>
  <c r="K23" i="15" s="1"/>
  <c r="F28" i="11"/>
  <c r="G26" i="15" s="1"/>
  <c r="AG28" i="11"/>
  <c r="L26" i="15" s="1"/>
  <c r="U29" i="11"/>
  <c r="C27" i="15" s="1"/>
  <c r="AG30" i="11"/>
  <c r="L28" i="15" s="1"/>
  <c r="AD31" i="11"/>
  <c r="K29" i="15" s="1"/>
  <c r="U32" i="11"/>
  <c r="C30" i="15" s="1"/>
  <c r="I34" i="11"/>
  <c r="F32" i="15" s="1"/>
  <c r="AG43" i="11"/>
  <c r="L41" i="15" s="1"/>
  <c r="X45" i="11"/>
  <c r="D43" i="15" s="1"/>
  <c r="O47" i="11"/>
  <c r="J45" i="15" s="1"/>
  <c r="U49" i="11"/>
  <c r="C47" i="15" s="1"/>
  <c r="L51" i="11"/>
  <c r="I49" i="15" s="1"/>
  <c r="O56" i="11"/>
  <c r="J54" i="15" s="1"/>
  <c r="U58" i="11"/>
  <c r="C56" i="15" s="1"/>
  <c r="F29" i="11"/>
  <c r="G27" i="15" s="1"/>
  <c r="F6" i="11"/>
  <c r="G4" i="15" s="1"/>
  <c r="F43" i="11"/>
  <c r="G41" i="15" s="1"/>
  <c r="F33" i="11"/>
  <c r="G31" i="15" s="1"/>
  <c r="F9" i="11"/>
  <c r="G7" i="15" s="1"/>
  <c r="F7" i="11"/>
  <c r="G5" i="15" s="1"/>
  <c r="AG8" i="11"/>
  <c r="L6" i="15" s="1"/>
  <c r="L9" i="11"/>
  <c r="I7" i="15" s="1"/>
  <c r="X10" i="11"/>
  <c r="D8" i="15" s="1"/>
  <c r="R11" i="11"/>
  <c r="E9" i="15" s="1"/>
  <c r="AG12" i="11"/>
  <c r="L10" i="15" s="1"/>
  <c r="U16" i="11"/>
  <c r="C14" i="15" s="1"/>
  <c r="L18" i="11"/>
  <c r="I16" i="15" s="1"/>
  <c r="U20" i="11"/>
  <c r="C18" i="15" s="1"/>
  <c r="X24" i="11"/>
  <c r="D22" i="15" s="1"/>
  <c r="AG25" i="11"/>
  <c r="L23" i="15" s="1"/>
  <c r="X26" i="11"/>
  <c r="D24" i="15" s="1"/>
  <c r="I28" i="11"/>
  <c r="F26" i="15" s="1"/>
  <c r="X29" i="11"/>
  <c r="D27" i="15" s="1"/>
  <c r="L30" i="11"/>
  <c r="I28" i="15" s="1"/>
  <c r="F31" i="11"/>
  <c r="G29" i="15" s="1"/>
  <c r="X32" i="11"/>
  <c r="D30" i="15" s="1"/>
  <c r="F35" i="11"/>
  <c r="G33" i="15" s="1"/>
  <c r="X54" i="11"/>
  <c r="D52" i="15" s="1"/>
  <c r="AG67" i="11"/>
  <c r="L65" i="15" s="1"/>
  <c r="AD14" i="11"/>
  <c r="K12" i="15" s="1"/>
  <c r="F16" i="11"/>
  <c r="G14" i="15" s="1"/>
  <c r="AD18" i="11"/>
  <c r="K16" i="15" s="1"/>
  <c r="F20" i="11"/>
  <c r="G18" i="15" s="1"/>
  <c r="R21" i="11"/>
  <c r="E19" i="15" s="1"/>
  <c r="F23" i="11"/>
  <c r="G21" i="15" s="1"/>
  <c r="F24" i="11"/>
  <c r="G22" i="15" s="1"/>
  <c r="F26" i="11"/>
  <c r="G24" i="15" s="1"/>
  <c r="AD26" i="11"/>
  <c r="K24" i="15" s="1"/>
  <c r="O30" i="11"/>
  <c r="J28" i="15" s="1"/>
  <c r="U33" i="11"/>
  <c r="C31" i="15" s="1"/>
  <c r="F36" i="11"/>
  <c r="G34" i="15" s="1"/>
  <c r="O52" i="11"/>
  <c r="J50" i="15" s="1"/>
  <c r="X64" i="11"/>
  <c r="D62" i="15" s="1"/>
  <c r="O282" i="11"/>
  <c r="J280" i="15" s="1"/>
  <c r="O274" i="11"/>
  <c r="J272" i="15" s="1"/>
  <c r="O270" i="11"/>
  <c r="J268" i="15" s="1"/>
  <c r="O257" i="11"/>
  <c r="J255" i="15" s="1"/>
  <c r="O249" i="11"/>
  <c r="J247" i="15" s="1"/>
  <c r="O241" i="11"/>
  <c r="J239" i="15" s="1"/>
  <c r="O233" i="11"/>
  <c r="J231" i="15" s="1"/>
  <c r="O263" i="11"/>
  <c r="J261" i="15" s="1"/>
  <c r="O269" i="11"/>
  <c r="J267" i="15" s="1"/>
  <c r="O260" i="11"/>
  <c r="J258" i="15" s="1"/>
  <c r="O252" i="11"/>
  <c r="J250" i="15" s="1"/>
  <c r="O244" i="11"/>
  <c r="J242" i="15" s="1"/>
  <c r="O236" i="11"/>
  <c r="J234" i="15" s="1"/>
  <c r="O284" i="11"/>
  <c r="J282" i="15" s="1"/>
  <c r="O279" i="11"/>
  <c r="J277" i="15" s="1"/>
  <c r="O277" i="11"/>
  <c r="J275" i="15" s="1"/>
  <c r="O276" i="11"/>
  <c r="J274" i="15" s="1"/>
  <c r="O271" i="11"/>
  <c r="J269" i="15" s="1"/>
  <c r="O261" i="11"/>
  <c r="J259" i="15" s="1"/>
  <c r="O253" i="11"/>
  <c r="J251" i="15" s="1"/>
  <c r="O245" i="11"/>
  <c r="J243" i="15" s="1"/>
  <c r="O237" i="11"/>
  <c r="J235" i="15" s="1"/>
  <c r="O229" i="11"/>
  <c r="J227" i="15" s="1"/>
  <c r="O221" i="11"/>
  <c r="J219" i="15" s="1"/>
  <c r="O281" i="11"/>
  <c r="J279" i="15" s="1"/>
  <c r="O268" i="11"/>
  <c r="J266" i="15" s="1"/>
  <c r="O256" i="11"/>
  <c r="J254" i="15" s="1"/>
  <c r="O240" i="11"/>
  <c r="J238" i="15" s="1"/>
  <c r="O247" i="11"/>
  <c r="J245" i="15" s="1"/>
  <c r="O231" i="11"/>
  <c r="J229" i="15" s="1"/>
  <c r="O225" i="11"/>
  <c r="J223" i="15" s="1"/>
  <c r="O224" i="11"/>
  <c r="J222" i="15" s="1"/>
  <c r="O223" i="11"/>
  <c r="J221" i="15" s="1"/>
  <c r="O217" i="11"/>
  <c r="J215" i="15" s="1"/>
  <c r="O216" i="11"/>
  <c r="J214" i="15" s="1"/>
  <c r="O215" i="11"/>
  <c r="J213" i="15" s="1"/>
  <c r="O201" i="11"/>
  <c r="J199" i="15" s="1"/>
  <c r="O190" i="11"/>
  <c r="J188" i="15" s="1"/>
  <c r="O180" i="11"/>
  <c r="J178" i="15" s="1"/>
  <c r="O228" i="11"/>
  <c r="J226" i="15" s="1"/>
  <c r="O220" i="11"/>
  <c r="J218" i="15" s="1"/>
  <c r="O205" i="11"/>
  <c r="J203" i="15" s="1"/>
  <c r="O273" i="11"/>
  <c r="J271" i="15" s="1"/>
  <c r="O248" i="11"/>
  <c r="J246" i="15" s="1"/>
  <c r="O232" i="11"/>
  <c r="J230" i="15" s="1"/>
  <c r="O213" i="11"/>
  <c r="J211" i="15" s="1"/>
  <c r="O207" i="11"/>
  <c r="J205" i="15" s="1"/>
  <c r="O200" i="11"/>
  <c r="J198" i="15" s="1"/>
  <c r="O191" i="11"/>
  <c r="J189" i="15" s="1"/>
  <c r="O188" i="11"/>
  <c r="J186" i="15" s="1"/>
  <c r="O183" i="11"/>
  <c r="J181" i="15" s="1"/>
  <c r="O255" i="11"/>
  <c r="J253" i="15" s="1"/>
  <c r="O239" i="11"/>
  <c r="J237" i="15" s="1"/>
  <c r="O209" i="11"/>
  <c r="J207" i="15" s="1"/>
  <c r="O193" i="11"/>
  <c r="J191" i="15" s="1"/>
  <c r="O184" i="11"/>
  <c r="J182" i="15" s="1"/>
  <c r="O176" i="11"/>
  <c r="J174" i="15" s="1"/>
  <c r="O171" i="11"/>
  <c r="J169" i="15" s="1"/>
  <c r="O162" i="11"/>
  <c r="J160" i="15" s="1"/>
  <c r="O155" i="11"/>
  <c r="J153" i="15" s="1"/>
  <c r="O145" i="11"/>
  <c r="J143" i="15" s="1"/>
  <c r="O137" i="11"/>
  <c r="J135" i="15" s="1"/>
  <c r="O182" i="11"/>
  <c r="J180" i="15" s="1"/>
  <c r="O174" i="11"/>
  <c r="J172" i="15" s="1"/>
  <c r="O164" i="11"/>
  <c r="J162" i="15" s="1"/>
  <c r="O146" i="11"/>
  <c r="J144" i="15" s="1"/>
  <c r="O138" i="11"/>
  <c r="J136" i="15" s="1"/>
  <c r="O130" i="11"/>
  <c r="J128" i="15" s="1"/>
  <c r="O122" i="11"/>
  <c r="J120" i="15" s="1"/>
  <c r="O197" i="11"/>
  <c r="J195" i="15" s="1"/>
  <c r="O262" i="11"/>
  <c r="J260" i="15" s="1"/>
  <c r="O168" i="11"/>
  <c r="J166" i="15" s="1"/>
  <c r="O152" i="11"/>
  <c r="J150" i="15" s="1"/>
  <c r="O266" i="11"/>
  <c r="J264" i="15" s="1"/>
  <c r="O170" i="11"/>
  <c r="J168" i="15" s="1"/>
  <c r="O163" i="11"/>
  <c r="J161" i="15" s="1"/>
  <c r="O154" i="11"/>
  <c r="J152" i="15" s="1"/>
  <c r="O141" i="11"/>
  <c r="J139" i="15" s="1"/>
  <c r="O172" i="11"/>
  <c r="J170" i="15" s="1"/>
  <c r="O156" i="11"/>
  <c r="J154" i="15" s="1"/>
  <c r="O175" i="11"/>
  <c r="J173" i="15" s="1"/>
  <c r="O167" i="11"/>
  <c r="J165" i="15" s="1"/>
  <c r="O158" i="11"/>
  <c r="J156" i="15" s="1"/>
  <c r="O151" i="11"/>
  <c r="J149" i="15" s="1"/>
  <c r="O143" i="11"/>
  <c r="J141" i="15" s="1"/>
  <c r="O135" i="11"/>
  <c r="J133" i="15" s="1"/>
  <c r="O127" i="11"/>
  <c r="J125" i="15" s="1"/>
  <c r="O119" i="11"/>
  <c r="J117" i="15" s="1"/>
  <c r="O189" i="11"/>
  <c r="J187" i="15" s="1"/>
  <c r="O178" i="11"/>
  <c r="J176" i="15" s="1"/>
  <c r="O160" i="11"/>
  <c r="J158" i="15" s="1"/>
  <c r="O121" i="11"/>
  <c r="J119" i="15" s="1"/>
  <c r="O86" i="11"/>
  <c r="J84" i="15" s="1"/>
  <c r="O78" i="11"/>
  <c r="J76" i="15" s="1"/>
  <c r="O70" i="11"/>
  <c r="J68" i="15" s="1"/>
  <c r="O133" i="11"/>
  <c r="J131" i="15" s="1"/>
  <c r="O98" i="11"/>
  <c r="J96" i="15" s="1"/>
  <c r="O117" i="11"/>
  <c r="J115" i="15" s="1"/>
  <c r="O129" i="11"/>
  <c r="J127" i="15" s="1"/>
  <c r="O114" i="11"/>
  <c r="J112" i="15" s="1"/>
  <c r="O106" i="11"/>
  <c r="J104" i="15" s="1"/>
  <c r="O97" i="11"/>
  <c r="J95" i="15" s="1"/>
  <c r="O89" i="11"/>
  <c r="J87" i="15" s="1"/>
  <c r="O81" i="11"/>
  <c r="J79" i="15" s="1"/>
  <c r="O73" i="11"/>
  <c r="J71" i="15" s="1"/>
  <c r="O111" i="11"/>
  <c r="J109" i="15" s="1"/>
  <c r="O109" i="11"/>
  <c r="J107" i="15" s="1"/>
  <c r="O103" i="11"/>
  <c r="J101" i="15" s="1"/>
  <c r="O125" i="11"/>
  <c r="J123" i="15" s="1"/>
  <c r="O91" i="11"/>
  <c r="J89" i="15" s="1"/>
  <c r="O83" i="11"/>
  <c r="J81" i="15" s="1"/>
  <c r="O75" i="11"/>
  <c r="J73" i="15" s="1"/>
  <c r="O67" i="11"/>
  <c r="J65" i="15" s="1"/>
  <c r="O95" i="11"/>
  <c r="J93" i="15" s="1"/>
  <c r="O31" i="11"/>
  <c r="J29" i="15" s="1"/>
  <c r="O49" i="11"/>
  <c r="J47" i="15" s="1"/>
  <c r="O27" i="11"/>
  <c r="J25" i="15" s="1"/>
  <c r="O54" i="11"/>
  <c r="J52" i="15" s="1"/>
  <c r="O35" i="11"/>
  <c r="J33" i="15" s="1"/>
  <c r="O62" i="11"/>
  <c r="J60" i="15" s="1"/>
  <c r="O59" i="11"/>
  <c r="J57" i="15" s="1"/>
  <c r="O41" i="11"/>
  <c r="J39" i="15" s="1"/>
  <c r="O46" i="11"/>
  <c r="J44" i="15" s="1"/>
  <c r="O65" i="11"/>
  <c r="J63" i="15" s="1"/>
  <c r="O51" i="11"/>
  <c r="J49" i="15" s="1"/>
  <c r="O15" i="11"/>
  <c r="J13" i="15" s="1"/>
  <c r="O7" i="11"/>
  <c r="J5" i="15" s="1"/>
  <c r="O38" i="11"/>
  <c r="J36" i="15" s="1"/>
  <c r="O33" i="11"/>
  <c r="J31" i="15" s="1"/>
  <c r="I7" i="11"/>
  <c r="F5" i="15" s="1"/>
  <c r="U8" i="11"/>
  <c r="C6" i="15" s="1"/>
  <c r="L10" i="11"/>
  <c r="I8" i="15" s="1"/>
  <c r="U12" i="11"/>
  <c r="C10" i="15" s="1"/>
  <c r="I16" i="11"/>
  <c r="F14" i="15" s="1"/>
  <c r="I20" i="11"/>
  <c r="F18" i="15" s="1"/>
  <c r="F21" i="11"/>
  <c r="G19" i="15" s="1"/>
  <c r="R22" i="11"/>
  <c r="E20" i="15" s="1"/>
  <c r="I24" i="11"/>
  <c r="F22" i="15" s="1"/>
  <c r="O25" i="11"/>
  <c r="J23" i="15" s="1"/>
  <c r="U27" i="11"/>
  <c r="C25" i="15" s="1"/>
  <c r="O28" i="11"/>
  <c r="J26" i="15" s="1"/>
  <c r="I29" i="11"/>
  <c r="F27" i="15" s="1"/>
  <c r="L31" i="11"/>
  <c r="I29" i="15" s="1"/>
  <c r="F32" i="11"/>
  <c r="G30" i="15" s="1"/>
  <c r="R34" i="11"/>
  <c r="E32" i="15" s="1"/>
  <c r="O43" i="11"/>
  <c r="J41" i="15" s="1"/>
  <c r="AD46" i="11"/>
  <c r="K44" i="15" s="1"/>
  <c r="AD55" i="11"/>
  <c r="K53" i="15" s="1"/>
  <c r="O57" i="11"/>
  <c r="J55" i="15" s="1"/>
  <c r="X59" i="11"/>
  <c r="D57" i="15" s="1"/>
  <c r="L67" i="11"/>
  <c r="I65" i="15" s="1"/>
  <c r="O5" i="11"/>
  <c r="J3" i="15" s="1"/>
  <c r="AD64" i="11"/>
  <c r="K62" i="15" s="1"/>
  <c r="L33" i="11"/>
  <c r="I31" i="15" s="1"/>
  <c r="L25" i="11"/>
  <c r="I23" i="15" s="1"/>
  <c r="L36" i="11"/>
  <c r="I34" i="15" s="1"/>
  <c r="L32" i="11"/>
  <c r="I30" i="15" s="1"/>
  <c r="L28" i="11"/>
  <c r="I26" i="15" s="1"/>
  <c r="L5" i="11"/>
  <c r="I3" i="15" s="1"/>
  <c r="L6" i="11"/>
  <c r="I4" i="15" s="1"/>
  <c r="AD32" i="11"/>
  <c r="K30" i="15" s="1"/>
  <c r="AD29" i="11"/>
  <c r="K27" i="15" s="1"/>
  <c r="AD6" i="11"/>
  <c r="K4" i="15" s="1"/>
  <c r="AD40" i="11"/>
  <c r="K38" i="15" s="1"/>
  <c r="AD34" i="11"/>
  <c r="K32" i="15" s="1"/>
  <c r="AD9" i="11"/>
  <c r="K7" i="15" s="1"/>
  <c r="F8" i="11"/>
  <c r="G6" i="15" s="1"/>
  <c r="AD10" i="11"/>
  <c r="K8" i="15" s="1"/>
  <c r="R13" i="11"/>
  <c r="E11" i="15" s="1"/>
  <c r="O14" i="11"/>
  <c r="J12" i="15" s="1"/>
  <c r="R18" i="11"/>
  <c r="E16" i="15" s="1"/>
  <c r="AG18" i="11"/>
  <c r="L16" i="15" s="1"/>
  <c r="U22" i="11"/>
  <c r="C20" i="15" s="1"/>
  <c r="I23" i="11"/>
  <c r="F21" i="15" s="1"/>
  <c r="L24" i="11"/>
  <c r="I22" i="15" s="1"/>
  <c r="AD24" i="11"/>
  <c r="K22" i="15" s="1"/>
  <c r="R25" i="11"/>
  <c r="E23" i="15" s="1"/>
  <c r="I26" i="11"/>
  <c r="F24" i="15" s="1"/>
  <c r="X27" i="11"/>
  <c r="D25" i="15" s="1"/>
  <c r="R28" i="11"/>
  <c r="E26" i="15" s="1"/>
  <c r="L29" i="11"/>
  <c r="I27" i="15" s="1"/>
  <c r="U30" i="11"/>
  <c r="C28" i="15" s="1"/>
  <c r="U34" i="11"/>
  <c r="C32" i="15" s="1"/>
  <c r="I41" i="11"/>
  <c r="F39" i="15" s="1"/>
  <c r="R48" i="11"/>
  <c r="E46" i="15" s="1"/>
  <c r="L16" i="11"/>
  <c r="I14" i="15" s="1"/>
  <c r="L20" i="11"/>
  <c r="I18" i="15" s="1"/>
  <c r="X21" i="11"/>
  <c r="D19" i="15" s="1"/>
  <c r="F22" i="11"/>
  <c r="G20" i="15" s="1"/>
  <c r="X22" i="11"/>
  <c r="D20" i="15" s="1"/>
  <c r="AD23" i="11"/>
  <c r="K21" i="15" s="1"/>
  <c r="O24" i="11"/>
  <c r="J22" i="15" s="1"/>
  <c r="AG24" i="11"/>
  <c r="L22" i="15" s="1"/>
  <c r="U25" i="11"/>
  <c r="C23" i="15" s="1"/>
  <c r="L26" i="11"/>
  <c r="I24" i="15" s="1"/>
  <c r="F27" i="11"/>
  <c r="G25" i="15" s="1"/>
  <c r="U28" i="11"/>
  <c r="C26" i="15" s="1"/>
  <c r="O29" i="11"/>
  <c r="J27" i="15" s="1"/>
  <c r="R31" i="11"/>
  <c r="E29" i="15" s="1"/>
  <c r="AD33" i="11"/>
  <c r="K31" i="15" s="1"/>
  <c r="X34" i="11"/>
  <c r="D32" i="15" s="1"/>
  <c r="I46" i="11"/>
  <c r="F44" i="15" s="1"/>
  <c r="F59" i="11"/>
  <c r="G57" i="15" s="1"/>
  <c r="U66" i="11"/>
  <c r="C64" i="15" s="1"/>
  <c r="AG354" i="11"/>
  <c r="L352" i="15" s="1"/>
  <c r="AG346" i="11"/>
  <c r="L344" i="15" s="1"/>
  <c r="AG338" i="11"/>
  <c r="L336" i="15" s="1"/>
  <c r="AG330" i="11"/>
  <c r="L328" i="15" s="1"/>
  <c r="AG322" i="11"/>
  <c r="L320" i="15" s="1"/>
  <c r="AG356" i="11"/>
  <c r="L354" i="15" s="1"/>
  <c r="AG348" i="11"/>
  <c r="L346" i="15" s="1"/>
  <c r="AG340" i="11"/>
  <c r="L338" i="15" s="1"/>
  <c r="AG332" i="11"/>
  <c r="L330" i="15" s="1"/>
  <c r="AG324" i="11"/>
  <c r="L322" i="15" s="1"/>
  <c r="AG352" i="11"/>
  <c r="L350" i="15" s="1"/>
  <c r="AG344" i="11"/>
  <c r="L342" i="15" s="1"/>
  <c r="AG336" i="11"/>
  <c r="L334" i="15" s="1"/>
  <c r="AG328" i="11"/>
  <c r="L326" i="15" s="1"/>
  <c r="AG320" i="11"/>
  <c r="L318" i="15" s="1"/>
  <c r="AG314" i="11"/>
  <c r="L312" i="15" s="1"/>
  <c r="AG312" i="11"/>
  <c r="L310" i="15" s="1"/>
  <c r="AG308" i="11"/>
  <c r="L306" i="15" s="1"/>
  <c r="AG306" i="11"/>
  <c r="L304" i="15" s="1"/>
  <c r="AG304" i="11"/>
  <c r="L302" i="15" s="1"/>
  <c r="AG300" i="11"/>
  <c r="L298" i="15" s="1"/>
  <c r="AG298" i="11"/>
  <c r="L296" i="15" s="1"/>
  <c r="AG296" i="11"/>
  <c r="L294" i="15" s="1"/>
  <c r="AG319" i="11"/>
  <c r="L317" i="15" s="1"/>
  <c r="AG303" i="11"/>
  <c r="L301" i="15" s="1"/>
  <c r="AG295" i="11"/>
  <c r="L293" i="15" s="1"/>
  <c r="AG286" i="11"/>
  <c r="L284" i="15" s="1"/>
  <c r="AG278" i="11"/>
  <c r="L276" i="15" s="1"/>
  <c r="AG351" i="11"/>
  <c r="L349" i="15" s="1"/>
  <c r="AG316" i="11"/>
  <c r="L314" i="15" s="1"/>
  <c r="AG343" i="11"/>
  <c r="L341" i="15" s="1"/>
  <c r="AG287" i="11"/>
  <c r="L285" i="15" s="1"/>
  <c r="AG335" i="11"/>
  <c r="L333" i="15" s="1"/>
  <c r="AG327" i="11"/>
  <c r="L325" i="15" s="1"/>
  <c r="AG290" i="11"/>
  <c r="L288" i="15" s="1"/>
  <c r="AG288" i="11"/>
  <c r="L286" i="15" s="1"/>
  <c r="AG261" i="11"/>
  <c r="L259" i="15" s="1"/>
  <c r="AG253" i="11"/>
  <c r="L251" i="15" s="1"/>
  <c r="AG245" i="11"/>
  <c r="L243" i="15" s="1"/>
  <c r="AG237" i="11"/>
  <c r="L235" i="15" s="1"/>
  <c r="AG229" i="11"/>
  <c r="L227" i="15" s="1"/>
  <c r="AG267" i="11"/>
  <c r="L265" i="15" s="1"/>
  <c r="AG294" i="11"/>
  <c r="L292" i="15" s="1"/>
  <c r="AG283" i="11"/>
  <c r="L281" i="15" s="1"/>
  <c r="AG281" i="11"/>
  <c r="L279" i="15" s="1"/>
  <c r="AG277" i="11"/>
  <c r="L275" i="15" s="1"/>
  <c r="AG275" i="11"/>
  <c r="L273" i="15" s="1"/>
  <c r="AG264" i="11"/>
  <c r="L262" i="15" s="1"/>
  <c r="AG256" i="11"/>
  <c r="L254" i="15" s="1"/>
  <c r="AG248" i="11"/>
  <c r="L246" i="15" s="1"/>
  <c r="AG240" i="11"/>
  <c r="L238" i="15" s="1"/>
  <c r="AG232" i="11"/>
  <c r="L230" i="15" s="1"/>
  <c r="AG273" i="11"/>
  <c r="L271" i="15" s="1"/>
  <c r="AG262" i="11"/>
  <c r="L260" i="15" s="1"/>
  <c r="AG257" i="11"/>
  <c r="L255" i="15" s="1"/>
  <c r="AG249" i="11"/>
  <c r="L247" i="15" s="1"/>
  <c r="AG241" i="11"/>
  <c r="L239" i="15" s="1"/>
  <c r="AG233" i="11"/>
  <c r="L231" i="15" s="1"/>
  <c r="AG225" i="11"/>
  <c r="L223" i="15" s="1"/>
  <c r="AG217" i="11"/>
  <c r="L215" i="15" s="1"/>
  <c r="AG292" i="11"/>
  <c r="L290" i="15" s="1"/>
  <c r="AG285" i="11"/>
  <c r="L283" i="15" s="1"/>
  <c r="AG270" i="11"/>
  <c r="L268" i="15" s="1"/>
  <c r="AG224" i="11"/>
  <c r="L222" i="15" s="1"/>
  <c r="AG216" i="11"/>
  <c r="L214" i="15" s="1"/>
  <c r="AG205" i="11"/>
  <c r="L203" i="15" s="1"/>
  <c r="AG227" i="11"/>
  <c r="L225" i="15" s="1"/>
  <c r="AG219" i="11"/>
  <c r="L217" i="15" s="1"/>
  <c r="AG196" i="11"/>
  <c r="L194" i="15" s="1"/>
  <c r="AG184" i="11"/>
  <c r="L182" i="15" s="1"/>
  <c r="AG272" i="11"/>
  <c r="L270" i="15" s="1"/>
  <c r="AG260" i="11"/>
  <c r="L258" i="15" s="1"/>
  <c r="AG244" i="11"/>
  <c r="L242" i="15" s="1"/>
  <c r="AG228" i="11"/>
  <c r="L226" i="15" s="1"/>
  <c r="AG209" i="11"/>
  <c r="L207" i="15" s="1"/>
  <c r="AG193" i="11"/>
  <c r="L191" i="15" s="1"/>
  <c r="AG221" i="11"/>
  <c r="L219" i="15" s="1"/>
  <c r="AG213" i="11"/>
  <c r="L211" i="15" s="1"/>
  <c r="AG200" i="11"/>
  <c r="L198" i="15" s="1"/>
  <c r="AG189" i="11"/>
  <c r="L187" i="15" s="1"/>
  <c r="AG199" i="11"/>
  <c r="L197" i="15" s="1"/>
  <c r="AG197" i="11"/>
  <c r="L195" i="15" s="1"/>
  <c r="AG179" i="11"/>
  <c r="L177" i="15" s="1"/>
  <c r="AG265" i="11"/>
  <c r="L263" i="15" s="1"/>
  <c r="AG263" i="11"/>
  <c r="L261" i="15" s="1"/>
  <c r="AG212" i="11"/>
  <c r="L210" i="15" s="1"/>
  <c r="AG204" i="11"/>
  <c r="L202" i="15" s="1"/>
  <c r="AG186" i="11"/>
  <c r="L184" i="15" s="1"/>
  <c r="AG180" i="11"/>
  <c r="L178" i="15" s="1"/>
  <c r="AG252" i="11"/>
  <c r="L250" i="15" s="1"/>
  <c r="AG236" i="11"/>
  <c r="L234" i="15" s="1"/>
  <c r="AG201" i="11"/>
  <c r="L199" i="15" s="1"/>
  <c r="AG182" i="11"/>
  <c r="L180" i="15" s="1"/>
  <c r="AG170" i="11"/>
  <c r="L168" i="15" s="1"/>
  <c r="AG168" i="11"/>
  <c r="L166" i="15" s="1"/>
  <c r="AG154" i="11"/>
  <c r="L152" i="15" s="1"/>
  <c r="AG152" i="11"/>
  <c r="L150" i="15" s="1"/>
  <c r="AG147" i="11"/>
  <c r="L145" i="15" s="1"/>
  <c r="AG141" i="11"/>
  <c r="L139" i="15" s="1"/>
  <c r="AG133" i="11"/>
  <c r="L131" i="15" s="1"/>
  <c r="AG192" i="11"/>
  <c r="L190" i="15" s="1"/>
  <c r="AG159" i="11"/>
  <c r="L157" i="15" s="1"/>
  <c r="AG148" i="11"/>
  <c r="L146" i="15" s="1"/>
  <c r="AG142" i="11"/>
  <c r="L140" i="15" s="1"/>
  <c r="AG134" i="11"/>
  <c r="L132" i="15" s="1"/>
  <c r="AG126" i="11"/>
  <c r="L124" i="15" s="1"/>
  <c r="AG118" i="11"/>
  <c r="L116" i="15" s="1"/>
  <c r="AG172" i="11"/>
  <c r="L170" i="15" s="1"/>
  <c r="AG156" i="11"/>
  <c r="L154" i="15" s="1"/>
  <c r="AG162" i="11"/>
  <c r="L160" i="15" s="1"/>
  <c r="AG160" i="11"/>
  <c r="L158" i="15" s="1"/>
  <c r="AG145" i="11"/>
  <c r="L143" i="15" s="1"/>
  <c r="AG137" i="11"/>
  <c r="L135" i="15" s="1"/>
  <c r="AG208" i="11"/>
  <c r="L206" i="15" s="1"/>
  <c r="AG174" i="11"/>
  <c r="L172" i="15" s="1"/>
  <c r="AG178" i="11"/>
  <c r="L176" i="15" s="1"/>
  <c r="AG176" i="11"/>
  <c r="L174" i="15" s="1"/>
  <c r="AG166" i="11"/>
  <c r="L164" i="15" s="1"/>
  <c r="AG164" i="11"/>
  <c r="L162" i="15" s="1"/>
  <c r="AG150" i="11"/>
  <c r="L148" i="15" s="1"/>
  <c r="AG139" i="11"/>
  <c r="L137" i="15" s="1"/>
  <c r="AG131" i="11"/>
  <c r="L129" i="15" s="1"/>
  <c r="AG123" i="11"/>
  <c r="L121" i="15" s="1"/>
  <c r="AG97" i="11"/>
  <c r="L95" i="15" s="1"/>
  <c r="AG90" i="11"/>
  <c r="L88" i="15" s="1"/>
  <c r="AG82" i="11"/>
  <c r="L80" i="15" s="1"/>
  <c r="AG74" i="11"/>
  <c r="L72" i="15" s="1"/>
  <c r="AG113" i="11"/>
  <c r="L111" i="15" s="1"/>
  <c r="AG105" i="11"/>
  <c r="L103" i="15" s="1"/>
  <c r="AG35" i="11"/>
  <c r="L33" i="15" s="1"/>
  <c r="AG129" i="11"/>
  <c r="L127" i="15" s="1"/>
  <c r="AG117" i="11"/>
  <c r="L115" i="15" s="1"/>
  <c r="AG109" i="11"/>
  <c r="L107" i="15" s="1"/>
  <c r="AG107" i="11"/>
  <c r="L105" i="15" s="1"/>
  <c r="AG101" i="11"/>
  <c r="L99" i="15" s="1"/>
  <c r="AG85" i="11"/>
  <c r="L83" i="15" s="1"/>
  <c r="AG77" i="11"/>
  <c r="L75" i="15" s="1"/>
  <c r="AG69" i="11"/>
  <c r="L67" i="15" s="1"/>
  <c r="AG115" i="11"/>
  <c r="L113" i="15" s="1"/>
  <c r="AG125" i="11"/>
  <c r="L123" i="15" s="1"/>
  <c r="AG110" i="11"/>
  <c r="L108" i="15" s="1"/>
  <c r="AG102" i="11"/>
  <c r="L100" i="15" s="1"/>
  <c r="AG93" i="11"/>
  <c r="L91" i="15" s="1"/>
  <c r="AG87" i="11"/>
  <c r="L85" i="15" s="1"/>
  <c r="AG79" i="11"/>
  <c r="L77" i="15" s="1"/>
  <c r="AG71" i="11"/>
  <c r="L69" i="15" s="1"/>
  <c r="AG63" i="11"/>
  <c r="L61" i="15" s="1"/>
  <c r="AG121" i="11"/>
  <c r="L119" i="15" s="1"/>
  <c r="AG99" i="11"/>
  <c r="L97" i="15" s="1"/>
  <c r="AG94" i="11"/>
  <c r="L92" i="15" s="1"/>
  <c r="AG53" i="11"/>
  <c r="L51" i="15" s="1"/>
  <c r="AG61" i="11"/>
  <c r="L59" i="15" s="1"/>
  <c r="AG39" i="11"/>
  <c r="L37" i="15" s="1"/>
  <c r="AG58" i="11"/>
  <c r="L56" i="15" s="1"/>
  <c r="AG45" i="11"/>
  <c r="L43" i="15" s="1"/>
  <c r="AG66" i="11"/>
  <c r="L64" i="15" s="1"/>
  <c r="AG50" i="11"/>
  <c r="L48" i="15" s="1"/>
  <c r="AG37" i="11"/>
  <c r="L35" i="15" s="1"/>
  <c r="AG31" i="11"/>
  <c r="L29" i="15" s="1"/>
  <c r="AG26" i="11"/>
  <c r="L24" i="15" s="1"/>
  <c r="AG55" i="11"/>
  <c r="L53" i="15" s="1"/>
  <c r="AG19" i="11"/>
  <c r="L17" i="15" s="1"/>
  <c r="AG11" i="11"/>
  <c r="L9" i="15" s="1"/>
  <c r="AG42" i="11"/>
  <c r="L40" i="15" s="1"/>
  <c r="R10" i="11"/>
  <c r="E8" i="15" s="1"/>
  <c r="AG10" i="11"/>
  <c r="L8" i="15" s="1"/>
  <c r="AG15" i="11"/>
  <c r="L13" i="15" s="1"/>
  <c r="O16" i="11"/>
  <c r="J14" i="15" s="1"/>
  <c r="F18" i="11"/>
  <c r="G16" i="15" s="1"/>
  <c r="O20" i="11"/>
  <c r="J18" i="15" s="1"/>
  <c r="L21" i="11"/>
  <c r="I19" i="15" s="1"/>
  <c r="O26" i="11"/>
  <c r="J24" i="15" s="1"/>
  <c r="I27" i="11"/>
  <c r="F25" i="15" s="1"/>
  <c r="O32" i="11"/>
  <c r="J30" i="15" s="1"/>
  <c r="I33" i="11"/>
  <c r="F31" i="15" s="1"/>
  <c r="AG33" i="11"/>
  <c r="L31" i="15" s="1"/>
  <c r="L37" i="11"/>
  <c r="I35" i="15" s="1"/>
  <c r="U44" i="11"/>
  <c r="C42" i="15" s="1"/>
  <c r="AG47" i="11"/>
  <c r="L45" i="15" s="1"/>
  <c r="AG56" i="11"/>
  <c r="L54" i="15" s="1"/>
  <c r="AG60" i="11"/>
  <c r="L58" i="15" s="1"/>
  <c r="O63" i="11"/>
  <c r="J61" i="15" s="1"/>
  <c r="AG65" i="11"/>
  <c r="L63" i="15" s="1"/>
  <c r="L348" i="11"/>
  <c r="I346" i="15" s="1"/>
  <c r="L340" i="11"/>
  <c r="I338" i="15" s="1"/>
  <c r="L332" i="11"/>
  <c r="I330" i="15" s="1"/>
  <c r="L324" i="11"/>
  <c r="I322" i="15" s="1"/>
  <c r="L350" i="11"/>
  <c r="I348" i="15" s="1"/>
  <c r="L342" i="11"/>
  <c r="I340" i="15" s="1"/>
  <c r="L334" i="11"/>
  <c r="I332" i="15" s="1"/>
  <c r="L326" i="11"/>
  <c r="I324" i="15" s="1"/>
  <c r="L354" i="11"/>
  <c r="I352" i="15" s="1"/>
  <c r="L346" i="11"/>
  <c r="I344" i="15" s="1"/>
  <c r="L338" i="11"/>
  <c r="I336" i="15" s="1"/>
  <c r="L330" i="11"/>
  <c r="I328" i="15" s="1"/>
  <c r="L322" i="11"/>
  <c r="I320" i="15" s="1"/>
  <c r="L293" i="11"/>
  <c r="I291" i="15" s="1"/>
  <c r="L280" i="11"/>
  <c r="I278" i="15" s="1"/>
  <c r="L353" i="11"/>
  <c r="I351" i="15" s="1"/>
  <c r="L310" i="11"/>
  <c r="I308" i="15" s="1"/>
  <c r="L308" i="11"/>
  <c r="I306" i="15" s="1"/>
  <c r="L302" i="11"/>
  <c r="I300" i="15" s="1"/>
  <c r="L300" i="11"/>
  <c r="I298" i="15" s="1"/>
  <c r="L345" i="11"/>
  <c r="I343" i="15" s="1"/>
  <c r="L314" i="11"/>
  <c r="I312" i="15" s="1"/>
  <c r="L306" i="11"/>
  <c r="I304" i="15" s="1"/>
  <c r="L298" i="11"/>
  <c r="I296" i="15" s="1"/>
  <c r="L337" i="11"/>
  <c r="I335" i="15" s="1"/>
  <c r="L290" i="11"/>
  <c r="I288" i="15" s="1"/>
  <c r="L329" i="11"/>
  <c r="I327" i="15" s="1"/>
  <c r="L316" i="11"/>
  <c r="I314" i="15" s="1"/>
  <c r="L321" i="11"/>
  <c r="I319" i="15" s="1"/>
  <c r="L318" i="11"/>
  <c r="I316" i="15" s="1"/>
  <c r="L294" i="11"/>
  <c r="I292" i="15" s="1"/>
  <c r="L285" i="11"/>
  <c r="I283" i="15" s="1"/>
  <c r="L283" i="11"/>
  <c r="I281" i="15" s="1"/>
  <c r="L266" i="11"/>
  <c r="I264" i="15" s="1"/>
  <c r="L255" i="11"/>
  <c r="I253" i="15" s="1"/>
  <c r="L247" i="11"/>
  <c r="I245" i="15" s="1"/>
  <c r="L239" i="11"/>
  <c r="I237" i="15" s="1"/>
  <c r="L231" i="11"/>
  <c r="I229" i="15" s="1"/>
  <c r="L287" i="11"/>
  <c r="I285" i="15" s="1"/>
  <c r="L288" i="11"/>
  <c r="I286" i="15" s="1"/>
  <c r="L272" i="11"/>
  <c r="I270" i="15" s="1"/>
  <c r="L258" i="11"/>
  <c r="I256" i="15" s="1"/>
  <c r="L250" i="11"/>
  <c r="I248" i="15" s="1"/>
  <c r="L242" i="11"/>
  <c r="I240" i="15" s="1"/>
  <c r="L234" i="11"/>
  <c r="I232" i="15" s="1"/>
  <c r="L263" i="11"/>
  <c r="I261" i="15" s="1"/>
  <c r="L259" i="11"/>
  <c r="I257" i="15" s="1"/>
  <c r="L251" i="11"/>
  <c r="I249" i="15" s="1"/>
  <c r="L243" i="11"/>
  <c r="I241" i="15" s="1"/>
  <c r="L235" i="11"/>
  <c r="I233" i="15" s="1"/>
  <c r="L227" i="11"/>
  <c r="I225" i="15" s="1"/>
  <c r="L219" i="11"/>
  <c r="I217" i="15" s="1"/>
  <c r="L269" i="11"/>
  <c r="I267" i="15" s="1"/>
  <c r="L264" i="11"/>
  <c r="I262" i="15" s="1"/>
  <c r="L246" i="11"/>
  <c r="I244" i="15" s="1"/>
  <c r="L230" i="11"/>
  <c r="I228" i="15" s="1"/>
  <c r="L195" i="11"/>
  <c r="I193" i="15" s="1"/>
  <c r="L277" i="11"/>
  <c r="I275" i="15" s="1"/>
  <c r="L253" i="11"/>
  <c r="I251" i="15" s="1"/>
  <c r="L237" i="11"/>
  <c r="I235" i="15" s="1"/>
  <c r="L206" i="11"/>
  <c r="I204" i="15" s="1"/>
  <c r="L197" i="11"/>
  <c r="I195" i="15" s="1"/>
  <c r="L189" i="11"/>
  <c r="I187" i="15" s="1"/>
  <c r="L186" i="11"/>
  <c r="I184" i="15" s="1"/>
  <c r="L282" i="11"/>
  <c r="I280" i="15" s="1"/>
  <c r="L279" i="11"/>
  <c r="I277" i="15" s="1"/>
  <c r="L211" i="11"/>
  <c r="I209" i="15" s="1"/>
  <c r="L199" i="11"/>
  <c r="I197" i="15" s="1"/>
  <c r="L226" i="11"/>
  <c r="I224" i="15" s="1"/>
  <c r="L223" i="11"/>
  <c r="I221" i="15" s="1"/>
  <c r="L218" i="11"/>
  <c r="I216" i="15" s="1"/>
  <c r="L215" i="11"/>
  <c r="I213" i="15" s="1"/>
  <c r="L210" i="11"/>
  <c r="I208" i="15" s="1"/>
  <c r="L201" i="11"/>
  <c r="I199" i="15" s="1"/>
  <c r="L194" i="11"/>
  <c r="I192" i="15" s="1"/>
  <c r="L190" i="11"/>
  <c r="I188" i="15" s="1"/>
  <c r="L254" i="11"/>
  <c r="I252" i="15" s="1"/>
  <c r="L238" i="11"/>
  <c r="I236" i="15" s="1"/>
  <c r="L222" i="11"/>
  <c r="I220" i="15" s="1"/>
  <c r="L221" i="11"/>
  <c r="I219" i="15" s="1"/>
  <c r="L214" i="11"/>
  <c r="I212" i="15" s="1"/>
  <c r="L203" i="11"/>
  <c r="I201" i="15" s="1"/>
  <c r="L187" i="11"/>
  <c r="I185" i="15" s="1"/>
  <c r="L181" i="11"/>
  <c r="I179" i="15" s="1"/>
  <c r="L261" i="11"/>
  <c r="I259" i="15" s="1"/>
  <c r="L245" i="11"/>
  <c r="I243" i="15" s="1"/>
  <c r="L229" i="11"/>
  <c r="I227" i="15" s="1"/>
  <c r="L205" i="11"/>
  <c r="I203" i="15" s="1"/>
  <c r="L198" i="11"/>
  <c r="I196" i="15" s="1"/>
  <c r="L182" i="11"/>
  <c r="I180" i="15" s="1"/>
  <c r="L207" i="11"/>
  <c r="I205" i="15" s="1"/>
  <c r="L191" i="11"/>
  <c r="I189" i="15" s="1"/>
  <c r="L158" i="11"/>
  <c r="I156" i="15" s="1"/>
  <c r="L143" i="11"/>
  <c r="I141" i="15" s="1"/>
  <c r="L135" i="11"/>
  <c r="I133" i="15" s="1"/>
  <c r="L209" i="11"/>
  <c r="I207" i="15" s="1"/>
  <c r="L184" i="11"/>
  <c r="I182" i="15" s="1"/>
  <c r="L178" i="11"/>
  <c r="I176" i="15" s="1"/>
  <c r="L176" i="11"/>
  <c r="I174" i="15" s="1"/>
  <c r="L169" i="11"/>
  <c r="I167" i="15" s="1"/>
  <c r="L160" i="11"/>
  <c r="I158" i="15" s="1"/>
  <c r="L153" i="11"/>
  <c r="I151" i="15" s="1"/>
  <c r="L149" i="11"/>
  <c r="I147" i="15" s="1"/>
  <c r="L144" i="11"/>
  <c r="I142" i="15" s="1"/>
  <c r="L136" i="11"/>
  <c r="I134" i="15" s="1"/>
  <c r="L128" i="11"/>
  <c r="I126" i="15" s="1"/>
  <c r="L120" i="11"/>
  <c r="I118" i="15" s="1"/>
  <c r="L162" i="11"/>
  <c r="I160" i="15" s="1"/>
  <c r="L174" i="11"/>
  <c r="I172" i="15" s="1"/>
  <c r="L180" i="11"/>
  <c r="I178" i="15" s="1"/>
  <c r="L173" i="11"/>
  <c r="I171" i="15" s="1"/>
  <c r="L166" i="11"/>
  <c r="I164" i="15" s="1"/>
  <c r="L150" i="11"/>
  <c r="I148" i="15" s="1"/>
  <c r="L147" i="11"/>
  <c r="I145" i="15" s="1"/>
  <c r="L139" i="11"/>
  <c r="I137" i="15" s="1"/>
  <c r="L193" i="11"/>
  <c r="I191" i="15" s="1"/>
  <c r="L275" i="11"/>
  <c r="I273" i="15" s="1"/>
  <c r="L170" i="11"/>
  <c r="I168" i="15" s="1"/>
  <c r="L154" i="11"/>
  <c r="I152" i="15" s="1"/>
  <c r="L141" i="11"/>
  <c r="I139" i="15" s="1"/>
  <c r="L133" i="11"/>
  <c r="I131" i="15" s="1"/>
  <c r="L125" i="11"/>
  <c r="I123" i="15" s="1"/>
  <c r="L117" i="11"/>
  <c r="I115" i="15" s="1"/>
  <c r="L202" i="11"/>
  <c r="I200" i="15" s="1"/>
  <c r="L123" i="11"/>
  <c r="I121" i="15" s="1"/>
  <c r="L100" i="11"/>
  <c r="I98" i="15" s="1"/>
  <c r="L95" i="11"/>
  <c r="I93" i="15" s="1"/>
  <c r="L92" i="11"/>
  <c r="I90" i="15" s="1"/>
  <c r="L84" i="11"/>
  <c r="I82" i="15" s="1"/>
  <c r="L76" i="11"/>
  <c r="I74" i="15" s="1"/>
  <c r="L131" i="11"/>
  <c r="I129" i="15" s="1"/>
  <c r="L119" i="11"/>
  <c r="I117" i="15" s="1"/>
  <c r="L87" i="11"/>
  <c r="I85" i="15" s="1"/>
  <c r="L79" i="11"/>
  <c r="I77" i="15" s="1"/>
  <c r="L71" i="11"/>
  <c r="I69" i="15" s="1"/>
  <c r="L112" i="11"/>
  <c r="I110" i="15" s="1"/>
  <c r="L104" i="11"/>
  <c r="I102" i="15" s="1"/>
  <c r="L89" i="11"/>
  <c r="I87" i="15" s="1"/>
  <c r="L81" i="11"/>
  <c r="I79" i="15" s="1"/>
  <c r="L73" i="11"/>
  <c r="I71" i="15" s="1"/>
  <c r="L65" i="11"/>
  <c r="I63" i="15" s="1"/>
  <c r="L127" i="11"/>
  <c r="I125" i="15" s="1"/>
  <c r="L109" i="11"/>
  <c r="I107" i="15" s="1"/>
  <c r="L107" i="11"/>
  <c r="I105" i="15" s="1"/>
  <c r="L101" i="11"/>
  <c r="I99" i="15" s="1"/>
  <c r="L96" i="11"/>
  <c r="I94" i="15" s="1"/>
  <c r="L115" i="11"/>
  <c r="I113" i="15" s="1"/>
  <c r="X348" i="11"/>
  <c r="D346" i="15" s="1"/>
  <c r="X340" i="11"/>
  <c r="D338" i="15" s="1"/>
  <c r="X332" i="11"/>
  <c r="D330" i="15" s="1"/>
  <c r="X324" i="11"/>
  <c r="D322" i="15" s="1"/>
  <c r="X350" i="11"/>
  <c r="D348" i="15" s="1"/>
  <c r="X342" i="11"/>
  <c r="D340" i="15" s="1"/>
  <c r="X334" i="11"/>
  <c r="D332" i="15" s="1"/>
  <c r="X326" i="11"/>
  <c r="D324" i="15" s="1"/>
  <c r="X354" i="11"/>
  <c r="D352" i="15" s="1"/>
  <c r="X346" i="11"/>
  <c r="D344" i="15" s="1"/>
  <c r="X338" i="11"/>
  <c r="D336" i="15" s="1"/>
  <c r="X330" i="11"/>
  <c r="D328" i="15" s="1"/>
  <c r="X322" i="11"/>
  <c r="D320" i="15" s="1"/>
  <c r="X337" i="11"/>
  <c r="D335" i="15" s="1"/>
  <c r="X329" i="11"/>
  <c r="D327" i="15" s="1"/>
  <c r="X318" i="11"/>
  <c r="D316" i="15" s="1"/>
  <c r="X321" i="11"/>
  <c r="D319" i="15" s="1"/>
  <c r="X289" i="11"/>
  <c r="D287" i="15" s="1"/>
  <c r="X287" i="11"/>
  <c r="D285" i="15" s="1"/>
  <c r="X280" i="11"/>
  <c r="D278" i="15" s="1"/>
  <c r="X310" i="11"/>
  <c r="D308" i="15" s="1"/>
  <c r="X308" i="11"/>
  <c r="D306" i="15" s="1"/>
  <c r="X302" i="11"/>
  <c r="D300" i="15" s="1"/>
  <c r="X300" i="11"/>
  <c r="D298" i="15" s="1"/>
  <c r="X293" i="11"/>
  <c r="D291" i="15" s="1"/>
  <c r="X314" i="11"/>
  <c r="D312" i="15" s="1"/>
  <c r="X306" i="11"/>
  <c r="D304" i="15" s="1"/>
  <c r="X298" i="11"/>
  <c r="D296" i="15" s="1"/>
  <c r="X290" i="11"/>
  <c r="D288" i="15" s="1"/>
  <c r="X353" i="11"/>
  <c r="D351" i="15" s="1"/>
  <c r="X345" i="11"/>
  <c r="D343" i="15" s="1"/>
  <c r="X316" i="11"/>
  <c r="D314" i="15" s="1"/>
  <c r="X294" i="11"/>
  <c r="D292" i="15" s="1"/>
  <c r="X285" i="11"/>
  <c r="D283" i="15" s="1"/>
  <c r="X283" i="11"/>
  <c r="D281" i="15" s="1"/>
  <c r="X275" i="11"/>
  <c r="D273" i="15" s="1"/>
  <c r="X264" i="11"/>
  <c r="D262" i="15" s="1"/>
  <c r="X255" i="11"/>
  <c r="D253" i="15" s="1"/>
  <c r="X247" i="11"/>
  <c r="D245" i="15" s="1"/>
  <c r="X239" i="11"/>
  <c r="D237" i="15" s="1"/>
  <c r="X231" i="11"/>
  <c r="D229" i="15" s="1"/>
  <c r="X258" i="11"/>
  <c r="D256" i="15" s="1"/>
  <c r="X250" i="11"/>
  <c r="D248" i="15" s="1"/>
  <c r="X242" i="11"/>
  <c r="D240" i="15" s="1"/>
  <c r="X234" i="11"/>
  <c r="D232" i="15" s="1"/>
  <c r="X272" i="11"/>
  <c r="D270" i="15" s="1"/>
  <c r="X263" i="11"/>
  <c r="D261" i="15" s="1"/>
  <c r="X259" i="11"/>
  <c r="D257" i="15" s="1"/>
  <c r="X251" i="11"/>
  <c r="D249" i="15" s="1"/>
  <c r="X243" i="11"/>
  <c r="D241" i="15" s="1"/>
  <c r="X235" i="11"/>
  <c r="D233" i="15" s="1"/>
  <c r="X227" i="11"/>
  <c r="D225" i="15" s="1"/>
  <c r="X219" i="11"/>
  <c r="D217" i="15" s="1"/>
  <c r="X288" i="11"/>
  <c r="D286" i="15" s="1"/>
  <c r="X261" i="11"/>
  <c r="D259" i="15" s="1"/>
  <c r="X245" i="11"/>
  <c r="D243" i="15" s="1"/>
  <c r="X229" i="11"/>
  <c r="D227" i="15" s="1"/>
  <c r="X195" i="11"/>
  <c r="D193" i="15" s="1"/>
  <c r="X271" i="11"/>
  <c r="D269" i="15" s="1"/>
  <c r="X269" i="11"/>
  <c r="D267" i="15" s="1"/>
  <c r="X267" i="11"/>
  <c r="D265" i="15" s="1"/>
  <c r="X202" i="11"/>
  <c r="D200" i="15" s="1"/>
  <c r="X197" i="11"/>
  <c r="D195" i="15" s="1"/>
  <c r="X189" i="11"/>
  <c r="D187" i="15" s="1"/>
  <c r="X199" i="11"/>
  <c r="D197" i="15" s="1"/>
  <c r="X246" i="11"/>
  <c r="D244" i="15" s="1"/>
  <c r="X230" i="11"/>
  <c r="D228" i="15" s="1"/>
  <c r="X211" i="11"/>
  <c r="D209" i="15" s="1"/>
  <c r="X206" i="11"/>
  <c r="D204" i="15" s="1"/>
  <c r="X201" i="11"/>
  <c r="D199" i="15" s="1"/>
  <c r="X277" i="11"/>
  <c r="D275" i="15" s="1"/>
  <c r="X253" i="11"/>
  <c r="D251" i="15" s="1"/>
  <c r="X237" i="11"/>
  <c r="D235" i="15" s="1"/>
  <c r="X203" i="11"/>
  <c r="D201" i="15" s="1"/>
  <c r="X190" i="11"/>
  <c r="D188" i="15" s="1"/>
  <c r="X187" i="11"/>
  <c r="D185" i="15" s="1"/>
  <c r="X181" i="11"/>
  <c r="D179" i="15" s="1"/>
  <c r="X279" i="11"/>
  <c r="D277" i="15" s="1"/>
  <c r="X226" i="11"/>
  <c r="D224" i="15" s="1"/>
  <c r="X223" i="11"/>
  <c r="D221" i="15" s="1"/>
  <c r="X218" i="11"/>
  <c r="D216" i="15" s="1"/>
  <c r="X215" i="11"/>
  <c r="D213" i="15" s="1"/>
  <c r="X210" i="11"/>
  <c r="D208" i="15" s="1"/>
  <c r="X205" i="11"/>
  <c r="D203" i="15" s="1"/>
  <c r="X194" i="11"/>
  <c r="D192" i="15" s="1"/>
  <c r="X182" i="11"/>
  <c r="D180" i="15" s="1"/>
  <c r="X207" i="11"/>
  <c r="D205" i="15" s="1"/>
  <c r="X191" i="11"/>
  <c r="D189" i="15" s="1"/>
  <c r="X193" i="11"/>
  <c r="D191" i="15" s="1"/>
  <c r="X158" i="11"/>
  <c r="D156" i="15" s="1"/>
  <c r="X143" i="11"/>
  <c r="D141" i="15" s="1"/>
  <c r="X135" i="11"/>
  <c r="D133" i="15" s="1"/>
  <c r="X165" i="11"/>
  <c r="D163" i="15" s="1"/>
  <c r="X160" i="11"/>
  <c r="D158" i="15" s="1"/>
  <c r="X144" i="11"/>
  <c r="D142" i="15" s="1"/>
  <c r="X136" i="11"/>
  <c r="D134" i="15" s="1"/>
  <c r="X128" i="11"/>
  <c r="D126" i="15" s="1"/>
  <c r="X120" i="11"/>
  <c r="D118" i="15" s="1"/>
  <c r="X238" i="11"/>
  <c r="D236" i="15" s="1"/>
  <c r="X178" i="11"/>
  <c r="D176" i="15" s="1"/>
  <c r="X176" i="11"/>
  <c r="D174" i="15" s="1"/>
  <c r="X162" i="11"/>
  <c r="D160" i="15" s="1"/>
  <c r="X184" i="11"/>
  <c r="D182" i="15" s="1"/>
  <c r="X174" i="11"/>
  <c r="D172" i="15" s="1"/>
  <c r="X209" i="11"/>
  <c r="D207" i="15" s="1"/>
  <c r="X166" i="11"/>
  <c r="D164" i="15" s="1"/>
  <c r="X150" i="11"/>
  <c r="D148" i="15" s="1"/>
  <c r="X139" i="11"/>
  <c r="D137" i="15" s="1"/>
  <c r="X213" i="11"/>
  <c r="D211" i="15" s="1"/>
  <c r="X198" i="11"/>
  <c r="D196" i="15" s="1"/>
  <c r="X254" i="11"/>
  <c r="D252" i="15" s="1"/>
  <c r="X180" i="11"/>
  <c r="D178" i="15" s="1"/>
  <c r="X170" i="11"/>
  <c r="D168" i="15" s="1"/>
  <c r="X154" i="11"/>
  <c r="D152" i="15" s="1"/>
  <c r="X141" i="11"/>
  <c r="D139" i="15" s="1"/>
  <c r="X133" i="11"/>
  <c r="D131" i="15" s="1"/>
  <c r="X125" i="11"/>
  <c r="D123" i="15" s="1"/>
  <c r="X117" i="11"/>
  <c r="D115" i="15" s="1"/>
  <c r="X188" i="11"/>
  <c r="D186" i="15" s="1"/>
  <c r="X127" i="11"/>
  <c r="D125" i="15" s="1"/>
  <c r="X115" i="11"/>
  <c r="D113" i="15" s="1"/>
  <c r="X112" i="11"/>
  <c r="D110" i="15" s="1"/>
  <c r="X104" i="11"/>
  <c r="D102" i="15" s="1"/>
  <c r="X96" i="11"/>
  <c r="D94" i="15" s="1"/>
  <c r="X92" i="11"/>
  <c r="D90" i="15" s="1"/>
  <c r="X84" i="11"/>
  <c r="D82" i="15" s="1"/>
  <c r="X76" i="11"/>
  <c r="D74" i="15" s="1"/>
  <c r="X68" i="11"/>
  <c r="D66" i="15" s="1"/>
  <c r="X123" i="11"/>
  <c r="D121" i="15" s="1"/>
  <c r="X99" i="11"/>
  <c r="D97" i="15" s="1"/>
  <c r="X87" i="11"/>
  <c r="D85" i="15" s="1"/>
  <c r="X79" i="11"/>
  <c r="D77" i="15" s="1"/>
  <c r="X71" i="11"/>
  <c r="D69" i="15" s="1"/>
  <c r="X131" i="11"/>
  <c r="D129" i="15" s="1"/>
  <c r="X119" i="11"/>
  <c r="D117" i="15" s="1"/>
  <c r="X89" i="11"/>
  <c r="D87" i="15" s="1"/>
  <c r="X81" i="11"/>
  <c r="D79" i="15" s="1"/>
  <c r="X73" i="11"/>
  <c r="D71" i="15" s="1"/>
  <c r="X65" i="11"/>
  <c r="D63" i="15" s="1"/>
  <c r="X109" i="11"/>
  <c r="D107" i="15" s="1"/>
  <c r="X107" i="11"/>
  <c r="D105" i="15" s="1"/>
  <c r="X101" i="11"/>
  <c r="D99" i="15" s="1"/>
  <c r="I32" i="11"/>
  <c r="F30" i="15" s="1"/>
  <c r="I36" i="11"/>
  <c r="F34" i="15" s="1"/>
  <c r="AD36" i="11"/>
  <c r="K34" i="15" s="1"/>
  <c r="O37" i="11"/>
  <c r="J35" i="15" s="1"/>
  <c r="AD37" i="11"/>
  <c r="K35" i="15" s="1"/>
  <c r="F39" i="11"/>
  <c r="G37" i="15" s="1"/>
  <c r="F40" i="11"/>
  <c r="G38" i="15" s="1"/>
  <c r="O42" i="11"/>
  <c r="J40" i="15" s="1"/>
  <c r="L46" i="11"/>
  <c r="I44" i="15" s="1"/>
  <c r="AG46" i="11"/>
  <c r="L44" i="15" s="1"/>
  <c r="R47" i="11"/>
  <c r="E45" i="15" s="1"/>
  <c r="U48" i="11"/>
  <c r="C46" i="15" s="1"/>
  <c r="F49" i="11"/>
  <c r="G47" i="15" s="1"/>
  <c r="AD50" i="11"/>
  <c r="K48" i="15" s="1"/>
  <c r="AD51" i="11"/>
  <c r="K49" i="15" s="1"/>
  <c r="R52" i="11"/>
  <c r="E50" i="15" s="1"/>
  <c r="F53" i="11"/>
  <c r="G51" i="15" s="1"/>
  <c r="L55" i="11"/>
  <c r="I53" i="15" s="1"/>
  <c r="R57" i="11"/>
  <c r="E55" i="15" s="1"/>
  <c r="F58" i="11"/>
  <c r="G56" i="15" s="1"/>
  <c r="X58" i="11"/>
  <c r="D56" i="15" s="1"/>
  <c r="I59" i="11"/>
  <c r="F57" i="15" s="1"/>
  <c r="L60" i="11"/>
  <c r="I58" i="15" s="1"/>
  <c r="I62" i="11"/>
  <c r="F60" i="15" s="1"/>
  <c r="AD62" i="11"/>
  <c r="K60" i="15" s="1"/>
  <c r="R63" i="11"/>
  <c r="E61" i="15" s="1"/>
  <c r="F64" i="11"/>
  <c r="G62" i="15" s="1"/>
  <c r="F66" i="11"/>
  <c r="G64" i="15" s="1"/>
  <c r="X66" i="11"/>
  <c r="D64" i="15" s="1"/>
  <c r="I72" i="11"/>
  <c r="F70" i="15" s="1"/>
  <c r="AG72" i="11"/>
  <c r="L70" i="15" s="1"/>
  <c r="AD73" i="11"/>
  <c r="K71" i="15" s="1"/>
  <c r="X74" i="11"/>
  <c r="D72" i="15" s="1"/>
  <c r="U75" i="11"/>
  <c r="C73" i="15" s="1"/>
  <c r="R76" i="11"/>
  <c r="E74" i="15" s="1"/>
  <c r="O77" i="11"/>
  <c r="J75" i="15" s="1"/>
  <c r="I78" i="11"/>
  <c r="F76" i="15" s="1"/>
  <c r="U81" i="11"/>
  <c r="C79" i="15" s="1"/>
  <c r="R82" i="11"/>
  <c r="E80" i="15" s="1"/>
  <c r="AD86" i="11"/>
  <c r="K84" i="15" s="1"/>
  <c r="U88" i="11"/>
  <c r="C86" i="15" s="1"/>
  <c r="L90" i="11"/>
  <c r="I88" i="15" s="1"/>
  <c r="I91" i="11"/>
  <c r="F89" i="15" s="1"/>
  <c r="F92" i="11"/>
  <c r="G90" i="15" s="1"/>
  <c r="AG92" i="11"/>
  <c r="L90" i="15" s="1"/>
  <c r="I98" i="11"/>
  <c r="F96" i="15" s="1"/>
  <c r="L103" i="11"/>
  <c r="I101" i="15" s="1"/>
  <c r="L13" i="11"/>
  <c r="I11" i="15" s="1"/>
  <c r="X13" i="11"/>
  <c r="D11" i="15" s="1"/>
  <c r="F17" i="11"/>
  <c r="G15" i="15" s="1"/>
  <c r="R17" i="11"/>
  <c r="E15" i="15" s="1"/>
  <c r="AD17" i="11"/>
  <c r="K15" i="15" s="1"/>
  <c r="AD30" i="11"/>
  <c r="K28" i="15" s="1"/>
  <c r="L34" i="11"/>
  <c r="I32" i="15" s="1"/>
  <c r="X35" i="11"/>
  <c r="D33" i="15" s="1"/>
  <c r="AG36" i="11"/>
  <c r="L34" i="15" s="1"/>
  <c r="R38" i="11"/>
  <c r="E36" i="15" s="1"/>
  <c r="I40" i="11"/>
  <c r="F38" i="15" s="1"/>
  <c r="L41" i="11"/>
  <c r="I39" i="15" s="1"/>
  <c r="AD41" i="11"/>
  <c r="K39" i="15" s="1"/>
  <c r="R42" i="11"/>
  <c r="E40" i="15" s="1"/>
  <c r="R43" i="11"/>
  <c r="E41" i="15" s="1"/>
  <c r="F44" i="11"/>
  <c r="G42" i="15" s="1"/>
  <c r="X44" i="11"/>
  <c r="D42" i="15" s="1"/>
  <c r="L45" i="11"/>
  <c r="I43" i="15" s="1"/>
  <c r="X48" i="11"/>
  <c r="D46" i="15" s="1"/>
  <c r="I49" i="11"/>
  <c r="F47" i="15" s="1"/>
  <c r="X49" i="11"/>
  <c r="D47" i="15" s="1"/>
  <c r="L50" i="11"/>
  <c r="I48" i="15" s="1"/>
  <c r="AG51" i="11"/>
  <c r="L49" i="15" s="1"/>
  <c r="U52" i="11"/>
  <c r="C50" i="15" s="1"/>
  <c r="X53" i="11"/>
  <c r="D51" i="15" s="1"/>
  <c r="I54" i="11"/>
  <c r="F52" i="15" s="1"/>
  <c r="AD54" i="11"/>
  <c r="K52" i="15" s="1"/>
  <c r="O55" i="11"/>
  <c r="J53" i="15" s="1"/>
  <c r="R56" i="11"/>
  <c r="E54" i="15" s="1"/>
  <c r="U57" i="11"/>
  <c r="C55" i="15" s="1"/>
  <c r="L59" i="11"/>
  <c r="I57" i="15" s="1"/>
  <c r="O60" i="11"/>
  <c r="J58" i="15" s="1"/>
  <c r="X61" i="11"/>
  <c r="D59" i="15" s="1"/>
  <c r="L62" i="11"/>
  <c r="I60" i="15" s="1"/>
  <c r="AG62" i="11"/>
  <c r="L60" i="15" s="1"/>
  <c r="I64" i="11"/>
  <c r="F62" i="15" s="1"/>
  <c r="AD66" i="11"/>
  <c r="K64" i="15" s="1"/>
  <c r="F68" i="11"/>
  <c r="G66" i="15" s="1"/>
  <c r="AD68" i="11"/>
  <c r="K66" i="15" s="1"/>
  <c r="X69" i="11"/>
  <c r="D67" i="15" s="1"/>
  <c r="R70" i="11"/>
  <c r="E68" i="15" s="1"/>
  <c r="O71" i="11"/>
  <c r="J69" i="15" s="1"/>
  <c r="L72" i="11"/>
  <c r="I70" i="15" s="1"/>
  <c r="F73" i="11"/>
  <c r="G71" i="15" s="1"/>
  <c r="AG73" i="11"/>
  <c r="L71" i="15" s="1"/>
  <c r="AD74" i="11"/>
  <c r="K72" i="15" s="1"/>
  <c r="X75" i="11"/>
  <c r="D73" i="15" s="1"/>
  <c r="U76" i="11"/>
  <c r="C74" i="15" s="1"/>
  <c r="L78" i="11"/>
  <c r="I76" i="15" s="1"/>
  <c r="O84" i="11"/>
  <c r="J82" i="15" s="1"/>
  <c r="L85" i="11"/>
  <c r="I83" i="15" s="1"/>
  <c r="AG86" i="11"/>
  <c r="L84" i="15" s="1"/>
  <c r="AD87" i="11"/>
  <c r="K85" i="15" s="1"/>
  <c r="X88" i="11"/>
  <c r="D86" i="15" s="1"/>
  <c r="R89" i="11"/>
  <c r="E87" i="15" s="1"/>
  <c r="O90" i="11"/>
  <c r="J88" i="15" s="1"/>
  <c r="L91" i="11"/>
  <c r="I89" i="15" s="1"/>
  <c r="I92" i="11"/>
  <c r="F90" i="15" s="1"/>
  <c r="AD94" i="11"/>
  <c r="K92" i="15" s="1"/>
  <c r="X95" i="11"/>
  <c r="D93" i="15" s="1"/>
  <c r="R30" i="11"/>
  <c r="E28" i="15" s="1"/>
  <c r="O34" i="11"/>
  <c r="J32" i="15" s="1"/>
  <c r="L35" i="11"/>
  <c r="I33" i="15" s="1"/>
  <c r="U38" i="11"/>
  <c r="C36" i="15" s="1"/>
  <c r="L40" i="11"/>
  <c r="I38" i="15" s="1"/>
  <c r="AG41" i="11"/>
  <c r="L39" i="15" s="1"/>
  <c r="U43" i="11"/>
  <c r="C41" i="15" s="1"/>
  <c r="I44" i="11"/>
  <c r="F42" i="15" s="1"/>
  <c r="AD44" i="11"/>
  <c r="K42" i="15" s="1"/>
  <c r="O45" i="11"/>
  <c r="J43" i="15" s="1"/>
  <c r="AD45" i="11"/>
  <c r="K43" i="15" s="1"/>
  <c r="F47" i="11"/>
  <c r="G45" i="15" s="1"/>
  <c r="O50" i="11"/>
  <c r="J48" i="15" s="1"/>
  <c r="L54" i="11"/>
  <c r="I52" i="15" s="1"/>
  <c r="AG54" i="11"/>
  <c r="L52" i="15" s="1"/>
  <c r="R55" i="11"/>
  <c r="E53" i="15" s="1"/>
  <c r="U56" i="11"/>
  <c r="C54" i="15" s="1"/>
  <c r="F57" i="11"/>
  <c r="G55" i="15" s="1"/>
  <c r="AD58" i="11"/>
  <c r="K56" i="15" s="1"/>
  <c r="AD59" i="11"/>
  <c r="K57" i="15" s="1"/>
  <c r="R60" i="11"/>
  <c r="E58" i="15" s="1"/>
  <c r="L64" i="11"/>
  <c r="I62" i="15" s="1"/>
  <c r="R65" i="11"/>
  <c r="E63" i="15" s="1"/>
  <c r="R67" i="11"/>
  <c r="E65" i="15" s="1"/>
  <c r="I68" i="11"/>
  <c r="F66" i="15" s="1"/>
  <c r="AG68" i="11"/>
  <c r="L66" i="15" s="1"/>
  <c r="U70" i="11"/>
  <c r="C68" i="15" s="1"/>
  <c r="R71" i="11"/>
  <c r="E69" i="15" s="1"/>
  <c r="O72" i="11"/>
  <c r="J70" i="15" s="1"/>
  <c r="I73" i="11"/>
  <c r="F71" i="15" s="1"/>
  <c r="F74" i="11"/>
  <c r="G72" i="15" s="1"/>
  <c r="I80" i="11"/>
  <c r="F78" i="15" s="1"/>
  <c r="AG80" i="11"/>
  <c r="L78" i="15" s="1"/>
  <c r="AD81" i="11"/>
  <c r="K79" i="15" s="1"/>
  <c r="X82" i="11"/>
  <c r="D80" i="15" s="1"/>
  <c r="U83" i="11"/>
  <c r="C81" i="15" s="1"/>
  <c r="R84" i="11"/>
  <c r="E82" i="15" s="1"/>
  <c r="O85" i="11"/>
  <c r="J83" i="15" s="1"/>
  <c r="I86" i="11"/>
  <c r="F84" i="15" s="1"/>
  <c r="U89" i="11"/>
  <c r="C87" i="15" s="1"/>
  <c r="R90" i="11"/>
  <c r="E88" i="15" s="1"/>
  <c r="AD95" i="11"/>
  <c r="K93" i="15" s="1"/>
  <c r="L99" i="11"/>
  <c r="I97" i="15" s="1"/>
  <c r="F30" i="11"/>
  <c r="G28" i="15" s="1"/>
  <c r="O36" i="11"/>
  <c r="J34" i="15" s="1"/>
  <c r="X38" i="11"/>
  <c r="D36" i="15" s="1"/>
  <c r="AD39" i="11"/>
  <c r="K37" i="15" s="1"/>
  <c r="O40" i="11"/>
  <c r="J38" i="15" s="1"/>
  <c r="AG40" i="11"/>
  <c r="L38" i="15" s="1"/>
  <c r="X43" i="11"/>
  <c r="D41" i="15" s="1"/>
  <c r="AG44" i="11"/>
  <c r="L42" i="15" s="1"/>
  <c r="R46" i="11"/>
  <c r="E44" i="15" s="1"/>
  <c r="I48" i="11"/>
  <c r="F46" i="15" s="1"/>
  <c r="L49" i="11"/>
  <c r="I47" i="15" s="1"/>
  <c r="AD49" i="11"/>
  <c r="K47" i="15" s="1"/>
  <c r="R50" i="11"/>
  <c r="E48" i="15" s="1"/>
  <c r="F52" i="11"/>
  <c r="G50" i="15" s="1"/>
  <c r="X52" i="11"/>
  <c r="D50" i="15" s="1"/>
  <c r="L53" i="11"/>
  <c r="I51" i="15" s="1"/>
  <c r="X56" i="11"/>
  <c r="D54" i="15" s="1"/>
  <c r="I57" i="11"/>
  <c r="F55" i="15" s="1"/>
  <c r="X57" i="11"/>
  <c r="D55" i="15" s="1"/>
  <c r="L58" i="11"/>
  <c r="I56" i="15" s="1"/>
  <c r="AG59" i="11"/>
  <c r="L57" i="15" s="1"/>
  <c r="U60" i="11"/>
  <c r="C58" i="15" s="1"/>
  <c r="F63" i="11"/>
  <c r="G61" i="15" s="1"/>
  <c r="X63" i="11"/>
  <c r="D61" i="15" s="1"/>
  <c r="O64" i="11"/>
  <c r="J62" i="15" s="1"/>
  <c r="AG64" i="11"/>
  <c r="L62" i="15" s="1"/>
  <c r="U65" i="11"/>
  <c r="C63" i="15" s="1"/>
  <c r="L66" i="11"/>
  <c r="I64" i="15" s="1"/>
  <c r="U67" i="11"/>
  <c r="C65" i="15" s="1"/>
  <c r="X70" i="11"/>
  <c r="D68" i="15" s="1"/>
  <c r="AG75" i="11"/>
  <c r="L73" i="15" s="1"/>
  <c r="AD76" i="11"/>
  <c r="K74" i="15" s="1"/>
  <c r="X77" i="11"/>
  <c r="D75" i="15" s="1"/>
  <c r="R78" i="11"/>
  <c r="E76" i="15" s="1"/>
  <c r="O79" i="11"/>
  <c r="J77" i="15" s="1"/>
  <c r="L80" i="11"/>
  <c r="I78" i="15" s="1"/>
  <c r="F81" i="11"/>
  <c r="G79" i="15" s="1"/>
  <c r="AG81" i="11"/>
  <c r="L79" i="15" s="1"/>
  <c r="AD82" i="11"/>
  <c r="K80" i="15" s="1"/>
  <c r="X83" i="11"/>
  <c r="D81" i="15" s="1"/>
  <c r="U84" i="11"/>
  <c r="C82" i="15" s="1"/>
  <c r="L86" i="11"/>
  <c r="I84" i="15" s="1"/>
  <c r="O92" i="11"/>
  <c r="J90" i="15" s="1"/>
  <c r="L93" i="11"/>
  <c r="I91" i="15" s="1"/>
  <c r="O105" i="11"/>
  <c r="J103" i="15" s="1"/>
  <c r="L111" i="11"/>
  <c r="I109" i="15" s="1"/>
  <c r="F284" i="11"/>
  <c r="G282" i="15" s="1"/>
  <c r="F276" i="11"/>
  <c r="G274" i="15" s="1"/>
  <c r="F278" i="11"/>
  <c r="G276" i="15" s="1"/>
  <c r="F263" i="11"/>
  <c r="G261" i="15" s="1"/>
  <c r="F259" i="11"/>
  <c r="G257" i="15" s="1"/>
  <c r="F251" i="11"/>
  <c r="G249" i="15" s="1"/>
  <c r="F243" i="11"/>
  <c r="G241" i="15" s="1"/>
  <c r="F235" i="11"/>
  <c r="G233" i="15" s="1"/>
  <c r="F279" i="11"/>
  <c r="G277" i="15" s="1"/>
  <c r="F281" i="11"/>
  <c r="G279" i="15" s="1"/>
  <c r="F283" i="11"/>
  <c r="G281" i="15" s="1"/>
  <c r="F275" i="11"/>
  <c r="G273" i="15" s="1"/>
  <c r="F273" i="11"/>
  <c r="G271" i="15" s="1"/>
  <c r="F264" i="11"/>
  <c r="G262" i="15" s="1"/>
  <c r="F254" i="11"/>
  <c r="G252" i="15" s="1"/>
  <c r="F246" i="11"/>
  <c r="G244" i="15" s="1"/>
  <c r="F238" i="11"/>
  <c r="G236" i="15" s="1"/>
  <c r="F230" i="11"/>
  <c r="G228" i="15" s="1"/>
  <c r="F268" i="11"/>
  <c r="G266" i="15" s="1"/>
  <c r="F262" i="11"/>
  <c r="G260" i="15" s="1"/>
  <c r="F255" i="11"/>
  <c r="G253" i="15" s="1"/>
  <c r="F247" i="11"/>
  <c r="G245" i="15" s="1"/>
  <c r="F239" i="11"/>
  <c r="G237" i="15" s="1"/>
  <c r="F231" i="11"/>
  <c r="G229" i="15" s="1"/>
  <c r="F223" i="11"/>
  <c r="G221" i="15" s="1"/>
  <c r="F215" i="11"/>
  <c r="G213" i="15" s="1"/>
  <c r="F257" i="11"/>
  <c r="G255" i="15" s="1"/>
  <c r="F250" i="11"/>
  <c r="G248" i="15" s="1"/>
  <c r="F241" i="11"/>
  <c r="G239" i="15" s="1"/>
  <c r="F234" i="11"/>
  <c r="G232" i="15" s="1"/>
  <c r="F203" i="11"/>
  <c r="G201" i="15" s="1"/>
  <c r="F187" i="11"/>
  <c r="G185" i="15" s="1"/>
  <c r="F205" i="11"/>
  <c r="G203" i="15" s="1"/>
  <c r="F182" i="11"/>
  <c r="G180" i="15" s="1"/>
  <c r="F207" i="11"/>
  <c r="G205" i="15" s="1"/>
  <c r="F191" i="11"/>
  <c r="G189" i="15" s="1"/>
  <c r="F209" i="11"/>
  <c r="G207" i="15" s="1"/>
  <c r="F193" i="11"/>
  <c r="G191" i="15" s="1"/>
  <c r="F272" i="11"/>
  <c r="G270" i="15" s="1"/>
  <c r="F258" i="11"/>
  <c r="G256" i="15" s="1"/>
  <c r="F249" i="11"/>
  <c r="G247" i="15" s="1"/>
  <c r="F242" i="11"/>
  <c r="G240" i="15" s="1"/>
  <c r="F233" i="11"/>
  <c r="G231" i="15" s="1"/>
  <c r="F206" i="11"/>
  <c r="G204" i="15" s="1"/>
  <c r="F195" i="11"/>
  <c r="G193" i="15" s="1"/>
  <c r="F185" i="11"/>
  <c r="G183" i="15" s="1"/>
  <c r="F225" i="11"/>
  <c r="G223" i="15" s="1"/>
  <c r="F217" i="11"/>
  <c r="G215" i="15" s="1"/>
  <c r="F197" i="11"/>
  <c r="G195" i="15" s="1"/>
  <c r="F189" i="11"/>
  <c r="G187" i="15" s="1"/>
  <c r="F186" i="11"/>
  <c r="G184" i="15" s="1"/>
  <c r="F178" i="11"/>
  <c r="G176" i="15" s="1"/>
  <c r="F211" i="11"/>
  <c r="G209" i="15" s="1"/>
  <c r="F199" i="11"/>
  <c r="G197" i="15" s="1"/>
  <c r="F222" i="11"/>
  <c r="G220" i="15" s="1"/>
  <c r="F166" i="11"/>
  <c r="G164" i="15" s="1"/>
  <c r="F161" i="11"/>
  <c r="G159" i="15" s="1"/>
  <c r="F150" i="11"/>
  <c r="G148" i="15" s="1"/>
  <c r="F147" i="11"/>
  <c r="G145" i="15" s="1"/>
  <c r="F139" i="11"/>
  <c r="G137" i="15" s="1"/>
  <c r="F265" i="11"/>
  <c r="G263" i="15" s="1"/>
  <c r="F214" i="11"/>
  <c r="G212" i="15" s="1"/>
  <c r="F168" i="11"/>
  <c r="G166" i="15" s="1"/>
  <c r="F152" i="11"/>
  <c r="G150" i="15" s="1"/>
  <c r="F140" i="11"/>
  <c r="G138" i="15" s="1"/>
  <c r="F132" i="11"/>
  <c r="G130" i="15" s="1"/>
  <c r="F124" i="11"/>
  <c r="G122" i="15" s="1"/>
  <c r="F116" i="11"/>
  <c r="G114" i="15" s="1"/>
  <c r="F170" i="11"/>
  <c r="G168" i="15" s="1"/>
  <c r="F154" i="11"/>
  <c r="G152" i="15" s="1"/>
  <c r="F177" i="11"/>
  <c r="G175" i="15" s="1"/>
  <c r="F172" i="11"/>
  <c r="G170" i="15" s="1"/>
  <c r="F227" i="11"/>
  <c r="G225" i="15" s="1"/>
  <c r="F201" i="11"/>
  <c r="G199" i="15" s="1"/>
  <c r="F184" i="11"/>
  <c r="G182" i="15" s="1"/>
  <c r="F169" i="11"/>
  <c r="G167" i="15" s="1"/>
  <c r="F158" i="11"/>
  <c r="G156" i="15" s="1"/>
  <c r="F153" i="11"/>
  <c r="G151" i="15" s="1"/>
  <c r="F149" i="11"/>
  <c r="G147" i="15" s="1"/>
  <c r="F143" i="11"/>
  <c r="G141" i="15" s="1"/>
  <c r="F135" i="11"/>
  <c r="G133" i="15" s="1"/>
  <c r="F219" i="11"/>
  <c r="G217" i="15" s="1"/>
  <c r="F162" i="11"/>
  <c r="G160" i="15" s="1"/>
  <c r="F157" i="11"/>
  <c r="G155" i="15" s="1"/>
  <c r="F145" i="11"/>
  <c r="G143" i="15" s="1"/>
  <c r="F137" i="11"/>
  <c r="G135" i="15" s="1"/>
  <c r="F129" i="11"/>
  <c r="G127" i="15" s="1"/>
  <c r="F121" i="11"/>
  <c r="G119" i="15" s="1"/>
  <c r="F180" i="11"/>
  <c r="G178" i="15" s="1"/>
  <c r="F174" i="11"/>
  <c r="G172" i="15" s="1"/>
  <c r="F108" i="11"/>
  <c r="G106" i="15" s="1"/>
  <c r="F97" i="11"/>
  <c r="G95" i="15" s="1"/>
  <c r="F94" i="11"/>
  <c r="G92" i="15" s="1"/>
  <c r="F88" i="11"/>
  <c r="G86" i="15" s="1"/>
  <c r="F80" i="11"/>
  <c r="G78" i="15" s="1"/>
  <c r="F72" i="11"/>
  <c r="G70" i="15" s="1"/>
  <c r="F127" i="11"/>
  <c r="G125" i="15" s="1"/>
  <c r="F113" i="11"/>
  <c r="G111" i="15" s="1"/>
  <c r="F111" i="11"/>
  <c r="G109" i="15" s="1"/>
  <c r="F105" i="11"/>
  <c r="G103" i="15" s="1"/>
  <c r="F103" i="11"/>
  <c r="G101" i="15" s="1"/>
  <c r="F123" i="11"/>
  <c r="G121" i="15" s="1"/>
  <c r="F115" i="11"/>
  <c r="G113" i="15" s="1"/>
  <c r="F100" i="11"/>
  <c r="G98" i="15" s="1"/>
  <c r="F95" i="11"/>
  <c r="G93" i="15" s="1"/>
  <c r="F91" i="11"/>
  <c r="G89" i="15" s="1"/>
  <c r="F83" i="11"/>
  <c r="G81" i="15" s="1"/>
  <c r="F75" i="11"/>
  <c r="G73" i="15" s="1"/>
  <c r="F93" i="11"/>
  <c r="G91" i="15" s="1"/>
  <c r="F85" i="11"/>
  <c r="G83" i="15" s="1"/>
  <c r="F77" i="11"/>
  <c r="G75" i="15" s="1"/>
  <c r="F69" i="11"/>
  <c r="G67" i="15" s="1"/>
  <c r="F61" i="11"/>
  <c r="G59" i="15" s="1"/>
  <c r="F131" i="11"/>
  <c r="G129" i="15" s="1"/>
  <c r="F119" i="11"/>
  <c r="G117" i="15" s="1"/>
  <c r="R352" i="11"/>
  <c r="E350" i="15" s="1"/>
  <c r="R344" i="11"/>
  <c r="E342" i="15" s="1"/>
  <c r="R336" i="11"/>
  <c r="E334" i="15" s="1"/>
  <c r="R328" i="11"/>
  <c r="E326" i="15" s="1"/>
  <c r="R320" i="11"/>
  <c r="E318" i="15" s="1"/>
  <c r="R354" i="11"/>
  <c r="E352" i="15" s="1"/>
  <c r="R346" i="11"/>
  <c r="E344" i="15" s="1"/>
  <c r="R338" i="11"/>
  <c r="E336" i="15" s="1"/>
  <c r="R330" i="11"/>
  <c r="E328" i="15" s="1"/>
  <c r="R322" i="11"/>
  <c r="E320" i="15" s="1"/>
  <c r="R350" i="11"/>
  <c r="E348" i="15" s="1"/>
  <c r="R342" i="11"/>
  <c r="E340" i="15" s="1"/>
  <c r="R334" i="11"/>
  <c r="E332" i="15" s="1"/>
  <c r="R326" i="11"/>
  <c r="E324" i="15" s="1"/>
  <c r="R318" i="11"/>
  <c r="E316" i="15" s="1"/>
  <c r="R312" i="11"/>
  <c r="E310" i="15" s="1"/>
  <c r="R304" i="11"/>
  <c r="E302" i="15" s="1"/>
  <c r="R296" i="11"/>
  <c r="E294" i="15" s="1"/>
  <c r="R314" i="11"/>
  <c r="E312" i="15" s="1"/>
  <c r="R306" i="11"/>
  <c r="E304" i="15" s="1"/>
  <c r="R298" i="11"/>
  <c r="E296" i="15" s="1"/>
  <c r="R349" i="11"/>
  <c r="E347" i="15" s="1"/>
  <c r="R292" i="11"/>
  <c r="E290" i="15" s="1"/>
  <c r="R284" i="11"/>
  <c r="E282" i="15" s="1"/>
  <c r="R276" i="11"/>
  <c r="E274" i="15" s="1"/>
  <c r="R341" i="11"/>
  <c r="E339" i="15" s="1"/>
  <c r="R294" i="11"/>
  <c r="E292" i="15" s="1"/>
  <c r="R333" i="11"/>
  <c r="E331" i="15" s="1"/>
  <c r="R317" i="11"/>
  <c r="E315" i="15" s="1"/>
  <c r="R325" i="11"/>
  <c r="E323" i="15" s="1"/>
  <c r="R289" i="11"/>
  <c r="E287" i="15" s="1"/>
  <c r="R310" i="11"/>
  <c r="E308" i="15" s="1"/>
  <c r="R302" i="11"/>
  <c r="E300" i="15" s="1"/>
  <c r="R293" i="11"/>
  <c r="E291" i="15" s="1"/>
  <c r="R290" i="11"/>
  <c r="E288" i="15" s="1"/>
  <c r="R272" i="11"/>
  <c r="E270" i="15" s="1"/>
  <c r="R265" i="11"/>
  <c r="E263" i="15" s="1"/>
  <c r="R263" i="11"/>
  <c r="E261" i="15" s="1"/>
  <c r="R259" i="11"/>
  <c r="E257" i="15" s="1"/>
  <c r="R251" i="11"/>
  <c r="E249" i="15" s="1"/>
  <c r="R243" i="11"/>
  <c r="E241" i="15" s="1"/>
  <c r="R235" i="11"/>
  <c r="E233" i="15" s="1"/>
  <c r="R279" i="11"/>
  <c r="E277" i="15" s="1"/>
  <c r="R281" i="11"/>
  <c r="E279" i="15" s="1"/>
  <c r="R278" i="11"/>
  <c r="E276" i="15" s="1"/>
  <c r="R254" i="11"/>
  <c r="E252" i="15" s="1"/>
  <c r="R246" i="11"/>
  <c r="E244" i="15" s="1"/>
  <c r="R238" i="11"/>
  <c r="E236" i="15" s="1"/>
  <c r="R230" i="11"/>
  <c r="E228" i="15" s="1"/>
  <c r="R283" i="11"/>
  <c r="E281" i="15" s="1"/>
  <c r="R275" i="11"/>
  <c r="E273" i="15" s="1"/>
  <c r="R273" i="11"/>
  <c r="E271" i="15" s="1"/>
  <c r="R264" i="11"/>
  <c r="E262" i="15" s="1"/>
  <c r="R255" i="11"/>
  <c r="E253" i="15" s="1"/>
  <c r="R247" i="11"/>
  <c r="E245" i="15" s="1"/>
  <c r="R239" i="11"/>
  <c r="E237" i="15" s="1"/>
  <c r="R231" i="11"/>
  <c r="E229" i="15" s="1"/>
  <c r="R223" i="11"/>
  <c r="E221" i="15" s="1"/>
  <c r="R215" i="11"/>
  <c r="E213" i="15" s="1"/>
  <c r="R286" i="11"/>
  <c r="E284" i="15" s="1"/>
  <c r="R268" i="11"/>
  <c r="E266" i="15" s="1"/>
  <c r="R218" i="11"/>
  <c r="E216" i="15" s="1"/>
  <c r="R210" i="11"/>
  <c r="E208" i="15" s="1"/>
  <c r="R203" i="11"/>
  <c r="E201" i="15" s="1"/>
  <c r="R187" i="11"/>
  <c r="E185" i="15" s="1"/>
  <c r="R227" i="11"/>
  <c r="E225" i="15" s="1"/>
  <c r="R222" i="11"/>
  <c r="E220" i="15" s="1"/>
  <c r="R219" i="11"/>
  <c r="E217" i="15" s="1"/>
  <c r="R214" i="11"/>
  <c r="E212" i="15" s="1"/>
  <c r="R205" i="11"/>
  <c r="E203" i="15" s="1"/>
  <c r="R182" i="11"/>
  <c r="E180" i="15" s="1"/>
  <c r="R207" i="11"/>
  <c r="E205" i="15" s="1"/>
  <c r="R191" i="11"/>
  <c r="E189" i="15" s="1"/>
  <c r="R257" i="11"/>
  <c r="E255" i="15" s="1"/>
  <c r="R250" i="11"/>
  <c r="E248" i="15" s="1"/>
  <c r="R241" i="11"/>
  <c r="E239" i="15" s="1"/>
  <c r="R234" i="11"/>
  <c r="E232" i="15" s="1"/>
  <c r="R209" i="11"/>
  <c r="E207" i="15" s="1"/>
  <c r="R193" i="11"/>
  <c r="E191" i="15" s="1"/>
  <c r="R202" i="11"/>
  <c r="E200" i="15" s="1"/>
  <c r="R195" i="11"/>
  <c r="E193" i="15" s="1"/>
  <c r="R185" i="11"/>
  <c r="E183" i="15" s="1"/>
  <c r="R197" i="11"/>
  <c r="E195" i="15" s="1"/>
  <c r="R189" i="11"/>
  <c r="E187" i="15" s="1"/>
  <c r="R178" i="11"/>
  <c r="E176" i="15" s="1"/>
  <c r="R199" i="11"/>
  <c r="E197" i="15" s="1"/>
  <c r="R258" i="11"/>
  <c r="E256" i="15" s="1"/>
  <c r="R249" i="11"/>
  <c r="E247" i="15" s="1"/>
  <c r="R166" i="11"/>
  <c r="E164" i="15" s="1"/>
  <c r="R157" i="11"/>
  <c r="E155" i="15" s="1"/>
  <c r="R150" i="11"/>
  <c r="E148" i="15" s="1"/>
  <c r="R139" i="11"/>
  <c r="E137" i="15" s="1"/>
  <c r="R180" i="11"/>
  <c r="E178" i="15" s="1"/>
  <c r="R168" i="11"/>
  <c r="E166" i="15" s="1"/>
  <c r="R152" i="11"/>
  <c r="E150" i="15" s="1"/>
  <c r="R140" i="11"/>
  <c r="E138" i="15" s="1"/>
  <c r="R132" i="11"/>
  <c r="E130" i="15" s="1"/>
  <c r="R124" i="11"/>
  <c r="E122" i="15" s="1"/>
  <c r="R116" i="11"/>
  <c r="E114" i="15" s="1"/>
  <c r="R190" i="11"/>
  <c r="E188" i="15" s="1"/>
  <c r="R170" i="11"/>
  <c r="E168" i="15" s="1"/>
  <c r="R154" i="11"/>
  <c r="E152" i="15" s="1"/>
  <c r="R270" i="11"/>
  <c r="E268" i="15" s="1"/>
  <c r="R225" i="11"/>
  <c r="E223" i="15" s="1"/>
  <c r="R211" i="11"/>
  <c r="E209" i="15" s="1"/>
  <c r="R172" i="11"/>
  <c r="E170" i="15" s="1"/>
  <c r="R242" i="11"/>
  <c r="E240" i="15" s="1"/>
  <c r="R233" i="11"/>
  <c r="E231" i="15" s="1"/>
  <c r="R165" i="11"/>
  <c r="E163" i="15" s="1"/>
  <c r="R158" i="11"/>
  <c r="E156" i="15" s="1"/>
  <c r="R143" i="11"/>
  <c r="E141" i="15" s="1"/>
  <c r="R135" i="11"/>
  <c r="E133" i="15" s="1"/>
  <c r="R217" i="11"/>
  <c r="E215" i="15" s="1"/>
  <c r="R184" i="11"/>
  <c r="E182" i="15" s="1"/>
  <c r="R177" i="11"/>
  <c r="E175" i="15" s="1"/>
  <c r="R176" i="11"/>
  <c r="E174" i="15" s="1"/>
  <c r="R169" i="11"/>
  <c r="E167" i="15" s="1"/>
  <c r="R162" i="11"/>
  <c r="E160" i="15" s="1"/>
  <c r="R153" i="11"/>
  <c r="E151" i="15" s="1"/>
  <c r="R145" i="11"/>
  <c r="E143" i="15" s="1"/>
  <c r="R137" i="11"/>
  <c r="E135" i="15" s="1"/>
  <c r="R129" i="11"/>
  <c r="E127" i="15" s="1"/>
  <c r="R121" i="11"/>
  <c r="E119" i="15" s="1"/>
  <c r="R201" i="11"/>
  <c r="E199" i="15" s="1"/>
  <c r="R174" i="11"/>
  <c r="E172" i="15" s="1"/>
  <c r="R131" i="11"/>
  <c r="E129" i="15" s="1"/>
  <c r="R119" i="11"/>
  <c r="E117" i="15" s="1"/>
  <c r="R94" i="11"/>
  <c r="E92" i="15" s="1"/>
  <c r="R88" i="11"/>
  <c r="E86" i="15" s="1"/>
  <c r="R80" i="11"/>
  <c r="E78" i="15" s="1"/>
  <c r="R72" i="11"/>
  <c r="E70" i="15" s="1"/>
  <c r="R97" i="11"/>
  <c r="E95" i="15" s="1"/>
  <c r="R113" i="11"/>
  <c r="E111" i="15" s="1"/>
  <c r="R111" i="11"/>
  <c r="E109" i="15" s="1"/>
  <c r="R105" i="11"/>
  <c r="E103" i="15" s="1"/>
  <c r="R103" i="11"/>
  <c r="E101" i="15" s="1"/>
  <c r="R127" i="11"/>
  <c r="E125" i="15" s="1"/>
  <c r="R108" i="11"/>
  <c r="E106" i="15" s="1"/>
  <c r="R107" i="11"/>
  <c r="E105" i="15" s="1"/>
  <c r="R96" i="11"/>
  <c r="E94" i="15" s="1"/>
  <c r="R91" i="11"/>
  <c r="E89" i="15" s="1"/>
  <c r="R83" i="11"/>
  <c r="E81" i="15" s="1"/>
  <c r="R75" i="11"/>
  <c r="E73" i="15" s="1"/>
  <c r="R115" i="11"/>
  <c r="E113" i="15" s="1"/>
  <c r="R123" i="11"/>
  <c r="E121" i="15" s="1"/>
  <c r="R100" i="11"/>
  <c r="E98" i="15" s="1"/>
  <c r="R85" i="11"/>
  <c r="E83" i="15" s="1"/>
  <c r="R77" i="11"/>
  <c r="E75" i="15" s="1"/>
  <c r="R69" i="11"/>
  <c r="E67" i="15" s="1"/>
  <c r="R61" i="11"/>
  <c r="E59" i="15" s="1"/>
  <c r="AD352" i="11"/>
  <c r="K350" i="15" s="1"/>
  <c r="AD344" i="11"/>
  <c r="K342" i="15" s="1"/>
  <c r="AD336" i="11"/>
  <c r="K334" i="15" s="1"/>
  <c r="AD328" i="11"/>
  <c r="K326" i="15" s="1"/>
  <c r="AD320" i="11"/>
  <c r="K318" i="15" s="1"/>
  <c r="AD354" i="11"/>
  <c r="K352" i="15" s="1"/>
  <c r="AD346" i="11"/>
  <c r="K344" i="15" s="1"/>
  <c r="AD338" i="11"/>
  <c r="K336" i="15" s="1"/>
  <c r="AD330" i="11"/>
  <c r="K328" i="15" s="1"/>
  <c r="AD322" i="11"/>
  <c r="K320" i="15" s="1"/>
  <c r="AD350" i="11"/>
  <c r="K348" i="15" s="1"/>
  <c r="AD342" i="11"/>
  <c r="K340" i="15" s="1"/>
  <c r="AD334" i="11"/>
  <c r="K332" i="15" s="1"/>
  <c r="AD326" i="11"/>
  <c r="K324" i="15" s="1"/>
  <c r="AD318" i="11"/>
  <c r="K316" i="15" s="1"/>
  <c r="AD325" i="11"/>
  <c r="K323" i="15" s="1"/>
  <c r="AD310" i="11"/>
  <c r="K308" i="15" s="1"/>
  <c r="AD302" i="11"/>
  <c r="K300" i="15" s="1"/>
  <c r="AD314" i="11"/>
  <c r="K312" i="15" s="1"/>
  <c r="AD312" i="11"/>
  <c r="K310" i="15" s="1"/>
  <c r="AD306" i="11"/>
  <c r="K304" i="15" s="1"/>
  <c r="AD304" i="11"/>
  <c r="K302" i="15" s="1"/>
  <c r="AD298" i="11"/>
  <c r="K296" i="15" s="1"/>
  <c r="AD296" i="11"/>
  <c r="K294" i="15" s="1"/>
  <c r="AD284" i="11"/>
  <c r="K282" i="15" s="1"/>
  <c r="AD276" i="11"/>
  <c r="K274" i="15" s="1"/>
  <c r="AD294" i="11"/>
  <c r="K292" i="15" s="1"/>
  <c r="AD349" i="11"/>
  <c r="K347" i="15" s="1"/>
  <c r="AD341" i="11"/>
  <c r="K339" i="15" s="1"/>
  <c r="AD333" i="11"/>
  <c r="K331" i="15" s="1"/>
  <c r="AD317" i="11"/>
  <c r="K315" i="15" s="1"/>
  <c r="AD289" i="11"/>
  <c r="K287" i="15" s="1"/>
  <c r="AD259" i="11"/>
  <c r="K257" i="15" s="1"/>
  <c r="AD251" i="11"/>
  <c r="K249" i="15" s="1"/>
  <c r="AD243" i="11"/>
  <c r="K241" i="15" s="1"/>
  <c r="AD235" i="11"/>
  <c r="K233" i="15" s="1"/>
  <c r="AD286" i="11"/>
  <c r="K284" i="15" s="1"/>
  <c r="AD265" i="11"/>
  <c r="K263" i="15" s="1"/>
  <c r="AD290" i="11"/>
  <c r="K288" i="15" s="1"/>
  <c r="AD293" i="11"/>
  <c r="K291" i="15" s="1"/>
  <c r="AD288" i="11"/>
  <c r="K286" i="15" s="1"/>
  <c r="AD267" i="11"/>
  <c r="K265" i="15" s="1"/>
  <c r="AD254" i="11"/>
  <c r="K252" i="15" s="1"/>
  <c r="AD246" i="11"/>
  <c r="K244" i="15" s="1"/>
  <c r="AD238" i="11"/>
  <c r="K236" i="15" s="1"/>
  <c r="AD230" i="11"/>
  <c r="K228" i="15" s="1"/>
  <c r="AD279" i="11"/>
  <c r="K277" i="15" s="1"/>
  <c r="AD271" i="11"/>
  <c r="K269" i="15" s="1"/>
  <c r="AD255" i="11"/>
  <c r="K253" i="15" s="1"/>
  <c r="AD247" i="11"/>
  <c r="K245" i="15" s="1"/>
  <c r="AD239" i="11"/>
  <c r="K237" i="15" s="1"/>
  <c r="AD231" i="11"/>
  <c r="K229" i="15" s="1"/>
  <c r="AD223" i="11"/>
  <c r="K221" i="15" s="1"/>
  <c r="AD215" i="11"/>
  <c r="K213" i="15" s="1"/>
  <c r="AD283" i="11"/>
  <c r="K281" i="15" s="1"/>
  <c r="AD281" i="11"/>
  <c r="K279" i="15" s="1"/>
  <c r="AD275" i="11"/>
  <c r="K273" i="15" s="1"/>
  <c r="AD211" i="11"/>
  <c r="K209" i="15" s="1"/>
  <c r="AD203" i="11"/>
  <c r="K201" i="15" s="1"/>
  <c r="AD187" i="11"/>
  <c r="K185" i="15" s="1"/>
  <c r="AD182" i="11"/>
  <c r="K180" i="15" s="1"/>
  <c r="AD207" i="11"/>
  <c r="K205" i="15" s="1"/>
  <c r="AD191" i="11"/>
  <c r="K189" i="15" s="1"/>
  <c r="AD270" i="11"/>
  <c r="K268" i="15" s="1"/>
  <c r="AD268" i="11"/>
  <c r="K266" i="15" s="1"/>
  <c r="AD258" i="11"/>
  <c r="K256" i="15" s="1"/>
  <c r="AD249" i="11"/>
  <c r="K247" i="15" s="1"/>
  <c r="AD242" i="11"/>
  <c r="K240" i="15" s="1"/>
  <c r="AD233" i="11"/>
  <c r="K231" i="15" s="1"/>
  <c r="AD227" i="11"/>
  <c r="K225" i="15" s="1"/>
  <c r="AD226" i="11"/>
  <c r="K224" i="15" s="1"/>
  <c r="AD222" i="11"/>
  <c r="K220" i="15" s="1"/>
  <c r="AD219" i="11"/>
  <c r="K217" i="15" s="1"/>
  <c r="AD218" i="11"/>
  <c r="K216" i="15" s="1"/>
  <c r="AD214" i="11"/>
  <c r="K212" i="15" s="1"/>
  <c r="AD210" i="11"/>
  <c r="K208" i="15" s="1"/>
  <c r="AD209" i="11"/>
  <c r="K207" i="15" s="1"/>
  <c r="AD198" i="11"/>
  <c r="K196" i="15" s="1"/>
  <c r="AD195" i="11"/>
  <c r="K193" i="15" s="1"/>
  <c r="AD193" i="11"/>
  <c r="K191" i="15" s="1"/>
  <c r="AD185" i="11"/>
  <c r="K183" i="15" s="1"/>
  <c r="AD189" i="11"/>
  <c r="K187" i="15" s="1"/>
  <c r="AD178" i="11"/>
  <c r="K176" i="15" s="1"/>
  <c r="AD199" i="11"/>
  <c r="K197" i="15" s="1"/>
  <c r="AD176" i="11"/>
  <c r="K174" i="15" s="1"/>
  <c r="AD169" i="11"/>
  <c r="K167" i="15" s="1"/>
  <c r="AD166" i="11"/>
  <c r="K164" i="15" s="1"/>
  <c r="AD164" i="11"/>
  <c r="K162" i="15" s="1"/>
  <c r="AD153" i="11"/>
  <c r="K151" i="15" s="1"/>
  <c r="AD150" i="11"/>
  <c r="K148" i="15" s="1"/>
  <c r="AD139" i="11"/>
  <c r="K137" i="15" s="1"/>
  <c r="AD278" i="11"/>
  <c r="K276" i="15" s="1"/>
  <c r="AD186" i="11"/>
  <c r="K184" i="15" s="1"/>
  <c r="AD184" i="11"/>
  <c r="K182" i="15" s="1"/>
  <c r="AD177" i="11"/>
  <c r="K175" i="15" s="1"/>
  <c r="AD140" i="11"/>
  <c r="K138" i="15" s="1"/>
  <c r="AD132" i="11"/>
  <c r="K130" i="15" s="1"/>
  <c r="AD124" i="11"/>
  <c r="K122" i="15" s="1"/>
  <c r="AD116" i="11"/>
  <c r="K114" i="15" s="1"/>
  <c r="AD170" i="11"/>
  <c r="K168" i="15" s="1"/>
  <c r="AD154" i="11"/>
  <c r="K152" i="15" s="1"/>
  <c r="AD250" i="11"/>
  <c r="K248" i="15" s="1"/>
  <c r="AD241" i="11"/>
  <c r="K239" i="15" s="1"/>
  <c r="AD273" i="11"/>
  <c r="K271" i="15" s="1"/>
  <c r="AD180" i="11"/>
  <c r="K178" i="15" s="1"/>
  <c r="AD172" i="11"/>
  <c r="K170" i="15" s="1"/>
  <c r="AD161" i="11"/>
  <c r="K159" i="15" s="1"/>
  <c r="AD158" i="11"/>
  <c r="K156" i="15" s="1"/>
  <c r="AD156" i="11"/>
  <c r="K154" i="15" s="1"/>
  <c r="AD143" i="11"/>
  <c r="K141" i="15" s="1"/>
  <c r="AD135" i="11"/>
  <c r="K133" i="15" s="1"/>
  <c r="AD165" i="11"/>
  <c r="K163" i="15" s="1"/>
  <c r="AD162" i="11"/>
  <c r="K160" i="15" s="1"/>
  <c r="AD160" i="11"/>
  <c r="K158" i="15" s="1"/>
  <c r="AD149" i="11"/>
  <c r="K147" i="15" s="1"/>
  <c r="AD145" i="11"/>
  <c r="K143" i="15" s="1"/>
  <c r="AD137" i="11"/>
  <c r="K135" i="15" s="1"/>
  <c r="AD129" i="11"/>
  <c r="K127" i="15" s="1"/>
  <c r="AD121" i="11"/>
  <c r="K119" i="15" s="1"/>
  <c r="AD257" i="11"/>
  <c r="K255" i="15" s="1"/>
  <c r="AD234" i="11"/>
  <c r="K232" i="15" s="1"/>
  <c r="AD174" i="11"/>
  <c r="K172" i="15" s="1"/>
  <c r="AD123" i="11"/>
  <c r="K121" i="15" s="1"/>
  <c r="AD88" i="11"/>
  <c r="K86" i="15" s="1"/>
  <c r="AD80" i="11"/>
  <c r="K78" i="15" s="1"/>
  <c r="AD72" i="11"/>
  <c r="K70" i="15" s="1"/>
  <c r="AD97" i="11"/>
  <c r="K95" i="15" s="1"/>
  <c r="AD131" i="11"/>
  <c r="K129" i="15" s="1"/>
  <c r="AD119" i="11"/>
  <c r="K117" i="15" s="1"/>
  <c r="AD113" i="11"/>
  <c r="K111" i="15" s="1"/>
  <c r="AD105" i="11"/>
  <c r="K103" i="15" s="1"/>
  <c r="AD91" i="11"/>
  <c r="K89" i="15" s="1"/>
  <c r="AD83" i="11"/>
  <c r="K81" i="15" s="1"/>
  <c r="AD75" i="11"/>
  <c r="K73" i="15" s="1"/>
  <c r="AD111" i="11"/>
  <c r="K109" i="15" s="1"/>
  <c r="AD103" i="11"/>
  <c r="K101" i="15" s="1"/>
  <c r="AD107" i="11"/>
  <c r="K105" i="15" s="1"/>
  <c r="AD96" i="11"/>
  <c r="K94" i="15" s="1"/>
  <c r="AD85" i="11"/>
  <c r="K83" i="15" s="1"/>
  <c r="AD77" i="11"/>
  <c r="K75" i="15" s="1"/>
  <c r="AD69" i="11"/>
  <c r="K67" i="15" s="1"/>
  <c r="AD61" i="11"/>
  <c r="K59" i="15" s="1"/>
  <c r="AD127" i="11"/>
  <c r="K125" i="15" s="1"/>
  <c r="AD115" i="11"/>
  <c r="K113" i="15" s="1"/>
  <c r="AD108" i="11"/>
  <c r="K106" i="15" s="1"/>
  <c r="AD100" i="11"/>
  <c r="K98" i="15" s="1"/>
  <c r="AD35" i="11"/>
  <c r="K33" i="15" s="1"/>
  <c r="R36" i="11"/>
  <c r="E34" i="15" s="1"/>
  <c r="F37" i="11"/>
  <c r="G35" i="15" s="1"/>
  <c r="L39" i="11"/>
  <c r="I37" i="15" s="1"/>
  <c r="R41" i="11"/>
  <c r="E39" i="15" s="1"/>
  <c r="F42" i="11"/>
  <c r="G40" i="15" s="1"/>
  <c r="X42" i="11"/>
  <c r="D40" i="15" s="1"/>
  <c r="I43" i="11"/>
  <c r="F41" i="15" s="1"/>
  <c r="L44" i="11"/>
  <c r="I42" i="15" s="1"/>
  <c r="R45" i="11"/>
  <c r="E43" i="15" s="1"/>
  <c r="U46" i="11"/>
  <c r="C44" i="15" s="1"/>
  <c r="X47" i="11"/>
  <c r="D45" i="15" s="1"/>
  <c r="L48" i="11"/>
  <c r="I46" i="15" s="1"/>
  <c r="AD48" i="11"/>
  <c r="K46" i="15" s="1"/>
  <c r="AG49" i="11"/>
  <c r="L47" i="15" s="1"/>
  <c r="U51" i="11"/>
  <c r="C49" i="15" s="1"/>
  <c r="I52" i="11"/>
  <c r="F50" i="15" s="1"/>
  <c r="AD52" i="11"/>
  <c r="K50" i="15" s="1"/>
  <c r="O53" i="11"/>
  <c r="J51" i="15" s="1"/>
  <c r="AD53" i="11"/>
  <c r="K51" i="15" s="1"/>
  <c r="F55" i="11"/>
  <c r="G53" i="15" s="1"/>
  <c r="F56" i="11"/>
  <c r="G54" i="15" s="1"/>
  <c r="O58" i="11"/>
  <c r="J56" i="15" s="1"/>
  <c r="L61" i="11"/>
  <c r="I59" i="15" s="1"/>
  <c r="R62" i="11"/>
  <c r="E60" i="15" s="1"/>
  <c r="AD63" i="11"/>
  <c r="K61" i="15" s="1"/>
  <c r="O66" i="11"/>
  <c r="J64" i="15" s="1"/>
  <c r="X67" i="11"/>
  <c r="D65" i="15" s="1"/>
  <c r="L68" i="11"/>
  <c r="I66" i="15" s="1"/>
  <c r="AD70" i="11"/>
  <c r="K68" i="15" s="1"/>
  <c r="U72" i="11"/>
  <c r="C70" i="15" s="1"/>
  <c r="L74" i="11"/>
  <c r="I72" i="15" s="1"/>
  <c r="I75" i="11"/>
  <c r="F73" i="15" s="1"/>
  <c r="F76" i="11"/>
  <c r="G74" i="15" s="1"/>
  <c r="AG76" i="11"/>
  <c r="L74" i="15" s="1"/>
  <c r="U78" i="11"/>
  <c r="C76" i="15" s="1"/>
  <c r="R79" i="11"/>
  <c r="E77" i="15" s="1"/>
  <c r="O80" i="11"/>
  <c r="J78" i="15" s="1"/>
  <c r="I81" i="11"/>
  <c r="F79" i="15" s="1"/>
  <c r="F82" i="11"/>
  <c r="G80" i="15" s="1"/>
  <c r="I88" i="11"/>
  <c r="F86" i="15" s="1"/>
  <c r="AG88" i="11"/>
  <c r="L86" i="15" s="1"/>
  <c r="AD89" i="11"/>
  <c r="K87" i="15" s="1"/>
  <c r="X90" i="11"/>
  <c r="D88" i="15" s="1"/>
  <c r="U91" i="11"/>
  <c r="C89" i="15" s="1"/>
  <c r="R92" i="11"/>
  <c r="E90" i="15" s="1"/>
  <c r="O93" i="11"/>
  <c r="J91" i="15" s="1"/>
  <c r="L94" i="11"/>
  <c r="I92" i="15" s="1"/>
  <c r="F96" i="11"/>
  <c r="G94" i="15" s="1"/>
  <c r="U98" i="11"/>
  <c r="C96" i="15" s="1"/>
  <c r="R99" i="11"/>
  <c r="E97" i="15" s="1"/>
  <c r="X103" i="11"/>
  <c r="D101" i="15" s="1"/>
  <c r="U36" i="11"/>
  <c r="C34" i="15" s="1"/>
  <c r="X37" i="11"/>
  <c r="D35" i="15" s="1"/>
  <c r="I38" i="11"/>
  <c r="F36" i="15" s="1"/>
  <c r="AD38" i="11"/>
  <c r="K36" i="15" s="1"/>
  <c r="O39" i="11"/>
  <c r="J37" i="15" s="1"/>
  <c r="U41" i="11"/>
  <c r="C39" i="15" s="1"/>
  <c r="L43" i="11"/>
  <c r="I41" i="15" s="1"/>
  <c r="O44" i="11"/>
  <c r="J42" i="15" s="1"/>
  <c r="X46" i="11"/>
  <c r="D44" i="15" s="1"/>
  <c r="AD47" i="11"/>
  <c r="K45" i="15" s="1"/>
  <c r="O48" i="11"/>
  <c r="J46" i="15" s="1"/>
  <c r="AG48" i="11"/>
  <c r="L46" i="15" s="1"/>
  <c r="F51" i="11"/>
  <c r="G49" i="15" s="1"/>
  <c r="X51" i="11"/>
  <c r="D49" i="15" s="1"/>
  <c r="AG52" i="11"/>
  <c r="L50" i="15" s="1"/>
  <c r="R54" i="11"/>
  <c r="E52" i="15" s="1"/>
  <c r="I56" i="11"/>
  <c r="F54" i="15" s="1"/>
  <c r="L57" i="11"/>
  <c r="I55" i="15" s="1"/>
  <c r="AD57" i="11"/>
  <c r="K55" i="15" s="1"/>
  <c r="R58" i="11"/>
  <c r="E56" i="15" s="1"/>
  <c r="R59" i="11"/>
  <c r="E57" i="15" s="1"/>
  <c r="F60" i="11"/>
  <c r="G58" i="15" s="1"/>
  <c r="X60" i="11"/>
  <c r="D58" i="15" s="1"/>
  <c r="O61" i="11"/>
  <c r="J59" i="15" s="1"/>
  <c r="U62" i="11"/>
  <c r="C60" i="15" s="1"/>
  <c r="R64" i="11"/>
  <c r="E62" i="15" s="1"/>
  <c r="F65" i="11"/>
  <c r="G63" i="15" s="1"/>
  <c r="R66" i="11"/>
  <c r="E64" i="15" s="1"/>
  <c r="F67" i="11"/>
  <c r="G65" i="15" s="1"/>
  <c r="O68" i="11"/>
  <c r="J66" i="15" s="1"/>
  <c r="L69" i="11"/>
  <c r="I67" i="15" s="1"/>
  <c r="AG70" i="11"/>
  <c r="L68" i="15" s="1"/>
  <c r="AD71" i="11"/>
  <c r="K69" i="15" s="1"/>
  <c r="X72" i="11"/>
  <c r="D70" i="15" s="1"/>
  <c r="R73" i="11"/>
  <c r="E71" i="15" s="1"/>
  <c r="O74" i="11"/>
  <c r="J72" i="15" s="1"/>
  <c r="L75" i="11"/>
  <c r="I73" i="15" s="1"/>
  <c r="I76" i="11"/>
  <c r="F74" i="15" s="1"/>
  <c r="X78" i="11"/>
  <c r="D76" i="15" s="1"/>
  <c r="AG83" i="11"/>
  <c r="L81" i="15" s="1"/>
  <c r="AD84" i="11"/>
  <c r="K82" i="15" s="1"/>
  <c r="X85" i="11"/>
  <c r="D83" i="15" s="1"/>
  <c r="R86" i="11"/>
  <c r="E84" i="15" s="1"/>
  <c r="O87" i="11"/>
  <c r="J85" i="15" s="1"/>
  <c r="L88" i="11"/>
  <c r="I86" i="15" s="1"/>
  <c r="F89" i="11"/>
  <c r="G87" i="15" s="1"/>
  <c r="AG89" i="11"/>
  <c r="L87" i="15" s="1"/>
  <c r="AD90" i="11"/>
  <c r="K88" i="15" s="1"/>
  <c r="X91" i="11"/>
  <c r="D89" i="15" s="1"/>
  <c r="U92" i="11"/>
  <c r="C90" i="15" s="1"/>
  <c r="O94" i="11"/>
  <c r="J92" i="15" s="1"/>
  <c r="AG32" i="11"/>
  <c r="L30" i="15" s="1"/>
  <c r="L38" i="11"/>
  <c r="I36" i="15" s="1"/>
  <c r="AG38" i="11"/>
  <c r="L36" i="15" s="1"/>
  <c r="R39" i="11"/>
  <c r="E37" i="15" s="1"/>
  <c r="U40" i="11"/>
  <c r="C38" i="15" s="1"/>
  <c r="F41" i="11"/>
  <c r="G39" i="15" s="1"/>
  <c r="AD42" i="11"/>
  <c r="K40" i="15" s="1"/>
  <c r="AD43" i="11"/>
  <c r="K41" i="15" s="1"/>
  <c r="R44" i="11"/>
  <c r="E42" i="15" s="1"/>
  <c r="F45" i="11"/>
  <c r="G43" i="15" s="1"/>
  <c r="L47" i="11"/>
  <c r="I45" i="15" s="1"/>
  <c r="R49" i="11"/>
  <c r="E47" i="15" s="1"/>
  <c r="F50" i="11"/>
  <c r="G48" i="15" s="1"/>
  <c r="X50" i="11"/>
  <c r="D48" i="15" s="1"/>
  <c r="I51" i="11"/>
  <c r="F49" i="15" s="1"/>
  <c r="L52" i="11"/>
  <c r="I50" i="15" s="1"/>
  <c r="R53" i="11"/>
  <c r="E51" i="15" s="1"/>
  <c r="U54" i="11"/>
  <c r="C52" i="15" s="1"/>
  <c r="X55" i="11"/>
  <c r="D53" i="15" s="1"/>
  <c r="L56" i="11"/>
  <c r="I54" i="15" s="1"/>
  <c r="AD56" i="11"/>
  <c r="K54" i="15" s="1"/>
  <c r="AG57" i="11"/>
  <c r="L55" i="15" s="1"/>
  <c r="U59" i="11"/>
  <c r="C57" i="15" s="1"/>
  <c r="I60" i="11"/>
  <c r="F58" i="15" s="1"/>
  <c r="AD60" i="11"/>
  <c r="K58" i="15" s="1"/>
  <c r="X62" i="11"/>
  <c r="D60" i="15" s="1"/>
  <c r="L63" i="11"/>
  <c r="I61" i="15" s="1"/>
  <c r="U64" i="11"/>
  <c r="C62" i="15" s="1"/>
  <c r="I65" i="11"/>
  <c r="F63" i="15" s="1"/>
  <c r="AD65" i="11"/>
  <c r="K63" i="15" s="1"/>
  <c r="I67" i="11"/>
  <c r="F65" i="15" s="1"/>
  <c r="AD67" i="11"/>
  <c r="K65" i="15" s="1"/>
  <c r="R68" i="11"/>
  <c r="E66" i="15" s="1"/>
  <c r="O69" i="11"/>
  <c r="J67" i="15" s="1"/>
  <c r="I70" i="11"/>
  <c r="F68" i="15" s="1"/>
  <c r="U73" i="11"/>
  <c r="C71" i="15" s="1"/>
  <c r="R74" i="11"/>
  <c r="E72" i="15" s="1"/>
  <c r="AD78" i="11"/>
  <c r="K76" i="15" s="1"/>
  <c r="U80" i="11"/>
  <c r="C78" i="15" s="1"/>
  <c r="L82" i="11"/>
  <c r="I80" i="15" s="1"/>
  <c r="I83" i="11"/>
  <c r="F81" i="15" s="1"/>
  <c r="F84" i="11"/>
  <c r="G82" i="15" s="1"/>
  <c r="AG84" i="11"/>
  <c r="L82" i="15" s="1"/>
  <c r="U86" i="11"/>
  <c r="C84" i="15" s="1"/>
  <c r="R87" i="11"/>
  <c r="E85" i="15" s="1"/>
  <c r="O88" i="11"/>
  <c r="J86" i="15" s="1"/>
  <c r="I89" i="11"/>
  <c r="F87" i="15" s="1"/>
  <c r="F90" i="11"/>
  <c r="G88" i="15" s="1"/>
  <c r="U93" i="11"/>
  <c r="C91" i="15" s="1"/>
  <c r="O101" i="11"/>
  <c r="J99" i="15" s="1"/>
  <c r="O113" i="11"/>
  <c r="J111" i="15" s="1"/>
  <c r="F71" i="11"/>
  <c r="G69" i="15" s="1"/>
  <c r="F79" i="11"/>
  <c r="G77" i="15" s="1"/>
  <c r="F87" i="11"/>
  <c r="G85" i="15" s="1"/>
  <c r="AD93" i="11"/>
  <c r="K91" i="15" s="1"/>
  <c r="U97" i="11"/>
  <c r="C95" i="15" s="1"/>
  <c r="O100" i="11"/>
  <c r="J98" i="15" s="1"/>
  <c r="AD102" i="11"/>
  <c r="K100" i="15" s="1"/>
  <c r="I104" i="11"/>
  <c r="F102" i="15" s="1"/>
  <c r="X105" i="11"/>
  <c r="D103" i="15" s="1"/>
  <c r="F106" i="11"/>
  <c r="G104" i="15" s="1"/>
  <c r="I108" i="11"/>
  <c r="F106" i="15" s="1"/>
  <c r="AD110" i="11"/>
  <c r="K108" i="15" s="1"/>
  <c r="I112" i="11"/>
  <c r="F110" i="15" s="1"/>
  <c r="X113" i="11"/>
  <c r="D111" i="15" s="1"/>
  <c r="F114" i="11"/>
  <c r="G112" i="15" s="1"/>
  <c r="AD114" i="11"/>
  <c r="K112" i="15" s="1"/>
  <c r="O116" i="11"/>
  <c r="J114" i="15" s="1"/>
  <c r="F117" i="11"/>
  <c r="G115" i="15" s="1"/>
  <c r="L118" i="11"/>
  <c r="I116" i="15" s="1"/>
  <c r="U119" i="11"/>
  <c r="C117" i="15" s="1"/>
  <c r="I120" i="11"/>
  <c r="F118" i="15" s="1"/>
  <c r="AG120" i="11"/>
  <c r="L118" i="15" s="1"/>
  <c r="AD122" i="11"/>
  <c r="K120" i="15" s="1"/>
  <c r="O123" i="11"/>
  <c r="J121" i="15" s="1"/>
  <c r="X124" i="11"/>
  <c r="D122" i="15" s="1"/>
  <c r="AD125" i="11"/>
  <c r="K123" i="15" s="1"/>
  <c r="R128" i="11"/>
  <c r="E126" i="15" s="1"/>
  <c r="X129" i="11"/>
  <c r="D127" i="15" s="1"/>
  <c r="L130" i="11"/>
  <c r="I128" i="15" s="1"/>
  <c r="I132" i="11"/>
  <c r="F130" i="15" s="1"/>
  <c r="AG132" i="11"/>
  <c r="L130" i="15" s="1"/>
  <c r="O134" i="11"/>
  <c r="J132" i="15" s="1"/>
  <c r="I136" i="11"/>
  <c r="F134" i="15" s="1"/>
  <c r="X138" i="11"/>
  <c r="D136" i="15" s="1"/>
  <c r="AG143" i="11"/>
  <c r="L141" i="15" s="1"/>
  <c r="AD144" i="11"/>
  <c r="K142" i="15" s="1"/>
  <c r="X145" i="11"/>
  <c r="D143" i="15" s="1"/>
  <c r="R146" i="11"/>
  <c r="E144" i="15" s="1"/>
  <c r="O147" i="11"/>
  <c r="J145" i="15" s="1"/>
  <c r="AD157" i="11"/>
  <c r="K155" i="15" s="1"/>
  <c r="R160" i="11"/>
  <c r="E158" i="15" s="1"/>
  <c r="AG163" i="11"/>
  <c r="L161" i="15" s="1"/>
  <c r="L168" i="11"/>
  <c r="I166" i="15" s="1"/>
  <c r="X172" i="11"/>
  <c r="D170" i="15" s="1"/>
  <c r="F38" i="11"/>
  <c r="G36" i="15" s="1"/>
  <c r="F46" i="11"/>
  <c r="G44" i="15" s="1"/>
  <c r="F54" i="11"/>
  <c r="G52" i="15" s="1"/>
  <c r="F62" i="11"/>
  <c r="G60" i="15" s="1"/>
  <c r="F70" i="11"/>
  <c r="G68" i="15" s="1"/>
  <c r="F78" i="11"/>
  <c r="G76" i="15" s="1"/>
  <c r="F86" i="11"/>
  <c r="G84" i="15" s="1"/>
  <c r="R93" i="11"/>
  <c r="E91" i="15" s="1"/>
  <c r="X97" i="11"/>
  <c r="D95" i="15" s="1"/>
  <c r="F98" i="11"/>
  <c r="G96" i="15" s="1"/>
  <c r="F99" i="11"/>
  <c r="G97" i="15" s="1"/>
  <c r="AG100" i="11"/>
  <c r="L98" i="15" s="1"/>
  <c r="L102" i="11"/>
  <c r="I100" i="15" s="1"/>
  <c r="AD104" i="11"/>
  <c r="K102" i="15" s="1"/>
  <c r="L105" i="11"/>
  <c r="I103" i="15" s="1"/>
  <c r="I106" i="11"/>
  <c r="F104" i="15" s="1"/>
  <c r="AD106" i="11"/>
  <c r="K104" i="15" s="1"/>
  <c r="L108" i="11"/>
  <c r="I106" i="15" s="1"/>
  <c r="L110" i="11"/>
  <c r="I108" i="15" s="1"/>
  <c r="AD112" i="11"/>
  <c r="K110" i="15" s="1"/>
  <c r="L113" i="11"/>
  <c r="I111" i="15" s="1"/>
  <c r="I114" i="11"/>
  <c r="F112" i="15" s="1"/>
  <c r="AG114" i="11"/>
  <c r="L112" i="15" s="1"/>
  <c r="O115" i="11"/>
  <c r="J113" i="15" s="1"/>
  <c r="O118" i="11"/>
  <c r="J116" i="15" s="1"/>
  <c r="F122" i="11"/>
  <c r="G120" i="15" s="1"/>
  <c r="AG122" i="11"/>
  <c r="L120" i="15" s="1"/>
  <c r="X126" i="11"/>
  <c r="D124" i="15" s="1"/>
  <c r="U128" i="11"/>
  <c r="C126" i="15" s="1"/>
  <c r="L132" i="11"/>
  <c r="I130" i="15" s="1"/>
  <c r="R134" i="11"/>
  <c r="E132" i="15" s="1"/>
  <c r="AD138" i="11"/>
  <c r="K136" i="15" s="1"/>
  <c r="U140" i="11"/>
  <c r="C138" i="15" s="1"/>
  <c r="L142" i="11"/>
  <c r="I140" i="15" s="1"/>
  <c r="I143" i="11"/>
  <c r="F141" i="15" s="1"/>
  <c r="F144" i="11"/>
  <c r="G142" i="15" s="1"/>
  <c r="AG144" i="11"/>
  <c r="L142" i="15" s="1"/>
  <c r="U146" i="11"/>
  <c r="C144" i="15" s="1"/>
  <c r="L148" i="11"/>
  <c r="I146" i="15" s="1"/>
  <c r="X152" i="11"/>
  <c r="D150" i="15" s="1"/>
  <c r="L156" i="11"/>
  <c r="I154" i="15" s="1"/>
  <c r="R161" i="11"/>
  <c r="E159" i="15" s="1"/>
  <c r="I163" i="11"/>
  <c r="F161" i="15" s="1"/>
  <c r="AG171" i="11"/>
  <c r="L169" i="15" s="1"/>
  <c r="X173" i="11"/>
  <c r="D171" i="15" s="1"/>
  <c r="X94" i="11"/>
  <c r="D92" i="15" s="1"/>
  <c r="AG95" i="11"/>
  <c r="L93" i="15" s="1"/>
  <c r="O96" i="11"/>
  <c r="J94" i="15" s="1"/>
  <c r="L97" i="11"/>
  <c r="I95" i="15" s="1"/>
  <c r="X98" i="11"/>
  <c r="D96" i="15" s="1"/>
  <c r="AD101" i="11"/>
  <c r="K99" i="15" s="1"/>
  <c r="O102" i="11"/>
  <c r="J100" i="15" s="1"/>
  <c r="AG104" i="11"/>
  <c r="L102" i="15" s="1"/>
  <c r="L106" i="11"/>
  <c r="I104" i="15" s="1"/>
  <c r="AG106" i="11"/>
  <c r="L104" i="15" s="1"/>
  <c r="O107" i="11"/>
  <c r="J105" i="15" s="1"/>
  <c r="O108" i="11"/>
  <c r="J106" i="15" s="1"/>
  <c r="AG108" i="11"/>
  <c r="L106" i="15" s="1"/>
  <c r="AD109" i="11"/>
  <c r="K107" i="15" s="1"/>
  <c r="O110" i="11"/>
  <c r="J108" i="15" s="1"/>
  <c r="AG112" i="11"/>
  <c r="L110" i="15" s="1"/>
  <c r="L114" i="11"/>
  <c r="I112" i="15" s="1"/>
  <c r="U116" i="11"/>
  <c r="C114" i="15" s="1"/>
  <c r="R118" i="11"/>
  <c r="E116" i="15" s="1"/>
  <c r="I119" i="11"/>
  <c r="F117" i="15" s="1"/>
  <c r="O120" i="11"/>
  <c r="J118" i="15" s="1"/>
  <c r="I122" i="11"/>
  <c r="F120" i="15" s="1"/>
  <c r="AD126" i="11"/>
  <c r="K124" i="15" s="1"/>
  <c r="AG127" i="11"/>
  <c r="L125" i="15" s="1"/>
  <c r="L129" i="11"/>
  <c r="I127" i="15" s="1"/>
  <c r="R130" i="11"/>
  <c r="E128" i="15" s="1"/>
  <c r="O132" i="11"/>
  <c r="J130" i="15" s="1"/>
  <c r="F133" i="11"/>
  <c r="G131" i="15" s="1"/>
  <c r="O136" i="11"/>
  <c r="J134" i="15" s="1"/>
  <c r="L137" i="11"/>
  <c r="I135" i="15" s="1"/>
  <c r="AG138" i="11"/>
  <c r="L136" i="15" s="1"/>
  <c r="X140" i="11"/>
  <c r="D138" i="15" s="1"/>
  <c r="R141" i="11"/>
  <c r="E139" i="15" s="1"/>
  <c r="O142" i="11"/>
  <c r="J140" i="15" s="1"/>
  <c r="I144" i="11"/>
  <c r="F142" i="15" s="1"/>
  <c r="X146" i="11"/>
  <c r="D144" i="15" s="1"/>
  <c r="U147" i="11"/>
  <c r="C145" i="15" s="1"/>
  <c r="O148" i="11"/>
  <c r="J146" i="15" s="1"/>
  <c r="AG151" i="11"/>
  <c r="L149" i="15" s="1"/>
  <c r="AD152" i="11"/>
  <c r="K150" i="15" s="1"/>
  <c r="X153" i="11"/>
  <c r="D151" i="15" s="1"/>
  <c r="L157" i="11"/>
  <c r="I155" i="15" s="1"/>
  <c r="AG158" i="11"/>
  <c r="L156" i="15" s="1"/>
  <c r="F165" i="11"/>
  <c r="G163" i="15" s="1"/>
  <c r="I171" i="11"/>
  <c r="F169" i="15" s="1"/>
  <c r="AG96" i="11"/>
  <c r="L94" i="15" s="1"/>
  <c r="U100" i="11"/>
  <c r="C98" i="15" s="1"/>
  <c r="R102" i="11"/>
  <c r="E100" i="15" s="1"/>
  <c r="O104" i="11"/>
  <c r="J102" i="15" s="1"/>
  <c r="R110" i="11"/>
  <c r="E108" i="15" s="1"/>
  <c r="O112" i="11"/>
  <c r="J110" i="15" s="1"/>
  <c r="X116" i="11"/>
  <c r="D114" i="15" s="1"/>
  <c r="AD117" i="11"/>
  <c r="K115" i="15" s="1"/>
  <c r="R120" i="11"/>
  <c r="E118" i="15" s="1"/>
  <c r="X121" i="11"/>
  <c r="D119" i="15" s="1"/>
  <c r="L122" i="11"/>
  <c r="I120" i="15" s="1"/>
  <c r="I124" i="11"/>
  <c r="F122" i="15" s="1"/>
  <c r="AG124" i="11"/>
  <c r="L122" i="15" s="1"/>
  <c r="R125" i="11"/>
  <c r="E123" i="15" s="1"/>
  <c r="F126" i="11"/>
  <c r="G124" i="15" s="1"/>
  <c r="U130" i="11"/>
  <c r="C128" i="15" s="1"/>
  <c r="AD133" i="11"/>
  <c r="K131" i="15" s="1"/>
  <c r="X134" i="11"/>
  <c r="D132" i="15" s="1"/>
  <c r="U135" i="11"/>
  <c r="C133" i="15" s="1"/>
  <c r="R136" i="11"/>
  <c r="E134" i="15" s="1"/>
  <c r="I138" i="11"/>
  <c r="F136" i="15" s="1"/>
  <c r="R142" i="11"/>
  <c r="E140" i="15" s="1"/>
  <c r="AD146" i="11"/>
  <c r="K144" i="15" s="1"/>
  <c r="X147" i="11"/>
  <c r="D145" i="15" s="1"/>
  <c r="R148" i="11"/>
  <c r="E146" i="15" s="1"/>
  <c r="O149" i="11"/>
  <c r="J147" i="15" s="1"/>
  <c r="U155" i="11"/>
  <c r="C153" i="15" s="1"/>
  <c r="R156" i="11"/>
  <c r="E154" i="15" s="1"/>
  <c r="I158" i="11"/>
  <c r="F156" i="15" s="1"/>
  <c r="X161" i="11"/>
  <c r="D159" i="15" s="1"/>
  <c r="L164" i="11"/>
  <c r="I162" i="15" s="1"/>
  <c r="U95" i="11"/>
  <c r="C93" i="15" s="1"/>
  <c r="L98" i="11"/>
  <c r="I96" i="15" s="1"/>
  <c r="AD98" i="11"/>
  <c r="K96" i="15" s="1"/>
  <c r="R101" i="11"/>
  <c r="E99" i="15" s="1"/>
  <c r="AG103" i="11"/>
  <c r="L101" i="15" s="1"/>
  <c r="R104" i="11"/>
  <c r="E102" i="15" s="1"/>
  <c r="R109" i="11"/>
  <c r="E107" i="15" s="1"/>
  <c r="AG111" i="11"/>
  <c r="L109" i="15" s="1"/>
  <c r="R112" i="11"/>
  <c r="E110" i="15" s="1"/>
  <c r="X118" i="11"/>
  <c r="D116" i="15" s="1"/>
  <c r="U120" i="11"/>
  <c r="C118" i="15" s="1"/>
  <c r="L124" i="11"/>
  <c r="I122" i="15" s="1"/>
  <c r="F128" i="11"/>
  <c r="G126" i="15" s="1"/>
  <c r="AD128" i="11"/>
  <c r="K126" i="15" s="1"/>
  <c r="X130" i="11"/>
  <c r="D128" i="15" s="1"/>
  <c r="U132" i="11"/>
  <c r="C130" i="15" s="1"/>
  <c r="AD134" i="11"/>
  <c r="K132" i="15" s="1"/>
  <c r="L138" i="11"/>
  <c r="I136" i="15" s="1"/>
  <c r="O144" i="11"/>
  <c r="J142" i="15" s="1"/>
  <c r="L145" i="11"/>
  <c r="I143" i="15" s="1"/>
  <c r="AG146" i="11"/>
  <c r="L144" i="15" s="1"/>
  <c r="R149" i="11"/>
  <c r="E147" i="15" s="1"/>
  <c r="O150" i="11"/>
  <c r="J148" i="15" s="1"/>
  <c r="I159" i="11"/>
  <c r="F157" i="15" s="1"/>
  <c r="L165" i="11"/>
  <c r="I163" i="15" s="1"/>
  <c r="X168" i="11"/>
  <c r="D166" i="15" s="1"/>
  <c r="L172" i="11"/>
  <c r="I170" i="15" s="1"/>
  <c r="I178" i="11"/>
  <c r="F176" i="15" s="1"/>
  <c r="I95" i="11"/>
  <c r="F93" i="15" s="1"/>
  <c r="U96" i="11"/>
  <c r="C94" i="15" s="1"/>
  <c r="I100" i="11"/>
  <c r="F98" i="15" s="1"/>
  <c r="F101" i="11"/>
  <c r="G99" i="15" s="1"/>
  <c r="U104" i="11"/>
  <c r="C102" i="15" s="1"/>
  <c r="R106" i="11"/>
  <c r="E104" i="15" s="1"/>
  <c r="F107" i="11"/>
  <c r="G105" i="15" s="1"/>
  <c r="U108" i="11"/>
  <c r="C106" i="15" s="1"/>
  <c r="F109" i="11"/>
  <c r="G107" i="15" s="1"/>
  <c r="U112" i="11"/>
  <c r="C110" i="15" s="1"/>
  <c r="R114" i="11"/>
  <c r="E112" i="15" s="1"/>
  <c r="AD118" i="11"/>
  <c r="K116" i="15" s="1"/>
  <c r="AG119" i="11"/>
  <c r="L117" i="15" s="1"/>
  <c r="L121" i="11"/>
  <c r="I119" i="15" s="1"/>
  <c r="R122" i="11"/>
  <c r="E120" i="15" s="1"/>
  <c r="O124" i="11"/>
  <c r="J122" i="15" s="1"/>
  <c r="F125" i="11"/>
  <c r="G123" i="15" s="1"/>
  <c r="L126" i="11"/>
  <c r="I124" i="15" s="1"/>
  <c r="U127" i="11"/>
  <c r="C125" i="15" s="1"/>
  <c r="I128" i="11"/>
  <c r="F126" i="15" s="1"/>
  <c r="AG128" i="11"/>
  <c r="L126" i="15" s="1"/>
  <c r="AD130" i="11"/>
  <c r="K128" i="15" s="1"/>
  <c r="O131" i="11"/>
  <c r="J129" i="15" s="1"/>
  <c r="X132" i="11"/>
  <c r="D130" i="15" s="1"/>
  <c r="F134" i="11"/>
  <c r="G132" i="15" s="1"/>
  <c r="I140" i="11"/>
  <c r="F138" i="15" s="1"/>
  <c r="AG140" i="11"/>
  <c r="L138" i="15" s="1"/>
  <c r="AD141" i="11"/>
  <c r="K139" i="15" s="1"/>
  <c r="X142" i="11"/>
  <c r="D140" i="15" s="1"/>
  <c r="U143" i="11"/>
  <c r="C141" i="15" s="1"/>
  <c r="R144" i="11"/>
  <c r="E142" i="15" s="1"/>
  <c r="I146" i="11"/>
  <c r="F144" i="15" s="1"/>
  <c r="X148" i="11"/>
  <c r="D146" i="15" s="1"/>
  <c r="L152" i="11"/>
  <c r="I150" i="15" s="1"/>
  <c r="X156" i="11"/>
  <c r="D154" i="15" s="1"/>
  <c r="R164" i="11"/>
  <c r="E162" i="15" s="1"/>
  <c r="AG167" i="11"/>
  <c r="L165" i="15" s="1"/>
  <c r="AD168" i="11"/>
  <c r="K166" i="15" s="1"/>
  <c r="X169" i="11"/>
  <c r="D167" i="15" s="1"/>
  <c r="O99" i="11"/>
  <c r="J97" i="15" s="1"/>
  <c r="U101" i="11"/>
  <c r="C99" i="15" s="1"/>
  <c r="F102" i="11"/>
  <c r="G100" i="15" s="1"/>
  <c r="X102" i="11"/>
  <c r="D100" i="15" s="1"/>
  <c r="U103" i="11"/>
  <c r="C101" i="15" s="1"/>
  <c r="U106" i="11"/>
  <c r="C104" i="15" s="1"/>
  <c r="X108" i="11"/>
  <c r="D106" i="15" s="1"/>
  <c r="U109" i="11"/>
  <c r="C107" i="15" s="1"/>
  <c r="F110" i="11"/>
  <c r="G108" i="15" s="1"/>
  <c r="X110" i="11"/>
  <c r="D108" i="15" s="1"/>
  <c r="U111" i="11"/>
  <c r="C109" i="15" s="1"/>
  <c r="U114" i="11"/>
  <c r="C112" i="15" s="1"/>
  <c r="I116" i="11"/>
  <c r="F114" i="15" s="1"/>
  <c r="AG116" i="11"/>
  <c r="L114" i="15" s="1"/>
  <c r="R117" i="11"/>
  <c r="E115" i="15" s="1"/>
  <c r="F118" i="11"/>
  <c r="G116" i="15" s="1"/>
  <c r="U122" i="11"/>
  <c r="C120" i="15" s="1"/>
  <c r="O126" i="11"/>
  <c r="J124" i="15" s="1"/>
  <c r="F130" i="11"/>
  <c r="G128" i="15" s="1"/>
  <c r="AG130" i="11"/>
  <c r="L128" i="15" s="1"/>
  <c r="AG135" i="11"/>
  <c r="L133" i="15" s="1"/>
  <c r="AD136" i="11"/>
  <c r="K134" i="15" s="1"/>
  <c r="X137" i="11"/>
  <c r="D135" i="15" s="1"/>
  <c r="R138" i="11"/>
  <c r="E136" i="15" s="1"/>
  <c r="O139" i="11"/>
  <c r="J137" i="15" s="1"/>
  <c r="L140" i="11"/>
  <c r="I138" i="15" s="1"/>
  <c r="F141" i="11"/>
  <c r="G139" i="15" s="1"/>
  <c r="AD142" i="11"/>
  <c r="K140" i="15" s="1"/>
  <c r="L146" i="11"/>
  <c r="I144" i="15" s="1"/>
  <c r="AD148" i="11"/>
  <c r="K146" i="15" s="1"/>
  <c r="X149" i="11"/>
  <c r="D147" i="15" s="1"/>
  <c r="AG155" i="11"/>
  <c r="L153" i="15" s="1"/>
  <c r="X157" i="11"/>
  <c r="D155" i="15" s="1"/>
  <c r="O159" i="11"/>
  <c r="J157" i="15" s="1"/>
  <c r="I96" i="11"/>
  <c r="F94" i="15" s="1"/>
  <c r="R98" i="11"/>
  <c r="E96" i="15" s="1"/>
  <c r="I103" i="11"/>
  <c r="F101" i="15" s="1"/>
  <c r="F104" i="11"/>
  <c r="G102" i="15" s="1"/>
  <c r="X106" i="11"/>
  <c r="D104" i="15" s="1"/>
  <c r="I111" i="11"/>
  <c r="F109" i="15" s="1"/>
  <c r="F112" i="11"/>
  <c r="G110" i="15" s="1"/>
  <c r="X114" i="11"/>
  <c r="D112" i="15" s="1"/>
  <c r="L116" i="11"/>
  <c r="I114" i="15" s="1"/>
  <c r="F120" i="11"/>
  <c r="G118" i="15" s="1"/>
  <c r="AD120" i="11"/>
  <c r="K118" i="15" s="1"/>
  <c r="X122" i="11"/>
  <c r="D120" i="15" s="1"/>
  <c r="U124" i="11"/>
  <c r="C122" i="15" s="1"/>
  <c r="R126" i="11"/>
  <c r="E124" i="15" s="1"/>
  <c r="I127" i="11"/>
  <c r="F125" i="15" s="1"/>
  <c r="O128" i="11"/>
  <c r="J126" i="15" s="1"/>
  <c r="I130" i="11"/>
  <c r="F128" i="15" s="1"/>
  <c r="R133" i="11"/>
  <c r="E131" i="15" s="1"/>
  <c r="L134" i="11"/>
  <c r="I132" i="15" s="1"/>
  <c r="I135" i="11"/>
  <c r="F133" i="15" s="1"/>
  <c r="F136" i="11"/>
  <c r="G134" i="15" s="1"/>
  <c r="AG136" i="11"/>
  <c r="L134" i="15" s="1"/>
  <c r="U138" i="11"/>
  <c r="C136" i="15" s="1"/>
  <c r="O140" i="11"/>
  <c r="J138" i="15" s="1"/>
  <c r="F142" i="11"/>
  <c r="G140" i="15" s="1"/>
  <c r="F148" i="11"/>
  <c r="G146" i="15" s="1"/>
  <c r="I155" i="11"/>
  <c r="F153" i="15" s="1"/>
  <c r="U158" i="11"/>
  <c r="C156" i="15" s="1"/>
  <c r="L161" i="11"/>
  <c r="I159" i="15" s="1"/>
  <c r="X164" i="11"/>
  <c r="D162" i="15" s="1"/>
  <c r="O166" i="11"/>
  <c r="J164" i="15" s="1"/>
  <c r="F138" i="11"/>
  <c r="G136" i="15" s="1"/>
  <c r="F146" i="11"/>
  <c r="G144" i="15" s="1"/>
  <c r="AD151" i="11"/>
  <c r="K149" i="15" s="1"/>
  <c r="AG153" i="11"/>
  <c r="L151" i="15" s="1"/>
  <c r="R155" i="11"/>
  <c r="E153" i="15" s="1"/>
  <c r="U157" i="11"/>
  <c r="C155" i="15" s="1"/>
  <c r="F159" i="11"/>
  <c r="G157" i="15" s="1"/>
  <c r="U159" i="11"/>
  <c r="C157" i="15" s="1"/>
  <c r="I161" i="11"/>
  <c r="F159" i="15" s="1"/>
  <c r="F164" i="11"/>
  <c r="G162" i="15" s="1"/>
  <c r="AD167" i="11"/>
  <c r="K165" i="15" s="1"/>
  <c r="AG169" i="11"/>
  <c r="L167" i="15" s="1"/>
  <c r="R171" i="11"/>
  <c r="E169" i="15" s="1"/>
  <c r="F173" i="11"/>
  <c r="G171" i="15" s="1"/>
  <c r="R179" i="11"/>
  <c r="E177" i="15" s="1"/>
  <c r="F183" i="11"/>
  <c r="G181" i="15" s="1"/>
  <c r="AG183" i="11"/>
  <c r="L181" i="15" s="1"/>
  <c r="AG187" i="11"/>
  <c r="L185" i="15" s="1"/>
  <c r="F190" i="11"/>
  <c r="G188" i="15" s="1"/>
  <c r="AD190" i="11"/>
  <c r="K188" i="15" s="1"/>
  <c r="R192" i="11"/>
  <c r="E190" i="15" s="1"/>
  <c r="O199" i="11"/>
  <c r="J197" i="15" s="1"/>
  <c r="I203" i="11"/>
  <c r="F201" i="15" s="1"/>
  <c r="U231" i="11"/>
  <c r="C229" i="15" s="1"/>
  <c r="AD248" i="11"/>
  <c r="K246" i="15" s="1"/>
  <c r="AD262" i="11"/>
  <c r="K260" i="15" s="1"/>
  <c r="L297" i="11"/>
  <c r="I295" i="15" s="1"/>
  <c r="L305" i="11"/>
  <c r="I303" i="15" s="1"/>
  <c r="AG311" i="11"/>
  <c r="L309" i="15" s="1"/>
  <c r="L313" i="11"/>
  <c r="I311" i="15" s="1"/>
  <c r="X159" i="11"/>
  <c r="D157" i="15" s="1"/>
  <c r="L163" i="11"/>
  <c r="I161" i="15" s="1"/>
  <c r="O165" i="11"/>
  <c r="J163" i="15" s="1"/>
  <c r="I173" i="11"/>
  <c r="F171" i="15" s="1"/>
  <c r="O181" i="11"/>
  <c r="J179" i="15" s="1"/>
  <c r="I183" i="11"/>
  <c r="F181" i="15" s="1"/>
  <c r="R186" i="11"/>
  <c r="E184" i="15" s="1"/>
  <c r="I187" i="11"/>
  <c r="F185" i="15" s="1"/>
  <c r="AG190" i="11"/>
  <c r="L188" i="15" s="1"/>
  <c r="AD194" i="11"/>
  <c r="K192" i="15" s="1"/>
  <c r="U195" i="11"/>
  <c r="C193" i="15" s="1"/>
  <c r="O196" i="11"/>
  <c r="J194" i="15" s="1"/>
  <c r="AD197" i="11"/>
  <c r="K195" i="15" s="1"/>
  <c r="R206" i="11"/>
  <c r="E204" i="15" s="1"/>
  <c r="AG211" i="11"/>
  <c r="L209" i="15" s="1"/>
  <c r="AD212" i="11"/>
  <c r="K210" i="15" s="1"/>
  <c r="F226" i="11"/>
  <c r="G224" i="15" s="1"/>
  <c r="I234" i="11"/>
  <c r="F232" i="15" s="1"/>
  <c r="R237" i="11"/>
  <c r="E235" i="15" s="1"/>
  <c r="AG243" i="11"/>
  <c r="L241" i="15" s="1"/>
  <c r="AD263" i="11"/>
  <c r="K261" i="15" s="1"/>
  <c r="O283" i="11"/>
  <c r="J281" i="15" s="1"/>
  <c r="AG149" i="11"/>
  <c r="L147" i="15" s="1"/>
  <c r="R151" i="11"/>
  <c r="E149" i="15" s="1"/>
  <c r="U153" i="11"/>
  <c r="C151" i="15" s="1"/>
  <c r="F155" i="11"/>
  <c r="G153" i="15" s="1"/>
  <c r="I157" i="11"/>
  <c r="F155" i="15" s="1"/>
  <c r="F160" i="11"/>
  <c r="G158" i="15" s="1"/>
  <c r="AD163" i="11"/>
  <c r="K161" i="15" s="1"/>
  <c r="AG165" i="11"/>
  <c r="L163" i="15" s="1"/>
  <c r="R167" i="11"/>
  <c r="E165" i="15" s="1"/>
  <c r="U169" i="11"/>
  <c r="C167" i="15" s="1"/>
  <c r="F171" i="11"/>
  <c r="G169" i="15" s="1"/>
  <c r="U171" i="11"/>
  <c r="C169" i="15" s="1"/>
  <c r="AD173" i="11"/>
  <c r="K171" i="15" s="1"/>
  <c r="R175" i="11"/>
  <c r="E173" i="15" s="1"/>
  <c r="F176" i="11"/>
  <c r="G174" i="15" s="1"/>
  <c r="U177" i="11"/>
  <c r="C175" i="15" s="1"/>
  <c r="R181" i="11"/>
  <c r="E179" i="15" s="1"/>
  <c r="L183" i="11"/>
  <c r="I181" i="15" s="1"/>
  <c r="I185" i="11"/>
  <c r="F183" i="15" s="1"/>
  <c r="AG185" i="11"/>
  <c r="L183" i="15" s="1"/>
  <c r="I188" i="11"/>
  <c r="F186" i="15" s="1"/>
  <c r="AG188" i="11"/>
  <c r="L186" i="15" s="1"/>
  <c r="AG191" i="11"/>
  <c r="L189" i="15" s="1"/>
  <c r="F194" i="11"/>
  <c r="G192" i="15" s="1"/>
  <c r="O203" i="11"/>
  <c r="J201" i="15" s="1"/>
  <c r="AD205" i="11"/>
  <c r="K203" i="15" s="1"/>
  <c r="AG235" i="11"/>
  <c r="L233" i="15" s="1"/>
  <c r="AD245" i="11"/>
  <c r="K243" i="15" s="1"/>
  <c r="U149" i="11"/>
  <c r="C147" i="15" s="1"/>
  <c r="X155" i="11"/>
  <c r="D153" i="15" s="1"/>
  <c r="L159" i="11"/>
  <c r="I157" i="15" s="1"/>
  <c r="O161" i="11"/>
  <c r="J159" i="15" s="1"/>
  <c r="X171" i="11"/>
  <c r="D169" i="15" s="1"/>
  <c r="AG173" i="11"/>
  <c r="L171" i="15" s="1"/>
  <c r="U175" i="11"/>
  <c r="C173" i="15" s="1"/>
  <c r="X177" i="11"/>
  <c r="D175" i="15" s="1"/>
  <c r="F179" i="11"/>
  <c r="G177" i="15" s="1"/>
  <c r="X179" i="11"/>
  <c r="D177" i="15" s="1"/>
  <c r="U181" i="11"/>
  <c r="C179" i="15" s="1"/>
  <c r="L185" i="11"/>
  <c r="I183" i="15" s="1"/>
  <c r="X186" i="11"/>
  <c r="D184" i="15" s="1"/>
  <c r="O187" i="11"/>
  <c r="J185" i="15" s="1"/>
  <c r="L188" i="11"/>
  <c r="I186" i="15" s="1"/>
  <c r="I191" i="11"/>
  <c r="F189" i="15" s="1"/>
  <c r="F198" i="11"/>
  <c r="G196" i="15" s="1"/>
  <c r="AD201" i="11"/>
  <c r="K199" i="15" s="1"/>
  <c r="O204" i="11"/>
  <c r="J202" i="15" s="1"/>
  <c r="U207" i="11"/>
  <c r="C205" i="15" s="1"/>
  <c r="O208" i="11"/>
  <c r="J206" i="15" s="1"/>
  <c r="U210" i="11"/>
  <c r="C208" i="15" s="1"/>
  <c r="F220" i="11"/>
  <c r="G218" i="15" s="1"/>
  <c r="X221" i="11"/>
  <c r="D219" i="15" s="1"/>
  <c r="O230" i="11"/>
  <c r="J228" i="15" s="1"/>
  <c r="U251" i="11"/>
  <c r="C249" i="15" s="1"/>
  <c r="R256" i="11"/>
  <c r="E254" i="15" s="1"/>
  <c r="I263" i="11"/>
  <c r="F261" i="15" s="1"/>
  <c r="L271" i="11"/>
  <c r="I269" i="15" s="1"/>
  <c r="AG280" i="11"/>
  <c r="L278" i="15" s="1"/>
  <c r="U136" i="11"/>
  <c r="C134" i="15" s="1"/>
  <c r="U144" i="11"/>
  <c r="C142" i="15" s="1"/>
  <c r="I149" i="11"/>
  <c r="F147" i="15" s="1"/>
  <c r="F151" i="11"/>
  <c r="G149" i="15" s="1"/>
  <c r="U151" i="11"/>
  <c r="C149" i="15" s="1"/>
  <c r="I153" i="11"/>
  <c r="F151" i="15" s="1"/>
  <c r="F156" i="11"/>
  <c r="G154" i="15" s="1"/>
  <c r="AD159" i="11"/>
  <c r="K157" i="15" s="1"/>
  <c r="AG161" i="11"/>
  <c r="L159" i="15" s="1"/>
  <c r="R163" i="11"/>
  <c r="E161" i="15" s="1"/>
  <c r="U165" i="11"/>
  <c r="C163" i="15" s="1"/>
  <c r="F167" i="11"/>
  <c r="G165" i="15" s="1"/>
  <c r="U167" i="11"/>
  <c r="C165" i="15" s="1"/>
  <c r="I169" i="11"/>
  <c r="F167" i="15" s="1"/>
  <c r="O173" i="11"/>
  <c r="J171" i="15" s="1"/>
  <c r="X175" i="11"/>
  <c r="D173" i="15" s="1"/>
  <c r="AD179" i="11"/>
  <c r="K177" i="15" s="1"/>
  <c r="R183" i="11"/>
  <c r="E181" i="15" s="1"/>
  <c r="O185" i="11"/>
  <c r="J183" i="15" s="1"/>
  <c r="I198" i="11"/>
  <c r="F196" i="15" s="1"/>
  <c r="U203" i="11"/>
  <c r="C201" i="15" s="1"/>
  <c r="AD206" i="11"/>
  <c r="K204" i="15" s="1"/>
  <c r="R208" i="11"/>
  <c r="E206" i="15" s="1"/>
  <c r="X214" i="11"/>
  <c r="D212" i="15" s="1"/>
  <c r="U218" i="11"/>
  <c r="C216" i="15" s="1"/>
  <c r="AG220" i="11"/>
  <c r="L218" i="15" s="1"/>
  <c r="AD232" i="11"/>
  <c r="K230" i="15" s="1"/>
  <c r="U247" i="11"/>
  <c r="C245" i="15" s="1"/>
  <c r="I273" i="11"/>
  <c r="F271" i="15" s="1"/>
  <c r="AD147" i="11"/>
  <c r="K145" i="15" s="1"/>
  <c r="X151" i="11"/>
  <c r="D149" i="15" s="1"/>
  <c r="L155" i="11"/>
  <c r="I153" i="15" s="1"/>
  <c r="O157" i="11"/>
  <c r="J155" i="15" s="1"/>
  <c r="X167" i="11"/>
  <c r="D165" i="15" s="1"/>
  <c r="L171" i="11"/>
  <c r="I169" i="15" s="1"/>
  <c r="R173" i="11"/>
  <c r="E171" i="15" s="1"/>
  <c r="F175" i="11"/>
  <c r="G173" i="15" s="1"/>
  <c r="I177" i="11"/>
  <c r="F175" i="15" s="1"/>
  <c r="U183" i="11"/>
  <c r="C181" i="15" s="1"/>
  <c r="U187" i="11"/>
  <c r="C185" i="15" s="1"/>
  <c r="I195" i="11"/>
  <c r="F193" i="15" s="1"/>
  <c r="AG195" i="11"/>
  <c r="L193" i="15" s="1"/>
  <c r="AD202" i="11"/>
  <c r="K200" i="15" s="1"/>
  <c r="AG206" i="11"/>
  <c r="L204" i="15" s="1"/>
  <c r="O212" i="11"/>
  <c r="J210" i="15" s="1"/>
  <c r="L213" i="11"/>
  <c r="I211" i="15" s="1"/>
  <c r="U215" i="11"/>
  <c r="C213" i="15" s="1"/>
  <c r="AD217" i="11"/>
  <c r="K215" i="15" s="1"/>
  <c r="X222" i="11"/>
  <c r="D220" i="15" s="1"/>
  <c r="R226" i="11"/>
  <c r="E224" i="15" s="1"/>
  <c r="F228" i="11"/>
  <c r="G226" i="15" s="1"/>
  <c r="I250" i="11"/>
  <c r="F248" i="15" s="1"/>
  <c r="R253" i="11"/>
  <c r="E251" i="15" s="1"/>
  <c r="AG259" i="11"/>
  <c r="L257" i="15" s="1"/>
  <c r="R147" i="11"/>
  <c r="E145" i="15" s="1"/>
  <c r="AD155" i="11"/>
  <c r="K153" i="15" s="1"/>
  <c r="AG157" i="11"/>
  <c r="L155" i="15" s="1"/>
  <c r="R159" i="11"/>
  <c r="E157" i="15" s="1"/>
  <c r="U161" i="11"/>
  <c r="C159" i="15" s="1"/>
  <c r="F163" i="11"/>
  <c r="G161" i="15" s="1"/>
  <c r="I165" i="11"/>
  <c r="F163" i="15" s="1"/>
  <c r="AD171" i="11"/>
  <c r="K169" i="15" s="1"/>
  <c r="U173" i="11"/>
  <c r="C171" i="15" s="1"/>
  <c r="I175" i="11"/>
  <c r="F173" i="15" s="1"/>
  <c r="AD175" i="11"/>
  <c r="K173" i="15" s="1"/>
  <c r="L177" i="11"/>
  <c r="I175" i="15" s="1"/>
  <c r="L179" i="11"/>
  <c r="I177" i="15" s="1"/>
  <c r="F181" i="11"/>
  <c r="G179" i="15" s="1"/>
  <c r="AD181" i="11"/>
  <c r="K179" i="15" s="1"/>
  <c r="X183" i="11"/>
  <c r="D181" i="15" s="1"/>
  <c r="U185" i="11"/>
  <c r="C183" i="15" s="1"/>
  <c r="R194" i="11"/>
  <c r="E192" i="15" s="1"/>
  <c r="F196" i="11"/>
  <c r="G194" i="15" s="1"/>
  <c r="AG207" i="11"/>
  <c r="L205" i="15" s="1"/>
  <c r="F210" i="11"/>
  <c r="G208" i="15" s="1"/>
  <c r="U226" i="11"/>
  <c r="C224" i="15" s="1"/>
  <c r="AD229" i="11"/>
  <c r="K227" i="15" s="1"/>
  <c r="AG251" i="11"/>
  <c r="L249" i="15" s="1"/>
  <c r="AD261" i="11"/>
  <c r="K259" i="15" s="1"/>
  <c r="O264" i="11"/>
  <c r="J262" i="15" s="1"/>
  <c r="L151" i="11"/>
  <c r="I149" i="15" s="1"/>
  <c r="O153" i="11"/>
  <c r="J151" i="15" s="1"/>
  <c r="X163" i="11"/>
  <c r="D161" i="15" s="1"/>
  <c r="L167" i="11"/>
  <c r="I165" i="15" s="1"/>
  <c r="O169" i="11"/>
  <c r="J167" i="15" s="1"/>
  <c r="L175" i="11"/>
  <c r="I173" i="15" s="1"/>
  <c r="AG175" i="11"/>
  <c r="L173" i="15" s="1"/>
  <c r="O177" i="11"/>
  <c r="J175" i="15" s="1"/>
  <c r="AG177" i="11"/>
  <c r="L175" i="15" s="1"/>
  <c r="O179" i="11"/>
  <c r="J177" i="15" s="1"/>
  <c r="I181" i="11"/>
  <c r="F179" i="15" s="1"/>
  <c r="AG181" i="11"/>
  <c r="L179" i="15" s="1"/>
  <c r="AD183" i="11"/>
  <c r="K181" i="15" s="1"/>
  <c r="X185" i="11"/>
  <c r="D183" i="15" s="1"/>
  <c r="U191" i="11"/>
  <c r="C189" i="15" s="1"/>
  <c r="O192" i="11"/>
  <c r="J190" i="15" s="1"/>
  <c r="U194" i="11"/>
  <c r="C192" i="15" s="1"/>
  <c r="O195" i="11"/>
  <c r="J193" i="15" s="1"/>
  <c r="R198" i="11"/>
  <c r="E196" i="15" s="1"/>
  <c r="AG203" i="11"/>
  <c r="L201" i="15" s="1"/>
  <c r="AD204" i="11"/>
  <c r="K202" i="15" s="1"/>
  <c r="I207" i="11"/>
  <c r="F205" i="15" s="1"/>
  <c r="F218" i="11"/>
  <c r="G216" i="15" s="1"/>
  <c r="U223" i="11"/>
  <c r="C221" i="15" s="1"/>
  <c r="AD225" i="11"/>
  <c r="K223" i="15" s="1"/>
  <c r="U235" i="11"/>
  <c r="C233" i="15" s="1"/>
  <c r="R240" i="11"/>
  <c r="E238" i="15" s="1"/>
  <c r="O246" i="11"/>
  <c r="J244" i="15" s="1"/>
  <c r="U272" i="11"/>
  <c r="C270" i="15" s="1"/>
  <c r="L274" i="11"/>
  <c r="I272" i="15" s="1"/>
  <c r="U190" i="11"/>
  <c r="C188" i="15" s="1"/>
  <c r="X196" i="11"/>
  <c r="D194" i="15" s="1"/>
  <c r="L200" i="11"/>
  <c r="I198" i="15" s="1"/>
  <c r="O202" i="11"/>
  <c r="J200" i="15" s="1"/>
  <c r="I214" i="11"/>
  <c r="F212" i="15" s="1"/>
  <c r="F216" i="11"/>
  <c r="G214" i="15" s="1"/>
  <c r="X220" i="11"/>
  <c r="D218" i="15" s="1"/>
  <c r="I222" i="11"/>
  <c r="F220" i="15" s="1"/>
  <c r="F224" i="11"/>
  <c r="G222" i="15" s="1"/>
  <c r="X228" i="11"/>
  <c r="D226" i="15" s="1"/>
  <c r="L232" i="11"/>
  <c r="I230" i="15" s="1"/>
  <c r="AG234" i="11"/>
  <c r="L232" i="15" s="1"/>
  <c r="L236" i="11"/>
  <c r="I234" i="15" s="1"/>
  <c r="I238" i="11"/>
  <c r="F236" i="15" s="1"/>
  <c r="AG239" i="11"/>
  <c r="L237" i="15" s="1"/>
  <c r="L241" i="11"/>
  <c r="I239" i="15" s="1"/>
  <c r="U242" i="11"/>
  <c r="C240" i="15" s="1"/>
  <c r="L248" i="11"/>
  <c r="I246" i="15" s="1"/>
  <c r="AG250" i="11"/>
  <c r="L248" i="15" s="1"/>
  <c r="L252" i="11"/>
  <c r="I250" i="15" s="1"/>
  <c r="I254" i="11"/>
  <c r="F252" i="15" s="1"/>
  <c r="AG255" i="11"/>
  <c r="L253" i="15" s="1"/>
  <c r="L257" i="11"/>
  <c r="I255" i="15" s="1"/>
  <c r="U258" i="11"/>
  <c r="C256" i="15" s="1"/>
  <c r="R262" i="11"/>
  <c r="E260" i="15" s="1"/>
  <c r="I265" i="11"/>
  <c r="F263" i="15" s="1"/>
  <c r="L267" i="11"/>
  <c r="I265" i="15" s="1"/>
  <c r="AG269" i="11"/>
  <c r="L267" i="15" s="1"/>
  <c r="X274" i="11"/>
  <c r="D272" i="15" s="1"/>
  <c r="O275" i="11"/>
  <c r="J273" i="15" s="1"/>
  <c r="I276" i="11"/>
  <c r="F274" i="15" s="1"/>
  <c r="L278" i="11"/>
  <c r="I276" i="15" s="1"/>
  <c r="X282" i="11"/>
  <c r="D280" i="15" s="1"/>
  <c r="L284" i="11"/>
  <c r="I282" i="15" s="1"/>
  <c r="I190" i="11"/>
  <c r="F188" i="15" s="1"/>
  <c r="F192" i="11"/>
  <c r="G190" i="15" s="1"/>
  <c r="I194" i="11"/>
  <c r="F192" i="15" s="1"/>
  <c r="AD200" i="11"/>
  <c r="K198" i="15" s="1"/>
  <c r="AG202" i="11"/>
  <c r="L200" i="15" s="1"/>
  <c r="R204" i="11"/>
  <c r="E202" i="15" s="1"/>
  <c r="U206" i="11"/>
  <c r="C204" i="15" s="1"/>
  <c r="F208" i="11"/>
  <c r="G206" i="15" s="1"/>
  <c r="I210" i="11"/>
  <c r="F208" i="15" s="1"/>
  <c r="R212" i="11"/>
  <c r="E210" i="15" s="1"/>
  <c r="AD213" i="11"/>
  <c r="K211" i="15" s="1"/>
  <c r="I215" i="11"/>
  <c r="F213" i="15" s="1"/>
  <c r="X216" i="11"/>
  <c r="D214" i="15" s="1"/>
  <c r="X217" i="11"/>
  <c r="D215" i="15" s="1"/>
  <c r="I218" i="11"/>
  <c r="F216" i="15" s="1"/>
  <c r="AD221" i="11"/>
  <c r="K219" i="15" s="1"/>
  <c r="I223" i="11"/>
  <c r="F221" i="15" s="1"/>
  <c r="X224" i="11"/>
  <c r="D222" i="15" s="1"/>
  <c r="X225" i="11"/>
  <c r="D223" i="15" s="1"/>
  <c r="I226" i="11"/>
  <c r="F224" i="15" s="1"/>
  <c r="U230" i="11"/>
  <c r="C228" i="15" s="1"/>
  <c r="X233" i="11"/>
  <c r="D231" i="15" s="1"/>
  <c r="O234" i="11"/>
  <c r="J232" i="15" s="1"/>
  <c r="X240" i="11"/>
  <c r="D238" i="15" s="1"/>
  <c r="O243" i="11"/>
  <c r="J241" i="15" s="1"/>
  <c r="F244" i="11"/>
  <c r="G242" i="15" s="1"/>
  <c r="X244" i="11"/>
  <c r="D242" i="15" s="1"/>
  <c r="U246" i="11"/>
  <c r="C244" i="15" s="1"/>
  <c r="X249" i="11"/>
  <c r="D247" i="15" s="1"/>
  <c r="O250" i="11"/>
  <c r="J248" i="15" s="1"/>
  <c r="X256" i="11"/>
  <c r="D254" i="15" s="1"/>
  <c r="O259" i="11"/>
  <c r="J257" i="15" s="1"/>
  <c r="F260" i="11"/>
  <c r="G258" i="15" s="1"/>
  <c r="X260" i="11"/>
  <c r="D258" i="15" s="1"/>
  <c r="U264" i="11"/>
  <c r="C262" i="15" s="1"/>
  <c r="X268" i="11"/>
  <c r="D266" i="15" s="1"/>
  <c r="L276" i="11"/>
  <c r="I274" i="15" s="1"/>
  <c r="AD188" i="11"/>
  <c r="K186" i="15" s="1"/>
  <c r="X192" i="11"/>
  <c r="D190" i="15" s="1"/>
  <c r="L196" i="11"/>
  <c r="I194" i="15" s="1"/>
  <c r="O198" i="11"/>
  <c r="J196" i="15" s="1"/>
  <c r="X208" i="11"/>
  <c r="D206" i="15" s="1"/>
  <c r="L220" i="11"/>
  <c r="I218" i="15" s="1"/>
  <c r="AD220" i="11"/>
  <c r="K218" i="15" s="1"/>
  <c r="L228" i="11"/>
  <c r="I226" i="15" s="1"/>
  <c r="AD228" i="11"/>
  <c r="K226" i="15" s="1"/>
  <c r="I231" i="11"/>
  <c r="F229" i="15" s="1"/>
  <c r="R236" i="11"/>
  <c r="E234" i="15" s="1"/>
  <c r="F237" i="11"/>
  <c r="G235" i="15" s="1"/>
  <c r="AG238" i="11"/>
  <c r="L236" i="15" s="1"/>
  <c r="F240" i="11"/>
  <c r="G238" i="15" s="1"/>
  <c r="AD244" i="11"/>
  <c r="K242" i="15" s="1"/>
  <c r="I247" i="11"/>
  <c r="F245" i="15" s="1"/>
  <c r="R252" i="11"/>
  <c r="E250" i="15" s="1"/>
  <c r="F253" i="11"/>
  <c r="G251" i="15" s="1"/>
  <c r="AG254" i="11"/>
  <c r="L252" i="15" s="1"/>
  <c r="F256" i="11"/>
  <c r="G254" i="15" s="1"/>
  <c r="AD260" i="11"/>
  <c r="K258" i="15" s="1"/>
  <c r="O265" i="11"/>
  <c r="J263" i="15" s="1"/>
  <c r="X266" i="11"/>
  <c r="D264" i="15" s="1"/>
  <c r="R267" i="11"/>
  <c r="E265" i="15" s="1"/>
  <c r="F270" i="11"/>
  <c r="G268" i="15" s="1"/>
  <c r="R271" i="11"/>
  <c r="E269" i="15" s="1"/>
  <c r="AD272" i="11"/>
  <c r="K270" i="15" s="1"/>
  <c r="AG274" i="11"/>
  <c r="L272" i="15" s="1"/>
  <c r="R188" i="11"/>
  <c r="E186" i="15" s="1"/>
  <c r="AD196" i="11"/>
  <c r="K194" i="15" s="1"/>
  <c r="AG198" i="11"/>
  <c r="L196" i="15" s="1"/>
  <c r="R200" i="11"/>
  <c r="E198" i="15" s="1"/>
  <c r="U202" i="11"/>
  <c r="C200" i="15" s="1"/>
  <c r="F204" i="11"/>
  <c r="G202" i="15" s="1"/>
  <c r="I206" i="11"/>
  <c r="F204" i="15" s="1"/>
  <c r="F212" i="11"/>
  <c r="G210" i="15" s="1"/>
  <c r="R213" i="11"/>
  <c r="E211" i="15" s="1"/>
  <c r="O214" i="11"/>
  <c r="J212" i="15" s="1"/>
  <c r="L216" i="11"/>
  <c r="I214" i="15" s="1"/>
  <c r="L217" i="11"/>
  <c r="I215" i="15" s="1"/>
  <c r="O219" i="11"/>
  <c r="J217" i="15" s="1"/>
  <c r="O222" i="11"/>
  <c r="J220" i="15" s="1"/>
  <c r="L224" i="11"/>
  <c r="I222" i="15" s="1"/>
  <c r="L225" i="11"/>
  <c r="I223" i="15" s="1"/>
  <c r="O227" i="11"/>
  <c r="J225" i="15" s="1"/>
  <c r="R229" i="11"/>
  <c r="E227" i="15" s="1"/>
  <c r="R232" i="11"/>
  <c r="E230" i="15" s="1"/>
  <c r="AD237" i="11"/>
  <c r="K235" i="15" s="1"/>
  <c r="O238" i="11"/>
  <c r="J236" i="15" s="1"/>
  <c r="U239" i="11"/>
  <c r="C237" i="15" s="1"/>
  <c r="AD240" i="11"/>
  <c r="K238" i="15" s="1"/>
  <c r="I242" i="11"/>
  <c r="F240" i="15" s="1"/>
  <c r="R245" i="11"/>
  <c r="E243" i="15" s="1"/>
  <c r="R248" i="11"/>
  <c r="E246" i="15" s="1"/>
  <c r="AD253" i="11"/>
  <c r="K251" i="15" s="1"/>
  <c r="O254" i="11"/>
  <c r="J252" i="15" s="1"/>
  <c r="U255" i="11"/>
  <c r="C253" i="15" s="1"/>
  <c r="AD256" i="11"/>
  <c r="K254" i="15" s="1"/>
  <c r="I258" i="11"/>
  <c r="F256" i="15" s="1"/>
  <c r="R261" i="11"/>
  <c r="E259" i="15" s="1"/>
  <c r="AD266" i="11"/>
  <c r="K264" i="15" s="1"/>
  <c r="I272" i="11"/>
  <c r="F270" i="15" s="1"/>
  <c r="U280" i="11"/>
  <c r="C278" i="15" s="1"/>
  <c r="L292" i="11"/>
  <c r="I290" i="15" s="1"/>
  <c r="F188" i="11"/>
  <c r="G186" i="15" s="1"/>
  <c r="L192" i="11"/>
  <c r="I190" i="15" s="1"/>
  <c r="O194" i="11"/>
  <c r="J192" i="15" s="1"/>
  <c r="F202" i="11"/>
  <c r="G200" i="15" s="1"/>
  <c r="X204" i="11"/>
  <c r="D202" i="15" s="1"/>
  <c r="L208" i="11"/>
  <c r="I206" i="15" s="1"/>
  <c r="O210" i="11"/>
  <c r="J208" i="15" s="1"/>
  <c r="AG210" i="11"/>
  <c r="L208" i="15" s="1"/>
  <c r="X212" i="11"/>
  <c r="D210" i="15" s="1"/>
  <c r="F213" i="11"/>
  <c r="G211" i="15" s="1"/>
  <c r="AG214" i="11"/>
  <c r="L212" i="15" s="1"/>
  <c r="AD216" i="11"/>
  <c r="K214" i="15" s="1"/>
  <c r="O218" i="11"/>
  <c r="J216" i="15" s="1"/>
  <c r="AG218" i="11"/>
  <c r="L216" i="15" s="1"/>
  <c r="R221" i="11"/>
  <c r="E219" i="15" s="1"/>
  <c r="AG222" i="11"/>
  <c r="L220" i="15" s="1"/>
  <c r="AD224" i="11"/>
  <c r="K222" i="15" s="1"/>
  <c r="O226" i="11"/>
  <c r="J224" i="15" s="1"/>
  <c r="AG226" i="11"/>
  <c r="L224" i="15" s="1"/>
  <c r="I230" i="11"/>
  <c r="F228" i="15" s="1"/>
  <c r="AG231" i="11"/>
  <c r="L229" i="15" s="1"/>
  <c r="L233" i="11"/>
  <c r="I231" i="15" s="1"/>
  <c r="U234" i="11"/>
  <c r="C232" i="15" s="1"/>
  <c r="L240" i="11"/>
  <c r="I238" i="15" s="1"/>
  <c r="AG242" i="11"/>
  <c r="L240" i="15" s="1"/>
  <c r="U243" i="11"/>
  <c r="C241" i="15" s="1"/>
  <c r="L244" i="11"/>
  <c r="I242" i="15" s="1"/>
  <c r="I246" i="11"/>
  <c r="F244" i="15" s="1"/>
  <c r="AG247" i="11"/>
  <c r="L245" i="15" s="1"/>
  <c r="L249" i="11"/>
  <c r="I247" i="15" s="1"/>
  <c r="U250" i="11"/>
  <c r="C248" i="15" s="1"/>
  <c r="L256" i="11"/>
  <c r="I254" i="15" s="1"/>
  <c r="AG258" i="11"/>
  <c r="L256" i="15" s="1"/>
  <c r="U259" i="11"/>
  <c r="C257" i="15" s="1"/>
  <c r="L260" i="11"/>
  <c r="I258" i="15" s="1"/>
  <c r="I262" i="11"/>
  <c r="F260" i="15" s="1"/>
  <c r="I264" i="11"/>
  <c r="F262" i="15" s="1"/>
  <c r="AD264" i="11"/>
  <c r="K262" i="15" s="1"/>
  <c r="I266" i="11"/>
  <c r="F264" i="15" s="1"/>
  <c r="AG266" i="11"/>
  <c r="L264" i="15" s="1"/>
  <c r="L268" i="11"/>
  <c r="I266" i="15" s="1"/>
  <c r="AD192" i="11"/>
  <c r="K190" i="15" s="1"/>
  <c r="AG194" i="11"/>
  <c r="L192" i="15" s="1"/>
  <c r="R196" i="11"/>
  <c r="E194" i="15" s="1"/>
  <c r="U198" i="11"/>
  <c r="C196" i="15" s="1"/>
  <c r="F200" i="11"/>
  <c r="G198" i="15" s="1"/>
  <c r="I202" i="11"/>
  <c r="F200" i="15" s="1"/>
  <c r="AD208" i="11"/>
  <c r="K206" i="15" s="1"/>
  <c r="O211" i="11"/>
  <c r="J209" i="15" s="1"/>
  <c r="AG215" i="11"/>
  <c r="L213" i="15" s="1"/>
  <c r="R220" i="11"/>
  <c r="E218" i="15" s="1"/>
  <c r="AG223" i="11"/>
  <c r="L221" i="15" s="1"/>
  <c r="R228" i="11"/>
  <c r="E226" i="15" s="1"/>
  <c r="X232" i="11"/>
  <c r="D230" i="15" s="1"/>
  <c r="O235" i="11"/>
  <c r="J233" i="15" s="1"/>
  <c r="F236" i="11"/>
  <c r="G234" i="15" s="1"/>
  <c r="X236" i="11"/>
  <c r="D234" i="15" s="1"/>
  <c r="U238" i="11"/>
  <c r="C236" i="15" s="1"/>
  <c r="X241" i="11"/>
  <c r="D239" i="15" s="1"/>
  <c r="O242" i="11"/>
  <c r="J240" i="15" s="1"/>
  <c r="X248" i="11"/>
  <c r="D246" i="15" s="1"/>
  <c r="O251" i="11"/>
  <c r="J249" i="15" s="1"/>
  <c r="F252" i="11"/>
  <c r="G250" i="15" s="1"/>
  <c r="X252" i="11"/>
  <c r="D250" i="15" s="1"/>
  <c r="U254" i="11"/>
  <c r="C252" i="15" s="1"/>
  <c r="X257" i="11"/>
  <c r="D255" i="15" s="1"/>
  <c r="O258" i="11"/>
  <c r="J256" i="15" s="1"/>
  <c r="F267" i="11"/>
  <c r="G265" i="15" s="1"/>
  <c r="O186" i="11"/>
  <c r="J184" i="15" s="1"/>
  <c r="X200" i="11"/>
  <c r="D198" i="15" s="1"/>
  <c r="L204" i="11"/>
  <c r="I202" i="15" s="1"/>
  <c r="O206" i="11"/>
  <c r="J204" i="15" s="1"/>
  <c r="L212" i="11"/>
  <c r="I210" i="15" s="1"/>
  <c r="U214" i="11"/>
  <c r="C212" i="15" s="1"/>
  <c r="R216" i="11"/>
  <c r="E214" i="15" s="1"/>
  <c r="F221" i="11"/>
  <c r="G219" i="15" s="1"/>
  <c r="U222" i="11"/>
  <c r="C220" i="15" s="1"/>
  <c r="R224" i="11"/>
  <c r="E222" i="15" s="1"/>
  <c r="F229" i="11"/>
  <c r="G227" i="15" s="1"/>
  <c r="AG230" i="11"/>
  <c r="L228" i="15" s="1"/>
  <c r="F232" i="11"/>
  <c r="G230" i="15" s="1"/>
  <c r="AD236" i="11"/>
  <c r="K234" i="15" s="1"/>
  <c r="I239" i="11"/>
  <c r="F237" i="15" s="1"/>
  <c r="R244" i="11"/>
  <c r="E242" i="15" s="1"/>
  <c r="F245" i="11"/>
  <c r="G243" i="15" s="1"/>
  <c r="AG246" i="11"/>
  <c r="L244" i="15" s="1"/>
  <c r="F248" i="11"/>
  <c r="G246" i="15" s="1"/>
  <c r="AD252" i="11"/>
  <c r="K250" i="15" s="1"/>
  <c r="I255" i="11"/>
  <c r="F253" i="15" s="1"/>
  <c r="R260" i="11"/>
  <c r="E258" i="15" s="1"/>
  <c r="F261" i="11"/>
  <c r="G259" i="15" s="1"/>
  <c r="AD280" i="11"/>
  <c r="K278" i="15" s="1"/>
  <c r="X265" i="11"/>
  <c r="D263" i="15" s="1"/>
  <c r="R266" i="11"/>
  <c r="E264" i="15" s="1"/>
  <c r="AG268" i="11"/>
  <c r="L266" i="15" s="1"/>
  <c r="AG276" i="11"/>
  <c r="L274" i="15" s="1"/>
  <c r="AD277" i="11"/>
  <c r="K275" i="15" s="1"/>
  <c r="O278" i="11"/>
  <c r="J276" i="15" s="1"/>
  <c r="O280" i="11"/>
  <c r="J278" i="15" s="1"/>
  <c r="AG284" i="11"/>
  <c r="L282" i="15" s="1"/>
  <c r="L291" i="11"/>
  <c r="I289" i="15" s="1"/>
  <c r="AD301" i="11"/>
  <c r="K299" i="15" s="1"/>
  <c r="AD309" i="11"/>
  <c r="K307" i="15" s="1"/>
  <c r="L265" i="11"/>
  <c r="I263" i="15" s="1"/>
  <c r="F266" i="11"/>
  <c r="G264" i="15" s="1"/>
  <c r="O267" i="11"/>
  <c r="J265" i="15" s="1"/>
  <c r="U268" i="11"/>
  <c r="C266" i="15" s="1"/>
  <c r="R274" i="11"/>
  <c r="E272" i="15" s="1"/>
  <c r="R280" i="11"/>
  <c r="E278" i="15" s="1"/>
  <c r="R282" i="11"/>
  <c r="E280" i="15" s="1"/>
  <c r="R285" i="11"/>
  <c r="E283" i="15" s="1"/>
  <c r="U289" i="11"/>
  <c r="C287" i="15" s="1"/>
  <c r="AG291" i="11"/>
  <c r="L289" i="15" s="1"/>
  <c r="R295" i="11"/>
  <c r="E293" i="15" s="1"/>
  <c r="I268" i="11"/>
  <c r="F266" i="15" s="1"/>
  <c r="AD269" i="11"/>
  <c r="K267" i="15" s="1"/>
  <c r="X270" i="11"/>
  <c r="D268" i="15" s="1"/>
  <c r="AG271" i="11"/>
  <c r="L269" i="15" s="1"/>
  <c r="U274" i="11"/>
  <c r="C272" i="15" s="1"/>
  <c r="R277" i="11"/>
  <c r="E275" i="15" s="1"/>
  <c r="AG279" i="11"/>
  <c r="L277" i="15" s="1"/>
  <c r="U282" i="11"/>
  <c r="C280" i="15" s="1"/>
  <c r="X286" i="11"/>
  <c r="D284" i="15" s="1"/>
  <c r="X262" i="11"/>
  <c r="D260" i="15" s="1"/>
  <c r="R269" i="11"/>
  <c r="E267" i="15" s="1"/>
  <c r="L270" i="11"/>
  <c r="I268" i="15" s="1"/>
  <c r="O272" i="11"/>
  <c r="J270" i="15" s="1"/>
  <c r="U273" i="11"/>
  <c r="C271" i="15" s="1"/>
  <c r="F274" i="11"/>
  <c r="G272" i="15" s="1"/>
  <c r="U276" i="11"/>
  <c r="C274" i="15" s="1"/>
  <c r="F277" i="11"/>
  <c r="G275" i="15" s="1"/>
  <c r="U284" i="11"/>
  <c r="C282" i="15" s="1"/>
  <c r="F285" i="11"/>
  <c r="G283" i="15" s="1"/>
  <c r="X297" i="11"/>
  <c r="D295" i="15" s="1"/>
  <c r="X305" i="11"/>
  <c r="D303" i="15" s="1"/>
  <c r="X313" i="11"/>
  <c r="D311" i="15" s="1"/>
  <c r="L262" i="11"/>
  <c r="I260" i="15" s="1"/>
  <c r="F269" i="11"/>
  <c r="G267" i="15" s="1"/>
  <c r="F271" i="11"/>
  <c r="G269" i="15" s="1"/>
  <c r="U271" i="11"/>
  <c r="C269" i="15" s="1"/>
  <c r="X273" i="11"/>
  <c r="D271" i="15" s="1"/>
  <c r="X276" i="11"/>
  <c r="D274" i="15" s="1"/>
  <c r="X278" i="11"/>
  <c r="D276" i="15" s="1"/>
  <c r="U279" i="11"/>
  <c r="C277" i="15" s="1"/>
  <c r="F280" i="11"/>
  <c r="G278" i="15" s="1"/>
  <c r="F282" i="11"/>
  <c r="G280" i="15" s="1"/>
  <c r="X284" i="11"/>
  <c r="D282" i="15" s="1"/>
  <c r="X292" i="11"/>
  <c r="D290" i="15" s="1"/>
  <c r="R301" i="11"/>
  <c r="E299" i="15" s="1"/>
  <c r="R309" i="11"/>
  <c r="E307" i="15" s="1"/>
  <c r="I271" i="11"/>
  <c r="F269" i="15" s="1"/>
  <c r="L273" i="11"/>
  <c r="I271" i="15" s="1"/>
  <c r="AD274" i="11"/>
  <c r="K272" i="15" s="1"/>
  <c r="I279" i="11"/>
  <c r="F277" i="15" s="1"/>
  <c r="X281" i="11"/>
  <c r="D279" i="15" s="1"/>
  <c r="I282" i="11"/>
  <c r="F280" i="15" s="1"/>
  <c r="AD282" i="11"/>
  <c r="K280" i="15" s="1"/>
  <c r="L286" i="11"/>
  <c r="I284" i="15" s="1"/>
  <c r="R288" i="11"/>
  <c r="E286" i="15" s="1"/>
  <c r="F291" i="11"/>
  <c r="G289" i="15" s="1"/>
  <c r="L281" i="11"/>
  <c r="I279" i="15" s="1"/>
  <c r="AG282" i="11"/>
  <c r="L280" i="15" s="1"/>
  <c r="I284" i="11"/>
  <c r="F282" i="15" s="1"/>
  <c r="AD285" i="11"/>
  <c r="K283" i="15" s="1"/>
  <c r="F288" i="11"/>
  <c r="G286" i="15" s="1"/>
  <c r="L289" i="11"/>
  <c r="I287" i="15" s="1"/>
  <c r="AD292" i="11"/>
  <c r="K290" i="15" s="1"/>
  <c r="AD287" i="11"/>
  <c r="K285" i="15" s="1"/>
  <c r="U299" i="11"/>
  <c r="C297" i="15" s="1"/>
  <c r="F300" i="11"/>
  <c r="G298" i="15" s="1"/>
  <c r="U301" i="11"/>
  <c r="C299" i="15" s="1"/>
  <c r="U307" i="11"/>
  <c r="C305" i="15" s="1"/>
  <c r="F308" i="11"/>
  <c r="G306" i="15" s="1"/>
  <c r="U309" i="11"/>
  <c r="C307" i="15" s="1"/>
  <c r="X315" i="11"/>
  <c r="D313" i="15" s="1"/>
  <c r="L317" i="11"/>
  <c r="I315" i="15" s="1"/>
  <c r="AG318" i="11"/>
  <c r="L316" i="15" s="1"/>
  <c r="L323" i="11"/>
  <c r="I321" i="15" s="1"/>
  <c r="AG323" i="11"/>
  <c r="L321" i="15" s="1"/>
  <c r="AG325" i="11"/>
  <c r="L323" i="15" s="1"/>
  <c r="U326" i="11"/>
  <c r="C324" i="15" s="1"/>
  <c r="AG329" i="11"/>
  <c r="L327" i="15" s="1"/>
  <c r="AD331" i="11"/>
  <c r="K329" i="15" s="1"/>
  <c r="R332" i="11"/>
  <c r="E330" i="15" s="1"/>
  <c r="L333" i="11"/>
  <c r="I331" i="15" s="1"/>
  <c r="L335" i="11"/>
  <c r="I333" i="15" s="1"/>
  <c r="AD337" i="11"/>
  <c r="K335" i="15" s="1"/>
  <c r="AD343" i="11"/>
  <c r="K341" i="15" s="1"/>
  <c r="X347" i="11"/>
  <c r="D345" i="15" s="1"/>
  <c r="L352" i="11"/>
  <c r="I350" i="15" s="1"/>
  <c r="U355" i="11"/>
  <c r="C353" i="15" s="1"/>
  <c r="L356" i="11"/>
  <c r="I354" i="15" s="1"/>
  <c r="R287" i="11"/>
  <c r="E285" i="15" s="1"/>
  <c r="AG289" i="11"/>
  <c r="L287" i="15" s="1"/>
  <c r="R291" i="11"/>
  <c r="E289" i="15" s="1"/>
  <c r="U293" i="11"/>
  <c r="C291" i="15" s="1"/>
  <c r="X295" i="11"/>
  <c r="D293" i="15" s="1"/>
  <c r="F297" i="11"/>
  <c r="G295" i="15" s="1"/>
  <c r="X299" i="11"/>
  <c r="D297" i="15" s="1"/>
  <c r="X301" i="11"/>
  <c r="D299" i="15" s="1"/>
  <c r="U302" i="11"/>
  <c r="C300" i="15" s="1"/>
  <c r="X303" i="11"/>
  <c r="D301" i="15" s="1"/>
  <c r="F305" i="11"/>
  <c r="G303" i="15" s="1"/>
  <c r="X307" i="11"/>
  <c r="D305" i="15" s="1"/>
  <c r="X309" i="11"/>
  <c r="D307" i="15" s="1"/>
  <c r="U310" i="11"/>
  <c r="C308" i="15" s="1"/>
  <c r="X311" i="11"/>
  <c r="D309" i="15" s="1"/>
  <c r="F313" i="11"/>
  <c r="G311" i="15" s="1"/>
  <c r="AD316" i="11"/>
  <c r="K314" i="15" s="1"/>
  <c r="AG317" i="11"/>
  <c r="L315" i="15" s="1"/>
  <c r="X320" i="11"/>
  <c r="D318" i="15" s="1"/>
  <c r="F324" i="11"/>
  <c r="G322" i="15" s="1"/>
  <c r="R327" i="11"/>
  <c r="E325" i="15" s="1"/>
  <c r="L331" i="11"/>
  <c r="I329" i="15" s="1"/>
  <c r="AG331" i="11"/>
  <c r="L329" i="15" s="1"/>
  <c r="AG333" i="11"/>
  <c r="L331" i="15" s="1"/>
  <c r="U334" i="11"/>
  <c r="C332" i="15" s="1"/>
  <c r="AG337" i="11"/>
  <c r="L335" i="15" s="1"/>
  <c r="AD339" i="11"/>
  <c r="K337" i="15" s="1"/>
  <c r="R340" i="11"/>
  <c r="E338" i="15" s="1"/>
  <c r="L341" i="11"/>
  <c r="I339" i="15" s="1"/>
  <c r="L343" i="11"/>
  <c r="I341" i="15" s="1"/>
  <c r="AD345" i="11"/>
  <c r="K343" i="15" s="1"/>
  <c r="AD351" i="11"/>
  <c r="K349" i="15" s="1"/>
  <c r="X355" i="11"/>
  <c r="D353" i="15" s="1"/>
  <c r="X296" i="11"/>
  <c r="D294" i="15" s="1"/>
  <c r="AD297" i="11"/>
  <c r="K295" i="15" s="1"/>
  <c r="X304" i="11"/>
  <c r="D302" i="15" s="1"/>
  <c r="AD305" i="11"/>
  <c r="K303" i="15" s="1"/>
  <c r="X312" i="11"/>
  <c r="D310" i="15" s="1"/>
  <c r="AD313" i="11"/>
  <c r="K311" i="15" s="1"/>
  <c r="AD315" i="11"/>
  <c r="K313" i="15" s="1"/>
  <c r="X319" i="11"/>
  <c r="D317" i="15" s="1"/>
  <c r="R321" i="11"/>
  <c r="E319" i="15" s="1"/>
  <c r="AD324" i="11"/>
  <c r="K322" i="15" s="1"/>
  <c r="X328" i="11"/>
  <c r="D326" i="15" s="1"/>
  <c r="F332" i="11"/>
  <c r="G330" i="15" s="1"/>
  <c r="R335" i="11"/>
  <c r="E333" i="15" s="1"/>
  <c r="L339" i="11"/>
  <c r="I337" i="15" s="1"/>
  <c r="AG339" i="11"/>
  <c r="L337" i="15" s="1"/>
  <c r="AG341" i="11"/>
  <c r="L339" i="15" s="1"/>
  <c r="U342" i="11"/>
  <c r="C340" i="15" s="1"/>
  <c r="AG345" i="11"/>
  <c r="L343" i="15" s="1"/>
  <c r="AD347" i="11"/>
  <c r="K345" i="15" s="1"/>
  <c r="R348" i="11"/>
  <c r="E346" i="15" s="1"/>
  <c r="L349" i="11"/>
  <c r="I347" i="15" s="1"/>
  <c r="L351" i="11"/>
  <c r="I349" i="15" s="1"/>
  <c r="AD353" i="11"/>
  <c r="K351" i="15" s="1"/>
  <c r="AD295" i="11"/>
  <c r="K293" i="15" s="1"/>
  <c r="L296" i="11"/>
  <c r="I294" i="15" s="1"/>
  <c r="AG297" i="11"/>
  <c r="L295" i="15" s="1"/>
  <c r="AD303" i="11"/>
  <c r="K301" i="15" s="1"/>
  <c r="L304" i="11"/>
  <c r="I302" i="15" s="1"/>
  <c r="AG305" i="11"/>
  <c r="L303" i="15" s="1"/>
  <c r="AD311" i="11"/>
  <c r="K309" i="15" s="1"/>
  <c r="L312" i="11"/>
  <c r="I310" i="15" s="1"/>
  <c r="AG313" i="11"/>
  <c r="L311" i="15" s="1"/>
  <c r="L315" i="11"/>
  <c r="I313" i="15" s="1"/>
  <c r="AG315" i="11"/>
  <c r="L313" i="15" s="1"/>
  <c r="U321" i="11"/>
  <c r="C319" i="15" s="1"/>
  <c r="R323" i="11"/>
  <c r="E321" i="15" s="1"/>
  <c r="U325" i="11"/>
  <c r="C323" i="15" s="1"/>
  <c r="AG326" i="11"/>
  <c r="L324" i="15" s="1"/>
  <c r="R329" i="11"/>
  <c r="E327" i="15" s="1"/>
  <c r="AD332" i="11"/>
  <c r="K330" i="15" s="1"/>
  <c r="X336" i="11"/>
  <c r="D334" i="15" s="1"/>
  <c r="F340" i="11"/>
  <c r="G338" i="15" s="1"/>
  <c r="R343" i="11"/>
  <c r="E341" i="15" s="1"/>
  <c r="L347" i="11"/>
  <c r="I345" i="15" s="1"/>
  <c r="AG347" i="11"/>
  <c r="L345" i="15" s="1"/>
  <c r="AG349" i="11"/>
  <c r="L347" i="15" s="1"/>
  <c r="U350" i="11"/>
  <c r="C348" i="15" s="1"/>
  <c r="AG353" i="11"/>
  <c r="L351" i="15" s="1"/>
  <c r="AD355" i="11"/>
  <c r="K353" i="15" s="1"/>
  <c r="R356" i="11"/>
  <c r="E354" i="15" s="1"/>
  <c r="X291" i="11"/>
  <c r="D289" i="15" s="1"/>
  <c r="L295" i="11"/>
  <c r="I293" i="15" s="1"/>
  <c r="L299" i="11"/>
  <c r="I297" i="15" s="1"/>
  <c r="AD299" i="11"/>
  <c r="K297" i="15" s="1"/>
  <c r="L301" i="11"/>
  <c r="I299" i="15" s="1"/>
  <c r="L303" i="11"/>
  <c r="I301" i="15" s="1"/>
  <c r="L307" i="11"/>
  <c r="I305" i="15" s="1"/>
  <c r="AD307" i="11"/>
  <c r="K305" i="15" s="1"/>
  <c r="L309" i="11"/>
  <c r="I307" i="15" s="1"/>
  <c r="L311" i="11"/>
  <c r="I309" i="15" s="1"/>
  <c r="R316" i="11"/>
  <c r="E314" i="15" s="1"/>
  <c r="U317" i="11"/>
  <c r="C315" i="15" s="1"/>
  <c r="U318" i="11"/>
  <c r="C316" i="15" s="1"/>
  <c r="AD319" i="11"/>
  <c r="K317" i="15" s="1"/>
  <c r="L320" i="11"/>
  <c r="I318" i="15" s="1"/>
  <c r="U323" i="11"/>
  <c r="C321" i="15" s="1"/>
  <c r="X325" i="11"/>
  <c r="D323" i="15" s="1"/>
  <c r="X327" i="11"/>
  <c r="D325" i="15" s="1"/>
  <c r="U329" i="11"/>
  <c r="C327" i="15" s="1"/>
  <c r="R331" i="11"/>
  <c r="E329" i="15" s="1"/>
  <c r="U333" i="11"/>
  <c r="C331" i="15" s="1"/>
  <c r="AG334" i="11"/>
  <c r="L332" i="15" s="1"/>
  <c r="R337" i="11"/>
  <c r="E335" i="15" s="1"/>
  <c r="AD340" i="11"/>
  <c r="K338" i="15" s="1"/>
  <c r="X344" i="11"/>
  <c r="D342" i="15" s="1"/>
  <c r="F348" i="11"/>
  <c r="G346" i="15" s="1"/>
  <c r="R351" i="11"/>
  <c r="E349" i="15" s="1"/>
  <c r="L355" i="11"/>
  <c r="I353" i="15" s="1"/>
  <c r="AG355" i="11"/>
  <c r="L353" i="15" s="1"/>
  <c r="AG299" i="11"/>
  <c r="L297" i="15" s="1"/>
  <c r="AD300" i="11"/>
  <c r="K298" i="15" s="1"/>
  <c r="AG301" i="11"/>
  <c r="L299" i="15" s="1"/>
  <c r="AG307" i="11"/>
  <c r="L305" i="15" s="1"/>
  <c r="AD308" i="11"/>
  <c r="K306" i="15" s="1"/>
  <c r="AG309" i="11"/>
  <c r="L307" i="15" s="1"/>
  <c r="F316" i="11"/>
  <c r="G314" i="15" s="1"/>
  <c r="X317" i="11"/>
  <c r="D315" i="15" s="1"/>
  <c r="L319" i="11"/>
  <c r="I317" i="15" s="1"/>
  <c r="X323" i="11"/>
  <c r="D321" i="15" s="1"/>
  <c r="L328" i="11"/>
  <c r="I326" i="15" s="1"/>
  <c r="U331" i="11"/>
  <c r="C329" i="15" s="1"/>
  <c r="X333" i="11"/>
  <c r="D331" i="15" s="1"/>
  <c r="X335" i="11"/>
  <c r="D333" i="15" s="1"/>
  <c r="U337" i="11"/>
  <c r="C335" i="15" s="1"/>
  <c r="R339" i="11"/>
  <c r="E337" i="15" s="1"/>
  <c r="U341" i="11"/>
  <c r="C339" i="15" s="1"/>
  <c r="AG342" i="11"/>
  <c r="L340" i="15" s="1"/>
  <c r="R345" i="11"/>
  <c r="E343" i="15" s="1"/>
  <c r="AD348" i="11"/>
  <c r="K346" i="15" s="1"/>
  <c r="X352" i="11"/>
  <c r="D350" i="15" s="1"/>
  <c r="F356" i="11"/>
  <c r="G354" i="15" s="1"/>
  <c r="X356" i="11"/>
  <c r="D354" i="15" s="1"/>
  <c r="R297" i="11"/>
  <c r="E295" i="15" s="1"/>
  <c r="R303" i="11"/>
  <c r="E301" i="15" s="1"/>
  <c r="R305" i="11"/>
  <c r="E303" i="15" s="1"/>
  <c r="R311" i="11"/>
  <c r="E309" i="15" s="1"/>
  <c r="R313" i="11"/>
  <c r="E311" i="15" s="1"/>
  <c r="R315" i="11"/>
  <c r="E313" i="15" s="1"/>
  <c r="AD321" i="11"/>
  <c r="K319" i="15" s="1"/>
  <c r="AD327" i="11"/>
  <c r="K325" i="15" s="1"/>
  <c r="X331" i="11"/>
  <c r="D329" i="15" s="1"/>
  <c r="L336" i="11"/>
  <c r="I334" i="15" s="1"/>
  <c r="U339" i="11"/>
  <c r="C337" i="15" s="1"/>
  <c r="X341" i="11"/>
  <c r="D339" i="15" s="1"/>
  <c r="X343" i="11"/>
  <c r="D341" i="15" s="1"/>
  <c r="U345" i="11"/>
  <c r="C343" i="15" s="1"/>
  <c r="R347" i="11"/>
  <c r="E345" i="15" s="1"/>
  <c r="U349" i="11"/>
  <c r="C347" i="15" s="1"/>
  <c r="AG350" i="11"/>
  <c r="L348" i="15" s="1"/>
  <c r="R353" i="11"/>
  <c r="E351" i="15" s="1"/>
  <c r="AD356" i="11"/>
  <c r="K354" i="15" s="1"/>
  <c r="AD291" i="11"/>
  <c r="K289" i="15" s="1"/>
  <c r="AG293" i="11"/>
  <c r="L291" i="15" s="1"/>
  <c r="U297" i="11"/>
  <c r="C295" i="15" s="1"/>
  <c r="R299" i="11"/>
  <c r="E297" i="15" s="1"/>
  <c r="R300" i="11"/>
  <c r="E298" i="15" s="1"/>
  <c r="AG302" i="11"/>
  <c r="L300" i="15" s="1"/>
  <c r="U305" i="11"/>
  <c r="C303" i="15" s="1"/>
  <c r="R307" i="11"/>
  <c r="E305" i="15" s="1"/>
  <c r="R308" i="11"/>
  <c r="E306" i="15" s="1"/>
  <c r="AG310" i="11"/>
  <c r="L308" i="15" s="1"/>
  <c r="U313" i="11"/>
  <c r="C311" i="15" s="1"/>
  <c r="U315" i="11"/>
  <c r="C313" i="15" s="1"/>
  <c r="R319" i="11"/>
  <c r="E317" i="15" s="1"/>
  <c r="AG321" i="11"/>
  <c r="L319" i="15" s="1"/>
  <c r="AD323" i="11"/>
  <c r="K321" i="15" s="1"/>
  <c r="R324" i="11"/>
  <c r="E322" i="15" s="1"/>
  <c r="L325" i="11"/>
  <c r="I323" i="15" s="1"/>
  <c r="L327" i="11"/>
  <c r="I325" i="15" s="1"/>
  <c r="AD329" i="11"/>
  <c r="K327" i="15" s="1"/>
  <c r="AD335" i="11"/>
  <c r="K333" i="15" s="1"/>
  <c r="X339" i="11"/>
  <c r="D337" i="15" s="1"/>
  <c r="L344" i="11"/>
  <c r="I342" i="15" s="1"/>
  <c r="U347" i="11"/>
  <c r="C345" i="15" s="1"/>
  <c r="X349" i="11"/>
  <c r="D347" i="15" s="1"/>
  <c r="X351" i="11"/>
  <c r="D349" i="15" s="1"/>
  <c r="U353" i="11"/>
  <c r="C351" i="15" s="1"/>
  <c r="R355" i="11"/>
  <c r="E353" i="15" s="1"/>
  <c r="AI92" i="11" l="1"/>
  <c r="AI90" i="11"/>
  <c r="AI270" i="11"/>
  <c r="AI36" i="11"/>
  <c r="AI311" i="11"/>
  <c r="AI334" i="11"/>
  <c r="AI155" i="11"/>
  <c r="AI126" i="11"/>
  <c r="AI197" i="11"/>
  <c r="AI178" i="11"/>
  <c r="AI255" i="11"/>
  <c r="AI82" i="11"/>
  <c r="AI297" i="11"/>
  <c r="AI299" i="11"/>
  <c r="AI177" i="11"/>
  <c r="AI50" i="11"/>
  <c r="AI85" i="11"/>
  <c r="AI316" i="11"/>
  <c r="AI356" i="11"/>
  <c r="AI146" i="11"/>
  <c r="AI335" i="11"/>
  <c r="AI170" i="11"/>
  <c r="AI247" i="11"/>
  <c r="AI102" i="11"/>
  <c r="AI168" i="11"/>
  <c r="AI179" i="11"/>
  <c r="AI322" i="11"/>
  <c r="AI329" i="11"/>
  <c r="AI165" i="11"/>
  <c r="AI38" i="11"/>
  <c r="AI223" i="11"/>
  <c r="AI143" i="11"/>
  <c r="AI121" i="11"/>
  <c r="AI326" i="11"/>
  <c r="AI315" i="11"/>
  <c r="AI238" i="11"/>
  <c r="AI117" i="11"/>
  <c r="AI205" i="11"/>
  <c r="AI292" i="11"/>
  <c r="AI264" i="11"/>
  <c r="AI106" i="11"/>
  <c r="AI303" i="11"/>
  <c r="AI301" i="11"/>
  <c r="AI105" i="11"/>
  <c r="AI325" i="11"/>
  <c r="AI173" i="11"/>
  <c r="AI347" i="11"/>
  <c r="AI313" i="11"/>
  <c r="AI128" i="11"/>
  <c r="AI46" i="11"/>
  <c r="AI180" i="11"/>
  <c r="AI252" i="11"/>
  <c r="AI257" i="11"/>
  <c r="AI331" i="11"/>
  <c r="AI59" i="11"/>
  <c r="AI342" i="11"/>
  <c r="AI51" i="11"/>
  <c r="AI227" i="11"/>
  <c r="AI175" i="11"/>
  <c r="AI80" i="11"/>
  <c r="AI125" i="11"/>
  <c r="AI131" i="11"/>
  <c r="AI162" i="11"/>
  <c r="AI308" i="11"/>
  <c r="AI328" i="11"/>
  <c r="AI9" i="11"/>
  <c r="AI215" i="11"/>
  <c r="AI208" i="11"/>
  <c r="AI310" i="11"/>
  <c r="AI214" i="11"/>
  <c r="AI350" i="11"/>
  <c r="AI273" i="11"/>
  <c r="AI194" i="11"/>
  <c r="AI56" i="11"/>
  <c r="AI27" i="11"/>
  <c r="AI19" i="11"/>
  <c r="AI290" i="11"/>
  <c r="AI312" i="11"/>
  <c r="AI336" i="11"/>
  <c r="C4" i="15"/>
  <c r="AA356" i="11"/>
  <c r="H354" i="15" s="1"/>
  <c r="AA350" i="11"/>
  <c r="H348" i="15" s="1"/>
  <c r="AA355" i="11"/>
  <c r="H353" i="15" s="1"/>
  <c r="AI355" i="11" s="1"/>
  <c r="AA347" i="11"/>
  <c r="H345" i="15" s="1"/>
  <c r="AA353" i="11"/>
  <c r="H351" i="15" s="1"/>
  <c r="AI353" i="11" s="1"/>
  <c r="AA354" i="11"/>
  <c r="H352" i="15" s="1"/>
  <c r="AI354" i="11" s="1"/>
  <c r="AA351" i="11"/>
  <c r="H349" i="15" s="1"/>
  <c r="AI351" i="11" s="1"/>
  <c r="AA348" i="11"/>
  <c r="H346" i="15" s="1"/>
  <c r="AI348" i="11" s="1"/>
  <c r="AA352" i="11"/>
  <c r="H350" i="15" s="1"/>
  <c r="AI352" i="11" s="1"/>
  <c r="AA349" i="11"/>
  <c r="H347" i="15" s="1"/>
  <c r="AI349" i="11" s="1"/>
  <c r="AA342" i="11"/>
  <c r="H340" i="15" s="1"/>
  <c r="AA326" i="11"/>
  <c r="H324" i="15" s="1"/>
  <c r="AA345" i="11"/>
  <c r="H343" i="15" s="1"/>
  <c r="AI345" i="11" s="1"/>
  <c r="AA321" i="11"/>
  <c r="H319" i="15" s="1"/>
  <c r="AI321" i="11" s="1"/>
  <c r="AA318" i="11"/>
  <c r="H316" i="15" s="1"/>
  <c r="AI318" i="11" s="1"/>
  <c r="AA346" i="11"/>
  <c r="H344" i="15" s="1"/>
  <c r="AI346" i="11" s="1"/>
  <c r="AA343" i="11"/>
  <c r="H341" i="15" s="1"/>
  <c r="AI343" i="11" s="1"/>
  <c r="AA344" i="11"/>
  <c r="H342" i="15" s="1"/>
  <c r="AI344" i="11" s="1"/>
  <c r="AA337" i="11"/>
  <c r="H335" i="15" s="1"/>
  <c r="AI337" i="11" s="1"/>
  <c r="AA340" i="11"/>
  <c r="H338" i="15" s="1"/>
  <c r="AI340" i="11" s="1"/>
  <c r="AA339" i="11"/>
  <c r="H337" i="15" s="1"/>
  <c r="AI339" i="11" s="1"/>
  <c r="AA341" i="11"/>
  <c r="H339" i="15" s="1"/>
  <c r="AI341" i="11" s="1"/>
  <c r="AA338" i="11"/>
  <c r="H336" i="15" s="1"/>
  <c r="AI338" i="11" s="1"/>
  <c r="AA331" i="11"/>
  <c r="H329" i="15" s="1"/>
  <c r="AA334" i="11"/>
  <c r="H332" i="15" s="1"/>
  <c r="AA329" i="11"/>
  <c r="H327" i="15" s="1"/>
  <c r="AA332" i="11"/>
  <c r="H330" i="15" s="1"/>
  <c r="AI332" i="11" s="1"/>
  <c r="AA335" i="11"/>
  <c r="H333" i="15" s="1"/>
  <c r="AA336" i="11"/>
  <c r="H334" i="15" s="1"/>
  <c r="AA333" i="11"/>
  <c r="H331" i="15" s="1"/>
  <c r="AI333" i="11" s="1"/>
  <c r="AA327" i="11"/>
  <c r="H325" i="15" s="1"/>
  <c r="AI327" i="11" s="1"/>
  <c r="AA330" i="11"/>
  <c r="H328" i="15" s="1"/>
  <c r="AI330" i="11" s="1"/>
  <c r="AA328" i="11"/>
  <c r="H326" i="15" s="1"/>
  <c r="AA324" i="11"/>
  <c r="H322" i="15" s="1"/>
  <c r="AI324" i="11" s="1"/>
  <c r="AA323" i="11"/>
  <c r="H321" i="15" s="1"/>
  <c r="AI323" i="11" s="1"/>
  <c r="AA325" i="11"/>
  <c r="H323" i="15" s="1"/>
  <c r="AA322" i="11"/>
  <c r="H320" i="15" s="1"/>
  <c r="AA316" i="11"/>
  <c r="H314" i="15" s="1"/>
  <c r="AA319" i="11"/>
  <c r="H317" i="15" s="1"/>
  <c r="AI319" i="11" s="1"/>
  <c r="AA320" i="11"/>
  <c r="H318" i="15" s="1"/>
  <c r="AI320" i="11" s="1"/>
  <c r="AA315" i="11"/>
  <c r="H313" i="15" s="1"/>
  <c r="AA313" i="11"/>
  <c r="H311" i="15" s="1"/>
  <c r="AA317" i="11"/>
  <c r="H315" i="15" s="1"/>
  <c r="AI317" i="11" s="1"/>
  <c r="AA307" i="11"/>
  <c r="H305" i="15" s="1"/>
  <c r="AI307" i="11" s="1"/>
  <c r="AA305" i="11"/>
  <c r="H303" i="15" s="1"/>
  <c r="AI305" i="11" s="1"/>
  <c r="AA314" i="11"/>
  <c r="H312" i="15" s="1"/>
  <c r="AI314" i="11" s="1"/>
  <c r="AA311" i="11"/>
  <c r="H309" i="15" s="1"/>
  <c r="AA308" i="11"/>
  <c r="H306" i="15" s="1"/>
  <c r="AA310" i="11"/>
  <c r="H308" i="15" s="1"/>
  <c r="AA300" i="11"/>
  <c r="H298" i="15" s="1"/>
  <c r="AI300" i="11" s="1"/>
  <c r="AA312" i="11"/>
  <c r="H310" i="15" s="1"/>
  <c r="AA309" i="11"/>
  <c r="H307" i="15" s="1"/>
  <c r="AI309" i="11" s="1"/>
  <c r="AA291" i="11"/>
  <c r="H289" i="15" s="1"/>
  <c r="AI291" i="11" s="1"/>
  <c r="AA299" i="11"/>
  <c r="H297" i="15" s="1"/>
  <c r="AA302" i="11"/>
  <c r="H300" i="15" s="1"/>
  <c r="AI302" i="11" s="1"/>
  <c r="AA306" i="11"/>
  <c r="H304" i="15" s="1"/>
  <c r="AI306" i="11" s="1"/>
  <c r="AA303" i="11"/>
  <c r="H301" i="15" s="1"/>
  <c r="AA304" i="11"/>
  <c r="H302" i="15" s="1"/>
  <c r="AI304" i="11" s="1"/>
  <c r="AA301" i="11"/>
  <c r="H299" i="15" s="1"/>
  <c r="AA297" i="11"/>
  <c r="H295" i="15" s="1"/>
  <c r="AA298" i="11"/>
  <c r="H296" i="15" s="1"/>
  <c r="AI298" i="11" s="1"/>
  <c r="AA292" i="11"/>
  <c r="H290" i="15" s="1"/>
  <c r="AA294" i="11"/>
  <c r="H292" i="15" s="1"/>
  <c r="AI294" i="11" s="1"/>
  <c r="AA288" i="11"/>
  <c r="H286" i="15" s="1"/>
  <c r="AI288" i="11" s="1"/>
  <c r="AA295" i="11"/>
  <c r="H293" i="15" s="1"/>
  <c r="AI295" i="11" s="1"/>
  <c r="AA293" i="11"/>
  <c r="H291" i="15" s="1"/>
  <c r="AI293" i="11" s="1"/>
  <c r="AA296" i="11"/>
  <c r="H294" i="15" s="1"/>
  <c r="AI296" i="11" s="1"/>
  <c r="AA285" i="11"/>
  <c r="H283" i="15" s="1"/>
  <c r="AI285" i="11" s="1"/>
  <c r="AA289" i="11"/>
  <c r="H287" i="15" s="1"/>
  <c r="AI289" i="11" s="1"/>
  <c r="AA268" i="11"/>
  <c r="H266" i="15" s="1"/>
  <c r="AI268" i="11" s="1"/>
  <c r="AA243" i="11"/>
  <c r="H241" i="15" s="1"/>
  <c r="AI243" i="11" s="1"/>
  <c r="AA290" i="11"/>
  <c r="H288" i="15" s="1"/>
  <c r="AA286" i="11"/>
  <c r="H284" i="15" s="1"/>
  <c r="AI286" i="11" s="1"/>
  <c r="AA50" i="11"/>
  <c r="H48" i="15" s="1"/>
  <c r="AA287" i="11"/>
  <c r="H285" i="15" s="1"/>
  <c r="AI287" i="11" s="1"/>
  <c r="AA197" i="11"/>
  <c r="H195" i="15" s="1"/>
  <c r="AA12" i="11"/>
  <c r="H10" i="15" s="1"/>
  <c r="AI12" i="11" s="1"/>
  <c r="AA210" i="11"/>
  <c r="H208" i="15" s="1"/>
  <c r="AI210" i="11" s="1"/>
  <c r="AA214" i="11"/>
  <c r="H212" i="15" s="1"/>
  <c r="AA73" i="11"/>
  <c r="H71" i="15" s="1"/>
  <c r="AI73" i="11" s="1"/>
  <c r="AA74" i="11"/>
  <c r="H72" i="15" s="1"/>
  <c r="AI74" i="11" s="1"/>
  <c r="AA122" i="11"/>
  <c r="H120" i="15" s="1"/>
  <c r="AI122" i="11" s="1"/>
  <c r="AA84" i="11"/>
  <c r="H82" i="15" s="1"/>
  <c r="AI84" i="11" s="1"/>
  <c r="AA121" i="11"/>
  <c r="H119" i="15" s="1"/>
  <c r="AA137" i="11"/>
  <c r="H135" i="15" s="1"/>
  <c r="AI137" i="11" s="1"/>
  <c r="AA279" i="11"/>
  <c r="H277" i="15" s="1"/>
  <c r="AI279" i="11" s="1"/>
  <c r="AA273" i="11"/>
  <c r="H271" i="15" s="1"/>
  <c r="AA17" i="11"/>
  <c r="H15" i="15" s="1"/>
  <c r="AI17" i="11" s="1"/>
  <c r="AA263" i="11"/>
  <c r="H261" i="15" s="1"/>
  <c r="AI263" i="11" s="1"/>
  <c r="AA277" i="11"/>
  <c r="H275" i="15" s="1"/>
  <c r="AI277" i="11" s="1"/>
  <c r="AA252" i="11"/>
  <c r="H250" i="15" s="1"/>
  <c r="AA261" i="11"/>
  <c r="H259" i="15" s="1"/>
  <c r="AI261" i="11" s="1"/>
  <c r="AA250" i="11"/>
  <c r="H248" i="15" s="1"/>
  <c r="AI250" i="11" s="1"/>
  <c r="AA186" i="11"/>
  <c r="H184" i="15" s="1"/>
  <c r="AI186" i="11" s="1"/>
  <c r="AA246" i="11"/>
  <c r="H244" i="15" s="1"/>
  <c r="AI246" i="11" s="1"/>
  <c r="AA272" i="11"/>
  <c r="H270" i="15" s="1"/>
  <c r="AI272" i="11" s="1"/>
  <c r="AA223" i="11"/>
  <c r="H221" i="15" s="1"/>
  <c r="AA199" i="11"/>
  <c r="H197" i="15" s="1"/>
  <c r="AI199" i="11" s="1"/>
  <c r="AA155" i="11"/>
  <c r="H153" i="15" s="1"/>
  <c r="AA192" i="11"/>
  <c r="H190" i="15" s="1"/>
  <c r="AI192" i="11" s="1"/>
  <c r="AA157" i="11"/>
  <c r="H155" i="15" s="1"/>
  <c r="AI157" i="11" s="1"/>
  <c r="AA226" i="11"/>
  <c r="H224" i="15" s="1"/>
  <c r="AI226" i="11" s="1"/>
  <c r="AA156" i="11"/>
  <c r="H154" i="15" s="1"/>
  <c r="AI156" i="11" s="1"/>
  <c r="AA110" i="11"/>
  <c r="H108" i="15" s="1"/>
  <c r="AI110" i="11" s="1"/>
  <c r="AA171" i="11"/>
  <c r="H169" i="15" s="1"/>
  <c r="AI171" i="11" s="1"/>
  <c r="AA135" i="11"/>
  <c r="H133" i="15" s="1"/>
  <c r="AI135" i="11" s="1"/>
  <c r="AA118" i="11"/>
  <c r="H116" i="15" s="1"/>
  <c r="AI118" i="11" s="1"/>
  <c r="AA100" i="11"/>
  <c r="H98" i="15" s="1"/>
  <c r="AI100" i="11" s="1"/>
  <c r="AA162" i="11"/>
  <c r="H160" i="15" s="1"/>
  <c r="AA107" i="11"/>
  <c r="H105" i="15" s="1"/>
  <c r="AI107" i="11" s="1"/>
  <c r="AA123" i="11"/>
  <c r="H121" i="15" s="1"/>
  <c r="AI123" i="11" s="1"/>
  <c r="AA65" i="11"/>
  <c r="H63" i="15" s="1"/>
  <c r="AI65" i="11" s="1"/>
  <c r="AA150" i="11"/>
  <c r="H148" i="15" s="1"/>
  <c r="AI150" i="11" s="1"/>
  <c r="AA98" i="11"/>
  <c r="H96" i="15" s="1"/>
  <c r="AI98" i="11" s="1"/>
  <c r="AA159" i="11"/>
  <c r="H157" i="15" s="1"/>
  <c r="AI159" i="11" s="1"/>
  <c r="AA119" i="11"/>
  <c r="H117" i="15" s="1"/>
  <c r="AI119" i="11" s="1"/>
  <c r="AA72" i="11"/>
  <c r="H70" i="15" s="1"/>
  <c r="AI72" i="11" s="1"/>
  <c r="AA55" i="11"/>
  <c r="H53" i="15" s="1"/>
  <c r="AI55" i="11" s="1"/>
  <c r="AA94" i="11"/>
  <c r="H92" i="15" s="1"/>
  <c r="AI94" i="11" s="1"/>
  <c r="AA61" i="11"/>
  <c r="H59" i="15" s="1"/>
  <c r="AI61" i="11" s="1"/>
  <c r="AA45" i="11"/>
  <c r="H43" i="15" s="1"/>
  <c r="AI45" i="11" s="1"/>
  <c r="AA22" i="11"/>
  <c r="H20" i="15" s="1"/>
  <c r="AI22" i="11" s="1"/>
  <c r="AA7" i="11"/>
  <c r="H5" i="15" s="1"/>
  <c r="AI7" i="11" s="1"/>
  <c r="AA9" i="11"/>
  <c r="H7" i="15" s="1"/>
  <c r="AA5" i="11"/>
  <c r="H3" i="15" s="1"/>
  <c r="AI5" i="11" s="1"/>
  <c r="AA95" i="11"/>
  <c r="H93" i="15" s="1"/>
  <c r="AI95" i="11" s="1"/>
  <c r="AA145" i="11"/>
  <c r="H143" i="15" s="1"/>
  <c r="AI145" i="11" s="1"/>
  <c r="AA216" i="11"/>
  <c r="H214" i="15" s="1"/>
  <c r="AI216" i="11" s="1"/>
  <c r="AA281" i="11"/>
  <c r="H279" i="15" s="1"/>
  <c r="AI281" i="11" s="1"/>
  <c r="AA11" i="11"/>
  <c r="H9" i="15" s="1"/>
  <c r="AI11" i="11" s="1"/>
  <c r="AA260" i="11"/>
  <c r="H258" i="15" s="1"/>
  <c r="AI260" i="11" s="1"/>
  <c r="AA211" i="11"/>
  <c r="H209" i="15" s="1"/>
  <c r="AI211" i="11" s="1"/>
  <c r="AA242" i="11"/>
  <c r="H240" i="15" s="1"/>
  <c r="AI242" i="11" s="1"/>
  <c r="AA16" i="11"/>
  <c r="H14" i="15" s="1"/>
  <c r="AI16" i="11" s="1"/>
  <c r="AA78" i="11"/>
  <c r="H76" i="15" s="1"/>
  <c r="AI78" i="11" s="1"/>
  <c r="AA13" i="11"/>
  <c r="H11" i="15" s="1"/>
  <c r="AI13" i="11" s="1"/>
  <c r="AA283" i="11"/>
  <c r="H281" i="15" s="1"/>
  <c r="AI283" i="11" s="1"/>
  <c r="AA244" i="11"/>
  <c r="H242" i="15" s="1"/>
  <c r="AI244" i="11" s="1"/>
  <c r="AA253" i="11"/>
  <c r="H251" i="15" s="1"/>
  <c r="AI253" i="11" s="1"/>
  <c r="AA232" i="11"/>
  <c r="H230" i="15" s="1"/>
  <c r="AI232" i="11" s="1"/>
  <c r="AA234" i="11"/>
  <c r="H232" i="15" s="1"/>
  <c r="AI234" i="11" s="1"/>
  <c r="AA204" i="11"/>
  <c r="H202" i="15" s="1"/>
  <c r="AI204" i="11" s="1"/>
  <c r="AA275" i="11"/>
  <c r="H273" i="15" s="1"/>
  <c r="AI275" i="11" s="1"/>
  <c r="AA230" i="11"/>
  <c r="H228" i="15" s="1"/>
  <c r="AI230" i="11" s="1"/>
  <c r="AA240" i="11"/>
  <c r="H238" i="15" s="1"/>
  <c r="AI240" i="11" s="1"/>
  <c r="AA222" i="11"/>
  <c r="H220" i="15" s="1"/>
  <c r="AI222" i="11" s="1"/>
  <c r="AA254" i="11"/>
  <c r="H252" i="15" s="1"/>
  <c r="AI254" i="11" s="1"/>
  <c r="AA238" i="11"/>
  <c r="H236" i="15" s="1"/>
  <c r="AA200" i="11"/>
  <c r="H198" i="15" s="1"/>
  <c r="AI200" i="11" s="1"/>
  <c r="AA196" i="11"/>
  <c r="H194" i="15" s="1"/>
  <c r="AI196" i="11" s="1"/>
  <c r="AA187" i="11"/>
  <c r="H185" i="15" s="1"/>
  <c r="AI187" i="11" s="1"/>
  <c r="AA209" i="11"/>
  <c r="H207" i="15" s="1"/>
  <c r="AI209" i="11" s="1"/>
  <c r="AA179" i="11"/>
  <c r="H177" i="15" s="1"/>
  <c r="AA194" i="11"/>
  <c r="H192" i="15" s="1"/>
  <c r="AA188" i="11"/>
  <c r="H186" i="15" s="1"/>
  <c r="AI188" i="11" s="1"/>
  <c r="AA183" i="11"/>
  <c r="H181" i="15" s="1"/>
  <c r="AI183" i="11" s="1"/>
  <c r="AA108" i="11"/>
  <c r="H106" i="15" s="1"/>
  <c r="AI108" i="11" s="1"/>
  <c r="AA132" i="11"/>
  <c r="H130" i="15" s="1"/>
  <c r="AI132" i="11" s="1"/>
  <c r="AA134" i="11"/>
  <c r="H132" i="15" s="1"/>
  <c r="AI134" i="11" s="1"/>
  <c r="AA127" i="11"/>
  <c r="H125" i="15" s="1"/>
  <c r="AI127" i="11" s="1"/>
  <c r="AA141" i="11"/>
  <c r="H139" i="15" s="1"/>
  <c r="AI141" i="11" s="1"/>
  <c r="AA57" i="11"/>
  <c r="H55" i="15" s="1"/>
  <c r="AI57" i="11" s="1"/>
  <c r="AA99" i="11"/>
  <c r="H97" i="15" s="1"/>
  <c r="AI99" i="11" s="1"/>
  <c r="AA76" i="11"/>
  <c r="H74" i="15" s="1"/>
  <c r="AI76" i="11" s="1"/>
  <c r="AA71" i="11"/>
  <c r="H69" i="15" s="1"/>
  <c r="AI71" i="11" s="1"/>
  <c r="AA53" i="11"/>
  <c r="H51" i="15" s="1"/>
  <c r="AI53" i="11" s="1"/>
  <c r="AA111" i="11"/>
  <c r="H109" i="15" s="1"/>
  <c r="AI111" i="11" s="1"/>
  <c r="AA44" i="11"/>
  <c r="H42" i="15" s="1"/>
  <c r="AI44" i="11" s="1"/>
  <c r="AA66" i="11"/>
  <c r="H64" i="15" s="1"/>
  <c r="AI66" i="11" s="1"/>
  <c r="AA29" i="11"/>
  <c r="H27" i="15" s="1"/>
  <c r="AI29" i="11" s="1"/>
  <c r="AA32" i="11"/>
  <c r="H30" i="15" s="1"/>
  <c r="AI32" i="11" s="1"/>
  <c r="AA14" i="11"/>
  <c r="H12" i="15" s="1"/>
  <c r="AI14" i="11" s="1"/>
  <c r="AA10" i="11"/>
  <c r="H8" i="15" s="1"/>
  <c r="AI10" i="11" s="1"/>
  <c r="AA35" i="11"/>
  <c r="H33" i="15" s="1"/>
  <c r="AI35" i="11" s="1"/>
  <c r="AA276" i="11"/>
  <c r="H274" i="15" s="1"/>
  <c r="AI276" i="11" s="1"/>
  <c r="AA160" i="11"/>
  <c r="H158" i="15" s="1"/>
  <c r="AI160" i="11" s="1"/>
  <c r="AA224" i="11"/>
  <c r="H222" i="15" s="1"/>
  <c r="AI224" i="11" s="1"/>
  <c r="AA284" i="11"/>
  <c r="H282" i="15" s="1"/>
  <c r="AI284" i="11" s="1"/>
  <c r="AA203" i="11"/>
  <c r="H201" i="15" s="1"/>
  <c r="AI203" i="11" s="1"/>
  <c r="AA103" i="11"/>
  <c r="H101" i="15" s="1"/>
  <c r="AI103" i="11" s="1"/>
  <c r="AA46" i="11"/>
  <c r="H44" i="15" s="1"/>
  <c r="AA236" i="11"/>
  <c r="H234" i="15" s="1"/>
  <c r="AI236" i="11" s="1"/>
  <c r="AA245" i="11"/>
  <c r="H243" i="15" s="1"/>
  <c r="AI245" i="11" s="1"/>
  <c r="AA248" i="11"/>
  <c r="H246" i="15" s="1"/>
  <c r="AI248" i="11" s="1"/>
  <c r="AA256" i="11"/>
  <c r="H254" i="15" s="1"/>
  <c r="AI256" i="11" s="1"/>
  <c r="AA249" i="11"/>
  <c r="H247" i="15" s="1"/>
  <c r="AI249" i="11" s="1"/>
  <c r="AA191" i="11"/>
  <c r="H189" i="15" s="1"/>
  <c r="AI191" i="11" s="1"/>
  <c r="AA151" i="11"/>
  <c r="H149" i="15" s="1"/>
  <c r="AI151" i="11" s="1"/>
  <c r="AA170" i="11"/>
  <c r="H168" i="15" s="1"/>
  <c r="AA153" i="11"/>
  <c r="H151" i="15" s="1"/>
  <c r="AI153" i="11" s="1"/>
  <c r="AA140" i="11"/>
  <c r="H138" i="15" s="1"/>
  <c r="AI140" i="11" s="1"/>
  <c r="AA128" i="11"/>
  <c r="H126" i="15" s="1"/>
  <c r="AA49" i="11"/>
  <c r="H47" i="15" s="1"/>
  <c r="AI49" i="11" s="1"/>
  <c r="AA154" i="11"/>
  <c r="H152" i="15" s="1"/>
  <c r="AI154" i="11" s="1"/>
  <c r="AA166" i="11"/>
  <c r="H164" i="15" s="1"/>
  <c r="AI166" i="11" s="1"/>
  <c r="AA178" i="11"/>
  <c r="H176" i="15" s="1"/>
  <c r="AA83" i="11"/>
  <c r="H81" i="15" s="1"/>
  <c r="AI83" i="11" s="1"/>
  <c r="AA38" i="11"/>
  <c r="H36" i="15" s="1"/>
  <c r="AA109" i="11"/>
  <c r="H107" i="15" s="1"/>
  <c r="AI109" i="11" s="1"/>
  <c r="AA69" i="11"/>
  <c r="H67" i="15" s="1"/>
  <c r="AI69" i="11" s="1"/>
  <c r="AA58" i="11"/>
  <c r="H56" i="15" s="1"/>
  <c r="AI58" i="11" s="1"/>
  <c r="AA40" i="11"/>
  <c r="H38" i="15" s="1"/>
  <c r="AI40" i="11" s="1"/>
  <c r="AA34" i="11"/>
  <c r="H32" i="15" s="1"/>
  <c r="AI34" i="11" s="1"/>
  <c r="AA51" i="11"/>
  <c r="H49" i="15" s="1"/>
  <c r="AA152" i="11"/>
  <c r="H150" i="15" s="1"/>
  <c r="AI152" i="11" s="1"/>
  <c r="AA205" i="11"/>
  <c r="H203" i="15" s="1"/>
  <c r="AA201" i="11"/>
  <c r="H199" i="15" s="1"/>
  <c r="AI201" i="11" s="1"/>
  <c r="AA220" i="11"/>
  <c r="H218" i="15" s="1"/>
  <c r="AI220" i="11" s="1"/>
  <c r="AA85" i="11"/>
  <c r="H83" i="15" s="1"/>
  <c r="AA79" i="11"/>
  <c r="H77" i="15" s="1"/>
  <c r="AI79" i="11" s="1"/>
  <c r="AA280" i="11"/>
  <c r="H278" i="15" s="1"/>
  <c r="AI280" i="11" s="1"/>
  <c r="AA274" i="11"/>
  <c r="H272" i="15" s="1"/>
  <c r="AI274" i="11" s="1"/>
  <c r="AA228" i="11"/>
  <c r="H226" i="15" s="1"/>
  <c r="AI228" i="11" s="1"/>
  <c r="AA237" i="11"/>
  <c r="H235" i="15" s="1"/>
  <c r="AI237" i="11" s="1"/>
  <c r="AA229" i="11"/>
  <c r="H227" i="15" s="1"/>
  <c r="AI229" i="11" s="1"/>
  <c r="AA257" i="11"/>
  <c r="H255" i="15" s="1"/>
  <c r="AA233" i="11"/>
  <c r="H231" i="15" s="1"/>
  <c r="AI233" i="11" s="1"/>
  <c r="AA207" i="11"/>
  <c r="H205" i="15" s="1"/>
  <c r="AI207" i="11" s="1"/>
  <c r="AA218" i="11"/>
  <c r="H216" i="15" s="1"/>
  <c r="AI218" i="11" s="1"/>
  <c r="AA206" i="11"/>
  <c r="H204" i="15" s="1"/>
  <c r="AI206" i="11" s="1"/>
  <c r="AA181" i="11"/>
  <c r="H179" i="15" s="1"/>
  <c r="AI181" i="11" s="1"/>
  <c r="AA161" i="11"/>
  <c r="H159" i="15" s="1"/>
  <c r="AI161" i="11" s="1"/>
  <c r="AA169" i="11"/>
  <c r="H167" i="15" s="1"/>
  <c r="AI169" i="11" s="1"/>
  <c r="AA136" i="11"/>
  <c r="H134" i="15" s="1"/>
  <c r="AI136" i="11" s="1"/>
  <c r="AA139" i="11"/>
  <c r="H137" i="15" s="1"/>
  <c r="AI139" i="11" s="1"/>
  <c r="AA126" i="11"/>
  <c r="H124" i="15" s="1"/>
  <c r="AA41" i="11"/>
  <c r="H39" i="15" s="1"/>
  <c r="AI41" i="11" s="1"/>
  <c r="AA164" i="11"/>
  <c r="H162" i="15" s="1"/>
  <c r="AI164" i="11" s="1"/>
  <c r="AA96" i="11"/>
  <c r="H94" i="15" s="1"/>
  <c r="AI96" i="11" s="1"/>
  <c r="AA68" i="11"/>
  <c r="H66" i="15" s="1"/>
  <c r="AI68" i="11" s="1"/>
  <c r="AA70" i="11"/>
  <c r="H68" i="15" s="1"/>
  <c r="AI70" i="11" s="1"/>
  <c r="AA75" i="11"/>
  <c r="H73" i="15" s="1"/>
  <c r="AI75" i="11" s="1"/>
  <c r="AA88" i="11"/>
  <c r="H86" i="15" s="1"/>
  <c r="AI88" i="11" s="1"/>
  <c r="AA48" i="11"/>
  <c r="H46" i="15" s="1"/>
  <c r="AI48" i="11" s="1"/>
  <c r="AA64" i="11"/>
  <c r="H62" i="15" s="1"/>
  <c r="AI64" i="11" s="1"/>
  <c r="AA8" i="11"/>
  <c r="H6" i="15" s="1"/>
  <c r="AI8" i="11" s="1"/>
  <c r="AA25" i="11"/>
  <c r="H23" i="15" s="1"/>
  <c r="AI25" i="11" s="1"/>
  <c r="AA31" i="11"/>
  <c r="H29" i="15" s="1"/>
  <c r="AI31" i="11" s="1"/>
  <c r="AA6" i="11"/>
  <c r="H4" i="15" s="1"/>
  <c r="AA125" i="11"/>
  <c r="H123" i="15" s="1"/>
  <c r="AA62" i="11"/>
  <c r="H60" i="15" s="1"/>
  <c r="AI62" i="11" s="1"/>
  <c r="AA105" i="11"/>
  <c r="H103" i="15" s="1"/>
  <c r="AA168" i="11"/>
  <c r="H166" i="15" s="1"/>
  <c r="AA217" i="11"/>
  <c r="H215" i="15" s="1"/>
  <c r="AI217" i="11" s="1"/>
  <c r="AA239" i="11"/>
  <c r="H237" i="15" s="1"/>
  <c r="AI239" i="11" s="1"/>
  <c r="AA221" i="11"/>
  <c r="H219" i="15" s="1"/>
  <c r="AI221" i="11" s="1"/>
  <c r="AA259" i="11"/>
  <c r="H257" i="15" s="1"/>
  <c r="AI259" i="11" s="1"/>
  <c r="AA144" i="11"/>
  <c r="H142" i="15" s="1"/>
  <c r="AI144" i="11" s="1"/>
  <c r="AA30" i="11"/>
  <c r="H28" i="15" s="1"/>
  <c r="AI30" i="11" s="1"/>
  <c r="AA266" i="11"/>
  <c r="H264" i="15" s="1"/>
  <c r="AI266" i="11" s="1"/>
  <c r="AA241" i="11"/>
  <c r="H239" i="15" s="1"/>
  <c r="AI241" i="11" s="1"/>
  <c r="AA213" i="11"/>
  <c r="H211" i="15" s="1"/>
  <c r="AI213" i="11" s="1"/>
  <c r="AA264" i="11"/>
  <c r="H262" i="15" s="1"/>
  <c r="AA270" i="11"/>
  <c r="H268" i="15" s="1"/>
  <c r="AA212" i="11"/>
  <c r="H210" i="15" s="1"/>
  <c r="AI212" i="11" s="1"/>
  <c r="AA180" i="11"/>
  <c r="H178" i="15" s="1"/>
  <c r="AA165" i="11"/>
  <c r="H163" i="15" s="1"/>
  <c r="AA149" i="11"/>
  <c r="H147" i="15" s="1"/>
  <c r="AI149" i="11" s="1"/>
  <c r="AA251" i="11"/>
  <c r="H249" i="15" s="1"/>
  <c r="AI251" i="11" s="1"/>
  <c r="AA158" i="11"/>
  <c r="H156" i="15" s="1"/>
  <c r="AI158" i="11" s="1"/>
  <c r="AA130" i="11"/>
  <c r="H128" i="15" s="1"/>
  <c r="AI130" i="11" s="1"/>
  <c r="AA116" i="11"/>
  <c r="H114" i="15" s="1"/>
  <c r="AI116" i="11" s="1"/>
  <c r="AA172" i="11"/>
  <c r="H170" i="15" s="1"/>
  <c r="AI172" i="11" s="1"/>
  <c r="AA106" i="11"/>
  <c r="H104" i="15" s="1"/>
  <c r="AA124" i="11"/>
  <c r="H122" i="15" s="1"/>
  <c r="AI124" i="11" s="1"/>
  <c r="AA37" i="11"/>
  <c r="H35" i="15" s="1"/>
  <c r="AI37" i="11" s="1"/>
  <c r="AA97" i="11"/>
  <c r="H95" i="15" s="1"/>
  <c r="AI97" i="11" s="1"/>
  <c r="AA63" i="11"/>
  <c r="H61" i="15" s="1"/>
  <c r="AI63" i="11" s="1"/>
  <c r="AA28" i="11"/>
  <c r="H26" i="15" s="1"/>
  <c r="AI28" i="11" s="1"/>
  <c r="AA87" i="11"/>
  <c r="H85" i="15" s="1"/>
  <c r="AI87" i="11" s="1"/>
  <c r="AA93" i="11"/>
  <c r="H91" i="15" s="1"/>
  <c r="AI93" i="11" s="1"/>
  <c r="AA86" i="11"/>
  <c r="H84" i="15" s="1"/>
  <c r="AI86" i="11" s="1"/>
  <c r="AA33" i="11"/>
  <c r="H31" i="15" s="1"/>
  <c r="AI33" i="11" s="1"/>
  <c r="AA101" i="11"/>
  <c r="H99" i="15" s="1"/>
  <c r="AI101" i="11" s="1"/>
  <c r="AA26" i="11"/>
  <c r="H24" i="15" s="1"/>
  <c r="AI26" i="11" s="1"/>
  <c r="AA43" i="11"/>
  <c r="H41" i="15" s="1"/>
  <c r="AI43" i="11" s="1"/>
  <c r="AA113" i="11"/>
  <c r="H111" i="15" s="1"/>
  <c r="AI113" i="11" s="1"/>
  <c r="AA182" i="11"/>
  <c r="H180" i="15" s="1"/>
  <c r="AI182" i="11" s="1"/>
  <c r="AA225" i="11"/>
  <c r="H223" i="15" s="1"/>
  <c r="AI225" i="11" s="1"/>
  <c r="AA255" i="11"/>
  <c r="H253" i="15" s="1"/>
  <c r="AA15" i="11"/>
  <c r="H13" i="15" s="1"/>
  <c r="AI15" i="11" s="1"/>
  <c r="AA23" i="11"/>
  <c r="H21" i="15" s="1"/>
  <c r="AI23" i="11" s="1"/>
  <c r="AA278" i="11"/>
  <c r="H276" i="15" s="1"/>
  <c r="AI278" i="11" s="1"/>
  <c r="AA282" i="11"/>
  <c r="H280" i="15" s="1"/>
  <c r="AI282" i="11" s="1"/>
  <c r="AA267" i="11"/>
  <c r="H265" i="15" s="1"/>
  <c r="AI267" i="11" s="1"/>
  <c r="AA265" i="11"/>
  <c r="H263" i="15" s="1"/>
  <c r="AI265" i="11" s="1"/>
  <c r="AA262" i="11"/>
  <c r="H260" i="15" s="1"/>
  <c r="AI262" i="11" s="1"/>
  <c r="AA208" i="11"/>
  <c r="H206" i="15" s="1"/>
  <c r="AA193" i="11"/>
  <c r="H191" i="15" s="1"/>
  <c r="AI193" i="11" s="1"/>
  <c r="AA219" i="11"/>
  <c r="H217" i="15" s="1"/>
  <c r="AI219" i="11" s="1"/>
  <c r="AA215" i="11"/>
  <c r="H213" i="15" s="1"/>
  <c r="AA202" i="11"/>
  <c r="H200" i="15" s="1"/>
  <c r="AI202" i="11" s="1"/>
  <c r="AA175" i="11"/>
  <c r="H173" i="15" s="1"/>
  <c r="AA177" i="11"/>
  <c r="H175" i="15" s="1"/>
  <c r="AA148" i="11"/>
  <c r="H146" i="15" s="1"/>
  <c r="AI148" i="11" s="1"/>
  <c r="AA190" i="11"/>
  <c r="H188" i="15" s="1"/>
  <c r="AI190" i="11" s="1"/>
  <c r="AA102" i="11"/>
  <c r="H100" i="15" s="1"/>
  <c r="AA147" i="11"/>
  <c r="H145" i="15" s="1"/>
  <c r="AI147" i="11" s="1"/>
  <c r="AA89" i="11"/>
  <c r="H87" i="15" s="1"/>
  <c r="AI89" i="11" s="1"/>
  <c r="AA90" i="11"/>
  <c r="H88" i="15" s="1"/>
  <c r="AA131" i="11"/>
  <c r="H129" i="15" s="1"/>
  <c r="AA92" i="11"/>
  <c r="H90" i="15" s="1"/>
  <c r="AA117" i="11"/>
  <c r="H115" i="15" s="1"/>
  <c r="AA60" i="11"/>
  <c r="H58" i="15" s="1"/>
  <c r="AI60" i="11" s="1"/>
  <c r="AA56" i="11"/>
  <c r="H54" i="15" s="1"/>
  <c r="AA52" i="11"/>
  <c r="H50" i="15" s="1"/>
  <c r="AI52" i="11" s="1"/>
  <c r="AA112" i="11"/>
  <c r="H110" i="15" s="1"/>
  <c r="AI112" i="11" s="1"/>
  <c r="AA47" i="11"/>
  <c r="H45" i="15" s="1"/>
  <c r="AI47" i="11" s="1"/>
  <c r="AA39" i="11"/>
  <c r="H37" i="15" s="1"/>
  <c r="AI39" i="11" s="1"/>
  <c r="AA59" i="11"/>
  <c r="H57" i="15" s="1"/>
  <c r="AA36" i="11"/>
  <c r="H34" i="15" s="1"/>
  <c r="AA24" i="11"/>
  <c r="H22" i="15" s="1"/>
  <c r="AI24" i="11" s="1"/>
  <c r="AA104" i="11"/>
  <c r="H102" i="15" s="1"/>
  <c r="AI104" i="11" s="1"/>
  <c r="AA21" i="11"/>
  <c r="H19" i="15" s="1"/>
  <c r="AI21" i="11" s="1"/>
  <c r="AA19" i="11"/>
  <c r="H17" i="15" s="1"/>
  <c r="AA129" i="11"/>
  <c r="H127" i="15" s="1"/>
  <c r="AI129" i="11" s="1"/>
  <c r="AA189" i="11"/>
  <c r="H187" i="15" s="1"/>
  <c r="AI189" i="11" s="1"/>
  <c r="AA231" i="11"/>
  <c r="H229" i="15" s="1"/>
  <c r="AI231" i="11" s="1"/>
  <c r="AA271" i="11"/>
  <c r="H269" i="15" s="1"/>
  <c r="AI271" i="11" s="1"/>
  <c r="AA195" i="11"/>
  <c r="H193" i="15" s="1"/>
  <c r="AI195" i="11" s="1"/>
  <c r="AA184" i="11"/>
  <c r="H182" i="15" s="1"/>
  <c r="AI184" i="11" s="1"/>
  <c r="AA173" i="11"/>
  <c r="H171" i="15" s="1"/>
  <c r="AA185" i="11"/>
  <c r="H183" i="15" s="1"/>
  <c r="AI185" i="11" s="1"/>
  <c r="AA120" i="11"/>
  <c r="H118" i="15" s="1"/>
  <c r="AI120" i="11" s="1"/>
  <c r="AA146" i="11"/>
  <c r="H144" i="15" s="1"/>
  <c r="AA143" i="11"/>
  <c r="H141" i="15" s="1"/>
  <c r="AA67" i="11"/>
  <c r="H65" i="15" s="1"/>
  <c r="AI67" i="11" s="1"/>
  <c r="AA258" i="11"/>
  <c r="H256" i="15" s="1"/>
  <c r="AI258" i="11" s="1"/>
  <c r="AA198" i="11"/>
  <c r="H196" i="15" s="1"/>
  <c r="AI198" i="11" s="1"/>
  <c r="AA235" i="11"/>
  <c r="H233" i="15" s="1"/>
  <c r="AI235" i="11" s="1"/>
  <c r="AA176" i="11"/>
  <c r="H174" i="15" s="1"/>
  <c r="AI176" i="11" s="1"/>
  <c r="AA142" i="11"/>
  <c r="H140" i="15" s="1"/>
  <c r="AI142" i="11" s="1"/>
  <c r="AA227" i="11"/>
  <c r="H225" i="15" s="1"/>
  <c r="AA115" i="11"/>
  <c r="H113" i="15" s="1"/>
  <c r="AI115" i="11" s="1"/>
  <c r="AA81" i="11"/>
  <c r="H79" i="15" s="1"/>
  <c r="AI81" i="11" s="1"/>
  <c r="AA167" i="11"/>
  <c r="H165" i="15" s="1"/>
  <c r="AI167" i="11" s="1"/>
  <c r="AA138" i="11"/>
  <c r="H136" i="15" s="1"/>
  <c r="AI138" i="11" s="1"/>
  <c r="AA82" i="11"/>
  <c r="H80" i="15" s="1"/>
  <c r="AA163" i="11"/>
  <c r="H161" i="15" s="1"/>
  <c r="AI163" i="11" s="1"/>
  <c r="AA114" i="11"/>
  <c r="H112" i="15" s="1"/>
  <c r="AI114" i="11" s="1"/>
  <c r="AA42" i="11"/>
  <c r="H40" i="15" s="1"/>
  <c r="AI42" i="11" s="1"/>
  <c r="AA77" i="11"/>
  <c r="H75" i="15" s="1"/>
  <c r="AI77" i="11" s="1"/>
  <c r="AA80" i="11"/>
  <c r="H78" i="15" s="1"/>
  <c r="AA54" i="11"/>
  <c r="H52" i="15" s="1"/>
  <c r="AI54" i="11" s="1"/>
  <c r="AA27" i="11"/>
  <c r="H25" i="15" s="1"/>
  <c r="AA91" i="11"/>
  <c r="H89" i="15" s="1"/>
  <c r="AI91" i="11" s="1"/>
  <c r="AA20" i="11"/>
  <c r="H18" i="15" s="1"/>
  <c r="AI20" i="11" s="1"/>
  <c r="AA18" i="11"/>
  <c r="H16" i="15" s="1"/>
  <c r="AI18" i="11" s="1"/>
  <c r="AA133" i="11"/>
  <c r="H131" i="15" s="1"/>
  <c r="AI133" i="11" s="1"/>
  <c r="AA174" i="11"/>
  <c r="H172" i="15" s="1"/>
  <c r="AI174" i="11" s="1"/>
  <c r="AA247" i="11"/>
  <c r="H245" i="15" s="1"/>
  <c r="AA269" i="11"/>
  <c r="H267" i="15" s="1"/>
  <c r="AI269" i="11" s="1"/>
  <c r="E6" i="5"/>
  <c r="AI6" i="11" l="1"/>
  <c r="AJ92" i="11"/>
  <c r="E7" i="5"/>
  <c r="AK41" i="11"/>
  <c r="B39" i="13" s="1"/>
  <c r="AJ176" i="11"/>
  <c r="AJ32" i="11"/>
  <c r="AJ255" i="11"/>
  <c r="AJ276" i="11"/>
  <c r="AK276" i="11"/>
  <c r="B274" i="13" s="1"/>
  <c r="AK37" i="11"/>
  <c r="B35" i="13" s="1"/>
  <c r="AK328" i="11"/>
  <c r="B326" i="13" s="1"/>
  <c r="AJ328" i="11"/>
  <c r="AJ204" i="11"/>
  <c r="AK204" i="11"/>
  <c r="B202" i="13" s="1"/>
  <c r="AK99" i="11"/>
  <c r="B97" i="13" s="1"/>
  <c r="AJ99" i="11"/>
  <c r="AK318" i="11"/>
  <c r="B316" i="13" s="1"/>
  <c r="AJ318" i="11"/>
  <c r="AK6" i="11"/>
  <c r="B4" i="13" s="1"/>
  <c r="AK193" i="11"/>
  <c r="B191" i="13" s="1"/>
  <c r="AJ193" i="11"/>
  <c r="AK225" i="11"/>
  <c r="B223" i="13" s="1"/>
  <c r="AJ225" i="11"/>
  <c r="AK129" i="11"/>
  <c r="B127" i="13" s="1"/>
  <c r="AJ129" i="11"/>
  <c r="AJ355" i="11"/>
  <c r="AK355" i="11"/>
  <c r="B353" i="13" s="1"/>
  <c r="AK214" i="11"/>
  <c r="B212" i="13" s="1"/>
  <c r="AK222" i="11"/>
  <c r="B220" i="13" s="1"/>
  <c r="AK101" i="11"/>
  <c r="B99" i="13" s="1"/>
  <c r="AK290" i="11"/>
  <c r="B288" i="13" s="1"/>
  <c r="AJ290" i="11"/>
  <c r="AK332" i="11"/>
  <c r="B330" i="13" s="1"/>
  <c r="AJ332" i="11"/>
  <c r="AJ188" i="11"/>
  <c r="AK188" i="11"/>
  <c r="B186" i="13" s="1"/>
  <c r="AJ102" i="11"/>
  <c r="AK102" i="11"/>
  <c r="B100" i="13" s="1"/>
  <c r="AK122" i="11"/>
  <c r="B120" i="13" s="1"/>
  <c r="AJ122" i="11"/>
  <c r="AJ181" i="11"/>
  <c r="AK181" i="11"/>
  <c r="B179" i="13" s="1"/>
  <c r="AK274" i="11"/>
  <c r="B272" i="13" s="1"/>
  <c r="AJ274" i="11"/>
  <c r="AJ346" i="11"/>
  <c r="AK346" i="11"/>
  <c r="B344" i="13" s="1"/>
  <c r="AK221" i="11"/>
  <c r="B219" i="13" s="1"/>
  <c r="AJ221" i="11"/>
  <c r="AK90" i="11"/>
  <c r="B88" i="13" s="1"/>
  <c r="AJ90" i="11"/>
  <c r="AK157" i="11"/>
  <c r="B155" i="13" s="1"/>
  <c r="AJ157" i="11"/>
  <c r="AJ338" i="11"/>
  <c r="AK338" i="11"/>
  <c r="B336" i="13" s="1"/>
  <c r="AJ265" i="11"/>
  <c r="AK265" i="11"/>
  <c r="B263" i="13" s="1"/>
  <c r="AK82" i="11"/>
  <c r="B80" i="13" s="1"/>
  <c r="AJ82" i="11"/>
  <c r="AK80" i="11"/>
  <c r="B78" i="13" s="1"/>
  <c r="AJ286" i="11"/>
  <c r="AK286" i="11"/>
  <c r="B284" i="13" s="1"/>
  <c r="AJ208" i="11"/>
  <c r="AK208" i="11"/>
  <c r="B206" i="13" s="1"/>
  <c r="AK117" i="11"/>
  <c r="B115" i="13" s="1"/>
  <c r="AJ117" i="11"/>
  <c r="AK54" i="11"/>
  <c r="B52" i="13" s="1"/>
  <c r="AJ54" i="11"/>
  <c r="AK207" i="11"/>
  <c r="B205" i="13" s="1"/>
  <c r="AJ207" i="11"/>
  <c r="AK282" i="11"/>
  <c r="B280" i="13" s="1"/>
  <c r="AJ282" i="11"/>
  <c r="AJ331" i="11"/>
  <c r="AK331" i="11"/>
  <c r="B329" i="13" s="1"/>
  <c r="AK92" i="11"/>
  <c r="B90" i="13" s="1"/>
  <c r="AJ9" i="11"/>
  <c r="AK9" i="11"/>
  <c r="B7" i="13" s="1"/>
  <c r="AJ262" i="11"/>
  <c r="AK262" i="11"/>
  <c r="B260" i="13" s="1"/>
  <c r="AK220" i="11"/>
  <c r="B218" i="13" s="1"/>
  <c r="AJ220" i="11"/>
  <c r="AK20" i="11"/>
  <c r="B18" i="13" s="1"/>
  <c r="AJ20" i="11"/>
  <c r="AK43" i="11"/>
  <c r="B41" i="13" s="1"/>
  <c r="AJ43" i="11"/>
  <c r="AJ97" i="11"/>
  <c r="AK97" i="11"/>
  <c r="B95" i="13" s="1"/>
  <c r="AK120" i="11"/>
  <c r="B118" i="13" s="1"/>
  <c r="AJ159" i="11"/>
  <c r="AK159" i="11"/>
  <c r="B157" i="13" s="1"/>
  <c r="AK183" i="11"/>
  <c r="B181" i="13" s="1"/>
  <c r="AK259" i="11"/>
  <c r="B257" i="13" s="1"/>
  <c r="AJ259" i="11"/>
  <c r="AJ309" i="11"/>
  <c r="AK309" i="11"/>
  <c r="B307" i="13" s="1"/>
  <c r="AK335" i="11"/>
  <c r="B333" i="13" s="1"/>
  <c r="AJ335" i="11"/>
  <c r="AJ192" i="11"/>
  <c r="AK192" i="11"/>
  <c r="B190" i="13" s="1"/>
  <c r="AJ50" i="11"/>
  <c r="AK50" i="11"/>
  <c r="B48" i="13" s="1"/>
  <c r="AJ58" i="11"/>
  <c r="AK58" i="11"/>
  <c r="B56" i="13" s="1"/>
  <c r="AK70" i="11"/>
  <c r="B68" i="13" s="1"/>
  <c r="AJ70" i="11"/>
  <c r="AK130" i="11"/>
  <c r="B128" i="13" s="1"/>
  <c r="AJ130" i="11"/>
  <c r="AJ223" i="11"/>
  <c r="AK223" i="11"/>
  <c r="B221" i="13" s="1"/>
  <c r="AK333" i="11"/>
  <c r="B331" i="13" s="1"/>
  <c r="AJ333" i="11"/>
  <c r="AK73" i="11"/>
  <c r="B71" i="13" s="1"/>
  <c r="AK348" i="11"/>
  <c r="B346" i="13" s="1"/>
  <c r="AJ348" i="11"/>
  <c r="AJ200" i="11"/>
  <c r="AK200" i="11"/>
  <c r="B198" i="13" s="1"/>
  <c r="AK115" i="11"/>
  <c r="B113" i="13" s="1"/>
  <c r="AJ115" i="11"/>
  <c r="AK66" i="11"/>
  <c r="B64" i="13" s="1"/>
  <c r="AJ66" i="11"/>
  <c r="AJ40" i="11"/>
  <c r="AK40" i="11"/>
  <c r="B38" i="13" s="1"/>
  <c r="AJ124" i="11"/>
  <c r="AK124" i="11"/>
  <c r="B122" i="13" s="1"/>
  <c r="AK321" i="11"/>
  <c r="B319" i="13" s="1"/>
  <c r="AJ321" i="11"/>
  <c r="AK217" i="11"/>
  <c r="B215" i="13" s="1"/>
  <c r="AK329" i="11" l="1"/>
  <c r="B327" i="13" s="1"/>
  <c r="AK255" i="11"/>
  <c r="B253" i="13" s="1"/>
  <c r="AJ175" i="11"/>
  <c r="AK175" i="11"/>
  <c r="B173" i="13" s="1"/>
  <c r="AK32" i="11"/>
  <c r="B30" i="13" s="1"/>
  <c r="AJ100" i="11"/>
  <c r="AK236" i="11"/>
  <c r="B234" i="13" s="1"/>
  <c r="AJ344" i="11"/>
  <c r="AJ37" i="11"/>
  <c r="AJ237" i="11"/>
  <c r="AK344" i="11"/>
  <c r="B342" i="13" s="1"/>
  <c r="AK271" i="11"/>
  <c r="B269" i="13" s="1"/>
  <c r="AJ226" i="11"/>
  <c r="AK176" i="11"/>
  <c r="B174" i="13" s="1"/>
  <c r="AJ69" i="11"/>
  <c r="AJ103" i="11"/>
  <c r="AK69" i="11"/>
  <c r="B67" i="13" s="1"/>
  <c r="AJ16" i="11"/>
  <c r="AK237" i="11"/>
  <c r="B235" i="13" s="1"/>
  <c r="AJ236" i="11"/>
  <c r="AK16" i="11"/>
  <c r="B14" i="13" s="1"/>
  <c r="AK123" i="11"/>
  <c r="B121" i="13" s="1"/>
  <c r="AK257" i="11"/>
  <c r="B255" i="13" s="1"/>
  <c r="AK33" i="11"/>
  <c r="B31" i="13" s="1"/>
  <c r="AJ250" i="11"/>
  <c r="AK250" i="11"/>
  <c r="B248" i="13" s="1"/>
  <c r="AK103" i="11"/>
  <c r="B101" i="13" s="1"/>
  <c r="AK307" i="11"/>
  <c r="B305" i="13" s="1"/>
  <c r="AK131" i="11"/>
  <c r="B129" i="13" s="1"/>
  <c r="AK27" i="11"/>
  <c r="B25" i="13" s="1"/>
  <c r="AJ257" i="11"/>
  <c r="AJ111" i="11"/>
  <c r="AK111" i="11"/>
  <c r="B109" i="13" s="1"/>
  <c r="AK17" i="11"/>
  <c r="B15" i="13" s="1"/>
  <c r="AK105" i="11"/>
  <c r="B103" i="13" s="1"/>
  <c r="AJ105" i="11"/>
  <c r="AK287" i="11"/>
  <c r="B285" i="13" s="1"/>
  <c r="AK354" i="11"/>
  <c r="B352" i="13" s="1"/>
  <c r="AJ131" i="11"/>
  <c r="AK330" i="11"/>
  <c r="B328" i="13" s="1"/>
  <c r="AJ177" i="11"/>
  <c r="AK226" i="11"/>
  <c r="B224" i="13" s="1"/>
  <c r="AJ17" i="11"/>
  <c r="AJ270" i="11"/>
  <c r="AK171" i="11"/>
  <c r="B169" i="13" s="1"/>
  <c r="AJ125" i="11"/>
  <c r="AJ209" i="11"/>
  <c r="AK356" i="11"/>
  <c r="B354" i="13" s="1"/>
  <c r="AK191" i="11"/>
  <c r="B189" i="13" s="1"/>
  <c r="AK74" i="11"/>
  <c r="B72" i="13" s="1"/>
  <c r="AK263" i="11"/>
  <c r="B261" i="13" s="1"/>
  <c r="AK195" i="11"/>
  <c r="B193" i="13" s="1"/>
  <c r="AK209" i="11"/>
  <c r="B207" i="13" s="1"/>
  <c r="AJ330" i="11"/>
  <c r="AK270" i="11"/>
  <c r="B268" i="13" s="1"/>
  <c r="AJ287" i="11"/>
  <c r="AJ356" i="11"/>
  <c r="AJ49" i="11"/>
  <c r="AJ275" i="11"/>
  <c r="AK100" i="11"/>
  <c r="B98" i="13" s="1"/>
  <c r="AJ271" i="11"/>
  <c r="AJ123" i="11"/>
  <c r="AJ307" i="11"/>
  <c r="AJ171" i="11"/>
  <c r="AJ354" i="11"/>
  <c r="AJ74" i="11"/>
  <c r="AJ95" i="11"/>
  <c r="AK275" i="11"/>
  <c r="B273" i="13" s="1"/>
  <c r="AK95" i="11"/>
  <c r="B93" i="13" s="1"/>
  <c r="AK12" i="11"/>
  <c r="B10" i="13" s="1"/>
  <c r="AK154" i="11"/>
  <c r="B152" i="13" s="1"/>
  <c r="AK125" i="11"/>
  <c r="B123" i="13" s="1"/>
  <c r="AJ263" i="11"/>
  <c r="AJ195" i="11"/>
  <c r="AJ246" i="11"/>
  <c r="AK246" i="11"/>
  <c r="B244" i="13" s="1"/>
  <c r="AK153" i="11"/>
  <c r="B151" i="13" s="1"/>
  <c r="AK277" i="11"/>
  <c r="B275" i="13" s="1"/>
  <c r="AK279" i="11"/>
  <c r="B277" i="13" s="1"/>
  <c r="AK49" i="11"/>
  <c r="B47" i="13" s="1"/>
  <c r="AJ154" i="11"/>
  <c r="AJ210" i="11"/>
  <c r="AK210" i="11"/>
  <c r="B208" i="13" s="1"/>
  <c r="AK302" i="11"/>
  <c r="B300" i="13" s="1"/>
  <c r="AJ84" i="11"/>
  <c r="AK8" i="11"/>
  <c r="B6" i="13" s="1"/>
  <c r="AK79" i="11"/>
  <c r="B77" i="13" s="1"/>
  <c r="AJ166" i="11"/>
  <c r="AK166" i="11"/>
  <c r="B164" i="13" s="1"/>
  <c r="AK177" i="11"/>
  <c r="B175" i="13" s="1"/>
  <c r="AJ279" i="11"/>
  <c r="AJ248" i="11"/>
  <c r="AK248" i="11"/>
  <c r="B246" i="13" s="1"/>
  <c r="AK299" i="11"/>
  <c r="B297" i="13" s="1"/>
  <c r="AK84" i="11"/>
  <c r="B82" i="13" s="1"/>
  <c r="AJ299" i="11"/>
  <c r="AK15" i="11"/>
  <c r="B13" i="13" s="1"/>
  <c r="AJ268" i="11"/>
  <c r="AK268" i="11"/>
  <c r="B266" i="13" s="1"/>
  <c r="AK239" i="11"/>
  <c r="B237" i="13" s="1"/>
  <c r="AK284" i="11"/>
  <c r="B282" i="13" s="1"/>
  <c r="AJ218" i="11"/>
  <c r="AK218" i="11"/>
  <c r="B216" i="13" s="1"/>
  <c r="AJ62" i="11"/>
  <c r="AK62" i="11"/>
  <c r="B60" i="13" s="1"/>
  <c r="AK350" i="11"/>
  <c r="B348" i="13" s="1"/>
  <c r="AJ88" i="11"/>
  <c r="AJ142" i="11"/>
  <c r="AK142" i="11"/>
  <c r="B140" i="13" s="1"/>
  <c r="AJ72" i="11"/>
  <c r="AK143" i="11"/>
  <c r="B141" i="13" s="1"/>
  <c r="AJ56" i="11"/>
  <c r="AK29" i="11"/>
  <c r="B27" i="13" s="1"/>
  <c r="AK88" i="11"/>
  <c r="B86" i="13" s="1"/>
  <c r="AJ143" i="11"/>
  <c r="AK24" i="11"/>
  <c r="B22" i="13" s="1"/>
  <c r="AJ164" i="11"/>
  <c r="AK240" i="11"/>
  <c r="B238" i="13" s="1"/>
  <c r="AJ239" i="11"/>
  <c r="AJ24" i="11"/>
  <c r="AJ114" i="11"/>
  <c r="AK114" i="11"/>
  <c r="B112" i="13" s="1"/>
  <c r="AK72" i="11"/>
  <c r="B70" i="13" s="1"/>
  <c r="AJ174" i="11"/>
  <c r="AK174" i="11"/>
  <c r="B172" i="13" s="1"/>
  <c r="AK164" i="11"/>
  <c r="B162" i="13" s="1"/>
  <c r="AJ283" i="11"/>
  <c r="AK139" i="11"/>
  <c r="B137" i="13" s="1"/>
  <c r="AJ232" i="11"/>
  <c r="AK232" i="11"/>
  <c r="B230" i="13" s="1"/>
  <c r="AJ29" i="11"/>
  <c r="AJ39" i="11"/>
  <c r="AK39" i="11"/>
  <c r="B37" i="13" s="1"/>
  <c r="AK172" i="11"/>
  <c r="B170" i="13" s="1"/>
  <c r="AK11" i="11"/>
  <c r="B9" i="13" s="1"/>
  <c r="AK341" i="11"/>
  <c r="B339" i="13" s="1"/>
  <c r="AJ288" i="11"/>
  <c r="AK288" i="11"/>
  <c r="B286" i="13" s="1"/>
  <c r="AK26" i="11"/>
  <c r="B24" i="13" s="1"/>
  <c r="AK75" i="11"/>
  <c r="B73" i="13" s="1"/>
  <c r="AK219" i="11"/>
  <c r="B217" i="13" s="1"/>
  <c r="AK306" i="11"/>
  <c r="B304" i="13" s="1"/>
  <c r="AJ219" i="11"/>
  <c r="AK56" i="11"/>
  <c r="B54" i="13" s="1"/>
  <c r="AJ139" i="11"/>
  <c r="AJ11" i="11"/>
  <c r="AJ300" i="11"/>
  <c r="AK300" i="11"/>
  <c r="B298" i="13" s="1"/>
  <c r="AJ324" i="11"/>
  <c r="AK283" i="11"/>
  <c r="B281" i="13" s="1"/>
  <c r="AJ172" i="11"/>
  <c r="AJ75" i="11"/>
  <c r="AJ238" i="11"/>
  <c r="AK238" i="11"/>
  <c r="B236" i="13" s="1"/>
  <c r="AJ306" i="11"/>
  <c r="AJ26" i="11"/>
  <c r="AJ60" i="11"/>
  <c r="AJ85" i="11"/>
  <c r="AK85" i="11"/>
  <c r="B83" i="13" s="1"/>
  <c r="AJ184" i="11"/>
  <c r="AK324" i="11"/>
  <c r="B322" i="13" s="1"/>
  <c r="AK242" i="11"/>
  <c r="B240" i="13" s="1"/>
  <c r="AJ190" i="11"/>
  <c r="AJ145" i="11"/>
  <c r="AK281" i="11"/>
  <c r="B279" i="13" s="1"/>
  <c r="AK184" i="11"/>
  <c r="B182" i="13" s="1"/>
  <c r="AJ281" i="11"/>
  <c r="AK280" i="11"/>
  <c r="B278" i="13" s="1"/>
  <c r="AK301" i="11"/>
  <c r="B299" i="13" s="1"/>
  <c r="AJ280" i="11"/>
  <c r="AK60" i="11"/>
  <c r="B58" i="13" s="1"/>
  <c r="AJ301" i="11"/>
  <c r="AJ52" i="11"/>
  <c r="AJ23" i="11"/>
  <c r="AK112" i="11"/>
  <c r="B110" i="13" s="1"/>
  <c r="AK190" i="11"/>
  <c r="B188" i="13" s="1"/>
  <c r="AJ152" i="11"/>
  <c r="AK152" i="11"/>
  <c r="B150" i="13" s="1"/>
  <c r="AK145" i="11"/>
  <c r="B143" i="13" s="1"/>
  <c r="AJ233" i="11"/>
  <c r="AK23" i="11"/>
  <c r="B21" i="13" s="1"/>
  <c r="AJ19" i="11"/>
  <c r="AK19" i="11"/>
  <c r="B17" i="13" s="1"/>
  <c r="AJ296" i="11"/>
  <c r="AK296" i="11"/>
  <c r="B294" i="13" s="1"/>
  <c r="AK317" i="11"/>
  <c r="B315" i="13" s="1"/>
  <c r="AK52" i="11"/>
  <c r="B50" i="13" s="1"/>
  <c r="AJ46" i="11"/>
  <c r="AJ317" i="11"/>
  <c r="AK46" i="11"/>
  <c r="B44" i="13" s="1"/>
  <c r="AJ116" i="11"/>
  <c r="AJ205" i="11"/>
  <c r="AK249" i="11"/>
  <c r="B247" i="13" s="1"/>
  <c r="AK233" i="11"/>
  <c r="B231" i="13" s="1"/>
  <c r="AJ170" i="11"/>
  <c r="AJ18" i="11"/>
  <c r="AK108" i="11"/>
  <c r="B106" i="13" s="1"/>
  <c r="AK18" i="11"/>
  <c r="B16" i="13" s="1"/>
  <c r="AK158" i="11"/>
  <c r="B156" i="13" s="1"/>
  <c r="AK116" i="11"/>
  <c r="B114" i="13" s="1"/>
  <c r="AJ110" i="11"/>
  <c r="AK230" i="11"/>
  <c r="B228" i="13" s="1"/>
  <c r="AK170" i="11"/>
  <c r="B168" i="13" s="1"/>
  <c r="AJ249" i="11"/>
  <c r="AJ108" i="11"/>
  <c r="AK185" i="11"/>
  <c r="B183" i="13" s="1"/>
  <c r="AK10" i="11"/>
  <c r="B8" i="13" s="1"/>
  <c r="AK110" i="11"/>
  <c r="B108" i="13" s="1"/>
  <c r="AJ228" i="11"/>
  <c r="AJ253" i="11"/>
  <c r="AK205" i="11"/>
  <c r="B203" i="13" s="1"/>
  <c r="AJ230" i="11"/>
  <c r="AJ235" i="11"/>
  <c r="AK253" i="11"/>
  <c r="B251" i="13" s="1"/>
  <c r="AK36" i="11"/>
  <c r="B34" i="13" s="1"/>
  <c r="AJ78" i="11"/>
  <c r="AK78" i="11"/>
  <c r="B76" i="13" s="1"/>
  <c r="AK254" i="11"/>
  <c r="B252" i="13" s="1"/>
  <c r="AJ10" i="11"/>
  <c r="AJ160" i="11"/>
  <c r="AJ261" i="11"/>
  <c r="AK228" i="11"/>
  <c r="B226" i="13" s="1"/>
  <c r="AJ135" i="11"/>
  <c r="AK21" i="11"/>
  <c r="B19" i="13" s="1"/>
  <c r="AK234" i="11"/>
  <c r="B232" i="13" s="1"/>
  <c r="AK135" i="11"/>
  <c r="B133" i="13" s="1"/>
  <c r="AK30" i="11"/>
  <c r="B28" i="13" s="1"/>
  <c r="AK168" i="11"/>
  <c r="B166" i="13" s="1"/>
  <c r="AK7" i="11"/>
  <c r="B5" i="13" s="1"/>
  <c r="AK86" i="11"/>
  <c r="B84" i="13" s="1"/>
  <c r="AK160" i="11"/>
  <c r="B158" i="13" s="1"/>
  <c r="AJ285" i="11"/>
  <c r="AK285" i="11"/>
  <c r="B283" i="13" s="1"/>
  <c r="AK235" i="11"/>
  <c r="B233" i="13" s="1"/>
  <c r="AJ215" i="11"/>
  <c r="AJ7" i="11"/>
  <c r="AK179" i="11"/>
  <c r="B177" i="13" s="1"/>
  <c r="AJ83" i="11"/>
  <c r="AK83" i="11"/>
  <c r="B81" i="13" s="1"/>
  <c r="AK126" i="11"/>
  <c r="B124" i="13" s="1"/>
  <c r="AK215" i="11"/>
  <c r="B213" i="13" s="1"/>
  <c r="AJ30" i="11"/>
  <c r="AJ353" i="11"/>
  <c r="AK353" i="11"/>
  <c r="B351" i="13" s="1"/>
  <c r="AK167" i="11"/>
  <c r="B165" i="13" s="1"/>
  <c r="AK261" i="11"/>
  <c r="B259" i="13" s="1"/>
  <c r="AJ86" i="11"/>
  <c r="AJ168" i="11"/>
  <c r="AJ126" i="11"/>
  <c r="AJ167" i="11"/>
  <c r="AK109" i="11"/>
  <c r="B107" i="13" s="1"/>
  <c r="AK144" i="11"/>
  <c r="B142" i="13" s="1"/>
  <c r="AJ21" i="11"/>
  <c r="AJ179" i="11"/>
  <c r="AJ241" i="11"/>
  <c r="AJ291" i="11"/>
  <c r="AJ93" i="11"/>
  <c r="AK241" i="11"/>
  <c r="B239" i="13" s="1"/>
  <c r="AJ150" i="11"/>
  <c r="AJ182" i="11"/>
  <c r="AK150" i="11"/>
  <c r="B148" i="13" s="1"/>
  <c r="AJ256" i="11"/>
  <c r="AK256" i="11"/>
  <c r="B254" i="13" s="1"/>
  <c r="AK342" i="11"/>
  <c r="B340" i="13" s="1"/>
  <c r="AK291" i="11"/>
  <c r="B289" i="13" s="1"/>
  <c r="AJ109" i="11"/>
  <c r="AJ264" i="11"/>
  <c r="AK264" i="11"/>
  <c r="B262" i="13" s="1"/>
  <c r="AK151" i="11"/>
  <c r="B149" i="13" s="1"/>
  <c r="AK93" i="11"/>
  <c r="B91" i="13" s="1"/>
  <c r="AJ201" i="11"/>
  <c r="AK45" i="11"/>
  <c r="B43" i="13" s="1"/>
  <c r="AK278" i="11"/>
  <c r="B276" i="13" s="1"/>
  <c r="AJ278" i="11"/>
  <c r="AK28" i="11"/>
  <c r="B26" i="13" s="1"/>
  <c r="AK293" i="11"/>
  <c r="B291" i="13" s="1"/>
  <c r="AK106" i="11"/>
  <c r="B104" i="13" s="1"/>
  <c r="AK182" i="11"/>
  <c r="B180" i="13" s="1"/>
  <c r="AJ45" i="11"/>
  <c r="AJ106" i="11"/>
  <c r="AK201" i="11"/>
  <c r="B199" i="13" s="1"/>
  <c r="AJ227" i="11"/>
  <c r="AJ206" i="11"/>
  <c r="AK206" i="11"/>
  <c r="B204" i="13" s="1"/>
  <c r="AK147" i="11"/>
  <c r="B145" i="13" s="1"/>
  <c r="AJ173" i="11"/>
  <c r="AK173" i="11"/>
  <c r="B171" i="13" s="1"/>
  <c r="AJ156" i="11"/>
  <c r="AK227" i="11"/>
  <c r="B225" i="13" s="1"/>
  <c r="AJ298" i="11"/>
  <c r="AK113" i="11"/>
  <c r="B111" i="13" s="1"/>
  <c r="AK349" i="11"/>
  <c r="B347" i="13" s="1"/>
  <c r="AJ266" i="11"/>
  <c r="AJ273" i="11"/>
  <c r="AK273" i="11"/>
  <c r="B271" i="13" s="1"/>
  <c r="AJ38" i="11"/>
  <c r="AK132" i="11"/>
  <c r="B130" i="13" s="1"/>
  <c r="AK38" i="11"/>
  <c r="B36" i="13" s="1"/>
  <c r="AK35" i="11"/>
  <c r="B33" i="13" s="1"/>
  <c r="AK163" i="11"/>
  <c r="B161" i="13" s="1"/>
  <c r="AK266" i="11"/>
  <c r="B264" i="13" s="1"/>
  <c r="AJ113" i="11"/>
  <c r="AJ163" i="11"/>
  <c r="AK303" i="11"/>
  <c r="B301" i="13" s="1"/>
  <c r="AK323" i="11"/>
  <c r="B321" i="13" s="1"/>
  <c r="AJ323" i="11"/>
  <c r="AK59" i="11"/>
  <c r="B57" i="13" s="1"/>
  <c r="AK203" i="11"/>
  <c r="B201" i="13" s="1"/>
  <c r="AK196" i="11"/>
  <c r="B194" i="13" s="1"/>
  <c r="AJ196" i="11"/>
  <c r="AK104" i="11"/>
  <c r="B102" i="13" s="1"/>
  <c r="AK311" i="11"/>
  <c r="B309" i="13" s="1"/>
  <c r="AK161" i="11"/>
  <c r="B159" i="13" s="1"/>
  <c r="AK298" i="11"/>
  <c r="B296" i="13" s="1"/>
  <c r="AJ35" i="11"/>
  <c r="AJ59" i="11"/>
  <c r="AJ169" i="11"/>
  <c r="AK61" i="11"/>
  <c r="B59" i="13" s="1"/>
  <c r="AJ141" i="11"/>
  <c r="AK141" i="11"/>
  <c r="B139" i="13" s="1"/>
  <c r="AK267" i="11"/>
  <c r="B265" i="13" s="1"/>
  <c r="AJ314" i="11"/>
  <c r="AK269" i="11"/>
  <c r="B267" i="13" s="1"/>
  <c r="AK313" i="11"/>
  <c r="B311" i="13" s="1"/>
  <c r="AK162" i="11"/>
  <c r="B160" i="13" s="1"/>
  <c r="AK229" i="11"/>
  <c r="B227" i="13" s="1"/>
  <c r="AK149" i="11"/>
  <c r="B147" i="13" s="1"/>
  <c r="AK118" i="11"/>
  <c r="B116" i="13" s="1"/>
  <c r="AJ96" i="11"/>
  <c r="AK44" i="11"/>
  <c r="B42" i="13" s="1"/>
  <c r="AK169" i="11"/>
  <c r="B167" i="13" s="1"/>
  <c r="AJ313" i="11"/>
  <c r="AJ121" i="11"/>
  <c r="AK212" i="11"/>
  <c r="B210" i="13" s="1"/>
  <c r="AK156" i="11"/>
  <c r="B154" i="13" s="1"/>
  <c r="AJ132" i="11"/>
  <c r="AJ303" i="11"/>
  <c r="AJ267" i="11"/>
  <c r="AJ61" i="11"/>
  <c r="AJ162" i="11"/>
  <c r="AJ336" i="11"/>
  <c r="AK245" i="11"/>
  <c r="B243" i="13" s="1"/>
  <c r="AK314" i="11"/>
  <c r="B312" i="13" s="1"/>
  <c r="AJ229" i="11"/>
  <c r="AJ212" i="11"/>
  <c r="AK336" i="11"/>
  <c r="B334" i="13" s="1"/>
  <c r="AK243" i="11"/>
  <c r="B241" i="13" s="1"/>
  <c r="AK96" i="11"/>
  <c r="B94" i="13" s="1"/>
  <c r="AJ165" i="11"/>
  <c r="AK165" i="11"/>
  <c r="B163" i="13" s="1"/>
  <c r="AJ178" i="11"/>
  <c r="AK91" i="11"/>
  <c r="B89" i="13" s="1"/>
  <c r="AK347" i="11"/>
  <c r="B345" i="13" s="1"/>
  <c r="AJ91" i="11"/>
  <c r="AK31" i="11"/>
  <c r="B29" i="13" s="1"/>
  <c r="AK121" i="11"/>
  <c r="B119" i="13" s="1"/>
  <c r="AJ128" i="11"/>
  <c r="AJ304" i="11"/>
  <c r="AK305" i="11"/>
  <c r="B303" i="13" s="1"/>
  <c r="AK178" i="11"/>
  <c r="B176" i="13" s="1"/>
  <c r="AJ289" i="11"/>
  <c r="AK289" i="11"/>
  <c r="B287" i="13" s="1"/>
  <c r="AK51" i="11"/>
  <c r="B49" i="13" s="1"/>
  <c r="AK128" i="11"/>
  <c r="B126" i="13" s="1"/>
  <c r="AJ31" i="11"/>
  <c r="AJ51" i="11"/>
  <c r="AK216" i="11"/>
  <c r="B214" i="13" s="1"/>
  <c r="AJ47" i="11"/>
  <c r="AK224" i="11"/>
  <c r="B222" i="13" s="1"/>
  <c r="AK304" i="11"/>
  <c r="B302" i="13" s="1"/>
  <c r="AJ224" i="11"/>
  <c r="AJ308" i="11"/>
  <c r="AK308" i="11"/>
  <c r="B306" i="13" s="1"/>
  <c r="AK133" i="11"/>
  <c r="B131" i="13" s="1"/>
  <c r="AK5" i="11"/>
  <c r="AJ44" i="11"/>
  <c r="AJ243" i="11"/>
  <c r="AJ245" i="11"/>
  <c r="AJ216" i="11"/>
  <c r="AJ81" i="11"/>
  <c r="AJ292" i="11"/>
  <c r="AJ315" i="11"/>
  <c r="AK47" i="11"/>
  <c r="B45" i="13" s="1"/>
  <c r="AJ127" i="11"/>
  <c r="AK127" i="11"/>
  <c r="B125" i="13" s="1"/>
  <c r="AK76" i="11"/>
  <c r="B74" i="13" s="1"/>
  <c r="AK325" i="11"/>
  <c r="B323" i="13" s="1"/>
  <c r="AJ55" i="11"/>
  <c r="AK55" i="11"/>
  <c r="B53" i="13" s="1"/>
  <c r="AK180" i="11"/>
  <c r="B178" i="13" s="1"/>
  <c r="AK292" i="11"/>
  <c r="B290" i="13" s="1"/>
  <c r="AJ327" i="11"/>
  <c r="AK134" i="11"/>
  <c r="B132" i="13" s="1"/>
  <c r="AK294" i="11"/>
  <c r="B292" i="13" s="1"/>
  <c r="AK327" i="11"/>
  <c r="B325" i="13" s="1"/>
  <c r="AK319" i="11"/>
  <c r="B317" i="13" s="1"/>
  <c r="AJ297" i="11"/>
  <c r="AK81" i="11"/>
  <c r="B79" i="13" s="1"/>
  <c r="AJ133" i="11"/>
  <c r="AJ76" i="11"/>
  <c r="AJ34" i="11"/>
  <c r="AK98" i="11"/>
  <c r="B96" i="13" s="1"/>
  <c r="AK326" i="11"/>
  <c r="B324" i="13" s="1"/>
  <c r="AK146" i="11"/>
  <c r="B144" i="13" s="1"/>
  <c r="AK34" i="11"/>
  <c r="B32" i="13" s="1"/>
  <c r="AJ89" i="11"/>
  <c r="AK89" i="11"/>
  <c r="B87" i="13" s="1"/>
  <c r="AK315" i="11"/>
  <c r="B313" i="13" s="1"/>
  <c r="AJ180" i="11"/>
  <c r="AJ134" i="11"/>
  <c r="AJ25" i="11"/>
  <c r="AK107" i="11"/>
  <c r="B105" i="13" s="1"/>
  <c r="AK213" i="11"/>
  <c r="B211" i="13" s="1"/>
  <c r="AK322" i="11"/>
  <c r="B320" i="13" s="1"/>
  <c r="AK297" i="11"/>
  <c r="B295" i="13" s="1"/>
  <c r="AJ146" i="11"/>
  <c r="AJ322" i="11"/>
  <c r="AK334" i="11"/>
  <c r="B332" i="13" s="1"/>
  <c r="AK202" i="11"/>
  <c r="B200" i="13" s="1"/>
  <c r="AK251" i="11"/>
  <c r="B249" i="13" s="1"/>
  <c r="AJ319" i="11"/>
  <c r="AJ294" i="11"/>
  <c r="AJ107" i="11"/>
  <c r="AJ155" i="11"/>
  <c r="AK295" i="11"/>
  <c r="B293" i="13" s="1"/>
  <c r="AK198" i="11"/>
  <c r="B196" i="13" s="1"/>
  <c r="AJ213" i="11"/>
  <c r="AJ57" i="11"/>
  <c r="AJ68" i="11"/>
  <c r="AK148" i="11"/>
  <c r="B146" i="13" s="1"/>
  <c r="AK140" i="11"/>
  <c r="B138" i="13" s="1"/>
  <c r="AK57" i="11"/>
  <c r="B55" i="13" s="1"/>
  <c r="AJ194" i="11"/>
  <c r="AK194" i="11"/>
  <c r="B192" i="13" s="1"/>
  <c r="AK25" i="11"/>
  <c r="B23" i="13" s="1"/>
  <c r="AJ202" i="11"/>
  <c r="AJ148" i="11"/>
  <c r="AJ48" i="11"/>
  <c r="AK94" i="11"/>
  <c r="B92" i="13" s="1"/>
  <c r="AK211" i="11"/>
  <c r="B209" i="13" s="1"/>
  <c r="AK155" i="11"/>
  <c r="B153" i="13" s="1"/>
  <c r="AJ295" i="11"/>
  <c r="AJ343" i="11"/>
  <c r="AK231" i="11"/>
  <c r="B229" i="13" s="1"/>
  <c r="AK48" i="11"/>
  <c r="B46" i="13" s="1"/>
  <c r="AJ231" i="11"/>
  <c r="AJ67" i="11"/>
  <c r="AK67" i="11"/>
  <c r="B65" i="13" s="1"/>
  <c r="AK339" i="11"/>
  <c r="B337" i="13" s="1"/>
  <c r="AJ94" i="11"/>
  <c r="AJ63" i="11"/>
  <c r="AK68" i="11"/>
  <c r="B66" i="13" s="1"/>
  <c r="AJ339" i="11"/>
  <c r="AJ211" i="11"/>
  <c r="AJ258" i="11"/>
  <c r="AK63" i="11"/>
  <c r="B61" i="13" s="1"/>
  <c r="AK316" i="11"/>
  <c r="B314" i="13" s="1"/>
  <c r="AK258" i="11"/>
  <c r="B256" i="13" s="1"/>
  <c r="AK138" i="11"/>
  <c r="B136" i="13" s="1"/>
  <c r="AK42" i="11"/>
  <c r="B40" i="13" s="1"/>
  <c r="AK343" i="11"/>
  <c r="B341" i="13" s="1"/>
  <c r="AJ186" i="11"/>
  <c r="AJ244" i="11"/>
  <c r="AK65" i="11"/>
  <c r="B63" i="13" s="1"/>
  <c r="AJ316" i="11"/>
  <c r="AJ312" i="11"/>
  <c r="AK312" i="11"/>
  <c r="B310" i="13" s="1"/>
  <c r="AJ345" i="11"/>
  <c r="AK64" i="11"/>
  <c r="B62" i="13" s="1"/>
  <c r="AK136" i="11"/>
  <c r="B134" i="13" s="1"/>
  <c r="AJ71" i="11"/>
  <c r="AK71" i="11"/>
  <c r="B69" i="13" s="1"/>
  <c r="AK186" i="11"/>
  <c r="B184" i="13" s="1"/>
  <c r="AJ42" i="11"/>
  <c r="AJ351" i="11"/>
  <c r="AK119" i="11"/>
  <c r="B117" i="13" s="1"/>
  <c r="AK189" i="11"/>
  <c r="B187" i="13" s="1"/>
  <c r="AK187" i="11"/>
  <c r="B185" i="13" s="1"/>
  <c r="AK87" i="11"/>
  <c r="B85" i="13" s="1"/>
  <c r="AK197" i="11"/>
  <c r="B195" i="13" s="1"/>
  <c r="AK320" i="11"/>
  <c r="B318" i="13" s="1"/>
  <c r="AK340" i="11"/>
  <c r="B338" i="13" s="1"/>
  <c r="AK53" i="11"/>
  <c r="B51" i="13" s="1"/>
  <c r="AK14" i="11"/>
  <c r="B12" i="13" s="1"/>
  <c r="AJ349" i="11"/>
  <c r="AK337" i="11"/>
  <c r="B335" i="13" s="1"/>
  <c r="AJ260" i="11"/>
  <c r="AK13" i="11"/>
  <c r="B11" i="13" s="1"/>
  <c r="AJ347" i="11"/>
  <c r="AK199" i="11"/>
  <c r="B197" i="13" s="1"/>
  <c r="AJ187" i="11"/>
  <c r="AJ13" i="11"/>
  <c r="AJ144" i="11"/>
  <c r="AK351" i="11"/>
  <c r="B349" i="13" s="1"/>
  <c r="AJ87" i="11"/>
  <c r="AJ272" i="11"/>
  <c r="AJ33" i="11"/>
  <c r="AK22" i="11"/>
  <c r="B20" i="13" s="1"/>
  <c r="AJ222" i="11"/>
  <c r="AK345" i="11"/>
  <c r="B343" i="13" s="1"/>
  <c r="AJ189" i="11"/>
  <c r="AJ197" i="11"/>
  <c r="AJ77" i="11"/>
  <c r="AJ242" i="11"/>
  <c r="AK272" i="11"/>
  <c r="B270" i="13" s="1"/>
  <c r="AJ98" i="11"/>
  <c r="AJ185" i="11"/>
  <c r="AK244" i="11"/>
  <c r="B242" i="13" s="1"/>
  <c r="AJ199" i="11"/>
  <c r="AJ337" i="11"/>
  <c r="AJ320" i="11"/>
  <c r="AJ22" i="11"/>
  <c r="AJ8" i="11"/>
  <c r="AJ183" i="11"/>
  <c r="AJ350" i="11"/>
  <c r="AK77" i="11"/>
  <c r="B75" i="13" s="1"/>
  <c r="AJ326" i="11"/>
  <c r="AJ138" i="11"/>
  <c r="AK247" i="11"/>
  <c r="B245" i="13" s="1"/>
  <c r="AJ352" i="11"/>
  <c r="AJ325" i="11"/>
  <c r="AJ311" i="11"/>
  <c r="AJ6" i="11"/>
  <c r="AJ36" i="11"/>
  <c r="AJ198" i="11"/>
  <c r="AK260" i="11"/>
  <c r="B258" i="13" s="1"/>
  <c r="AJ252" i="11"/>
  <c r="AJ329" i="11"/>
  <c r="AJ118" i="11"/>
  <c r="AJ293" i="11"/>
  <c r="AJ80" i="11"/>
  <c r="AJ140" i="11"/>
  <c r="AJ136" i="11"/>
  <c r="AJ27" i="11"/>
  <c r="AK252" i="11"/>
  <c r="B250" i="13" s="1"/>
  <c r="AJ73" i="11"/>
  <c r="AJ340" i="11"/>
  <c r="AJ119" i="11"/>
  <c r="AJ65" i="11"/>
  <c r="AJ41" i="11"/>
  <c r="AJ341" i="11"/>
  <c r="AJ28" i="11"/>
  <c r="AJ12" i="11"/>
  <c r="AK352" i="11"/>
  <c r="B350" i="13" s="1"/>
  <c r="AJ53" i="11"/>
  <c r="AJ149" i="11"/>
  <c r="AJ240" i="11"/>
  <c r="AJ310" i="11"/>
  <c r="AJ158" i="11"/>
  <c r="AJ254" i="11"/>
  <c r="AJ191" i="11"/>
  <c r="AK137" i="11"/>
  <c r="B135" i="13" s="1"/>
  <c r="AJ203" i="11"/>
  <c r="AJ15" i="11"/>
  <c r="AJ153" i="11"/>
  <c r="AJ305" i="11"/>
  <c r="AJ101" i="11"/>
  <c r="AJ79" i="11"/>
  <c r="AJ217" i="11"/>
  <c r="AK310" i="11"/>
  <c r="B308" i="13" s="1"/>
  <c r="AJ151" i="11"/>
  <c r="AJ147" i="11"/>
  <c r="AJ251" i="11"/>
  <c r="AJ5" i="11"/>
  <c r="AJ120" i="11"/>
  <c r="AJ161" i="11"/>
  <c r="AJ247" i="11"/>
  <c r="AJ137" i="11"/>
  <c r="AJ14" i="11"/>
  <c r="AJ334" i="11"/>
  <c r="AJ302" i="11"/>
  <c r="AJ214" i="11"/>
  <c r="AJ277" i="11"/>
  <c r="AJ284" i="11"/>
  <c r="AJ64" i="11"/>
  <c r="AJ104" i="11"/>
  <c r="AJ234" i="11"/>
  <c r="AJ342" i="11"/>
  <c r="AJ112" i="11"/>
  <c r="AJ269" i="11"/>
  <c r="B3" i="13"/>
  <c r="E8" i="5"/>
  <c r="H5" i="5" l="1" a="1"/>
  <c r="H5" i="5" s="1"/>
  <c r="J7" i="5" a="1"/>
  <c r="J7" i="5" s="1"/>
  <c r="G7" i="5" a="1"/>
  <c r="G7" i="5" s="1"/>
  <c r="F4" i="5" a="1"/>
  <c r="F4" i="5" s="1"/>
  <c r="H6" i="5" a="1"/>
  <c r="H6" i="5" s="1"/>
  <c r="G4" i="5" a="1"/>
  <c r="G4" i="5" s="1"/>
  <c r="G3" i="5" a="1"/>
  <c r="G3" i="5" s="1"/>
  <c r="G6" i="5" a="1"/>
  <c r="G6" i="5" s="1"/>
  <c r="H4" i="5" a="1"/>
  <c r="H4" i="5" s="1"/>
  <c r="H7" i="5" a="1"/>
  <c r="H7" i="5" s="1"/>
  <c r="F7" i="5" a="1"/>
  <c r="F7" i="5" s="1"/>
  <c r="F3" i="5" a="1"/>
  <c r="F3" i="5" s="1"/>
  <c r="G5" i="5" a="1"/>
  <c r="G5" i="5" s="1"/>
  <c r="F6" i="5" a="1"/>
  <c r="F6" i="5" s="1"/>
  <c r="F5" i="5" a="1"/>
  <c r="F5" i="5" s="1"/>
  <c r="H3" i="5" a="1"/>
  <c r="H3" i="5" s="1"/>
  <c r="I7" i="5" a="1"/>
  <c r="I7" i="5" s="1"/>
  <c r="J8" i="5" a="1"/>
  <c r="J8" i="5" s="1"/>
  <c r="I8" i="5" a="1"/>
  <c r="I8" i="5" s="1"/>
  <c r="H8" i="5" a="1"/>
  <c r="H8" i="5" s="1"/>
  <c r="E9" i="5"/>
  <c r="G8" i="5" a="1"/>
  <c r="G8" i="5" s="1"/>
  <c r="F8" i="5" a="1"/>
  <c r="F8" i="5" s="1"/>
  <c r="J3" i="5" a="1"/>
  <c r="J3" i="5" s="1"/>
  <c r="I3" i="5" a="1"/>
  <c r="I3" i="5" s="1"/>
  <c r="J4" i="5" a="1"/>
  <c r="J4" i="5" s="1"/>
  <c r="I4" i="5" a="1"/>
  <c r="I4" i="5" s="1"/>
  <c r="I5" i="5" a="1"/>
  <c r="I5" i="5" s="1"/>
  <c r="J5" i="5" a="1"/>
  <c r="J5" i="5" s="1"/>
  <c r="J6" i="5" a="1"/>
  <c r="J6" i="5" s="1"/>
  <c r="I6" i="5" a="1"/>
  <c r="I6" i="5" s="1"/>
  <c r="E10" i="5" l="1"/>
  <c r="G9" i="5" a="1"/>
  <c r="G9" i="5" s="1"/>
  <c r="I9" i="5" a="1"/>
  <c r="I9" i="5" s="1"/>
  <c r="F9" i="5" a="1"/>
  <c r="F9" i="5" s="1"/>
  <c r="J9" i="5" a="1"/>
  <c r="J9" i="5" s="1"/>
  <c r="H9" i="5" a="1"/>
  <c r="H9" i="5" s="1"/>
  <c r="G10" i="5" l="1" a="1"/>
  <c r="G10" i="5" s="1"/>
  <c r="J10" i="5" a="1"/>
  <c r="J10" i="5" s="1"/>
  <c r="F10" i="5" a="1"/>
  <c r="F10" i="5" s="1"/>
  <c r="I10" i="5" a="1"/>
  <c r="I10" i="5" s="1"/>
  <c r="H10" i="5" a="1"/>
  <c r="H10" i="5" s="1"/>
  <c r="E11" i="5"/>
  <c r="H11" i="5" l="1" a="1"/>
  <c r="H11" i="5" s="1"/>
  <c r="J11" i="5" a="1"/>
  <c r="J11" i="5" s="1"/>
  <c r="F11" i="5" a="1"/>
  <c r="F11" i="5" s="1"/>
  <c r="I11" i="5" a="1"/>
  <c r="I11" i="5" s="1"/>
  <c r="G11" i="5" a="1"/>
  <c r="G11" i="5" s="1"/>
  <c r="E12" i="5"/>
  <c r="H12" i="5" l="1" a="1"/>
  <c r="H12" i="5" s="1"/>
  <c r="E13" i="5"/>
  <c r="G12" i="5" a="1"/>
  <c r="G12" i="5" s="1"/>
  <c r="J12" i="5" a="1"/>
  <c r="J12" i="5" s="1"/>
  <c r="F12" i="5" a="1"/>
  <c r="F12" i="5" s="1"/>
  <c r="I12" i="5" a="1"/>
  <c r="I12" i="5" s="1"/>
  <c r="I13" i="5" l="1" a="1"/>
  <c r="I13" i="5" s="1"/>
  <c r="E14" i="5"/>
  <c r="G13" i="5" a="1"/>
  <c r="G13" i="5" s="1"/>
  <c r="J13" i="5" a="1"/>
  <c r="J13" i="5" s="1"/>
  <c r="H13" i="5" a="1"/>
  <c r="H13" i="5" s="1"/>
  <c r="F13" i="5" a="1"/>
  <c r="F13" i="5" s="1"/>
  <c r="I14" i="5" l="1" a="1"/>
  <c r="I14" i="5" s="1"/>
  <c r="H14" i="5" a="1"/>
  <c r="H14" i="5" s="1"/>
  <c r="E15" i="5"/>
  <c r="G14" i="5" a="1"/>
  <c r="G14" i="5" s="1"/>
  <c r="J14" i="5" a="1"/>
  <c r="J14" i="5" s="1"/>
  <c r="F14" i="5" a="1"/>
  <c r="F14" i="5" s="1"/>
  <c r="J15" i="5" l="1" a="1"/>
  <c r="J15" i="5" s="1"/>
  <c r="F15" i="5" a="1"/>
  <c r="F15" i="5" s="1"/>
  <c r="H15" i="5" a="1"/>
  <c r="H15" i="5" s="1"/>
  <c r="E16" i="5"/>
  <c r="I15" i="5" a="1"/>
  <c r="I15" i="5" s="1"/>
  <c r="G15" i="5" a="1"/>
  <c r="G15" i="5" s="1"/>
  <c r="J16" i="5" l="1" a="1"/>
  <c r="J16" i="5" s="1"/>
  <c r="F16" i="5" a="1"/>
  <c r="F16" i="5" s="1"/>
  <c r="I16" i="5" a="1"/>
  <c r="I16" i="5" s="1"/>
  <c r="H16" i="5" a="1"/>
  <c r="H16" i="5" s="1"/>
  <c r="E17" i="5"/>
  <c r="G16" i="5" a="1"/>
  <c r="G16" i="5" s="1"/>
  <c r="E18" i="5" l="1"/>
  <c r="G17" i="5" a="1"/>
  <c r="G17" i="5" s="1"/>
  <c r="I17" i="5" a="1"/>
  <c r="I17" i="5" s="1"/>
  <c r="H17" i="5" a="1"/>
  <c r="H17" i="5" s="1"/>
  <c r="F17" i="5" a="1"/>
  <c r="F17" i="5" s="1"/>
  <c r="J17" i="5" a="1"/>
  <c r="J17" i="5" s="1"/>
  <c r="E19" i="5" l="1"/>
  <c r="G18" i="5" a="1"/>
  <c r="G18" i="5" s="1"/>
  <c r="J18" i="5" a="1"/>
  <c r="J18" i="5" s="1"/>
  <c r="F18" i="5" a="1"/>
  <c r="F18" i="5" s="1"/>
  <c r="I18" i="5" a="1"/>
  <c r="I18" i="5" s="1"/>
  <c r="H18" i="5" a="1"/>
  <c r="H18" i="5" s="1"/>
  <c r="H19" i="5" l="1" a="1"/>
  <c r="H19" i="5" s="1"/>
  <c r="F19" i="5" a="1"/>
  <c r="F19" i="5" s="1"/>
  <c r="J19" i="5" a="1"/>
  <c r="J19" i="5" s="1"/>
  <c r="E20" i="5"/>
  <c r="I19" i="5" a="1"/>
  <c r="I19" i="5" s="1"/>
  <c r="G19" i="5" a="1"/>
  <c r="G19" i="5" s="1"/>
  <c r="H20" i="5" l="1" a="1"/>
  <c r="H20" i="5" s="1"/>
  <c r="E21" i="5"/>
  <c r="G20" i="5" a="1"/>
  <c r="G20" i="5" s="1"/>
  <c r="J20" i="5" a="1"/>
  <c r="J20" i="5" s="1"/>
  <c r="F20" i="5" a="1"/>
  <c r="F20" i="5" s="1"/>
  <c r="I20" i="5" a="1"/>
  <c r="I20" i="5" s="1"/>
  <c r="I21" i="5" l="1" a="1"/>
  <c r="I21" i="5" s="1"/>
  <c r="G21" i="5" a="1"/>
  <c r="G21" i="5" s="1"/>
  <c r="E22" i="5"/>
  <c r="J21" i="5" a="1"/>
  <c r="J21" i="5" s="1"/>
  <c r="H21" i="5" a="1"/>
  <c r="H21" i="5" s="1"/>
  <c r="F21" i="5" a="1"/>
  <c r="F21" i="5" s="1"/>
  <c r="I22" i="5" l="1" a="1"/>
  <c r="I22" i="5" s="1"/>
  <c r="H22" i="5" a="1"/>
  <c r="H22" i="5" s="1"/>
  <c r="E23" i="5"/>
  <c r="G22" i="5" a="1"/>
  <c r="G22" i="5" s="1"/>
  <c r="J22" i="5" a="1"/>
  <c r="J22" i="5" s="1"/>
  <c r="F22" i="5" a="1"/>
  <c r="F22" i="5" s="1"/>
  <c r="J23" i="5" l="1" a="1"/>
  <c r="J23" i="5" s="1"/>
  <c r="F23" i="5" a="1"/>
  <c r="F23" i="5" s="1"/>
  <c r="H23" i="5" a="1"/>
  <c r="H23" i="5" s="1"/>
  <c r="G23" i="5" a="1"/>
  <c r="G23" i="5" s="1"/>
  <c r="I23" i="5" a="1"/>
  <c r="I23" i="5" s="1"/>
  <c r="E24" i="5"/>
  <c r="J24" i="5" l="1" a="1"/>
  <c r="J24" i="5" s="1"/>
  <c r="F24" i="5" a="1"/>
  <c r="F24" i="5" s="1"/>
  <c r="I24" i="5" a="1"/>
  <c r="I24" i="5" s="1"/>
  <c r="H24" i="5" a="1"/>
  <c r="H24" i="5" s="1"/>
  <c r="E25" i="5"/>
  <c r="G24" i="5" a="1"/>
  <c r="G24" i="5" s="1"/>
  <c r="G25" i="5" l="1" a="1"/>
  <c r="G25" i="5" s="1"/>
  <c r="E26" i="5"/>
  <c r="I25" i="5" a="1"/>
  <c r="I25" i="5" s="1"/>
  <c r="H25" i="5" a="1"/>
  <c r="H25" i="5" s="1"/>
  <c r="J25" i="5" a="1"/>
  <c r="J25" i="5" s="1"/>
  <c r="F25" i="5" a="1"/>
  <c r="F25" i="5" s="1"/>
  <c r="E27" i="5" l="1"/>
  <c r="G26" i="5" a="1"/>
  <c r="G26" i="5" s="1"/>
  <c r="J26" i="5" a="1"/>
  <c r="J26" i="5" s="1"/>
  <c r="F26" i="5" a="1"/>
  <c r="F26" i="5" s="1"/>
  <c r="I26" i="5" a="1"/>
  <c r="I26" i="5" s="1"/>
  <c r="H26" i="5" a="1"/>
  <c r="H26" i="5" s="1"/>
  <c r="H27" i="5" l="1" a="1"/>
  <c r="H27" i="5" s="1"/>
  <c r="J27" i="5" a="1"/>
  <c r="J27" i="5" s="1"/>
  <c r="F27" i="5" a="1"/>
  <c r="F27" i="5" s="1"/>
  <c r="E28" i="5"/>
  <c r="I27" i="5" a="1"/>
  <c r="I27" i="5" s="1"/>
  <c r="G27" i="5" a="1"/>
  <c r="G27" i="5" s="1"/>
  <c r="H28" i="5" l="1" a="1"/>
  <c r="H28" i="5" s="1"/>
  <c r="E29" i="5"/>
  <c r="G28" i="5" a="1"/>
  <c r="G28" i="5" s="1"/>
  <c r="F28" i="5" a="1"/>
  <c r="F28" i="5" s="1"/>
  <c r="J28" i="5" a="1"/>
  <c r="J28" i="5" s="1"/>
  <c r="I28" i="5" a="1"/>
  <c r="I28" i="5" s="1"/>
  <c r="I29" i="5" l="1" a="1"/>
  <c r="I29" i="5" s="1"/>
  <c r="E30" i="5"/>
  <c r="G29" i="5" a="1"/>
  <c r="G29" i="5" s="1"/>
  <c r="H29" i="5" a="1"/>
  <c r="H29" i="5" s="1"/>
  <c r="F29" i="5" a="1"/>
  <c r="F29" i="5" s="1"/>
  <c r="J29" i="5" a="1"/>
  <c r="J29" i="5" s="1"/>
  <c r="I30" i="5" l="1" a="1"/>
  <c r="I30" i="5" s="1"/>
  <c r="H30" i="5" a="1"/>
  <c r="H30" i="5" s="1"/>
  <c r="G30" i="5" a="1"/>
  <c r="G30" i="5" s="1"/>
  <c r="E31" i="5"/>
  <c r="J30" i="5" a="1"/>
  <c r="J30" i="5" s="1"/>
  <c r="F30" i="5" a="1"/>
  <c r="F30" i="5" s="1"/>
  <c r="E32" i="5" l="1"/>
  <c r="F31" i="5" a="1"/>
  <c r="F31" i="5" s="1"/>
  <c r="J31" i="5" a="1"/>
  <c r="J31" i="5" s="1"/>
  <c r="I31" i="5" a="1"/>
  <c r="I31" i="5" s="1"/>
  <c r="H31" i="5" a="1"/>
  <c r="H31" i="5" s="1"/>
  <c r="G31" i="5" a="1"/>
  <c r="G31" i="5" s="1"/>
  <c r="J32" i="5" l="1" a="1"/>
  <c r="J32" i="5" s="1"/>
  <c r="F32" i="5" a="1"/>
  <c r="F32" i="5" s="1"/>
  <c r="I32" i="5" a="1"/>
  <c r="I32" i="5" s="1"/>
  <c r="H32" i="5" a="1"/>
  <c r="H32" i="5" s="1"/>
  <c r="E33" i="5"/>
  <c r="G32" i="5" a="1"/>
  <c r="G32" i="5" s="1"/>
  <c r="H33" i="5" l="1" a="1"/>
  <c r="H33" i="5" s="1"/>
  <c r="E34" i="5"/>
  <c r="G33" i="5" a="1"/>
  <c r="G33" i="5" s="1"/>
  <c r="J33" i="5" a="1"/>
  <c r="J33" i="5" s="1"/>
  <c r="I33" i="5" a="1"/>
  <c r="I33" i="5" s="1"/>
  <c r="F33" i="5" a="1"/>
  <c r="F33" i="5" s="1"/>
  <c r="E35" i="5" l="1"/>
  <c r="G34" i="5" a="1"/>
  <c r="G34" i="5" s="1"/>
  <c r="J34" i="5" a="1"/>
  <c r="J34" i="5" s="1"/>
  <c r="F34" i="5" a="1"/>
  <c r="F34" i="5" s="1"/>
  <c r="I34" i="5" a="1"/>
  <c r="I34" i="5" s="1"/>
  <c r="H34" i="5" a="1"/>
  <c r="H34" i="5" s="1"/>
  <c r="I35" i="5" l="1" a="1"/>
  <c r="I35" i="5" s="1"/>
  <c r="H35" i="5" a="1"/>
  <c r="H35" i="5" s="1"/>
  <c r="E36" i="5"/>
  <c r="G35" i="5" a="1"/>
  <c r="G35" i="5" s="1"/>
  <c r="F35" i="5" a="1"/>
  <c r="F35" i="5" s="1"/>
  <c r="J35" i="5" a="1"/>
  <c r="J35" i="5" s="1"/>
  <c r="H36" i="5" l="1" a="1"/>
  <c r="H36" i="5" s="1"/>
  <c r="E37" i="5"/>
  <c r="G36" i="5" a="1"/>
  <c r="G36" i="5" s="1"/>
  <c r="F36" i="5" a="1"/>
  <c r="F36" i="5" s="1"/>
  <c r="J36" i="5" a="1"/>
  <c r="J36" i="5" s="1"/>
  <c r="I36" i="5" a="1"/>
  <c r="I36" i="5" s="1"/>
  <c r="J37" i="5" l="1" a="1"/>
  <c r="J37" i="5" s="1"/>
  <c r="F37" i="5" a="1"/>
  <c r="F37" i="5" s="1"/>
  <c r="I37" i="5" a="1"/>
  <c r="I37" i="5" s="1"/>
  <c r="H37" i="5" a="1"/>
  <c r="H37" i="5" s="1"/>
  <c r="G37" i="5" a="1"/>
  <c r="G37" i="5" s="1"/>
  <c r="E38" i="5"/>
  <c r="I38" i="5" l="1" a="1"/>
  <c r="I38" i="5" s="1"/>
  <c r="H38" i="5" a="1"/>
  <c r="H38" i="5" s="1"/>
  <c r="G38" i="5" a="1"/>
  <c r="G38" i="5" s="1"/>
  <c r="E39" i="5"/>
  <c r="J38" i="5" a="1"/>
  <c r="J38" i="5" s="1"/>
  <c r="F38" i="5" a="1"/>
  <c r="F38" i="5" s="1"/>
  <c r="E40" i="5" l="1"/>
  <c r="G39" i="5" a="1"/>
  <c r="G39" i="5" s="1"/>
  <c r="J39" i="5" a="1"/>
  <c r="J39" i="5" s="1"/>
  <c r="F39" i="5" a="1"/>
  <c r="F39" i="5" s="1"/>
  <c r="I39" i="5" a="1"/>
  <c r="I39" i="5" s="1"/>
  <c r="H39" i="5" a="1"/>
  <c r="H39" i="5" s="1"/>
  <c r="J40" i="5" l="1" a="1"/>
  <c r="J40" i="5" s="1"/>
  <c r="F40" i="5" a="1"/>
  <c r="F40" i="5" s="1"/>
  <c r="I40" i="5" a="1"/>
  <c r="I40" i="5" s="1"/>
  <c r="H40" i="5" a="1"/>
  <c r="H40" i="5" s="1"/>
  <c r="E41" i="5"/>
  <c r="G40" i="5" a="1"/>
  <c r="G40" i="5" s="1"/>
  <c r="H41" i="5" l="1" a="1"/>
  <c r="H41" i="5" s="1"/>
  <c r="E42" i="5"/>
  <c r="G41" i="5" a="1"/>
  <c r="G41" i="5" s="1"/>
  <c r="J41" i="5" a="1"/>
  <c r="J41" i="5" s="1"/>
  <c r="F41" i="5" a="1"/>
  <c r="F41" i="5" s="1"/>
  <c r="I41" i="5" a="1"/>
  <c r="I41" i="5" s="1"/>
  <c r="E43" i="5" l="1"/>
  <c r="G42" i="5" a="1"/>
  <c r="G42" i="5" s="1"/>
  <c r="J42" i="5" a="1"/>
  <c r="J42" i="5" s="1"/>
  <c r="F42" i="5" a="1"/>
  <c r="F42" i="5" s="1"/>
  <c r="I42" i="5" a="1"/>
  <c r="I42" i="5" s="1"/>
  <c r="H42" i="5" a="1"/>
  <c r="H42" i="5" s="1"/>
  <c r="H43" i="5" l="1" a="1"/>
  <c r="H43" i="5" s="1"/>
  <c r="J43" i="5" a="1"/>
  <c r="J43" i="5" s="1"/>
  <c r="F43" i="5" a="1"/>
  <c r="F43" i="5" s="1"/>
  <c r="E44" i="5"/>
  <c r="I43" i="5" a="1"/>
  <c r="I43" i="5" s="1"/>
  <c r="G43" i="5" a="1"/>
  <c r="G43" i="5" s="1"/>
  <c r="E45" i="5" l="1"/>
  <c r="J44" i="5" a="1"/>
  <c r="J44" i="5" s="1"/>
  <c r="I44" i="5" a="1"/>
  <c r="I44" i="5" s="1"/>
  <c r="H44" i="5" a="1"/>
  <c r="H44" i="5" s="1"/>
  <c r="G44" i="5" a="1"/>
  <c r="G44" i="5" s="1"/>
  <c r="F44" i="5" a="1"/>
  <c r="F44" i="5" s="1"/>
  <c r="I45" i="5" l="1" a="1"/>
  <c r="I45" i="5" s="1"/>
  <c r="E46" i="5"/>
  <c r="G45" i="5" a="1"/>
  <c r="G45" i="5" s="1"/>
  <c r="J45" i="5" a="1"/>
  <c r="J45" i="5" s="1"/>
  <c r="H45" i="5" a="1"/>
  <c r="H45" i="5" s="1"/>
  <c r="F45" i="5" a="1"/>
  <c r="F45" i="5" s="1"/>
  <c r="J46" i="5" l="1" a="1"/>
  <c r="J46" i="5" s="1"/>
  <c r="I46" i="5" a="1"/>
  <c r="I46" i="5" s="1"/>
  <c r="H46" i="5" a="1"/>
  <c r="H46" i="5" s="1"/>
  <c r="G46" i="5" a="1"/>
  <c r="G46" i="5" s="1"/>
  <c r="F46" i="5" a="1"/>
  <c r="F46" i="5" s="1"/>
  <c r="E47" i="5"/>
  <c r="J47" i="5" l="1" a="1"/>
  <c r="J47" i="5" s="1"/>
  <c r="F47" i="5" a="1"/>
  <c r="F47" i="5" s="1"/>
  <c r="H47" i="5" a="1"/>
  <c r="H47" i="5" s="1"/>
  <c r="I47" i="5" a="1"/>
  <c r="I47" i="5" s="1"/>
  <c r="G47" i="5" a="1"/>
  <c r="G47" i="5" s="1"/>
  <c r="E48" i="5"/>
  <c r="J48" i="5" l="1" a="1"/>
  <c r="J48" i="5" s="1"/>
  <c r="I48" i="5" a="1"/>
  <c r="I48" i="5" s="1"/>
  <c r="H48" i="5" a="1"/>
  <c r="H48" i="5" s="1"/>
  <c r="G48" i="5" a="1"/>
  <c r="G48" i="5" s="1"/>
  <c r="F48" i="5" a="1"/>
  <c r="F48" i="5" s="1"/>
  <c r="E49" i="5"/>
  <c r="E50" i="5" l="1"/>
  <c r="G49" i="5" a="1"/>
  <c r="G49" i="5" s="1"/>
  <c r="I49" i="5" a="1"/>
  <c r="I49" i="5" s="1"/>
  <c r="J49" i="5" a="1"/>
  <c r="J49" i="5" s="1"/>
  <c r="H49" i="5" a="1"/>
  <c r="H49" i="5" s="1"/>
  <c r="F49" i="5" a="1"/>
  <c r="F49" i="5" s="1"/>
  <c r="J50" i="5" l="1" a="1"/>
  <c r="J50" i="5" s="1"/>
  <c r="I50" i="5" a="1"/>
  <c r="I50" i="5" s="1"/>
  <c r="H50" i="5" a="1"/>
  <c r="H50" i="5" s="1"/>
  <c r="G50" i="5" a="1"/>
  <c r="G50" i="5" s="1"/>
  <c r="E51" i="5"/>
  <c r="F50" i="5" a="1"/>
  <c r="F50" i="5" s="1"/>
  <c r="H51" i="5" l="1" a="1"/>
  <c r="H51" i="5" s="1"/>
  <c r="J51" i="5" a="1"/>
  <c r="J51" i="5" s="1"/>
  <c r="F51" i="5" a="1"/>
  <c r="F51" i="5" s="1"/>
  <c r="I51" i="5" a="1"/>
  <c r="I51" i="5" s="1"/>
  <c r="G51" i="5" a="1"/>
  <c r="G51" i="5" s="1"/>
  <c r="E52" i="5"/>
  <c r="I52" i="5" l="1" a="1"/>
  <c r="I52" i="5" s="1"/>
  <c r="H52" i="5" a="1"/>
  <c r="H52" i="5" s="1"/>
  <c r="G52" i="5" a="1"/>
  <c r="G52" i="5" s="1"/>
  <c r="F52" i="5" a="1"/>
  <c r="F52" i="5" s="1"/>
  <c r="E53" i="5"/>
  <c r="J52" i="5" a="1"/>
  <c r="J52" i="5" s="1"/>
  <c r="I53" i="5" l="1" a="1"/>
  <c r="I53" i="5" s="1"/>
  <c r="E54" i="5"/>
  <c r="G53" i="5" a="1"/>
  <c r="G53" i="5" s="1"/>
  <c r="H53" i="5" a="1"/>
  <c r="H53" i="5" s="1"/>
  <c r="F53" i="5" a="1"/>
  <c r="F53" i="5" s="1"/>
  <c r="J53" i="5" a="1"/>
  <c r="J53" i="5" s="1"/>
  <c r="I54" i="5" l="1" a="1"/>
  <c r="I54" i="5" s="1"/>
  <c r="H54" i="5" a="1"/>
  <c r="H54" i="5" s="1"/>
  <c r="G54" i="5" a="1"/>
  <c r="G54" i="5" s="1"/>
  <c r="E55" i="5"/>
  <c r="F54" i="5" a="1"/>
  <c r="F54" i="5" s="1"/>
  <c r="J54" i="5" a="1"/>
  <c r="J54" i="5" s="1"/>
  <c r="J55" i="5" l="1" a="1"/>
  <c r="J55" i="5" s="1"/>
  <c r="F55" i="5" a="1"/>
  <c r="F55" i="5" s="1"/>
  <c r="H55" i="5" a="1"/>
  <c r="H55" i="5" s="1"/>
  <c r="I55" i="5" a="1"/>
  <c r="I55" i="5" s="1"/>
  <c r="G55" i="5" a="1"/>
  <c r="G55" i="5" s="1"/>
  <c r="E56" i="5"/>
  <c r="I56" i="5" l="1" a="1"/>
  <c r="I56" i="5" s="1"/>
  <c r="H56" i="5" a="1"/>
  <c r="H56" i="5" s="1"/>
  <c r="G56" i="5" a="1"/>
  <c r="G56" i="5" s="1"/>
  <c r="F56" i="5" a="1"/>
  <c r="F56" i="5" s="1"/>
  <c r="E57" i="5"/>
  <c r="J56" i="5" a="1"/>
  <c r="J56" i="5" s="1"/>
  <c r="E58" i="5" l="1"/>
  <c r="G57" i="5" a="1"/>
  <c r="G57" i="5" s="1"/>
  <c r="I57" i="5" a="1"/>
  <c r="I57" i="5" s="1"/>
  <c r="H57" i="5" a="1"/>
  <c r="H57" i="5" s="1"/>
  <c r="F57" i="5" a="1"/>
  <c r="F57" i="5" s="1"/>
  <c r="J57" i="5" a="1"/>
  <c r="J57" i="5" s="1"/>
  <c r="H58" i="5" l="1" a="1"/>
  <c r="H58" i="5" s="1"/>
  <c r="G58" i="5" a="1"/>
  <c r="G58" i="5" s="1"/>
  <c r="E59" i="5"/>
  <c r="F58" i="5" a="1"/>
  <c r="F58" i="5" s="1"/>
  <c r="J58" i="5" a="1"/>
  <c r="J58" i="5" s="1"/>
  <c r="I58" i="5" a="1"/>
  <c r="I58" i="5" s="1"/>
  <c r="H59" i="5" l="1" a="1"/>
  <c r="H59" i="5" s="1"/>
  <c r="J59" i="5" a="1"/>
  <c r="J59" i="5" s="1"/>
  <c r="F59" i="5" a="1"/>
  <c r="F59" i="5" s="1"/>
  <c r="G59" i="5" a="1"/>
  <c r="G59" i="5" s="1"/>
  <c r="E60" i="5"/>
  <c r="I59" i="5" a="1"/>
  <c r="I59" i="5" s="1"/>
  <c r="H60" i="5" l="1" a="1"/>
  <c r="H60" i="5" s="1"/>
  <c r="G60" i="5" a="1"/>
  <c r="G60" i="5" s="1"/>
  <c r="F60" i="5" a="1"/>
  <c r="F60" i="5" s="1"/>
  <c r="E61" i="5"/>
  <c r="J60" i="5" a="1"/>
  <c r="J60" i="5" s="1"/>
  <c r="I60" i="5" a="1"/>
  <c r="I60" i="5" s="1"/>
  <c r="I61" i="5" l="1" a="1"/>
  <c r="I61" i="5" s="1"/>
  <c r="E62" i="5"/>
  <c r="G61" i="5" a="1"/>
  <c r="G61" i="5" s="1"/>
  <c r="H61" i="5" a="1"/>
  <c r="H61" i="5" s="1"/>
  <c r="F61" i="5" a="1"/>
  <c r="F61" i="5" s="1"/>
  <c r="J61" i="5" a="1"/>
  <c r="J61" i="5" s="1"/>
  <c r="H62" i="5" l="1" a="1"/>
  <c r="H62" i="5" s="1"/>
  <c r="G62" i="5" a="1"/>
  <c r="G62" i="5" s="1"/>
  <c r="E63" i="5"/>
  <c r="F62" i="5" a="1"/>
  <c r="F62" i="5" s="1"/>
  <c r="J62" i="5" a="1"/>
  <c r="J62" i="5" s="1"/>
  <c r="I62" i="5" a="1"/>
  <c r="I62" i="5" s="1"/>
  <c r="J63" i="5" l="1" a="1"/>
  <c r="J63" i="5" s="1"/>
  <c r="F63" i="5" a="1"/>
  <c r="F63" i="5" s="1"/>
  <c r="H63" i="5" a="1"/>
  <c r="H63" i="5" s="1"/>
  <c r="G63" i="5" a="1"/>
  <c r="G63" i="5" s="1"/>
  <c r="E64" i="5"/>
  <c r="I63" i="5" a="1"/>
  <c r="I63" i="5" s="1"/>
  <c r="G64" i="5" l="1" a="1"/>
  <c r="G64" i="5" s="1"/>
  <c r="F64" i="5" a="1"/>
  <c r="F64" i="5" s="1"/>
  <c r="E65" i="5"/>
  <c r="J64" i="5" a="1"/>
  <c r="J64" i="5" s="1"/>
  <c r="I64" i="5" a="1"/>
  <c r="I64" i="5" s="1"/>
  <c r="H64" i="5" a="1"/>
  <c r="H64" i="5" s="1"/>
  <c r="E66" i="5" l="1"/>
  <c r="G65" i="5" a="1"/>
  <c r="G65" i="5" s="1"/>
  <c r="I65" i="5" a="1"/>
  <c r="I65" i="5" s="1"/>
  <c r="F65" i="5" a="1"/>
  <c r="F65" i="5" s="1"/>
  <c r="J65" i="5" a="1"/>
  <c r="J65" i="5" s="1"/>
  <c r="H65" i="5" a="1"/>
  <c r="H65" i="5" s="1"/>
  <c r="G66" i="5" l="1" a="1"/>
  <c r="G66" i="5" s="1"/>
  <c r="E67" i="5"/>
  <c r="F66" i="5" a="1"/>
  <c r="F66" i="5" s="1"/>
  <c r="J66" i="5" a="1"/>
  <c r="J66" i="5" s="1"/>
  <c r="I66" i="5" a="1"/>
  <c r="I66" i="5" s="1"/>
  <c r="H66" i="5" a="1"/>
  <c r="H66" i="5" s="1"/>
  <c r="H67" i="5" l="1" a="1"/>
  <c r="H67" i="5" s="1"/>
  <c r="J67" i="5" a="1"/>
  <c r="J67" i="5" s="1"/>
  <c r="F67" i="5" a="1"/>
  <c r="F67" i="5" s="1"/>
  <c r="G67" i="5" a="1"/>
  <c r="G67" i="5" s="1"/>
  <c r="E68" i="5"/>
  <c r="I67" i="5" a="1"/>
  <c r="I67" i="5" s="1"/>
  <c r="G68" i="5" l="1" a="1"/>
  <c r="G68" i="5" s="1"/>
  <c r="F68" i="5" a="1"/>
  <c r="F68" i="5" s="1"/>
  <c r="E69" i="5"/>
  <c r="J68" i="5" a="1"/>
  <c r="J68" i="5" s="1"/>
  <c r="I68" i="5" a="1"/>
  <c r="I68" i="5" s="1"/>
  <c r="H68" i="5" a="1"/>
  <c r="H68" i="5" s="1"/>
  <c r="I69" i="5" l="1" a="1"/>
  <c r="I69" i="5" s="1"/>
  <c r="E70" i="5"/>
  <c r="G69" i="5" a="1"/>
  <c r="G69" i="5" s="1"/>
  <c r="F69" i="5" a="1"/>
  <c r="F69" i="5" s="1"/>
  <c r="J69" i="5" a="1"/>
  <c r="J69" i="5" s="1"/>
  <c r="H69" i="5" a="1"/>
  <c r="H69" i="5" s="1"/>
  <c r="E71" i="5" l="1"/>
  <c r="F70" i="5" a="1"/>
  <c r="F70" i="5" s="1"/>
  <c r="J70" i="5" a="1"/>
  <c r="J70" i="5" s="1"/>
  <c r="I70" i="5" a="1"/>
  <c r="I70" i="5" s="1"/>
  <c r="H70" i="5" a="1"/>
  <c r="H70" i="5" s="1"/>
  <c r="G70" i="5" a="1"/>
  <c r="G70" i="5" s="1"/>
  <c r="J71" i="5" l="1" a="1"/>
  <c r="J71" i="5" s="1"/>
  <c r="F71" i="5" a="1"/>
  <c r="F71" i="5" s="1"/>
  <c r="H71" i="5" a="1"/>
  <c r="H71" i="5" s="1"/>
  <c r="E72" i="5"/>
  <c r="I71" i="5" a="1"/>
  <c r="I71" i="5" s="1"/>
  <c r="G71" i="5" a="1"/>
  <c r="G71" i="5" s="1"/>
  <c r="F72" i="5" l="1" a="1"/>
  <c r="F72" i="5" s="1"/>
  <c r="E73" i="5"/>
  <c r="J72" i="5" a="1"/>
  <c r="J72" i="5" s="1"/>
  <c r="I72" i="5" a="1"/>
  <c r="I72" i="5" s="1"/>
  <c r="H72" i="5" a="1"/>
  <c r="H72" i="5" s="1"/>
  <c r="G72" i="5" a="1"/>
  <c r="G72" i="5" s="1"/>
  <c r="E74" i="5" l="1"/>
  <c r="G73" i="5" a="1"/>
  <c r="G73" i="5" s="1"/>
  <c r="I73" i="5" a="1"/>
  <c r="I73" i="5" s="1"/>
  <c r="F73" i="5" a="1"/>
  <c r="F73" i="5" s="1"/>
  <c r="J73" i="5" a="1"/>
  <c r="J73" i="5" s="1"/>
  <c r="H73" i="5" a="1"/>
  <c r="H73" i="5" s="1"/>
  <c r="E75" i="5" l="1"/>
  <c r="F74" i="5" a="1"/>
  <c r="F74" i="5" s="1"/>
  <c r="J74" i="5" a="1"/>
  <c r="J74" i="5" s="1"/>
  <c r="I74" i="5" a="1"/>
  <c r="I74" i="5" s="1"/>
  <c r="H74" i="5" a="1"/>
  <c r="H74" i="5" s="1"/>
  <c r="G74" i="5" a="1"/>
  <c r="G74" i="5" s="1"/>
  <c r="H75" i="5" l="1" a="1"/>
  <c r="H75" i="5" s="1"/>
  <c r="J75" i="5" a="1"/>
  <c r="J75" i="5" s="1"/>
  <c r="F75" i="5" a="1"/>
  <c r="F75" i="5" s="1"/>
  <c r="E76" i="5"/>
  <c r="I75" i="5" a="1"/>
  <c r="I75" i="5" s="1"/>
  <c r="G75" i="5" a="1"/>
  <c r="G75" i="5" s="1"/>
  <c r="E77" i="5" l="1"/>
  <c r="J76" i="5" a="1"/>
  <c r="J76" i="5" s="1"/>
  <c r="I76" i="5" a="1"/>
  <c r="I76" i="5" s="1"/>
  <c r="H76" i="5" a="1"/>
  <c r="H76" i="5" s="1"/>
  <c r="G76" i="5" a="1"/>
  <c r="G76" i="5" s="1"/>
  <c r="F76" i="5" a="1"/>
  <c r="F76" i="5" s="1"/>
  <c r="I77" i="5" l="1" a="1"/>
  <c r="I77" i="5" s="1"/>
  <c r="E78" i="5"/>
  <c r="G77" i="5" a="1"/>
  <c r="G77" i="5" s="1"/>
  <c r="J77" i="5" a="1"/>
  <c r="J77" i="5" s="1"/>
  <c r="H77" i="5" a="1"/>
  <c r="H77" i="5" s="1"/>
  <c r="F77" i="5" a="1"/>
  <c r="F77" i="5" s="1"/>
  <c r="J78" i="5" l="1" a="1"/>
  <c r="J78" i="5" s="1"/>
  <c r="I78" i="5" a="1"/>
  <c r="I78" i="5" s="1"/>
  <c r="H78" i="5" a="1"/>
  <c r="H78" i="5" s="1"/>
  <c r="G78" i="5" a="1"/>
  <c r="G78" i="5" s="1"/>
  <c r="E79" i="5"/>
  <c r="F78" i="5" a="1"/>
  <c r="F78" i="5" s="1"/>
  <c r="J79" i="5" l="1" a="1"/>
  <c r="J79" i="5" s="1"/>
  <c r="F79" i="5" a="1"/>
  <c r="F79" i="5" s="1"/>
  <c r="H79" i="5" a="1"/>
  <c r="H79" i="5" s="1"/>
  <c r="I79" i="5" a="1"/>
  <c r="I79" i="5" s="1"/>
  <c r="G79" i="5" a="1"/>
  <c r="G79" i="5" s="1"/>
  <c r="E80" i="5"/>
  <c r="J80" i="5" l="1" a="1"/>
  <c r="J80" i="5" s="1"/>
  <c r="I80" i="5" a="1"/>
  <c r="I80" i="5" s="1"/>
  <c r="H80" i="5" a="1"/>
  <c r="H80" i="5" s="1"/>
  <c r="G80" i="5" a="1"/>
  <c r="G80" i="5" s="1"/>
  <c r="F80" i="5" a="1"/>
  <c r="F80" i="5" s="1"/>
  <c r="E81" i="5"/>
  <c r="E82" i="5" l="1"/>
  <c r="G81" i="5" a="1"/>
  <c r="G81" i="5" s="1"/>
  <c r="I81" i="5" a="1"/>
  <c r="I81" i="5" s="1"/>
  <c r="J81" i="5" a="1"/>
  <c r="J81" i="5" s="1"/>
  <c r="H81" i="5" a="1"/>
  <c r="H81" i="5" s="1"/>
  <c r="F81" i="5" a="1"/>
  <c r="F81" i="5" s="1"/>
  <c r="J82" i="5" l="1" a="1"/>
  <c r="J82" i="5" s="1"/>
  <c r="I82" i="5" a="1"/>
  <c r="I82" i="5" s="1"/>
  <c r="H82" i="5" a="1"/>
  <c r="H82" i="5" s="1"/>
  <c r="G82" i="5" a="1"/>
  <c r="G82" i="5" s="1"/>
  <c r="E83" i="5"/>
  <c r="F82" i="5" a="1"/>
  <c r="F82" i="5" s="1"/>
  <c r="H83" i="5" l="1" a="1"/>
  <c r="H83" i="5" s="1"/>
  <c r="J83" i="5" a="1"/>
  <c r="J83" i="5" s="1"/>
  <c r="F83" i="5" a="1"/>
  <c r="F83" i="5" s="1"/>
  <c r="I83" i="5" a="1"/>
  <c r="I83" i="5" s="1"/>
  <c r="G83" i="5" a="1"/>
  <c r="G83" i="5" s="1"/>
  <c r="E84" i="5"/>
  <c r="I84" i="5" l="1" a="1"/>
  <c r="I84" i="5" s="1"/>
  <c r="H84" i="5" a="1"/>
  <c r="H84" i="5" s="1"/>
  <c r="G84" i="5" a="1"/>
  <c r="G84" i="5" s="1"/>
  <c r="F84" i="5" a="1"/>
  <c r="F84" i="5" s="1"/>
  <c r="E85" i="5"/>
  <c r="J84" i="5" a="1"/>
  <c r="J84" i="5" s="1"/>
  <c r="I85" i="5" l="1" a="1"/>
  <c r="I85" i="5" s="1"/>
  <c r="E86" i="5"/>
  <c r="G85" i="5" a="1"/>
  <c r="G85" i="5" s="1"/>
  <c r="H85" i="5" a="1"/>
  <c r="H85" i="5" s="1"/>
  <c r="F85" i="5" a="1"/>
  <c r="F85" i="5" s="1"/>
  <c r="J85" i="5" a="1"/>
  <c r="J85" i="5" s="1"/>
  <c r="I86" i="5" l="1" a="1"/>
  <c r="I86" i="5" s="1"/>
  <c r="H86" i="5" a="1"/>
  <c r="H86" i="5" s="1"/>
  <c r="G86" i="5" a="1"/>
  <c r="G86" i="5" s="1"/>
  <c r="E87" i="5"/>
  <c r="F86" i="5" a="1"/>
  <c r="F86" i="5" s="1"/>
  <c r="J86" i="5" a="1"/>
  <c r="J86" i="5" s="1"/>
  <c r="J87" i="5" l="1" a="1"/>
  <c r="J87" i="5" s="1"/>
  <c r="F87" i="5" a="1"/>
  <c r="F87" i="5" s="1"/>
  <c r="H87" i="5" a="1"/>
  <c r="H87" i="5" s="1"/>
  <c r="I87" i="5" a="1"/>
  <c r="I87" i="5" s="1"/>
  <c r="G87" i="5" a="1"/>
  <c r="G87" i="5" s="1"/>
  <c r="E88" i="5"/>
  <c r="I88" i="5" l="1" a="1"/>
  <c r="I88" i="5" s="1"/>
  <c r="H88" i="5" a="1"/>
  <c r="H88" i="5" s="1"/>
  <c r="G88" i="5" a="1"/>
  <c r="G88" i="5" s="1"/>
  <c r="F88" i="5" a="1"/>
  <c r="F88" i="5" s="1"/>
  <c r="E89" i="5"/>
  <c r="J88" i="5" a="1"/>
  <c r="J88" i="5" s="1"/>
  <c r="E90" i="5" l="1"/>
  <c r="G89" i="5" a="1"/>
  <c r="G89" i="5" s="1"/>
  <c r="I89" i="5" a="1"/>
  <c r="I89" i="5" s="1"/>
  <c r="H89" i="5" a="1"/>
  <c r="H89" i="5" s="1"/>
  <c r="F89" i="5" a="1"/>
  <c r="F89" i="5" s="1"/>
  <c r="J89" i="5" a="1"/>
  <c r="J89" i="5" s="1"/>
  <c r="H90" i="5" l="1" a="1"/>
  <c r="H90" i="5" s="1"/>
  <c r="G90" i="5" a="1"/>
  <c r="G90" i="5" s="1"/>
  <c r="F90" i="5" a="1"/>
  <c r="F90" i="5" s="1"/>
  <c r="E91" i="5"/>
  <c r="J90" i="5" a="1"/>
  <c r="J90" i="5" s="1"/>
  <c r="I90" i="5" a="1"/>
  <c r="I90" i="5" s="1"/>
  <c r="H91" i="5" l="1" a="1"/>
  <c r="H91" i="5" s="1"/>
  <c r="J91" i="5" a="1"/>
  <c r="J91" i="5" s="1"/>
  <c r="F91" i="5" a="1"/>
  <c r="F91" i="5" s="1"/>
  <c r="G91" i="5" a="1"/>
  <c r="G91" i="5" s="1"/>
  <c r="E92" i="5"/>
  <c r="I91" i="5" a="1"/>
  <c r="I91" i="5" s="1"/>
  <c r="H92" i="5" l="1" a="1"/>
  <c r="H92" i="5" s="1"/>
  <c r="G92" i="5" a="1"/>
  <c r="G92" i="5" s="1"/>
  <c r="F92" i="5" a="1"/>
  <c r="F92" i="5" s="1"/>
  <c r="E93" i="5"/>
  <c r="J92" i="5" a="1"/>
  <c r="J92" i="5" s="1"/>
  <c r="I92" i="5" a="1"/>
  <c r="I92" i="5" s="1"/>
  <c r="I93" i="5" l="1" a="1"/>
  <c r="I93" i="5" s="1"/>
  <c r="E94" i="5"/>
  <c r="G93" i="5" a="1"/>
  <c r="G93" i="5" s="1"/>
  <c r="H93" i="5" a="1"/>
  <c r="H93" i="5" s="1"/>
  <c r="F93" i="5" a="1"/>
  <c r="F93" i="5" s="1"/>
  <c r="J93" i="5" a="1"/>
  <c r="J93" i="5" s="1"/>
  <c r="H94" i="5" l="1" a="1"/>
  <c r="H94" i="5" s="1"/>
  <c r="G94" i="5" a="1"/>
  <c r="G94" i="5" s="1"/>
  <c r="E95" i="5"/>
  <c r="F94" i="5" a="1"/>
  <c r="F94" i="5" s="1"/>
  <c r="J94" i="5" a="1"/>
  <c r="J94" i="5" s="1"/>
  <c r="I94" i="5" a="1"/>
  <c r="I94" i="5" s="1"/>
  <c r="J95" i="5" l="1" a="1"/>
  <c r="J95" i="5" s="1"/>
  <c r="F95" i="5" a="1"/>
  <c r="F95" i="5" s="1"/>
  <c r="H95" i="5" a="1"/>
  <c r="H95" i="5" s="1"/>
  <c r="G95" i="5" a="1"/>
  <c r="G95" i="5" s="1"/>
  <c r="E96" i="5"/>
  <c r="I95" i="5" a="1"/>
  <c r="I95" i="5" s="1"/>
  <c r="G96" i="5" l="1" a="1"/>
  <c r="G96" i="5" s="1"/>
  <c r="F96" i="5" a="1"/>
  <c r="F96" i="5" s="1"/>
  <c r="E97" i="5"/>
  <c r="J96" i="5" a="1"/>
  <c r="J96" i="5" s="1"/>
  <c r="I96" i="5" a="1"/>
  <c r="I96" i="5" s="1"/>
  <c r="H96" i="5" a="1"/>
  <c r="H96" i="5" s="1"/>
  <c r="E98" i="5" l="1"/>
  <c r="G97" i="5" a="1"/>
  <c r="G97" i="5" s="1"/>
  <c r="I97" i="5" a="1"/>
  <c r="I97" i="5" s="1"/>
  <c r="F97" i="5" a="1"/>
  <c r="F97" i="5" s="1"/>
  <c r="J97" i="5" a="1"/>
  <c r="J97" i="5" s="1"/>
  <c r="H97" i="5" a="1"/>
  <c r="H97" i="5" s="1"/>
  <c r="G98" i="5" l="1" a="1"/>
  <c r="G98" i="5" s="1"/>
  <c r="E99" i="5"/>
  <c r="F98" i="5" a="1"/>
  <c r="F98" i="5" s="1"/>
  <c r="J98" i="5" a="1"/>
  <c r="J98" i="5" s="1"/>
  <c r="I98" i="5" a="1"/>
  <c r="I98" i="5" s="1"/>
  <c r="H98" i="5" a="1"/>
  <c r="H98" i="5" s="1"/>
  <c r="H99" i="5" l="1" a="1"/>
  <c r="H99" i="5" s="1"/>
  <c r="J99" i="5" a="1"/>
  <c r="J99" i="5" s="1"/>
  <c r="F99" i="5" a="1"/>
  <c r="F99" i="5" s="1"/>
  <c r="G99" i="5" a="1"/>
  <c r="G99" i="5" s="1"/>
  <c r="E100" i="5"/>
  <c r="I99" i="5" a="1"/>
  <c r="I99" i="5" s="1"/>
  <c r="G100" i="5" l="1" a="1"/>
  <c r="G100" i="5" s="1"/>
  <c r="F100" i="5" a="1"/>
  <c r="F100" i="5" s="1"/>
  <c r="E101" i="5"/>
  <c r="J100" i="5" a="1"/>
  <c r="J100" i="5" s="1"/>
  <c r="I100" i="5" a="1"/>
  <c r="I100" i="5" s="1"/>
  <c r="H100" i="5" a="1"/>
  <c r="H100" i="5" s="1"/>
  <c r="I101" i="5" l="1" a="1"/>
  <c r="I101" i="5" s="1"/>
  <c r="E102" i="5"/>
  <c r="G101" i="5" a="1"/>
  <c r="G101" i="5" s="1"/>
  <c r="F101" i="5" a="1"/>
  <c r="F101" i="5" s="1"/>
  <c r="J101" i="5" a="1"/>
  <c r="J101" i="5" s="1"/>
  <c r="H101" i="5" a="1"/>
  <c r="H101" i="5" s="1"/>
  <c r="E103" i="5" l="1"/>
  <c r="F102" i="5" a="1"/>
  <c r="F102" i="5" s="1"/>
  <c r="J102" i="5" a="1"/>
  <c r="J102" i="5" s="1"/>
  <c r="I102" i="5" a="1"/>
  <c r="I102" i="5" s="1"/>
  <c r="H102" i="5" a="1"/>
  <c r="H102" i="5" s="1"/>
  <c r="G102" i="5" a="1"/>
  <c r="G102" i="5" s="1"/>
  <c r="J103" i="5" l="1" a="1"/>
  <c r="J103" i="5" s="1"/>
  <c r="F103" i="5" a="1"/>
  <c r="F103" i="5" s="1"/>
  <c r="H103" i="5" a="1"/>
  <c r="H103" i="5" s="1"/>
  <c r="E104" i="5"/>
  <c r="I103" i="5" a="1"/>
  <c r="I103" i="5" s="1"/>
  <c r="G103" i="5" a="1"/>
  <c r="G103" i="5" s="1"/>
  <c r="F104" i="5" l="1" a="1"/>
  <c r="F104" i="5" s="1"/>
  <c r="E105" i="5"/>
  <c r="J104" i="5" a="1"/>
  <c r="J104" i="5" s="1"/>
  <c r="I104" i="5" a="1"/>
  <c r="I104" i="5" s="1"/>
  <c r="H104" i="5" a="1"/>
  <c r="H104" i="5" s="1"/>
  <c r="G104" i="5" a="1"/>
  <c r="G104" i="5" s="1"/>
  <c r="E106" i="5" l="1"/>
  <c r="G105" i="5" a="1"/>
  <c r="G105" i="5" s="1"/>
  <c r="I105" i="5" a="1"/>
  <c r="I105" i="5" s="1"/>
  <c r="F105" i="5" a="1"/>
  <c r="F105" i="5" s="1"/>
  <c r="J105" i="5" a="1"/>
  <c r="J105" i="5" s="1"/>
  <c r="H105" i="5" a="1"/>
  <c r="H105" i="5" s="1"/>
  <c r="E107" i="5" l="1"/>
  <c r="F106" i="5" a="1"/>
  <c r="F106" i="5" s="1"/>
  <c r="J106" i="5" a="1"/>
  <c r="J106" i="5" s="1"/>
  <c r="I106" i="5" a="1"/>
  <c r="I106" i="5" s="1"/>
  <c r="H106" i="5" a="1"/>
  <c r="H106" i="5" s="1"/>
  <c r="G106" i="5" a="1"/>
  <c r="G106" i="5" s="1"/>
  <c r="H107" i="5" l="1" a="1"/>
  <c r="H107" i="5" s="1"/>
  <c r="J107" i="5" a="1"/>
  <c r="J107" i="5" s="1"/>
  <c r="F107" i="5" a="1"/>
  <c r="F107" i="5" s="1"/>
  <c r="E108" i="5"/>
  <c r="I107" i="5" a="1"/>
  <c r="I107" i="5" s="1"/>
  <c r="G107" i="5" a="1"/>
  <c r="G107" i="5" s="1"/>
  <c r="E109" i="5" l="1"/>
  <c r="J108" i="5" a="1"/>
  <c r="J108" i="5" s="1"/>
  <c r="I108" i="5" a="1"/>
  <c r="I108" i="5" s="1"/>
  <c r="H108" i="5" a="1"/>
  <c r="H108" i="5" s="1"/>
  <c r="G108" i="5" a="1"/>
  <c r="G108" i="5" s="1"/>
  <c r="F108" i="5" a="1"/>
  <c r="F108" i="5" s="1"/>
  <c r="I109" i="5" l="1" a="1"/>
  <c r="I109" i="5" s="1"/>
  <c r="E110" i="5"/>
  <c r="G109" i="5" a="1"/>
  <c r="G109" i="5" s="1"/>
  <c r="J109" i="5" a="1"/>
  <c r="J109" i="5" s="1"/>
  <c r="H109" i="5" a="1"/>
  <c r="H109" i="5" s="1"/>
  <c r="F109" i="5" a="1"/>
  <c r="F109" i="5" s="1"/>
  <c r="J110" i="5" l="1" a="1"/>
  <c r="J110" i="5" s="1"/>
  <c r="I110" i="5" a="1"/>
  <c r="I110" i="5" s="1"/>
  <c r="H110" i="5" a="1"/>
  <c r="H110" i="5" s="1"/>
  <c r="G110" i="5" a="1"/>
  <c r="G110" i="5" s="1"/>
  <c r="E111" i="5"/>
  <c r="F110" i="5" a="1"/>
  <c r="F110" i="5" s="1"/>
  <c r="J111" i="5" l="1" a="1"/>
  <c r="J111" i="5" s="1"/>
  <c r="F111" i="5" a="1"/>
  <c r="F111" i="5" s="1"/>
  <c r="H111" i="5" a="1"/>
  <c r="H111" i="5" s="1"/>
  <c r="I111" i="5" a="1"/>
  <c r="I111" i="5" s="1"/>
  <c r="G111" i="5" a="1"/>
  <c r="G111" i="5" s="1"/>
  <c r="E112" i="5"/>
  <c r="J112" i="5" l="1" a="1"/>
  <c r="J112" i="5" s="1"/>
  <c r="I112" i="5" a="1"/>
  <c r="I112" i="5" s="1"/>
  <c r="H112" i="5" a="1"/>
  <c r="H112" i="5" s="1"/>
  <c r="G112" i="5" a="1"/>
  <c r="G112" i="5" s="1"/>
  <c r="F112" i="5" a="1"/>
  <c r="F112" i="5" s="1"/>
  <c r="E113" i="5"/>
  <c r="E114" i="5" l="1"/>
  <c r="G113" i="5" a="1"/>
  <c r="G113" i="5" s="1"/>
  <c r="J113" i="5" a="1"/>
  <c r="J113" i="5" s="1"/>
  <c r="F113" i="5" a="1"/>
  <c r="F113" i="5" s="1"/>
  <c r="I113" i="5" a="1"/>
  <c r="I113" i="5" s="1"/>
  <c r="H113" i="5" a="1"/>
  <c r="H113" i="5" s="1"/>
  <c r="J114" i="5" l="1" a="1"/>
  <c r="J114" i="5" s="1"/>
  <c r="F114" i="5" a="1"/>
  <c r="F114" i="5" s="1"/>
  <c r="G114" i="5" a="1"/>
  <c r="G114" i="5" s="1"/>
  <c r="E115" i="5"/>
  <c r="I114" i="5" a="1"/>
  <c r="I114" i="5" s="1"/>
  <c r="H114" i="5" a="1"/>
  <c r="H114" i="5" s="1"/>
  <c r="H115" i="5" l="1" a="1"/>
  <c r="H115" i="5" s="1"/>
  <c r="E116" i="5"/>
  <c r="G115" i="5" a="1"/>
  <c r="G115" i="5" s="1"/>
  <c r="J115" i="5" a="1"/>
  <c r="J115" i="5" s="1"/>
  <c r="F115" i="5" a="1"/>
  <c r="F115" i="5" s="1"/>
  <c r="I115" i="5" a="1"/>
  <c r="I115" i="5" s="1"/>
  <c r="E117" i="5" l="1"/>
  <c r="G116" i="5" a="1"/>
  <c r="G116" i="5" s="1"/>
  <c r="J116" i="5" a="1"/>
  <c r="J116" i="5" s="1"/>
  <c r="I116" i="5" a="1"/>
  <c r="I116" i="5" s="1"/>
  <c r="H116" i="5" a="1"/>
  <c r="H116" i="5" s="1"/>
  <c r="F116" i="5" a="1"/>
  <c r="F116" i="5" s="1"/>
  <c r="I117" i="5" l="1" a="1"/>
  <c r="I117" i="5" s="1"/>
  <c r="H117" i="5" a="1"/>
  <c r="H117" i="5" s="1"/>
  <c r="E118" i="5"/>
  <c r="G117" i="5" a="1"/>
  <c r="G117" i="5" s="1"/>
  <c r="F117" i="5" a="1"/>
  <c r="F117" i="5" s="1"/>
  <c r="J117" i="5" a="1"/>
  <c r="J117" i="5" s="1"/>
  <c r="H118" i="5" l="1" a="1"/>
  <c r="H118" i="5" s="1"/>
  <c r="I118" i="5" a="1"/>
  <c r="I118" i="5" s="1"/>
  <c r="G118" i="5" a="1"/>
  <c r="G118" i="5" s="1"/>
  <c r="F118" i="5" a="1"/>
  <c r="F118" i="5" s="1"/>
  <c r="E119" i="5"/>
  <c r="J118" i="5" a="1"/>
  <c r="J118" i="5" s="1"/>
  <c r="J119" i="5" l="1" a="1"/>
  <c r="J119" i="5" s="1"/>
  <c r="F119" i="5" a="1"/>
  <c r="F119" i="5" s="1"/>
  <c r="I119" i="5" a="1"/>
  <c r="I119" i="5" s="1"/>
  <c r="H119" i="5" a="1"/>
  <c r="H119" i="5" s="1"/>
  <c r="E120" i="5"/>
  <c r="G119" i="5" a="1"/>
  <c r="G119" i="5" s="1"/>
  <c r="I120" i="5" l="1" a="1"/>
  <c r="I120" i="5" s="1"/>
  <c r="F120" i="5" a="1"/>
  <c r="F120" i="5" s="1"/>
  <c r="E121" i="5"/>
  <c r="J120" i="5" a="1"/>
  <c r="J120" i="5" s="1"/>
  <c r="H120" i="5" a="1"/>
  <c r="H120" i="5" s="1"/>
  <c r="G120" i="5" a="1"/>
  <c r="G120" i="5" s="1"/>
  <c r="E122" i="5" l="1"/>
  <c r="G121" i="5" a="1"/>
  <c r="G121" i="5" s="1"/>
  <c r="J121" i="5" a="1"/>
  <c r="J121" i="5" s="1"/>
  <c r="F121" i="5" a="1"/>
  <c r="F121" i="5" s="1"/>
  <c r="I121" i="5" a="1"/>
  <c r="I121" i="5" s="1"/>
  <c r="H121" i="5" a="1"/>
  <c r="H121" i="5" s="1"/>
  <c r="J122" i="5" l="1" a="1"/>
  <c r="J122" i="5" s="1"/>
  <c r="F122" i="5" a="1"/>
  <c r="F122" i="5" s="1"/>
  <c r="E123" i="5"/>
  <c r="I122" i="5" a="1"/>
  <c r="I122" i="5" s="1"/>
  <c r="H122" i="5" a="1"/>
  <c r="H122" i="5" s="1"/>
  <c r="G122" i="5" a="1"/>
  <c r="G122" i="5" s="1"/>
  <c r="H123" i="5" l="1" a="1"/>
  <c r="H123" i="5" s="1"/>
  <c r="E124" i="5"/>
  <c r="G123" i="5" a="1"/>
  <c r="G123" i="5" s="1"/>
  <c r="J123" i="5" a="1"/>
  <c r="J123" i="5" s="1"/>
  <c r="F123" i="5" a="1"/>
  <c r="F123" i="5" s="1"/>
  <c r="I123" i="5" a="1"/>
  <c r="I123" i="5" s="1"/>
  <c r="E125" i="5" l="1"/>
  <c r="G124" i="5" a="1"/>
  <c r="G124" i="5" s="1"/>
  <c r="H124" i="5" a="1"/>
  <c r="H124" i="5" s="1"/>
  <c r="F124" i="5" a="1"/>
  <c r="F124" i="5" s="1"/>
  <c r="J124" i="5" a="1"/>
  <c r="J124" i="5" s="1"/>
  <c r="I124" i="5" a="1"/>
  <c r="I124" i="5" s="1"/>
  <c r="I125" i="5" l="1" a="1"/>
  <c r="I125" i="5" s="1"/>
  <c r="H125" i="5" a="1"/>
  <c r="H125" i="5" s="1"/>
  <c r="E126" i="5"/>
  <c r="G125" i="5" a="1"/>
  <c r="G125" i="5" s="1"/>
  <c r="J125" i="5" a="1"/>
  <c r="J125" i="5" s="1"/>
  <c r="F125" i="5" a="1"/>
  <c r="F125" i="5" s="1"/>
  <c r="H126" i="5" l="1" a="1"/>
  <c r="H126" i="5" s="1"/>
  <c r="E127" i="5"/>
  <c r="J126" i="5" a="1"/>
  <c r="J126" i="5" s="1"/>
  <c r="I126" i="5" a="1"/>
  <c r="I126" i="5" s="1"/>
  <c r="G126" i="5" a="1"/>
  <c r="G126" i="5" s="1"/>
  <c r="F126" i="5" a="1"/>
  <c r="F126" i="5" s="1"/>
  <c r="J127" i="5" l="1" a="1"/>
  <c r="J127" i="5" s="1"/>
  <c r="F127" i="5" a="1"/>
  <c r="F127" i="5" s="1"/>
  <c r="I127" i="5" a="1"/>
  <c r="I127" i="5" s="1"/>
  <c r="H127" i="5" a="1"/>
  <c r="H127" i="5" s="1"/>
  <c r="G127" i="5" a="1"/>
  <c r="G127" i="5" s="1"/>
  <c r="E128" i="5"/>
  <c r="I128" i="5" l="1" a="1"/>
  <c r="I128" i="5" s="1"/>
  <c r="J128" i="5" a="1"/>
  <c r="J128" i="5" s="1"/>
  <c r="H128" i="5" a="1"/>
  <c r="H128" i="5" s="1"/>
  <c r="G128" i="5" a="1"/>
  <c r="G128" i="5" s="1"/>
  <c r="F128" i="5" a="1"/>
  <c r="F128" i="5" s="1"/>
  <c r="E129" i="5"/>
  <c r="E130" i="5" l="1"/>
  <c r="G129" i="5" a="1"/>
  <c r="G129" i="5" s="1"/>
  <c r="J129" i="5" a="1"/>
  <c r="J129" i="5" s="1"/>
  <c r="F129" i="5" a="1"/>
  <c r="F129" i="5" s="1"/>
  <c r="I129" i="5" a="1"/>
  <c r="I129" i="5" s="1"/>
  <c r="H129" i="5" a="1"/>
  <c r="H129" i="5" s="1"/>
  <c r="J130" i="5" l="1" a="1"/>
  <c r="J130" i="5" s="1"/>
  <c r="F130" i="5" a="1"/>
  <c r="F130" i="5" s="1"/>
  <c r="G130" i="5" a="1"/>
  <c r="G130" i="5" s="1"/>
  <c r="E131" i="5"/>
  <c r="I130" i="5" a="1"/>
  <c r="I130" i="5" s="1"/>
  <c r="H130" i="5" a="1"/>
  <c r="H130" i="5" s="1"/>
  <c r="H131" i="5" l="1" a="1"/>
  <c r="H131" i="5" s="1"/>
  <c r="E132" i="5"/>
  <c r="G131" i="5" a="1"/>
  <c r="G131" i="5" s="1"/>
  <c r="J131" i="5" a="1"/>
  <c r="J131" i="5" s="1"/>
  <c r="F131" i="5" a="1"/>
  <c r="F131" i="5" s="1"/>
  <c r="I131" i="5" a="1"/>
  <c r="I131" i="5" s="1"/>
  <c r="E133" i="5" l="1"/>
  <c r="G132" i="5" a="1"/>
  <c r="G132" i="5" s="1"/>
  <c r="J132" i="5" a="1"/>
  <c r="J132" i="5" s="1"/>
  <c r="I132" i="5" a="1"/>
  <c r="I132" i="5" s="1"/>
  <c r="H132" i="5" a="1"/>
  <c r="H132" i="5" s="1"/>
  <c r="F132" i="5" a="1"/>
  <c r="F132" i="5" s="1"/>
  <c r="I133" i="5" l="1" a="1"/>
  <c r="I133" i="5" s="1"/>
  <c r="H133" i="5" a="1"/>
  <c r="H133" i="5" s="1"/>
  <c r="E134" i="5"/>
  <c r="G133" i="5" a="1"/>
  <c r="G133" i="5" s="1"/>
  <c r="F133" i="5" a="1"/>
  <c r="F133" i="5" s="1"/>
  <c r="J133" i="5" a="1"/>
  <c r="J133" i="5" s="1"/>
  <c r="H134" i="5" l="1" a="1"/>
  <c r="H134" i="5" s="1"/>
  <c r="I134" i="5" a="1"/>
  <c r="I134" i="5" s="1"/>
  <c r="G134" i="5" a="1"/>
  <c r="G134" i="5" s="1"/>
  <c r="F134" i="5" a="1"/>
  <c r="F134" i="5" s="1"/>
  <c r="E135" i="5"/>
  <c r="J134" i="5" a="1"/>
  <c r="J134" i="5" s="1"/>
  <c r="J135" i="5" l="1" a="1"/>
  <c r="J135" i="5" s="1"/>
  <c r="F135" i="5" a="1"/>
  <c r="F135" i="5" s="1"/>
  <c r="I135" i="5" a="1"/>
  <c r="I135" i="5" s="1"/>
  <c r="H135" i="5" a="1"/>
  <c r="H135" i="5" s="1"/>
  <c r="E136" i="5"/>
  <c r="G135" i="5" a="1"/>
  <c r="G135" i="5" s="1"/>
  <c r="I136" i="5" l="1" a="1"/>
  <c r="I136" i="5" s="1"/>
  <c r="F136" i="5" a="1"/>
  <c r="F136" i="5" s="1"/>
  <c r="E137" i="5"/>
  <c r="J136" i="5" a="1"/>
  <c r="J136" i="5" s="1"/>
  <c r="H136" i="5" a="1"/>
  <c r="H136" i="5" s="1"/>
  <c r="G136" i="5" a="1"/>
  <c r="G136" i="5" s="1"/>
  <c r="E138" i="5" l="1"/>
  <c r="G137" i="5" a="1"/>
  <c r="G137" i="5" s="1"/>
  <c r="J137" i="5" a="1"/>
  <c r="J137" i="5" s="1"/>
  <c r="F137" i="5" a="1"/>
  <c r="F137" i="5" s="1"/>
  <c r="I137" i="5" a="1"/>
  <c r="I137" i="5" s="1"/>
  <c r="H137" i="5" a="1"/>
  <c r="H137" i="5" s="1"/>
  <c r="J138" i="5" l="1" a="1"/>
  <c r="J138" i="5" s="1"/>
  <c r="F138" i="5" a="1"/>
  <c r="F138" i="5" s="1"/>
  <c r="E139" i="5"/>
  <c r="I138" i="5" a="1"/>
  <c r="I138" i="5" s="1"/>
  <c r="H138" i="5" a="1"/>
  <c r="H138" i="5" s="1"/>
  <c r="G138" i="5" a="1"/>
  <c r="G138" i="5" s="1"/>
  <c r="H139" i="5" l="1" a="1"/>
  <c r="H139" i="5" s="1"/>
  <c r="E140" i="5"/>
  <c r="G139" i="5" a="1"/>
  <c r="G139" i="5" s="1"/>
  <c r="J139" i="5" a="1"/>
  <c r="J139" i="5" s="1"/>
  <c r="F139" i="5" a="1"/>
  <c r="F139" i="5" s="1"/>
  <c r="I139" i="5" a="1"/>
  <c r="I139" i="5" s="1"/>
  <c r="E141" i="5" l="1"/>
  <c r="G140" i="5" a="1"/>
  <c r="G140" i="5" s="1"/>
  <c r="H140" i="5" a="1"/>
  <c r="H140" i="5" s="1"/>
  <c r="F140" i="5" a="1"/>
  <c r="F140" i="5" s="1"/>
  <c r="J140" i="5" a="1"/>
  <c r="J140" i="5" s="1"/>
  <c r="I140" i="5" a="1"/>
  <c r="I140" i="5" s="1"/>
  <c r="I141" i="5" l="1" a="1"/>
  <c r="I141" i="5" s="1"/>
  <c r="H141" i="5" a="1"/>
  <c r="H141" i="5" s="1"/>
  <c r="E142" i="5"/>
  <c r="G141" i="5" a="1"/>
  <c r="G141" i="5" s="1"/>
  <c r="J141" i="5" a="1"/>
  <c r="J141" i="5" s="1"/>
  <c r="F141" i="5" a="1"/>
  <c r="F141" i="5" s="1"/>
  <c r="H142" i="5" l="1" a="1"/>
  <c r="H142" i="5" s="1"/>
  <c r="E143" i="5"/>
  <c r="J142" i="5" a="1"/>
  <c r="J142" i="5" s="1"/>
  <c r="I142" i="5" a="1"/>
  <c r="I142" i="5" s="1"/>
  <c r="G142" i="5" a="1"/>
  <c r="G142" i="5" s="1"/>
  <c r="F142" i="5" a="1"/>
  <c r="F142" i="5" s="1"/>
  <c r="J143" i="5" l="1" a="1"/>
  <c r="J143" i="5" s="1"/>
  <c r="F143" i="5" a="1"/>
  <c r="F143" i="5" s="1"/>
  <c r="I143" i="5" a="1"/>
  <c r="I143" i="5" s="1"/>
  <c r="H143" i="5" a="1"/>
  <c r="H143" i="5" s="1"/>
  <c r="G143" i="5" a="1"/>
  <c r="G143" i="5" s="1"/>
  <c r="E144" i="5"/>
  <c r="I144" i="5" l="1" a="1"/>
  <c r="I144" i="5" s="1"/>
  <c r="J144" i="5" a="1"/>
  <c r="J144" i="5" s="1"/>
  <c r="H144" i="5" a="1"/>
  <c r="H144" i="5" s="1"/>
  <c r="G144" i="5" a="1"/>
  <c r="G144" i="5" s="1"/>
  <c r="F144" i="5" a="1"/>
  <c r="F144" i="5" s="1"/>
  <c r="E145" i="5"/>
  <c r="E146" i="5" l="1"/>
  <c r="G145" i="5" a="1"/>
  <c r="G145" i="5" s="1"/>
  <c r="J145" i="5" a="1"/>
  <c r="J145" i="5" s="1"/>
  <c r="F145" i="5" a="1"/>
  <c r="F145" i="5" s="1"/>
  <c r="I145" i="5" a="1"/>
  <c r="I145" i="5" s="1"/>
  <c r="H145" i="5" a="1"/>
  <c r="H145" i="5" s="1"/>
  <c r="J146" i="5" l="1" a="1"/>
  <c r="J146" i="5" s="1"/>
  <c r="F146" i="5" a="1"/>
  <c r="F146" i="5" s="1"/>
  <c r="G146" i="5" a="1"/>
  <c r="G146" i="5" s="1"/>
  <c r="E147" i="5"/>
  <c r="I146" i="5" a="1"/>
  <c r="I146" i="5" s="1"/>
  <c r="H146" i="5" a="1"/>
  <c r="H146" i="5" s="1"/>
  <c r="H147" i="5" l="1" a="1"/>
  <c r="H147" i="5" s="1"/>
  <c r="E148" i="5"/>
  <c r="G147" i="5" a="1"/>
  <c r="G147" i="5" s="1"/>
  <c r="J147" i="5" a="1"/>
  <c r="J147" i="5" s="1"/>
  <c r="F147" i="5" a="1"/>
  <c r="F147" i="5" s="1"/>
  <c r="I147" i="5" a="1"/>
  <c r="I147" i="5" s="1"/>
  <c r="E149" i="5" l="1"/>
  <c r="G148" i="5" a="1"/>
  <c r="G148" i="5" s="1"/>
  <c r="J148" i="5" a="1"/>
  <c r="J148" i="5" s="1"/>
  <c r="I148" i="5" a="1"/>
  <c r="I148" i="5" s="1"/>
  <c r="H148" i="5" a="1"/>
  <c r="H148" i="5" s="1"/>
  <c r="F148" i="5" a="1"/>
  <c r="F148" i="5" s="1"/>
  <c r="I149" i="5" l="1" a="1"/>
  <c r="I149" i="5" s="1"/>
  <c r="H149" i="5" a="1"/>
  <c r="H149" i="5" s="1"/>
  <c r="E150" i="5"/>
  <c r="G149" i="5" a="1"/>
  <c r="G149" i="5" s="1"/>
  <c r="F149" i="5" a="1"/>
  <c r="F149" i="5" s="1"/>
  <c r="J149" i="5" a="1"/>
  <c r="J149" i="5" s="1"/>
  <c r="H150" i="5" l="1" a="1"/>
  <c r="H150" i="5" s="1"/>
  <c r="I150" i="5" a="1"/>
  <c r="I150" i="5" s="1"/>
  <c r="G150" i="5" a="1"/>
  <c r="G150" i="5" s="1"/>
  <c r="F150" i="5" a="1"/>
  <c r="F150" i="5" s="1"/>
  <c r="E151" i="5"/>
  <c r="J150" i="5" a="1"/>
  <c r="J150" i="5" s="1"/>
  <c r="J151" i="5" l="1" a="1"/>
  <c r="J151" i="5" s="1"/>
  <c r="F151" i="5" a="1"/>
  <c r="F151" i="5" s="1"/>
  <c r="I151" i="5" a="1"/>
  <c r="I151" i="5" s="1"/>
  <c r="H151" i="5" a="1"/>
  <c r="H151" i="5" s="1"/>
  <c r="E152" i="5"/>
  <c r="G151" i="5" a="1"/>
  <c r="G151" i="5" s="1"/>
  <c r="I152" i="5" l="1" a="1"/>
  <c r="I152" i="5" s="1"/>
  <c r="F152" i="5" a="1"/>
  <c r="F152" i="5" s="1"/>
  <c r="E153" i="5"/>
  <c r="J152" i="5" a="1"/>
  <c r="J152" i="5" s="1"/>
  <c r="H152" i="5" a="1"/>
  <c r="H152" i="5" s="1"/>
  <c r="G152" i="5" a="1"/>
  <c r="G152" i="5" s="1"/>
  <c r="E154" i="5" l="1"/>
  <c r="G153" i="5" a="1"/>
  <c r="G153" i="5" s="1"/>
  <c r="J153" i="5" a="1"/>
  <c r="J153" i="5" s="1"/>
  <c r="F153" i="5" a="1"/>
  <c r="F153" i="5" s="1"/>
  <c r="I153" i="5" a="1"/>
  <c r="I153" i="5" s="1"/>
  <c r="H153" i="5" a="1"/>
  <c r="H153" i="5" s="1"/>
  <c r="J154" i="5" l="1" a="1"/>
  <c r="J154" i="5" s="1"/>
  <c r="F154" i="5" a="1"/>
  <c r="F154" i="5" s="1"/>
  <c r="E155" i="5"/>
  <c r="I154" i="5" a="1"/>
  <c r="I154" i="5" s="1"/>
  <c r="H154" i="5" a="1"/>
  <c r="H154" i="5" s="1"/>
  <c r="G154" i="5" a="1"/>
  <c r="G154" i="5" s="1"/>
  <c r="H155" i="5" l="1" a="1"/>
  <c r="H155" i="5" s="1"/>
  <c r="E156" i="5"/>
  <c r="G155" i="5" a="1"/>
  <c r="G155" i="5" s="1"/>
  <c r="J155" i="5" a="1"/>
  <c r="J155" i="5" s="1"/>
  <c r="F155" i="5" a="1"/>
  <c r="F155" i="5" s="1"/>
  <c r="I155" i="5" a="1"/>
  <c r="I155" i="5" s="1"/>
  <c r="E157" i="5" l="1"/>
  <c r="G156" i="5" a="1"/>
  <c r="G156" i="5" s="1"/>
  <c r="H156" i="5" a="1"/>
  <c r="H156" i="5" s="1"/>
  <c r="F156" i="5" a="1"/>
  <c r="F156" i="5" s="1"/>
  <c r="J156" i="5" a="1"/>
  <c r="J156" i="5" s="1"/>
  <c r="I156" i="5" a="1"/>
  <c r="I156" i="5" s="1"/>
  <c r="I157" i="5" l="1" a="1"/>
  <c r="I157" i="5" s="1"/>
  <c r="H157" i="5" a="1"/>
  <c r="H157" i="5" s="1"/>
  <c r="E158" i="5"/>
  <c r="G157" i="5" a="1"/>
  <c r="G157" i="5" s="1"/>
  <c r="J157" i="5" a="1"/>
  <c r="J157" i="5" s="1"/>
  <c r="F157" i="5" a="1"/>
  <c r="F157" i="5" s="1"/>
  <c r="H158" i="5" l="1" a="1"/>
  <c r="H158" i="5" s="1"/>
  <c r="E159" i="5"/>
  <c r="J158" i="5" a="1"/>
  <c r="J158" i="5" s="1"/>
  <c r="I158" i="5" a="1"/>
  <c r="I158" i="5" s="1"/>
  <c r="G158" i="5" a="1"/>
  <c r="G158" i="5" s="1"/>
  <c r="F158" i="5" a="1"/>
  <c r="F158" i="5" s="1"/>
  <c r="J159" i="5" l="1" a="1"/>
  <c r="J159" i="5" s="1"/>
  <c r="F159" i="5" a="1"/>
  <c r="F159" i="5" s="1"/>
  <c r="I159" i="5" a="1"/>
  <c r="I159" i="5" s="1"/>
  <c r="H159" i="5" a="1"/>
  <c r="H159" i="5" s="1"/>
  <c r="G159" i="5" a="1"/>
  <c r="G159" i="5" s="1"/>
  <c r="E160" i="5"/>
  <c r="I160" i="5" l="1" a="1"/>
  <c r="I160" i="5" s="1"/>
  <c r="J160" i="5" a="1"/>
  <c r="J160" i="5" s="1"/>
  <c r="H160" i="5" a="1"/>
  <c r="H160" i="5" s="1"/>
  <c r="G160" i="5" a="1"/>
  <c r="G160" i="5" s="1"/>
  <c r="F160" i="5" a="1"/>
  <c r="F160" i="5" s="1"/>
  <c r="E161" i="5"/>
  <c r="E162" i="5" l="1"/>
  <c r="G161" i="5" a="1"/>
  <c r="G161" i="5" s="1"/>
  <c r="J161" i="5" a="1"/>
  <c r="J161" i="5" s="1"/>
  <c r="F161" i="5" a="1"/>
  <c r="F161" i="5" s="1"/>
  <c r="I161" i="5" a="1"/>
  <c r="I161" i="5" s="1"/>
  <c r="H161" i="5" a="1"/>
  <c r="H161" i="5" s="1"/>
  <c r="J162" i="5" l="1" a="1"/>
  <c r="J162" i="5" s="1"/>
  <c r="F162" i="5" a="1"/>
  <c r="F162" i="5" s="1"/>
  <c r="G162" i="5" a="1"/>
  <c r="G162" i="5" s="1"/>
  <c r="E163" i="5"/>
  <c r="I162" i="5" a="1"/>
  <c r="I162" i="5" s="1"/>
  <c r="H162" i="5" a="1"/>
  <c r="H162" i="5" s="1"/>
  <c r="H163" i="5" l="1" a="1"/>
  <c r="H163" i="5" s="1"/>
  <c r="E164" i="5"/>
  <c r="G163" i="5" a="1"/>
  <c r="G163" i="5" s="1"/>
  <c r="J163" i="5" a="1"/>
  <c r="J163" i="5" s="1"/>
  <c r="F163" i="5" a="1"/>
  <c r="F163" i="5" s="1"/>
  <c r="I163" i="5" a="1"/>
  <c r="I163" i="5" s="1"/>
  <c r="E165" i="5" l="1"/>
  <c r="G164" i="5" a="1"/>
  <c r="G164" i="5" s="1"/>
  <c r="J164" i="5" a="1"/>
  <c r="J164" i="5" s="1"/>
  <c r="I164" i="5" a="1"/>
  <c r="I164" i="5" s="1"/>
  <c r="H164" i="5" a="1"/>
  <c r="H164" i="5" s="1"/>
  <c r="F164" i="5" a="1"/>
  <c r="F164" i="5" s="1"/>
  <c r="I165" i="5" l="1" a="1"/>
  <c r="I165" i="5" s="1"/>
  <c r="H165" i="5" a="1"/>
  <c r="H165" i="5" s="1"/>
  <c r="E166" i="5"/>
  <c r="G165" i="5" a="1"/>
  <c r="G165" i="5" s="1"/>
  <c r="F165" i="5" a="1"/>
  <c r="F165" i="5" s="1"/>
  <c r="J165" i="5" a="1"/>
  <c r="J165" i="5" s="1"/>
  <c r="H166" i="5" l="1" a="1"/>
  <c r="H166" i="5" s="1"/>
  <c r="I166" i="5" a="1"/>
  <c r="I166" i="5" s="1"/>
  <c r="G166" i="5" a="1"/>
  <c r="G166" i="5" s="1"/>
  <c r="F166" i="5" a="1"/>
  <c r="F166" i="5" s="1"/>
  <c r="E167" i="5"/>
  <c r="J166" i="5" a="1"/>
  <c r="J166" i="5" s="1"/>
  <c r="J167" i="5" l="1" a="1"/>
  <c r="J167" i="5" s="1"/>
  <c r="F167" i="5" a="1"/>
  <c r="F167" i="5" s="1"/>
  <c r="I167" i="5" a="1"/>
  <c r="I167" i="5" s="1"/>
  <c r="H167" i="5" a="1"/>
  <c r="H167" i="5" s="1"/>
  <c r="E168" i="5"/>
  <c r="G167" i="5" a="1"/>
  <c r="G167" i="5" s="1"/>
  <c r="I168" i="5" l="1" a="1"/>
  <c r="I168" i="5" s="1"/>
  <c r="F168" i="5" a="1"/>
  <c r="F168" i="5" s="1"/>
  <c r="E169" i="5"/>
  <c r="J168" i="5" a="1"/>
  <c r="J168" i="5" s="1"/>
  <c r="H168" i="5" a="1"/>
  <c r="H168" i="5" s="1"/>
  <c r="G168" i="5" a="1"/>
  <c r="G168" i="5" s="1"/>
  <c r="E170" i="5" l="1"/>
  <c r="G169" i="5" a="1"/>
  <c r="G169" i="5" s="1"/>
  <c r="J169" i="5" a="1"/>
  <c r="J169" i="5" s="1"/>
  <c r="F169" i="5" a="1"/>
  <c r="F169" i="5" s="1"/>
  <c r="I169" i="5" a="1"/>
  <c r="I169" i="5" s="1"/>
  <c r="H169" i="5" a="1"/>
  <c r="H169" i="5" s="1"/>
  <c r="E171" i="5" l="1"/>
  <c r="J170" i="5" a="1"/>
  <c r="J170" i="5" s="1"/>
  <c r="F170" i="5" a="1"/>
  <c r="F170" i="5" s="1"/>
  <c r="I170" i="5" a="1"/>
  <c r="I170" i="5" s="1"/>
  <c r="H170" i="5" a="1"/>
  <c r="H170" i="5" s="1"/>
  <c r="G170" i="5" a="1"/>
  <c r="G170" i="5" s="1"/>
  <c r="H171" i="5" l="1" a="1"/>
  <c r="H171" i="5" s="1"/>
  <c r="E172" i="5"/>
  <c r="G171" i="5" a="1"/>
  <c r="G171" i="5" s="1"/>
  <c r="J171" i="5" a="1"/>
  <c r="J171" i="5" s="1"/>
  <c r="F171" i="5" a="1"/>
  <c r="F171" i="5" s="1"/>
  <c r="I171" i="5" a="1"/>
  <c r="I171" i="5" s="1"/>
  <c r="H172" i="5" l="1" a="1"/>
  <c r="H172" i="5" s="1"/>
  <c r="E173" i="5"/>
  <c r="G172" i="5" a="1"/>
  <c r="G172" i="5" s="1"/>
  <c r="J172" i="5" a="1"/>
  <c r="J172" i="5" s="1"/>
  <c r="I172" i="5" a="1"/>
  <c r="I172" i="5" s="1"/>
  <c r="F172" i="5" a="1"/>
  <c r="F172" i="5" s="1"/>
  <c r="I173" i="5" l="1" a="1"/>
  <c r="I173" i="5" s="1"/>
  <c r="H173" i="5" a="1"/>
  <c r="H173" i="5" s="1"/>
  <c r="E174" i="5"/>
  <c r="G173" i="5" a="1"/>
  <c r="G173" i="5" s="1"/>
  <c r="F173" i="5" a="1"/>
  <c r="F173" i="5" s="1"/>
  <c r="J173" i="5" a="1"/>
  <c r="J173" i="5" s="1"/>
  <c r="I174" i="5" l="1" a="1"/>
  <c r="I174" i="5" s="1"/>
  <c r="H174" i="5" a="1"/>
  <c r="H174" i="5" s="1"/>
  <c r="E175" i="5"/>
  <c r="J174" i="5" a="1"/>
  <c r="J174" i="5" s="1"/>
  <c r="G174" i="5" a="1"/>
  <c r="G174" i="5" s="1"/>
  <c r="F174" i="5" a="1"/>
  <c r="F174" i="5" s="1"/>
  <c r="J175" i="5" l="1" a="1"/>
  <c r="J175" i="5" s="1"/>
  <c r="F175" i="5" a="1"/>
  <c r="F175" i="5" s="1"/>
  <c r="I175" i="5" a="1"/>
  <c r="I175" i="5" s="1"/>
  <c r="H175" i="5" a="1"/>
  <c r="H175" i="5" s="1"/>
  <c r="E176" i="5"/>
  <c r="G175" i="5" a="1"/>
  <c r="G175" i="5" s="1"/>
  <c r="J176" i="5" l="1" a="1"/>
  <c r="J176" i="5" s="1"/>
  <c r="F176" i="5" a="1"/>
  <c r="F176" i="5" s="1"/>
  <c r="I176" i="5" a="1"/>
  <c r="I176" i="5" s="1"/>
  <c r="E177" i="5"/>
  <c r="H176" i="5" a="1"/>
  <c r="H176" i="5" s="1"/>
  <c r="G176" i="5" a="1"/>
  <c r="G176" i="5" s="1"/>
  <c r="E178" i="5" l="1"/>
  <c r="G177" i="5" a="1"/>
  <c r="G177" i="5" s="1"/>
  <c r="J177" i="5" a="1"/>
  <c r="J177" i="5" s="1"/>
  <c r="F177" i="5" a="1"/>
  <c r="F177" i="5" s="1"/>
  <c r="I177" i="5" a="1"/>
  <c r="I177" i="5" s="1"/>
  <c r="H177" i="5" a="1"/>
  <c r="H177" i="5" s="1"/>
  <c r="E179" i="5" l="1"/>
  <c r="G178" i="5" a="1"/>
  <c r="G178" i="5" s="1"/>
  <c r="J178" i="5" a="1"/>
  <c r="J178" i="5" s="1"/>
  <c r="F178" i="5" a="1"/>
  <c r="F178" i="5" s="1"/>
  <c r="I178" i="5" a="1"/>
  <c r="I178" i="5" s="1"/>
  <c r="H178" i="5" a="1"/>
  <c r="H178" i="5" s="1"/>
  <c r="H179" i="5" l="1" a="1"/>
  <c r="H179" i="5" s="1"/>
  <c r="E180" i="5"/>
  <c r="G179" i="5" a="1"/>
  <c r="G179" i="5" s="1"/>
  <c r="J179" i="5" a="1"/>
  <c r="J179" i="5" s="1"/>
  <c r="F179" i="5" a="1"/>
  <c r="F179" i="5" s="1"/>
  <c r="I179" i="5" a="1"/>
  <c r="I179" i="5" s="1"/>
  <c r="H180" i="5" l="1" a="1"/>
  <c r="H180" i="5" s="1"/>
  <c r="E181" i="5"/>
  <c r="G180" i="5" a="1"/>
  <c r="G180" i="5" s="1"/>
  <c r="J180" i="5" a="1"/>
  <c r="J180" i="5" s="1"/>
  <c r="I180" i="5" a="1"/>
  <c r="I180" i="5" s="1"/>
  <c r="F180" i="5" a="1"/>
  <c r="F180" i="5" s="1"/>
  <c r="I181" i="5" l="1" a="1"/>
  <c r="I181" i="5" s="1"/>
  <c r="H181" i="5" a="1"/>
  <c r="H181" i="5" s="1"/>
  <c r="E182" i="5"/>
  <c r="G181" i="5" a="1"/>
  <c r="G181" i="5" s="1"/>
  <c r="J181" i="5" a="1"/>
  <c r="J181" i="5" s="1"/>
  <c r="F181" i="5" a="1"/>
  <c r="F181" i="5" s="1"/>
  <c r="I182" i="5" l="1" a="1"/>
  <c r="I182" i="5" s="1"/>
  <c r="H182" i="5" a="1"/>
  <c r="H182" i="5" s="1"/>
  <c r="J182" i="5" a="1"/>
  <c r="J182" i="5" s="1"/>
  <c r="G182" i="5" a="1"/>
  <c r="G182" i="5" s="1"/>
  <c r="F182" i="5" a="1"/>
  <c r="F182" i="5" s="1"/>
  <c r="E183" i="5"/>
  <c r="J183" i="5" l="1" a="1"/>
  <c r="J183" i="5" s="1"/>
  <c r="F183" i="5" a="1"/>
  <c r="F183" i="5" s="1"/>
  <c r="I183" i="5" a="1"/>
  <c r="I183" i="5" s="1"/>
  <c r="H183" i="5" a="1"/>
  <c r="H183" i="5" s="1"/>
  <c r="E184" i="5"/>
  <c r="G183" i="5" a="1"/>
  <c r="G183" i="5" s="1"/>
  <c r="J184" i="5" l="1" a="1"/>
  <c r="J184" i="5" s="1"/>
  <c r="F184" i="5" a="1"/>
  <c r="F184" i="5" s="1"/>
  <c r="I184" i="5" a="1"/>
  <c r="I184" i="5" s="1"/>
  <c r="H184" i="5" a="1"/>
  <c r="H184" i="5" s="1"/>
  <c r="G184" i="5" a="1"/>
  <c r="G184" i="5" s="1"/>
  <c r="E185" i="5"/>
  <c r="E186" i="5" l="1"/>
  <c r="G185" i="5" a="1"/>
  <c r="G185" i="5" s="1"/>
  <c r="J185" i="5" a="1"/>
  <c r="J185" i="5" s="1"/>
  <c r="F185" i="5" a="1"/>
  <c r="F185" i="5" s="1"/>
  <c r="I185" i="5" a="1"/>
  <c r="I185" i="5" s="1"/>
  <c r="H185" i="5" a="1"/>
  <c r="H185" i="5" s="1"/>
  <c r="E187" i="5" l="1"/>
  <c r="G186" i="5" a="1"/>
  <c r="G186" i="5" s="1"/>
  <c r="J186" i="5" a="1"/>
  <c r="J186" i="5" s="1"/>
  <c r="F186" i="5" a="1"/>
  <c r="F186" i="5" s="1"/>
  <c r="I186" i="5" a="1"/>
  <c r="I186" i="5" s="1"/>
  <c r="H186" i="5" a="1"/>
  <c r="H186" i="5" s="1"/>
  <c r="H187" i="5" l="1" a="1"/>
  <c r="H187" i="5" s="1"/>
  <c r="E188" i="5"/>
  <c r="G187" i="5" a="1"/>
  <c r="G187" i="5" s="1"/>
  <c r="J187" i="5" a="1"/>
  <c r="J187" i="5" s="1"/>
  <c r="F187" i="5" a="1"/>
  <c r="F187" i="5" s="1"/>
  <c r="I187" i="5" a="1"/>
  <c r="I187" i="5" s="1"/>
  <c r="H188" i="5" l="1" a="1"/>
  <c r="H188" i="5" s="1"/>
  <c r="E189" i="5"/>
  <c r="G188" i="5" a="1"/>
  <c r="G188" i="5" s="1"/>
  <c r="I188" i="5" a="1"/>
  <c r="I188" i="5" s="1"/>
  <c r="F188" i="5" a="1"/>
  <c r="F188" i="5" s="1"/>
  <c r="J188" i="5" a="1"/>
  <c r="J188" i="5" s="1"/>
  <c r="I189" i="5" l="1" a="1"/>
  <c r="I189" i="5" s="1"/>
  <c r="H189" i="5" a="1"/>
  <c r="H189" i="5" s="1"/>
  <c r="E190" i="5"/>
  <c r="G189" i="5" a="1"/>
  <c r="G189" i="5" s="1"/>
  <c r="J189" i="5" a="1"/>
  <c r="J189" i="5" s="1"/>
  <c r="F189" i="5" a="1"/>
  <c r="F189" i="5" s="1"/>
  <c r="I190" i="5" l="1" a="1"/>
  <c r="I190" i="5" s="1"/>
  <c r="H190" i="5" a="1"/>
  <c r="H190" i="5" s="1"/>
  <c r="G190" i="5" a="1"/>
  <c r="G190" i="5" s="1"/>
  <c r="F190" i="5" a="1"/>
  <c r="F190" i="5" s="1"/>
  <c r="E191" i="5"/>
  <c r="J190" i="5" a="1"/>
  <c r="J190" i="5" s="1"/>
  <c r="J191" i="5" l="1" a="1"/>
  <c r="J191" i="5" s="1"/>
  <c r="F191" i="5" a="1"/>
  <c r="F191" i="5" s="1"/>
  <c r="I191" i="5" a="1"/>
  <c r="I191" i="5" s="1"/>
  <c r="H191" i="5" a="1"/>
  <c r="H191" i="5" s="1"/>
  <c r="E192" i="5"/>
  <c r="G191" i="5" a="1"/>
  <c r="G191" i="5" s="1"/>
  <c r="J192" i="5" l="1" a="1"/>
  <c r="J192" i="5" s="1"/>
  <c r="F192" i="5" a="1"/>
  <c r="F192" i="5" s="1"/>
  <c r="I192" i="5" a="1"/>
  <c r="I192" i="5" s="1"/>
  <c r="H192" i="5" a="1"/>
  <c r="H192" i="5" s="1"/>
  <c r="G192" i="5" a="1"/>
  <c r="G192" i="5" s="1"/>
  <c r="E193" i="5"/>
  <c r="E194" i="5" l="1"/>
  <c r="G193" i="5" a="1"/>
  <c r="G193" i="5" s="1"/>
  <c r="J193" i="5" a="1"/>
  <c r="J193" i="5" s="1"/>
  <c r="F193" i="5" a="1"/>
  <c r="F193" i="5" s="1"/>
  <c r="I193" i="5" a="1"/>
  <c r="I193" i="5" s="1"/>
  <c r="H193" i="5" a="1"/>
  <c r="H193" i="5" s="1"/>
  <c r="E195" i="5" l="1"/>
  <c r="G194" i="5" a="1"/>
  <c r="G194" i="5" s="1"/>
  <c r="J194" i="5" a="1"/>
  <c r="J194" i="5" s="1"/>
  <c r="F194" i="5" a="1"/>
  <c r="F194" i="5" s="1"/>
  <c r="H194" i="5" a="1"/>
  <c r="H194" i="5" s="1"/>
  <c r="I194" i="5" a="1"/>
  <c r="I194" i="5" s="1"/>
  <c r="H195" i="5" l="1" a="1"/>
  <c r="H195" i="5" s="1"/>
  <c r="E196" i="5"/>
  <c r="G195" i="5" a="1"/>
  <c r="G195" i="5" s="1"/>
  <c r="J195" i="5" a="1"/>
  <c r="J195" i="5" s="1"/>
  <c r="F195" i="5" a="1"/>
  <c r="F195" i="5" s="1"/>
  <c r="I195" i="5" a="1"/>
  <c r="I195" i="5" s="1"/>
  <c r="H196" i="5" l="1" a="1"/>
  <c r="H196" i="5" s="1"/>
  <c r="E197" i="5"/>
  <c r="G196" i="5" a="1"/>
  <c r="G196" i="5" s="1"/>
  <c r="F196" i="5" a="1"/>
  <c r="F196" i="5" s="1"/>
  <c r="J196" i="5" a="1"/>
  <c r="J196" i="5" s="1"/>
  <c r="I196" i="5" a="1"/>
  <c r="I196" i="5" s="1"/>
  <c r="I197" i="5" l="1" a="1"/>
  <c r="I197" i="5" s="1"/>
  <c r="H197" i="5" a="1"/>
  <c r="H197" i="5" s="1"/>
  <c r="E198" i="5"/>
  <c r="G197" i="5" a="1"/>
  <c r="G197" i="5" s="1"/>
  <c r="J197" i="5" a="1"/>
  <c r="J197" i="5" s="1"/>
  <c r="F197" i="5" a="1"/>
  <c r="F197" i="5" s="1"/>
  <c r="I198" i="5" l="1" a="1"/>
  <c r="I198" i="5" s="1"/>
  <c r="H198" i="5" a="1"/>
  <c r="H198" i="5" s="1"/>
  <c r="G198" i="5" a="1"/>
  <c r="G198" i="5" s="1"/>
  <c r="F198" i="5" a="1"/>
  <c r="F198" i="5" s="1"/>
  <c r="E199" i="5"/>
  <c r="J198" i="5" a="1"/>
  <c r="J198" i="5" s="1"/>
  <c r="J199" i="5" l="1" a="1"/>
  <c r="J199" i="5" s="1"/>
  <c r="F199" i="5" a="1"/>
  <c r="F199" i="5" s="1"/>
  <c r="I199" i="5" a="1"/>
  <c r="I199" i="5" s="1"/>
  <c r="H199" i="5" a="1"/>
  <c r="H199" i="5" s="1"/>
  <c r="E200" i="5"/>
  <c r="G199" i="5" a="1"/>
  <c r="G199" i="5" s="1"/>
  <c r="J200" i="5" l="1" a="1"/>
  <c r="J200" i="5" s="1"/>
  <c r="F200" i="5" a="1"/>
  <c r="F200" i="5" s="1"/>
  <c r="I200" i="5" a="1"/>
  <c r="I200" i="5" s="1"/>
  <c r="G200" i="5" a="1"/>
  <c r="G200" i="5" s="1"/>
  <c r="E201" i="5"/>
  <c r="H200" i="5" a="1"/>
  <c r="H200" i="5" s="1"/>
  <c r="E202" i="5" l="1"/>
  <c r="G201" i="5" a="1"/>
  <c r="G201" i="5" s="1"/>
  <c r="J201" i="5" a="1"/>
  <c r="J201" i="5" s="1"/>
  <c r="F201" i="5" a="1"/>
  <c r="F201" i="5" s="1"/>
  <c r="I201" i="5" a="1"/>
  <c r="I201" i="5" s="1"/>
  <c r="H201" i="5" a="1"/>
  <c r="H201" i="5" s="1"/>
  <c r="E203" i="5" l="1"/>
  <c r="G202" i="5" a="1"/>
  <c r="G202" i="5" s="1"/>
  <c r="J202" i="5" a="1"/>
  <c r="J202" i="5" s="1"/>
  <c r="F202" i="5" a="1"/>
  <c r="F202" i="5" s="1"/>
  <c r="I202" i="5" a="1"/>
  <c r="I202" i="5" s="1"/>
  <c r="H202" i="5" a="1"/>
  <c r="H202" i="5" s="1"/>
  <c r="H203" i="5" l="1" a="1"/>
  <c r="H203" i="5" s="1"/>
  <c r="E204" i="5"/>
  <c r="G203" i="5" a="1"/>
  <c r="G203" i="5" s="1"/>
  <c r="J203" i="5" a="1"/>
  <c r="J203" i="5" s="1"/>
  <c r="F203" i="5" a="1"/>
  <c r="F203" i="5" s="1"/>
  <c r="I203" i="5" a="1"/>
  <c r="I203" i="5" s="1"/>
  <c r="H204" i="5" l="1" a="1"/>
  <c r="H204" i="5" s="1"/>
  <c r="E205" i="5"/>
  <c r="G204" i="5" a="1"/>
  <c r="G204" i="5" s="1"/>
  <c r="F204" i="5" a="1"/>
  <c r="F204" i="5" s="1"/>
  <c r="J204" i="5" a="1"/>
  <c r="J204" i="5" s="1"/>
  <c r="I204" i="5" a="1"/>
  <c r="I204" i="5" s="1"/>
  <c r="I205" i="5" l="1" a="1"/>
  <c r="I205" i="5" s="1"/>
  <c r="H205" i="5" a="1"/>
  <c r="H205" i="5" s="1"/>
  <c r="E206" i="5"/>
  <c r="G205" i="5" a="1"/>
  <c r="G205" i="5" s="1"/>
  <c r="J205" i="5" a="1"/>
  <c r="J205" i="5" s="1"/>
  <c r="F205" i="5" a="1"/>
  <c r="F205" i="5" s="1"/>
  <c r="I206" i="5" l="1" a="1"/>
  <c r="I206" i="5" s="1"/>
  <c r="H206" i="5" a="1"/>
  <c r="H206" i="5" s="1"/>
  <c r="F206" i="5" a="1"/>
  <c r="F206" i="5" s="1"/>
  <c r="E207" i="5"/>
  <c r="J206" i="5" a="1"/>
  <c r="J206" i="5" s="1"/>
  <c r="G206" i="5" a="1"/>
  <c r="G206" i="5" s="1"/>
  <c r="J207" i="5" l="1" a="1"/>
  <c r="J207" i="5" s="1"/>
  <c r="F207" i="5" a="1"/>
  <c r="F207" i="5" s="1"/>
  <c r="I207" i="5" a="1"/>
  <c r="I207" i="5" s="1"/>
  <c r="H207" i="5" a="1"/>
  <c r="H207" i="5" s="1"/>
  <c r="E208" i="5"/>
  <c r="G207" i="5" a="1"/>
  <c r="G207" i="5" s="1"/>
  <c r="J208" i="5" l="1" a="1"/>
  <c r="J208" i="5" s="1"/>
  <c r="F208" i="5" a="1"/>
  <c r="F208" i="5" s="1"/>
  <c r="I208" i="5" a="1"/>
  <c r="I208" i="5" s="1"/>
  <c r="E209" i="5"/>
  <c r="H208" i="5" a="1"/>
  <c r="H208" i="5" s="1"/>
  <c r="G208" i="5" a="1"/>
  <c r="G208" i="5" s="1"/>
  <c r="E210" i="5" l="1"/>
  <c r="G209" i="5" a="1"/>
  <c r="G209" i="5" s="1"/>
  <c r="J209" i="5" a="1"/>
  <c r="J209" i="5" s="1"/>
  <c r="F209" i="5" a="1"/>
  <c r="F209" i="5" s="1"/>
  <c r="I209" i="5" a="1"/>
  <c r="I209" i="5" s="1"/>
  <c r="H209" i="5" a="1"/>
  <c r="H209" i="5" s="1"/>
  <c r="E211" i="5" l="1"/>
  <c r="G210" i="5" a="1"/>
  <c r="G210" i="5" s="1"/>
  <c r="J210" i="5" a="1"/>
  <c r="J210" i="5" s="1"/>
  <c r="F210" i="5" a="1"/>
  <c r="F210" i="5" s="1"/>
  <c r="I210" i="5" a="1"/>
  <c r="I210" i="5" s="1"/>
  <c r="H210" i="5" a="1"/>
  <c r="H210" i="5" s="1"/>
  <c r="H211" i="5" l="1" a="1"/>
  <c r="H211" i="5" s="1"/>
  <c r="E212" i="5"/>
  <c r="G211" i="5" a="1"/>
  <c r="G211" i="5" s="1"/>
  <c r="J211" i="5" a="1"/>
  <c r="J211" i="5" s="1"/>
  <c r="F211" i="5" a="1"/>
  <c r="F211" i="5" s="1"/>
  <c r="I211" i="5" a="1"/>
  <c r="I211" i="5" s="1"/>
  <c r="H212" i="5" l="1" a="1"/>
  <c r="H212" i="5" s="1"/>
  <c r="E213" i="5"/>
  <c r="G212" i="5" a="1"/>
  <c r="G212" i="5" s="1"/>
  <c r="J212" i="5" a="1"/>
  <c r="J212" i="5" s="1"/>
  <c r="I212" i="5" a="1"/>
  <c r="I212" i="5" s="1"/>
  <c r="F212" i="5" a="1"/>
  <c r="F212" i="5" s="1"/>
  <c r="I213" i="5" l="1" a="1"/>
  <c r="I213" i="5" s="1"/>
  <c r="H213" i="5" a="1"/>
  <c r="H213" i="5" s="1"/>
  <c r="E214" i="5"/>
  <c r="G213" i="5" a="1"/>
  <c r="G213" i="5" s="1"/>
  <c r="J213" i="5" a="1"/>
  <c r="J213" i="5" s="1"/>
  <c r="F213" i="5" a="1"/>
  <c r="F213" i="5" s="1"/>
  <c r="I214" i="5" l="1" a="1"/>
  <c r="I214" i="5" s="1"/>
  <c r="H214" i="5" a="1"/>
  <c r="H214" i="5" s="1"/>
  <c r="E215" i="5"/>
  <c r="J214" i="5" a="1"/>
  <c r="J214" i="5" s="1"/>
  <c r="G214" i="5" a="1"/>
  <c r="G214" i="5" s="1"/>
  <c r="F214" i="5" a="1"/>
  <c r="F214" i="5" s="1"/>
  <c r="J215" i="5" l="1" a="1"/>
  <c r="J215" i="5" s="1"/>
  <c r="F215" i="5" a="1"/>
  <c r="F215" i="5" s="1"/>
  <c r="I215" i="5" a="1"/>
  <c r="I215" i="5" s="1"/>
  <c r="H215" i="5" a="1"/>
  <c r="H215" i="5" s="1"/>
  <c r="G215" i="5" a="1"/>
  <c r="G215" i="5" s="1"/>
  <c r="E216" i="5"/>
  <c r="J216" i="5" l="1" a="1"/>
  <c r="J216" i="5" s="1"/>
  <c r="F216" i="5" a="1"/>
  <c r="F216" i="5" s="1"/>
  <c r="I216" i="5" a="1"/>
  <c r="I216" i="5" s="1"/>
  <c r="E217" i="5"/>
  <c r="H216" i="5" a="1"/>
  <c r="H216" i="5" s="1"/>
  <c r="G216" i="5" a="1"/>
  <c r="G216" i="5" s="1"/>
  <c r="E218" i="5" l="1"/>
  <c r="G217" i="5" a="1"/>
  <c r="G217" i="5" s="1"/>
  <c r="J217" i="5" a="1"/>
  <c r="J217" i="5" s="1"/>
  <c r="F217" i="5" a="1"/>
  <c r="F217" i="5" s="1"/>
  <c r="I217" i="5" a="1"/>
  <c r="I217" i="5" s="1"/>
  <c r="H217" i="5" a="1"/>
  <c r="H217" i="5" s="1"/>
  <c r="E219" i="5" l="1"/>
  <c r="G218" i="5" a="1"/>
  <c r="G218" i="5" s="1"/>
  <c r="J218" i="5" a="1"/>
  <c r="J218" i="5" s="1"/>
  <c r="F218" i="5" a="1"/>
  <c r="F218" i="5" s="1"/>
  <c r="I218" i="5" a="1"/>
  <c r="I218" i="5" s="1"/>
  <c r="H218" i="5" a="1"/>
  <c r="H218" i="5" s="1"/>
  <c r="H219" i="5" l="1" a="1"/>
  <c r="H219" i="5" s="1"/>
  <c r="E220" i="5"/>
  <c r="G219" i="5" a="1"/>
  <c r="G219" i="5" s="1"/>
  <c r="J219" i="5" a="1"/>
  <c r="J219" i="5" s="1"/>
  <c r="F219" i="5" a="1"/>
  <c r="F219" i="5" s="1"/>
  <c r="I219" i="5" a="1"/>
  <c r="I219" i="5" s="1"/>
  <c r="H220" i="5" l="1" a="1"/>
  <c r="H220" i="5" s="1"/>
  <c r="E221" i="5"/>
  <c r="G220" i="5" a="1"/>
  <c r="G220" i="5" s="1"/>
  <c r="J220" i="5" a="1"/>
  <c r="J220" i="5" s="1"/>
  <c r="I220" i="5" a="1"/>
  <c r="I220" i="5" s="1"/>
  <c r="F220" i="5" a="1"/>
  <c r="F220" i="5" s="1"/>
  <c r="I221" i="5" l="1" a="1"/>
  <c r="I221" i="5" s="1"/>
  <c r="H221" i="5" a="1"/>
  <c r="H221" i="5" s="1"/>
  <c r="E222" i="5"/>
  <c r="G221" i="5" a="1"/>
  <c r="G221" i="5" s="1"/>
  <c r="F221" i="5" a="1"/>
  <c r="F221" i="5" s="1"/>
  <c r="J221" i="5" a="1"/>
  <c r="J221" i="5" s="1"/>
  <c r="I222" i="5" l="1" a="1"/>
  <c r="I222" i="5" s="1"/>
  <c r="H222" i="5" a="1"/>
  <c r="H222" i="5" s="1"/>
  <c r="J222" i="5" a="1"/>
  <c r="J222" i="5" s="1"/>
  <c r="F222" i="5" a="1"/>
  <c r="F222" i="5" s="1"/>
  <c r="E223" i="5"/>
  <c r="G222" i="5" a="1"/>
  <c r="G222" i="5" s="1"/>
  <c r="J223" i="5" l="1" a="1"/>
  <c r="J223" i="5" s="1"/>
  <c r="F223" i="5" a="1"/>
  <c r="F223" i="5" s="1"/>
  <c r="I223" i="5" a="1"/>
  <c r="I223" i="5" s="1"/>
  <c r="H223" i="5" a="1"/>
  <c r="H223" i="5" s="1"/>
  <c r="E224" i="5"/>
  <c r="G223" i="5" a="1"/>
  <c r="G223" i="5" s="1"/>
  <c r="J224" i="5" l="1" a="1"/>
  <c r="J224" i="5" s="1"/>
  <c r="F224" i="5" a="1"/>
  <c r="F224" i="5" s="1"/>
  <c r="I224" i="5" a="1"/>
  <c r="I224" i="5" s="1"/>
  <c r="E225" i="5"/>
  <c r="G224" i="5" a="1"/>
  <c r="G224" i="5" s="1"/>
  <c r="H224" i="5" a="1"/>
  <c r="H224" i="5" s="1"/>
  <c r="E226" i="5" l="1"/>
  <c r="G225" i="5" a="1"/>
  <c r="G225" i="5" s="1"/>
  <c r="J225" i="5" a="1"/>
  <c r="J225" i="5" s="1"/>
  <c r="F225" i="5" a="1"/>
  <c r="F225" i="5" s="1"/>
  <c r="I225" i="5" a="1"/>
  <c r="I225" i="5" s="1"/>
  <c r="H225" i="5" a="1"/>
  <c r="H225" i="5" s="1"/>
  <c r="E227" i="5" l="1"/>
  <c r="G226" i="5" a="1"/>
  <c r="G226" i="5" s="1"/>
  <c r="J226" i="5" a="1"/>
  <c r="J226" i="5" s="1"/>
  <c r="F226" i="5" a="1"/>
  <c r="F226" i="5" s="1"/>
  <c r="H226" i="5" a="1"/>
  <c r="H226" i="5" s="1"/>
  <c r="I226" i="5" a="1"/>
  <c r="I226" i="5" s="1"/>
  <c r="H227" i="5" l="1" a="1"/>
  <c r="H227" i="5" s="1"/>
  <c r="E228" i="5"/>
  <c r="G227" i="5" a="1"/>
  <c r="G227" i="5" s="1"/>
  <c r="J227" i="5" a="1"/>
  <c r="J227" i="5" s="1"/>
  <c r="F227" i="5" a="1"/>
  <c r="F227" i="5" s="1"/>
  <c r="I227" i="5" a="1"/>
  <c r="I227" i="5" s="1"/>
  <c r="H228" i="5" l="1" a="1"/>
  <c r="H228" i="5" s="1"/>
  <c r="E229" i="5"/>
  <c r="G228" i="5" a="1"/>
  <c r="G228" i="5" s="1"/>
  <c r="I228" i="5" a="1"/>
  <c r="I228" i="5" s="1"/>
  <c r="J228" i="5" a="1"/>
  <c r="J228" i="5" s="1"/>
  <c r="F228" i="5" a="1"/>
  <c r="F228" i="5" s="1"/>
  <c r="E230" i="5" l="1"/>
  <c r="J229" i="5" a="1"/>
  <c r="J229" i="5" s="1"/>
  <c r="I229" i="5" a="1"/>
  <c r="I229" i="5" s="1"/>
  <c r="H229" i="5" a="1"/>
  <c r="H229" i="5" s="1"/>
  <c r="G229" i="5" a="1"/>
  <c r="G229" i="5" s="1"/>
  <c r="F229" i="5" a="1"/>
  <c r="F229" i="5" s="1"/>
  <c r="J230" i="5" l="1" a="1"/>
  <c r="J230" i="5" s="1"/>
  <c r="F230" i="5" a="1"/>
  <c r="F230" i="5" s="1"/>
  <c r="H230" i="5" a="1"/>
  <c r="H230" i="5" s="1"/>
  <c r="E231" i="5"/>
  <c r="I230" i="5" a="1"/>
  <c r="I230" i="5" s="1"/>
  <c r="G230" i="5" a="1"/>
  <c r="G230" i="5" s="1"/>
  <c r="E232" i="5" l="1"/>
  <c r="I231" i="5" a="1"/>
  <c r="I231" i="5" s="1"/>
  <c r="G231" i="5" a="1"/>
  <c r="G231" i="5" s="1"/>
  <c r="F231" i="5" a="1"/>
  <c r="F231" i="5" s="1"/>
  <c r="J231" i="5" a="1"/>
  <c r="J231" i="5" s="1"/>
  <c r="H231" i="5" a="1"/>
  <c r="H231" i="5" s="1"/>
  <c r="E233" i="5" l="1"/>
  <c r="G232" i="5" a="1"/>
  <c r="G232" i="5" s="1"/>
  <c r="I232" i="5" a="1"/>
  <c r="I232" i="5" s="1"/>
  <c r="F232" i="5" a="1"/>
  <c r="F232" i="5" s="1"/>
  <c r="J232" i="5" a="1"/>
  <c r="J232" i="5" s="1"/>
  <c r="H232" i="5" a="1"/>
  <c r="H232" i="5" s="1"/>
  <c r="I233" i="5" l="1" a="1"/>
  <c r="I233" i="5" s="1"/>
  <c r="G233" i="5" a="1"/>
  <c r="G233" i="5" s="1"/>
  <c r="E234" i="5"/>
  <c r="F233" i="5" a="1"/>
  <c r="F233" i="5" s="1"/>
  <c r="J233" i="5" a="1"/>
  <c r="J233" i="5" s="1"/>
  <c r="H233" i="5" a="1"/>
  <c r="H233" i="5" s="1"/>
  <c r="H234" i="5" l="1" a="1"/>
  <c r="H234" i="5" s="1"/>
  <c r="J234" i="5" a="1"/>
  <c r="J234" i="5" s="1"/>
  <c r="F234" i="5" a="1"/>
  <c r="F234" i="5" s="1"/>
  <c r="I234" i="5" a="1"/>
  <c r="I234" i="5" s="1"/>
  <c r="G234" i="5" a="1"/>
  <c r="G234" i="5" s="1"/>
  <c r="E235" i="5"/>
  <c r="J235" i="5" l="1" a="1"/>
  <c r="J235" i="5" s="1"/>
  <c r="I235" i="5" a="1"/>
  <c r="I235" i="5" s="1"/>
  <c r="H235" i="5" a="1"/>
  <c r="H235" i="5" s="1"/>
  <c r="G235" i="5" a="1"/>
  <c r="G235" i="5" s="1"/>
  <c r="F235" i="5" a="1"/>
  <c r="F235" i="5" s="1"/>
  <c r="E236" i="5"/>
  <c r="I236" i="5" l="1" a="1"/>
  <c r="I236" i="5" s="1"/>
  <c r="E237" i="5"/>
  <c r="G236" i="5" a="1"/>
  <c r="G236" i="5" s="1"/>
  <c r="J236" i="5" a="1"/>
  <c r="J236" i="5" s="1"/>
  <c r="H236" i="5" a="1"/>
  <c r="H236" i="5" s="1"/>
  <c r="F236" i="5" a="1"/>
  <c r="F236" i="5" s="1"/>
  <c r="J237" i="5" l="1" a="1"/>
  <c r="J237" i="5" s="1"/>
  <c r="H237" i="5" a="1"/>
  <c r="H237" i="5" s="1"/>
  <c r="E238" i="5"/>
  <c r="F237" i="5" a="1"/>
  <c r="F237" i="5" s="1"/>
  <c r="I237" i="5" a="1"/>
  <c r="I237" i="5" s="1"/>
  <c r="G237" i="5" a="1"/>
  <c r="G237" i="5" s="1"/>
  <c r="J238" i="5" l="1" a="1"/>
  <c r="J238" i="5" s="1"/>
  <c r="F238" i="5" a="1"/>
  <c r="F238" i="5" s="1"/>
  <c r="H238" i="5" a="1"/>
  <c r="H238" i="5" s="1"/>
  <c r="E239" i="5"/>
  <c r="G238" i="5" a="1"/>
  <c r="G238" i="5" s="1"/>
  <c r="I238" i="5" a="1"/>
  <c r="I238" i="5" s="1"/>
  <c r="H239" i="5" l="1" a="1"/>
  <c r="H239" i="5" s="1"/>
  <c r="F239" i="5" a="1"/>
  <c r="F239" i="5" s="1"/>
  <c r="E240" i="5"/>
  <c r="J239" i="5" a="1"/>
  <c r="J239" i="5" s="1"/>
  <c r="I239" i="5" a="1"/>
  <c r="I239" i="5" s="1"/>
  <c r="G239" i="5" a="1"/>
  <c r="G239" i="5" s="1"/>
  <c r="E241" i="5" l="1"/>
  <c r="G240" i="5" a="1"/>
  <c r="G240" i="5" s="1"/>
  <c r="I240" i="5" a="1"/>
  <c r="I240" i="5" s="1"/>
  <c r="H240" i="5" a="1"/>
  <c r="H240" i="5" s="1"/>
  <c r="F240" i="5" a="1"/>
  <c r="F240" i="5" s="1"/>
  <c r="J240" i="5" a="1"/>
  <c r="J240" i="5" s="1"/>
  <c r="I241" i="5" l="1" a="1"/>
  <c r="I241" i="5" s="1"/>
  <c r="H241" i="5" a="1"/>
  <c r="H241" i="5" s="1"/>
  <c r="G241" i="5" a="1"/>
  <c r="G241" i="5" s="1"/>
  <c r="E242" i="5"/>
  <c r="F241" i="5" a="1"/>
  <c r="F241" i="5" s="1"/>
  <c r="J241" i="5" a="1"/>
  <c r="J241" i="5" s="1"/>
  <c r="H242" i="5" l="1" a="1"/>
  <c r="H242" i="5" s="1"/>
  <c r="J242" i="5" a="1"/>
  <c r="J242" i="5" s="1"/>
  <c r="F242" i="5" a="1"/>
  <c r="F242" i="5" s="1"/>
  <c r="I242" i="5" a="1"/>
  <c r="I242" i="5" s="1"/>
  <c r="G242" i="5" a="1"/>
  <c r="G242" i="5" s="1"/>
  <c r="E243" i="5"/>
  <c r="I243" i="5" l="1" a="1"/>
  <c r="I243" i="5" s="1"/>
  <c r="G243" i="5" a="1"/>
  <c r="G243" i="5" s="1"/>
  <c r="E244" i="5"/>
  <c r="J243" i="5" a="1"/>
  <c r="J243" i="5" s="1"/>
  <c r="H243" i="5" a="1"/>
  <c r="H243" i="5" s="1"/>
  <c r="F243" i="5" a="1"/>
  <c r="F243" i="5" s="1"/>
  <c r="I244" i="5" l="1" a="1"/>
  <c r="I244" i="5" s="1"/>
  <c r="E245" i="5"/>
  <c r="G244" i="5" a="1"/>
  <c r="G244" i="5" s="1"/>
  <c r="J244" i="5" a="1"/>
  <c r="J244" i="5" s="1"/>
  <c r="H244" i="5" a="1"/>
  <c r="H244" i="5" s="1"/>
  <c r="F244" i="5" a="1"/>
  <c r="F244" i="5" s="1"/>
  <c r="E246" i="5" l="1"/>
  <c r="G245" i="5" a="1"/>
  <c r="G245" i="5" s="1"/>
  <c r="I245" i="5" a="1"/>
  <c r="I245" i="5" s="1"/>
  <c r="H245" i="5" a="1"/>
  <c r="H245" i="5" s="1"/>
  <c r="J245" i="5" a="1"/>
  <c r="J245" i="5" s="1"/>
  <c r="F245" i="5" a="1"/>
  <c r="F245" i="5" s="1"/>
  <c r="J246" i="5" l="1" a="1"/>
  <c r="J246" i="5" s="1"/>
  <c r="F246" i="5" a="1"/>
  <c r="F246" i="5" s="1"/>
  <c r="H246" i="5" a="1"/>
  <c r="H246" i="5" s="1"/>
  <c r="E247" i="5"/>
  <c r="G246" i="5" a="1"/>
  <c r="G246" i="5" s="1"/>
  <c r="I246" i="5" a="1"/>
  <c r="I246" i="5" s="1"/>
  <c r="H247" i="5" l="1" a="1"/>
  <c r="H247" i="5" s="1"/>
  <c r="J247" i="5" a="1"/>
  <c r="J247" i="5" s="1"/>
  <c r="F247" i="5" a="1"/>
  <c r="F247" i="5" s="1"/>
  <c r="E248" i="5"/>
  <c r="G247" i="5" a="1"/>
  <c r="G247" i="5" s="1"/>
  <c r="I247" i="5" a="1"/>
  <c r="I247" i="5" s="1"/>
  <c r="E249" i="5" l="1"/>
  <c r="G248" i="5" a="1"/>
  <c r="G248" i="5" s="1"/>
  <c r="I248" i="5" a="1"/>
  <c r="I248" i="5" s="1"/>
  <c r="J248" i="5" a="1"/>
  <c r="J248" i="5" s="1"/>
  <c r="H248" i="5" a="1"/>
  <c r="H248" i="5" s="1"/>
  <c r="F248" i="5" a="1"/>
  <c r="F248" i="5" s="1"/>
  <c r="I249" i="5" l="1" a="1"/>
  <c r="I249" i="5" s="1"/>
  <c r="E250" i="5"/>
  <c r="G249" i="5" a="1"/>
  <c r="G249" i="5" s="1"/>
  <c r="J249" i="5" a="1"/>
  <c r="J249" i="5" s="1"/>
  <c r="H249" i="5" a="1"/>
  <c r="H249" i="5" s="1"/>
  <c r="F249" i="5" a="1"/>
  <c r="F249" i="5" s="1"/>
  <c r="H250" i="5" l="1" a="1"/>
  <c r="H250" i="5" s="1"/>
  <c r="J250" i="5" a="1"/>
  <c r="J250" i="5" s="1"/>
  <c r="F250" i="5" a="1"/>
  <c r="F250" i="5" s="1"/>
  <c r="I250" i="5" a="1"/>
  <c r="I250" i="5" s="1"/>
  <c r="G250" i="5" a="1"/>
  <c r="G250" i="5" s="1"/>
  <c r="E251" i="5"/>
  <c r="J251" i="5" l="1" a="1"/>
  <c r="J251" i="5" s="1"/>
  <c r="F251" i="5" a="1"/>
  <c r="F251" i="5" s="1"/>
  <c r="H251" i="5" a="1"/>
  <c r="H251" i="5" s="1"/>
  <c r="G251" i="5" a="1"/>
  <c r="G251" i="5" s="1"/>
  <c r="I251" i="5" a="1"/>
  <c r="I251" i="5" s="1"/>
  <c r="E252" i="5"/>
  <c r="I252" i="5" l="1" a="1"/>
  <c r="I252" i="5" s="1"/>
  <c r="E253" i="5"/>
  <c r="G252" i="5" a="1"/>
  <c r="G252" i="5" s="1"/>
  <c r="F252" i="5" a="1"/>
  <c r="F252" i="5" s="1"/>
  <c r="J252" i="5" a="1"/>
  <c r="J252" i="5" s="1"/>
  <c r="H252" i="5" a="1"/>
  <c r="H252" i="5" s="1"/>
  <c r="E254" i="5" l="1"/>
  <c r="G253" i="5" a="1"/>
  <c r="G253" i="5" s="1"/>
  <c r="I253" i="5" a="1"/>
  <c r="I253" i="5" s="1"/>
  <c r="J253" i="5" a="1"/>
  <c r="J253" i="5" s="1"/>
  <c r="F253" i="5" a="1"/>
  <c r="F253" i="5" s="1"/>
  <c r="H253" i="5" a="1"/>
  <c r="H253" i="5" s="1"/>
  <c r="J254" i="5" l="1" a="1"/>
  <c r="J254" i="5" s="1"/>
  <c r="F254" i="5" a="1"/>
  <c r="F254" i="5" s="1"/>
  <c r="H254" i="5" a="1"/>
  <c r="H254" i="5" s="1"/>
  <c r="E255" i="5"/>
  <c r="I254" i="5" a="1"/>
  <c r="I254" i="5" s="1"/>
  <c r="G254" i="5" a="1"/>
  <c r="G254" i="5" s="1"/>
  <c r="H255" i="5" l="1" a="1"/>
  <c r="H255" i="5" s="1"/>
  <c r="J255" i="5" a="1"/>
  <c r="J255" i="5" s="1"/>
  <c r="F255" i="5" a="1"/>
  <c r="F255" i="5" s="1"/>
  <c r="I255" i="5" a="1"/>
  <c r="I255" i="5" s="1"/>
  <c r="G255" i="5" a="1"/>
  <c r="G255" i="5" s="1"/>
  <c r="E256" i="5"/>
  <c r="E257" i="5" l="1"/>
  <c r="G256" i="5" a="1"/>
  <c r="G256" i="5" s="1"/>
  <c r="I256" i="5" a="1"/>
  <c r="I256" i="5" s="1"/>
  <c r="H256" i="5" a="1"/>
  <c r="H256" i="5" s="1"/>
  <c r="F256" i="5" a="1"/>
  <c r="F256" i="5" s="1"/>
  <c r="J256" i="5" a="1"/>
  <c r="J256" i="5" s="1"/>
  <c r="I257" i="5" l="1" a="1"/>
  <c r="I257" i="5" s="1"/>
  <c r="E258" i="5"/>
  <c r="G257" i="5" a="1"/>
  <c r="G257" i="5" s="1"/>
  <c r="F257" i="5" a="1"/>
  <c r="F257" i="5" s="1"/>
  <c r="H257" i="5" a="1"/>
  <c r="H257" i="5" s="1"/>
  <c r="J257" i="5" a="1"/>
  <c r="J257" i="5" s="1"/>
  <c r="H258" i="5" l="1" a="1"/>
  <c r="H258" i="5" s="1"/>
  <c r="J258" i="5" a="1"/>
  <c r="J258" i="5" s="1"/>
  <c r="F258" i="5" a="1"/>
  <c r="F258" i="5" s="1"/>
  <c r="E259" i="5"/>
  <c r="I258" i="5" a="1"/>
  <c r="I258" i="5" s="1"/>
  <c r="G258" i="5" a="1"/>
  <c r="G258" i="5" s="1"/>
  <c r="J259" i="5" l="1" a="1"/>
  <c r="J259" i="5" s="1"/>
  <c r="F259" i="5" a="1"/>
  <c r="F259" i="5" s="1"/>
  <c r="H259" i="5" a="1"/>
  <c r="H259" i="5" s="1"/>
  <c r="E260" i="5"/>
  <c r="I259" i="5" a="1"/>
  <c r="I259" i="5" s="1"/>
  <c r="G259" i="5" a="1"/>
  <c r="G259" i="5" s="1"/>
  <c r="I260" i="5" l="1" a="1"/>
  <c r="I260" i="5" s="1"/>
  <c r="E261" i="5"/>
  <c r="G260" i="5" a="1"/>
  <c r="G260" i="5" s="1"/>
  <c r="J260" i="5" a="1"/>
  <c r="J260" i="5" s="1"/>
  <c r="H260" i="5" a="1"/>
  <c r="H260" i="5" s="1"/>
  <c r="F260" i="5" a="1"/>
  <c r="F260" i="5" s="1"/>
  <c r="E262" i="5" l="1"/>
  <c r="G261" i="5" a="1"/>
  <c r="G261" i="5" s="1"/>
  <c r="I261" i="5" a="1"/>
  <c r="I261" i="5" s="1"/>
  <c r="H261" i="5" a="1"/>
  <c r="H261" i="5" s="1"/>
  <c r="F261" i="5" a="1"/>
  <c r="F261" i="5" s="1"/>
  <c r="J261" i="5" a="1"/>
  <c r="J261" i="5" s="1"/>
  <c r="J262" i="5" l="1" a="1"/>
  <c r="J262" i="5" s="1"/>
  <c r="F262" i="5" a="1"/>
  <c r="F262" i="5" s="1"/>
  <c r="H262" i="5" a="1"/>
  <c r="H262" i="5" s="1"/>
  <c r="G262" i="5" a="1"/>
  <c r="G262" i="5" s="1"/>
  <c r="E263" i="5"/>
  <c r="I262" i="5" a="1"/>
  <c r="I262" i="5" s="1"/>
  <c r="H263" i="5" l="1" a="1"/>
  <c r="H263" i="5" s="1"/>
  <c r="J263" i="5" a="1"/>
  <c r="J263" i="5" s="1"/>
  <c r="F263" i="5" a="1"/>
  <c r="F263" i="5" s="1"/>
  <c r="E264" i="5"/>
  <c r="G263" i="5" a="1"/>
  <c r="G263" i="5" s="1"/>
  <c r="I263" i="5" a="1"/>
  <c r="I263" i="5" s="1"/>
  <c r="E265" i="5" l="1"/>
  <c r="G264" i="5" a="1"/>
  <c r="G264" i="5" s="1"/>
  <c r="I264" i="5" a="1"/>
  <c r="I264" i="5" s="1"/>
  <c r="J264" i="5" a="1"/>
  <c r="J264" i="5" s="1"/>
  <c r="H264" i="5" a="1"/>
  <c r="H264" i="5" s="1"/>
  <c r="F264" i="5" a="1"/>
  <c r="F264" i="5" s="1"/>
  <c r="I265" i="5" l="1" a="1"/>
  <c r="I265" i="5" s="1"/>
  <c r="E266" i="5"/>
  <c r="G265" i="5" a="1"/>
  <c r="G265" i="5" s="1"/>
  <c r="J265" i="5" a="1"/>
  <c r="J265" i="5" s="1"/>
  <c r="H265" i="5" a="1"/>
  <c r="H265" i="5" s="1"/>
  <c r="F265" i="5" a="1"/>
  <c r="F265" i="5" s="1"/>
  <c r="H266" i="5" l="1" a="1"/>
  <c r="H266" i="5" s="1"/>
  <c r="J266" i="5" a="1"/>
  <c r="J266" i="5" s="1"/>
  <c r="F266" i="5" a="1"/>
  <c r="F266" i="5" s="1"/>
  <c r="I266" i="5" a="1"/>
  <c r="I266" i="5" s="1"/>
  <c r="G266" i="5" a="1"/>
  <c r="G266" i="5" s="1"/>
  <c r="E267" i="5"/>
  <c r="J267" i="5" l="1" a="1"/>
  <c r="J267" i="5" s="1"/>
  <c r="F267" i="5" a="1"/>
  <c r="F267" i="5" s="1"/>
  <c r="H267" i="5" a="1"/>
  <c r="H267" i="5" s="1"/>
  <c r="G267" i="5" a="1"/>
  <c r="G267" i="5" s="1"/>
  <c r="I267" i="5" a="1"/>
  <c r="I267" i="5" s="1"/>
  <c r="E268" i="5"/>
  <c r="I268" i="5" l="1" a="1"/>
  <c r="I268" i="5" s="1"/>
  <c r="E269" i="5"/>
  <c r="G268" i="5" a="1"/>
  <c r="G268" i="5" s="1"/>
  <c r="F268" i="5" a="1"/>
  <c r="F268" i="5" s="1"/>
  <c r="J268" i="5" a="1"/>
  <c r="J268" i="5" s="1"/>
  <c r="H268" i="5" a="1"/>
  <c r="H268" i="5" s="1"/>
  <c r="E270" i="5" l="1"/>
  <c r="G269" i="5" a="1"/>
  <c r="G269" i="5" s="1"/>
  <c r="I269" i="5" a="1"/>
  <c r="I269" i="5" s="1"/>
  <c r="J269" i="5" a="1"/>
  <c r="J269" i="5" s="1"/>
  <c r="F269" i="5" a="1"/>
  <c r="F269" i="5" s="1"/>
  <c r="H269" i="5" a="1"/>
  <c r="H269" i="5" s="1"/>
  <c r="J270" i="5" l="1" a="1"/>
  <c r="J270" i="5" s="1"/>
  <c r="F270" i="5" a="1"/>
  <c r="F270" i="5" s="1"/>
  <c r="H270" i="5" a="1"/>
  <c r="H270" i="5" s="1"/>
  <c r="E271" i="5"/>
  <c r="I270" i="5" a="1"/>
  <c r="I270" i="5" s="1"/>
  <c r="G270" i="5" a="1"/>
  <c r="G270" i="5" s="1"/>
  <c r="H271" i="5" l="1" a="1"/>
  <c r="H271" i="5" s="1"/>
  <c r="J271" i="5" a="1"/>
  <c r="J271" i="5" s="1"/>
  <c r="F271" i="5" a="1"/>
  <c r="F271" i="5" s="1"/>
  <c r="I271" i="5" a="1"/>
  <c r="I271" i="5" s="1"/>
  <c r="G271" i="5" a="1"/>
  <c r="G271" i="5" s="1"/>
  <c r="E272" i="5"/>
  <c r="E273" i="5" l="1"/>
  <c r="G272" i="5" a="1"/>
  <c r="G272" i="5" s="1"/>
  <c r="I272" i="5" a="1"/>
  <c r="I272" i="5" s="1"/>
  <c r="H272" i="5" a="1"/>
  <c r="H272" i="5" s="1"/>
  <c r="F272" i="5" a="1"/>
  <c r="F272" i="5" s="1"/>
  <c r="J272" i="5" a="1"/>
  <c r="J272" i="5" s="1"/>
  <c r="I273" i="5" l="1" a="1"/>
  <c r="I273" i="5" s="1"/>
  <c r="E274" i="5"/>
  <c r="G273" i="5" a="1"/>
  <c r="G273" i="5" s="1"/>
  <c r="F273" i="5" a="1"/>
  <c r="F273" i="5" s="1"/>
  <c r="H273" i="5" a="1"/>
  <c r="H273" i="5" s="1"/>
  <c r="J273" i="5" a="1"/>
  <c r="J273" i="5" s="1"/>
  <c r="H274" i="5" l="1" a="1"/>
  <c r="H274" i="5" s="1"/>
  <c r="J274" i="5" a="1"/>
  <c r="J274" i="5" s="1"/>
  <c r="F274" i="5" a="1"/>
  <c r="F274" i="5" s="1"/>
  <c r="E275" i="5"/>
  <c r="I274" i="5" a="1"/>
  <c r="I274" i="5" s="1"/>
  <c r="G274" i="5" a="1"/>
  <c r="G274" i="5" s="1"/>
  <c r="J275" i="5" l="1" a="1"/>
  <c r="J275" i="5" s="1"/>
  <c r="F275" i="5" a="1"/>
  <c r="F275" i="5" s="1"/>
  <c r="H275" i="5" a="1"/>
  <c r="H275" i="5" s="1"/>
  <c r="E276" i="5"/>
  <c r="I275" i="5" a="1"/>
  <c r="I275" i="5" s="1"/>
  <c r="G275" i="5" a="1"/>
  <c r="G275" i="5" s="1"/>
  <c r="I276" i="5" l="1" a="1"/>
  <c r="I276" i="5" s="1"/>
  <c r="E277" i="5"/>
  <c r="G276" i="5" a="1"/>
  <c r="G276" i="5" s="1"/>
  <c r="J276" i="5" a="1"/>
  <c r="J276" i="5" s="1"/>
  <c r="H276" i="5" a="1"/>
  <c r="H276" i="5" s="1"/>
  <c r="F276" i="5" a="1"/>
  <c r="F276" i="5" s="1"/>
  <c r="E278" i="5" l="1"/>
  <c r="G277" i="5" a="1"/>
  <c r="G277" i="5" s="1"/>
  <c r="I277" i="5" a="1"/>
  <c r="I277" i="5" s="1"/>
  <c r="H277" i="5" a="1"/>
  <c r="H277" i="5" s="1"/>
  <c r="F277" i="5" a="1"/>
  <c r="F277" i="5" s="1"/>
  <c r="J277" i="5" a="1"/>
  <c r="J277" i="5" s="1"/>
  <c r="J278" i="5" l="1" a="1"/>
  <c r="J278" i="5" s="1"/>
  <c r="F278" i="5" a="1"/>
  <c r="F278" i="5" s="1"/>
  <c r="H278" i="5" a="1"/>
  <c r="H278" i="5" s="1"/>
  <c r="G278" i="5" a="1"/>
  <c r="G278" i="5" s="1"/>
  <c r="E279" i="5"/>
  <c r="I278" i="5" a="1"/>
  <c r="I278" i="5" s="1"/>
  <c r="H279" i="5" l="1" a="1"/>
  <c r="H279" i="5" s="1"/>
  <c r="J279" i="5" a="1"/>
  <c r="J279" i="5" s="1"/>
  <c r="F279" i="5" a="1"/>
  <c r="F279" i="5" s="1"/>
  <c r="E280" i="5"/>
  <c r="G279" i="5" a="1"/>
  <c r="G279" i="5" s="1"/>
  <c r="I279" i="5" a="1"/>
  <c r="I279" i="5" s="1"/>
  <c r="E281" i="5" l="1"/>
  <c r="G280" i="5" a="1"/>
  <c r="G280" i="5" s="1"/>
  <c r="I280" i="5" a="1"/>
  <c r="I280" i="5" s="1"/>
  <c r="J280" i="5" a="1"/>
  <c r="J280" i="5" s="1"/>
  <c r="H280" i="5" a="1"/>
  <c r="H280" i="5" s="1"/>
  <c r="F280" i="5" a="1"/>
  <c r="F280" i="5" s="1"/>
  <c r="I281" i="5" l="1" a="1"/>
  <c r="I281" i="5" s="1"/>
  <c r="E282" i="5"/>
  <c r="G281" i="5" a="1"/>
  <c r="G281" i="5" s="1"/>
  <c r="J281" i="5" a="1"/>
  <c r="J281" i="5" s="1"/>
  <c r="H281" i="5" a="1"/>
  <c r="H281" i="5" s="1"/>
  <c r="F281" i="5" a="1"/>
  <c r="F281" i="5" s="1"/>
  <c r="H282" i="5" l="1" a="1"/>
  <c r="H282" i="5" s="1"/>
  <c r="J282" i="5" a="1"/>
  <c r="J282" i="5" s="1"/>
  <c r="F282" i="5" a="1"/>
  <c r="F282" i="5" s="1"/>
  <c r="I282" i="5" a="1"/>
  <c r="I282" i="5" s="1"/>
  <c r="G282" i="5" a="1"/>
  <c r="G282" i="5" s="1"/>
  <c r="E283" i="5"/>
  <c r="J283" i="5" l="1" a="1"/>
  <c r="J283" i="5" s="1"/>
  <c r="F283" i="5" a="1"/>
  <c r="F283" i="5" s="1"/>
  <c r="H283" i="5" a="1"/>
  <c r="H283" i="5" s="1"/>
  <c r="G283" i="5" a="1"/>
  <c r="G283" i="5" s="1"/>
  <c r="I283" i="5" a="1"/>
  <c r="I283" i="5" s="1"/>
  <c r="E284" i="5"/>
  <c r="I284" i="5" l="1" a="1"/>
  <c r="I284" i="5" s="1"/>
  <c r="E285" i="5"/>
  <c r="G284" i="5" a="1"/>
  <c r="G284" i="5" s="1"/>
  <c r="F284" i="5" a="1"/>
  <c r="F284" i="5" s="1"/>
  <c r="J284" i="5" a="1"/>
  <c r="J284" i="5" s="1"/>
  <c r="H284" i="5" a="1"/>
  <c r="H284" i="5" s="1"/>
  <c r="E286" i="5" l="1"/>
  <c r="G285" i="5" a="1"/>
  <c r="G285" i="5" s="1"/>
  <c r="I285" i="5" a="1"/>
  <c r="I285" i="5" s="1"/>
  <c r="J285" i="5" a="1"/>
  <c r="J285" i="5" s="1"/>
  <c r="F285" i="5" a="1"/>
  <c r="F285" i="5" s="1"/>
  <c r="H285" i="5" a="1"/>
  <c r="H285" i="5" s="1"/>
  <c r="J286" i="5" l="1" a="1"/>
  <c r="J286" i="5" s="1"/>
  <c r="F286" i="5" a="1"/>
  <c r="F286" i="5" s="1"/>
  <c r="H286" i="5" a="1"/>
  <c r="H286" i="5" s="1"/>
  <c r="E287" i="5"/>
  <c r="I286" i="5" a="1"/>
  <c r="I286" i="5" s="1"/>
  <c r="G286" i="5" a="1"/>
  <c r="G286" i="5" s="1"/>
  <c r="H287" i="5" l="1" a="1"/>
  <c r="H287" i="5" s="1"/>
  <c r="J287" i="5" a="1"/>
  <c r="J287" i="5" s="1"/>
  <c r="F287" i="5" a="1"/>
  <c r="F287" i="5" s="1"/>
  <c r="I287" i="5" a="1"/>
  <c r="I287" i="5" s="1"/>
  <c r="G287" i="5" a="1"/>
  <c r="G287" i="5" s="1"/>
  <c r="E288" i="5"/>
  <c r="E289" i="5" l="1"/>
  <c r="G288" i="5" a="1"/>
  <c r="G288" i="5" s="1"/>
  <c r="I288" i="5" a="1"/>
  <c r="I288" i="5" s="1"/>
  <c r="H288" i="5" a="1"/>
  <c r="H288" i="5" s="1"/>
  <c r="F288" i="5" a="1"/>
  <c r="F288" i="5" s="1"/>
  <c r="J288" i="5" a="1"/>
  <c r="J288" i="5" s="1"/>
  <c r="I289" i="5" l="1" a="1"/>
  <c r="I289" i="5" s="1"/>
  <c r="E290" i="5"/>
  <c r="G289" i="5" a="1"/>
  <c r="G289" i="5" s="1"/>
  <c r="F289" i="5" a="1"/>
  <c r="F289" i="5" s="1"/>
  <c r="H289" i="5" a="1"/>
  <c r="H289" i="5" s="1"/>
  <c r="J289" i="5" a="1"/>
  <c r="J289" i="5" s="1"/>
  <c r="H290" i="5" l="1" a="1"/>
  <c r="H290" i="5" s="1"/>
  <c r="J290" i="5" a="1"/>
  <c r="J290" i="5" s="1"/>
  <c r="F290" i="5" a="1"/>
  <c r="F290" i="5" s="1"/>
  <c r="E291" i="5"/>
  <c r="I290" i="5" a="1"/>
  <c r="I290" i="5" s="1"/>
  <c r="G290" i="5" a="1"/>
  <c r="G290" i="5" s="1"/>
  <c r="J291" i="5" l="1" a="1"/>
  <c r="J291" i="5" s="1"/>
  <c r="F291" i="5" a="1"/>
  <c r="F291" i="5" s="1"/>
  <c r="H291" i="5" a="1"/>
  <c r="H291" i="5" s="1"/>
  <c r="E292" i="5"/>
  <c r="I291" i="5" a="1"/>
  <c r="I291" i="5" s="1"/>
  <c r="G291" i="5" a="1"/>
  <c r="G291" i="5" s="1"/>
  <c r="I292" i="5" l="1" a="1"/>
  <c r="I292" i="5" s="1"/>
  <c r="E293" i="5"/>
  <c r="G292" i="5" a="1"/>
  <c r="G292" i="5" s="1"/>
  <c r="J292" i="5" a="1"/>
  <c r="J292" i="5" s="1"/>
  <c r="H292" i="5" a="1"/>
  <c r="H292" i="5" s="1"/>
  <c r="F292" i="5" a="1"/>
  <c r="F292" i="5" s="1"/>
  <c r="E294" i="5" l="1"/>
  <c r="G293" i="5" a="1"/>
  <c r="G293" i="5" s="1"/>
  <c r="I293" i="5" a="1"/>
  <c r="I293" i="5" s="1"/>
  <c r="H293" i="5" a="1"/>
  <c r="H293" i="5" s="1"/>
  <c r="F293" i="5" a="1"/>
  <c r="F293" i="5" s="1"/>
  <c r="J293" i="5" a="1"/>
  <c r="J293" i="5" s="1"/>
  <c r="J294" i="5" l="1" a="1"/>
  <c r="J294" i="5" s="1"/>
  <c r="F294" i="5" a="1"/>
  <c r="F294" i="5" s="1"/>
  <c r="H294" i="5" a="1"/>
  <c r="H294" i="5" s="1"/>
  <c r="G294" i="5" a="1"/>
  <c r="G294" i="5" s="1"/>
  <c r="E295" i="5"/>
  <c r="I294" i="5" a="1"/>
  <c r="I294" i="5" s="1"/>
  <c r="H295" i="5" l="1" a="1"/>
  <c r="H295" i="5" s="1"/>
  <c r="J295" i="5" a="1"/>
  <c r="J295" i="5" s="1"/>
  <c r="F295" i="5" a="1"/>
  <c r="F295" i="5" s="1"/>
  <c r="E296" i="5"/>
  <c r="G295" i="5" a="1"/>
  <c r="G295" i="5" s="1"/>
  <c r="I295" i="5" a="1"/>
  <c r="I295" i="5" s="1"/>
  <c r="E297" i="5" l="1"/>
  <c r="G296" i="5" a="1"/>
  <c r="G296" i="5" s="1"/>
  <c r="I296" i="5" a="1"/>
  <c r="I296" i="5" s="1"/>
  <c r="J296" i="5" a="1"/>
  <c r="J296" i="5" s="1"/>
  <c r="H296" i="5" a="1"/>
  <c r="H296" i="5" s="1"/>
  <c r="F296" i="5" a="1"/>
  <c r="F296" i="5" s="1"/>
  <c r="I297" i="5" l="1" a="1"/>
  <c r="I297" i="5" s="1"/>
  <c r="E298" i="5"/>
  <c r="G297" i="5" a="1"/>
  <c r="G297" i="5" s="1"/>
  <c r="J297" i="5" a="1"/>
  <c r="J297" i="5" s="1"/>
  <c r="H297" i="5" a="1"/>
  <c r="H297" i="5" s="1"/>
  <c r="F297" i="5" a="1"/>
  <c r="F297" i="5" s="1"/>
  <c r="H298" i="5" l="1" a="1"/>
  <c r="H298" i="5" s="1"/>
  <c r="J298" i="5" a="1"/>
  <c r="J298" i="5" s="1"/>
  <c r="F298" i="5" a="1"/>
  <c r="F298" i="5" s="1"/>
  <c r="I298" i="5" a="1"/>
  <c r="I298" i="5" s="1"/>
  <c r="G298" i="5" a="1"/>
  <c r="G298" i="5" s="1"/>
  <c r="E299" i="5"/>
  <c r="J299" i="5" l="1" a="1"/>
  <c r="J299" i="5" s="1"/>
  <c r="F299" i="5" a="1"/>
  <c r="F299" i="5" s="1"/>
  <c r="H299" i="5" a="1"/>
  <c r="H299" i="5" s="1"/>
  <c r="G299" i="5" a="1"/>
  <c r="G299" i="5" s="1"/>
  <c r="E300" i="5"/>
  <c r="I299" i="5" a="1"/>
  <c r="I299" i="5" s="1"/>
  <c r="I300" i="5" l="1" a="1"/>
  <c r="I300" i="5" s="1"/>
  <c r="E301" i="5"/>
  <c r="G300" i="5" a="1"/>
  <c r="G300" i="5" s="1"/>
  <c r="H300" i="5" a="1"/>
  <c r="H300" i="5" s="1"/>
  <c r="F300" i="5" a="1"/>
  <c r="F300" i="5" s="1"/>
  <c r="J300" i="5" a="1"/>
  <c r="J300" i="5" s="1"/>
  <c r="E302" i="5" l="1"/>
  <c r="G301" i="5" a="1"/>
  <c r="G301" i="5" s="1"/>
  <c r="I301" i="5" a="1"/>
  <c r="I301" i="5" s="1"/>
  <c r="J301" i="5" a="1"/>
  <c r="J301" i="5" s="1"/>
  <c r="H301" i="5" a="1"/>
  <c r="H301" i="5" s="1"/>
  <c r="F301" i="5" a="1"/>
  <c r="F301" i="5" s="1"/>
  <c r="J302" i="5" l="1" a="1"/>
  <c r="J302" i="5" s="1"/>
  <c r="F302" i="5" a="1"/>
  <c r="F302" i="5" s="1"/>
  <c r="H302" i="5" a="1"/>
  <c r="H302" i="5" s="1"/>
  <c r="E303" i="5"/>
  <c r="I302" i="5" a="1"/>
  <c r="I302" i="5" s="1"/>
  <c r="G302" i="5" a="1"/>
  <c r="G302" i="5" s="1"/>
  <c r="H303" i="5" l="1" a="1"/>
  <c r="H303" i="5" s="1"/>
  <c r="J303" i="5" a="1"/>
  <c r="J303" i="5" s="1"/>
  <c r="F303" i="5" a="1"/>
  <c r="F303" i="5" s="1"/>
  <c r="I303" i="5" a="1"/>
  <c r="I303" i="5" s="1"/>
  <c r="G303" i="5" a="1"/>
  <c r="G303" i="5" s="1"/>
  <c r="E304" i="5"/>
  <c r="E305" i="5" l="1"/>
  <c r="G304" i="5" a="1"/>
  <c r="G304" i="5" s="1"/>
  <c r="I304" i="5" a="1"/>
  <c r="I304" i="5" s="1"/>
  <c r="J304" i="5" a="1"/>
  <c r="J304" i="5" s="1"/>
  <c r="H304" i="5" a="1"/>
  <c r="H304" i="5" s="1"/>
  <c r="F304" i="5" a="1"/>
  <c r="F304" i="5" s="1"/>
  <c r="I305" i="5" l="1" a="1"/>
  <c r="I305" i="5" s="1"/>
  <c r="E306" i="5"/>
  <c r="G305" i="5" a="1"/>
  <c r="G305" i="5" s="1"/>
  <c r="F305" i="5" a="1"/>
  <c r="F305" i="5" s="1"/>
  <c r="J305" i="5" a="1"/>
  <c r="J305" i="5" s="1"/>
  <c r="H305" i="5" a="1"/>
  <c r="H305" i="5" s="1"/>
  <c r="H306" i="5" l="1" a="1"/>
  <c r="H306" i="5" s="1"/>
  <c r="J306" i="5" a="1"/>
  <c r="J306" i="5" s="1"/>
  <c r="F306" i="5" a="1"/>
  <c r="F306" i="5" s="1"/>
  <c r="G306" i="5" a="1"/>
  <c r="G306" i="5" s="1"/>
  <c r="E307" i="5"/>
  <c r="I306" i="5" a="1"/>
  <c r="I306" i="5" s="1"/>
  <c r="J307" i="5" l="1" a="1"/>
  <c r="J307" i="5" s="1"/>
  <c r="F307" i="5" a="1"/>
  <c r="F307" i="5" s="1"/>
  <c r="H307" i="5" a="1"/>
  <c r="H307" i="5" s="1"/>
  <c r="E308" i="5"/>
  <c r="I307" i="5" a="1"/>
  <c r="I307" i="5" s="1"/>
  <c r="G307" i="5" a="1"/>
  <c r="G307" i="5" s="1"/>
  <c r="I308" i="5" l="1" a="1"/>
  <c r="I308" i="5" s="1"/>
  <c r="E309" i="5"/>
  <c r="G308" i="5" a="1"/>
  <c r="G308" i="5" s="1"/>
  <c r="J308" i="5" a="1"/>
  <c r="J308" i="5" s="1"/>
  <c r="H308" i="5" a="1"/>
  <c r="H308" i="5" s="1"/>
  <c r="F308" i="5" a="1"/>
  <c r="F308" i="5" s="1"/>
  <c r="E310" i="5" l="1"/>
  <c r="G309" i="5" a="1"/>
  <c r="G309" i="5" s="1"/>
  <c r="I309" i="5" a="1"/>
  <c r="I309" i="5" s="1"/>
  <c r="H309" i="5" a="1"/>
  <c r="H309" i="5" s="1"/>
  <c r="F309" i="5" a="1"/>
  <c r="F309" i="5" s="1"/>
  <c r="J309" i="5" a="1"/>
  <c r="J309" i="5" s="1"/>
  <c r="J310" i="5" l="1" a="1"/>
  <c r="J310" i="5" s="1"/>
  <c r="F310" i="5" a="1"/>
  <c r="F310" i="5" s="1"/>
  <c r="H310" i="5" a="1"/>
  <c r="H310" i="5" s="1"/>
  <c r="I310" i="5" a="1"/>
  <c r="I310" i="5" s="1"/>
  <c r="G310" i="5" a="1"/>
  <c r="G310" i="5" s="1"/>
  <c r="E311" i="5"/>
  <c r="H311" i="5" l="1" a="1"/>
  <c r="H311" i="5" s="1"/>
  <c r="J311" i="5" a="1"/>
  <c r="J311" i="5" s="1"/>
  <c r="F311" i="5" a="1"/>
  <c r="F311" i="5" s="1"/>
  <c r="E312" i="5"/>
  <c r="I311" i="5" a="1"/>
  <c r="I311" i="5" s="1"/>
  <c r="G311" i="5" a="1"/>
  <c r="G311" i="5" s="1"/>
  <c r="E313" i="5" l="1"/>
  <c r="G312" i="5" a="1"/>
  <c r="G312" i="5" s="1"/>
  <c r="I312" i="5" a="1"/>
  <c r="I312" i="5" s="1"/>
  <c r="F312" i="5" a="1"/>
  <c r="F312" i="5" s="1"/>
  <c r="J312" i="5" a="1"/>
  <c r="J312" i="5" s="1"/>
  <c r="H312" i="5" a="1"/>
  <c r="H312" i="5" s="1"/>
  <c r="I313" i="5" l="1" a="1"/>
  <c r="I313" i="5" s="1"/>
  <c r="E314" i="5"/>
  <c r="G313" i="5" a="1"/>
  <c r="G313" i="5" s="1"/>
  <c r="J313" i="5" a="1"/>
  <c r="J313" i="5" s="1"/>
  <c r="H313" i="5" a="1"/>
  <c r="H313" i="5" s="1"/>
  <c r="F313" i="5" a="1"/>
  <c r="F313" i="5" s="1"/>
  <c r="I314" i="5" l="1" a="1"/>
  <c r="I314" i="5" s="1"/>
  <c r="H314" i="5" a="1"/>
  <c r="H314" i="5" s="1"/>
  <c r="E315" i="5"/>
  <c r="F314" i="5" a="1"/>
  <c r="F314" i="5" s="1"/>
  <c r="J314" i="5" a="1"/>
  <c r="J314" i="5" s="1"/>
  <c r="G314" i="5" a="1"/>
  <c r="G314" i="5" s="1"/>
  <c r="H315" i="5" l="1" a="1"/>
  <c r="H315" i="5" s="1"/>
  <c r="G315" i="5" a="1"/>
  <c r="G315" i="5" s="1"/>
  <c r="J315" i="5" a="1"/>
  <c r="J315" i="5" s="1"/>
  <c r="I315" i="5" a="1"/>
  <c r="I315" i="5" s="1"/>
  <c r="F315" i="5" a="1"/>
  <c r="F315" i="5" s="1"/>
  <c r="E316" i="5"/>
  <c r="J316" i="5" l="1" a="1"/>
  <c r="J316" i="5" s="1"/>
  <c r="F316" i="5" a="1"/>
  <c r="F316" i="5" s="1"/>
  <c r="H316" i="5" a="1"/>
  <c r="H316" i="5" s="1"/>
  <c r="E317" i="5"/>
  <c r="I316" i="5" a="1"/>
  <c r="I316" i="5" s="1"/>
  <c r="G316" i="5" a="1"/>
  <c r="G316" i="5" s="1"/>
  <c r="I317" i="5" l="1" a="1"/>
  <c r="I317" i="5" s="1"/>
  <c r="H317" i="5" a="1"/>
  <c r="H317" i="5" s="1"/>
  <c r="E318" i="5"/>
  <c r="G317" i="5" a="1"/>
  <c r="G317" i="5" s="1"/>
  <c r="F317" i="5" a="1"/>
  <c r="F317" i="5" s="1"/>
  <c r="J317" i="5" a="1"/>
  <c r="J317" i="5" s="1"/>
  <c r="I318" i="5" l="1" a="1"/>
  <c r="I318" i="5" s="1"/>
  <c r="E319" i="5"/>
  <c r="G318" i="5" a="1"/>
  <c r="G318" i="5" s="1"/>
  <c r="F318" i="5" a="1"/>
  <c r="F318" i="5" s="1"/>
  <c r="J318" i="5" a="1"/>
  <c r="J318" i="5" s="1"/>
  <c r="H318" i="5" a="1"/>
  <c r="H318" i="5" s="1"/>
  <c r="J319" i="5" l="1" a="1"/>
  <c r="J319" i="5" s="1"/>
  <c r="F319" i="5" a="1"/>
  <c r="F319" i="5" s="1"/>
  <c r="I319" i="5" a="1"/>
  <c r="I319" i="5" s="1"/>
  <c r="G319" i="5" a="1"/>
  <c r="G319" i="5" s="1"/>
  <c r="E320" i="5"/>
  <c r="H319" i="5" a="1"/>
  <c r="H319" i="5" s="1"/>
  <c r="J320" i="5" l="1" a="1"/>
  <c r="J320" i="5" s="1"/>
  <c r="F320" i="5" a="1"/>
  <c r="F320" i="5" s="1"/>
  <c r="H320" i="5" a="1"/>
  <c r="H320" i="5" s="1"/>
  <c r="E321" i="5"/>
  <c r="G320" i="5" a="1"/>
  <c r="G320" i="5" s="1"/>
  <c r="I320" i="5" a="1"/>
  <c r="I320" i="5" s="1"/>
  <c r="E322" i="5" l="1"/>
  <c r="G321" i="5" a="1"/>
  <c r="G321" i="5" s="1"/>
  <c r="I321" i="5" a="1"/>
  <c r="I321" i="5" s="1"/>
  <c r="H321" i="5" a="1"/>
  <c r="H321" i="5" s="1"/>
  <c r="J321" i="5" a="1"/>
  <c r="J321" i="5" s="1"/>
  <c r="F321" i="5" a="1"/>
  <c r="F321" i="5" s="1"/>
  <c r="E323" i="5" l="1"/>
  <c r="G322" i="5" a="1"/>
  <c r="G322" i="5" s="1"/>
  <c r="I322" i="5" a="1"/>
  <c r="I322" i="5" s="1"/>
  <c r="F322" i="5" a="1"/>
  <c r="F322" i="5" s="1"/>
  <c r="J322" i="5" a="1"/>
  <c r="J322" i="5" s="1"/>
  <c r="H322" i="5" a="1"/>
  <c r="H322" i="5" s="1"/>
  <c r="H323" i="5" l="1" a="1"/>
  <c r="H323" i="5" s="1"/>
  <c r="G323" i="5" a="1"/>
  <c r="G323" i="5" s="1"/>
  <c r="J323" i="5" a="1"/>
  <c r="J323" i="5" s="1"/>
  <c r="E324" i="5"/>
  <c r="I323" i="5" a="1"/>
  <c r="I323" i="5" s="1"/>
  <c r="F323" i="5" a="1"/>
  <c r="F323" i="5" s="1"/>
  <c r="H324" i="5" l="1" a="1"/>
  <c r="H324" i="5" s="1"/>
  <c r="J324" i="5" a="1"/>
  <c r="J324" i="5" s="1"/>
  <c r="F324" i="5" a="1"/>
  <c r="F324" i="5" s="1"/>
  <c r="E325" i="5"/>
  <c r="I324" i="5" a="1"/>
  <c r="I324" i="5" s="1"/>
  <c r="G324" i="5" a="1"/>
  <c r="G324" i="5" s="1"/>
  <c r="I325" i="5" l="1" a="1"/>
  <c r="I325" i="5" s="1"/>
  <c r="H325" i="5" a="1"/>
  <c r="H325" i="5" s="1"/>
  <c r="F325" i="5" a="1"/>
  <c r="F325" i="5" s="1"/>
  <c r="E326" i="5"/>
  <c r="J325" i="5" a="1"/>
  <c r="J325" i="5" s="1"/>
  <c r="G325" i="5" a="1"/>
  <c r="G325" i="5" s="1"/>
  <c r="I326" i="5" l="1" a="1"/>
  <c r="I326" i="5" s="1"/>
  <c r="E327" i="5"/>
  <c r="G326" i="5" a="1"/>
  <c r="G326" i="5" s="1"/>
  <c r="J326" i="5" a="1"/>
  <c r="J326" i="5" s="1"/>
  <c r="F326" i="5" a="1"/>
  <c r="F326" i="5" s="1"/>
  <c r="H326" i="5" a="1"/>
  <c r="H326" i="5" s="1"/>
  <c r="J327" i="5" l="1" a="1"/>
  <c r="J327" i="5" s="1"/>
  <c r="F327" i="5" a="1"/>
  <c r="F327" i="5" s="1"/>
  <c r="E328" i="5"/>
  <c r="H327" i="5" a="1"/>
  <c r="H327" i="5" s="1"/>
  <c r="G327" i="5" a="1"/>
  <c r="G327" i="5" s="1"/>
  <c r="I327" i="5" a="1"/>
  <c r="I327" i="5" s="1"/>
  <c r="J328" i="5" l="1" a="1"/>
  <c r="J328" i="5" s="1"/>
  <c r="F328" i="5" a="1"/>
  <c r="F328" i="5" s="1"/>
  <c r="H328" i="5" a="1"/>
  <c r="H328" i="5" s="1"/>
  <c r="E329" i="5"/>
  <c r="I328" i="5" a="1"/>
  <c r="I328" i="5" s="1"/>
  <c r="G328" i="5" a="1"/>
  <c r="G328" i="5" s="1"/>
  <c r="E330" i="5" l="1"/>
  <c r="G329" i="5" a="1"/>
  <c r="G329" i="5" s="1"/>
  <c r="F329" i="5" a="1"/>
  <c r="F329" i="5" s="1"/>
  <c r="I329" i="5" a="1"/>
  <c r="I329" i="5" s="1"/>
  <c r="J329" i="5" a="1"/>
  <c r="J329" i="5" s="1"/>
  <c r="H329" i="5" a="1"/>
  <c r="H329" i="5" s="1"/>
  <c r="E331" i="5" l="1"/>
  <c r="G330" i="5" a="1"/>
  <c r="G330" i="5" s="1"/>
  <c r="I330" i="5" a="1"/>
  <c r="I330" i="5" s="1"/>
  <c r="J330" i="5" a="1"/>
  <c r="J330" i="5" s="1"/>
  <c r="H330" i="5" a="1"/>
  <c r="H330" i="5" s="1"/>
  <c r="F330" i="5" a="1"/>
  <c r="F330" i="5" s="1"/>
  <c r="H331" i="5" l="1" a="1"/>
  <c r="H331" i="5" s="1"/>
  <c r="G331" i="5" a="1"/>
  <c r="G331" i="5" s="1"/>
  <c r="F331" i="5" a="1"/>
  <c r="F331" i="5" s="1"/>
  <c r="E332" i="5"/>
  <c r="J331" i="5" a="1"/>
  <c r="J331" i="5" s="1"/>
  <c r="I331" i="5" a="1"/>
  <c r="I331" i="5" s="1"/>
  <c r="H332" i="5" l="1" a="1"/>
  <c r="H332" i="5" s="1"/>
  <c r="J332" i="5" a="1"/>
  <c r="J332" i="5" s="1"/>
  <c r="F332" i="5" a="1"/>
  <c r="F332" i="5" s="1"/>
  <c r="I332" i="5" a="1"/>
  <c r="I332" i="5" s="1"/>
  <c r="G332" i="5" a="1"/>
  <c r="G332" i="5" s="1"/>
  <c r="E333" i="5"/>
  <c r="I333" i="5" l="1" a="1"/>
  <c r="I333" i="5" s="1"/>
  <c r="J333" i="5" a="1"/>
  <c r="J333" i="5" s="1"/>
  <c r="G333" i="5" a="1"/>
  <c r="G333" i="5" s="1"/>
  <c r="F333" i="5" a="1"/>
  <c r="F333" i="5" s="1"/>
  <c r="E334" i="5"/>
  <c r="H333" i="5" a="1"/>
  <c r="H333" i="5" s="1"/>
  <c r="I334" i="5" l="1" a="1"/>
  <c r="I334" i="5" s="1"/>
  <c r="E335" i="5"/>
  <c r="G334" i="5" a="1"/>
  <c r="G334" i="5" s="1"/>
  <c r="J334" i="5" a="1"/>
  <c r="J334" i="5" s="1"/>
  <c r="H334" i="5" a="1"/>
  <c r="H334" i="5" s="1"/>
  <c r="F334" i="5" a="1"/>
  <c r="F334" i="5" s="1"/>
  <c r="J335" i="5" l="1" a="1"/>
  <c r="J335" i="5" s="1"/>
  <c r="F335" i="5" a="1"/>
  <c r="F335" i="5" s="1"/>
  <c r="E336" i="5"/>
  <c r="I335" i="5" a="1"/>
  <c r="I335" i="5" s="1"/>
  <c r="H335" i="5" a="1"/>
  <c r="H335" i="5" s="1"/>
  <c r="G335" i="5" a="1"/>
  <c r="G335" i="5" s="1"/>
  <c r="J336" i="5" l="1" a="1"/>
  <c r="J336" i="5" s="1"/>
  <c r="F336" i="5" a="1"/>
  <c r="F336" i="5" s="1"/>
  <c r="H336" i="5" a="1"/>
  <c r="H336" i="5" s="1"/>
  <c r="I336" i="5" a="1"/>
  <c r="I336" i="5" s="1"/>
  <c r="E337" i="5"/>
  <c r="G336" i="5" a="1"/>
  <c r="G336" i="5" s="1"/>
  <c r="E338" i="5" l="1"/>
  <c r="G337" i="5" a="1"/>
  <c r="G337" i="5" s="1"/>
  <c r="F337" i="5" a="1"/>
  <c r="F337" i="5" s="1"/>
  <c r="J337" i="5" a="1"/>
  <c r="J337" i="5" s="1"/>
  <c r="I337" i="5" a="1"/>
  <c r="I337" i="5" s="1"/>
  <c r="H337" i="5" a="1"/>
  <c r="H337" i="5" s="1"/>
  <c r="E339" i="5" l="1"/>
  <c r="G338" i="5" a="1"/>
  <c r="G338" i="5" s="1"/>
  <c r="I338" i="5" a="1"/>
  <c r="I338" i="5" s="1"/>
  <c r="H338" i="5" a="1"/>
  <c r="H338" i="5" s="1"/>
  <c r="F338" i="5" a="1"/>
  <c r="F338" i="5" s="1"/>
  <c r="J338" i="5" a="1"/>
  <c r="J338" i="5" s="1"/>
  <c r="H339" i="5" l="1" a="1"/>
  <c r="H339" i="5" s="1"/>
  <c r="I339" i="5" a="1"/>
  <c r="I339" i="5" s="1"/>
  <c r="F339" i="5" a="1"/>
  <c r="F339" i="5" s="1"/>
  <c r="E340" i="5"/>
  <c r="J339" i="5" a="1"/>
  <c r="J339" i="5" s="1"/>
  <c r="G339" i="5" a="1"/>
  <c r="G339" i="5" s="1"/>
  <c r="H340" i="5" l="1" a="1"/>
  <c r="H340" i="5" s="1"/>
  <c r="J340" i="5" a="1"/>
  <c r="J340" i="5" s="1"/>
  <c r="F340" i="5" a="1"/>
  <c r="F340" i="5" s="1"/>
  <c r="I340" i="5" a="1"/>
  <c r="I340" i="5" s="1"/>
  <c r="G340" i="5" a="1"/>
  <c r="G340" i="5" s="1"/>
  <c r="E341" i="5"/>
  <c r="I341" i="5" l="1" a="1"/>
  <c r="I341" i="5" s="1"/>
  <c r="E342" i="5"/>
  <c r="J341" i="5" a="1"/>
  <c r="J341" i="5" s="1"/>
  <c r="H341" i="5" a="1"/>
  <c r="H341" i="5" s="1"/>
  <c r="G341" i="5" a="1"/>
  <c r="G341" i="5" s="1"/>
  <c r="F341" i="5" a="1"/>
  <c r="F341" i="5" s="1"/>
  <c r="I342" i="5" l="1" a="1"/>
  <c r="I342" i="5" s="1"/>
  <c r="E343" i="5"/>
  <c r="G342" i="5" a="1"/>
  <c r="G342" i="5" s="1"/>
  <c r="H342" i="5" a="1"/>
  <c r="H342" i="5" s="1"/>
  <c r="J342" i="5" a="1"/>
  <c r="J342" i="5" s="1"/>
  <c r="F342" i="5" a="1"/>
  <c r="F342" i="5" s="1"/>
  <c r="J343" i="5" l="1" a="1"/>
  <c r="J343" i="5" s="1"/>
  <c r="F343" i="5" a="1"/>
  <c r="F343" i="5" s="1"/>
  <c r="I343" i="5" a="1"/>
  <c r="I343" i="5" s="1"/>
  <c r="E344" i="5"/>
  <c r="H343" i="5" a="1"/>
  <c r="H343" i="5" s="1"/>
  <c r="G343" i="5" a="1"/>
  <c r="G343" i="5" s="1"/>
  <c r="J344" i="5" l="1" a="1"/>
  <c r="J344" i="5" s="1"/>
  <c r="F344" i="5" a="1"/>
  <c r="F344" i="5" s="1"/>
  <c r="H344" i="5" a="1"/>
  <c r="H344" i="5" s="1"/>
  <c r="G344" i="5" a="1"/>
  <c r="G344" i="5" s="1"/>
  <c r="E345" i="5"/>
  <c r="I344" i="5" a="1"/>
  <c r="I344" i="5" s="1"/>
  <c r="E346" i="5" l="1"/>
  <c r="G345" i="5" a="1"/>
  <c r="G345" i="5" s="1"/>
  <c r="H345" i="5" a="1"/>
  <c r="H345" i="5" s="1"/>
  <c r="J345" i="5" a="1"/>
  <c r="J345" i="5" s="1"/>
  <c r="I345" i="5" a="1"/>
  <c r="I345" i="5" s="1"/>
  <c r="F345" i="5" a="1"/>
  <c r="F345" i="5" s="1"/>
  <c r="E347" i="5" l="1"/>
  <c r="G346" i="5" a="1"/>
  <c r="G346" i="5" s="1"/>
  <c r="I346" i="5" a="1"/>
  <c r="I346" i="5" s="1"/>
  <c r="H346" i="5" a="1"/>
  <c r="H346" i="5" s="1"/>
  <c r="F346" i="5" a="1"/>
  <c r="F346" i="5" s="1"/>
  <c r="J346" i="5" a="1"/>
  <c r="J346" i="5" s="1"/>
  <c r="H347" i="5" l="1" a="1"/>
  <c r="H347" i="5" s="1"/>
  <c r="J347" i="5" a="1"/>
  <c r="J347" i="5" s="1"/>
  <c r="I347" i="5" a="1"/>
  <c r="I347" i="5" s="1"/>
  <c r="G347" i="5" a="1"/>
  <c r="G347" i="5" s="1"/>
  <c r="F347" i="5" a="1"/>
  <c r="F347" i="5" s="1"/>
  <c r="E348" i="5"/>
  <c r="H348" i="5" l="1" a="1"/>
  <c r="H348" i="5" s="1"/>
  <c r="J348" i="5" a="1"/>
  <c r="J348" i="5" s="1"/>
  <c r="F348" i="5" a="1"/>
  <c r="F348" i="5" s="1"/>
  <c r="E349" i="5"/>
  <c r="G348" i="5" a="1"/>
  <c r="G348" i="5" s="1"/>
  <c r="I348" i="5" a="1"/>
  <c r="I348" i="5" s="1"/>
  <c r="I349" i="5" l="1" a="1"/>
  <c r="I349" i="5" s="1"/>
  <c r="E350" i="5"/>
  <c r="H349" i="5" a="1"/>
  <c r="H349" i="5" s="1"/>
  <c r="J349" i="5" a="1"/>
  <c r="J349" i="5" s="1"/>
  <c r="G349" i="5" a="1"/>
  <c r="G349" i="5" s="1"/>
  <c r="F349" i="5" a="1"/>
  <c r="F349" i="5" s="1"/>
  <c r="I350" i="5" l="1" a="1"/>
  <c r="I350" i="5" s="1"/>
  <c r="E351" i="5"/>
  <c r="G350" i="5" a="1"/>
  <c r="G350" i="5" s="1"/>
  <c r="F350" i="5" a="1"/>
  <c r="F350" i="5" s="1"/>
  <c r="J350" i="5" a="1"/>
  <c r="J350" i="5" s="1"/>
  <c r="H350" i="5" a="1"/>
  <c r="H350" i="5" s="1"/>
  <c r="J351" i="5" l="1" a="1"/>
  <c r="J351" i="5" s="1"/>
  <c r="F351" i="5" a="1"/>
  <c r="F351" i="5" s="1"/>
  <c r="G351" i="5" a="1"/>
  <c r="G351" i="5" s="1"/>
  <c r="E352" i="5"/>
  <c r="I351" i="5" a="1"/>
  <c r="I351" i="5" s="1"/>
  <c r="H351" i="5" a="1"/>
  <c r="H351" i="5" s="1"/>
  <c r="J352" i="5" l="1" a="1"/>
  <c r="J352" i="5" s="1"/>
  <c r="F352" i="5" a="1"/>
  <c r="F352" i="5" s="1"/>
  <c r="H352" i="5" a="1"/>
  <c r="H352" i="5" s="1"/>
  <c r="G352" i="5" a="1"/>
  <c r="G352" i="5" s="1"/>
  <c r="E353" i="5"/>
  <c r="I352" i="5" a="1"/>
  <c r="I352" i="5" s="1"/>
  <c r="E354" i="5" l="1"/>
  <c r="G353" i="5" a="1"/>
  <c r="G353" i="5" s="1"/>
  <c r="I353" i="5" a="1"/>
  <c r="I353" i="5" s="1"/>
  <c r="H353" i="5" a="1"/>
  <c r="H353" i="5" s="1"/>
  <c r="F353" i="5" a="1"/>
  <c r="F353" i="5" s="1"/>
  <c r="J353" i="5" a="1"/>
  <c r="J353" i="5" s="1"/>
  <c r="G354" i="5" l="1" a="1"/>
  <c r="G354" i="5" s="1"/>
  <c r="I354" i="5" a="1"/>
  <c r="I354" i="5" s="1"/>
  <c r="J354" i="5" a="1"/>
  <c r="J354" i="5" s="1"/>
  <c r="F354" i="5" a="1"/>
  <c r="F354" i="5" s="1"/>
  <c r="H354" i="5" a="1"/>
  <c r="H354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Colin Thompson</author>
    <author>tc={A13798BD-D555-443C-B66C-043330B69D45}</author>
    <author>tc={B65B6081-5049-42AB-8F2C-874BB7720EFD}</author>
  </authors>
  <commentList>
    <comment ref="AK2" authorId="0" shapeId="0" xr:uid="{411F05E6-AACE-48C0-9D83-025F5BDD47D8}">
      <text>
        <r>
          <rPr>
            <b/>
            <sz val="9"/>
            <color indexed="81"/>
            <rFont val="Tahoma"/>
            <family val="2"/>
          </rPr>
          <t>Colin Thompson:</t>
        </r>
        <r>
          <rPr>
            <sz val="9"/>
            <color indexed="81"/>
            <rFont val="Tahoma"/>
            <family val="2"/>
          </rPr>
          <t xml:space="preserve">
USA: https://fred.stlouisfed.org/series/PAYEMS#0
12 Month Average</t>
        </r>
      </text>
    </comment>
    <comment ref="C293" authorId="1" shapeId="0" xr:uid="{A13798BD-D555-443C-B66C-043330B69D45}">
      <text>
        <t>[Threaded comment]
Your version of Excel allows you to read this threaded comment; however, any edits to it will get removed if the file is opened in a newer version of Excel. Learn more: https://go.microsoft.com/fwlink/?linkid=870924
Comment:
    Non-Farm Payroll - North Port</t>
      </text>
    </comment>
    <comment ref="C331" authorId="2" shapeId="0" xr:uid="{B65B6081-5049-42AB-8F2C-874BB7720EFD}">
      <text>
        <t>[Threaded comment]
Your version of Excel allows you to read this threaded comment; however, any edits to it will get removed if the file is opened in a newer version of Excel. Learn more: https://go.microsoft.com/fwlink/?linkid=870924
Comment:
    Non-Farm Payroll - Sebastian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Colin Thompson</author>
  </authors>
  <commentList>
    <comment ref="AI1" authorId="0" shapeId="0" xr:uid="{83A92569-D79C-4165-BA7E-CB4D1730C7EE}">
      <text>
        <r>
          <rPr>
            <b/>
            <sz val="9"/>
            <color indexed="81"/>
            <rFont val="Tahoma"/>
            <family val="2"/>
          </rPr>
          <t>Colin Thompson:</t>
        </r>
        <r>
          <rPr>
            <sz val="9"/>
            <color indexed="81"/>
            <rFont val="Tahoma"/>
            <family val="2"/>
          </rPr>
          <t xml:space="preserve">
USA: https://fred.stlouisfed.org/series/PAYEMS#0
12 Month Average</t>
        </r>
      </text>
    </comment>
  </commentList>
</comments>
</file>

<file path=xl/sharedStrings.xml><?xml version="1.0" encoding="utf-8"?>
<sst xmlns="http://schemas.openxmlformats.org/spreadsheetml/2006/main" count="65529" uniqueCount="1360">
  <si>
    <t>Sum of Value($)</t>
  </si>
  <si>
    <t>Column Labels</t>
  </si>
  <si>
    <t>Row Labels</t>
  </si>
  <si>
    <t>Grand Total</t>
  </si>
  <si>
    <t>Abilene TX</t>
  </si>
  <si>
    <t>Akron OH</t>
  </si>
  <si>
    <t>Albany GA</t>
  </si>
  <si>
    <t>Albany-Schenectady-Troy NY</t>
  </si>
  <si>
    <t>Albuquerque NM</t>
  </si>
  <si>
    <t>Alexandria LA</t>
  </si>
  <si>
    <t>Allentown-Bethlehem-Easton PA-NJ</t>
  </si>
  <si>
    <t>Altoona PA</t>
  </si>
  <si>
    <t>Amarillo TX</t>
  </si>
  <si>
    <t>Ames IA</t>
  </si>
  <si>
    <t>Anderson IN</t>
  </si>
  <si>
    <t>Anderson SC</t>
  </si>
  <si>
    <t>Ann Arbor MI</t>
  </si>
  <si>
    <t>Anniston-Oxford AL</t>
  </si>
  <si>
    <t>Appleton WI</t>
  </si>
  <si>
    <t>Asheville NC</t>
  </si>
  <si>
    <t>Athens-Clarke County GA</t>
  </si>
  <si>
    <t>Atlanta-Sandy Springs-Marietta GA</t>
  </si>
  <si>
    <t>Atlantic City NJ</t>
  </si>
  <si>
    <t>Auburn-Opelika AL</t>
  </si>
  <si>
    <t>Augusta-Richmond County GA-SC</t>
  </si>
  <si>
    <t>Austin-Round Rock TX</t>
  </si>
  <si>
    <t>Bakersfield CA</t>
  </si>
  <si>
    <t>Baltimore-Towson MD</t>
  </si>
  <si>
    <t>Bangor ME</t>
  </si>
  <si>
    <t>Barnstable Town MA</t>
  </si>
  <si>
    <t>Baton Rouge LA</t>
  </si>
  <si>
    <t>Battle Creek MI</t>
  </si>
  <si>
    <t>Bay City MI</t>
  </si>
  <si>
    <t>Beaumont-Port Arthur TX</t>
  </si>
  <si>
    <t>Bellingham WA</t>
  </si>
  <si>
    <t>Bend OR</t>
  </si>
  <si>
    <t>Bethesda-Frederick-Gaithersburg, MD Metropolitan Division</t>
  </si>
  <si>
    <t>Billings MT</t>
  </si>
  <si>
    <t>Binghamton NY</t>
  </si>
  <si>
    <t>Birmingham-Hoover AL</t>
  </si>
  <si>
    <t>Bismarck ND</t>
  </si>
  <si>
    <t>Blacksburg-Christiansburg-Radford VA</t>
  </si>
  <si>
    <t>Bloomington IN</t>
  </si>
  <si>
    <t>Bloomington-Normal IL</t>
  </si>
  <si>
    <t>Boise City-Nampa ID</t>
  </si>
  <si>
    <t>Boston-Quincy, MA Metropolitan Division</t>
  </si>
  <si>
    <t>Boulder CO</t>
  </si>
  <si>
    <t>Bowling Green KY</t>
  </si>
  <si>
    <t>Bremerton-Silverdale WA</t>
  </si>
  <si>
    <t>Bridgeport-Stamford-Norwalk CT</t>
  </si>
  <si>
    <t>Brownsville-Harlingen TX</t>
  </si>
  <si>
    <t>Brunswick GA</t>
  </si>
  <si>
    <t>Buffalo-Niagara Falls NY</t>
  </si>
  <si>
    <t>Burlington NC</t>
  </si>
  <si>
    <t>Burlington-South Burlington VT</t>
  </si>
  <si>
    <t>Cambridge-Newton-Framingham, MA Metropolitan Division</t>
  </si>
  <si>
    <t>Camden, NJ Metropolitan Division</t>
  </si>
  <si>
    <t>Canton-Massillon OH</t>
  </si>
  <si>
    <t>Cape Coral-Fort Myers FL</t>
  </si>
  <si>
    <t>Carson City NV</t>
  </si>
  <si>
    <t>Casper WY</t>
  </si>
  <si>
    <t>Cedar Rapids IA</t>
  </si>
  <si>
    <t>Champaign-Urbana IL</t>
  </si>
  <si>
    <t>Charleston WV</t>
  </si>
  <si>
    <t>Charleston-North Charleston SC</t>
  </si>
  <si>
    <t>Charlotte-Gastonia-Concord NC-SC</t>
  </si>
  <si>
    <t>Charlottesville VA</t>
  </si>
  <si>
    <t>Chattanooga TN-GA</t>
  </si>
  <si>
    <t>Cheyenne WY</t>
  </si>
  <si>
    <t>Chicago-Naperville-Joliet, IL Metropolitan Division</t>
  </si>
  <si>
    <t>Chico CA</t>
  </si>
  <si>
    <t>Cincinnati-Middletown OH-KY-IN</t>
  </si>
  <si>
    <t>Clarksville TN-KY</t>
  </si>
  <si>
    <t>Cleveland TN</t>
  </si>
  <si>
    <t>Cleveland-Elyria-Mentor OH</t>
  </si>
  <si>
    <t>Coeur d'Alene ID</t>
  </si>
  <si>
    <t>College Station-Bryan TX</t>
  </si>
  <si>
    <t>Colorado Springs CO</t>
  </si>
  <si>
    <t>Columbia MO</t>
  </si>
  <si>
    <t>Columbia SC</t>
  </si>
  <si>
    <t>Columbus GA-AL</t>
  </si>
  <si>
    <t>Columbus IN</t>
  </si>
  <si>
    <t>Columbus OH</t>
  </si>
  <si>
    <t>Corpus Christi TX</t>
  </si>
  <si>
    <t>Corvallis OR</t>
  </si>
  <si>
    <t>Cumberland MD-WV</t>
  </si>
  <si>
    <t>Dallas-Plano-Irving, TX Metropolitan Division</t>
  </si>
  <si>
    <t>Dalton GA</t>
  </si>
  <si>
    <t>Danville IL</t>
  </si>
  <si>
    <t>Danville VA</t>
  </si>
  <si>
    <t>Davenport-Moline-Rock Island IA-IL</t>
  </si>
  <si>
    <t>Dayton OH</t>
  </si>
  <si>
    <t>Decatur AL</t>
  </si>
  <si>
    <t>Decatur IL</t>
  </si>
  <si>
    <t>Deltona-Daytona Beach-Ormond Beach FL</t>
  </si>
  <si>
    <t>Denver-Aurora CO</t>
  </si>
  <si>
    <t>Des Moines IA</t>
  </si>
  <si>
    <t>Detroit-Livonia-Dearborn, MI Metropolitan Division</t>
  </si>
  <si>
    <t>Dothan AL</t>
  </si>
  <si>
    <t>Dover DE</t>
  </si>
  <si>
    <t>Dubuque IA</t>
  </si>
  <si>
    <t>Duluth MN-WI</t>
  </si>
  <si>
    <t>Durham NC</t>
  </si>
  <si>
    <t>Eau Claire WI</t>
  </si>
  <si>
    <t>Edison, NJ Metropolitan Division</t>
  </si>
  <si>
    <t>El Centro CA</t>
  </si>
  <si>
    <t>El Paso TX</t>
  </si>
  <si>
    <t>Elizabethtown KY</t>
  </si>
  <si>
    <t>Elkhart-Goshen IN</t>
  </si>
  <si>
    <t>Elmira NY</t>
  </si>
  <si>
    <t>Erie PA</t>
  </si>
  <si>
    <t>Essex County, MA Metropolitan Division</t>
  </si>
  <si>
    <t>Eugene-Springfield OR</t>
  </si>
  <si>
    <t>Evansville IN-KY</t>
  </si>
  <si>
    <t>Fargo ND-MN</t>
  </si>
  <si>
    <t>Farmington NM</t>
  </si>
  <si>
    <t>Fayetteville NC</t>
  </si>
  <si>
    <t>Fayetteville-Springdale-Rogers AR-MO</t>
  </si>
  <si>
    <t>Flagstaff AZ</t>
  </si>
  <si>
    <t>Flint MI</t>
  </si>
  <si>
    <t>Florence SC</t>
  </si>
  <si>
    <t>Florence-Muscle Shoals AL</t>
  </si>
  <si>
    <t>Fond du Lac WI</t>
  </si>
  <si>
    <t>Fort Collins-Loveland CO</t>
  </si>
  <si>
    <t>Fort Lauderdale-Pompano Beach-Deerfield Beach, FL Metropolitan Division</t>
  </si>
  <si>
    <t>Fort Smith AR-OK</t>
  </si>
  <si>
    <t>Fort Walton Beach-Crestview-Destin FL</t>
  </si>
  <si>
    <t>Fort Wayne IN</t>
  </si>
  <si>
    <t>Fort Worth-Arlington, TX Metropolitan Division</t>
  </si>
  <si>
    <t>Fresno CA</t>
  </si>
  <si>
    <t>Gadsden AL</t>
  </si>
  <si>
    <t>Gainesville FL</t>
  </si>
  <si>
    <t>Gainesville GA</t>
  </si>
  <si>
    <t>Gary, IN Metropolitan Division</t>
  </si>
  <si>
    <t>Glens Falls NY</t>
  </si>
  <si>
    <t>Goldsboro NC</t>
  </si>
  <si>
    <t>Grand Forks ND-MN</t>
  </si>
  <si>
    <t>Grand Junction CO</t>
  </si>
  <si>
    <t>Grand Rapids-Wyoming MI</t>
  </si>
  <si>
    <t>Great Falls MT</t>
  </si>
  <si>
    <t>Greeley CO</t>
  </si>
  <si>
    <t>Green Bay WI</t>
  </si>
  <si>
    <t>Greensboro-High Point NC</t>
  </si>
  <si>
    <t>Greenville NC</t>
  </si>
  <si>
    <t>Greenville SC</t>
  </si>
  <si>
    <t>Gulfport-Biloxi MS</t>
  </si>
  <si>
    <t>Hagerstown-Martinsburg MD-WV</t>
  </si>
  <si>
    <t>Hanford-Corcoran CA</t>
  </si>
  <si>
    <t>Harrisburg-Carlisle PA</t>
  </si>
  <si>
    <t>Harrisonburg VA</t>
  </si>
  <si>
    <t>Hartford-West Hartford-East Hartford CT</t>
  </si>
  <si>
    <t>Hattiesburg MS</t>
  </si>
  <si>
    <t>Hickory-Lenoir-Morganton NC</t>
  </si>
  <si>
    <t>Hinesville-Fort Stewart GA</t>
  </si>
  <si>
    <t>Holland-Grand Haven MI</t>
  </si>
  <si>
    <t>Hot Springs AR</t>
  </si>
  <si>
    <t>Houma-Bayou Cane-Thibodaux LA</t>
  </si>
  <si>
    <t>Houston-Baytown-Sugar Land TX</t>
  </si>
  <si>
    <t>Huntington-Ashland WV-KY-OH</t>
  </si>
  <si>
    <t>Huntsville AL</t>
  </si>
  <si>
    <t>Idaho Falls ID</t>
  </si>
  <si>
    <t>Indianapolis IN</t>
  </si>
  <si>
    <t>Iowa City IA</t>
  </si>
  <si>
    <t>Ithaca NY</t>
  </si>
  <si>
    <t>Jackson MI</t>
  </si>
  <si>
    <t>Jackson MS</t>
  </si>
  <si>
    <t>Jackson TN</t>
  </si>
  <si>
    <t>Jacksonville FL</t>
  </si>
  <si>
    <t>Jacksonville NC</t>
  </si>
  <si>
    <t>Janesville WI</t>
  </si>
  <si>
    <t>Jefferson City MO</t>
  </si>
  <si>
    <t>Johnson City TN</t>
  </si>
  <si>
    <t>Johnstown PA</t>
  </si>
  <si>
    <t>Jonesboro AR</t>
  </si>
  <si>
    <t>Joplin MO</t>
  </si>
  <si>
    <t>Kalamazoo-Portage MI</t>
  </si>
  <si>
    <t>Kankakee-Bradley IL</t>
  </si>
  <si>
    <t>Kansas City MO-KS</t>
  </si>
  <si>
    <t>Kennewick-Richland-Pasco WA</t>
  </si>
  <si>
    <t>Killeen-Temple-Fort Hood TX</t>
  </si>
  <si>
    <t>Kingsport-Bristol-Bristol TN-VA</t>
  </si>
  <si>
    <t>Kingston NY</t>
  </si>
  <si>
    <t>Knoxville TN</t>
  </si>
  <si>
    <t>Kokomo IN</t>
  </si>
  <si>
    <t>La Crosse WI-MN</t>
  </si>
  <si>
    <t>Lafayette IN</t>
  </si>
  <si>
    <t>Lafayette LA</t>
  </si>
  <si>
    <t>Lake Charles LA</t>
  </si>
  <si>
    <t>Lake County-Kenosha County, IL-WI Metropolitan Division</t>
  </si>
  <si>
    <t>Lakeland FL</t>
  </si>
  <si>
    <t>Lancaster PA</t>
  </si>
  <si>
    <t>Lansing-East Lansing MI</t>
  </si>
  <si>
    <t>Laredo TX</t>
  </si>
  <si>
    <t>Las Cruces NM</t>
  </si>
  <si>
    <t>Las Vegas-Paradise NV</t>
  </si>
  <si>
    <t>Lawrence KS</t>
  </si>
  <si>
    <t>Lawton OK</t>
  </si>
  <si>
    <t>Lebanon PA</t>
  </si>
  <si>
    <t>Lewiston ID-WA</t>
  </si>
  <si>
    <t>Lewiston-Auburn ME</t>
  </si>
  <si>
    <t>Lexington-Fayette KY</t>
  </si>
  <si>
    <t>Lima OH</t>
  </si>
  <si>
    <t>Lincoln NE</t>
  </si>
  <si>
    <t>Little Rock-North Little Rock AR</t>
  </si>
  <si>
    <t>Logan UT-ID</t>
  </si>
  <si>
    <t>Longview TX</t>
  </si>
  <si>
    <t>Longview WA</t>
  </si>
  <si>
    <t>Los Angeles-Long Beach-Glendale, CA Metropolitan Division</t>
  </si>
  <si>
    <t>Louisville KY-IN</t>
  </si>
  <si>
    <t>Lubbock TX</t>
  </si>
  <si>
    <t>Lynchburg VA</t>
  </si>
  <si>
    <t>Macon GA</t>
  </si>
  <si>
    <t>Madera CA</t>
  </si>
  <si>
    <t>Madison WI</t>
  </si>
  <si>
    <t>Manchester-Nashua NH</t>
  </si>
  <si>
    <t>Mansfield OH</t>
  </si>
  <si>
    <t>McAllen-Edinburg-Pharr TX</t>
  </si>
  <si>
    <t>Medford OR</t>
  </si>
  <si>
    <t>Memphis TN-MS-AR</t>
  </si>
  <si>
    <t>Merced CA</t>
  </si>
  <si>
    <t>Miami-Miami Beach-Kendall, FL Metropolitan Division</t>
  </si>
  <si>
    <t>Michigan City-La Porte IN</t>
  </si>
  <si>
    <t>Midland TX</t>
  </si>
  <si>
    <t>Milwaukee-Waukesha-West Allis WI</t>
  </si>
  <si>
    <t>Minneapolis-St. Paul-Bloomington MN-WI</t>
  </si>
  <si>
    <t>Missoula MT</t>
  </si>
  <si>
    <t>Mobile AL</t>
  </si>
  <si>
    <t>Modesto CA</t>
  </si>
  <si>
    <t>Monroe LA</t>
  </si>
  <si>
    <t>Monroe MI</t>
  </si>
  <si>
    <t>Montgomery AL</t>
  </si>
  <si>
    <t>Morgantown WV</t>
  </si>
  <si>
    <t>Morristown TN</t>
  </si>
  <si>
    <t>Mount Vernon-Anacortes WA</t>
  </si>
  <si>
    <t>Muncie IN</t>
  </si>
  <si>
    <t>Muskegon-Norton Shores MI</t>
  </si>
  <si>
    <t>Myrtle Beach-Conway-North Myrtle Beach SC</t>
  </si>
  <si>
    <t>Napa CA</t>
  </si>
  <si>
    <t>Naples-Marco Island FL</t>
  </si>
  <si>
    <t>Nashville-Davidson--Murfreesboro TN</t>
  </si>
  <si>
    <t>Nassau-Suffolk, NY Metropolitan Division</t>
  </si>
  <si>
    <t>New Haven-Milford CT</t>
  </si>
  <si>
    <t>New Orleans-Metairie-Kenner LA</t>
  </si>
  <si>
    <t>New York-Wayne-White Plains, NY-NJ Metropolitan Division</t>
  </si>
  <si>
    <t>Newark-Union, NJ-PA Metropolitan Division</t>
  </si>
  <si>
    <t>Niles-Benton Harbor MI</t>
  </si>
  <si>
    <t>Norwich-New London CT</t>
  </si>
  <si>
    <t>Oakland-Fremont-Hayward, CA Metropolitan Division</t>
  </si>
  <si>
    <t>Ocala FL</t>
  </si>
  <si>
    <t>Ocean City NJ</t>
  </si>
  <si>
    <t>Odessa TX</t>
  </si>
  <si>
    <t>Ogden-Clearfield UT</t>
  </si>
  <si>
    <t>Oklahoma City OK</t>
  </si>
  <si>
    <t>Olympia WA</t>
  </si>
  <si>
    <t>Omaha-Council Bluffs NE-IA</t>
  </si>
  <si>
    <t>Orlando FL</t>
  </si>
  <si>
    <t>Oshkosh-Neenah WI</t>
  </si>
  <si>
    <t>Owensboro KY</t>
  </si>
  <si>
    <t>Oxnard-Thousand Oaks-Ventura CA</t>
  </si>
  <si>
    <t>Palm Bay-Melbourne-Titusville FL</t>
  </si>
  <si>
    <t>Panama City-Lynn Haven FL</t>
  </si>
  <si>
    <t>Parkersburg-Marietta WV-OH</t>
  </si>
  <si>
    <t>Pascagoula MS</t>
  </si>
  <si>
    <t>Pensacola-Ferry Pass-Brent FL</t>
  </si>
  <si>
    <t>Peoria IL</t>
  </si>
  <si>
    <t>Philadelphia, PA Metropolitan Division</t>
  </si>
  <si>
    <t>Phoenix-Mesa-Scottsdale AZ</t>
  </si>
  <si>
    <t>Pine Bluff AR</t>
  </si>
  <si>
    <t>Pittsburgh PA</t>
  </si>
  <si>
    <t>Pittsfield MA</t>
  </si>
  <si>
    <t>Pocatello ID</t>
  </si>
  <si>
    <t>Port St. Lucie-Fort Pierce FL</t>
  </si>
  <si>
    <t>Portland-South Portland-Biddeford, ME</t>
  </si>
  <si>
    <t>Portland-Vancouver-Beaverton OR-WA</t>
  </si>
  <si>
    <t>Poughkeepsie-Newburgh-Middletown NY</t>
  </si>
  <si>
    <t>Prescott AZ</t>
  </si>
  <si>
    <t>Providence-New Bedford-Fall River RI-MA</t>
  </si>
  <si>
    <t>Provo-Orem UT</t>
  </si>
  <si>
    <t>Pueblo CO</t>
  </si>
  <si>
    <t>Punta Gorda FL</t>
  </si>
  <si>
    <t>Racine WI</t>
  </si>
  <si>
    <t>Raleigh-Cary NC</t>
  </si>
  <si>
    <t>Rapid City SD</t>
  </si>
  <si>
    <t>Reading PA</t>
  </si>
  <si>
    <t>Redding CA</t>
  </si>
  <si>
    <t>Reno-Sparks NV</t>
  </si>
  <si>
    <t>Richmond VA</t>
  </si>
  <si>
    <t>Riverside-San Bernardino-Ontario CA</t>
  </si>
  <si>
    <t>Roanoke VA</t>
  </si>
  <si>
    <t>Rochester MN</t>
  </si>
  <si>
    <t>Rochester NY</t>
  </si>
  <si>
    <t>Rockford IL</t>
  </si>
  <si>
    <t>Rockingham County-Strafford County, NH Metropolitan Division</t>
  </si>
  <si>
    <t>Rocky Mount NC</t>
  </si>
  <si>
    <t>Rome GA</t>
  </si>
  <si>
    <t>Sacramento--Arden-Arcade--Roseville CA</t>
  </si>
  <si>
    <t>Saginaw-Saginaw Township North MI</t>
  </si>
  <si>
    <t>Salem OR</t>
  </si>
  <si>
    <t>Salinas CA</t>
  </si>
  <si>
    <t>Salisbury MD</t>
  </si>
  <si>
    <t>Salt Lake City UT</t>
  </si>
  <si>
    <t>San Angelo TX</t>
  </si>
  <si>
    <t>San Antonio TX</t>
  </si>
  <si>
    <t>San Diego-Carlsbad-San Marcos CA</t>
  </si>
  <si>
    <t>San Francisco-San Mateo-Redwood City, CA Metropolitan Division</t>
  </si>
  <si>
    <t>San Jose-Sunnyvale-Santa Clara CA</t>
  </si>
  <si>
    <t>San Luis Obispo-Paso Robles CA</t>
  </si>
  <si>
    <t>Sandusky OH</t>
  </si>
  <si>
    <t>Santa Ana-Anaheim-Irvine, CA Metropolitan Division</t>
  </si>
  <si>
    <t>Santa Barbara-Santa Maria-Goleta CA</t>
  </si>
  <si>
    <t>Santa Cruz-Watsonville CA</t>
  </si>
  <si>
    <t>Santa Fe NM</t>
  </si>
  <si>
    <t>Santa Rosa-Petaluma CA</t>
  </si>
  <si>
    <t>Sarasota-Bradenton-Venice FL</t>
  </si>
  <si>
    <t>Savannah GA</t>
  </si>
  <si>
    <t>Scranton--Wilkes-Barre PA</t>
  </si>
  <si>
    <t>Seattle-Bellevue-Everett, WA Metropolitan Division</t>
  </si>
  <si>
    <t>Sheboygan WI</t>
  </si>
  <si>
    <t>Sherman-Denison TX</t>
  </si>
  <si>
    <t>Shreveport-Bossier City LA</t>
  </si>
  <si>
    <t>Sioux City IA-NE-SD</t>
  </si>
  <si>
    <t>Sioux Falls SD</t>
  </si>
  <si>
    <t>South Bend-Mishawaka IN-MI</t>
  </si>
  <si>
    <t>Spartanburg SC</t>
  </si>
  <si>
    <t>Spokane WA</t>
  </si>
  <si>
    <t>Springfield IL</t>
  </si>
  <si>
    <t>Springfield MA</t>
  </si>
  <si>
    <t>Springfield MO</t>
  </si>
  <si>
    <t>Springfield OH</t>
  </si>
  <si>
    <t>St. Cloud MN</t>
  </si>
  <si>
    <t>St. George UT</t>
  </si>
  <si>
    <t>St. Joseph MO-KS</t>
  </si>
  <si>
    <t>St. Louis MO-IL</t>
  </si>
  <si>
    <t>State College PA</t>
  </si>
  <si>
    <t>Stockton CA</t>
  </si>
  <si>
    <t>Sumter SC</t>
  </si>
  <si>
    <t>Syracuse NY</t>
  </si>
  <si>
    <t>Tacoma, WA Metropolitan Division</t>
  </si>
  <si>
    <t>Tallahassee FL</t>
  </si>
  <si>
    <t>Tampa-St. Petersburg-Clearwater FL</t>
  </si>
  <si>
    <t>Terre Haute IN</t>
  </si>
  <si>
    <t>Texarkana TX-Texarkana AR</t>
  </si>
  <si>
    <t>Toledo OH</t>
  </si>
  <si>
    <t>Topeka KS</t>
  </si>
  <si>
    <t>Trenton-Ewing NJ</t>
  </si>
  <si>
    <t>Tucson AZ</t>
  </si>
  <si>
    <t>Tulsa OK</t>
  </si>
  <si>
    <t>Tuscaloosa AL</t>
  </si>
  <si>
    <t>Tyler TX</t>
  </si>
  <si>
    <t>Utica-Rome NY</t>
  </si>
  <si>
    <t>Valdosta GA</t>
  </si>
  <si>
    <t>Vallejo-Fairfield CA</t>
  </si>
  <si>
    <t>Vero Beach FL</t>
  </si>
  <si>
    <t>Victoria TX</t>
  </si>
  <si>
    <t>Vineland-Millville-Bridgeton NJ</t>
  </si>
  <si>
    <t>Virginia Beach-Norfolk-Newport News VA-NC</t>
  </si>
  <si>
    <t>Visalia-Porterville CA</t>
  </si>
  <si>
    <t>Waco TX</t>
  </si>
  <si>
    <t>Warner Robins GA</t>
  </si>
  <si>
    <t>Warren-Farmington Hills-Troy, MI Metropolitan Division</t>
  </si>
  <si>
    <t>Washington-Arlington-Alexandria, DC-VA-MD-WV Metropolitan Division</t>
  </si>
  <si>
    <t>Waterloo-Cedar Falls IA</t>
  </si>
  <si>
    <t>Wausau WI</t>
  </si>
  <si>
    <t>Weirton-Steubenville WV-OH</t>
  </si>
  <si>
    <t>Wenatchee WA</t>
  </si>
  <si>
    <t>West Palm Beach-Boca Raton-Boynton Beach, FL Metropolitan Division</t>
  </si>
  <si>
    <t>Wheeling WV-OH</t>
  </si>
  <si>
    <t>Wichita Falls TX</t>
  </si>
  <si>
    <t>Wichita KS</t>
  </si>
  <si>
    <t>Williamsport PA</t>
  </si>
  <si>
    <t>Wilmington NC</t>
  </si>
  <si>
    <t>Wilmington, DE-MD-NJ Metropolitan Division</t>
  </si>
  <si>
    <t>Winchester VA-WV</t>
  </si>
  <si>
    <t>Winston-Salem NC</t>
  </si>
  <si>
    <t>Worcester MA</t>
  </si>
  <si>
    <t>Yakima WA</t>
  </si>
  <si>
    <t>York-Hanover PA</t>
  </si>
  <si>
    <t>Youngstown-Warren-Boardman OH-PA</t>
  </si>
  <si>
    <t>Yuba City CA</t>
  </si>
  <si>
    <t>Yuma AZ</t>
  </si>
  <si>
    <t>MSA</t>
  </si>
  <si>
    <t>State</t>
  </si>
  <si>
    <t>SummaryCategory</t>
  </si>
  <si>
    <t>Year</t>
  </si>
  <si>
    <t>DevelopmentType</t>
  </si>
  <si>
    <t>Value($)</t>
  </si>
  <si>
    <t>TX</t>
  </si>
  <si>
    <t>Civil</t>
  </si>
  <si>
    <t>All</t>
  </si>
  <si>
    <t>Non Residential</t>
  </si>
  <si>
    <t>Residential</t>
  </si>
  <si>
    <t>OH</t>
  </si>
  <si>
    <t>GA</t>
  </si>
  <si>
    <t>NY</t>
  </si>
  <si>
    <t>NM</t>
  </si>
  <si>
    <t>LA</t>
  </si>
  <si>
    <t>NJ</t>
  </si>
  <si>
    <t>PA</t>
  </si>
  <si>
    <t>IA</t>
  </si>
  <si>
    <t>IN</t>
  </si>
  <si>
    <t>SC</t>
  </si>
  <si>
    <t>MI</t>
  </si>
  <si>
    <t>AL</t>
  </si>
  <si>
    <t>WI</t>
  </si>
  <si>
    <t>NC</t>
  </si>
  <si>
    <t>CA</t>
  </si>
  <si>
    <t>MD</t>
  </si>
  <si>
    <t>ME</t>
  </si>
  <si>
    <t>MA</t>
  </si>
  <si>
    <t>WA</t>
  </si>
  <si>
    <t>OR</t>
  </si>
  <si>
    <t>MT</t>
  </si>
  <si>
    <t>ND</t>
  </si>
  <si>
    <t>VA</t>
  </si>
  <si>
    <t>IL</t>
  </si>
  <si>
    <t>ID</t>
  </si>
  <si>
    <t>CO</t>
  </si>
  <si>
    <t>KY</t>
  </si>
  <si>
    <t>CT</t>
  </si>
  <si>
    <t>VT</t>
  </si>
  <si>
    <t>FL</t>
  </si>
  <si>
    <t>NV</t>
  </si>
  <si>
    <t>WY</t>
  </si>
  <si>
    <t>WV</t>
  </si>
  <si>
    <t>TN</t>
  </si>
  <si>
    <t>MO</t>
  </si>
  <si>
    <t>DE</t>
  </si>
  <si>
    <t>MN</t>
  </si>
  <si>
    <t>AR</t>
  </si>
  <si>
    <t>AZ</t>
  </si>
  <si>
    <t>OK</t>
  </si>
  <si>
    <t>MS</t>
  </si>
  <si>
    <t>KS</t>
  </si>
  <si>
    <t>NE</t>
  </si>
  <si>
    <t>UT</t>
  </si>
  <si>
    <t>NH</t>
  </si>
  <si>
    <t>RI</t>
  </si>
  <si>
    <t>SD</t>
  </si>
  <si>
    <t>DC</t>
  </si>
  <si>
    <t>10% weight on population size</t>
  </si>
  <si>
    <t>Rank</t>
  </si>
  <si>
    <t>Weighted Average Rank</t>
  </si>
  <si>
    <t>Population</t>
  </si>
  <si>
    <t>States</t>
  </si>
  <si>
    <t>City</t>
  </si>
  <si>
    <t>Texas</t>
  </si>
  <si>
    <t>Dallas - Forth Worth TX</t>
  </si>
  <si>
    <t>Utah</t>
  </si>
  <si>
    <t>South Carolina</t>
  </si>
  <si>
    <t>Charlotte</t>
  </si>
  <si>
    <t>North Carolina/South Carolina</t>
  </si>
  <si>
    <t>Florida</t>
  </si>
  <si>
    <t>Nashville</t>
  </si>
  <si>
    <t>North Carolina</t>
  </si>
  <si>
    <t>Georgia</t>
  </si>
  <si>
    <t>Colorado</t>
  </si>
  <si>
    <t>Nevada</t>
  </si>
  <si>
    <t>Washington</t>
  </si>
  <si>
    <t>Oregon/Washington</t>
  </si>
  <si>
    <t>Alabama</t>
  </si>
  <si>
    <t>Oregon</t>
  </si>
  <si>
    <t>San Francisco - Oakland CA</t>
  </si>
  <si>
    <t>California</t>
  </si>
  <si>
    <t>Tennessee</t>
  </si>
  <si>
    <t>Miami-Fort Lauderdale-West Palm Beach, FL Metro Area</t>
  </si>
  <si>
    <t>Metric</t>
  </si>
  <si>
    <t>Include</t>
  </si>
  <si>
    <t>Ownership of MSA</t>
  </si>
  <si>
    <t>Notes</t>
  </si>
  <si>
    <t>Total Population Size</t>
  </si>
  <si>
    <t>Yes</t>
  </si>
  <si>
    <t>CAGR Population</t>
  </si>
  <si>
    <t>CAGR 5 Non-Farm Payroll</t>
  </si>
  <si>
    <t>CAGR Total Construction Spend</t>
  </si>
  <si>
    <t>Average Total Construction Spend</t>
  </si>
  <si>
    <t>Average Total Construction Spend per Capita</t>
  </si>
  <si>
    <t>CAGR Historical Total Construction Spend</t>
  </si>
  <si>
    <t>CAGR Projected Civil Construction Spend</t>
  </si>
  <si>
    <t>CAGR Personal Income per Capita</t>
  </si>
  <si>
    <t>Total Per Capita Income</t>
  </si>
  <si>
    <t>5 year Projected Total Construction Spending</t>
  </si>
  <si>
    <t>10 Year Historical Total Construction Spending</t>
  </si>
  <si>
    <t>5 Year Projected Civil Construction Spending</t>
  </si>
  <si>
    <t>5 Year Non-Farm Payroll</t>
  </si>
  <si>
    <t>5 Year Population &amp; CAGR</t>
  </si>
  <si>
    <t>5 Year Total Construction Spending per Capita</t>
  </si>
  <si>
    <t>5 Year Personal Income Per Capita</t>
  </si>
  <si>
    <t>Average</t>
  </si>
  <si>
    <t>CAGR</t>
  </si>
  <si>
    <t>Total</t>
  </si>
  <si>
    <t>MSAs</t>
  </si>
  <si>
    <t>Weighted Ranking</t>
  </si>
  <si>
    <t>Duplicates Combined</t>
  </si>
  <si>
    <t>Ohio</t>
  </si>
  <si>
    <t>New York</t>
  </si>
  <si>
    <t>New Mexico</t>
  </si>
  <si>
    <t>Louisiana</t>
  </si>
  <si>
    <t>Pennsylvania/New Jersey</t>
  </si>
  <si>
    <t>Pennsylvania</t>
  </si>
  <si>
    <t>Iowa</t>
  </si>
  <si>
    <t>Michigan</t>
  </si>
  <si>
    <t>Wisconsin</t>
  </si>
  <si>
    <t>New Jersey</t>
  </si>
  <si>
    <t>Georgia/South Carolina</t>
  </si>
  <si>
    <t>Maryland</t>
  </si>
  <si>
    <t>Maine</t>
  </si>
  <si>
    <t>Massachusetts</t>
  </si>
  <si>
    <t>Montana</t>
  </si>
  <si>
    <t>North Dakota</t>
  </si>
  <si>
    <t>Virginia</t>
  </si>
  <si>
    <t>Indiana</t>
  </si>
  <si>
    <t>Illinois</t>
  </si>
  <si>
    <t>Idaho</t>
  </si>
  <si>
    <t>Boston-Quincy-Newton-Framingham, MA</t>
  </si>
  <si>
    <t>Kentucky</t>
  </si>
  <si>
    <t>Connecticut</t>
  </si>
  <si>
    <t>Vermont</t>
  </si>
  <si>
    <t>Wyoming</t>
  </si>
  <si>
    <t>West Virginia</t>
  </si>
  <si>
    <t>Tennessee/Georgia</t>
  </si>
  <si>
    <t>Ohio/Kentucky/Indiana</t>
  </si>
  <si>
    <t>Tennessee/Kentucky</t>
  </si>
  <si>
    <t>Missouri</t>
  </si>
  <si>
    <t>Georgia/Alabama</t>
  </si>
  <si>
    <t>Maryland/West Virginia</t>
  </si>
  <si>
    <t>Danville-Staunton VA</t>
  </si>
  <si>
    <t>Iowa/Illinois</t>
  </si>
  <si>
    <t>Detroit-Warren-Dearborn, MI Metro Area</t>
  </si>
  <si>
    <t>Delaware</t>
  </si>
  <si>
    <t>Minnesota/Wisconsin</t>
  </si>
  <si>
    <t>Indiana/Kentucky</t>
  </si>
  <si>
    <t>North Dakota/Minnesota</t>
  </si>
  <si>
    <t>Arkansas/Missouri</t>
  </si>
  <si>
    <t>Arizona</t>
  </si>
  <si>
    <t>Arkansas/Oklahoma</t>
  </si>
  <si>
    <t>North Dakota/Maine</t>
  </si>
  <si>
    <t>Greenville-Anderson-Mauldin, SC Metro Area</t>
  </si>
  <si>
    <t>Gulfport-Biloxi-Pascagoula, MS Metro Area</t>
  </si>
  <si>
    <t>Mississippi</t>
  </si>
  <si>
    <t>Arkansas</t>
  </si>
  <si>
    <t>West Virginia/Kentucky/Ohio</t>
  </si>
  <si>
    <t>Indianapolis-Carmel-Anderson, IN Metro Area</t>
  </si>
  <si>
    <t>Missouri/Kansas</t>
  </si>
  <si>
    <t>Tennessee/Virginia</t>
  </si>
  <si>
    <t>Wisconsin/Minnesota</t>
  </si>
  <si>
    <t>Kansas</t>
  </si>
  <si>
    <t>Oklahoma</t>
  </si>
  <si>
    <t>Idaho/Washington</t>
  </si>
  <si>
    <t>Nebraska</t>
  </si>
  <si>
    <t>Utah/Idaho</t>
  </si>
  <si>
    <t>Los Angeles-Long Beach-Glendale-Anaheim, CA Metropolitan Division</t>
  </si>
  <si>
    <t>Kentucky/Indiana</t>
  </si>
  <si>
    <t>New Hampshire</t>
  </si>
  <si>
    <t>Tennessee/Mississippi/Arkansas</t>
  </si>
  <si>
    <t>New York-Newark-Jersey City NY-NJ-PA</t>
  </si>
  <si>
    <t>New York/New Jersey/Pennsylvania</t>
  </si>
  <si>
    <t>Nebraska/Iowa</t>
  </si>
  <si>
    <t>West Virginia/Ohio</t>
  </si>
  <si>
    <t>Philadelphia-Camden-Wilmington, PA-NJ-DE-MD Metro Area</t>
  </si>
  <si>
    <t>Pennsylvania/New Jersey/Delaware/Maryland</t>
  </si>
  <si>
    <t>Rhode Island/Massachusetts</t>
  </si>
  <si>
    <t>South Dakota</t>
  </si>
  <si>
    <t>Minnesota</t>
  </si>
  <si>
    <t>Seattle-Bellevue-Everett-Tacoma, WA</t>
  </si>
  <si>
    <t>Iowa/Nevada/South Dakota</t>
  </si>
  <si>
    <t>Indiana/Michigan</t>
  </si>
  <si>
    <t>Missouri/Illinois</t>
  </si>
  <si>
    <t>Virginia/North Carolina</t>
  </si>
  <si>
    <t>DC/Virginia/Maryland/West Virginia</t>
  </si>
  <si>
    <t>Virginia/West Virginia</t>
  </si>
  <si>
    <t>Ohio/Pennsylvania</t>
  </si>
  <si>
    <t>USA</t>
  </si>
  <si>
    <t>National</t>
  </si>
  <si>
    <t>Run 2 scenarios with this at 10%</t>
  </si>
  <si>
    <t>Maybe increase this</t>
  </si>
  <si>
    <t>Consolidated Metric</t>
  </si>
  <si>
    <t>Consolidated Weight</t>
  </si>
  <si>
    <t>Projected Construction Spend</t>
  </si>
  <si>
    <t>Wage &amp; Job Growth</t>
  </si>
  <si>
    <t xml:space="preserve">Excluded </t>
  </si>
  <si>
    <t>MSA Ownership</t>
  </si>
  <si>
    <t xml:space="preserve"> </t>
  </si>
  <si>
    <t>Summit with a handful of privates, all far out of the city limits</t>
  </si>
  <si>
    <t>Handfull of privates</t>
  </si>
  <si>
    <t>MDU and numerous privates</t>
  </si>
  <si>
    <t>La Farge and privates</t>
  </si>
  <si>
    <t>A few privates</t>
  </si>
  <si>
    <t>A few privates, all far outside city limts</t>
  </si>
  <si>
    <t>A few privates, all far outside city limts.  Should combine with Durham</t>
  </si>
  <si>
    <t>All privates</t>
  </si>
  <si>
    <t>La Farge and privates - should be included with ft collins and loveland</t>
  </si>
  <si>
    <t>Martin Marietta and numerouse privates</t>
  </si>
  <si>
    <t>1 Summit, numerous privates</t>
  </si>
  <si>
    <t>Hard rock Vulcan mines.  2 Pine Bluff terminals.  No natural S&amp;G mines</t>
  </si>
  <si>
    <t>1 Heidelberg and numerous privates</t>
  </si>
  <si>
    <t>CRH and MDU S&amp;G mines.  There are privately owned mines too</t>
  </si>
  <si>
    <t>CRH and numerous privates</t>
  </si>
  <si>
    <t>1 Martin Marietta and privates</t>
  </si>
  <si>
    <t>Vulcan, CRH, Heidlberg mines. There are privately owned mines too</t>
  </si>
  <si>
    <t>Total Construction Spending</t>
  </si>
  <si>
    <t>Civil Construction Spending</t>
  </si>
  <si>
    <t>Non-Farm Payroll</t>
  </si>
  <si>
    <t>Total Constrution Spend Per Capita</t>
  </si>
  <si>
    <t>Personal Income Per Capita</t>
  </si>
  <si>
    <t>Real GDP</t>
  </si>
  <si>
    <t>MSA(s)</t>
  </si>
  <si>
    <t>State(s)</t>
  </si>
  <si>
    <t>BEA Key</t>
  </si>
  <si>
    <t>Key ID</t>
  </si>
  <si>
    <t>Abilene, TX (Metropolitan Statistical Area)</t>
  </si>
  <si>
    <t>10180</t>
  </si>
  <si>
    <t>Akron, OH (Metropolitan Statistical Area)</t>
  </si>
  <si>
    <t>10420</t>
  </si>
  <si>
    <t>Albany, GA (Metropolitan Statistical Area)</t>
  </si>
  <si>
    <t>10500</t>
  </si>
  <si>
    <t>Albany-Schenectady-Troy, NY (Metropolitan Statistical Area)</t>
  </si>
  <si>
    <t>10580</t>
  </si>
  <si>
    <t>Albuquerque, NM (Metropolitan Statistical Area) *</t>
  </si>
  <si>
    <t>10740</t>
  </si>
  <si>
    <t>Alexandria, LA (Metropolitan Statistical Area)</t>
  </si>
  <si>
    <t>10780</t>
  </si>
  <si>
    <t>Allentown-Bethlehem-Easton, PA-NJ (Metropolitan Statistical Area)</t>
  </si>
  <si>
    <t>10900</t>
  </si>
  <si>
    <t>Altoona, PA (Metropolitan Statistical Area)</t>
  </si>
  <si>
    <t>11020</t>
  </si>
  <si>
    <t>Amarillo, TX (Metropolitan Statistical Area)</t>
  </si>
  <si>
    <t>11100</t>
  </si>
  <si>
    <t>Ames, IA (Metropolitan Statistical Area)</t>
  </si>
  <si>
    <t>11180</t>
  </si>
  <si>
    <t>Ann Arbor, MI (Metropolitan Statistical Area)</t>
  </si>
  <si>
    <t>11460</t>
  </si>
  <si>
    <t>Anniston-Oxford, AL (Metropolitan Statistical Area)</t>
  </si>
  <si>
    <t>11500</t>
  </si>
  <si>
    <t>Appleton, WI (Metropolitan Statistical Area)</t>
  </si>
  <si>
    <t>11540</t>
  </si>
  <si>
    <t>Asheville, NC (Metropolitan Statistical Area)</t>
  </si>
  <si>
    <t>11700</t>
  </si>
  <si>
    <t>Athens-Clarke County, GA (Metropolitan Statistical Area)</t>
  </si>
  <si>
    <t>12020</t>
  </si>
  <si>
    <t>Atlanta-Sandy Springs-Alpharetta, GA (Metropolitan Statistical Area)</t>
  </si>
  <si>
    <t>12060</t>
  </si>
  <si>
    <t>Atlantic City-Hammonton, NJ (Metropolitan Statistical Area)</t>
  </si>
  <si>
    <t>12100</t>
  </si>
  <si>
    <t>Auburn-Opelika, AL (Metropolitan Statistical Area)</t>
  </si>
  <si>
    <t>12220</t>
  </si>
  <si>
    <t>Augusta-Richmond County, GA-SC (Metropolitan Statistical Area)</t>
  </si>
  <si>
    <t>12260</t>
  </si>
  <si>
    <t>Austin-Round Rock-Georgetown, TX (Metropolitan Statistical Area)</t>
  </si>
  <si>
    <t>12420</t>
  </si>
  <si>
    <t>Bakersfield, CA (Metropolitan Statistical Area)</t>
  </si>
  <si>
    <t>12540</t>
  </si>
  <si>
    <t>Baltimore-Columbia-Towson, MD (Metropolitan Statistical Area)</t>
  </si>
  <si>
    <t>12580</t>
  </si>
  <si>
    <t>Bangor, ME (Metropolitan Statistical Area)</t>
  </si>
  <si>
    <t>12620</t>
  </si>
  <si>
    <t>Barnstable Town, MA (Metropolitan Statistical Area)</t>
  </si>
  <si>
    <t>12700</t>
  </si>
  <si>
    <t>Baton Rouge, LA (Metropolitan Statistical Area)</t>
  </si>
  <si>
    <t>12940</t>
  </si>
  <si>
    <t>Battle Creek, MI (Metropolitan Statistical Area)</t>
  </si>
  <si>
    <t>12980</t>
  </si>
  <si>
    <t>Bay City, MI (Metropolitan Statistical Area)</t>
  </si>
  <si>
    <t>13020</t>
  </si>
  <si>
    <t>Beaumont-Port Arthur, TX (Metropolitan Statistical Area)</t>
  </si>
  <si>
    <t>13140</t>
  </si>
  <si>
    <t>Bellingham, WA (Metropolitan Statistical Area)</t>
  </si>
  <si>
    <t>13380</t>
  </si>
  <si>
    <t>Bend, OR (Metropolitan Statistical Area)</t>
  </si>
  <si>
    <t>13460</t>
  </si>
  <si>
    <t>Billings, MT (Metropolitan Statistical Area)</t>
  </si>
  <si>
    <t>13740</t>
  </si>
  <si>
    <t>Binghamton, NY (Metropolitan Statistical Area)</t>
  </si>
  <si>
    <t>13780</t>
  </si>
  <si>
    <t>Birmingham-Hoover, AL (Metropolitan Statistical Area)</t>
  </si>
  <si>
    <t>13820</t>
  </si>
  <si>
    <t>Bismarck, ND (Metropolitan Statistical Area)</t>
  </si>
  <si>
    <t>13900</t>
  </si>
  <si>
    <t>Blacksburg-Christiansburg, VA (Metropolitan Statistical Area) *</t>
  </si>
  <si>
    <t>13980</t>
  </si>
  <si>
    <t>Bloomington, IN (Metropolitan Statistical Area)</t>
  </si>
  <si>
    <t>14020</t>
  </si>
  <si>
    <t>Bloomington, IL (Metropolitan Statistical Area)</t>
  </si>
  <si>
    <t>14010</t>
  </si>
  <si>
    <t>Boise City, ID (Metropolitan Statistical Area)</t>
  </si>
  <si>
    <t>14260</t>
  </si>
  <si>
    <t>Boston-Cambridge-Newton, MA-NH (Metropolitan Statistical Area)</t>
  </si>
  <si>
    <t>14460</t>
  </si>
  <si>
    <t>Boulder, CO (Metropolitan Statistical Area) *</t>
  </si>
  <si>
    <t>14500</t>
  </si>
  <si>
    <t>Bowling Green, KY (Metropolitan Statistical Area)</t>
  </si>
  <si>
    <t>14540</t>
  </si>
  <si>
    <t>Bremerton-Silverdale-Port Orchard, WA (Metropolitan Statistical Area)</t>
  </si>
  <si>
    <t>14740</t>
  </si>
  <si>
    <t>Bridgeport-Stamford-Norwalk, CT (Metropolitan Statistical Area)</t>
  </si>
  <si>
    <t>14860</t>
  </si>
  <si>
    <t>Brownsville-Harlingen, TX (Metropolitan Statistical Area)</t>
  </si>
  <si>
    <t>15180</t>
  </si>
  <si>
    <t>Brunswick, GA (Metropolitan Statistical Area)</t>
  </si>
  <si>
    <t>15260</t>
  </si>
  <si>
    <t>Buffalo-Cheektowaga, NY (Metropolitan Statistical Area)</t>
  </si>
  <si>
    <t>15380</t>
  </si>
  <si>
    <t>Burlington, NC (Metropolitan Statistical Area)</t>
  </si>
  <si>
    <t>15500</t>
  </si>
  <si>
    <t>Burlington-South Burlington, VT (Metropolitan Statistical Area)</t>
  </si>
  <si>
    <t>15540</t>
  </si>
  <si>
    <t>Canton-Massillon, OH (Metropolitan Statistical Area)</t>
  </si>
  <si>
    <t>15940</t>
  </si>
  <si>
    <t>Cape Coral-Fort Myers, FL (Metropolitan Statistical Area)</t>
  </si>
  <si>
    <t>15980</t>
  </si>
  <si>
    <t>Carson City, NV (Metropolitan Statistical Area)</t>
  </si>
  <si>
    <t>16180</t>
  </si>
  <si>
    <t>Casper, WY (Metropolitan Statistical Area)</t>
  </si>
  <si>
    <t>16220</t>
  </si>
  <si>
    <t>Cedar Rapids, IA (Metropolitan Statistical Area)</t>
  </si>
  <si>
    <t>16300</t>
  </si>
  <si>
    <t>Champaign-Urbana, IL (Metropolitan Statistical Area)</t>
  </si>
  <si>
    <t>16580</t>
  </si>
  <si>
    <t>Charleston, WV (Metropolitan Statistical Area)</t>
  </si>
  <si>
    <t>16620</t>
  </si>
  <si>
    <t>Charleston-North Charleston, SC (Metropolitan Statistical Area)</t>
  </si>
  <si>
    <t>16700</t>
  </si>
  <si>
    <t>Charlotte-Concord-Gastonia, NC-SC (Metropolitan Statistical Area)</t>
  </si>
  <si>
    <t>16740</t>
  </si>
  <si>
    <t>Charlottesville, VA (Metropolitan Statistical Area) *</t>
  </si>
  <si>
    <t>16820</t>
  </si>
  <si>
    <t>Chattanooga, TN-GA (Metropolitan Statistical Area)</t>
  </si>
  <si>
    <t>16860</t>
  </si>
  <si>
    <t>Cheyenne, WY (Metropolitan Statistical Area)</t>
  </si>
  <si>
    <t>16940</t>
  </si>
  <si>
    <t>Chicago-Naperville-Elgin, IL-IN-WI (Metropolitan Statistical Area)</t>
  </si>
  <si>
    <t>16980</t>
  </si>
  <si>
    <t>Chico, CA (Metropolitan Statistical Area)</t>
  </si>
  <si>
    <t>17020</t>
  </si>
  <si>
    <t>Cincinnati, OH-KY-IN (Metropolitan Statistical Area)</t>
  </si>
  <si>
    <t>17140</t>
  </si>
  <si>
    <t>Clarksville, TN-KY (Metropolitan Statistical Area)</t>
  </si>
  <si>
    <t>17300</t>
  </si>
  <si>
    <t>Cleveland, TN (Metropolitan Statistical Area)</t>
  </si>
  <si>
    <t>17420</t>
  </si>
  <si>
    <t>Cleveland-Elyria, OH (Metropolitan Statistical Area)</t>
  </si>
  <si>
    <t>17460</t>
  </si>
  <si>
    <t>Coeur d'Alene, ID (Metropolitan Statistical Area)</t>
  </si>
  <si>
    <t>17660</t>
  </si>
  <si>
    <t>College Station-Bryan, TX (Metropolitan Statistical Area)</t>
  </si>
  <si>
    <t>17780</t>
  </si>
  <si>
    <t>Colorado Springs, CO (Metropolitan Statistical Area)</t>
  </si>
  <si>
    <t>17820</t>
  </si>
  <si>
    <t>Columbia, MO (Metropolitan Statistical Area)</t>
  </si>
  <si>
    <t>17860</t>
  </si>
  <si>
    <t>Columbia, SC (Metropolitan Statistical Area)</t>
  </si>
  <si>
    <t>17900</t>
  </si>
  <si>
    <t>Columbus, GA-AL (Metropolitan Statistical Area)</t>
  </si>
  <si>
    <t>17980</t>
  </si>
  <si>
    <t>Columbus, IN (Metropolitan Statistical Area)</t>
  </si>
  <si>
    <t>18020</t>
  </si>
  <si>
    <t>Columbus, OH (Metropolitan Statistical Area)</t>
  </si>
  <si>
    <t>18140</t>
  </si>
  <si>
    <t>Corpus Christi, TX (Metropolitan Statistical Area)</t>
  </si>
  <si>
    <t>18580</t>
  </si>
  <si>
    <t>Corvallis, OR (Metropolitan Statistical Area)</t>
  </si>
  <si>
    <t>18700</t>
  </si>
  <si>
    <t>Cumberland, MD-WV (Metropolitan Statistical Area)</t>
  </si>
  <si>
    <t>19060</t>
  </si>
  <si>
    <t>Dallas-Fort Worth-Arlington, TX (Metropolitan Statistical Area)</t>
  </si>
  <si>
    <t>19100</t>
  </si>
  <si>
    <t>Dalton, GA (Metropolitan Statistical Area)</t>
  </si>
  <si>
    <t>19140</t>
  </si>
  <si>
    <t>Danville, IL (Metropolitan Statistical Area)</t>
  </si>
  <si>
    <t>19180</t>
  </si>
  <si>
    <t>Staunton, VA (Metropolitan Statistical Area) *</t>
  </si>
  <si>
    <t>44420</t>
  </si>
  <si>
    <t>Davenport-Moline-Rock Island, IA-IL (Metropolitan Statistical Area)</t>
  </si>
  <si>
    <t>19340</t>
  </si>
  <si>
    <t>Dayton-Kettering, OH (Metropolitan Statistical Area)</t>
  </si>
  <si>
    <t>19430</t>
  </si>
  <si>
    <t>Decatur, AL (Metropolitan Statistical Area)</t>
  </si>
  <si>
    <t>19460</t>
  </si>
  <si>
    <t>Decatur, IL (Metropolitan Statistical Area)</t>
  </si>
  <si>
    <t>19500</t>
  </si>
  <si>
    <t>Deltona-Daytona Beach-Ormond Beach, FL (Metropolitan Statistical Area)</t>
  </si>
  <si>
    <t>19660</t>
  </si>
  <si>
    <t>Denver-Aurora-Lakewood, CO (Metropolitan Statistical Area) *</t>
  </si>
  <si>
    <t>19740</t>
  </si>
  <si>
    <t>Des Moines-West Des Moines, IA (Metropolitan Statistical Area)</t>
  </si>
  <si>
    <t>19780</t>
  </si>
  <si>
    <t>Detroit-Warren-Dearborn, MI (Metropolitan Statistical Area)</t>
  </si>
  <si>
    <t>19820</t>
  </si>
  <si>
    <t>Dothan, AL (Metropolitan Statistical Area)</t>
  </si>
  <si>
    <t>20020</t>
  </si>
  <si>
    <t>Dover, DE (Metropolitan Statistical Area)</t>
  </si>
  <si>
    <t>20100</t>
  </si>
  <si>
    <t>Dubuque, IA (Metropolitan Statistical Area)</t>
  </si>
  <si>
    <t>20220</t>
  </si>
  <si>
    <t>Duluth, MN-WI (Metropolitan Statistical Area)</t>
  </si>
  <si>
    <t>20260</t>
  </si>
  <si>
    <t>Durham-Chapel Hill, NC (Metropolitan Statistical Area)</t>
  </si>
  <si>
    <t>20500</t>
  </si>
  <si>
    <t>Eau Claire, WI (Metropolitan Statistical Area)</t>
  </si>
  <si>
    <t>20740</t>
  </si>
  <si>
    <t>El Centro, CA (Metropolitan Statistical Area)</t>
  </si>
  <si>
    <t>20940</t>
  </si>
  <si>
    <t>El Paso, TX (Metropolitan Statistical Area)</t>
  </si>
  <si>
    <t>21340</t>
  </si>
  <si>
    <t>Elizabethtown-Fort Knox, KY (Metropolitan Statistical Area)</t>
  </si>
  <si>
    <t>21060</t>
  </si>
  <si>
    <t>Elkhart-Goshen, IN (Metropolitan Statistical Area)</t>
  </si>
  <si>
    <t>21140</t>
  </si>
  <si>
    <t>Elmira, NY (Metropolitan Statistical Area)</t>
  </si>
  <si>
    <t>21300</t>
  </si>
  <si>
    <t>Erie, PA (Metropolitan Statistical Area)</t>
  </si>
  <si>
    <t>21500</t>
  </si>
  <si>
    <t>Eugene-Springfield, OR (Metropolitan Statistical Area)</t>
  </si>
  <si>
    <t>21660</t>
  </si>
  <si>
    <t>Evansville, IN-KY (Metropolitan Statistical Area)</t>
  </si>
  <si>
    <t>21780</t>
  </si>
  <si>
    <t>Fargo, ND-MN (Metropolitan Statistical Area)</t>
  </si>
  <si>
    <t>22020</t>
  </si>
  <si>
    <t>Farmington, NM (Metropolitan Statistical Area)</t>
  </si>
  <si>
    <t>22140</t>
  </si>
  <si>
    <t>Fayetteville, NC (Metropolitan Statistical Area)</t>
  </si>
  <si>
    <t>22180</t>
  </si>
  <si>
    <t>Fayetteville-Springdale-Rogers, AR (Metropolitan Statistical Area)</t>
  </si>
  <si>
    <t>22220</t>
  </si>
  <si>
    <t>Flagstaff, AZ (Metropolitan Statistical Area)</t>
  </si>
  <si>
    <t>22380</t>
  </si>
  <si>
    <t>Flint, MI (Metropolitan Statistical Area)</t>
  </si>
  <si>
    <t>22420</t>
  </si>
  <si>
    <t>Florence, SC (Metropolitan Statistical Area)</t>
  </si>
  <si>
    <t>22500</t>
  </si>
  <si>
    <t>Florence-Muscle Shoals, AL (Metropolitan Statistical Area)</t>
  </si>
  <si>
    <t>22520</t>
  </si>
  <si>
    <t>Fond du Lac, WI (Metropolitan Statistical Area)</t>
  </si>
  <si>
    <t>22540</t>
  </si>
  <si>
    <t>Fort Collins, CO (Metropolitan Statistical Area)</t>
  </si>
  <si>
    <t>22660</t>
  </si>
  <si>
    <t>Fort Smith, AR-OK (Metropolitan Statistical Area)</t>
  </si>
  <si>
    <t>22900</t>
  </si>
  <si>
    <t>Crestview-Fort Walton Beach-Destin, FL (Metropolitan Statistical Area)</t>
  </si>
  <si>
    <t>18880</t>
  </si>
  <si>
    <t>Fort Wayne, IN (Metropolitan Statistical Area)</t>
  </si>
  <si>
    <t>23060</t>
  </si>
  <si>
    <t>Fresno, CA (Metropolitan Statistical Area)</t>
  </si>
  <si>
    <t>23420</t>
  </si>
  <si>
    <t>Gadsden, AL (Metropolitan Statistical Area)</t>
  </si>
  <si>
    <t>23460</t>
  </si>
  <si>
    <t>Gainesville, FL (Metropolitan Statistical Area)</t>
  </si>
  <si>
    <t>23540</t>
  </si>
  <si>
    <t>Gainesville, GA (Metropolitan Statistical Area)</t>
  </si>
  <si>
    <t>23580</t>
  </si>
  <si>
    <t>Glens Falls, NY (Metropolitan Statistical Area)</t>
  </si>
  <si>
    <t>24020</t>
  </si>
  <si>
    <t>Goldsboro, NC (Metropolitan Statistical Area)</t>
  </si>
  <si>
    <t>24140</t>
  </si>
  <si>
    <t>Grand Forks, ND-MN (Metropolitan Statistical Area)</t>
  </si>
  <si>
    <t>24220</t>
  </si>
  <si>
    <t>Grand Junction, CO (Metropolitan Statistical Area)</t>
  </si>
  <si>
    <t>24300</t>
  </si>
  <si>
    <t>Grand Rapids-Kentwood, MI (Metropolitan Statistical Area)</t>
  </si>
  <si>
    <t>24340</t>
  </si>
  <si>
    <t>Great Falls, MT (Metropolitan Statistical Area)</t>
  </si>
  <si>
    <t>24500</t>
  </si>
  <si>
    <t>Greeley, CO (Metropolitan Statistical Area) *</t>
  </si>
  <si>
    <t>24540</t>
  </si>
  <si>
    <t>Green Bay, WI (Metropolitan Statistical Area)</t>
  </si>
  <si>
    <t>24580</t>
  </si>
  <si>
    <t>Greensboro-High Point, NC (Metropolitan Statistical Area)</t>
  </si>
  <si>
    <t>24660</t>
  </si>
  <si>
    <t>Greenville, NC (Metropolitan Statistical Area)</t>
  </si>
  <si>
    <t>24780</t>
  </si>
  <si>
    <t>Greenville-Anderson, SC (Metropolitan Statistical Area)</t>
  </si>
  <si>
    <t>24860</t>
  </si>
  <si>
    <t>Gulfport-Biloxi, MS (Metropolitan Statistical Area)</t>
  </si>
  <si>
    <t>25060</t>
  </si>
  <si>
    <t>Hagerstown-Martinsburg, MD-WV (Metropolitan Statistical Area)</t>
  </si>
  <si>
    <t>25180</t>
  </si>
  <si>
    <t>Hanford-Corcoran, CA (Metropolitan Statistical Area)</t>
  </si>
  <si>
    <t>25260</t>
  </si>
  <si>
    <t>Harrisburg-Carlisle, PA (Metropolitan Statistical Area)</t>
  </si>
  <si>
    <t>25420</t>
  </si>
  <si>
    <t>Harrisonburg, VA (Metropolitan Statistical Area) *</t>
  </si>
  <si>
    <t>25500</t>
  </si>
  <si>
    <t>Hartford-East Hartford-Middletown, CT (Metropolitan Statistical Area)</t>
  </si>
  <si>
    <t>25540</t>
  </si>
  <si>
    <t>Hattiesburg, MS (Metropolitan Statistical Area)</t>
  </si>
  <si>
    <t>25620</t>
  </si>
  <si>
    <t>Hickory-Lenoir-Morganton, NC (Metropolitan Statistical Area)</t>
  </si>
  <si>
    <t>25860</t>
  </si>
  <si>
    <t>Hinesville, GA (Metropolitan Statistical Area)</t>
  </si>
  <si>
    <t>25980</t>
  </si>
  <si>
    <t>Hot Springs, AR (Metropolitan Statistical Area)</t>
  </si>
  <si>
    <t>26300</t>
  </si>
  <si>
    <t>Houma-Thibodaux, LA (Metropolitan Statistical Area)</t>
  </si>
  <si>
    <t>26380</t>
  </si>
  <si>
    <t>Houston-The Woodlands-Sugar Land, TX (Metropolitan Statistical Area)</t>
  </si>
  <si>
    <t>26420</t>
  </si>
  <si>
    <t>Huntington-Ashland, WV-KY-OH (Metropolitan Statistical Area)</t>
  </si>
  <si>
    <t>26580</t>
  </si>
  <si>
    <t>Huntsville, AL (Metropolitan Statistical Area)</t>
  </si>
  <si>
    <t>26620</t>
  </si>
  <si>
    <t>Idaho Falls, ID (Metropolitan Statistical Area)</t>
  </si>
  <si>
    <t>26820</t>
  </si>
  <si>
    <t>Indianapolis-Carmel-Anderson, IN (Metropolitan Statistical Area)</t>
  </si>
  <si>
    <t>26900</t>
  </si>
  <si>
    <t>Iowa City, IA (Metropolitan Statistical Area)</t>
  </si>
  <si>
    <t>26980</t>
  </si>
  <si>
    <t>Ithaca, NY (Metropolitan Statistical Area)</t>
  </si>
  <si>
    <t>27060</t>
  </si>
  <si>
    <t>Jackson, MI (Metropolitan Statistical Area)</t>
  </si>
  <si>
    <t>27100</t>
  </si>
  <si>
    <t>Jackson, MS (Metropolitan Statistical Area)</t>
  </si>
  <si>
    <t>27140</t>
  </si>
  <si>
    <t>Jackson, TN (Metropolitan Statistical Area)</t>
  </si>
  <si>
    <t>27180</t>
  </si>
  <si>
    <t>Jacksonville, FL (Metropolitan Statistical Area)</t>
  </si>
  <si>
    <t>27260</t>
  </si>
  <si>
    <t>Jacksonville, NC (Metropolitan Statistical Area)</t>
  </si>
  <si>
    <t>27340</t>
  </si>
  <si>
    <t>Janesville-Beloit, WI (Metropolitan Statistical Area)</t>
  </si>
  <si>
    <t>27500</t>
  </si>
  <si>
    <t>Jefferson City, MO (Metropolitan Statistical Area)</t>
  </si>
  <si>
    <t>27620</t>
  </si>
  <si>
    <t>Johnson City, TN (Metropolitan Statistical Area)</t>
  </si>
  <si>
    <t>27740</t>
  </si>
  <si>
    <t>Johnstown, PA (Metropolitan Statistical Area)</t>
  </si>
  <si>
    <t>27780</t>
  </si>
  <si>
    <t>Jonesboro, AR (Metropolitan Statistical Area)</t>
  </si>
  <si>
    <t>27860</t>
  </si>
  <si>
    <t>Joplin, MO (Metropolitan Statistical Area)</t>
  </si>
  <si>
    <t>27900</t>
  </si>
  <si>
    <t>Kalamazoo-Portage, MI (Metropolitan Statistical Area)</t>
  </si>
  <si>
    <t>28020</t>
  </si>
  <si>
    <t>Kankakee, IL (Metropolitan Statistical Area)</t>
  </si>
  <si>
    <t>28100</t>
  </si>
  <si>
    <t>Kansas City, MO-KS (Metropolitan Statistical Area)</t>
  </si>
  <si>
    <t>28140</t>
  </si>
  <si>
    <t>Kennewick-Richland, WA (Metropolitan Statistical Area)</t>
  </si>
  <si>
    <t>28420</t>
  </si>
  <si>
    <t>Killeen-Temple, TX (Metropolitan Statistical Area)</t>
  </si>
  <si>
    <t>28660</t>
  </si>
  <si>
    <t>Kingsport-Bristol, TN-VA (Metropolitan Statistical Area) *</t>
  </si>
  <si>
    <t>28700</t>
  </si>
  <si>
    <t>Kingston, NY (Metropolitan Statistical Area)</t>
  </si>
  <si>
    <t>28740</t>
  </si>
  <si>
    <t>Knoxville, TN (Metropolitan Statistical Area)</t>
  </si>
  <si>
    <t>28940</t>
  </si>
  <si>
    <t>Kokomo, IN (Metropolitan Statistical Area)</t>
  </si>
  <si>
    <t>29020</t>
  </si>
  <si>
    <t>La Crosse-Onalaska, WI-MN (Metropolitan Statistical Area)</t>
  </si>
  <si>
    <t>29100</t>
  </si>
  <si>
    <t>Lafayette-West Lafayette, IN (Metropolitan Statistical Area)</t>
  </si>
  <si>
    <t>29200</t>
  </si>
  <si>
    <t>Lafayette, LA (Metropolitan Statistical Area)</t>
  </si>
  <si>
    <t>29180</t>
  </si>
  <si>
    <t>Lake Charles, LA (Metropolitan Statistical Area)</t>
  </si>
  <si>
    <t>29340</t>
  </si>
  <si>
    <t>Lakeland-Winter Haven, FL (Metropolitan Statistical Area)</t>
  </si>
  <si>
    <t>29460</t>
  </si>
  <si>
    <t>Lancaster, PA (Metropolitan Statistical Area)</t>
  </si>
  <si>
    <t>29540</t>
  </si>
  <si>
    <t>Lansing-East Lansing, MI (Metropolitan Statistical Area)</t>
  </si>
  <si>
    <t>29620</t>
  </si>
  <si>
    <t>Laredo, TX (Metropolitan Statistical Area)</t>
  </si>
  <si>
    <t>29700</t>
  </si>
  <si>
    <t>Las Cruces, NM (Metropolitan Statistical Area)</t>
  </si>
  <si>
    <t>29740</t>
  </si>
  <si>
    <t>Las Vegas-Henderson-Paradise, NV (Metropolitan Statistical Area)</t>
  </si>
  <si>
    <t>29820</t>
  </si>
  <si>
    <t>Lawrence, KS (Metropolitan Statistical Area)</t>
  </si>
  <si>
    <t>29940</t>
  </si>
  <si>
    <t>Lawton, OK (Metropolitan Statistical Area)</t>
  </si>
  <si>
    <t>30020</t>
  </si>
  <si>
    <t>Lebanon, PA (Metropolitan Statistical Area)</t>
  </si>
  <si>
    <t>30140</t>
  </si>
  <si>
    <t>Lewiston, ID-WA (Metropolitan Statistical Area)</t>
  </si>
  <si>
    <t>30300</t>
  </si>
  <si>
    <t>Lewiston-Auburn, ME (Metropolitan Statistical Area)</t>
  </si>
  <si>
    <t>30340</t>
  </si>
  <si>
    <t>Lexington-Fayette, KY (Metropolitan Statistical Area)</t>
  </si>
  <si>
    <t>30460</t>
  </si>
  <si>
    <t>Lima, OH (Metropolitan Statistical Area)</t>
  </si>
  <si>
    <t>30620</t>
  </si>
  <si>
    <t>Lincoln, NE (Metropolitan Statistical Area)</t>
  </si>
  <si>
    <t>30700</t>
  </si>
  <si>
    <t>Little Rock-North Little Rock-Conway, AR (Metropolitan Statistical Area)</t>
  </si>
  <si>
    <t>30780</t>
  </si>
  <si>
    <t>Logan, UT-ID (Metropolitan Statistical Area)</t>
  </si>
  <si>
    <t>30860</t>
  </si>
  <si>
    <t>Longview, TX (Metropolitan Statistical Area)</t>
  </si>
  <si>
    <t>30980</t>
  </si>
  <si>
    <t>Longview, WA (Metropolitan Statistical Area)</t>
  </si>
  <si>
    <t>31020</t>
  </si>
  <si>
    <t>Los Angeles-Long Beach-Anaheim, CA (Metropolitan Statistical Area)</t>
  </si>
  <si>
    <t>31080</t>
  </si>
  <si>
    <t>Louisville/Jefferson County, KY-IN (Metropolitan Statistical Area)</t>
  </si>
  <si>
    <t>31140</t>
  </si>
  <si>
    <t>Lubbock, TX (Metropolitan Statistical Area)</t>
  </si>
  <si>
    <t>31180</t>
  </si>
  <si>
    <t>Lynchburg, VA (Metropolitan Statistical Area) *</t>
  </si>
  <si>
    <t>31340</t>
  </si>
  <si>
    <t>Macon-Bibb County, GA (Metropolitan Statistical Area)</t>
  </si>
  <si>
    <t>31420</t>
  </si>
  <si>
    <t>Madera, CA (Metropolitan Statistical Area)</t>
  </si>
  <si>
    <t>31460</t>
  </si>
  <si>
    <t>Madison, WI (Metropolitan Statistical Area)</t>
  </si>
  <si>
    <t>31540</t>
  </si>
  <si>
    <t>Manchester-Nashua, NH (Metropolitan Statistical Area)</t>
  </si>
  <si>
    <t>31700</t>
  </si>
  <si>
    <t>Mansfield, OH (Metropolitan Statistical Area)</t>
  </si>
  <si>
    <t>31900</t>
  </si>
  <si>
    <t>McAllen-Edinburg-Mission, TX (Metropolitan Statistical Area)</t>
  </si>
  <si>
    <t>32580</t>
  </si>
  <si>
    <t>Medford, OR (Metropolitan Statistical Area)</t>
  </si>
  <si>
    <t>32780</t>
  </si>
  <si>
    <t>Memphis, TN-MS-AR (Metropolitan Statistical Area)</t>
  </si>
  <si>
    <t>32820</t>
  </si>
  <si>
    <t>Merced, CA (Metropolitan Statistical Area)</t>
  </si>
  <si>
    <t>32900</t>
  </si>
  <si>
    <t>Miami-Fort Lauderdale-Pompano Beach, FL (Metropolitan Statistical Area)</t>
  </si>
  <si>
    <t>33100</t>
  </si>
  <si>
    <t>Michigan City-La Porte, IN (Metropolitan Statistical Area)</t>
  </si>
  <si>
    <t>33140</t>
  </si>
  <si>
    <t>Midland, TX (Metropolitan Statistical Area)</t>
  </si>
  <si>
    <t>33260</t>
  </si>
  <si>
    <t>Milwaukee-Waukesha, WI (Metropolitan Statistical Area)</t>
  </si>
  <si>
    <t>33340</t>
  </si>
  <si>
    <t>Minneapolis-St. Paul-Bloomington, MN-WI (Metropolitan Statistical Area)</t>
  </si>
  <si>
    <t>33460</t>
  </si>
  <si>
    <t>Missoula, MT (Metropolitan Statistical Area)</t>
  </si>
  <si>
    <t>33540</t>
  </si>
  <si>
    <t>Mobile, AL (Metropolitan Statistical Area)</t>
  </si>
  <si>
    <t>33660</t>
  </si>
  <si>
    <t>Modesto, CA (Metropolitan Statistical Area)</t>
  </si>
  <si>
    <t>33700</t>
  </si>
  <si>
    <t>Monroe, LA (Metropolitan Statistical Area)</t>
  </si>
  <si>
    <t>33740</t>
  </si>
  <si>
    <t>Monroe, MI (Metropolitan Statistical Area)</t>
  </si>
  <si>
    <t>33780</t>
  </si>
  <si>
    <t>Montgomery, AL (Metropolitan Statistical Area)</t>
  </si>
  <si>
    <t>33860</t>
  </si>
  <si>
    <t>Morgantown, WV (Metropolitan Statistical Area)</t>
  </si>
  <si>
    <t>34060</t>
  </si>
  <si>
    <t>Morristown, TN (Metropolitan Statistical Area)</t>
  </si>
  <si>
    <t>34100</t>
  </si>
  <si>
    <t>Mount Vernon-Anacortes, WA (Metropolitan Statistical Area)</t>
  </si>
  <si>
    <t>34580</t>
  </si>
  <si>
    <t>Muncie, IN (Metropolitan Statistical Area)</t>
  </si>
  <si>
    <t>34620</t>
  </si>
  <si>
    <t>Muskegon, MI (Metropolitan Statistical Area)</t>
  </si>
  <si>
    <t>34740</t>
  </si>
  <si>
    <t>Myrtle Beach-Conway-North Myrtle Beach, SC-NC (Metropolitan Statistical Area)</t>
  </si>
  <si>
    <t>34820</t>
  </si>
  <si>
    <t>Napa, CA (Metropolitan Statistical Area)</t>
  </si>
  <si>
    <t>34900</t>
  </si>
  <si>
    <t>Naples-Marco Island, FL (Metropolitan Statistical Area)</t>
  </si>
  <si>
    <t>34940</t>
  </si>
  <si>
    <t>Nashville-Davidson--Murfreesboro--Franklin, TN (Metropolitan Statistical Area)</t>
  </si>
  <si>
    <t>34980</t>
  </si>
  <si>
    <t>New Haven-Milford, CT (Metropolitan Statistical Area)</t>
  </si>
  <si>
    <t>35300</t>
  </si>
  <si>
    <t>New Orleans-Metairie, LA (Metropolitan Statistical Area)</t>
  </si>
  <si>
    <t>35380</t>
  </si>
  <si>
    <t>New York-Newark-Jersey City, NY-NJ-PA (Metropolitan Statistical Area)</t>
  </si>
  <si>
    <t>35620</t>
  </si>
  <si>
    <t>Niles, MI (Metropolitan Statistical Area)</t>
  </si>
  <si>
    <t>35660</t>
  </si>
  <si>
    <t>Norwich-New London, CT (Metropolitan Statistical Area)</t>
  </si>
  <si>
    <t>35980</t>
  </si>
  <si>
    <t>Ocala, FL (Metropolitan Statistical Area)</t>
  </si>
  <si>
    <t>36100</t>
  </si>
  <si>
    <t>Ocean City, NJ (Metropolitan Statistical Area)</t>
  </si>
  <si>
    <t>36140</t>
  </si>
  <si>
    <t>Odessa, TX (Metropolitan Statistical Area)</t>
  </si>
  <si>
    <t>36220</t>
  </si>
  <si>
    <t>Ogden-Clearfield, UT (Metropolitan Statistical Area)</t>
  </si>
  <si>
    <t>36260</t>
  </si>
  <si>
    <t>Oklahoma City, OK (Metropolitan Statistical Area)</t>
  </si>
  <si>
    <t>36420</t>
  </si>
  <si>
    <t>Olympia-Lacey-Tumwater, WA (Metropolitan Statistical Area)</t>
  </si>
  <si>
    <t>36500</t>
  </si>
  <si>
    <t>Omaha-Council Bluffs, NE-IA (Metropolitan Statistical Area)</t>
  </si>
  <si>
    <t>36540</t>
  </si>
  <si>
    <t>Orlando-Kissimmee-Sanford, FL (Metropolitan Statistical Area)</t>
  </si>
  <si>
    <t>36740</t>
  </si>
  <si>
    <t>Oshkosh-Neenah, WI (Metropolitan Statistical Area)</t>
  </si>
  <si>
    <t>36780</t>
  </si>
  <si>
    <t>Owensboro, KY (Metropolitan Statistical Area)</t>
  </si>
  <si>
    <t>36980</t>
  </si>
  <si>
    <t>Oxnard-Thousand Oaks-Ventura, CA (Metropolitan Statistical Area)</t>
  </si>
  <si>
    <t>37100</t>
  </si>
  <si>
    <t>Palm Bay-Melbourne-Titusville, FL (Metropolitan Statistical Area)</t>
  </si>
  <si>
    <t>37340</t>
  </si>
  <si>
    <t>Panama City, FL (Metropolitan Statistical Area)</t>
  </si>
  <si>
    <t>37460</t>
  </si>
  <si>
    <t>Parkersburg-Vienna, WV (Metropolitan Statistical Area)</t>
  </si>
  <si>
    <t>37620</t>
  </si>
  <si>
    <t>Pensacola-Ferry Pass-Brent, FL (Metropolitan Statistical Area)</t>
  </si>
  <si>
    <t>37860</t>
  </si>
  <si>
    <t>Peoria, IL (Metropolitan Statistical Area)</t>
  </si>
  <si>
    <t>37900</t>
  </si>
  <si>
    <t>Philadelphia-Camden-Wilmington, PA-NJ-DE-MD (Metropolitan Statistical Area)</t>
  </si>
  <si>
    <t>37980</t>
  </si>
  <si>
    <t>Phoenix-Mesa-Chandler, AZ (Metropolitan Statistical Area)</t>
  </si>
  <si>
    <t>38060</t>
  </si>
  <si>
    <t>Pine Bluff, AR (Metropolitan Statistical Area)</t>
  </si>
  <si>
    <t>38220</t>
  </si>
  <si>
    <t>Pittsburgh, PA (Metropolitan Statistical Area)</t>
  </si>
  <si>
    <t>38300</t>
  </si>
  <si>
    <t>Pittsfield, MA (Metropolitan Statistical Area)</t>
  </si>
  <si>
    <t>38340</t>
  </si>
  <si>
    <t>Pocatello, ID (Metropolitan Statistical Area)</t>
  </si>
  <si>
    <t>38540</t>
  </si>
  <si>
    <t>Port St. Lucie, FL (Metropolitan Statistical Area)</t>
  </si>
  <si>
    <t>38940</t>
  </si>
  <si>
    <t>Portland-South Portland, ME (Metropolitan Statistical Area)</t>
  </si>
  <si>
    <t>38860</t>
  </si>
  <si>
    <t>Portland-Vancouver-Hillsboro, OR-WA (Metropolitan Statistical Area)</t>
  </si>
  <si>
    <t>38900</t>
  </si>
  <si>
    <t>Prescott Valley-Prescott, AZ (Metropolitan Statistical Area)</t>
  </si>
  <si>
    <t>39150</t>
  </si>
  <si>
    <t>Providence-Warwick, RI-MA (Metropolitan Statistical Area)</t>
  </si>
  <si>
    <t>39300</t>
  </si>
  <si>
    <t>Provo-Orem, UT (Metropolitan Statistical Area)</t>
  </si>
  <si>
    <t>39340</t>
  </si>
  <si>
    <t>Pueblo, CO (Metropolitan Statistical Area)</t>
  </si>
  <si>
    <t>39380</t>
  </si>
  <si>
    <t>Punta Gorda, FL (Metropolitan Statistical Area)</t>
  </si>
  <si>
    <t>39460</t>
  </si>
  <si>
    <t>Racine, WI (Metropolitan Statistical Area)</t>
  </si>
  <si>
    <t>39540</t>
  </si>
  <si>
    <t>Raleigh-Cary, NC (Metropolitan Statistical Area)</t>
  </si>
  <si>
    <t>39580</t>
  </si>
  <si>
    <t>Rapid City, SD (Metropolitan Statistical Area)</t>
  </si>
  <si>
    <t>39660</t>
  </si>
  <si>
    <t>Reading, PA (Metropolitan Statistical Area)</t>
  </si>
  <si>
    <t>39740</t>
  </si>
  <si>
    <t>Redding, CA (Metropolitan Statistical Area)</t>
  </si>
  <si>
    <t>39820</t>
  </si>
  <si>
    <t>Reno, NV (Metropolitan Statistical Area)</t>
  </si>
  <si>
    <t>39900</t>
  </si>
  <si>
    <t>Richmond, VA (Metropolitan Statistical Area) *</t>
  </si>
  <si>
    <t>40060</t>
  </si>
  <si>
    <t>Riverside-San Bernardino-Ontario, CA (Metropolitan Statistical Area)</t>
  </si>
  <si>
    <t>40140</t>
  </si>
  <si>
    <t>Roanoke, VA (Metropolitan Statistical Area) *</t>
  </si>
  <si>
    <t>40220</t>
  </si>
  <si>
    <t>Rochester, MN (Metropolitan Statistical Area)</t>
  </si>
  <si>
    <t>40340</t>
  </si>
  <si>
    <t>Rochester, NY (Metropolitan Statistical Area)</t>
  </si>
  <si>
    <t>40380</t>
  </si>
  <si>
    <t>Rockford, IL (Metropolitan Statistical Area)</t>
  </si>
  <si>
    <t>40420</t>
  </si>
  <si>
    <t>Rocky Mount, NC (Metropolitan Statistical Area)</t>
  </si>
  <si>
    <t>40580</t>
  </si>
  <si>
    <t>Rome, GA (Metropolitan Statistical Area)</t>
  </si>
  <si>
    <t>40660</t>
  </si>
  <si>
    <t>Sacramento-Roseville-Folsom, CA (Metropolitan Statistical Area)</t>
  </si>
  <si>
    <t>40900</t>
  </si>
  <si>
    <t>Saginaw, MI (Metropolitan Statistical Area)</t>
  </si>
  <si>
    <t>40980</t>
  </si>
  <si>
    <t>Salem, OR (Metropolitan Statistical Area)</t>
  </si>
  <si>
    <t>41420</t>
  </si>
  <si>
    <t>Salinas, CA (Metropolitan Statistical Area)</t>
  </si>
  <si>
    <t>41500</t>
  </si>
  <si>
    <t>Salisbury, MD-DE (Metropolitan Statistical Area)</t>
  </si>
  <si>
    <t>41540</t>
  </si>
  <si>
    <t>Salt Lake City, UT (Metropolitan Statistical Area)</t>
  </si>
  <si>
    <t>41620</t>
  </si>
  <si>
    <t>San Angelo, TX (Metropolitan Statistical Area)</t>
  </si>
  <si>
    <t>41660</t>
  </si>
  <si>
    <t>San Antonio-New Braunfels, TX (Metropolitan Statistical Area)</t>
  </si>
  <si>
    <t>41700</t>
  </si>
  <si>
    <t>San Diego-Chula Vista-Carlsbad, CA (Metropolitan Statistical Area)</t>
  </si>
  <si>
    <t>41740</t>
  </si>
  <si>
    <t>San Francisco-Oakland-Berkeley, CA (Metropolitan Statistical Area)</t>
  </si>
  <si>
    <t>41860</t>
  </si>
  <si>
    <t>San Jose-Sunnyvale-Santa Clara, CA (Metropolitan Statistical Area)</t>
  </si>
  <si>
    <t>41940</t>
  </si>
  <si>
    <t>San Luis Obispo-Paso Robles, CA (Metropolitan Statistical Area)</t>
  </si>
  <si>
    <t>42020</t>
  </si>
  <si>
    <t>Santa Maria-Santa Barbara, CA (Metropolitan Statistical Area)</t>
  </si>
  <si>
    <t>42200</t>
  </si>
  <si>
    <t>Santa Cruz-Watsonville, CA (Metropolitan Statistical Area)</t>
  </si>
  <si>
    <t>42100</t>
  </si>
  <si>
    <t>Santa Fe, NM (Metropolitan Statistical Area)</t>
  </si>
  <si>
    <t>42140</t>
  </si>
  <si>
    <t>Santa Rosa-Petaluma, CA (Metropolitan Statistical Area)</t>
  </si>
  <si>
    <t>42220</t>
  </si>
  <si>
    <t>North Port-Sarasota-Bradenton, FL (Metropolitan Statistical Area)</t>
  </si>
  <si>
    <t>35840</t>
  </si>
  <si>
    <t>Savannah, GA (Metropolitan Statistical Area)</t>
  </si>
  <si>
    <t>42340</t>
  </si>
  <si>
    <t>Scranton--Wilkes-Barre, PA (Metropolitan Statistical Area)</t>
  </si>
  <si>
    <t>42540</t>
  </si>
  <si>
    <t>Seattle-Tacoma-Bellevue, WA (Metropolitan Statistical Area)</t>
  </si>
  <si>
    <t>42660</t>
  </si>
  <si>
    <t>Sheboygan, WI (Metropolitan Statistical Area)</t>
  </si>
  <si>
    <t>43100</t>
  </si>
  <si>
    <t>Sherman-Denison, TX (Metropolitan Statistical Area)</t>
  </si>
  <si>
    <t>43300</t>
  </si>
  <si>
    <t>Shreveport-Bossier City, LA (Metropolitan Statistical Area)</t>
  </si>
  <si>
    <t>43340</t>
  </si>
  <si>
    <t>Sioux City, IA-NE-SD (Metropolitan Statistical Area)</t>
  </si>
  <si>
    <t>43580</t>
  </si>
  <si>
    <t>Sioux Falls, SD (Metropolitan Statistical Area)</t>
  </si>
  <si>
    <t>43620</t>
  </si>
  <si>
    <t>South Bend-Mishawaka, IN-MI (Metropolitan Statistical Area)</t>
  </si>
  <si>
    <t>43780</t>
  </si>
  <si>
    <t>Spartanburg, SC (Metropolitan Statistical Area)</t>
  </si>
  <si>
    <t>43900</t>
  </si>
  <si>
    <t>Spokane-Spokane Valley, WA (Metropolitan Statistical Area)</t>
  </si>
  <si>
    <t>44060</t>
  </si>
  <si>
    <t>Springfield, IL (Metropolitan Statistical Area)</t>
  </si>
  <si>
    <t>44100</t>
  </si>
  <si>
    <t>Springfield, MA (Metropolitan Statistical Area)</t>
  </si>
  <si>
    <t>44140</t>
  </si>
  <si>
    <t>Springfield, MO (Metropolitan Statistical Area)</t>
  </si>
  <si>
    <t>44180</t>
  </si>
  <si>
    <t>Springfield, OH (Metropolitan Statistical Area)</t>
  </si>
  <si>
    <t>44220</t>
  </si>
  <si>
    <t>St. Cloud, MN (Metropolitan Statistical Area)</t>
  </si>
  <si>
    <t>41060</t>
  </si>
  <si>
    <t>St. George, UT (Metropolitan Statistical Area)</t>
  </si>
  <si>
    <t>41100</t>
  </si>
  <si>
    <t>St. Joseph, MO-KS (Metropolitan Statistical Area)</t>
  </si>
  <si>
    <t>41140</t>
  </si>
  <si>
    <t>St. Louis, MO-IL (Metropolitan Statistical Area)</t>
  </si>
  <si>
    <t>41180</t>
  </si>
  <si>
    <t>State College, PA (Metropolitan Statistical Area)</t>
  </si>
  <si>
    <t>44300</t>
  </si>
  <si>
    <t>Stockton, CA (Metropolitan Statistical Area)</t>
  </si>
  <si>
    <t>44700</t>
  </si>
  <si>
    <t>Sumter, SC (Metropolitan Statistical Area)</t>
  </si>
  <si>
    <t>44940</t>
  </si>
  <si>
    <t>Syracuse, NY (Metropolitan Statistical Area)</t>
  </si>
  <si>
    <t>45060</t>
  </si>
  <si>
    <t>Tallahassee, FL (Metropolitan Statistical Area)</t>
  </si>
  <si>
    <t>45220</t>
  </si>
  <si>
    <t>Tampa-St. Petersburg-Clearwater, FL (Metropolitan Statistical Area)</t>
  </si>
  <si>
    <t>45300</t>
  </si>
  <si>
    <t>Terre Haute, IN (Metropolitan Statistical Area)</t>
  </si>
  <si>
    <t>45460</t>
  </si>
  <si>
    <t>Texarkana, TX-AR (Metropolitan Statistical Area)</t>
  </si>
  <si>
    <t>45500</t>
  </si>
  <si>
    <t>Toledo, OH (Metropolitan Statistical Area)</t>
  </si>
  <si>
    <t>45780</t>
  </si>
  <si>
    <t>Topeka, KS (Metropolitan Statistical Area)</t>
  </si>
  <si>
    <t>45820</t>
  </si>
  <si>
    <t>Trenton-Princeton, NJ (Metropolitan Statistical Area)</t>
  </si>
  <si>
    <t>45940</t>
  </si>
  <si>
    <t>Tucson, AZ (Metropolitan Statistical Area)</t>
  </si>
  <si>
    <t>46060</t>
  </si>
  <si>
    <t>Tulsa, OK (Metropolitan Statistical Area)</t>
  </si>
  <si>
    <t>46140</t>
  </si>
  <si>
    <t>Tuscaloosa, AL (Metropolitan Statistical Area)</t>
  </si>
  <si>
    <t>46220</t>
  </si>
  <si>
    <t>Tyler, TX (Metropolitan Statistical Area)</t>
  </si>
  <si>
    <t>46340</t>
  </si>
  <si>
    <t>Utica-Rome, NY (Metropolitan Statistical Area)</t>
  </si>
  <si>
    <t>46540</t>
  </si>
  <si>
    <t>Valdosta, GA (Metropolitan Statistical Area)</t>
  </si>
  <si>
    <t>46660</t>
  </si>
  <si>
    <t>Vallejo, CA (Metropolitan Statistical Area)</t>
  </si>
  <si>
    <t>46700</t>
  </si>
  <si>
    <t>Sebastian-Vero Beach, FL (Metropolitan Statistical Area)</t>
  </si>
  <si>
    <t>42680</t>
  </si>
  <si>
    <t>Victoria, TX (Metropolitan Statistical Area)</t>
  </si>
  <si>
    <t>47020</t>
  </si>
  <si>
    <t>Vineland-Bridgeton, NJ (Metropolitan Statistical Area)</t>
  </si>
  <si>
    <t>47220</t>
  </si>
  <si>
    <t>Virginia Beach-Norfolk-Newport News, VA-NC (Metropolitan Statistical Area) *</t>
  </si>
  <si>
    <t>47260</t>
  </si>
  <si>
    <t>Visalia, CA (Metropolitan Statistical Area)</t>
  </si>
  <si>
    <t>47300</t>
  </si>
  <si>
    <t>Waco, TX (Metropolitan Statistical Area)</t>
  </si>
  <si>
    <t>47380</t>
  </si>
  <si>
    <t>Warner Robins, GA (Metropolitan Statistical Area)</t>
  </si>
  <si>
    <t>47580</t>
  </si>
  <si>
    <t>Washington-Arlington-Alexandria, DC-VA-MD-WV (Metropolitan Statistical Area) *</t>
  </si>
  <si>
    <t>47900</t>
  </si>
  <si>
    <t>Waterloo-Cedar Falls, IA (Metropolitan Statistical Area)</t>
  </si>
  <si>
    <t>47940</t>
  </si>
  <si>
    <t>Wausau-Weston, WI (Metropolitan Statistical Area)</t>
  </si>
  <si>
    <t>48140</t>
  </si>
  <si>
    <t>Weirton-Steubenville, WV-OH (Metropolitan Statistical Area)</t>
  </si>
  <si>
    <t>48260</t>
  </si>
  <si>
    <t>Wenatchee, WA (Metropolitan Statistical Area)</t>
  </si>
  <si>
    <t>48300</t>
  </si>
  <si>
    <t>Wheeling, WV-OH (Metropolitan Statistical Area)</t>
  </si>
  <si>
    <t>48540</t>
  </si>
  <si>
    <t>Wichita Falls, TX (Metropolitan Statistical Area)</t>
  </si>
  <si>
    <t>48660</t>
  </si>
  <si>
    <t>Wichita, KS (Metropolitan Statistical Area)</t>
  </si>
  <si>
    <t>48620</t>
  </si>
  <si>
    <t>Williamsport, PA (Metropolitan Statistical Area)</t>
  </si>
  <si>
    <t>48700</t>
  </si>
  <si>
    <t>Wilmington, NC (Metropolitan Statistical Area)</t>
  </si>
  <si>
    <t>48900</t>
  </si>
  <si>
    <t>Winchester, VA-WV (Metropolitan Statistical Area) *</t>
  </si>
  <si>
    <t>49020</t>
  </si>
  <si>
    <t>Winston-Salem, NC (Metropolitan Statistical Area)</t>
  </si>
  <si>
    <t>49180</t>
  </si>
  <si>
    <t>Worcester, MA-CT (Metropolitan Statistical Area)</t>
  </si>
  <si>
    <t>49340</t>
  </si>
  <si>
    <t>Yakima, WA (Metropolitan Statistical Area)</t>
  </si>
  <si>
    <t>49420</t>
  </si>
  <si>
    <t>York-Hanover, PA (Metropolitan Statistical Area)</t>
  </si>
  <si>
    <t>49620</t>
  </si>
  <si>
    <t>Youngstown-Warren-Boardman, OH-PA (Metropolitan Statistical Area)</t>
  </si>
  <si>
    <t>49660</t>
  </si>
  <si>
    <t>Yuba City, CA (Metropolitan Statistical Area)</t>
  </si>
  <si>
    <t>49700</t>
  </si>
  <si>
    <t>Yuma, AZ (Metropolitan Statistical Area) *</t>
  </si>
  <si>
    <t>49740</t>
  </si>
  <si>
    <t>United States (Metropolitan Portion)</t>
  </si>
  <si>
    <t>00998</t>
  </si>
  <si>
    <t>2,114,441</t>
  </si>
  <si>
    <t>1,871,905</t>
  </si>
  <si>
    <t>7,320,663</t>
  </si>
  <si>
    <t>2,892,066</t>
  </si>
  <si>
    <t>3,871,322</t>
  </si>
  <si>
    <t>1,332,311</t>
  </si>
  <si>
    <t>2,545,560</t>
  </si>
  <si>
    <t>4,761,603</t>
  </si>
  <si>
    <t>2,508,971</t>
  </si>
  <si>
    <t>1,503,574</t>
  </si>
  <si>
    <t>5,862,422</t>
  </si>
  <si>
    <t>616,792</t>
  </si>
  <si>
    <t>460,924</t>
  </si>
  <si>
    <t>Charleston-North Charleston SC/Colorado Springs CO</t>
  </si>
  <si>
    <t>774,509/723,498</t>
  </si>
  <si>
    <t>South Carolina/Colorado</t>
  </si>
  <si>
    <t>514,259</t>
  </si>
  <si>
    <t>2,445,762</t>
  </si>
  <si>
    <t>3,097,859</t>
  </si>
  <si>
    <t>710,744</t>
  </si>
  <si>
    <t>2,315,979</t>
  </si>
  <si>
    <t>2,182,004</t>
  </si>
  <si>
    <t>305,345</t>
  </si>
  <si>
    <t>1,201,043</t>
  </si>
  <si>
    <t>457,003</t>
  </si>
  <si>
    <t>344,786</t>
  </si>
  <si>
    <t>737,468</t>
  </si>
  <si>
    <t>Weight shifted to population growth/size</t>
  </si>
  <si>
    <t>723,498</t>
  </si>
  <si>
    <t>774,509</t>
  </si>
  <si>
    <t>371,453</t>
  </si>
  <si>
    <t>626,695</t>
  </si>
  <si>
    <t>Denver</t>
  </si>
  <si>
    <t>Seattle</t>
  </si>
  <si>
    <t>Raleigh</t>
  </si>
  <si>
    <t>Phoenix</t>
  </si>
  <si>
    <t>Provo-Orem</t>
  </si>
  <si>
    <t>Historic 5 Year CAGR</t>
  </si>
  <si>
    <t>Forecasted 5 Year CAGR</t>
  </si>
  <si>
    <t>Orlando</t>
  </si>
  <si>
    <t>Jacksonville</t>
  </si>
  <si>
    <t>Atlanta</t>
  </si>
  <si>
    <t>Nashville, TN</t>
  </si>
  <si>
    <t>Ranking</t>
  </si>
  <si>
    <t>Updated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</si>
</sst>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5" formatCode="&quot;$&quot;#,##0_);\(&quot;$&quot;#,##0\)"/>
    <numFmt numFmtId="7" formatCode="&quot;$&quot;#,##0.00_);\(&quot;$&quot;#,##0.00\)"/>
    <numFmt numFmtId="164" formatCode="0.0%"/>
    <numFmt numFmtId="165" formatCode="0.0"/>
    <numFmt numFmtId="166" formatCode="#,##0.0_);\(#,##0.0\)"/>
    <numFmt numFmtId="167" formatCode="00000"/>
    <numFmt numFmtId="168" formatCode="General\F"/>
    <numFmt numFmtId="169" formatCode="0000\P"/>
  </numFmts>
  <fonts count="14" x14ac:knownFonts="1">
    <font>
      <sz val="11"/>
      <color theme="1"/>
      <name val="Calibri"/>
      <family val="2"/>
      <scheme val="minor"/>
    </font>
    <font>
      <b/>
      <sz val="11"/>
      <color rgb="FF00A0D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  <fill>
      <patternFill patternType="solid">
        <fgColor rgb="FFFF5A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9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0" fontId="11" fillId="0" borderId="0" applyNumberFormat="0" applyFill="0" applyBorder="0" applyAlignment="0" applyProtection="0"/>
  </cellStyleXfs>
  <cellXfs count="161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5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37" fontId="0" fillId="0" borderId="0" xfId="0" applyNumberFormat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5" fontId="0" fillId="0" borderId="0" xfId="0" applyNumberFormat="1"/>
    <xf numFmtId="10" fontId="0" fillId="0" borderId="0" xfId="1" applyNumberFormat="1" applyFont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left" vertical="center" wrapText="1"/>
    </xf>
    <xf numFmtId="1" fontId="0" fillId="0" borderId="0" xfId="0" applyNumberFormat="1" applyAlignment="1">
      <alignment horizontal="left"/>
    </xf>
    <xf numFmtId="10" fontId="0" fillId="0" borderId="0" xfId="1" applyNumberFormat="1" applyFont="1" applyFill="1" applyAlignment="1">
      <alignment horizontal="center"/>
    </xf>
    <xf numFmtId="164" fontId="0" fillId="0" borderId="0" xfId="1" applyNumberFormat="1" applyFont="1" applyFill="1" applyAlignment="1">
      <alignment horizontal="center"/>
    </xf>
    <xf numFmtId="3" fontId="0" fillId="0" borderId="0" xfId="0" applyNumberFormat="1" applyAlignment="1">
      <alignment horizontal="center"/>
    </xf>
    <xf numFmtId="9" fontId="0" fillId="0" borderId="0" xfId="1" applyFont="1" applyFill="1" applyAlignment="1">
      <alignment horizontal="center"/>
    </xf>
    <xf numFmtId="9" fontId="3" fillId="0" borderId="0" xfId="1" applyFont="1" applyFill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0" fillId="0" borderId="5" xfId="0" applyBorder="1"/>
    <xf numFmtId="0" fontId="0" fillId="0" borderId="7" xfId="0" applyBorder="1"/>
    <xf numFmtId="0" fontId="3" fillId="0" borderId="8" xfId="0" applyFont="1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0" xfId="0" applyFont="1" applyAlignment="1">
      <alignment horizontal="center" vertical="center" wrapText="1"/>
    </xf>
    <xf numFmtId="0" fontId="9" fillId="7" borderId="0" xfId="0" applyFont="1" applyFill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/>
    <xf numFmtId="0" fontId="6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6" fillId="0" borderId="0" xfId="0" applyFont="1"/>
    <xf numFmtId="37" fontId="0" fillId="0" borderId="0" xfId="1" applyNumberFormat="1" applyFont="1" applyAlignment="1">
      <alignment horizontal="center"/>
    </xf>
    <xf numFmtId="37" fontId="0" fillId="0" borderId="0" xfId="1" applyNumberFormat="1" applyFont="1" applyFill="1" applyAlignment="1">
      <alignment horizontal="center"/>
    </xf>
    <xf numFmtId="37" fontId="10" fillId="0" borderId="0" xfId="1" applyNumberFormat="1" applyFont="1" applyAlignment="1">
      <alignment horizontal="center"/>
    </xf>
    <xf numFmtId="5" fontId="0" fillId="0" borderId="0" xfId="1" applyNumberFormat="1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7" fontId="0" fillId="0" borderId="0" xfId="0" applyNumberFormat="1" applyAlignment="1">
      <alignment horizontal="center"/>
    </xf>
    <xf numFmtId="5" fontId="5" fillId="6" borderId="2" xfId="0" applyNumberFormat="1" applyFont="1" applyFill="1" applyBorder="1" applyAlignment="1">
      <alignment horizontal="center"/>
    </xf>
    <xf numFmtId="5" fontId="5" fillId="6" borderId="4" xfId="0" applyNumberFormat="1" applyFont="1" applyFill="1" applyBorder="1" applyAlignment="1">
      <alignment horizontal="center"/>
    </xf>
    <xf numFmtId="5" fontId="0" fillId="0" borderId="5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5" fontId="0" fillId="0" borderId="7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5" fontId="0" fillId="0" borderId="8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5" xfId="1" applyNumberFormat="1" applyFont="1" applyBorder="1" applyAlignment="1">
      <alignment horizontal="center"/>
    </xf>
    <xf numFmtId="0" fontId="0" fillId="0" borderId="9" xfId="1" applyNumberFormat="1" applyFont="1" applyFill="1" applyBorder="1" applyAlignment="1">
      <alignment horizontal="center"/>
    </xf>
    <xf numFmtId="164" fontId="0" fillId="0" borderId="7" xfId="1" applyNumberFormat="1" applyFont="1" applyBorder="1" applyAlignment="1">
      <alignment horizontal="center"/>
    </xf>
    <xf numFmtId="0" fontId="0" fillId="0" borderId="10" xfId="1" applyNumberFormat="1" applyFont="1" applyFill="1" applyBorder="1" applyAlignment="1">
      <alignment horizontal="center"/>
    </xf>
    <xf numFmtId="164" fontId="0" fillId="0" borderId="8" xfId="1" applyNumberFormat="1" applyFont="1" applyBorder="1" applyAlignment="1">
      <alignment horizontal="center"/>
    </xf>
    <xf numFmtId="0" fontId="0" fillId="0" borderId="11" xfId="1" applyNumberFormat="1" applyFont="1" applyFill="1" applyBorder="1" applyAlignment="1">
      <alignment horizontal="center"/>
    </xf>
    <xf numFmtId="0" fontId="0" fillId="0" borderId="9" xfId="1" applyNumberFormat="1" applyFont="1" applyBorder="1" applyAlignment="1">
      <alignment horizontal="center"/>
    </xf>
    <xf numFmtId="0" fontId="0" fillId="0" borderId="10" xfId="1" applyNumberFormat="1" applyFont="1" applyBorder="1" applyAlignment="1">
      <alignment horizontal="center"/>
    </xf>
    <xf numFmtId="0" fontId="0" fillId="0" borderId="11" xfId="1" applyNumberFormat="1" applyFont="1" applyBorder="1" applyAlignment="1">
      <alignment horizontal="center"/>
    </xf>
    <xf numFmtId="0" fontId="0" fillId="0" borderId="12" xfId="0" applyBorder="1"/>
    <xf numFmtId="3" fontId="0" fillId="0" borderId="5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164" fontId="0" fillId="0" borderId="0" xfId="1" applyNumberFormat="1" applyFont="1" applyFill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0" fontId="0" fillId="0" borderId="0" xfId="0" applyAlignment="1">
      <alignment horizontal="center" vertical="center" wrapText="1"/>
    </xf>
    <xf numFmtId="37" fontId="0" fillId="0" borderId="10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37" fontId="0" fillId="0" borderId="9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37" fontId="0" fillId="0" borderId="11" xfId="0" applyNumberFormat="1" applyBorder="1" applyAlignment="1">
      <alignment horizontal="center"/>
    </xf>
    <xf numFmtId="0" fontId="1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left"/>
    </xf>
    <xf numFmtId="0" fontId="0" fillId="0" borderId="0" xfId="0" applyAlignment="1">
      <alignment vertical="center" wrapText="1"/>
    </xf>
    <xf numFmtId="0" fontId="0" fillId="5" borderId="2" xfId="0" applyFill="1" applyBorder="1"/>
    <xf numFmtId="0" fontId="0" fillId="5" borderId="3" xfId="0" applyFill="1" applyBorder="1" applyAlignment="1">
      <alignment horizontal="center"/>
    </xf>
    <xf numFmtId="0" fontId="0" fillId="5" borderId="3" xfId="0" applyFill="1" applyBorder="1"/>
    <xf numFmtId="5" fontId="0" fillId="5" borderId="3" xfId="0" applyNumberFormat="1" applyFill="1" applyBorder="1" applyAlignment="1">
      <alignment horizontal="center"/>
    </xf>
    <xf numFmtId="164" fontId="0" fillId="5" borderId="3" xfId="1" applyNumberFormat="1" applyFont="1" applyFill="1" applyBorder="1" applyAlignment="1">
      <alignment horizontal="center"/>
    </xf>
    <xf numFmtId="3" fontId="0" fillId="5" borderId="3" xfId="0" applyNumberFormat="1" applyFill="1" applyBorder="1" applyAlignment="1">
      <alignment horizontal="center"/>
    </xf>
    <xf numFmtId="0" fontId="0" fillId="5" borderId="4" xfId="0" applyFill="1" applyBorder="1"/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5" fillId="3" borderId="0" xfId="0" applyFont="1" applyFill="1" applyAlignment="1">
      <alignment horizontal="center"/>
    </xf>
    <xf numFmtId="0" fontId="0" fillId="3" borderId="0" xfId="0" applyFill="1"/>
    <xf numFmtId="0" fontId="9" fillId="7" borderId="2" xfId="0" applyFont="1" applyFill="1" applyBorder="1" applyAlignment="1">
      <alignment horizontal="center"/>
    </xf>
    <xf numFmtId="0" fontId="9" fillId="7" borderId="4" xfId="0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168" fontId="5" fillId="7" borderId="1" xfId="0" applyNumberFormat="1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169" fontId="5" fillId="7" borderId="1" xfId="0" applyNumberFormat="1" applyFont="1" applyFill="1" applyBorder="1" applyAlignment="1">
      <alignment horizontal="center" vertical="center"/>
    </xf>
    <xf numFmtId="5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1" applyFont="1" applyAlignment="1">
      <alignment vertical="center"/>
    </xf>
    <xf numFmtId="9" fontId="8" fillId="0" borderId="9" xfId="1" applyFont="1" applyFill="1" applyBorder="1" applyAlignment="1">
      <alignment horizontal="center"/>
    </xf>
    <xf numFmtId="9" fontId="8" fillId="0" borderId="10" xfId="1" applyFont="1" applyFill="1" applyBorder="1" applyAlignment="1">
      <alignment horizontal="center"/>
    </xf>
    <xf numFmtId="0" fontId="0" fillId="0" borderId="8" xfId="0" applyBorder="1"/>
    <xf numFmtId="9" fontId="0" fillId="8" borderId="0" xfId="1" applyFont="1" applyFill="1" applyBorder="1" applyAlignment="1">
      <alignment horizontal="center" vertical="center" wrapText="1"/>
    </xf>
    <xf numFmtId="5" fontId="10" fillId="0" borderId="0" xfId="0" applyNumberFormat="1" applyFont="1" applyAlignment="1">
      <alignment horizontal="center"/>
    </xf>
    <xf numFmtId="10" fontId="10" fillId="0" borderId="0" xfId="1" applyNumberFormat="1" applyFont="1" applyAlignment="1">
      <alignment horizontal="center"/>
    </xf>
    <xf numFmtId="5" fontId="10" fillId="0" borderId="0" xfId="1" applyNumberFormat="1" applyFont="1" applyAlignment="1">
      <alignment horizontal="center"/>
    </xf>
    <xf numFmtId="0" fontId="10" fillId="0" borderId="0" xfId="0" applyFont="1"/>
    <xf numFmtId="9" fontId="0" fillId="0" borderId="0" xfId="1" applyFont="1"/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9" fontId="3" fillId="0" borderId="11" xfId="1" applyFont="1" applyFill="1" applyBorder="1" applyAlignment="1">
      <alignment horizontal="center"/>
    </xf>
    <xf numFmtId="9" fontId="8" fillId="0" borderId="13" xfId="1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10" xfId="0" applyBorder="1" applyAlignment="1">
      <alignment horizontal="left"/>
    </xf>
    <xf numFmtId="0" fontId="10" fillId="0" borderId="10" xfId="0" applyFont="1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1" xfId="0" applyBorder="1" applyAlignment="1">
      <alignment horizontal="left"/>
    </xf>
    <xf numFmtId="9" fontId="3" fillId="0" borderId="9" xfId="1" applyFont="1" applyFill="1" applyBorder="1" applyAlignment="1">
      <alignment horizontal="center"/>
    </xf>
    <xf numFmtId="9" fontId="3" fillId="0" borderId="10" xfId="1" applyFont="1" applyFill="1" applyBorder="1" applyAlignment="1">
      <alignment horizontal="center"/>
    </xf>
    <xf numFmtId="9" fontId="3" fillId="0" borderId="11" xfId="0" applyNumberFormat="1" applyFont="1" applyBorder="1" applyAlignment="1">
      <alignment horizontal="center"/>
    </xf>
    <xf numFmtId="9" fontId="3" fillId="0" borderId="13" xfId="1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 vertical="center" wrapText="1"/>
    </xf>
    <xf numFmtId="168" fontId="3" fillId="5" borderId="2" xfId="0" applyNumberFormat="1" applyFont="1" applyFill="1" applyBorder="1" applyAlignment="1">
      <alignment horizontal="center"/>
    </xf>
    <xf numFmtId="168" fontId="3" fillId="5" borderId="4" xfId="0" applyNumberFormat="1" applyFont="1" applyFill="1" applyBorder="1" applyAlignment="1">
      <alignment horizontal="center"/>
    </xf>
    <xf numFmtId="5" fontId="3" fillId="5" borderId="4" xfId="0" applyNumberFormat="1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11" fillId="3" borderId="0" xfId="2" applyFill="1" applyAlignment="1">
      <alignment horizontal="center"/>
    </xf>
    <xf numFmtId="0" fontId="5" fillId="3" borderId="0" xfId="0" applyFont="1" applyFill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3"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FF5A00"/>
      <color rgb="FFFFFF99"/>
      <color rgb="FF0000FF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6</xdr:col>
      <xdr:colOff>215539</xdr:colOff>
      <xdr:row>2</xdr:row>
      <xdr:rowOff>36460</xdr:rowOff>
    </xdr:to>
    <xdr:pic>
      <xdr:nvPicPr>
        <xdr:cNvPr id="2" name="Picture 1" descr="Disclaimer_Img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8128000" cy="4034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olin Thompson" id="{66FEBC24-6E96-40B7-B2AC-CA666A73A886}" userId="S::Colin.Thompson@arcosa.com::ef2acb89-4e0c-43bd-b003-946b280944f8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 Jones" refreshedDate="43112.628042476848" createdVersion="4" refreshedVersion="4" minRefreshableVersion="3" recordCount="15300" xr:uid="{00000000-000A-0000-FFFF-FFFF00000000}">
  <cacheSource type="worksheet">
    <worksheetSource ref="A4:F15304" sheet="ConstructConnect Forecast"/>
  </cacheSource>
  <cacheFields count="6">
    <cacheField name="MSA" numFmtId="0">
      <sharedItems count="376">
        <s v="Abilene TX"/>
        <s v="Akron OH"/>
        <s v="Albany GA"/>
        <s v="Albany-Schenectady-Troy NY"/>
        <s v="Albuquerque NM"/>
        <s v="Alexandria LA"/>
        <s v="Allentown-Bethlehem-Easton PA-NJ"/>
        <s v="Altoona PA"/>
        <s v="Amarillo TX"/>
        <s v="Ames IA"/>
        <s v="Anderson IN"/>
        <s v="Anderson SC"/>
        <s v="Ann Arbor MI"/>
        <s v="Anniston-Oxford AL"/>
        <s v="Appleton WI"/>
        <s v="Asheville NC"/>
        <s v="Athens-Clarke County GA"/>
        <s v="Atlanta-Sandy Springs-Marietta GA"/>
        <s v="Atlantic City NJ"/>
        <s v="Auburn-Opelika AL"/>
        <s v="Augusta-Richmond County GA-SC"/>
        <s v="Austin-Round Rock TX"/>
        <s v="Bakersfield CA"/>
        <s v="Baltimore-Towson MD"/>
        <s v="Bangor ME"/>
        <s v="Barnstable Town MA"/>
        <s v="Baton Rouge LA"/>
        <s v="Battle Creek MI"/>
        <s v="Bay City MI"/>
        <s v="Beaumont-Port Arthur TX"/>
        <s v="Bellingham WA"/>
        <s v="Bend OR"/>
        <s v="Bethesda-Frederick-Gaithersburg, MD Metropolitan Division"/>
        <s v="Billings MT"/>
        <s v="Binghamton NY"/>
        <s v="Birmingham-Hoover AL"/>
        <s v="Bismarck ND"/>
        <s v="Blacksburg-Christiansburg-Radford VA"/>
        <s v="Bloomington IN"/>
        <s v="Bloomington-Normal IL"/>
        <s v="Boise City-Nampa ID"/>
        <s v="Boston-Quincy, MA Metropolitan Division"/>
        <s v="Boulder CO"/>
        <s v="Bowling Green KY"/>
        <s v="Bremerton-Silverdale WA"/>
        <s v="Bridgeport-Stamford-Norwalk CT"/>
        <s v="Brownsville-Harlingen TX"/>
        <s v="Brunswick GA"/>
        <s v="Buffalo-Niagara Falls NY"/>
        <s v="Burlington NC"/>
        <s v="Burlington-South Burlington VT"/>
        <s v="Cambridge-Newton-Framingham, MA Metropolitan Division"/>
        <s v="Camden, NJ Metropolitan Division"/>
        <s v="Canton-Massillon OH"/>
        <s v="Cape Coral-Fort Myers FL"/>
        <s v="Carson City NV"/>
        <s v="Casper WY"/>
        <s v="Cedar Rapids IA"/>
        <s v="Champaign-Urbana IL"/>
        <s v="Charleston WV"/>
        <s v="Charleston-North Charleston SC"/>
        <s v="Charlotte-Gastonia-Concord NC-SC"/>
        <s v="Charlottesville VA"/>
        <s v="Chattanooga TN-GA"/>
        <s v="Cheyenne WY"/>
        <s v="Chicago-Naperville-Joliet, IL Metropolitan Division"/>
        <s v="Chico CA"/>
        <s v="Cincinnati-Middletown OH-KY-IN"/>
        <s v="Clarksville TN-KY"/>
        <s v="Cleveland TN"/>
        <s v="Cleveland-Elyria-Mentor OH"/>
        <s v="Coeur d'Alene ID"/>
        <s v="College Station-Bryan TX"/>
        <s v="Colorado Springs CO"/>
        <s v="Columbia MO"/>
        <s v="Columbia SC"/>
        <s v="Columbus GA-AL"/>
        <s v="Columbus IN"/>
        <s v="Columbus OH"/>
        <s v="Corpus Christi TX"/>
        <s v="Corvallis OR"/>
        <s v="Cumberland MD-WV"/>
        <s v="Dallas-Plano-Irving, TX Metropolitan Division"/>
        <s v="Dalton GA"/>
        <s v="Danville IL"/>
        <s v="Danville VA"/>
        <s v="Davenport-Moline-Rock Island IA-IL"/>
        <s v="Dayton OH"/>
        <s v="Decatur AL"/>
        <s v="Decatur IL"/>
        <s v="Deltona-Daytona Beach-Ormond Beach FL"/>
        <s v="Denver-Aurora CO"/>
        <s v="Des Moines IA"/>
        <s v="Detroit-Livonia-Dearborn, MI Metropolitan Division"/>
        <s v="Dothan AL"/>
        <s v="Dover DE"/>
        <s v="Dubuque IA"/>
        <s v="Duluth MN-WI"/>
        <s v="Durham NC"/>
        <s v="Eau Claire WI"/>
        <s v="Edison, NJ Metropolitan Division"/>
        <s v="El Centro CA"/>
        <s v="El Paso TX"/>
        <s v="Elizabethtown KY"/>
        <s v="Elkhart-Goshen IN"/>
        <s v="Elmira NY"/>
        <s v="Erie PA"/>
        <s v="Essex County, MA Metropolitan Division"/>
        <s v="Eugene-Springfield OR"/>
        <s v="Evansville IN-KY"/>
        <s v="Fargo ND-MN"/>
        <s v="Farmington NM"/>
        <s v="Fayetteville NC"/>
        <s v="Fayetteville-Springdale-Rogers AR-MO"/>
        <s v="Flagstaff AZ"/>
        <s v="Flint MI"/>
        <s v="Florence SC"/>
        <s v="Florence-Muscle Shoals AL"/>
        <s v="Fond du Lac WI"/>
        <s v="Fort Collins-Loveland CO"/>
        <s v="Fort Lauderdale-Pompano Beach-Deerfield Beach, FL Metropolitan Division"/>
        <s v="Fort Smith AR-OK"/>
        <s v="Fort Walton Beach-Crestview-Destin FL"/>
        <s v="Fort Wayne IN"/>
        <s v="Fort Worth-Arlington, TX Metropolitan Division"/>
        <s v="Fresno CA"/>
        <s v="Gadsden AL"/>
        <s v="Gainesville FL"/>
        <s v="Gainesville GA"/>
        <s v="Gary, IN Metropolitan Division"/>
        <s v="Glens Falls NY"/>
        <s v="Goldsboro NC"/>
        <s v="Grand Forks ND-MN"/>
        <s v="Grand Junction CO"/>
        <s v="Grand Rapids-Wyoming MI"/>
        <s v="Great Falls MT"/>
        <s v="Greeley CO"/>
        <s v="Green Bay WI"/>
        <s v="Greensboro-High Point NC"/>
        <s v="Greenville NC"/>
        <s v="Greenville SC"/>
        <s v="Gulfport-Biloxi MS"/>
        <s v="Hagerstown-Martinsburg MD-WV"/>
        <s v="Hanford-Corcoran CA"/>
        <s v="Harrisburg-Carlisle PA"/>
        <s v="Harrisonburg VA"/>
        <s v="Hartford-West Hartford-East Hartford CT"/>
        <s v="Hattiesburg MS"/>
        <s v="Hickory-Lenoir-Morganton NC"/>
        <s v="Hinesville-Fort Stewart GA"/>
        <s v="Holland-Grand Haven MI"/>
        <s v="Hot Springs AR"/>
        <s v="Houma-Bayou Cane-Thibodaux LA"/>
        <s v="Houston-Baytown-Sugar Land TX"/>
        <s v="Huntington-Ashland WV-KY-OH"/>
        <s v="Huntsville AL"/>
        <s v="Idaho Falls ID"/>
        <s v="Indianapolis IN"/>
        <s v="Iowa City IA"/>
        <s v="Ithaca NY"/>
        <s v="Jackson MI"/>
        <s v="Jackson MS"/>
        <s v="Jackson TN"/>
        <s v="Jacksonville FL"/>
        <s v="Jacksonville NC"/>
        <s v="Janesville WI"/>
        <s v="Jefferson City MO"/>
        <s v="Johnson City TN"/>
        <s v="Johnstown PA"/>
        <s v="Jonesboro AR"/>
        <s v="Joplin MO"/>
        <s v="Kalamazoo-Portage MI"/>
        <s v="Kankakee-Bradley IL"/>
        <s v="Kansas City MO-KS"/>
        <s v="Kennewick-Richland-Pasco WA"/>
        <s v="Killeen-Temple-Fort Hood TX"/>
        <s v="Kingsport-Bristol-Bristol TN-VA"/>
        <s v="Kingston NY"/>
        <s v="Knoxville TN"/>
        <s v="Kokomo IN"/>
        <s v="La Crosse WI-MN"/>
        <s v="Lafayette IN"/>
        <s v="Lafayette LA"/>
        <s v="Lake Charles LA"/>
        <s v="Lake County-Kenosha County, IL-WI Metropolitan Division"/>
        <s v="Lakeland FL"/>
        <s v="Lancaster PA"/>
        <s v="Lansing-East Lansing MI"/>
        <s v="Laredo TX"/>
        <s v="Las Cruces NM"/>
        <s v="Las Vegas-Paradise NV"/>
        <s v="Lawrence KS"/>
        <s v="Lawton OK"/>
        <s v="Lebanon PA"/>
        <s v="Lewiston ID-WA"/>
        <s v="Lewiston-Auburn ME"/>
        <s v="Lexington-Fayette KY"/>
        <s v="Lima OH"/>
        <s v="Lincoln NE"/>
        <s v="Little Rock-North Little Rock AR"/>
        <s v="Logan UT-ID"/>
        <s v="Longview TX"/>
        <s v="Longview WA"/>
        <s v="Los Angeles-Long Beach-Glendale, CA Metropolitan Division"/>
        <s v="Louisville KY-IN"/>
        <s v="Lubbock TX"/>
        <s v="Lynchburg VA"/>
        <s v="Macon GA"/>
        <s v="Madera CA"/>
        <s v="Madison WI"/>
        <s v="Manchester-Nashua NH"/>
        <s v="Mansfield OH"/>
        <s v="McAllen-Edinburg-Pharr TX"/>
        <s v="Medford OR"/>
        <s v="Memphis TN-MS-AR"/>
        <s v="Merced CA"/>
        <s v="Miami-Miami Beach-Kendall, FL Metropolitan Division"/>
        <s v="Michigan City-La Porte IN"/>
        <s v="Midland TX"/>
        <s v="Milwaukee-Waukesha-West Allis WI"/>
        <s v="Minneapolis-St. Paul-Bloomington MN-WI"/>
        <s v="Missoula MT"/>
        <s v="Mobile AL"/>
        <s v="Modesto CA"/>
        <s v="Monroe LA"/>
        <s v="Monroe MI"/>
        <s v="Montgomery AL"/>
        <s v="Morgantown WV"/>
        <s v="Morristown TN"/>
        <s v="Mount Vernon-Anacortes WA"/>
        <s v="Muncie IN"/>
        <s v="Muskegon-Norton Shores MI"/>
        <s v="Myrtle Beach-Conway-North Myrtle Beach SC"/>
        <s v="Napa CA"/>
        <s v="Naples-Marco Island FL"/>
        <s v="Nashville-Davidson--Murfreesboro TN"/>
        <s v="Nassau-Suffolk, NY Metropolitan Division"/>
        <s v="New Haven-Milford CT"/>
        <s v="New Orleans-Metairie-Kenner LA"/>
        <s v="New York-Wayne-White Plains, NY-NJ Metropolitan Division"/>
        <s v="Newark-Union, NJ-PA Metropolitan Division"/>
        <s v="Niles-Benton Harbor MI"/>
        <s v="Norwich-New London CT"/>
        <s v="Oakland-Fremont-Hayward, CA Metropolitan Division"/>
        <s v="Ocala FL"/>
        <s v="Ocean City NJ"/>
        <s v="Odessa TX"/>
        <s v="Ogden-Clearfield UT"/>
        <s v="Oklahoma City OK"/>
        <s v="Olympia WA"/>
        <s v="Omaha-Council Bluffs NE-IA"/>
        <s v="Orlando FL"/>
        <s v="Oshkosh-Neenah WI"/>
        <s v="Owensboro KY"/>
        <s v="Oxnard-Thousand Oaks-Ventura CA"/>
        <s v="Palm Bay-Melbourne-Titusville FL"/>
        <s v="Panama City-Lynn Haven FL"/>
        <s v="Parkersburg-Marietta WV-OH"/>
        <s v="Pascagoula MS"/>
        <s v="Pensacola-Ferry Pass-Brent FL"/>
        <s v="Peoria IL"/>
        <s v="Philadelphia, PA Metropolitan Division"/>
        <s v="Phoenix-Mesa-Scottsdale AZ"/>
        <s v="Pine Bluff AR"/>
        <s v="Pittsburgh PA"/>
        <s v="Pittsfield MA"/>
        <s v="Pocatello ID"/>
        <s v="Port St. Lucie-Fort Pierce FL"/>
        <s v="Portland-South Portland-Biddeford, ME"/>
        <s v="Portland-Vancouver-Beaverton OR-WA"/>
        <s v="Poughkeepsie-Newburgh-Middletown NY"/>
        <s v="Prescott AZ"/>
        <s v="Providence-New Bedford-Fall River RI-MA"/>
        <s v="Provo-Orem UT"/>
        <s v="Pueblo CO"/>
        <s v="Punta Gorda FL"/>
        <s v="Racine WI"/>
        <s v="Raleigh-Cary NC"/>
        <s v="Rapid City SD"/>
        <s v="Reading PA"/>
        <s v="Redding CA"/>
        <s v="Reno-Sparks NV"/>
        <s v="Richmond VA"/>
        <s v="Riverside-San Bernardino-Ontario CA"/>
        <s v="Roanoke VA"/>
        <s v="Rochester MN"/>
        <s v="Rochester NY"/>
        <s v="Rockford IL"/>
        <s v="Rockingham County-Strafford County, NH Metropolitan Division"/>
        <s v="Rocky Mount NC"/>
        <s v="Rome GA"/>
        <s v="Sacramento--Arden-Arcade--Roseville CA"/>
        <s v="Saginaw-Saginaw Township North MI"/>
        <s v="Salem OR"/>
        <s v="Salinas CA"/>
        <s v="Salisbury MD"/>
        <s v="Salt Lake City UT"/>
        <s v="San Angelo TX"/>
        <s v="San Antonio TX"/>
        <s v="San Diego-Carlsbad-San Marcos CA"/>
        <s v="San Francisco-San Mateo-Redwood City, CA Metropolitan Division"/>
        <s v="San Jose-Sunnyvale-Santa Clara CA"/>
        <s v="San Luis Obispo-Paso Robles CA"/>
        <s v="Sandusky OH"/>
        <s v="Santa Ana-Anaheim-Irvine, CA Metropolitan Division"/>
        <s v="Santa Barbara-Santa Maria-Goleta CA"/>
        <s v="Santa Cruz-Watsonville CA"/>
        <s v="Santa Fe NM"/>
        <s v="Santa Rosa-Petaluma CA"/>
        <s v="Sarasota-Bradenton-Venice FL"/>
        <s v="Savannah GA"/>
        <s v="Scranton--Wilkes-Barre PA"/>
        <s v="Seattle-Bellevue-Everett, WA Metropolitan Division"/>
        <s v="Sheboygan WI"/>
        <s v="Sherman-Denison TX"/>
        <s v="Shreveport-Bossier City LA"/>
        <s v="Sioux City IA-NE-SD"/>
        <s v="Sioux Falls SD"/>
        <s v="South Bend-Mishawaka IN-MI"/>
        <s v="Spartanburg SC"/>
        <s v="Spokane WA"/>
        <s v="Springfield IL"/>
        <s v="Springfield MA"/>
        <s v="Springfield MO"/>
        <s v="Springfield OH"/>
        <s v="St. Cloud MN"/>
        <s v="St. George UT"/>
        <s v="St. Joseph MO-KS"/>
        <s v="St. Louis MO-IL"/>
        <s v="State College PA"/>
        <s v="Stockton CA"/>
        <s v="Sumter SC"/>
        <s v="Syracuse NY"/>
        <s v="Tacoma, WA Metropolitan Division"/>
        <s v="Tallahassee FL"/>
        <s v="Tampa-St. Petersburg-Clearwater FL"/>
        <s v="Terre Haute IN"/>
        <s v="Texarkana TX-Texarkana AR"/>
        <s v="Toledo OH"/>
        <s v="Topeka KS"/>
        <s v="Trenton-Ewing NJ"/>
        <s v="Tucson AZ"/>
        <s v="Tulsa OK"/>
        <s v="Tuscaloosa AL"/>
        <s v="Tyler TX"/>
        <s v="Utica-Rome NY"/>
        <s v="Valdosta GA"/>
        <s v="Vallejo-Fairfield CA"/>
        <s v="Vero Beach FL"/>
        <s v="Victoria TX"/>
        <s v="Vineland-Millville-Bridgeton NJ"/>
        <s v="Virginia Beach-Norfolk-Newport News VA-NC"/>
        <s v="Visalia-Porterville CA"/>
        <s v="Waco TX"/>
        <s v="Warner Robins GA"/>
        <s v="Warren-Farmington Hills-Troy, MI Metropolitan Division"/>
        <s v="Washington-Arlington-Alexandria, DC-VA-MD-WV Metropolitan Division"/>
        <s v="Waterloo-Cedar Falls IA"/>
        <s v="Wausau WI"/>
        <s v="Weirton-Steubenville WV-OH"/>
        <s v="Wenatchee WA"/>
        <s v="West Palm Beach-Boca Raton-Boynton Beach, FL Metropolitan Division"/>
        <s v="Wheeling WV-OH"/>
        <s v="Wichita Falls TX"/>
        <s v="Wichita KS"/>
        <s v="Williamsport PA"/>
        <s v="Wilmington NC"/>
        <s v="Wilmington, DE-MD-NJ Metropolitan Division"/>
        <s v="Winchester VA-WV"/>
        <s v="Winston-Salem NC"/>
        <s v="Worcester MA"/>
        <s v="Yakima WA"/>
        <s v="York-Hanover PA"/>
        <s v="Youngstown-Warren-Boardman OH-PA"/>
        <s v="Yuba City CA"/>
        <s v="Yuma AZ"/>
      </sharedItems>
    </cacheField>
    <cacheField name="State" numFmtId="0">
      <sharedItems/>
    </cacheField>
    <cacheField name="SummaryCategory" numFmtId="0">
      <sharedItems/>
    </cacheField>
    <cacheField name="Year" numFmtId="0">
      <sharedItems containsSemiMixedTypes="0" containsString="0" containsNumber="1" containsInteger="1" minValue="2010" maxValue="2021" count="12"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DevelopmentType" numFmtId="0">
      <sharedItems/>
    </cacheField>
    <cacheField name="Value($)" numFmtId="0">
      <sharedItems containsSemiMixedTypes="0" containsString="0" containsNumber="1" containsInteger="1" minValue="7139" maxValue="194191665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00">
  <r>
    <x v="0"/>
    <s v="TX"/>
    <s v="Civil"/>
    <x v="0"/>
    <s v="All"/>
    <n v="16616747"/>
  </r>
  <r>
    <x v="0"/>
    <s v="TX"/>
    <s v="Civil"/>
    <x v="1"/>
    <s v="All"/>
    <n v="28121251"/>
  </r>
  <r>
    <x v="0"/>
    <s v="TX"/>
    <s v="Civil"/>
    <x v="2"/>
    <s v="All"/>
    <n v="38009586"/>
  </r>
  <r>
    <x v="0"/>
    <s v="TX"/>
    <s v="Civil"/>
    <x v="3"/>
    <s v="All"/>
    <n v="34903683"/>
  </r>
  <r>
    <x v="0"/>
    <s v="TX"/>
    <s v="Civil"/>
    <x v="4"/>
    <s v="All"/>
    <n v="27895629"/>
  </r>
  <r>
    <x v="0"/>
    <s v="TX"/>
    <s v="Civil"/>
    <x v="5"/>
    <s v="All"/>
    <n v="71878651"/>
  </r>
  <r>
    <x v="0"/>
    <s v="TX"/>
    <s v="Civil"/>
    <x v="6"/>
    <s v="All"/>
    <n v="66437296"/>
  </r>
  <r>
    <x v="0"/>
    <s v="TX"/>
    <s v="Civil"/>
    <x v="7"/>
    <s v="All"/>
    <n v="75417910"/>
  </r>
  <r>
    <x v="0"/>
    <s v="TX"/>
    <s v="Civil"/>
    <x v="8"/>
    <s v="All"/>
    <n v="107733806"/>
  </r>
  <r>
    <x v="0"/>
    <s v="TX"/>
    <s v="Civil"/>
    <x v="9"/>
    <s v="All"/>
    <n v="113950291"/>
  </r>
  <r>
    <x v="0"/>
    <s v="TX"/>
    <s v="Civil"/>
    <x v="10"/>
    <s v="All"/>
    <n v="119196400"/>
  </r>
  <r>
    <x v="0"/>
    <s v="TX"/>
    <s v="Civil"/>
    <x v="11"/>
    <s v="All"/>
    <n v="122854284"/>
  </r>
  <r>
    <x v="0"/>
    <s v="TX"/>
    <s v="Non Residential"/>
    <x v="0"/>
    <s v="All"/>
    <n v="46499942"/>
  </r>
  <r>
    <x v="0"/>
    <s v="TX"/>
    <s v="Non Residential"/>
    <x v="1"/>
    <s v="All"/>
    <n v="38335601"/>
  </r>
  <r>
    <x v="0"/>
    <s v="TX"/>
    <s v="Non Residential"/>
    <x v="2"/>
    <s v="All"/>
    <n v="29014692"/>
  </r>
  <r>
    <x v="0"/>
    <s v="TX"/>
    <s v="Non Residential"/>
    <x v="3"/>
    <s v="All"/>
    <n v="24981594"/>
  </r>
  <r>
    <x v="0"/>
    <s v="TX"/>
    <s v="Non Residential"/>
    <x v="4"/>
    <s v="All"/>
    <n v="84996990"/>
  </r>
  <r>
    <x v="0"/>
    <s v="TX"/>
    <s v="Non Residential"/>
    <x v="5"/>
    <s v="All"/>
    <n v="103457246"/>
  </r>
  <r>
    <x v="0"/>
    <s v="TX"/>
    <s v="Non Residential"/>
    <x v="6"/>
    <s v="All"/>
    <n v="124476760"/>
  </r>
  <r>
    <x v="0"/>
    <s v="TX"/>
    <s v="Non Residential"/>
    <x v="7"/>
    <s v="All"/>
    <n v="141725564"/>
  </r>
  <r>
    <x v="0"/>
    <s v="TX"/>
    <s v="Non Residential"/>
    <x v="8"/>
    <s v="All"/>
    <n v="288455314"/>
  </r>
  <r>
    <x v="0"/>
    <s v="TX"/>
    <s v="Non Residential"/>
    <x v="9"/>
    <s v="All"/>
    <n v="297664467"/>
  </r>
  <r>
    <x v="0"/>
    <s v="TX"/>
    <s v="Non Residential"/>
    <x v="10"/>
    <s v="All"/>
    <n v="297222963"/>
  </r>
  <r>
    <x v="0"/>
    <s v="TX"/>
    <s v="Non Residential"/>
    <x v="11"/>
    <s v="All"/>
    <n v="301281302"/>
  </r>
  <r>
    <x v="0"/>
    <s v="TX"/>
    <s v="Residential"/>
    <x v="0"/>
    <s v="All"/>
    <n v="82344874"/>
  </r>
  <r>
    <x v="0"/>
    <s v="TX"/>
    <s v="Residential"/>
    <x v="1"/>
    <s v="All"/>
    <n v="55554122"/>
  </r>
  <r>
    <x v="0"/>
    <s v="TX"/>
    <s v="Residential"/>
    <x v="2"/>
    <s v="All"/>
    <n v="120250560"/>
  </r>
  <r>
    <x v="0"/>
    <s v="TX"/>
    <s v="Residential"/>
    <x v="3"/>
    <s v="All"/>
    <n v="88659999"/>
  </r>
  <r>
    <x v="0"/>
    <s v="TX"/>
    <s v="Residential"/>
    <x v="4"/>
    <s v="All"/>
    <n v="98884457"/>
  </r>
  <r>
    <x v="0"/>
    <s v="TX"/>
    <s v="Residential"/>
    <x v="5"/>
    <s v="All"/>
    <n v="147285190"/>
  </r>
  <r>
    <x v="0"/>
    <s v="TX"/>
    <s v="Residential"/>
    <x v="6"/>
    <s v="All"/>
    <n v="105177271"/>
  </r>
  <r>
    <x v="0"/>
    <s v="TX"/>
    <s v="Residential"/>
    <x v="7"/>
    <s v="All"/>
    <n v="110908905"/>
  </r>
  <r>
    <x v="0"/>
    <s v="TX"/>
    <s v="Residential"/>
    <x v="8"/>
    <s v="All"/>
    <n v="142690634"/>
  </r>
  <r>
    <x v="0"/>
    <s v="TX"/>
    <s v="Residential"/>
    <x v="9"/>
    <s v="All"/>
    <n v="154459899"/>
  </r>
  <r>
    <x v="0"/>
    <s v="TX"/>
    <s v="Residential"/>
    <x v="10"/>
    <s v="All"/>
    <n v="163075115"/>
  </r>
  <r>
    <x v="0"/>
    <s v="TX"/>
    <s v="Residential"/>
    <x v="11"/>
    <s v="All"/>
    <n v="175222050"/>
  </r>
  <r>
    <x v="1"/>
    <s v="OH"/>
    <s v="Civil"/>
    <x v="0"/>
    <s v="All"/>
    <n v="162514253"/>
  </r>
  <r>
    <x v="1"/>
    <s v="OH"/>
    <s v="Civil"/>
    <x v="1"/>
    <s v="All"/>
    <n v="151036374"/>
  </r>
  <r>
    <x v="1"/>
    <s v="OH"/>
    <s v="Civil"/>
    <x v="2"/>
    <s v="All"/>
    <n v="140452991"/>
  </r>
  <r>
    <x v="1"/>
    <s v="OH"/>
    <s v="Civil"/>
    <x v="3"/>
    <s v="All"/>
    <n v="257076683"/>
  </r>
  <r>
    <x v="1"/>
    <s v="OH"/>
    <s v="Civil"/>
    <x v="4"/>
    <s v="All"/>
    <n v="220313120"/>
  </r>
  <r>
    <x v="1"/>
    <s v="OH"/>
    <s v="Civil"/>
    <x v="5"/>
    <s v="All"/>
    <n v="387146735"/>
  </r>
  <r>
    <x v="1"/>
    <s v="OH"/>
    <s v="Civil"/>
    <x v="6"/>
    <s v="All"/>
    <n v="427640924"/>
  </r>
  <r>
    <x v="1"/>
    <s v="OH"/>
    <s v="Civil"/>
    <x v="7"/>
    <s v="All"/>
    <n v="172803527"/>
  </r>
  <r>
    <x v="1"/>
    <s v="OH"/>
    <s v="Civil"/>
    <x v="8"/>
    <s v="All"/>
    <n v="344547366"/>
  </r>
  <r>
    <x v="1"/>
    <s v="OH"/>
    <s v="Civil"/>
    <x v="9"/>
    <s v="All"/>
    <n v="369100774"/>
  </r>
  <r>
    <x v="1"/>
    <s v="OH"/>
    <s v="Civil"/>
    <x v="10"/>
    <s v="All"/>
    <n v="392826321"/>
  </r>
  <r>
    <x v="1"/>
    <s v="OH"/>
    <s v="Civil"/>
    <x v="11"/>
    <s v="All"/>
    <n v="408313391"/>
  </r>
  <r>
    <x v="1"/>
    <s v="OH"/>
    <s v="Non Residential"/>
    <x v="0"/>
    <s v="All"/>
    <n v="278627751"/>
  </r>
  <r>
    <x v="1"/>
    <s v="OH"/>
    <s v="Non Residential"/>
    <x v="1"/>
    <s v="All"/>
    <n v="305316132"/>
  </r>
  <r>
    <x v="1"/>
    <s v="OH"/>
    <s v="Non Residential"/>
    <x v="2"/>
    <s v="All"/>
    <n v="247198051"/>
  </r>
  <r>
    <x v="1"/>
    <s v="OH"/>
    <s v="Non Residential"/>
    <x v="3"/>
    <s v="All"/>
    <n v="682475898"/>
  </r>
  <r>
    <x v="1"/>
    <s v="OH"/>
    <s v="Non Residential"/>
    <x v="4"/>
    <s v="All"/>
    <n v="289672424"/>
  </r>
  <r>
    <x v="1"/>
    <s v="OH"/>
    <s v="Non Residential"/>
    <x v="5"/>
    <s v="All"/>
    <n v="326312586"/>
  </r>
  <r>
    <x v="1"/>
    <s v="OH"/>
    <s v="Non Residential"/>
    <x v="6"/>
    <s v="All"/>
    <n v="254287674"/>
  </r>
  <r>
    <x v="1"/>
    <s v="OH"/>
    <s v="Non Residential"/>
    <x v="7"/>
    <s v="All"/>
    <n v="756839437"/>
  </r>
  <r>
    <x v="1"/>
    <s v="OH"/>
    <s v="Non Residential"/>
    <x v="8"/>
    <s v="All"/>
    <n v="714227596"/>
  </r>
  <r>
    <x v="1"/>
    <s v="OH"/>
    <s v="Non Residential"/>
    <x v="9"/>
    <s v="All"/>
    <n v="747513310"/>
  </r>
  <r>
    <x v="1"/>
    <s v="OH"/>
    <s v="Non Residential"/>
    <x v="10"/>
    <s v="All"/>
    <n v="783404577"/>
  </r>
  <r>
    <x v="1"/>
    <s v="OH"/>
    <s v="Non Residential"/>
    <x v="11"/>
    <s v="All"/>
    <n v="802023627"/>
  </r>
  <r>
    <x v="1"/>
    <s v="OH"/>
    <s v="Residential"/>
    <x v="0"/>
    <s v="All"/>
    <n v="117018565"/>
  </r>
  <r>
    <x v="1"/>
    <s v="OH"/>
    <s v="Residential"/>
    <x v="1"/>
    <s v="All"/>
    <n v="132198189"/>
  </r>
  <r>
    <x v="1"/>
    <s v="OH"/>
    <s v="Residential"/>
    <x v="2"/>
    <s v="All"/>
    <n v="132040191"/>
  </r>
  <r>
    <x v="1"/>
    <s v="OH"/>
    <s v="Residential"/>
    <x v="3"/>
    <s v="All"/>
    <n v="205657537"/>
  </r>
  <r>
    <x v="1"/>
    <s v="OH"/>
    <s v="Residential"/>
    <x v="4"/>
    <s v="All"/>
    <n v="170125061"/>
  </r>
  <r>
    <x v="1"/>
    <s v="OH"/>
    <s v="Residential"/>
    <x v="5"/>
    <s v="All"/>
    <n v="104028876"/>
  </r>
  <r>
    <x v="1"/>
    <s v="OH"/>
    <s v="Residential"/>
    <x v="6"/>
    <s v="All"/>
    <n v="157215707"/>
  </r>
  <r>
    <x v="1"/>
    <s v="OH"/>
    <s v="Residential"/>
    <x v="7"/>
    <s v="All"/>
    <n v="210462552"/>
  </r>
  <r>
    <x v="1"/>
    <s v="OH"/>
    <s v="Residential"/>
    <x v="8"/>
    <s v="All"/>
    <n v="181556542"/>
  </r>
  <r>
    <x v="1"/>
    <s v="OH"/>
    <s v="Residential"/>
    <x v="9"/>
    <s v="All"/>
    <n v="188160960"/>
  </r>
  <r>
    <x v="1"/>
    <s v="OH"/>
    <s v="Residential"/>
    <x v="10"/>
    <s v="All"/>
    <n v="199296261"/>
  </r>
  <r>
    <x v="1"/>
    <s v="OH"/>
    <s v="Residential"/>
    <x v="11"/>
    <s v="All"/>
    <n v="210733438"/>
  </r>
  <r>
    <x v="2"/>
    <s v="GA"/>
    <s v="Civil"/>
    <x v="0"/>
    <s v="All"/>
    <n v="22413508"/>
  </r>
  <r>
    <x v="2"/>
    <s v="GA"/>
    <s v="Civil"/>
    <x v="1"/>
    <s v="All"/>
    <n v="34881126"/>
  </r>
  <r>
    <x v="2"/>
    <s v="GA"/>
    <s v="Civil"/>
    <x v="2"/>
    <s v="All"/>
    <n v="15532283"/>
  </r>
  <r>
    <x v="2"/>
    <s v="GA"/>
    <s v="Civil"/>
    <x v="3"/>
    <s v="All"/>
    <n v="48275771"/>
  </r>
  <r>
    <x v="2"/>
    <s v="GA"/>
    <s v="Civil"/>
    <x v="4"/>
    <s v="All"/>
    <n v="22129565"/>
  </r>
  <r>
    <x v="2"/>
    <s v="GA"/>
    <s v="Civil"/>
    <x v="5"/>
    <s v="All"/>
    <n v="28395785"/>
  </r>
  <r>
    <x v="2"/>
    <s v="GA"/>
    <s v="Civil"/>
    <x v="6"/>
    <s v="All"/>
    <n v="37999234"/>
  </r>
  <r>
    <x v="2"/>
    <s v="GA"/>
    <s v="Civil"/>
    <x v="7"/>
    <s v="All"/>
    <n v="28788899"/>
  </r>
  <r>
    <x v="2"/>
    <s v="GA"/>
    <s v="Civil"/>
    <x v="8"/>
    <s v="All"/>
    <n v="42202714"/>
  </r>
  <r>
    <x v="2"/>
    <s v="GA"/>
    <s v="Civil"/>
    <x v="9"/>
    <s v="All"/>
    <n v="44800889"/>
  </r>
  <r>
    <x v="2"/>
    <s v="GA"/>
    <s v="Civil"/>
    <x v="10"/>
    <s v="All"/>
    <n v="47092711"/>
  </r>
  <r>
    <x v="2"/>
    <s v="GA"/>
    <s v="Civil"/>
    <x v="11"/>
    <s v="All"/>
    <n v="48623915"/>
  </r>
  <r>
    <x v="2"/>
    <s v="GA"/>
    <s v="Non Residential"/>
    <x v="0"/>
    <s v="All"/>
    <n v="60929972"/>
  </r>
  <r>
    <x v="2"/>
    <s v="GA"/>
    <s v="Non Residential"/>
    <x v="1"/>
    <s v="All"/>
    <n v="46584054"/>
  </r>
  <r>
    <x v="2"/>
    <s v="GA"/>
    <s v="Non Residential"/>
    <x v="2"/>
    <s v="All"/>
    <n v="46743847"/>
  </r>
  <r>
    <x v="2"/>
    <s v="GA"/>
    <s v="Non Residential"/>
    <x v="3"/>
    <s v="All"/>
    <n v="64671975"/>
  </r>
  <r>
    <x v="2"/>
    <s v="GA"/>
    <s v="Non Residential"/>
    <x v="4"/>
    <s v="All"/>
    <n v="59180862"/>
  </r>
  <r>
    <x v="2"/>
    <s v="GA"/>
    <s v="Non Residential"/>
    <x v="5"/>
    <s v="All"/>
    <n v="38467993"/>
  </r>
  <r>
    <x v="2"/>
    <s v="GA"/>
    <s v="Non Residential"/>
    <x v="6"/>
    <s v="All"/>
    <n v="84978059"/>
  </r>
  <r>
    <x v="2"/>
    <s v="GA"/>
    <s v="Non Residential"/>
    <x v="7"/>
    <s v="All"/>
    <n v="72673065"/>
  </r>
  <r>
    <x v="2"/>
    <s v="GA"/>
    <s v="Non Residential"/>
    <x v="8"/>
    <s v="All"/>
    <n v="181574230"/>
  </r>
  <r>
    <x v="2"/>
    <s v="GA"/>
    <s v="Non Residential"/>
    <x v="9"/>
    <s v="All"/>
    <n v="183090158"/>
  </r>
  <r>
    <x v="2"/>
    <s v="GA"/>
    <s v="Non Residential"/>
    <x v="10"/>
    <s v="All"/>
    <n v="186276170"/>
  </r>
  <r>
    <x v="2"/>
    <s v="GA"/>
    <s v="Non Residential"/>
    <x v="11"/>
    <s v="All"/>
    <n v="187171884"/>
  </r>
  <r>
    <x v="2"/>
    <s v="GA"/>
    <s v="Residential"/>
    <x v="0"/>
    <s v="All"/>
    <n v="63854342"/>
  </r>
  <r>
    <x v="2"/>
    <s v="GA"/>
    <s v="Residential"/>
    <x v="1"/>
    <s v="All"/>
    <n v="57965628"/>
  </r>
  <r>
    <x v="2"/>
    <s v="GA"/>
    <s v="Residential"/>
    <x v="2"/>
    <s v="All"/>
    <n v="53740475"/>
  </r>
  <r>
    <x v="2"/>
    <s v="GA"/>
    <s v="Residential"/>
    <x v="3"/>
    <s v="All"/>
    <n v="52232212"/>
  </r>
  <r>
    <x v="2"/>
    <s v="GA"/>
    <s v="Residential"/>
    <x v="4"/>
    <s v="All"/>
    <n v="42311120"/>
  </r>
  <r>
    <x v="2"/>
    <s v="GA"/>
    <s v="Residential"/>
    <x v="5"/>
    <s v="All"/>
    <n v="49531333"/>
  </r>
  <r>
    <x v="2"/>
    <s v="GA"/>
    <s v="Residential"/>
    <x v="6"/>
    <s v="All"/>
    <n v="52355915"/>
  </r>
  <r>
    <x v="2"/>
    <s v="GA"/>
    <s v="Residential"/>
    <x v="7"/>
    <s v="All"/>
    <n v="64818695"/>
  </r>
  <r>
    <x v="2"/>
    <s v="GA"/>
    <s v="Residential"/>
    <x v="8"/>
    <s v="All"/>
    <n v="59909892"/>
  </r>
  <r>
    <x v="2"/>
    <s v="GA"/>
    <s v="Residential"/>
    <x v="9"/>
    <s v="All"/>
    <n v="69062918"/>
  </r>
  <r>
    <x v="2"/>
    <s v="GA"/>
    <s v="Residential"/>
    <x v="10"/>
    <s v="All"/>
    <n v="74876004"/>
  </r>
  <r>
    <x v="2"/>
    <s v="GA"/>
    <s v="Residential"/>
    <x v="11"/>
    <s v="All"/>
    <n v="77630958"/>
  </r>
  <r>
    <x v="3"/>
    <s v="NY"/>
    <s v="Civil"/>
    <x v="0"/>
    <s v="All"/>
    <n v="221420925"/>
  </r>
  <r>
    <x v="3"/>
    <s v="NY"/>
    <s v="Civil"/>
    <x v="1"/>
    <s v="All"/>
    <n v="637659639"/>
  </r>
  <r>
    <x v="3"/>
    <s v="NY"/>
    <s v="Civil"/>
    <x v="2"/>
    <s v="All"/>
    <n v="359606166"/>
  </r>
  <r>
    <x v="3"/>
    <s v="NY"/>
    <s v="Civil"/>
    <x v="3"/>
    <s v="All"/>
    <n v="302167939"/>
  </r>
  <r>
    <x v="3"/>
    <s v="NY"/>
    <s v="Civil"/>
    <x v="4"/>
    <s v="All"/>
    <n v="341496310"/>
  </r>
  <r>
    <x v="3"/>
    <s v="NY"/>
    <s v="Civil"/>
    <x v="5"/>
    <s v="All"/>
    <n v="329239228"/>
  </r>
  <r>
    <x v="3"/>
    <s v="NY"/>
    <s v="Civil"/>
    <x v="6"/>
    <s v="All"/>
    <n v="218051861"/>
  </r>
  <r>
    <x v="3"/>
    <s v="NY"/>
    <s v="Civil"/>
    <x v="7"/>
    <s v="All"/>
    <n v="295261566"/>
  </r>
  <r>
    <x v="3"/>
    <s v="NY"/>
    <s v="Civil"/>
    <x v="8"/>
    <s v="All"/>
    <n v="470386110"/>
  </r>
  <r>
    <x v="3"/>
    <s v="NY"/>
    <s v="Civil"/>
    <x v="9"/>
    <s v="All"/>
    <n v="504323126"/>
  </r>
  <r>
    <x v="3"/>
    <s v="NY"/>
    <s v="Civil"/>
    <x v="10"/>
    <s v="All"/>
    <n v="533930271"/>
  </r>
  <r>
    <x v="3"/>
    <s v="NY"/>
    <s v="Civil"/>
    <x v="11"/>
    <s v="All"/>
    <n v="553785047"/>
  </r>
  <r>
    <x v="3"/>
    <s v="NY"/>
    <s v="Non Residential"/>
    <x v="0"/>
    <s v="All"/>
    <n v="1648275255"/>
  </r>
  <r>
    <x v="3"/>
    <s v="NY"/>
    <s v="Non Residential"/>
    <x v="1"/>
    <s v="All"/>
    <n v="641216698"/>
  </r>
  <r>
    <x v="3"/>
    <s v="NY"/>
    <s v="Non Residential"/>
    <x v="2"/>
    <s v="All"/>
    <n v="391424109"/>
  </r>
  <r>
    <x v="3"/>
    <s v="NY"/>
    <s v="Non Residential"/>
    <x v="3"/>
    <s v="All"/>
    <n v="542665397"/>
  </r>
  <r>
    <x v="3"/>
    <s v="NY"/>
    <s v="Non Residential"/>
    <x v="4"/>
    <s v="All"/>
    <n v="733818030"/>
  </r>
  <r>
    <x v="3"/>
    <s v="NY"/>
    <s v="Non Residential"/>
    <x v="5"/>
    <s v="All"/>
    <n v="738905675"/>
  </r>
  <r>
    <x v="3"/>
    <s v="NY"/>
    <s v="Non Residential"/>
    <x v="6"/>
    <s v="All"/>
    <n v="1019557885"/>
  </r>
  <r>
    <x v="3"/>
    <s v="NY"/>
    <s v="Non Residential"/>
    <x v="7"/>
    <s v="All"/>
    <n v="933963424"/>
  </r>
  <r>
    <x v="3"/>
    <s v="NY"/>
    <s v="Non Residential"/>
    <x v="8"/>
    <s v="All"/>
    <n v="1029254856"/>
  </r>
  <r>
    <x v="3"/>
    <s v="NY"/>
    <s v="Non Residential"/>
    <x v="9"/>
    <s v="All"/>
    <n v="1052562889"/>
  </r>
  <r>
    <x v="3"/>
    <s v="NY"/>
    <s v="Non Residential"/>
    <x v="10"/>
    <s v="All"/>
    <n v="1069174150"/>
  </r>
  <r>
    <x v="3"/>
    <s v="NY"/>
    <s v="Non Residential"/>
    <x v="11"/>
    <s v="All"/>
    <n v="1077885881"/>
  </r>
  <r>
    <x v="3"/>
    <s v="NY"/>
    <s v="Residential"/>
    <x v="0"/>
    <s v="All"/>
    <n v="250880703"/>
  </r>
  <r>
    <x v="3"/>
    <s v="NY"/>
    <s v="Residential"/>
    <x v="1"/>
    <s v="All"/>
    <n v="269651795"/>
  </r>
  <r>
    <x v="3"/>
    <s v="NY"/>
    <s v="Residential"/>
    <x v="2"/>
    <s v="All"/>
    <n v="368167993"/>
  </r>
  <r>
    <x v="3"/>
    <s v="NY"/>
    <s v="Residential"/>
    <x v="3"/>
    <s v="All"/>
    <n v="297857542"/>
  </r>
  <r>
    <x v="3"/>
    <s v="NY"/>
    <s v="Residential"/>
    <x v="4"/>
    <s v="All"/>
    <n v="583201592"/>
  </r>
  <r>
    <x v="3"/>
    <s v="NY"/>
    <s v="Residential"/>
    <x v="5"/>
    <s v="All"/>
    <n v="520865128"/>
  </r>
  <r>
    <x v="3"/>
    <s v="NY"/>
    <s v="Residential"/>
    <x v="6"/>
    <s v="All"/>
    <n v="686047240"/>
  </r>
  <r>
    <x v="3"/>
    <s v="NY"/>
    <s v="Residential"/>
    <x v="7"/>
    <s v="All"/>
    <n v="729851039"/>
  </r>
  <r>
    <x v="3"/>
    <s v="NY"/>
    <s v="Residential"/>
    <x v="8"/>
    <s v="All"/>
    <n v="726976262"/>
  </r>
  <r>
    <x v="3"/>
    <s v="NY"/>
    <s v="Residential"/>
    <x v="9"/>
    <s v="All"/>
    <n v="786481908"/>
  </r>
  <r>
    <x v="3"/>
    <s v="NY"/>
    <s v="Residential"/>
    <x v="10"/>
    <s v="All"/>
    <n v="828196642"/>
  </r>
  <r>
    <x v="3"/>
    <s v="NY"/>
    <s v="Residential"/>
    <x v="11"/>
    <s v="All"/>
    <n v="872233460"/>
  </r>
  <r>
    <x v="4"/>
    <s v="NM"/>
    <s v="Civil"/>
    <x v="0"/>
    <s v="All"/>
    <n v="299990342"/>
  </r>
  <r>
    <x v="4"/>
    <s v="NM"/>
    <s v="Civil"/>
    <x v="1"/>
    <s v="All"/>
    <n v="99902135"/>
  </r>
  <r>
    <x v="4"/>
    <s v="NM"/>
    <s v="Civil"/>
    <x v="2"/>
    <s v="All"/>
    <n v="347930270"/>
  </r>
  <r>
    <x v="4"/>
    <s v="NM"/>
    <s v="Civil"/>
    <x v="3"/>
    <s v="All"/>
    <n v="125039523"/>
  </r>
  <r>
    <x v="4"/>
    <s v="NM"/>
    <s v="Civil"/>
    <x v="4"/>
    <s v="All"/>
    <n v="282540251"/>
  </r>
  <r>
    <x v="4"/>
    <s v="NM"/>
    <s v="Civil"/>
    <x v="5"/>
    <s v="All"/>
    <n v="137778835"/>
  </r>
  <r>
    <x v="4"/>
    <s v="NM"/>
    <s v="Civil"/>
    <x v="6"/>
    <s v="All"/>
    <n v="83890792"/>
  </r>
  <r>
    <x v="4"/>
    <s v="NM"/>
    <s v="Civil"/>
    <x v="7"/>
    <s v="All"/>
    <n v="209933946"/>
  </r>
  <r>
    <x v="4"/>
    <s v="NM"/>
    <s v="Civil"/>
    <x v="8"/>
    <s v="All"/>
    <n v="181552332"/>
  </r>
  <r>
    <x v="4"/>
    <s v="NM"/>
    <s v="Civil"/>
    <x v="9"/>
    <s v="All"/>
    <n v="194083903"/>
  </r>
  <r>
    <x v="4"/>
    <s v="NM"/>
    <s v="Civil"/>
    <x v="10"/>
    <s v="All"/>
    <n v="205018898"/>
  </r>
  <r>
    <x v="4"/>
    <s v="NM"/>
    <s v="Civil"/>
    <x v="11"/>
    <s v="All"/>
    <n v="212513867"/>
  </r>
  <r>
    <x v="4"/>
    <s v="NM"/>
    <s v="Non Residential"/>
    <x v="0"/>
    <s v="All"/>
    <n v="639162581"/>
  </r>
  <r>
    <x v="4"/>
    <s v="NM"/>
    <s v="Non Residential"/>
    <x v="1"/>
    <s v="All"/>
    <n v="324470943"/>
  </r>
  <r>
    <x v="4"/>
    <s v="NM"/>
    <s v="Non Residential"/>
    <x v="2"/>
    <s v="All"/>
    <n v="311047574"/>
  </r>
  <r>
    <x v="4"/>
    <s v="NM"/>
    <s v="Non Residential"/>
    <x v="3"/>
    <s v="All"/>
    <n v="358053224"/>
  </r>
  <r>
    <x v="4"/>
    <s v="NM"/>
    <s v="Non Residential"/>
    <x v="4"/>
    <s v="All"/>
    <n v="298669485"/>
  </r>
  <r>
    <x v="4"/>
    <s v="NM"/>
    <s v="Non Residential"/>
    <x v="5"/>
    <s v="All"/>
    <n v="417535979"/>
  </r>
  <r>
    <x v="4"/>
    <s v="NM"/>
    <s v="Non Residential"/>
    <x v="6"/>
    <s v="All"/>
    <n v="563609293"/>
  </r>
  <r>
    <x v="4"/>
    <s v="NM"/>
    <s v="Non Residential"/>
    <x v="7"/>
    <s v="All"/>
    <n v="397296291"/>
  </r>
  <r>
    <x v="4"/>
    <s v="NM"/>
    <s v="Non Residential"/>
    <x v="8"/>
    <s v="All"/>
    <n v="589962672"/>
  </r>
  <r>
    <x v="4"/>
    <s v="NM"/>
    <s v="Non Residential"/>
    <x v="9"/>
    <s v="All"/>
    <n v="594110020"/>
  </r>
  <r>
    <x v="4"/>
    <s v="NM"/>
    <s v="Non Residential"/>
    <x v="10"/>
    <s v="All"/>
    <n v="595997081"/>
  </r>
  <r>
    <x v="4"/>
    <s v="NM"/>
    <s v="Non Residential"/>
    <x v="11"/>
    <s v="All"/>
    <n v="595857022"/>
  </r>
  <r>
    <x v="4"/>
    <s v="NM"/>
    <s v="Residential"/>
    <x v="0"/>
    <s v="All"/>
    <n v="279385263"/>
  </r>
  <r>
    <x v="4"/>
    <s v="NM"/>
    <s v="Residential"/>
    <x v="1"/>
    <s v="All"/>
    <n v="253571547"/>
  </r>
  <r>
    <x v="4"/>
    <s v="NM"/>
    <s v="Residential"/>
    <x v="2"/>
    <s v="All"/>
    <n v="392955903"/>
  </r>
  <r>
    <x v="4"/>
    <s v="NM"/>
    <s v="Residential"/>
    <x v="3"/>
    <s v="All"/>
    <n v="338436256"/>
  </r>
  <r>
    <x v="4"/>
    <s v="NM"/>
    <s v="Residential"/>
    <x v="4"/>
    <s v="All"/>
    <n v="442253189"/>
  </r>
  <r>
    <x v="4"/>
    <s v="NM"/>
    <s v="Residential"/>
    <x v="5"/>
    <s v="All"/>
    <n v="477216302"/>
  </r>
  <r>
    <x v="4"/>
    <s v="NM"/>
    <s v="Residential"/>
    <x v="6"/>
    <s v="All"/>
    <n v="596659056"/>
  </r>
  <r>
    <x v="4"/>
    <s v="NM"/>
    <s v="Residential"/>
    <x v="7"/>
    <s v="All"/>
    <n v="480276859"/>
  </r>
  <r>
    <x v="4"/>
    <s v="NM"/>
    <s v="Residential"/>
    <x v="8"/>
    <s v="All"/>
    <n v="623385732"/>
  </r>
  <r>
    <x v="4"/>
    <s v="NM"/>
    <s v="Residential"/>
    <x v="9"/>
    <s v="All"/>
    <n v="680230925"/>
  </r>
  <r>
    <x v="4"/>
    <s v="NM"/>
    <s v="Residential"/>
    <x v="10"/>
    <s v="All"/>
    <n v="731286090"/>
  </r>
  <r>
    <x v="4"/>
    <s v="NM"/>
    <s v="Residential"/>
    <x v="11"/>
    <s v="All"/>
    <n v="783590487"/>
  </r>
  <r>
    <x v="5"/>
    <s v="LA"/>
    <s v="Civil"/>
    <x v="0"/>
    <s v="All"/>
    <n v="133448493"/>
  </r>
  <r>
    <x v="5"/>
    <s v="LA"/>
    <s v="Civil"/>
    <x v="1"/>
    <s v="All"/>
    <n v="36270802"/>
  </r>
  <r>
    <x v="5"/>
    <s v="LA"/>
    <s v="Civil"/>
    <x v="2"/>
    <s v="All"/>
    <n v="54386396"/>
  </r>
  <r>
    <x v="5"/>
    <s v="LA"/>
    <s v="Civil"/>
    <x v="3"/>
    <s v="All"/>
    <n v="36305717"/>
  </r>
  <r>
    <x v="5"/>
    <s v="LA"/>
    <s v="Civil"/>
    <x v="4"/>
    <s v="All"/>
    <n v="83662219"/>
  </r>
  <r>
    <x v="5"/>
    <s v="LA"/>
    <s v="Civil"/>
    <x v="5"/>
    <s v="All"/>
    <n v="60077367"/>
  </r>
  <r>
    <x v="5"/>
    <s v="LA"/>
    <s v="Civil"/>
    <x v="6"/>
    <s v="All"/>
    <n v="38512143"/>
  </r>
  <r>
    <x v="5"/>
    <s v="LA"/>
    <s v="Civil"/>
    <x v="7"/>
    <s v="All"/>
    <n v="48731442"/>
  </r>
  <r>
    <x v="5"/>
    <s v="LA"/>
    <s v="Civil"/>
    <x v="8"/>
    <s v="All"/>
    <n v="60623519"/>
  </r>
  <r>
    <x v="5"/>
    <s v="LA"/>
    <s v="Civil"/>
    <x v="9"/>
    <s v="All"/>
    <n v="64397884"/>
  </r>
  <r>
    <x v="5"/>
    <s v="LA"/>
    <s v="Civil"/>
    <x v="10"/>
    <s v="All"/>
    <n v="67650608"/>
  </r>
  <r>
    <x v="5"/>
    <s v="LA"/>
    <s v="Civil"/>
    <x v="11"/>
    <s v="All"/>
    <n v="69726570"/>
  </r>
  <r>
    <x v="5"/>
    <s v="LA"/>
    <s v="Non Residential"/>
    <x v="0"/>
    <s v="All"/>
    <n v="29804346"/>
  </r>
  <r>
    <x v="5"/>
    <s v="LA"/>
    <s v="Non Residential"/>
    <x v="1"/>
    <s v="All"/>
    <n v="80109600"/>
  </r>
  <r>
    <x v="5"/>
    <s v="LA"/>
    <s v="Non Residential"/>
    <x v="2"/>
    <s v="All"/>
    <n v="42216472"/>
  </r>
  <r>
    <x v="5"/>
    <s v="LA"/>
    <s v="Non Residential"/>
    <x v="3"/>
    <s v="All"/>
    <n v="30961646"/>
  </r>
  <r>
    <x v="5"/>
    <s v="LA"/>
    <s v="Non Residential"/>
    <x v="4"/>
    <s v="All"/>
    <n v="33386966"/>
  </r>
  <r>
    <x v="5"/>
    <s v="LA"/>
    <s v="Non Residential"/>
    <x v="5"/>
    <s v="All"/>
    <n v="63525618"/>
  </r>
  <r>
    <x v="5"/>
    <s v="LA"/>
    <s v="Non Residential"/>
    <x v="6"/>
    <s v="All"/>
    <n v="32782910"/>
  </r>
  <r>
    <x v="5"/>
    <s v="LA"/>
    <s v="Non Residential"/>
    <x v="7"/>
    <s v="All"/>
    <n v="49044130"/>
  </r>
  <r>
    <x v="5"/>
    <s v="LA"/>
    <s v="Non Residential"/>
    <x v="8"/>
    <s v="All"/>
    <n v="94014170"/>
  </r>
  <r>
    <x v="5"/>
    <s v="LA"/>
    <s v="Non Residential"/>
    <x v="9"/>
    <s v="All"/>
    <n v="97577264"/>
  </r>
  <r>
    <x v="5"/>
    <s v="LA"/>
    <s v="Non Residential"/>
    <x v="10"/>
    <s v="All"/>
    <n v="98611597"/>
  </r>
  <r>
    <x v="5"/>
    <s v="LA"/>
    <s v="Non Residential"/>
    <x v="11"/>
    <s v="All"/>
    <n v="99906694"/>
  </r>
  <r>
    <x v="5"/>
    <s v="LA"/>
    <s v="Residential"/>
    <x v="0"/>
    <s v="All"/>
    <n v="105395507"/>
  </r>
  <r>
    <x v="5"/>
    <s v="LA"/>
    <s v="Residential"/>
    <x v="1"/>
    <s v="All"/>
    <n v="63646506"/>
  </r>
  <r>
    <x v="5"/>
    <s v="LA"/>
    <s v="Residential"/>
    <x v="2"/>
    <s v="All"/>
    <n v="92750833"/>
  </r>
  <r>
    <x v="5"/>
    <s v="LA"/>
    <s v="Residential"/>
    <x v="3"/>
    <s v="All"/>
    <n v="76315209"/>
  </r>
  <r>
    <x v="5"/>
    <s v="LA"/>
    <s v="Residential"/>
    <x v="4"/>
    <s v="All"/>
    <n v="80827926"/>
  </r>
  <r>
    <x v="5"/>
    <s v="LA"/>
    <s v="Residential"/>
    <x v="5"/>
    <s v="All"/>
    <n v="63135396"/>
  </r>
  <r>
    <x v="5"/>
    <s v="LA"/>
    <s v="Residential"/>
    <x v="6"/>
    <s v="All"/>
    <n v="65630596"/>
  </r>
  <r>
    <x v="5"/>
    <s v="LA"/>
    <s v="Residential"/>
    <x v="7"/>
    <s v="All"/>
    <n v="61788151"/>
  </r>
  <r>
    <x v="5"/>
    <s v="LA"/>
    <s v="Residential"/>
    <x v="8"/>
    <s v="All"/>
    <n v="71795514"/>
  </r>
  <r>
    <x v="5"/>
    <s v="LA"/>
    <s v="Residential"/>
    <x v="9"/>
    <s v="All"/>
    <n v="79519855"/>
  </r>
  <r>
    <x v="5"/>
    <s v="LA"/>
    <s v="Residential"/>
    <x v="10"/>
    <s v="All"/>
    <n v="84351121"/>
  </r>
  <r>
    <x v="5"/>
    <s v="LA"/>
    <s v="Residential"/>
    <x v="11"/>
    <s v="All"/>
    <n v="89430340"/>
  </r>
  <r>
    <x v="6"/>
    <s v="NJ"/>
    <s v="Civil"/>
    <x v="0"/>
    <s v="All"/>
    <n v="43633728"/>
  </r>
  <r>
    <x v="6"/>
    <s v="NJ"/>
    <s v="Civil"/>
    <x v="1"/>
    <s v="All"/>
    <n v="22757734"/>
  </r>
  <r>
    <x v="6"/>
    <s v="NJ"/>
    <s v="Civil"/>
    <x v="2"/>
    <s v="All"/>
    <n v="20794902"/>
  </r>
  <r>
    <x v="6"/>
    <s v="NJ"/>
    <s v="Civil"/>
    <x v="3"/>
    <s v="All"/>
    <n v="54411443"/>
  </r>
  <r>
    <x v="6"/>
    <s v="NJ"/>
    <s v="Civil"/>
    <x v="4"/>
    <s v="All"/>
    <n v="14702467"/>
  </r>
  <r>
    <x v="6"/>
    <s v="NJ"/>
    <s v="Civil"/>
    <x v="5"/>
    <s v="All"/>
    <n v="35159314"/>
  </r>
  <r>
    <x v="6"/>
    <s v="NJ"/>
    <s v="Civil"/>
    <x v="6"/>
    <s v="All"/>
    <n v="22208177"/>
  </r>
  <r>
    <x v="6"/>
    <s v="NJ"/>
    <s v="Civil"/>
    <x v="7"/>
    <s v="All"/>
    <n v="33580668"/>
  </r>
  <r>
    <x v="6"/>
    <s v="NJ"/>
    <s v="Civil"/>
    <x v="8"/>
    <s v="All"/>
    <n v="54208254"/>
  </r>
  <r>
    <x v="6"/>
    <s v="NJ"/>
    <s v="Civil"/>
    <x v="9"/>
    <s v="All"/>
    <n v="57638464"/>
  </r>
  <r>
    <x v="6"/>
    <s v="NJ"/>
    <s v="Civil"/>
    <x v="10"/>
    <s v="All"/>
    <n v="60672492"/>
  </r>
  <r>
    <x v="6"/>
    <s v="NJ"/>
    <s v="Civil"/>
    <x v="11"/>
    <s v="All"/>
    <n v="62601467"/>
  </r>
  <r>
    <x v="6"/>
    <s v="NJ"/>
    <s v="Non Residential"/>
    <x v="0"/>
    <s v="All"/>
    <n v="33976031"/>
  </r>
  <r>
    <x v="6"/>
    <s v="NJ"/>
    <s v="Non Residential"/>
    <x v="1"/>
    <s v="All"/>
    <n v="24278947"/>
  </r>
  <r>
    <x v="6"/>
    <s v="NJ"/>
    <s v="Non Residential"/>
    <x v="2"/>
    <s v="All"/>
    <n v="7275228"/>
  </r>
  <r>
    <x v="6"/>
    <s v="NJ"/>
    <s v="Non Residential"/>
    <x v="3"/>
    <s v="All"/>
    <n v="15654082"/>
  </r>
  <r>
    <x v="6"/>
    <s v="NJ"/>
    <s v="Non Residential"/>
    <x v="4"/>
    <s v="All"/>
    <n v="19179246"/>
  </r>
  <r>
    <x v="6"/>
    <s v="NJ"/>
    <s v="Non Residential"/>
    <x v="5"/>
    <s v="All"/>
    <n v="16563205"/>
  </r>
  <r>
    <x v="6"/>
    <s v="NJ"/>
    <s v="Non Residential"/>
    <x v="6"/>
    <s v="All"/>
    <n v="32326442"/>
  </r>
  <r>
    <x v="6"/>
    <s v="NJ"/>
    <s v="Non Residential"/>
    <x v="7"/>
    <s v="All"/>
    <n v="21231967"/>
  </r>
  <r>
    <x v="6"/>
    <s v="NJ"/>
    <s v="Non Residential"/>
    <x v="8"/>
    <s v="All"/>
    <n v="34740582"/>
  </r>
  <r>
    <x v="6"/>
    <s v="NJ"/>
    <s v="Non Residential"/>
    <x v="9"/>
    <s v="All"/>
    <n v="35186719"/>
  </r>
  <r>
    <x v="6"/>
    <s v="NJ"/>
    <s v="Non Residential"/>
    <x v="10"/>
    <s v="All"/>
    <n v="35632672"/>
  </r>
  <r>
    <x v="6"/>
    <s v="NJ"/>
    <s v="Non Residential"/>
    <x v="11"/>
    <s v="All"/>
    <n v="35970499"/>
  </r>
  <r>
    <x v="6"/>
    <s v="NJ"/>
    <s v="Residential"/>
    <x v="0"/>
    <s v="All"/>
    <n v="38224251"/>
  </r>
  <r>
    <x v="6"/>
    <s v="NJ"/>
    <s v="Residential"/>
    <x v="1"/>
    <s v="All"/>
    <n v="39377049"/>
  </r>
  <r>
    <x v="6"/>
    <s v="NJ"/>
    <s v="Residential"/>
    <x v="2"/>
    <s v="All"/>
    <n v="24307499"/>
  </r>
  <r>
    <x v="6"/>
    <s v="NJ"/>
    <s v="Residential"/>
    <x v="3"/>
    <s v="All"/>
    <n v="42914723"/>
  </r>
  <r>
    <x v="6"/>
    <s v="NJ"/>
    <s v="Residential"/>
    <x v="4"/>
    <s v="All"/>
    <n v="29790233"/>
  </r>
  <r>
    <x v="6"/>
    <s v="NJ"/>
    <s v="Residential"/>
    <x v="5"/>
    <s v="All"/>
    <n v="32396043"/>
  </r>
  <r>
    <x v="6"/>
    <s v="NJ"/>
    <s v="Residential"/>
    <x v="6"/>
    <s v="All"/>
    <n v="24176963"/>
  </r>
  <r>
    <x v="6"/>
    <s v="NJ"/>
    <s v="Residential"/>
    <x v="7"/>
    <s v="All"/>
    <n v="14850965"/>
  </r>
  <r>
    <x v="6"/>
    <s v="NJ"/>
    <s v="Residential"/>
    <x v="8"/>
    <s v="All"/>
    <n v="18924481"/>
  </r>
  <r>
    <x v="6"/>
    <s v="NJ"/>
    <s v="Residential"/>
    <x v="9"/>
    <s v="All"/>
    <n v="22214661"/>
  </r>
  <r>
    <x v="6"/>
    <s v="NJ"/>
    <s v="Residential"/>
    <x v="10"/>
    <s v="All"/>
    <n v="21999379"/>
  </r>
  <r>
    <x v="6"/>
    <s v="NJ"/>
    <s v="Residential"/>
    <x v="11"/>
    <s v="All"/>
    <n v="23629615"/>
  </r>
  <r>
    <x v="6"/>
    <s v="PA"/>
    <s v="Civil"/>
    <x v="0"/>
    <s v="All"/>
    <n v="156472315"/>
  </r>
  <r>
    <x v="6"/>
    <s v="PA"/>
    <s v="Civil"/>
    <x v="1"/>
    <s v="All"/>
    <n v="97556816"/>
  </r>
  <r>
    <x v="6"/>
    <s v="PA"/>
    <s v="Civil"/>
    <x v="2"/>
    <s v="All"/>
    <n v="253231553"/>
  </r>
  <r>
    <x v="6"/>
    <s v="PA"/>
    <s v="Civil"/>
    <x v="3"/>
    <s v="All"/>
    <n v="215460149"/>
  </r>
  <r>
    <x v="6"/>
    <s v="PA"/>
    <s v="Civil"/>
    <x v="4"/>
    <s v="All"/>
    <n v="153538025"/>
  </r>
  <r>
    <x v="6"/>
    <s v="PA"/>
    <s v="Civil"/>
    <x v="5"/>
    <s v="All"/>
    <n v="251554331"/>
  </r>
  <r>
    <x v="6"/>
    <s v="PA"/>
    <s v="Civil"/>
    <x v="6"/>
    <s v="All"/>
    <n v="162645602"/>
  </r>
  <r>
    <x v="6"/>
    <s v="PA"/>
    <s v="Civil"/>
    <x v="7"/>
    <s v="All"/>
    <n v="202045162"/>
  </r>
  <r>
    <x v="6"/>
    <s v="PA"/>
    <s v="Civil"/>
    <x v="8"/>
    <s v="All"/>
    <n v="288094558"/>
  </r>
  <r>
    <x v="6"/>
    <s v="PA"/>
    <s v="Civil"/>
    <x v="9"/>
    <s v="All"/>
    <n v="308566884"/>
  </r>
  <r>
    <x v="6"/>
    <s v="PA"/>
    <s v="Civil"/>
    <x v="10"/>
    <s v="All"/>
    <n v="327158828"/>
  </r>
  <r>
    <x v="6"/>
    <s v="PA"/>
    <s v="Civil"/>
    <x v="11"/>
    <s v="All"/>
    <n v="340073290"/>
  </r>
  <r>
    <x v="6"/>
    <s v="PA"/>
    <s v="Non Residential"/>
    <x v="0"/>
    <s v="All"/>
    <n v="810840155"/>
  </r>
  <r>
    <x v="6"/>
    <s v="PA"/>
    <s v="Non Residential"/>
    <x v="1"/>
    <s v="All"/>
    <n v="146166942"/>
  </r>
  <r>
    <x v="6"/>
    <s v="PA"/>
    <s v="Non Residential"/>
    <x v="2"/>
    <s v="All"/>
    <n v="104100512"/>
  </r>
  <r>
    <x v="6"/>
    <s v="PA"/>
    <s v="Non Residential"/>
    <x v="3"/>
    <s v="All"/>
    <n v="475159162"/>
  </r>
  <r>
    <x v="6"/>
    <s v="PA"/>
    <s v="Non Residential"/>
    <x v="4"/>
    <s v="All"/>
    <n v="547751269"/>
  </r>
  <r>
    <x v="6"/>
    <s v="PA"/>
    <s v="Non Residential"/>
    <x v="5"/>
    <s v="All"/>
    <n v="877313766"/>
  </r>
  <r>
    <x v="6"/>
    <s v="PA"/>
    <s v="Non Residential"/>
    <x v="6"/>
    <s v="All"/>
    <n v="1413256193"/>
  </r>
  <r>
    <x v="6"/>
    <s v="PA"/>
    <s v="Non Residential"/>
    <x v="7"/>
    <s v="All"/>
    <n v="745747112"/>
  </r>
  <r>
    <x v="6"/>
    <s v="PA"/>
    <s v="Non Residential"/>
    <x v="8"/>
    <s v="All"/>
    <n v="943316968"/>
  </r>
  <r>
    <x v="6"/>
    <s v="PA"/>
    <s v="Non Residential"/>
    <x v="9"/>
    <s v="All"/>
    <n v="970249081"/>
  </r>
  <r>
    <x v="6"/>
    <s v="PA"/>
    <s v="Non Residential"/>
    <x v="10"/>
    <s v="All"/>
    <n v="989682518"/>
  </r>
  <r>
    <x v="6"/>
    <s v="PA"/>
    <s v="Non Residential"/>
    <x v="11"/>
    <s v="All"/>
    <n v="999696454"/>
  </r>
  <r>
    <x v="6"/>
    <s v="PA"/>
    <s v="Residential"/>
    <x v="0"/>
    <s v="All"/>
    <n v="300593808"/>
  </r>
  <r>
    <x v="6"/>
    <s v="PA"/>
    <s v="Residential"/>
    <x v="1"/>
    <s v="All"/>
    <n v="272683974"/>
  </r>
  <r>
    <x v="6"/>
    <s v="PA"/>
    <s v="Residential"/>
    <x v="2"/>
    <s v="All"/>
    <n v="252109309"/>
  </r>
  <r>
    <x v="6"/>
    <s v="PA"/>
    <s v="Residential"/>
    <x v="3"/>
    <s v="All"/>
    <n v="268558493"/>
  </r>
  <r>
    <x v="6"/>
    <s v="PA"/>
    <s v="Residential"/>
    <x v="4"/>
    <s v="All"/>
    <n v="275483155"/>
  </r>
  <r>
    <x v="6"/>
    <s v="PA"/>
    <s v="Residential"/>
    <x v="5"/>
    <s v="All"/>
    <n v="104340633"/>
  </r>
  <r>
    <x v="6"/>
    <s v="PA"/>
    <s v="Residential"/>
    <x v="6"/>
    <s v="All"/>
    <n v="193461358"/>
  </r>
  <r>
    <x v="6"/>
    <s v="PA"/>
    <s v="Residential"/>
    <x v="7"/>
    <s v="All"/>
    <n v="253097662"/>
  </r>
  <r>
    <x v="6"/>
    <s v="PA"/>
    <s v="Residential"/>
    <x v="8"/>
    <s v="All"/>
    <n v="292764727"/>
  </r>
  <r>
    <x v="6"/>
    <s v="PA"/>
    <s v="Residential"/>
    <x v="9"/>
    <s v="All"/>
    <n v="305588018"/>
  </r>
  <r>
    <x v="6"/>
    <s v="PA"/>
    <s v="Residential"/>
    <x v="10"/>
    <s v="All"/>
    <n v="322805643"/>
  </r>
  <r>
    <x v="6"/>
    <s v="PA"/>
    <s v="Residential"/>
    <x v="11"/>
    <s v="All"/>
    <n v="337481577"/>
  </r>
  <r>
    <x v="7"/>
    <s v="PA"/>
    <s v="Civil"/>
    <x v="0"/>
    <s v="All"/>
    <n v="27828423"/>
  </r>
  <r>
    <x v="7"/>
    <s v="PA"/>
    <s v="Civil"/>
    <x v="1"/>
    <s v="All"/>
    <n v="77484021"/>
  </r>
  <r>
    <x v="7"/>
    <s v="PA"/>
    <s v="Civil"/>
    <x v="2"/>
    <s v="All"/>
    <n v="34478696"/>
  </r>
  <r>
    <x v="7"/>
    <s v="PA"/>
    <s v="Civil"/>
    <x v="3"/>
    <s v="All"/>
    <n v="46078436"/>
  </r>
  <r>
    <x v="7"/>
    <s v="PA"/>
    <s v="Civil"/>
    <x v="4"/>
    <s v="All"/>
    <n v="36460277"/>
  </r>
  <r>
    <x v="7"/>
    <s v="PA"/>
    <s v="Civil"/>
    <x v="5"/>
    <s v="All"/>
    <n v="39450890"/>
  </r>
  <r>
    <x v="7"/>
    <s v="PA"/>
    <s v="Civil"/>
    <x v="6"/>
    <s v="All"/>
    <n v="35120327"/>
  </r>
  <r>
    <x v="7"/>
    <s v="PA"/>
    <s v="Civil"/>
    <x v="7"/>
    <s v="All"/>
    <n v="55824586"/>
  </r>
  <r>
    <x v="7"/>
    <s v="PA"/>
    <s v="Civil"/>
    <x v="8"/>
    <s v="All"/>
    <n v="49289160"/>
  </r>
  <r>
    <x v="7"/>
    <s v="PA"/>
    <s v="Civil"/>
    <x v="9"/>
    <s v="All"/>
    <n v="52237081"/>
  </r>
  <r>
    <x v="7"/>
    <s v="PA"/>
    <s v="Civil"/>
    <x v="10"/>
    <s v="All"/>
    <n v="54852370"/>
  </r>
  <r>
    <x v="7"/>
    <s v="PA"/>
    <s v="Civil"/>
    <x v="11"/>
    <s v="All"/>
    <n v="56484429"/>
  </r>
  <r>
    <x v="7"/>
    <s v="PA"/>
    <s v="Non Residential"/>
    <x v="0"/>
    <s v="All"/>
    <n v="38901081"/>
  </r>
  <r>
    <x v="7"/>
    <s v="PA"/>
    <s v="Non Residential"/>
    <x v="1"/>
    <s v="All"/>
    <n v="32076597"/>
  </r>
  <r>
    <x v="7"/>
    <s v="PA"/>
    <s v="Non Residential"/>
    <x v="2"/>
    <s v="All"/>
    <n v="35519738"/>
  </r>
  <r>
    <x v="7"/>
    <s v="PA"/>
    <s v="Non Residential"/>
    <x v="3"/>
    <s v="All"/>
    <n v="13285268"/>
  </r>
  <r>
    <x v="7"/>
    <s v="PA"/>
    <s v="Non Residential"/>
    <x v="4"/>
    <s v="All"/>
    <n v="40557152"/>
  </r>
  <r>
    <x v="7"/>
    <s v="PA"/>
    <s v="Non Residential"/>
    <x v="5"/>
    <s v="All"/>
    <n v="61686501"/>
  </r>
  <r>
    <x v="7"/>
    <s v="PA"/>
    <s v="Non Residential"/>
    <x v="6"/>
    <s v="All"/>
    <n v="37687397"/>
  </r>
  <r>
    <x v="7"/>
    <s v="PA"/>
    <s v="Non Residential"/>
    <x v="7"/>
    <s v="All"/>
    <n v="29983236"/>
  </r>
  <r>
    <x v="7"/>
    <s v="PA"/>
    <s v="Non Residential"/>
    <x v="8"/>
    <s v="All"/>
    <n v="78751268"/>
  </r>
  <r>
    <x v="7"/>
    <s v="PA"/>
    <s v="Non Residential"/>
    <x v="9"/>
    <s v="All"/>
    <n v="75578687"/>
  </r>
  <r>
    <x v="7"/>
    <s v="PA"/>
    <s v="Non Residential"/>
    <x v="10"/>
    <s v="All"/>
    <n v="73784375"/>
  </r>
  <r>
    <x v="7"/>
    <s v="PA"/>
    <s v="Non Residential"/>
    <x v="11"/>
    <s v="All"/>
    <n v="71445015"/>
  </r>
  <r>
    <x v="7"/>
    <s v="PA"/>
    <s v="Residential"/>
    <x v="0"/>
    <s v="All"/>
    <n v="2788461"/>
  </r>
  <r>
    <x v="7"/>
    <s v="PA"/>
    <s v="Residential"/>
    <x v="1"/>
    <s v="All"/>
    <n v="4290610"/>
  </r>
  <r>
    <x v="7"/>
    <s v="PA"/>
    <s v="Residential"/>
    <x v="2"/>
    <s v="All"/>
    <n v="3999960"/>
  </r>
  <r>
    <x v="7"/>
    <s v="PA"/>
    <s v="Residential"/>
    <x v="3"/>
    <s v="All"/>
    <n v="6705693"/>
  </r>
  <r>
    <x v="7"/>
    <s v="PA"/>
    <s v="Residential"/>
    <x v="4"/>
    <s v="All"/>
    <n v="4543179"/>
  </r>
  <r>
    <x v="7"/>
    <s v="PA"/>
    <s v="Residential"/>
    <x v="7"/>
    <s v="All"/>
    <n v="161496"/>
  </r>
  <r>
    <x v="7"/>
    <s v="PA"/>
    <s v="Residential"/>
    <x v="8"/>
    <s v="All"/>
    <n v="46223"/>
  </r>
  <r>
    <x v="7"/>
    <s v="PA"/>
    <s v="Residential"/>
    <x v="9"/>
    <s v="All"/>
    <n v="48324"/>
  </r>
  <r>
    <x v="7"/>
    <s v="PA"/>
    <s v="Residential"/>
    <x v="10"/>
    <s v="All"/>
    <n v="50080"/>
  </r>
  <r>
    <x v="7"/>
    <s v="PA"/>
    <s v="Residential"/>
    <x v="11"/>
    <s v="All"/>
    <n v="51511"/>
  </r>
  <r>
    <x v="8"/>
    <s v="TX"/>
    <s v="Civil"/>
    <x v="0"/>
    <s v="All"/>
    <n v="114805183"/>
  </r>
  <r>
    <x v="8"/>
    <s v="TX"/>
    <s v="Civil"/>
    <x v="1"/>
    <s v="All"/>
    <n v="26500407"/>
  </r>
  <r>
    <x v="8"/>
    <s v="TX"/>
    <s v="Civil"/>
    <x v="2"/>
    <s v="All"/>
    <n v="68297885"/>
  </r>
  <r>
    <x v="8"/>
    <s v="TX"/>
    <s v="Civil"/>
    <x v="3"/>
    <s v="All"/>
    <n v="42010538"/>
  </r>
  <r>
    <x v="8"/>
    <s v="TX"/>
    <s v="Civil"/>
    <x v="4"/>
    <s v="All"/>
    <n v="78982642"/>
  </r>
  <r>
    <x v="8"/>
    <s v="TX"/>
    <s v="Civil"/>
    <x v="5"/>
    <s v="All"/>
    <n v="127994383"/>
  </r>
  <r>
    <x v="8"/>
    <s v="TX"/>
    <s v="Civil"/>
    <x v="6"/>
    <s v="All"/>
    <n v="88424611"/>
  </r>
  <r>
    <x v="8"/>
    <s v="TX"/>
    <s v="Civil"/>
    <x v="7"/>
    <s v="All"/>
    <n v="133124445"/>
  </r>
  <r>
    <x v="8"/>
    <s v="TX"/>
    <s v="Civil"/>
    <x v="8"/>
    <s v="All"/>
    <n v="181084563"/>
  </r>
  <r>
    <x v="8"/>
    <s v="TX"/>
    <s v="Civil"/>
    <x v="9"/>
    <s v="All"/>
    <n v="194294850"/>
  </r>
  <r>
    <x v="8"/>
    <s v="TX"/>
    <s v="Civil"/>
    <x v="10"/>
    <s v="All"/>
    <n v="206146874"/>
  </r>
  <r>
    <x v="8"/>
    <s v="TX"/>
    <s v="Civil"/>
    <x v="11"/>
    <s v="All"/>
    <n v="214308383"/>
  </r>
  <r>
    <x v="8"/>
    <s v="TX"/>
    <s v="Non Residential"/>
    <x v="0"/>
    <s v="All"/>
    <n v="138117744"/>
  </r>
  <r>
    <x v="8"/>
    <s v="TX"/>
    <s v="Non Residential"/>
    <x v="1"/>
    <s v="All"/>
    <n v="51759474"/>
  </r>
  <r>
    <x v="8"/>
    <s v="TX"/>
    <s v="Non Residential"/>
    <x v="2"/>
    <s v="All"/>
    <n v="69097317"/>
  </r>
  <r>
    <x v="8"/>
    <s v="TX"/>
    <s v="Non Residential"/>
    <x v="3"/>
    <s v="All"/>
    <n v="60714310"/>
  </r>
  <r>
    <x v="8"/>
    <s v="TX"/>
    <s v="Non Residential"/>
    <x v="4"/>
    <s v="All"/>
    <n v="126992954"/>
  </r>
  <r>
    <x v="8"/>
    <s v="TX"/>
    <s v="Non Residential"/>
    <x v="5"/>
    <s v="All"/>
    <n v="251457908"/>
  </r>
  <r>
    <x v="8"/>
    <s v="TX"/>
    <s v="Non Residential"/>
    <x v="6"/>
    <s v="All"/>
    <n v="350672733"/>
  </r>
  <r>
    <x v="8"/>
    <s v="TX"/>
    <s v="Non Residential"/>
    <x v="7"/>
    <s v="All"/>
    <n v="198159576"/>
  </r>
  <r>
    <x v="8"/>
    <s v="TX"/>
    <s v="Non Residential"/>
    <x v="8"/>
    <s v="All"/>
    <n v="364396787"/>
  </r>
  <r>
    <x v="8"/>
    <s v="TX"/>
    <s v="Non Residential"/>
    <x v="9"/>
    <s v="All"/>
    <n v="370189601"/>
  </r>
  <r>
    <x v="8"/>
    <s v="TX"/>
    <s v="Non Residential"/>
    <x v="10"/>
    <s v="All"/>
    <n v="369558489"/>
  </r>
  <r>
    <x v="8"/>
    <s v="TX"/>
    <s v="Non Residential"/>
    <x v="11"/>
    <s v="All"/>
    <n v="371284293"/>
  </r>
  <r>
    <x v="8"/>
    <s v="TX"/>
    <s v="Residential"/>
    <x v="0"/>
    <s v="All"/>
    <n v="178943301"/>
  </r>
  <r>
    <x v="8"/>
    <s v="TX"/>
    <s v="Residential"/>
    <x v="1"/>
    <s v="All"/>
    <n v="204688445"/>
  </r>
  <r>
    <x v="8"/>
    <s v="TX"/>
    <s v="Residential"/>
    <x v="2"/>
    <s v="All"/>
    <n v="252465531"/>
  </r>
  <r>
    <x v="8"/>
    <s v="TX"/>
    <s v="Residential"/>
    <x v="3"/>
    <s v="All"/>
    <n v="197708839"/>
  </r>
  <r>
    <x v="8"/>
    <s v="TX"/>
    <s v="Residential"/>
    <x v="4"/>
    <s v="All"/>
    <n v="253328128"/>
  </r>
  <r>
    <x v="8"/>
    <s v="TX"/>
    <s v="Residential"/>
    <x v="5"/>
    <s v="All"/>
    <n v="207607921"/>
  </r>
  <r>
    <x v="8"/>
    <s v="TX"/>
    <s v="Residential"/>
    <x v="6"/>
    <s v="All"/>
    <n v="260478925"/>
  </r>
  <r>
    <x v="8"/>
    <s v="TX"/>
    <s v="Residential"/>
    <x v="7"/>
    <s v="All"/>
    <n v="249802653"/>
  </r>
  <r>
    <x v="8"/>
    <s v="TX"/>
    <s v="Residential"/>
    <x v="8"/>
    <s v="All"/>
    <n v="303482817"/>
  </r>
  <r>
    <x v="8"/>
    <s v="TX"/>
    <s v="Residential"/>
    <x v="9"/>
    <s v="All"/>
    <n v="338192856"/>
  </r>
  <r>
    <x v="8"/>
    <s v="TX"/>
    <s v="Residential"/>
    <x v="10"/>
    <s v="All"/>
    <n v="354502824"/>
  </r>
  <r>
    <x v="8"/>
    <s v="TX"/>
    <s v="Residential"/>
    <x v="11"/>
    <s v="All"/>
    <n v="380992271"/>
  </r>
  <r>
    <x v="9"/>
    <s v="IA"/>
    <s v="Civil"/>
    <x v="0"/>
    <s v="All"/>
    <n v="28804616"/>
  </r>
  <r>
    <x v="9"/>
    <s v="IA"/>
    <s v="Civil"/>
    <x v="1"/>
    <s v="All"/>
    <n v="23931538"/>
  </r>
  <r>
    <x v="9"/>
    <s v="IA"/>
    <s v="Civil"/>
    <x v="2"/>
    <s v="All"/>
    <n v="54670615"/>
  </r>
  <r>
    <x v="9"/>
    <s v="IA"/>
    <s v="Civil"/>
    <x v="3"/>
    <s v="All"/>
    <n v="31159667"/>
  </r>
  <r>
    <x v="9"/>
    <s v="IA"/>
    <s v="Civil"/>
    <x v="4"/>
    <s v="All"/>
    <n v="84482743"/>
  </r>
  <r>
    <x v="9"/>
    <s v="IA"/>
    <s v="Civil"/>
    <x v="5"/>
    <s v="All"/>
    <n v="92082377"/>
  </r>
  <r>
    <x v="9"/>
    <s v="IA"/>
    <s v="Civil"/>
    <x v="6"/>
    <s v="All"/>
    <n v="42087774"/>
  </r>
  <r>
    <x v="9"/>
    <s v="IA"/>
    <s v="Civil"/>
    <x v="7"/>
    <s v="All"/>
    <n v="70683319"/>
  </r>
  <r>
    <x v="9"/>
    <s v="IA"/>
    <s v="Civil"/>
    <x v="8"/>
    <s v="All"/>
    <n v="72033649"/>
  </r>
  <r>
    <x v="9"/>
    <s v="IA"/>
    <s v="Civil"/>
    <x v="9"/>
    <s v="All"/>
    <n v="77837304"/>
  </r>
  <r>
    <x v="9"/>
    <s v="IA"/>
    <s v="Civil"/>
    <x v="10"/>
    <s v="All"/>
    <n v="83243629"/>
  </r>
  <r>
    <x v="9"/>
    <s v="IA"/>
    <s v="Civil"/>
    <x v="11"/>
    <s v="All"/>
    <n v="86973550"/>
  </r>
  <r>
    <x v="9"/>
    <s v="IA"/>
    <s v="Non Residential"/>
    <x v="0"/>
    <s v="All"/>
    <n v="49963307"/>
  </r>
  <r>
    <x v="9"/>
    <s v="IA"/>
    <s v="Non Residential"/>
    <x v="1"/>
    <s v="All"/>
    <n v="163994765"/>
  </r>
  <r>
    <x v="9"/>
    <s v="IA"/>
    <s v="Non Residential"/>
    <x v="2"/>
    <s v="All"/>
    <n v="228621743"/>
  </r>
  <r>
    <x v="9"/>
    <s v="IA"/>
    <s v="Non Residential"/>
    <x v="3"/>
    <s v="All"/>
    <n v="124297732"/>
  </r>
  <r>
    <x v="9"/>
    <s v="IA"/>
    <s v="Non Residential"/>
    <x v="4"/>
    <s v="All"/>
    <n v="130098256"/>
  </r>
  <r>
    <x v="9"/>
    <s v="IA"/>
    <s v="Non Residential"/>
    <x v="5"/>
    <s v="All"/>
    <n v="131918252"/>
  </r>
  <r>
    <x v="9"/>
    <s v="IA"/>
    <s v="Non Residential"/>
    <x v="6"/>
    <s v="All"/>
    <n v="137567508"/>
  </r>
  <r>
    <x v="9"/>
    <s v="IA"/>
    <s v="Non Residential"/>
    <x v="7"/>
    <s v="All"/>
    <n v="104014128"/>
  </r>
  <r>
    <x v="9"/>
    <s v="IA"/>
    <s v="Non Residential"/>
    <x v="8"/>
    <s v="All"/>
    <n v="143316879"/>
  </r>
  <r>
    <x v="9"/>
    <s v="IA"/>
    <s v="Non Residential"/>
    <x v="9"/>
    <s v="All"/>
    <n v="146090598"/>
  </r>
  <r>
    <x v="9"/>
    <s v="IA"/>
    <s v="Non Residential"/>
    <x v="10"/>
    <s v="All"/>
    <n v="148764632"/>
  </r>
  <r>
    <x v="9"/>
    <s v="IA"/>
    <s v="Non Residential"/>
    <x v="11"/>
    <s v="All"/>
    <n v="150777338"/>
  </r>
  <r>
    <x v="9"/>
    <s v="IA"/>
    <s v="Residential"/>
    <x v="0"/>
    <s v="All"/>
    <n v="16998446"/>
  </r>
  <r>
    <x v="9"/>
    <s v="IA"/>
    <s v="Residential"/>
    <x v="1"/>
    <s v="All"/>
    <n v="78575903"/>
  </r>
  <r>
    <x v="9"/>
    <s v="IA"/>
    <s v="Residential"/>
    <x v="2"/>
    <s v="All"/>
    <n v="26784552"/>
  </r>
  <r>
    <x v="9"/>
    <s v="IA"/>
    <s v="Residential"/>
    <x v="3"/>
    <s v="All"/>
    <n v="58817045"/>
  </r>
  <r>
    <x v="9"/>
    <s v="IA"/>
    <s v="Residential"/>
    <x v="4"/>
    <s v="All"/>
    <n v="35850896"/>
  </r>
  <r>
    <x v="9"/>
    <s v="IA"/>
    <s v="Residential"/>
    <x v="5"/>
    <s v="All"/>
    <n v="47288558"/>
  </r>
  <r>
    <x v="9"/>
    <s v="IA"/>
    <s v="Residential"/>
    <x v="6"/>
    <s v="All"/>
    <n v="197710912"/>
  </r>
  <r>
    <x v="9"/>
    <s v="IA"/>
    <s v="Residential"/>
    <x v="7"/>
    <s v="All"/>
    <n v="95180159"/>
  </r>
  <r>
    <x v="9"/>
    <s v="IA"/>
    <s v="Residential"/>
    <x v="8"/>
    <s v="All"/>
    <n v="113749915"/>
  </r>
  <r>
    <x v="9"/>
    <s v="IA"/>
    <s v="Residential"/>
    <x v="9"/>
    <s v="All"/>
    <n v="117481503"/>
  </r>
  <r>
    <x v="9"/>
    <s v="IA"/>
    <s v="Residential"/>
    <x v="10"/>
    <s v="All"/>
    <n v="126714138"/>
  </r>
  <r>
    <x v="9"/>
    <s v="IA"/>
    <s v="Residential"/>
    <x v="11"/>
    <s v="All"/>
    <n v="132986340"/>
  </r>
  <r>
    <x v="10"/>
    <s v="IN"/>
    <s v="Civil"/>
    <x v="0"/>
    <s v="All"/>
    <n v="15176743"/>
  </r>
  <r>
    <x v="10"/>
    <s v="IN"/>
    <s v="Civil"/>
    <x v="1"/>
    <s v="All"/>
    <n v="22021425"/>
  </r>
  <r>
    <x v="10"/>
    <s v="IN"/>
    <s v="Civil"/>
    <x v="2"/>
    <s v="All"/>
    <n v="7430745"/>
  </r>
  <r>
    <x v="10"/>
    <s v="IN"/>
    <s v="Civil"/>
    <x v="3"/>
    <s v="All"/>
    <n v="9202004"/>
  </r>
  <r>
    <x v="10"/>
    <s v="IN"/>
    <s v="Civil"/>
    <x v="4"/>
    <s v="All"/>
    <n v="16352303"/>
  </r>
  <r>
    <x v="10"/>
    <s v="IN"/>
    <s v="Civil"/>
    <x v="5"/>
    <s v="All"/>
    <n v="22695360"/>
  </r>
  <r>
    <x v="10"/>
    <s v="IN"/>
    <s v="Civil"/>
    <x v="6"/>
    <s v="All"/>
    <n v="28533133"/>
  </r>
  <r>
    <x v="10"/>
    <s v="IN"/>
    <s v="Civil"/>
    <x v="7"/>
    <s v="All"/>
    <n v="57410528"/>
  </r>
  <r>
    <x v="10"/>
    <s v="IN"/>
    <s v="Civil"/>
    <x v="8"/>
    <s v="All"/>
    <n v="58736625"/>
  </r>
  <r>
    <x v="10"/>
    <s v="IN"/>
    <s v="Civil"/>
    <x v="9"/>
    <s v="All"/>
    <n v="62916366"/>
  </r>
  <r>
    <x v="10"/>
    <s v="IN"/>
    <s v="Civil"/>
    <x v="10"/>
    <s v="All"/>
    <n v="66916171"/>
  </r>
  <r>
    <x v="10"/>
    <s v="IN"/>
    <s v="Civil"/>
    <x v="11"/>
    <s v="All"/>
    <n v="69253713"/>
  </r>
  <r>
    <x v="10"/>
    <s v="IN"/>
    <s v="Non Residential"/>
    <x v="0"/>
    <s v="All"/>
    <n v="11652702"/>
  </r>
  <r>
    <x v="10"/>
    <s v="IN"/>
    <s v="Non Residential"/>
    <x v="1"/>
    <s v="All"/>
    <n v="12040002"/>
  </r>
  <r>
    <x v="10"/>
    <s v="IN"/>
    <s v="Non Residential"/>
    <x v="2"/>
    <s v="All"/>
    <n v="7184500"/>
  </r>
  <r>
    <x v="10"/>
    <s v="IN"/>
    <s v="Non Residential"/>
    <x v="3"/>
    <s v="All"/>
    <n v="15667557"/>
  </r>
  <r>
    <x v="10"/>
    <s v="IN"/>
    <s v="Non Residential"/>
    <x v="4"/>
    <s v="All"/>
    <n v="27344350"/>
  </r>
  <r>
    <x v="10"/>
    <s v="IN"/>
    <s v="Non Residential"/>
    <x v="5"/>
    <s v="All"/>
    <n v="31444196"/>
  </r>
  <r>
    <x v="10"/>
    <s v="IN"/>
    <s v="Non Residential"/>
    <x v="6"/>
    <s v="All"/>
    <n v="55776858"/>
  </r>
  <r>
    <x v="10"/>
    <s v="IN"/>
    <s v="Non Residential"/>
    <x v="7"/>
    <s v="All"/>
    <n v="171347381"/>
  </r>
  <r>
    <x v="10"/>
    <s v="IN"/>
    <s v="Non Residential"/>
    <x v="8"/>
    <s v="All"/>
    <n v="466142950"/>
  </r>
  <r>
    <x v="10"/>
    <s v="IN"/>
    <s v="Non Residential"/>
    <x v="9"/>
    <s v="All"/>
    <n v="486453881"/>
  </r>
  <r>
    <x v="10"/>
    <s v="IN"/>
    <s v="Non Residential"/>
    <x v="10"/>
    <s v="All"/>
    <n v="523071955"/>
  </r>
  <r>
    <x v="10"/>
    <s v="IN"/>
    <s v="Non Residential"/>
    <x v="11"/>
    <s v="All"/>
    <n v="538239928"/>
  </r>
  <r>
    <x v="10"/>
    <s v="IN"/>
    <s v="Residential"/>
    <x v="0"/>
    <s v="All"/>
    <n v="12712028"/>
  </r>
  <r>
    <x v="10"/>
    <s v="IN"/>
    <s v="Residential"/>
    <x v="1"/>
    <s v="All"/>
    <n v="13158442"/>
  </r>
  <r>
    <x v="10"/>
    <s v="IN"/>
    <s v="Residential"/>
    <x v="2"/>
    <s v="All"/>
    <n v="17202564"/>
  </r>
  <r>
    <x v="10"/>
    <s v="IN"/>
    <s v="Residential"/>
    <x v="3"/>
    <s v="All"/>
    <n v="18331949"/>
  </r>
  <r>
    <x v="10"/>
    <s v="IN"/>
    <s v="Residential"/>
    <x v="4"/>
    <s v="All"/>
    <n v="24944144"/>
  </r>
  <r>
    <x v="10"/>
    <s v="IN"/>
    <s v="Residential"/>
    <x v="5"/>
    <s v="All"/>
    <n v="1122994"/>
  </r>
  <r>
    <x v="10"/>
    <s v="IN"/>
    <s v="Residential"/>
    <x v="6"/>
    <s v="All"/>
    <n v="43186463"/>
  </r>
  <r>
    <x v="10"/>
    <s v="IN"/>
    <s v="Residential"/>
    <x v="7"/>
    <s v="All"/>
    <n v="4633789"/>
  </r>
  <r>
    <x v="10"/>
    <s v="IN"/>
    <s v="Residential"/>
    <x v="8"/>
    <s v="All"/>
    <n v="20661587"/>
  </r>
  <r>
    <x v="10"/>
    <s v="IN"/>
    <s v="Residential"/>
    <x v="9"/>
    <s v="All"/>
    <n v="21110033"/>
  </r>
  <r>
    <x v="10"/>
    <s v="IN"/>
    <s v="Residential"/>
    <x v="10"/>
    <s v="All"/>
    <n v="21843745"/>
  </r>
  <r>
    <x v="10"/>
    <s v="IN"/>
    <s v="Residential"/>
    <x v="11"/>
    <s v="All"/>
    <n v="22540962"/>
  </r>
  <r>
    <x v="11"/>
    <s v="SC"/>
    <s v="Civil"/>
    <x v="0"/>
    <s v="All"/>
    <n v="24510921"/>
  </r>
  <r>
    <x v="11"/>
    <s v="SC"/>
    <s v="Civil"/>
    <x v="1"/>
    <s v="All"/>
    <n v="63529181"/>
  </r>
  <r>
    <x v="11"/>
    <s v="SC"/>
    <s v="Civil"/>
    <x v="2"/>
    <s v="All"/>
    <n v="32948950"/>
  </r>
  <r>
    <x v="11"/>
    <s v="SC"/>
    <s v="Civil"/>
    <x v="3"/>
    <s v="All"/>
    <n v="30007017"/>
  </r>
  <r>
    <x v="11"/>
    <s v="SC"/>
    <s v="Civil"/>
    <x v="4"/>
    <s v="All"/>
    <n v="46440917"/>
  </r>
  <r>
    <x v="11"/>
    <s v="SC"/>
    <s v="Civil"/>
    <x v="5"/>
    <s v="All"/>
    <n v="46870379"/>
  </r>
  <r>
    <x v="11"/>
    <s v="SC"/>
    <s v="Civil"/>
    <x v="6"/>
    <s v="All"/>
    <n v="60970464"/>
  </r>
  <r>
    <x v="11"/>
    <s v="SC"/>
    <s v="Civil"/>
    <x v="7"/>
    <s v="All"/>
    <n v="55363732"/>
  </r>
  <r>
    <x v="11"/>
    <s v="SC"/>
    <s v="Civil"/>
    <x v="8"/>
    <s v="All"/>
    <n v="55602922"/>
  </r>
  <r>
    <x v="11"/>
    <s v="SC"/>
    <s v="Civil"/>
    <x v="9"/>
    <s v="All"/>
    <n v="59209959"/>
  </r>
  <r>
    <x v="11"/>
    <s v="SC"/>
    <s v="Civil"/>
    <x v="10"/>
    <s v="All"/>
    <n v="62408920"/>
  </r>
  <r>
    <x v="11"/>
    <s v="SC"/>
    <s v="Civil"/>
    <x v="11"/>
    <s v="All"/>
    <n v="64479699"/>
  </r>
  <r>
    <x v="11"/>
    <s v="SC"/>
    <s v="Non Residential"/>
    <x v="0"/>
    <s v="All"/>
    <n v="70287039"/>
  </r>
  <r>
    <x v="11"/>
    <s v="SC"/>
    <s v="Non Residential"/>
    <x v="1"/>
    <s v="All"/>
    <n v="44561996"/>
  </r>
  <r>
    <x v="11"/>
    <s v="SC"/>
    <s v="Non Residential"/>
    <x v="2"/>
    <s v="All"/>
    <n v="37940982"/>
  </r>
  <r>
    <x v="11"/>
    <s v="SC"/>
    <s v="Non Residential"/>
    <x v="3"/>
    <s v="All"/>
    <n v="59728448"/>
  </r>
  <r>
    <x v="11"/>
    <s v="SC"/>
    <s v="Non Residential"/>
    <x v="4"/>
    <s v="All"/>
    <n v="66581565"/>
  </r>
  <r>
    <x v="11"/>
    <s v="SC"/>
    <s v="Non Residential"/>
    <x v="5"/>
    <s v="All"/>
    <n v="51752522"/>
  </r>
  <r>
    <x v="11"/>
    <s v="SC"/>
    <s v="Non Residential"/>
    <x v="6"/>
    <s v="All"/>
    <n v="32685667"/>
  </r>
  <r>
    <x v="11"/>
    <s v="SC"/>
    <s v="Non Residential"/>
    <x v="7"/>
    <s v="All"/>
    <n v="128116231"/>
  </r>
  <r>
    <x v="11"/>
    <s v="SC"/>
    <s v="Non Residential"/>
    <x v="8"/>
    <s v="All"/>
    <n v="85079430"/>
  </r>
  <r>
    <x v="11"/>
    <s v="SC"/>
    <s v="Non Residential"/>
    <x v="9"/>
    <s v="All"/>
    <n v="85325271"/>
  </r>
  <r>
    <x v="11"/>
    <s v="SC"/>
    <s v="Non Residential"/>
    <x v="10"/>
    <s v="All"/>
    <n v="87163021"/>
  </r>
  <r>
    <x v="11"/>
    <s v="SC"/>
    <s v="Non Residential"/>
    <x v="11"/>
    <s v="All"/>
    <n v="88366852"/>
  </r>
  <r>
    <x v="11"/>
    <s v="SC"/>
    <s v="Residential"/>
    <x v="0"/>
    <s v="All"/>
    <n v="62534094"/>
  </r>
  <r>
    <x v="11"/>
    <s v="SC"/>
    <s v="Residential"/>
    <x v="1"/>
    <s v="All"/>
    <n v="43799259"/>
  </r>
  <r>
    <x v="11"/>
    <s v="SC"/>
    <s v="Residential"/>
    <x v="2"/>
    <s v="All"/>
    <n v="73576073"/>
  </r>
  <r>
    <x v="11"/>
    <s v="SC"/>
    <s v="Residential"/>
    <x v="3"/>
    <s v="All"/>
    <n v="92574487"/>
  </r>
  <r>
    <x v="11"/>
    <s v="SC"/>
    <s v="Residential"/>
    <x v="4"/>
    <s v="All"/>
    <n v="134336725"/>
  </r>
  <r>
    <x v="11"/>
    <s v="SC"/>
    <s v="Residential"/>
    <x v="5"/>
    <s v="All"/>
    <n v="141470765"/>
  </r>
  <r>
    <x v="11"/>
    <s v="SC"/>
    <s v="Residential"/>
    <x v="6"/>
    <s v="All"/>
    <n v="168274330"/>
  </r>
  <r>
    <x v="11"/>
    <s v="SC"/>
    <s v="Residential"/>
    <x v="7"/>
    <s v="All"/>
    <n v="181676130"/>
  </r>
  <r>
    <x v="11"/>
    <s v="SC"/>
    <s v="Residential"/>
    <x v="8"/>
    <s v="All"/>
    <n v="179748944"/>
  </r>
  <r>
    <x v="11"/>
    <s v="SC"/>
    <s v="Residential"/>
    <x v="9"/>
    <s v="All"/>
    <n v="194039958"/>
  </r>
  <r>
    <x v="11"/>
    <s v="SC"/>
    <s v="Residential"/>
    <x v="10"/>
    <s v="All"/>
    <n v="210349267"/>
  </r>
  <r>
    <x v="11"/>
    <s v="SC"/>
    <s v="Residential"/>
    <x v="11"/>
    <s v="All"/>
    <n v="223802558"/>
  </r>
  <r>
    <x v="12"/>
    <s v="MI"/>
    <s v="Civil"/>
    <x v="0"/>
    <s v="All"/>
    <n v="876976603"/>
  </r>
  <r>
    <x v="12"/>
    <s v="MI"/>
    <s v="Civil"/>
    <x v="1"/>
    <s v="All"/>
    <n v="83245594"/>
  </r>
  <r>
    <x v="12"/>
    <s v="MI"/>
    <s v="Civil"/>
    <x v="2"/>
    <s v="All"/>
    <n v="176380207"/>
  </r>
  <r>
    <x v="12"/>
    <s v="MI"/>
    <s v="Civil"/>
    <x v="3"/>
    <s v="All"/>
    <n v="77448264"/>
  </r>
  <r>
    <x v="12"/>
    <s v="MI"/>
    <s v="Civil"/>
    <x v="4"/>
    <s v="All"/>
    <n v="86834058"/>
  </r>
  <r>
    <x v="12"/>
    <s v="MI"/>
    <s v="Civil"/>
    <x v="5"/>
    <s v="All"/>
    <n v="94272757"/>
  </r>
  <r>
    <x v="12"/>
    <s v="MI"/>
    <s v="Civil"/>
    <x v="6"/>
    <s v="All"/>
    <n v="79877469"/>
  </r>
  <r>
    <x v="12"/>
    <s v="MI"/>
    <s v="Civil"/>
    <x v="7"/>
    <s v="All"/>
    <n v="67191622"/>
  </r>
  <r>
    <x v="12"/>
    <s v="MI"/>
    <s v="Civil"/>
    <x v="8"/>
    <s v="All"/>
    <n v="118512264"/>
  </r>
  <r>
    <x v="12"/>
    <s v="MI"/>
    <s v="Civil"/>
    <x v="9"/>
    <s v="All"/>
    <n v="156787478"/>
  </r>
  <r>
    <x v="12"/>
    <s v="MI"/>
    <s v="Civil"/>
    <x v="10"/>
    <s v="All"/>
    <n v="136745379"/>
  </r>
  <r>
    <x v="12"/>
    <s v="MI"/>
    <s v="Civil"/>
    <x v="11"/>
    <s v="All"/>
    <n v="145187610"/>
  </r>
  <r>
    <x v="12"/>
    <s v="MI"/>
    <s v="Non Residential"/>
    <x v="0"/>
    <s v="All"/>
    <n v="377929234"/>
  </r>
  <r>
    <x v="12"/>
    <s v="MI"/>
    <s v="Non Residential"/>
    <x v="1"/>
    <s v="All"/>
    <n v="393556491"/>
  </r>
  <r>
    <x v="12"/>
    <s v="MI"/>
    <s v="Non Residential"/>
    <x v="2"/>
    <s v="All"/>
    <n v="241471955"/>
  </r>
  <r>
    <x v="12"/>
    <s v="MI"/>
    <s v="Non Residential"/>
    <x v="3"/>
    <s v="All"/>
    <n v="408694125"/>
  </r>
  <r>
    <x v="12"/>
    <s v="MI"/>
    <s v="Non Residential"/>
    <x v="4"/>
    <s v="All"/>
    <n v="234388818"/>
  </r>
  <r>
    <x v="12"/>
    <s v="MI"/>
    <s v="Non Residential"/>
    <x v="5"/>
    <s v="All"/>
    <n v="700486601"/>
  </r>
  <r>
    <x v="12"/>
    <s v="MI"/>
    <s v="Non Residential"/>
    <x v="6"/>
    <s v="All"/>
    <n v="442004990"/>
  </r>
  <r>
    <x v="12"/>
    <s v="MI"/>
    <s v="Non Residential"/>
    <x v="7"/>
    <s v="All"/>
    <n v="374860868"/>
  </r>
  <r>
    <x v="12"/>
    <s v="MI"/>
    <s v="Non Residential"/>
    <x v="8"/>
    <s v="All"/>
    <n v="455060113"/>
  </r>
  <r>
    <x v="12"/>
    <s v="MI"/>
    <s v="Non Residential"/>
    <x v="9"/>
    <s v="All"/>
    <n v="460294047"/>
  </r>
  <r>
    <x v="12"/>
    <s v="MI"/>
    <s v="Non Residential"/>
    <x v="10"/>
    <s v="All"/>
    <n v="480619050"/>
  </r>
  <r>
    <x v="12"/>
    <s v="MI"/>
    <s v="Non Residential"/>
    <x v="11"/>
    <s v="All"/>
    <n v="497226935"/>
  </r>
  <r>
    <x v="12"/>
    <s v="MI"/>
    <s v="Residential"/>
    <x v="0"/>
    <s v="All"/>
    <n v="64388165"/>
  </r>
  <r>
    <x v="12"/>
    <s v="MI"/>
    <s v="Residential"/>
    <x v="1"/>
    <s v="All"/>
    <n v="67165833"/>
  </r>
  <r>
    <x v="12"/>
    <s v="MI"/>
    <s v="Residential"/>
    <x v="2"/>
    <s v="All"/>
    <n v="77077515"/>
  </r>
  <r>
    <x v="12"/>
    <s v="MI"/>
    <s v="Residential"/>
    <x v="3"/>
    <s v="All"/>
    <n v="118940059"/>
  </r>
  <r>
    <x v="12"/>
    <s v="MI"/>
    <s v="Residential"/>
    <x v="4"/>
    <s v="All"/>
    <n v="247349731"/>
  </r>
  <r>
    <x v="12"/>
    <s v="MI"/>
    <s v="Residential"/>
    <x v="5"/>
    <s v="All"/>
    <n v="83514434"/>
  </r>
  <r>
    <x v="12"/>
    <s v="MI"/>
    <s v="Residential"/>
    <x v="6"/>
    <s v="All"/>
    <n v="110480739"/>
  </r>
  <r>
    <x v="12"/>
    <s v="MI"/>
    <s v="Residential"/>
    <x v="7"/>
    <s v="All"/>
    <n v="277353193"/>
  </r>
  <r>
    <x v="12"/>
    <s v="MI"/>
    <s v="Residential"/>
    <x v="8"/>
    <s v="All"/>
    <n v="177795810"/>
  </r>
  <r>
    <x v="12"/>
    <s v="MI"/>
    <s v="Residential"/>
    <x v="9"/>
    <s v="All"/>
    <n v="185184264"/>
  </r>
  <r>
    <x v="12"/>
    <s v="MI"/>
    <s v="Residential"/>
    <x v="10"/>
    <s v="All"/>
    <n v="204457673"/>
  </r>
  <r>
    <x v="12"/>
    <s v="MI"/>
    <s v="Residential"/>
    <x v="11"/>
    <s v="All"/>
    <n v="220411987"/>
  </r>
  <r>
    <x v="13"/>
    <s v="AL"/>
    <s v="Civil"/>
    <x v="0"/>
    <s v="All"/>
    <n v="15088404"/>
  </r>
  <r>
    <x v="13"/>
    <s v="AL"/>
    <s v="Civil"/>
    <x v="1"/>
    <s v="All"/>
    <n v="37715992"/>
  </r>
  <r>
    <x v="13"/>
    <s v="AL"/>
    <s v="Civil"/>
    <x v="2"/>
    <s v="All"/>
    <n v="22824210"/>
  </r>
  <r>
    <x v="13"/>
    <s v="AL"/>
    <s v="Civil"/>
    <x v="3"/>
    <s v="All"/>
    <n v="25514266"/>
  </r>
  <r>
    <x v="13"/>
    <s v="AL"/>
    <s v="Civil"/>
    <x v="4"/>
    <s v="All"/>
    <n v="17008251"/>
  </r>
  <r>
    <x v="13"/>
    <s v="AL"/>
    <s v="Civil"/>
    <x v="5"/>
    <s v="All"/>
    <n v="28647975"/>
  </r>
  <r>
    <x v="13"/>
    <s v="AL"/>
    <s v="Civil"/>
    <x v="6"/>
    <s v="All"/>
    <n v="23803409"/>
  </r>
  <r>
    <x v="13"/>
    <s v="AL"/>
    <s v="Civil"/>
    <x v="7"/>
    <s v="All"/>
    <n v="22926913"/>
  </r>
  <r>
    <x v="13"/>
    <s v="AL"/>
    <s v="Civil"/>
    <x v="8"/>
    <s v="All"/>
    <n v="39618959"/>
  </r>
  <r>
    <x v="13"/>
    <s v="AL"/>
    <s v="Civil"/>
    <x v="9"/>
    <s v="All"/>
    <n v="42658790"/>
  </r>
  <r>
    <x v="13"/>
    <s v="AL"/>
    <s v="Civil"/>
    <x v="10"/>
    <s v="All"/>
    <n v="45612935"/>
  </r>
  <r>
    <x v="13"/>
    <s v="AL"/>
    <s v="Civil"/>
    <x v="11"/>
    <s v="All"/>
    <n v="47457711"/>
  </r>
  <r>
    <x v="13"/>
    <s v="AL"/>
    <s v="Non Residential"/>
    <x v="0"/>
    <s v="All"/>
    <n v="29982811"/>
  </r>
  <r>
    <x v="13"/>
    <s v="AL"/>
    <s v="Non Residential"/>
    <x v="1"/>
    <s v="All"/>
    <n v="56089757"/>
  </r>
  <r>
    <x v="13"/>
    <s v="AL"/>
    <s v="Non Residential"/>
    <x v="2"/>
    <s v="All"/>
    <n v="38212994"/>
  </r>
  <r>
    <x v="13"/>
    <s v="AL"/>
    <s v="Non Residential"/>
    <x v="3"/>
    <s v="All"/>
    <n v="45679717"/>
  </r>
  <r>
    <x v="13"/>
    <s v="AL"/>
    <s v="Non Residential"/>
    <x v="4"/>
    <s v="All"/>
    <n v="49076146"/>
  </r>
  <r>
    <x v="13"/>
    <s v="AL"/>
    <s v="Non Residential"/>
    <x v="5"/>
    <s v="All"/>
    <n v="31656648"/>
  </r>
  <r>
    <x v="13"/>
    <s v="AL"/>
    <s v="Non Residential"/>
    <x v="6"/>
    <s v="All"/>
    <n v="63658535"/>
  </r>
  <r>
    <x v="13"/>
    <s v="AL"/>
    <s v="Non Residential"/>
    <x v="7"/>
    <s v="All"/>
    <n v="104955791"/>
  </r>
  <r>
    <x v="13"/>
    <s v="AL"/>
    <s v="Non Residential"/>
    <x v="8"/>
    <s v="All"/>
    <n v="78708248"/>
  </r>
  <r>
    <x v="13"/>
    <s v="AL"/>
    <s v="Non Residential"/>
    <x v="9"/>
    <s v="All"/>
    <n v="81165284"/>
  </r>
  <r>
    <x v="13"/>
    <s v="AL"/>
    <s v="Non Residential"/>
    <x v="10"/>
    <s v="All"/>
    <n v="82952125"/>
  </r>
  <r>
    <x v="13"/>
    <s v="AL"/>
    <s v="Non Residential"/>
    <x v="11"/>
    <s v="All"/>
    <n v="83917237"/>
  </r>
  <r>
    <x v="13"/>
    <s v="AL"/>
    <s v="Residential"/>
    <x v="0"/>
    <s v="All"/>
    <n v="20882577"/>
  </r>
  <r>
    <x v="13"/>
    <s v="AL"/>
    <s v="Residential"/>
    <x v="1"/>
    <s v="All"/>
    <n v="18766906"/>
  </r>
  <r>
    <x v="13"/>
    <s v="AL"/>
    <s v="Residential"/>
    <x v="2"/>
    <s v="All"/>
    <n v="12720389"/>
  </r>
  <r>
    <x v="13"/>
    <s v="AL"/>
    <s v="Residential"/>
    <x v="3"/>
    <s v="All"/>
    <n v="19464012"/>
  </r>
  <r>
    <x v="13"/>
    <s v="AL"/>
    <s v="Residential"/>
    <x v="4"/>
    <s v="All"/>
    <n v="18537782"/>
  </r>
  <r>
    <x v="13"/>
    <s v="AL"/>
    <s v="Residential"/>
    <x v="5"/>
    <s v="All"/>
    <n v="14949702"/>
  </r>
  <r>
    <x v="13"/>
    <s v="AL"/>
    <s v="Residential"/>
    <x v="6"/>
    <s v="All"/>
    <n v="20526905"/>
  </r>
  <r>
    <x v="13"/>
    <s v="AL"/>
    <s v="Residential"/>
    <x v="7"/>
    <s v="All"/>
    <n v="17802638"/>
  </r>
  <r>
    <x v="13"/>
    <s v="AL"/>
    <s v="Residential"/>
    <x v="8"/>
    <s v="All"/>
    <n v="27097613"/>
  </r>
  <r>
    <x v="13"/>
    <s v="AL"/>
    <s v="Residential"/>
    <x v="9"/>
    <s v="All"/>
    <n v="28662613"/>
  </r>
  <r>
    <x v="13"/>
    <s v="AL"/>
    <s v="Residential"/>
    <x v="10"/>
    <s v="All"/>
    <n v="30972740"/>
  </r>
  <r>
    <x v="13"/>
    <s v="AL"/>
    <s v="Residential"/>
    <x v="11"/>
    <s v="All"/>
    <n v="32837504"/>
  </r>
  <r>
    <x v="14"/>
    <s v="WI"/>
    <s v="Civil"/>
    <x v="0"/>
    <s v="All"/>
    <n v="50147868"/>
  </r>
  <r>
    <x v="14"/>
    <s v="WI"/>
    <s v="Civil"/>
    <x v="1"/>
    <s v="All"/>
    <n v="50543671"/>
  </r>
  <r>
    <x v="14"/>
    <s v="WI"/>
    <s v="Civil"/>
    <x v="2"/>
    <s v="All"/>
    <n v="58941864"/>
  </r>
  <r>
    <x v="14"/>
    <s v="WI"/>
    <s v="Civil"/>
    <x v="3"/>
    <s v="All"/>
    <n v="45713077"/>
  </r>
  <r>
    <x v="14"/>
    <s v="WI"/>
    <s v="Civil"/>
    <x v="4"/>
    <s v="All"/>
    <n v="40918963"/>
  </r>
  <r>
    <x v="14"/>
    <s v="WI"/>
    <s v="Civil"/>
    <x v="5"/>
    <s v="All"/>
    <n v="67444675"/>
  </r>
  <r>
    <x v="14"/>
    <s v="WI"/>
    <s v="Civil"/>
    <x v="6"/>
    <s v="All"/>
    <n v="63699349"/>
  </r>
  <r>
    <x v="14"/>
    <s v="WI"/>
    <s v="Civil"/>
    <x v="7"/>
    <s v="All"/>
    <n v="93328705"/>
  </r>
  <r>
    <x v="14"/>
    <s v="WI"/>
    <s v="Civil"/>
    <x v="8"/>
    <s v="All"/>
    <n v="97583213"/>
  </r>
  <r>
    <x v="14"/>
    <s v="WI"/>
    <s v="Civil"/>
    <x v="9"/>
    <s v="All"/>
    <n v="104265492"/>
  </r>
  <r>
    <x v="14"/>
    <s v="WI"/>
    <s v="Civil"/>
    <x v="10"/>
    <s v="All"/>
    <n v="110770712"/>
  </r>
  <r>
    <x v="14"/>
    <s v="WI"/>
    <s v="Civil"/>
    <x v="11"/>
    <s v="All"/>
    <n v="115439118"/>
  </r>
  <r>
    <x v="14"/>
    <s v="WI"/>
    <s v="Non Residential"/>
    <x v="0"/>
    <s v="All"/>
    <n v="34157188"/>
  </r>
  <r>
    <x v="14"/>
    <s v="WI"/>
    <s v="Non Residential"/>
    <x v="1"/>
    <s v="All"/>
    <n v="61176544"/>
  </r>
  <r>
    <x v="14"/>
    <s v="WI"/>
    <s v="Non Residential"/>
    <x v="2"/>
    <s v="All"/>
    <n v="36697668"/>
  </r>
  <r>
    <x v="14"/>
    <s v="WI"/>
    <s v="Non Residential"/>
    <x v="3"/>
    <s v="All"/>
    <n v="92561809"/>
  </r>
  <r>
    <x v="14"/>
    <s v="WI"/>
    <s v="Non Residential"/>
    <x v="4"/>
    <s v="All"/>
    <n v="90834127"/>
  </r>
  <r>
    <x v="14"/>
    <s v="WI"/>
    <s v="Non Residential"/>
    <x v="5"/>
    <s v="All"/>
    <n v="111369869"/>
  </r>
  <r>
    <x v="14"/>
    <s v="WI"/>
    <s v="Non Residential"/>
    <x v="6"/>
    <s v="All"/>
    <n v="185568942"/>
  </r>
  <r>
    <x v="14"/>
    <s v="WI"/>
    <s v="Non Residential"/>
    <x v="7"/>
    <s v="All"/>
    <n v="153873672"/>
  </r>
  <r>
    <x v="14"/>
    <s v="WI"/>
    <s v="Non Residential"/>
    <x v="8"/>
    <s v="All"/>
    <n v="198547960"/>
  </r>
  <r>
    <x v="14"/>
    <s v="WI"/>
    <s v="Non Residential"/>
    <x v="9"/>
    <s v="All"/>
    <n v="201412625"/>
  </r>
  <r>
    <x v="14"/>
    <s v="WI"/>
    <s v="Non Residential"/>
    <x v="10"/>
    <s v="All"/>
    <n v="204715509"/>
  </r>
  <r>
    <x v="14"/>
    <s v="WI"/>
    <s v="Non Residential"/>
    <x v="11"/>
    <s v="All"/>
    <n v="206401102"/>
  </r>
  <r>
    <x v="14"/>
    <s v="WI"/>
    <s v="Residential"/>
    <x v="0"/>
    <s v="All"/>
    <n v="80415828"/>
  </r>
  <r>
    <x v="14"/>
    <s v="WI"/>
    <s v="Residential"/>
    <x v="1"/>
    <s v="All"/>
    <n v="71752574"/>
  </r>
  <r>
    <x v="14"/>
    <s v="WI"/>
    <s v="Residential"/>
    <x v="2"/>
    <s v="All"/>
    <n v="62733694"/>
  </r>
  <r>
    <x v="14"/>
    <s v="WI"/>
    <s v="Residential"/>
    <x v="3"/>
    <s v="All"/>
    <n v="77184379"/>
  </r>
  <r>
    <x v="14"/>
    <s v="WI"/>
    <s v="Residential"/>
    <x v="4"/>
    <s v="All"/>
    <n v="79300977"/>
  </r>
  <r>
    <x v="14"/>
    <s v="WI"/>
    <s v="Residential"/>
    <x v="5"/>
    <s v="All"/>
    <n v="65347735"/>
  </r>
  <r>
    <x v="14"/>
    <s v="WI"/>
    <s v="Residential"/>
    <x v="6"/>
    <s v="All"/>
    <n v="98955517"/>
  </r>
  <r>
    <x v="14"/>
    <s v="WI"/>
    <s v="Residential"/>
    <x v="7"/>
    <s v="All"/>
    <n v="89943242"/>
  </r>
  <r>
    <x v="14"/>
    <s v="WI"/>
    <s v="Residential"/>
    <x v="8"/>
    <s v="All"/>
    <n v="79650838"/>
  </r>
  <r>
    <x v="14"/>
    <s v="WI"/>
    <s v="Residential"/>
    <x v="9"/>
    <s v="All"/>
    <n v="82114384"/>
  </r>
  <r>
    <x v="14"/>
    <s v="WI"/>
    <s v="Residential"/>
    <x v="10"/>
    <s v="All"/>
    <n v="88976390"/>
  </r>
  <r>
    <x v="14"/>
    <s v="WI"/>
    <s v="Residential"/>
    <x v="11"/>
    <s v="All"/>
    <n v="93603238"/>
  </r>
  <r>
    <x v="15"/>
    <s v="NC"/>
    <s v="Civil"/>
    <x v="0"/>
    <s v="All"/>
    <n v="124655260"/>
  </r>
  <r>
    <x v="15"/>
    <s v="NC"/>
    <s v="Civil"/>
    <x v="1"/>
    <s v="All"/>
    <n v="42725043"/>
  </r>
  <r>
    <x v="15"/>
    <s v="NC"/>
    <s v="Civil"/>
    <x v="2"/>
    <s v="All"/>
    <n v="75921536"/>
  </r>
  <r>
    <x v="15"/>
    <s v="NC"/>
    <s v="Civil"/>
    <x v="3"/>
    <s v="All"/>
    <n v="126027952"/>
  </r>
  <r>
    <x v="15"/>
    <s v="NC"/>
    <s v="Civil"/>
    <x v="4"/>
    <s v="All"/>
    <n v="154376968"/>
  </r>
  <r>
    <x v="15"/>
    <s v="NC"/>
    <s v="Civil"/>
    <x v="5"/>
    <s v="All"/>
    <n v="82652159"/>
  </r>
  <r>
    <x v="15"/>
    <s v="NC"/>
    <s v="Civil"/>
    <x v="6"/>
    <s v="All"/>
    <n v="134730396"/>
  </r>
  <r>
    <x v="15"/>
    <s v="NC"/>
    <s v="Civil"/>
    <x v="7"/>
    <s v="All"/>
    <n v="221377332"/>
  </r>
  <r>
    <x v="15"/>
    <s v="NC"/>
    <s v="Civil"/>
    <x v="8"/>
    <s v="All"/>
    <n v="152602949"/>
  </r>
  <r>
    <x v="15"/>
    <s v="NC"/>
    <s v="Civil"/>
    <x v="9"/>
    <s v="All"/>
    <n v="162823050"/>
  </r>
  <r>
    <x v="15"/>
    <s v="NC"/>
    <s v="Civil"/>
    <x v="10"/>
    <s v="All"/>
    <n v="172296010"/>
  </r>
  <r>
    <x v="15"/>
    <s v="NC"/>
    <s v="Civil"/>
    <x v="11"/>
    <s v="All"/>
    <n v="178957549"/>
  </r>
  <r>
    <x v="15"/>
    <s v="NC"/>
    <s v="Non Residential"/>
    <x v="0"/>
    <s v="All"/>
    <n v="188582379"/>
  </r>
  <r>
    <x v="15"/>
    <s v="NC"/>
    <s v="Non Residential"/>
    <x v="1"/>
    <s v="All"/>
    <n v="111110081"/>
  </r>
  <r>
    <x v="15"/>
    <s v="NC"/>
    <s v="Non Residential"/>
    <x v="2"/>
    <s v="All"/>
    <n v="159327782"/>
  </r>
  <r>
    <x v="15"/>
    <s v="NC"/>
    <s v="Non Residential"/>
    <x v="3"/>
    <s v="All"/>
    <n v="123661340"/>
  </r>
  <r>
    <x v="15"/>
    <s v="NC"/>
    <s v="Non Residential"/>
    <x v="4"/>
    <s v="All"/>
    <n v="511295874"/>
  </r>
  <r>
    <x v="15"/>
    <s v="NC"/>
    <s v="Non Residential"/>
    <x v="5"/>
    <s v="All"/>
    <n v="384539033"/>
  </r>
  <r>
    <x v="15"/>
    <s v="NC"/>
    <s v="Non Residential"/>
    <x v="6"/>
    <s v="All"/>
    <n v="844904403"/>
  </r>
  <r>
    <x v="15"/>
    <s v="NC"/>
    <s v="Non Residential"/>
    <x v="7"/>
    <s v="All"/>
    <n v="430306809"/>
  </r>
  <r>
    <x v="15"/>
    <s v="NC"/>
    <s v="Non Residential"/>
    <x v="8"/>
    <s v="All"/>
    <n v="548951328"/>
  </r>
  <r>
    <x v="15"/>
    <s v="NC"/>
    <s v="Non Residential"/>
    <x v="9"/>
    <s v="All"/>
    <n v="556176283"/>
  </r>
  <r>
    <x v="15"/>
    <s v="NC"/>
    <s v="Non Residential"/>
    <x v="10"/>
    <s v="All"/>
    <n v="566349654"/>
  </r>
  <r>
    <x v="15"/>
    <s v="NC"/>
    <s v="Non Residential"/>
    <x v="11"/>
    <s v="All"/>
    <n v="572389315"/>
  </r>
  <r>
    <x v="15"/>
    <s v="NC"/>
    <s v="Residential"/>
    <x v="0"/>
    <s v="All"/>
    <n v="258466754"/>
  </r>
  <r>
    <x v="15"/>
    <s v="NC"/>
    <s v="Residential"/>
    <x v="1"/>
    <s v="All"/>
    <n v="215456707"/>
  </r>
  <r>
    <x v="15"/>
    <s v="NC"/>
    <s v="Residential"/>
    <x v="2"/>
    <s v="All"/>
    <n v="294249274"/>
  </r>
  <r>
    <x v="15"/>
    <s v="NC"/>
    <s v="Residential"/>
    <x v="3"/>
    <s v="All"/>
    <n v="311510800"/>
  </r>
  <r>
    <x v="15"/>
    <s v="NC"/>
    <s v="Residential"/>
    <x v="4"/>
    <s v="All"/>
    <n v="358524376"/>
  </r>
  <r>
    <x v="15"/>
    <s v="NC"/>
    <s v="Residential"/>
    <x v="5"/>
    <s v="All"/>
    <n v="494010589"/>
  </r>
  <r>
    <x v="15"/>
    <s v="NC"/>
    <s v="Residential"/>
    <x v="6"/>
    <s v="All"/>
    <n v="685883810"/>
  </r>
  <r>
    <x v="15"/>
    <s v="NC"/>
    <s v="Residential"/>
    <x v="7"/>
    <s v="All"/>
    <n v="525711466"/>
  </r>
  <r>
    <x v="15"/>
    <s v="NC"/>
    <s v="Residential"/>
    <x v="8"/>
    <s v="All"/>
    <n v="699348047"/>
  </r>
  <r>
    <x v="15"/>
    <s v="NC"/>
    <s v="Residential"/>
    <x v="9"/>
    <s v="All"/>
    <n v="751005460"/>
  </r>
  <r>
    <x v="15"/>
    <s v="NC"/>
    <s v="Residential"/>
    <x v="10"/>
    <s v="All"/>
    <n v="809356948"/>
  </r>
  <r>
    <x v="15"/>
    <s v="NC"/>
    <s v="Residential"/>
    <x v="11"/>
    <s v="All"/>
    <n v="866940793"/>
  </r>
  <r>
    <x v="16"/>
    <s v="GA"/>
    <s v="Civil"/>
    <x v="0"/>
    <s v="All"/>
    <n v="18409065"/>
  </r>
  <r>
    <x v="16"/>
    <s v="GA"/>
    <s v="Civil"/>
    <x v="1"/>
    <s v="All"/>
    <n v="36407579"/>
  </r>
  <r>
    <x v="16"/>
    <s v="GA"/>
    <s v="Civil"/>
    <x v="2"/>
    <s v="All"/>
    <n v="47043165"/>
  </r>
  <r>
    <x v="16"/>
    <s v="GA"/>
    <s v="Civil"/>
    <x v="3"/>
    <s v="All"/>
    <n v="14533428"/>
  </r>
  <r>
    <x v="16"/>
    <s v="GA"/>
    <s v="Civil"/>
    <x v="4"/>
    <s v="All"/>
    <n v="65348482"/>
  </r>
  <r>
    <x v="16"/>
    <s v="GA"/>
    <s v="Civil"/>
    <x v="5"/>
    <s v="All"/>
    <n v="16203543"/>
  </r>
  <r>
    <x v="16"/>
    <s v="GA"/>
    <s v="Civil"/>
    <x v="6"/>
    <s v="All"/>
    <n v="37672376"/>
  </r>
  <r>
    <x v="16"/>
    <s v="GA"/>
    <s v="Civil"/>
    <x v="7"/>
    <s v="All"/>
    <n v="21113083"/>
  </r>
  <r>
    <x v="16"/>
    <s v="GA"/>
    <s v="Civil"/>
    <x v="8"/>
    <s v="All"/>
    <n v="53979768"/>
  </r>
  <r>
    <x v="16"/>
    <s v="GA"/>
    <s v="Civil"/>
    <x v="9"/>
    <s v="All"/>
    <n v="58317208"/>
  </r>
  <r>
    <x v="16"/>
    <s v="GA"/>
    <s v="Civil"/>
    <x v="10"/>
    <s v="All"/>
    <n v="62671844"/>
  </r>
  <r>
    <x v="16"/>
    <s v="GA"/>
    <s v="Civil"/>
    <x v="11"/>
    <s v="All"/>
    <n v="65583956"/>
  </r>
  <r>
    <x v="16"/>
    <s v="GA"/>
    <s v="Non Residential"/>
    <x v="0"/>
    <s v="All"/>
    <n v="126030378"/>
  </r>
  <r>
    <x v="16"/>
    <s v="GA"/>
    <s v="Non Residential"/>
    <x v="1"/>
    <s v="All"/>
    <n v="150664551"/>
  </r>
  <r>
    <x v="16"/>
    <s v="GA"/>
    <s v="Non Residential"/>
    <x v="2"/>
    <s v="All"/>
    <n v="93177526"/>
  </r>
  <r>
    <x v="16"/>
    <s v="GA"/>
    <s v="Non Residential"/>
    <x v="3"/>
    <s v="All"/>
    <n v="390709460"/>
  </r>
  <r>
    <x v="16"/>
    <s v="GA"/>
    <s v="Non Residential"/>
    <x v="4"/>
    <s v="All"/>
    <n v="157038834"/>
  </r>
  <r>
    <x v="16"/>
    <s v="GA"/>
    <s v="Non Residential"/>
    <x v="5"/>
    <s v="All"/>
    <n v="123727402"/>
  </r>
  <r>
    <x v="16"/>
    <s v="GA"/>
    <s v="Non Residential"/>
    <x v="6"/>
    <s v="All"/>
    <n v="168666350"/>
  </r>
  <r>
    <x v="16"/>
    <s v="GA"/>
    <s v="Non Residential"/>
    <x v="7"/>
    <s v="All"/>
    <n v="548760297"/>
  </r>
  <r>
    <x v="16"/>
    <s v="GA"/>
    <s v="Non Residential"/>
    <x v="8"/>
    <s v="All"/>
    <n v="334243676"/>
  </r>
  <r>
    <x v="16"/>
    <s v="GA"/>
    <s v="Non Residential"/>
    <x v="9"/>
    <s v="All"/>
    <n v="335592909"/>
  </r>
  <r>
    <x v="16"/>
    <s v="GA"/>
    <s v="Non Residential"/>
    <x v="10"/>
    <s v="All"/>
    <n v="340658153"/>
  </r>
  <r>
    <x v="16"/>
    <s v="GA"/>
    <s v="Non Residential"/>
    <x v="11"/>
    <s v="All"/>
    <n v="342194111"/>
  </r>
  <r>
    <x v="16"/>
    <s v="GA"/>
    <s v="Residential"/>
    <x v="0"/>
    <s v="All"/>
    <n v="65219192"/>
  </r>
  <r>
    <x v="16"/>
    <s v="GA"/>
    <s v="Residential"/>
    <x v="1"/>
    <s v="All"/>
    <n v="60871499"/>
  </r>
  <r>
    <x v="16"/>
    <s v="GA"/>
    <s v="Residential"/>
    <x v="2"/>
    <s v="All"/>
    <n v="148195354"/>
  </r>
  <r>
    <x v="16"/>
    <s v="GA"/>
    <s v="Residential"/>
    <x v="3"/>
    <s v="All"/>
    <n v="205365079"/>
  </r>
  <r>
    <x v="16"/>
    <s v="GA"/>
    <s v="Residential"/>
    <x v="4"/>
    <s v="All"/>
    <n v="128460268"/>
  </r>
  <r>
    <x v="16"/>
    <s v="GA"/>
    <s v="Residential"/>
    <x v="5"/>
    <s v="All"/>
    <n v="125275939"/>
  </r>
  <r>
    <x v="16"/>
    <s v="GA"/>
    <s v="Residential"/>
    <x v="6"/>
    <s v="All"/>
    <n v="195010856"/>
  </r>
  <r>
    <x v="16"/>
    <s v="GA"/>
    <s v="Residential"/>
    <x v="7"/>
    <s v="All"/>
    <n v="250073898"/>
  </r>
  <r>
    <x v="16"/>
    <s v="GA"/>
    <s v="Residential"/>
    <x v="8"/>
    <s v="All"/>
    <n v="215578360"/>
  </r>
  <r>
    <x v="16"/>
    <s v="GA"/>
    <s v="Residential"/>
    <x v="9"/>
    <s v="All"/>
    <n v="228738001"/>
  </r>
  <r>
    <x v="16"/>
    <s v="GA"/>
    <s v="Residential"/>
    <x v="10"/>
    <s v="All"/>
    <n v="246021634"/>
  </r>
  <r>
    <x v="16"/>
    <s v="GA"/>
    <s v="Residential"/>
    <x v="11"/>
    <s v="All"/>
    <n v="260965375"/>
  </r>
  <r>
    <x v="17"/>
    <s v="GA"/>
    <s v="Civil"/>
    <x v="0"/>
    <s v="All"/>
    <n v="926795158"/>
  </r>
  <r>
    <x v="17"/>
    <s v="GA"/>
    <s v="Civil"/>
    <x v="1"/>
    <s v="All"/>
    <n v="915680536"/>
  </r>
  <r>
    <x v="17"/>
    <s v="GA"/>
    <s v="Civil"/>
    <x v="2"/>
    <s v="All"/>
    <n v="1217977656"/>
  </r>
  <r>
    <x v="17"/>
    <s v="GA"/>
    <s v="Civil"/>
    <x v="3"/>
    <s v="All"/>
    <n v="1288104581"/>
  </r>
  <r>
    <x v="17"/>
    <s v="GA"/>
    <s v="Civil"/>
    <x v="4"/>
    <s v="All"/>
    <n v="1223670605"/>
  </r>
  <r>
    <x v="17"/>
    <s v="GA"/>
    <s v="Civil"/>
    <x v="5"/>
    <s v="All"/>
    <n v="1516393285"/>
  </r>
  <r>
    <x v="17"/>
    <s v="GA"/>
    <s v="Civil"/>
    <x v="6"/>
    <s v="All"/>
    <n v="2627586058"/>
  </r>
  <r>
    <x v="17"/>
    <s v="GA"/>
    <s v="Civil"/>
    <x v="7"/>
    <s v="All"/>
    <n v="2374021885"/>
  </r>
  <r>
    <x v="17"/>
    <s v="GA"/>
    <s v="Civil"/>
    <x v="8"/>
    <s v="All"/>
    <n v="1930011690"/>
  </r>
  <r>
    <x v="17"/>
    <s v="GA"/>
    <s v="Civil"/>
    <x v="9"/>
    <s v="All"/>
    <n v="2064340416"/>
  </r>
  <r>
    <x v="17"/>
    <s v="GA"/>
    <s v="Civil"/>
    <x v="10"/>
    <s v="All"/>
    <n v="2189757093"/>
  </r>
  <r>
    <x v="17"/>
    <s v="GA"/>
    <s v="Civil"/>
    <x v="11"/>
    <s v="All"/>
    <n v="2277659193"/>
  </r>
  <r>
    <x v="17"/>
    <s v="GA"/>
    <s v="Non Residential"/>
    <x v="0"/>
    <s v="All"/>
    <n v="2095987685"/>
  </r>
  <r>
    <x v="17"/>
    <s v="GA"/>
    <s v="Non Residential"/>
    <x v="1"/>
    <s v="All"/>
    <n v="2039203846"/>
  </r>
  <r>
    <x v="17"/>
    <s v="GA"/>
    <s v="Non Residential"/>
    <x v="2"/>
    <s v="All"/>
    <n v="2028257555"/>
  </r>
  <r>
    <x v="17"/>
    <s v="GA"/>
    <s v="Non Residential"/>
    <x v="3"/>
    <s v="All"/>
    <n v="2530392302"/>
  </r>
  <r>
    <x v="17"/>
    <s v="GA"/>
    <s v="Non Residential"/>
    <x v="4"/>
    <s v="All"/>
    <n v="3858216608"/>
  </r>
  <r>
    <x v="17"/>
    <s v="GA"/>
    <s v="Non Residential"/>
    <x v="5"/>
    <s v="All"/>
    <n v="5666140805"/>
  </r>
  <r>
    <x v="17"/>
    <s v="GA"/>
    <s v="Non Residential"/>
    <x v="6"/>
    <s v="All"/>
    <n v="7330218589"/>
  </r>
  <r>
    <x v="17"/>
    <s v="GA"/>
    <s v="Non Residential"/>
    <x v="7"/>
    <s v="All"/>
    <n v="4991418343"/>
  </r>
  <r>
    <x v="17"/>
    <s v="GA"/>
    <s v="Non Residential"/>
    <x v="8"/>
    <s v="All"/>
    <n v="6238200738"/>
  </r>
  <r>
    <x v="17"/>
    <s v="GA"/>
    <s v="Non Residential"/>
    <x v="9"/>
    <s v="All"/>
    <n v="6297884946"/>
  </r>
  <r>
    <x v="17"/>
    <s v="GA"/>
    <s v="Non Residential"/>
    <x v="10"/>
    <s v="All"/>
    <n v="6442625607"/>
  </r>
  <r>
    <x v="17"/>
    <s v="GA"/>
    <s v="Non Residential"/>
    <x v="11"/>
    <s v="All"/>
    <n v="6526144317"/>
  </r>
  <r>
    <x v="17"/>
    <s v="GA"/>
    <s v="Residential"/>
    <x v="0"/>
    <s v="All"/>
    <n v="1804862469"/>
  </r>
  <r>
    <x v="17"/>
    <s v="GA"/>
    <s v="Residential"/>
    <x v="1"/>
    <s v="All"/>
    <n v="2004628188"/>
  </r>
  <r>
    <x v="17"/>
    <s v="GA"/>
    <s v="Residential"/>
    <x v="2"/>
    <s v="All"/>
    <n v="2704739740"/>
  </r>
  <r>
    <x v="17"/>
    <s v="GA"/>
    <s v="Residential"/>
    <x v="3"/>
    <s v="All"/>
    <n v="3986075554"/>
  </r>
  <r>
    <x v="17"/>
    <s v="GA"/>
    <s v="Residential"/>
    <x v="4"/>
    <s v="All"/>
    <n v="4135780152"/>
  </r>
  <r>
    <x v="17"/>
    <s v="GA"/>
    <s v="Residential"/>
    <x v="5"/>
    <s v="All"/>
    <n v="5713361776"/>
  </r>
  <r>
    <x v="17"/>
    <s v="GA"/>
    <s v="Residential"/>
    <x v="6"/>
    <s v="All"/>
    <n v="8399790037"/>
  </r>
  <r>
    <x v="17"/>
    <s v="GA"/>
    <s v="Residential"/>
    <x v="7"/>
    <s v="All"/>
    <n v="7301862140"/>
  </r>
  <r>
    <x v="17"/>
    <s v="GA"/>
    <s v="Residential"/>
    <x v="8"/>
    <s v="All"/>
    <n v="7881345402"/>
  </r>
  <r>
    <x v="17"/>
    <s v="GA"/>
    <s v="Residential"/>
    <x v="9"/>
    <s v="All"/>
    <n v="8533710459"/>
  </r>
  <r>
    <x v="17"/>
    <s v="GA"/>
    <s v="Residential"/>
    <x v="10"/>
    <s v="All"/>
    <n v="9061231065"/>
  </r>
  <r>
    <x v="17"/>
    <s v="GA"/>
    <s v="Residential"/>
    <x v="11"/>
    <s v="All"/>
    <n v="9600662548"/>
  </r>
  <r>
    <x v="18"/>
    <s v="NJ"/>
    <s v="Civil"/>
    <x v="0"/>
    <s v="All"/>
    <n v="147816070"/>
  </r>
  <r>
    <x v="18"/>
    <s v="NJ"/>
    <s v="Civil"/>
    <x v="1"/>
    <s v="All"/>
    <n v="130627005"/>
  </r>
  <r>
    <x v="18"/>
    <s v="NJ"/>
    <s v="Civil"/>
    <x v="2"/>
    <s v="All"/>
    <n v="89163996"/>
  </r>
  <r>
    <x v="18"/>
    <s v="NJ"/>
    <s v="Civil"/>
    <x v="3"/>
    <s v="All"/>
    <n v="112229196"/>
  </r>
  <r>
    <x v="18"/>
    <s v="NJ"/>
    <s v="Civil"/>
    <x v="4"/>
    <s v="All"/>
    <n v="276264090"/>
  </r>
  <r>
    <x v="18"/>
    <s v="NJ"/>
    <s v="Civil"/>
    <x v="5"/>
    <s v="All"/>
    <n v="77181501"/>
  </r>
  <r>
    <x v="18"/>
    <s v="NJ"/>
    <s v="Civil"/>
    <x v="6"/>
    <s v="All"/>
    <n v="167739236"/>
  </r>
  <r>
    <x v="18"/>
    <s v="NJ"/>
    <s v="Civil"/>
    <x v="7"/>
    <s v="All"/>
    <n v="106719474"/>
  </r>
  <r>
    <x v="18"/>
    <s v="NJ"/>
    <s v="Civil"/>
    <x v="8"/>
    <s v="All"/>
    <n v="196832515"/>
  </r>
  <r>
    <x v="18"/>
    <s v="NJ"/>
    <s v="Civil"/>
    <x v="9"/>
    <s v="All"/>
    <n v="208874690"/>
  </r>
  <r>
    <x v="18"/>
    <s v="NJ"/>
    <s v="Civil"/>
    <x v="10"/>
    <s v="All"/>
    <n v="219162288"/>
  </r>
  <r>
    <x v="18"/>
    <s v="NJ"/>
    <s v="Civil"/>
    <x v="11"/>
    <s v="All"/>
    <n v="225642613"/>
  </r>
  <r>
    <x v="18"/>
    <s v="NJ"/>
    <s v="Non Residential"/>
    <x v="0"/>
    <s v="All"/>
    <n v="107468614"/>
  </r>
  <r>
    <x v="18"/>
    <s v="NJ"/>
    <s v="Non Residential"/>
    <x v="1"/>
    <s v="All"/>
    <n v="79907047"/>
  </r>
  <r>
    <x v="18"/>
    <s v="NJ"/>
    <s v="Non Residential"/>
    <x v="2"/>
    <s v="All"/>
    <n v="88951533"/>
  </r>
  <r>
    <x v="18"/>
    <s v="NJ"/>
    <s v="Non Residential"/>
    <x v="3"/>
    <s v="All"/>
    <n v="117072200"/>
  </r>
  <r>
    <x v="18"/>
    <s v="NJ"/>
    <s v="Non Residential"/>
    <x v="4"/>
    <s v="All"/>
    <n v="240935649"/>
  </r>
  <r>
    <x v="18"/>
    <s v="NJ"/>
    <s v="Non Residential"/>
    <x v="5"/>
    <s v="All"/>
    <n v="151979261"/>
  </r>
  <r>
    <x v="18"/>
    <s v="NJ"/>
    <s v="Non Residential"/>
    <x v="6"/>
    <s v="All"/>
    <n v="80132580"/>
  </r>
  <r>
    <x v="18"/>
    <s v="NJ"/>
    <s v="Non Residential"/>
    <x v="7"/>
    <s v="All"/>
    <n v="344580996"/>
  </r>
  <r>
    <x v="18"/>
    <s v="NJ"/>
    <s v="Non Residential"/>
    <x v="8"/>
    <s v="All"/>
    <n v="202368354"/>
  </r>
  <r>
    <x v="18"/>
    <s v="NJ"/>
    <s v="Non Residential"/>
    <x v="9"/>
    <s v="All"/>
    <n v="203836564"/>
  </r>
  <r>
    <x v="18"/>
    <s v="NJ"/>
    <s v="Non Residential"/>
    <x v="10"/>
    <s v="All"/>
    <n v="203324313"/>
  </r>
  <r>
    <x v="18"/>
    <s v="NJ"/>
    <s v="Non Residential"/>
    <x v="11"/>
    <s v="All"/>
    <n v="201647994"/>
  </r>
  <r>
    <x v="18"/>
    <s v="NJ"/>
    <s v="Residential"/>
    <x v="0"/>
    <s v="All"/>
    <n v="110502515"/>
  </r>
  <r>
    <x v="18"/>
    <s v="NJ"/>
    <s v="Residential"/>
    <x v="1"/>
    <s v="All"/>
    <n v="73952280"/>
  </r>
  <r>
    <x v="18"/>
    <s v="NJ"/>
    <s v="Residential"/>
    <x v="2"/>
    <s v="All"/>
    <n v="93042157"/>
  </r>
  <r>
    <x v="18"/>
    <s v="NJ"/>
    <s v="Residential"/>
    <x v="3"/>
    <s v="All"/>
    <n v="68181413"/>
  </r>
  <r>
    <x v="18"/>
    <s v="NJ"/>
    <s v="Residential"/>
    <x v="4"/>
    <s v="All"/>
    <n v="126697247"/>
  </r>
  <r>
    <x v="18"/>
    <s v="NJ"/>
    <s v="Residential"/>
    <x v="5"/>
    <s v="All"/>
    <n v="86457827"/>
  </r>
  <r>
    <x v="18"/>
    <s v="NJ"/>
    <s v="Residential"/>
    <x v="6"/>
    <s v="All"/>
    <n v="298918645"/>
  </r>
  <r>
    <x v="18"/>
    <s v="NJ"/>
    <s v="Residential"/>
    <x v="7"/>
    <s v="All"/>
    <n v="74684472"/>
  </r>
  <r>
    <x v="18"/>
    <s v="NJ"/>
    <s v="Residential"/>
    <x v="8"/>
    <s v="All"/>
    <n v="147650794"/>
  </r>
  <r>
    <x v="18"/>
    <s v="NJ"/>
    <s v="Residential"/>
    <x v="9"/>
    <s v="All"/>
    <n v="161526092"/>
  </r>
  <r>
    <x v="18"/>
    <s v="NJ"/>
    <s v="Residential"/>
    <x v="10"/>
    <s v="All"/>
    <n v="169175698"/>
  </r>
  <r>
    <x v="18"/>
    <s v="NJ"/>
    <s v="Residential"/>
    <x v="11"/>
    <s v="All"/>
    <n v="177555183"/>
  </r>
  <r>
    <x v="19"/>
    <s v="AL"/>
    <s v="Civil"/>
    <x v="0"/>
    <s v="All"/>
    <n v="70371925"/>
  </r>
  <r>
    <x v="19"/>
    <s v="AL"/>
    <s v="Civil"/>
    <x v="1"/>
    <s v="All"/>
    <n v="30722835"/>
  </r>
  <r>
    <x v="19"/>
    <s v="AL"/>
    <s v="Civil"/>
    <x v="2"/>
    <s v="All"/>
    <n v="40019816"/>
  </r>
  <r>
    <x v="19"/>
    <s v="AL"/>
    <s v="Civil"/>
    <x v="3"/>
    <s v="All"/>
    <n v="34208465"/>
  </r>
  <r>
    <x v="19"/>
    <s v="AL"/>
    <s v="Civil"/>
    <x v="4"/>
    <s v="All"/>
    <n v="38321893"/>
  </r>
  <r>
    <x v="19"/>
    <s v="AL"/>
    <s v="Civil"/>
    <x v="5"/>
    <s v="All"/>
    <n v="52499072"/>
  </r>
  <r>
    <x v="19"/>
    <s v="AL"/>
    <s v="Civil"/>
    <x v="6"/>
    <s v="All"/>
    <n v="46095087"/>
  </r>
  <r>
    <x v="19"/>
    <s v="AL"/>
    <s v="Civil"/>
    <x v="7"/>
    <s v="All"/>
    <n v="34153090"/>
  </r>
  <r>
    <x v="19"/>
    <s v="AL"/>
    <s v="Civil"/>
    <x v="8"/>
    <s v="All"/>
    <n v="57044060"/>
  </r>
  <r>
    <x v="19"/>
    <s v="AL"/>
    <s v="Civil"/>
    <x v="9"/>
    <s v="All"/>
    <n v="61121629"/>
  </r>
  <r>
    <x v="19"/>
    <s v="AL"/>
    <s v="Civil"/>
    <x v="10"/>
    <s v="All"/>
    <n v="64899949"/>
  </r>
  <r>
    <x v="19"/>
    <s v="AL"/>
    <s v="Civil"/>
    <x v="11"/>
    <s v="All"/>
    <n v="67562534"/>
  </r>
  <r>
    <x v="19"/>
    <s v="AL"/>
    <s v="Non Residential"/>
    <x v="0"/>
    <s v="All"/>
    <n v="84771507"/>
  </r>
  <r>
    <x v="19"/>
    <s v="AL"/>
    <s v="Non Residential"/>
    <x v="1"/>
    <s v="All"/>
    <n v="103951976"/>
  </r>
  <r>
    <x v="19"/>
    <s v="AL"/>
    <s v="Non Residential"/>
    <x v="2"/>
    <s v="All"/>
    <n v="195417200"/>
  </r>
  <r>
    <x v="19"/>
    <s v="AL"/>
    <s v="Non Residential"/>
    <x v="3"/>
    <s v="All"/>
    <n v="130337234"/>
  </r>
  <r>
    <x v="19"/>
    <s v="AL"/>
    <s v="Non Residential"/>
    <x v="4"/>
    <s v="All"/>
    <n v="42712420"/>
  </r>
  <r>
    <x v="19"/>
    <s v="AL"/>
    <s v="Non Residential"/>
    <x v="5"/>
    <s v="All"/>
    <n v="126693977"/>
  </r>
  <r>
    <x v="19"/>
    <s v="AL"/>
    <s v="Non Residential"/>
    <x v="6"/>
    <s v="All"/>
    <n v="220594651"/>
  </r>
  <r>
    <x v="19"/>
    <s v="AL"/>
    <s v="Non Residential"/>
    <x v="7"/>
    <s v="All"/>
    <n v="256952504"/>
  </r>
  <r>
    <x v="19"/>
    <s v="AL"/>
    <s v="Non Residential"/>
    <x v="8"/>
    <s v="All"/>
    <n v="325013576"/>
  </r>
  <r>
    <x v="19"/>
    <s v="AL"/>
    <s v="Non Residential"/>
    <x v="9"/>
    <s v="All"/>
    <n v="339318756"/>
  </r>
  <r>
    <x v="19"/>
    <s v="AL"/>
    <s v="Non Residential"/>
    <x v="10"/>
    <s v="All"/>
    <n v="353673574"/>
  </r>
  <r>
    <x v="19"/>
    <s v="AL"/>
    <s v="Non Residential"/>
    <x v="11"/>
    <s v="All"/>
    <n v="361927916"/>
  </r>
  <r>
    <x v="19"/>
    <s v="AL"/>
    <s v="Residential"/>
    <x v="0"/>
    <s v="All"/>
    <n v="206129318"/>
  </r>
  <r>
    <x v="19"/>
    <s v="AL"/>
    <s v="Residential"/>
    <x v="1"/>
    <s v="All"/>
    <n v="166571618"/>
  </r>
  <r>
    <x v="19"/>
    <s v="AL"/>
    <s v="Residential"/>
    <x v="2"/>
    <s v="All"/>
    <n v="229232071"/>
  </r>
  <r>
    <x v="19"/>
    <s v="AL"/>
    <s v="Residential"/>
    <x v="3"/>
    <s v="All"/>
    <n v="188549641"/>
  </r>
  <r>
    <x v="19"/>
    <s v="AL"/>
    <s v="Residential"/>
    <x v="4"/>
    <s v="All"/>
    <n v="224254139"/>
  </r>
  <r>
    <x v="19"/>
    <s v="AL"/>
    <s v="Residential"/>
    <x v="5"/>
    <s v="All"/>
    <n v="263847931"/>
  </r>
  <r>
    <x v="19"/>
    <s v="AL"/>
    <s v="Residential"/>
    <x v="6"/>
    <s v="All"/>
    <n v="249393284"/>
  </r>
  <r>
    <x v="19"/>
    <s v="AL"/>
    <s v="Residential"/>
    <x v="7"/>
    <s v="All"/>
    <n v="399175668"/>
  </r>
  <r>
    <x v="19"/>
    <s v="AL"/>
    <s v="Residential"/>
    <x v="8"/>
    <s v="All"/>
    <n v="412463973"/>
  </r>
  <r>
    <x v="19"/>
    <s v="AL"/>
    <s v="Residential"/>
    <x v="9"/>
    <s v="All"/>
    <n v="452202944"/>
  </r>
  <r>
    <x v="19"/>
    <s v="AL"/>
    <s v="Residential"/>
    <x v="10"/>
    <s v="All"/>
    <n v="496194706"/>
  </r>
  <r>
    <x v="19"/>
    <s v="AL"/>
    <s v="Residential"/>
    <x v="11"/>
    <s v="All"/>
    <n v="527956811"/>
  </r>
  <r>
    <x v="20"/>
    <s v="GA"/>
    <s v="Civil"/>
    <x v="0"/>
    <s v="All"/>
    <n v="68782235"/>
  </r>
  <r>
    <x v="20"/>
    <s v="GA"/>
    <s v="Civil"/>
    <x v="1"/>
    <s v="All"/>
    <n v="72241154"/>
  </r>
  <r>
    <x v="20"/>
    <s v="GA"/>
    <s v="Civil"/>
    <x v="2"/>
    <s v="All"/>
    <n v="59389960"/>
  </r>
  <r>
    <x v="20"/>
    <s v="GA"/>
    <s v="Civil"/>
    <x v="3"/>
    <s v="All"/>
    <n v="104149658"/>
  </r>
  <r>
    <x v="20"/>
    <s v="GA"/>
    <s v="Civil"/>
    <x v="4"/>
    <s v="All"/>
    <n v="187972630"/>
  </r>
  <r>
    <x v="20"/>
    <s v="GA"/>
    <s v="Civil"/>
    <x v="5"/>
    <s v="All"/>
    <n v="196440562"/>
  </r>
  <r>
    <x v="20"/>
    <s v="GA"/>
    <s v="Civil"/>
    <x v="6"/>
    <s v="All"/>
    <n v="106365440"/>
  </r>
  <r>
    <x v="20"/>
    <s v="GA"/>
    <s v="Civil"/>
    <x v="7"/>
    <s v="All"/>
    <n v="103900628"/>
  </r>
  <r>
    <x v="20"/>
    <s v="GA"/>
    <s v="Civil"/>
    <x v="8"/>
    <s v="All"/>
    <n v="192332638"/>
  </r>
  <r>
    <x v="20"/>
    <s v="GA"/>
    <s v="Civil"/>
    <x v="9"/>
    <s v="All"/>
    <n v="203851855"/>
  </r>
  <r>
    <x v="20"/>
    <s v="GA"/>
    <s v="Civil"/>
    <x v="10"/>
    <s v="All"/>
    <n v="213882922"/>
  </r>
  <r>
    <x v="20"/>
    <s v="GA"/>
    <s v="Civil"/>
    <x v="11"/>
    <s v="All"/>
    <n v="220822502"/>
  </r>
  <r>
    <x v="20"/>
    <s v="GA"/>
    <s v="Non Residential"/>
    <x v="0"/>
    <s v="All"/>
    <n v="483843239"/>
  </r>
  <r>
    <x v="20"/>
    <s v="GA"/>
    <s v="Non Residential"/>
    <x v="1"/>
    <s v="All"/>
    <n v="112695890"/>
  </r>
  <r>
    <x v="20"/>
    <s v="GA"/>
    <s v="Non Residential"/>
    <x v="2"/>
    <s v="All"/>
    <n v="152194809"/>
  </r>
  <r>
    <x v="20"/>
    <s v="GA"/>
    <s v="Non Residential"/>
    <x v="3"/>
    <s v="All"/>
    <n v="190821138"/>
  </r>
  <r>
    <x v="20"/>
    <s v="GA"/>
    <s v="Non Residential"/>
    <x v="4"/>
    <s v="All"/>
    <n v="152626901"/>
  </r>
  <r>
    <x v="20"/>
    <s v="GA"/>
    <s v="Non Residential"/>
    <x v="5"/>
    <s v="All"/>
    <n v="296238156"/>
  </r>
  <r>
    <x v="20"/>
    <s v="GA"/>
    <s v="Non Residential"/>
    <x v="6"/>
    <s v="All"/>
    <n v="371113704"/>
  </r>
  <r>
    <x v="20"/>
    <s v="GA"/>
    <s v="Non Residential"/>
    <x v="7"/>
    <s v="All"/>
    <n v="450960301"/>
  </r>
  <r>
    <x v="20"/>
    <s v="GA"/>
    <s v="Non Residential"/>
    <x v="8"/>
    <s v="All"/>
    <n v="450321811"/>
  </r>
  <r>
    <x v="20"/>
    <s v="GA"/>
    <s v="Non Residential"/>
    <x v="9"/>
    <s v="All"/>
    <n v="453587771"/>
  </r>
  <r>
    <x v="20"/>
    <s v="GA"/>
    <s v="Non Residential"/>
    <x v="10"/>
    <s v="All"/>
    <n v="462093769"/>
  </r>
  <r>
    <x v="20"/>
    <s v="GA"/>
    <s v="Non Residential"/>
    <x v="11"/>
    <s v="All"/>
    <n v="469089173"/>
  </r>
  <r>
    <x v="20"/>
    <s v="GA"/>
    <s v="Residential"/>
    <x v="0"/>
    <s v="All"/>
    <n v="372730953"/>
  </r>
  <r>
    <x v="20"/>
    <s v="GA"/>
    <s v="Residential"/>
    <x v="1"/>
    <s v="All"/>
    <n v="382491518"/>
  </r>
  <r>
    <x v="20"/>
    <s v="GA"/>
    <s v="Residential"/>
    <x v="2"/>
    <s v="All"/>
    <n v="434528507"/>
  </r>
  <r>
    <x v="20"/>
    <s v="GA"/>
    <s v="Residential"/>
    <x v="3"/>
    <s v="All"/>
    <n v="374510486"/>
  </r>
  <r>
    <x v="20"/>
    <s v="GA"/>
    <s v="Residential"/>
    <x v="4"/>
    <s v="All"/>
    <n v="464829113"/>
  </r>
  <r>
    <x v="20"/>
    <s v="GA"/>
    <s v="Residential"/>
    <x v="5"/>
    <s v="All"/>
    <n v="455686242"/>
  </r>
  <r>
    <x v="20"/>
    <s v="GA"/>
    <s v="Residential"/>
    <x v="6"/>
    <s v="All"/>
    <n v="497410231"/>
  </r>
  <r>
    <x v="20"/>
    <s v="GA"/>
    <s v="Residential"/>
    <x v="7"/>
    <s v="All"/>
    <n v="559159759"/>
  </r>
  <r>
    <x v="20"/>
    <s v="GA"/>
    <s v="Residential"/>
    <x v="8"/>
    <s v="All"/>
    <n v="581742105"/>
  </r>
  <r>
    <x v="20"/>
    <s v="GA"/>
    <s v="Residential"/>
    <x v="9"/>
    <s v="All"/>
    <n v="619499359"/>
  </r>
  <r>
    <x v="20"/>
    <s v="GA"/>
    <s v="Residential"/>
    <x v="10"/>
    <s v="All"/>
    <n v="665055668"/>
  </r>
  <r>
    <x v="20"/>
    <s v="GA"/>
    <s v="Residential"/>
    <x v="11"/>
    <s v="All"/>
    <n v="707480827"/>
  </r>
  <r>
    <x v="20"/>
    <s v="SC"/>
    <s v="Civil"/>
    <x v="0"/>
    <s v="All"/>
    <n v="36623433"/>
  </r>
  <r>
    <x v="20"/>
    <s v="SC"/>
    <s v="Civil"/>
    <x v="1"/>
    <s v="All"/>
    <n v="59194255"/>
  </r>
  <r>
    <x v="20"/>
    <s v="SC"/>
    <s v="Civil"/>
    <x v="2"/>
    <s v="All"/>
    <n v="26002954"/>
  </r>
  <r>
    <x v="20"/>
    <s v="SC"/>
    <s v="Civil"/>
    <x v="3"/>
    <s v="All"/>
    <n v="36131045"/>
  </r>
  <r>
    <x v="20"/>
    <s v="SC"/>
    <s v="Civil"/>
    <x v="4"/>
    <s v="All"/>
    <n v="46116187"/>
  </r>
  <r>
    <x v="20"/>
    <s v="SC"/>
    <s v="Civil"/>
    <x v="5"/>
    <s v="All"/>
    <n v="58226311"/>
  </r>
  <r>
    <x v="20"/>
    <s v="SC"/>
    <s v="Civil"/>
    <x v="6"/>
    <s v="All"/>
    <n v="87752416"/>
  </r>
  <r>
    <x v="20"/>
    <s v="SC"/>
    <s v="Civil"/>
    <x v="7"/>
    <s v="All"/>
    <n v="88671785"/>
  </r>
  <r>
    <x v="20"/>
    <s v="SC"/>
    <s v="Civil"/>
    <x v="8"/>
    <s v="All"/>
    <n v="103390233"/>
  </r>
  <r>
    <x v="20"/>
    <s v="SC"/>
    <s v="Civil"/>
    <x v="9"/>
    <s v="All"/>
    <n v="110514716"/>
  </r>
  <r>
    <x v="20"/>
    <s v="SC"/>
    <s v="Civil"/>
    <x v="10"/>
    <s v="All"/>
    <n v="116772047"/>
  </r>
  <r>
    <x v="20"/>
    <s v="SC"/>
    <s v="Civil"/>
    <x v="11"/>
    <s v="All"/>
    <n v="120707413"/>
  </r>
  <r>
    <x v="20"/>
    <s v="SC"/>
    <s v="Non Residential"/>
    <x v="0"/>
    <s v="All"/>
    <n v="18040389"/>
  </r>
  <r>
    <x v="20"/>
    <s v="SC"/>
    <s v="Non Residential"/>
    <x v="1"/>
    <s v="All"/>
    <n v="67652050"/>
  </r>
  <r>
    <x v="20"/>
    <s v="SC"/>
    <s v="Non Residential"/>
    <x v="2"/>
    <s v="All"/>
    <n v="96265713"/>
  </r>
  <r>
    <x v="20"/>
    <s v="SC"/>
    <s v="Non Residential"/>
    <x v="3"/>
    <s v="All"/>
    <n v="169409301"/>
  </r>
  <r>
    <x v="20"/>
    <s v="SC"/>
    <s v="Non Residential"/>
    <x v="4"/>
    <s v="All"/>
    <n v="78070845"/>
  </r>
  <r>
    <x v="20"/>
    <s v="SC"/>
    <s v="Non Residential"/>
    <x v="5"/>
    <s v="All"/>
    <n v="93802887"/>
  </r>
  <r>
    <x v="20"/>
    <s v="SC"/>
    <s v="Non Residential"/>
    <x v="6"/>
    <s v="All"/>
    <n v="162562467"/>
  </r>
  <r>
    <x v="20"/>
    <s v="SC"/>
    <s v="Non Residential"/>
    <x v="7"/>
    <s v="All"/>
    <n v="100541913"/>
  </r>
  <r>
    <x v="20"/>
    <s v="SC"/>
    <s v="Non Residential"/>
    <x v="8"/>
    <s v="All"/>
    <n v="137378118"/>
  </r>
  <r>
    <x v="20"/>
    <s v="SC"/>
    <s v="Non Residential"/>
    <x v="9"/>
    <s v="All"/>
    <n v="135812127"/>
  </r>
  <r>
    <x v="20"/>
    <s v="SC"/>
    <s v="Non Residential"/>
    <x v="10"/>
    <s v="All"/>
    <n v="137476945"/>
  </r>
  <r>
    <x v="20"/>
    <s v="SC"/>
    <s v="Non Residential"/>
    <x v="11"/>
    <s v="All"/>
    <n v="138323512"/>
  </r>
  <r>
    <x v="20"/>
    <s v="SC"/>
    <s v="Residential"/>
    <x v="0"/>
    <s v="All"/>
    <n v="149532802"/>
  </r>
  <r>
    <x v="20"/>
    <s v="SC"/>
    <s v="Residential"/>
    <x v="1"/>
    <s v="All"/>
    <n v="150984887"/>
  </r>
  <r>
    <x v="20"/>
    <s v="SC"/>
    <s v="Residential"/>
    <x v="2"/>
    <s v="All"/>
    <n v="146813781"/>
  </r>
  <r>
    <x v="20"/>
    <s v="SC"/>
    <s v="Residential"/>
    <x v="3"/>
    <s v="All"/>
    <n v="137283711"/>
  </r>
  <r>
    <x v="20"/>
    <s v="SC"/>
    <s v="Residential"/>
    <x v="4"/>
    <s v="All"/>
    <n v="126773451"/>
  </r>
  <r>
    <x v="20"/>
    <s v="SC"/>
    <s v="Residential"/>
    <x v="5"/>
    <s v="All"/>
    <n v="165645551"/>
  </r>
  <r>
    <x v="20"/>
    <s v="SC"/>
    <s v="Residential"/>
    <x v="6"/>
    <s v="All"/>
    <n v="481917813"/>
  </r>
  <r>
    <x v="20"/>
    <s v="SC"/>
    <s v="Residential"/>
    <x v="7"/>
    <s v="All"/>
    <n v="208132581"/>
  </r>
  <r>
    <x v="20"/>
    <s v="SC"/>
    <s v="Residential"/>
    <x v="8"/>
    <s v="All"/>
    <n v="256495256"/>
  </r>
  <r>
    <x v="20"/>
    <s v="SC"/>
    <s v="Residential"/>
    <x v="9"/>
    <s v="All"/>
    <n v="272592253"/>
  </r>
  <r>
    <x v="20"/>
    <s v="SC"/>
    <s v="Residential"/>
    <x v="10"/>
    <s v="All"/>
    <n v="290915439"/>
  </r>
  <r>
    <x v="20"/>
    <s v="SC"/>
    <s v="Residential"/>
    <x v="11"/>
    <s v="All"/>
    <n v="307085428"/>
  </r>
  <r>
    <x v="21"/>
    <s v="TX"/>
    <s v="Civil"/>
    <x v="0"/>
    <s v="All"/>
    <n v="1061393738"/>
  </r>
  <r>
    <x v="21"/>
    <s v="TX"/>
    <s v="Civil"/>
    <x v="1"/>
    <s v="All"/>
    <n v="561970425"/>
  </r>
  <r>
    <x v="21"/>
    <s v="TX"/>
    <s v="Civil"/>
    <x v="2"/>
    <s v="All"/>
    <n v="527081009"/>
  </r>
  <r>
    <x v="21"/>
    <s v="TX"/>
    <s v="Civil"/>
    <x v="3"/>
    <s v="All"/>
    <n v="536802948"/>
  </r>
  <r>
    <x v="21"/>
    <s v="TX"/>
    <s v="Civil"/>
    <x v="4"/>
    <s v="All"/>
    <n v="586933505"/>
  </r>
  <r>
    <x v="21"/>
    <s v="TX"/>
    <s v="Civil"/>
    <x v="5"/>
    <s v="All"/>
    <n v="629471053"/>
  </r>
  <r>
    <x v="21"/>
    <s v="TX"/>
    <s v="Civil"/>
    <x v="6"/>
    <s v="All"/>
    <n v="1298874568"/>
  </r>
  <r>
    <x v="21"/>
    <s v="TX"/>
    <s v="Civil"/>
    <x v="7"/>
    <s v="All"/>
    <n v="558766008"/>
  </r>
  <r>
    <x v="21"/>
    <s v="TX"/>
    <s v="Civil"/>
    <x v="8"/>
    <s v="All"/>
    <n v="1284658707"/>
  </r>
  <r>
    <x v="21"/>
    <s v="TX"/>
    <s v="Civil"/>
    <x v="9"/>
    <s v="All"/>
    <n v="1386673783"/>
  </r>
  <r>
    <x v="21"/>
    <s v="TX"/>
    <s v="Civil"/>
    <x v="10"/>
    <s v="All"/>
    <n v="1481316630"/>
  </r>
  <r>
    <x v="21"/>
    <s v="TX"/>
    <s v="Civil"/>
    <x v="11"/>
    <s v="All"/>
    <n v="1551052094"/>
  </r>
  <r>
    <x v="21"/>
    <s v="TX"/>
    <s v="Non Residential"/>
    <x v="0"/>
    <s v="All"/>
    <n v="1696889655"/>
  </r>
  <r>
    <x v="21"/>
    <s v="TX"/>
    <s v="Non Residential"/>
    <x v="1"/>
    <s v="All"/>
    <n v="1279790581"/>
  </r>
  <r>
    <x v="21"/>
    <s v="TX"/>
    <s v="Non Residential"/>
    <x v="2"/>
    <s v="All"/>
    <n v="816917513"/>
  </r>
  <r>
    <x v="21"/>
    <s v="TX"/>
    <s v="Non Residential"/>
    <x v="3"/>
    <s v="All"/>
    <n v="1303657945"/>
  </r>
  <r>
    <x v="21"/>
    <s v="TX"/>
    <s v="Non Residential"/>
    <x v="4"/>
    <s v="All"/>
    <n v="1763647749"/>
  </r>
  <r>
    <x v="21"/>
    <s v="TX"/>
    <s v="Non Residential"/>
    <x v="5"/>
    <s v="All"/>
    <n v="3272151357"/>
  </r>
  <r>
    <x v="21"/>
    <s v="TX"/>
    <s v="Non Residential"/>
    <x v="6"/>
    <s v="All"/>
    <n v="2846897992"/>
  </r>
  <r>
    <x v="21"/>
    <s v="TX"/>
    <s v="Non Residential"/>
    <x v="7"/>
    <s v="All"/>
    <n v="3242800377"/>
  </r>
  <r>
    <x v="21"/>
    <s v="TX"/>
    <s v="Non Residential"/>
    <x v="8"/>
    <s v="All"/>
    <n v="3427853881"/>
  </r>
  <r>
    <x v="21"/>
    <s v="TX"/>
    <s v="Non Residential"/>
    <x v="9"/>
    <s v="All"/>
    <n v="3479268830"/>
  </r>
  <r>
    <x v="21"/>
    <s v="TX"/>
    <s v="Non Residential"/>
    <x v="10"/>
    <s v="All"/>
    <n v="3440467125"/>
  </r>
  <r>
    <x v="21"/>
    <s v="TX"/>
    <s v="Non Residential"/>
    <x v="11"/>
    <s v="All"/>
    <n v="3455755647"/>
  </r>
  <r>
    <x v="21"/>
    <s v="TX"/>
    <s v="Residential"/>
    <x v="0"/>
    <s v="All"/>
    <n v="1587553785"/>
  </r>
  <r>
    <x v="21"/>
    <s v="TX"/>
    <s v="Residential"/>
    <x v="1"/>
    <s v="All"/>
    <n v="1737276659"/>
  </r>
  <r>
    <x v="21"/>
    <s v="TX"/>
    <s v="Residential"/>
    <x v="2"/>
    <s v="All"/>
    <n v="2539852418"/>
  </r>
  <r>
    <x v="21"/>
    <s v="TX"/>
    <s v="Residential"/>
    <x v="3"/>
    <s v="All"/>
    <n v="2812048640"/>
  </r>
  <r>
    <x v="21"/>
    <s v="TX"/>
    <s v="Residential"/>
    <x v="4"/>
    <s v="All"/>
    <n v="3435367353"/>
  </r>
  <r>
    <x v="21"/>
    <s v="TX"/>
    <s v="Residential"/>
    <x v="5"/>
    <s v="All"/>
    <n v="4255536784"/>
  </r>
  <r>
    <x v="21"/>
    <s v="TX"/>
    <s v="Residential"/>
    <x v="6"/>
    <s v="All"/>
    <n v="4421440901"/>
  </r>
  <r>
    <x v="21"/>
    <s v="TX"/>
    <s v="Residential"/>
    <x v="7"/>
    <s v="All"/>
    <n v="4889469350"/>
  </r>
  <r>
    <x v="21"/>
    <s v="TX"/>
    <s v="Residential"/>
    <x v="8"/>
    <s v="All"/>
    <n v="5911327741"/>
  </r>
  <r>
    <x v="21"/>
    <s v="TX"/>
    <s v="Residential"/>
    <x v="9"/>
    <s v="All"/>
    <n v="6429910035"/>
  </r>
  <r>
    <x v="21"/>
    <s v="TX"/>
    <s v="Residential"/>
    <x v="10"/>
    <s v="All"/>
    <n v="6947686461"/>
  </r>
  <r>
    <x v="21"/>
    <s v="TX"/>
    <s v="Residential"/>
    <x v="11"/>
    <s v="All"/>
    <n v="7437527716"/>
  </r>
  <r>
    <x v="22"/>
    <s v="CA"/>
    <s v="Civil"/>
    <x v="0"/>
    <s v="All"/>
    <n v="234227998"/>
  </r>
  <r>
    <x v="22"/>
    <s v="CA"/>
    <s v="Civil"/>
    <x v="1"/>
    <s v="All"/>
    <n v="187136173"/>
  </r>
  <r>
    <x v="22"/>
    <s v="CA"/>
    <s v="Civil"/>
    <x v="2"/>
    <s v="All"/>
    <n v="241940175"/>
  </r>
  <r>
    <x v="22"/>
    <s v="CA"/>
    <s v="Civil"/>
    <x v="3"/>
    <s v="All"/>
    <n v="218577567"/>
  </r>
  <r>
    <x v="22"/>
    <s v="CA"/>
    <s v="Civil"/>
    <x v="4"/>
    <s v="All"/>
    <n v="488307306"/>
  </r>
  <r>
    <x v="22"/>
    <s v="CA"/>
    <s v="Civil"/>
    <x v="5"/>
    <s v="All"/>
    <n v="281366091"/>
  </r>
  <r>
    <x v="22"/>
    <s v="CA"/>
    <s v="Civil"/>
    <x v="6"/>
    <s v="All"/>
    <n v="127500028"/>
  </r>
  <r>
    <x v="22"/>
    <s v="CA"/>
    <s v="Civil"/>
    <x v="7"/>
    <s v="All"/>
    <n v="219980372"/>
  </r>
  <r>
    <x v="22"/>
    <s v="CA"/>
    <s v="Civil"/>
    <x v="8"/>
    <s v="All"/>
    <n v="328676227"/>
  </r>
  <r>
    <x v="22"/>
    <s v="CA"/>
    <s v="Civil"/>
    <x v="9"/>
    <s v="All"/>
    <n v="352995942"/>
  </r>
  <r>
    <x v="22"/>
    <s v="CA"/>
    <s v="Civil"/>
    <x v="10"/>
    <s v="All"/>
    <n v="380601851"/>
  </r>
  <r>
    <x v="22"/>
    <s v="CA"/>
    <s v="Civil"/>
    <x v="11"/>
    <s v="All"/>
    <n v="403065740"/>
  </r>
  <r>
    <x v="22"/>
    <s v="CA"/>
    <s v="Non Residential"/>
    <x v="0"/>
    <s v="All"/>
    <n v="172516839"/>
  </r>
  <r>
    <x v="22"/>
    <s v="CA"/>
    <s v="Non Residential"/>
    <x v="1"/>
    <s v="All"/>
    <n v="318357159"/>
  </r>
  <r>
    <x v="22"/>
    <s v="CA"/>
    <s v="Non Residential"/>
    <x v="2"/>
    <s v="All"/>
    <n v="225478675"/>
  </r>
  <r>
    <x v="22"/>
    <s v="CA"/>
    <s v="Non Residential"/>
    <x v="3"/>
    <s v="All"/>
    <n v="334641128"/>
  </r>
  <r>
    <x v="22"/>
    <s v="CA"/>
    <s v="Non Residential"/>
    <x v="4"/>
    <s v="All"/>
    <n v="494010178"/>
  </r>
  <r>
    <x v="22"/>
    <s v="CA"/>
    <s v="Non Residential"/>
    <x v="5"/>
    <s v="All"/>
    <n v="649156053"/>
  </r>
  <r>
    <x v="22"/>
    <s v="CA"/>
    <s v="Non Residential"/>
    <x v="6"/>
    <s v="All"/>
    <n v="381852644"/>
  </r>
  <r>
    <x v="22"/>
    <s v="CA"/>
    <s v="Non Residential"/>
    <x v="7"/>
    <s v="All"/>
    <n v="274331542"/>
  </r>
  <r>
    <x v="22"/>
    <s v="CA"/>
    <s v="Non Residential"/>
    <x v="8"/>
    <s v="All"/>
    <n v="538360251"/>
  </r>
  <r>
    <x v="22"/>
    <s v="CA"/>
    <s v="Non Residential"/>
    <x v="9"/>
    <s v="All"/>
    <n v="582127736"/>
  </r>
  <r>
    <x v="22"/>
    <s v="CA"/>
    <s v="Non Residential"/>
    <x v="10"/>
    <s v="All"/>
    <n v="619592859"/>
  </r>
  <r>
    <x v="22"/>
    <s v="CA"/>
    <s v="Non Residential"/>
    <x v="11"/>
    <s v="All"/>
    <n v="634182977"/>
  </r>
  <r>
    <x v="22"/>
    <s v="CA"/>
    <s v="Residential"/>
    <x v="0"/>
    <s v="All"/>
    <n v="316832682"/>
  </r>
  <r>
    <x v="22"/>
    <s v="CA"/>
    <s v="Residential"/>
    <x v="1"/>
    <s v="All"/>
    <n v="231257409"/>
  </r>
  <r>
    <x v="22"/>
    <s v="CA"/>
    <s v="Residential"/>
    <x v="2"/>
    <s v="All"/>
    <n v="313980317"/>
  </r>
  <r>
    <x v="22"/>
    <s v="CA"/>
    <s v="Residential"/>
    <x v="3"/>
    <s v="All"/>
    <n v="395992105"/>
  </r>
  <r>
    <x v="22"/>
    <s v="CA"/>
    <s v="Residential"/>
    <x v="4"/>
    <s v="All"/>
    <n v="576198568"/>
  </r>
  <r>
    <x v="22"/>
    <s v="CA"/>
    <s v="Residential"/>
    <x v="5"/>
    <s v="All"/>
    <n v="442879851"/>
  </r>
  <r>
    <x v="22"/>
    <s v="CA"/>
    <s v="Residential"/>
    <x v="6"/>
    <s v="All"/>
    <n v="494691083"/>
  </r>
  <r>
    <x v="22"/>
    <s v="CA"/>
    <s v="Residential"/>
    <x v="7"/>
    <s v="All"/>
    <n v="644266286"/>
  </r>
  <r>
    <x v="22"/>
    <s v="CA"/>
    <s v="Residential"/>
    <x v="8"/>
    <s v="All"/>
    <n v="562830242"/>
  </r>
  <r>
    <x v="22"/>
    <s v="CA"/>
    <s v="Residential"/>
    <x v="9"/>
    <s v="All"/>
    <n v="602803306"/>
  </r>
  <r>
    <x v="22"/>
    <s v="CA"/>
    <s v="Residential"/>
    <x v="10"/>
    <s v="All"/>
    <n v="634537608"/>
  </r>
  <r>
    <x v="22"/>
    <s v="CA"/>
    <s v="Residential"/>
    <x v="11"/>
    <s v="All"/>
    <n v="675399085"/>
  </r>
  <r>
    <x v="23"/>
    <s v="MD"/>
    <s v="Civil"/>
    <x v="0"/>
    <s v="All"/>
    <n v="815606524"/>
  </r>
  <r>
    <x v="23"/>
    <s v="MD"/>
    <s v="Civil"/>
    <x v="1"/>
    <s v="All"/>
    <n v="1056204280"/>
  </r>
  <r>
    <x v="23"/>
    <s v="MD"/>
    <s v="Civil"/>
    <x v="2"/>
    <s v="All"/>
    <n v="858292866"/>
  </r>
  <r>
    <x v="23"/>
    <s v="MD"/>
    <s v="Civil"/>
    <x v="3"/>
    <s v="All"/>
    <n v="1202538604"/>
  </r>
  <r>
    <x v="23"/>
    <s v="MD"/>
    <s v="Civil"/>
    <x v="4"/>
    <s v="All"/>
    <n v="1881200026"/>
  </r>
  <r>
    <x v="23"/>
    <s v="MD"/>
    <s v="Civil"/>
    <x v="5"/>
    <s v="All"/>
    <n v="1082512922"/>
  </r>
  <r>
    <x v="23"/>
    <s v="MD"/>
    <s v="Civil"/>
    <x v="6"/>
    <s v="All"/>
    <n v="2479289644"/>
  </r>
  <r>
    <x v="23"/>
    <s v="MD"/>
    <s v="Civil"/>
    <x v="7"/>
    <s v="All"/>
    <n v="1014542008"/>
  </r>
  <r>
    <x v="23"/>
    <s v="MD"/>
    <s v="Civil"/>
    <x v="8"/>
    <s v="All"/>
    <n v="994834882"/>
  </r>
  <r>
    <x v="23"/>
    <s v="MD"/>
    <s v="Civil"/>
    <x v="9"/>
    <s v="All"/>
    <n v="1079301239"/>
  </r>
  <r>
    <x v="23"/>
    <s v="MD"/>
    <s v="Civil"/>
    <x v="10"/>
    <s v="All"/>
    <n v="1165417809"/>
  </r>
  <r>
    <x v="23"/>
    <s v="MD"/>
    <s v="Civil"/>
    <x v="11"/>
    <s v="All"/>
    <n v="1227936247"/>
  </r>
  <r>
    <x v="23"/>
    <s v="MD"/>
    <s v="Non Residential"/>
    <x v="0"/>
    <s v="All"/>
    <n v="1508088857"/>
  </r>
  <r>
    <x v="23"/>
    <s v="MD"/>
    <s v="Non Residential"/>
    <x v="1"/>
    <s v="All"/>
    <n v="3046982542"/>
  </r>
  <r>
    <x v="23"/>
    <s v="MD"/>
    <s v="Non Residential"/>
    <x v="2"/>
    <s v="All"/>
    <n v="3595727028"/>
  </r>
  <r>
    <x v="23"/>
    <s v="MD"/>
    <s v="Non Residential"/>
    <x v="3"/>
    <s v="All"/>
    <n v="1666939113"/>
  </r>
  <r>
    <x v="23"/>
    <s v="MD"/>
    <s v="Non Residential"/>
    <x v="4"/>
    <s v="All"/>
    <n v="2805870186"/>
  </r>
  <r>
    <x v="23"/>
    <s v="MD"/>
    <s v="Non Residential"/>
    <x v="5"/>
    <s v="All"/>
    <n v="2291356133"/>
  </r>
  <r>
    <x v="23"/>
    <s v="MD"/>
    <s v="Non Residential"/>
    <x v="6"/>
    <s v="All"/>
    <n v="3411664955"/>
  </r>
  <r>
    <x v="23"/>
    <s v="MD"/>
    <s v="Non Residential"/>
    <x v="7"/>
    <s v="All"/>
    <n v="2251041010"/>
  </r>
  <r>
    <x v="23"/>
    <s v="MD"/>
    <s v="Non Residential"/>
    <x v="8"/>
    <s v="All"/>
    <n v="2928538093"/>
  </r>
  <r>
    <x v="23"/>
    <s v="MD"/>
    <s v="Non Residential"/>
    <x v="9"/>
    <s v="All"/>
    <n v="3014959407"/>
  </r>
  <r>
    <x v="23"/>
    <s v="MD"/>
    <s v="Non Residential"/>
    <x v="10"/>
    <s v="All"/>
    <n v="3075446649"/>
  </r>
  <r>
    <x v="23"/>
    <s v="MD"/>
    <s v="Non Residential"/>
    <x v="11"/>
    <s v="All"/>
    <n v="3107938695"/>
  </r>
  <r>
    <x v="23"/>
    <s v="MD"/>
    <s v="Residential"/>
    <x v="0"/>
    <s v="All"/>
    <n v="1321391536"/>
  </r>
  <r>
    <x v="23"/>
    <s v="MD"/>
    <s v="Residential"/>
    <x v="1"/>
    <s v="All"/>
    <n v="2001467407"/>
  </r>
  <r>
    <x v="23"/>
    <s v="MD"/>
    <s v="Residential"/>
    <x v="2"/>
    <s v="All"/>
    <n v="1396875639"/>
  </r>
  <r>
    <x v="23"/>
    <s v="MD"/>
    <s v="Residential"/>
    <x v="3"/>
    <s v="All"/>
    <n v="1680015218"/>
  </r>
  <r>
    <x v="23"/>
    <s v="MD"/>
    <s v="Residential"/>
    <x v="4"/>
    <s v="All"/>
    <n v="1490456364"/>
  </r>
  <r>
    <x v="23"/>
    <s v="MD"/>
    <s v="Residential"/>
    <x v="5"/>
    <s v="All"/>
    <n v="1622316412"/>
  </r>
  <r>
    <x v="23"/>
    <s v="MD"/>
    <s v="Residential"/>
    <x v="6"/>
    <s v="All"/>
    <n v="1538666626"/>
  </r>
  <r>
    <x v="23"/>
    <s v="MD"/>
    <s v="Residential"/>
    <x v="7"/>
    <s v="All"/>
    <n v="1747768609"/>
  </r>
  <r>
    <x v="23"/>
    <s v="MD"/>
    <s v="Residential"/>
    <x v="8"/>
    <s v="All"/>
    <n v="1856620411"/>
  </r>
  <r>
    <x v="23"/>
    <s v="MD"/>
    <s v="Residential"/>
    <x v="9"/>
    <s v="All"/>
    <n v="1986077734"/>
  </r>
  <r>
    <x v="23"/>
    <s v="MD"/>
    <s v="Residential"/>
    <x v="10"/>
    <s v="All"/>
    <n v="2073654838"/>
  </r>
  <r>
    <x v="23"/>
    <s v="MD"/>
    <s v="Residential"/>
    <x v="11"/>
    <s v="All"/>
    <n v="2156311826"/>
  </r>
  <r>
    <x v="24"/>
    <s v="ME"/>
    <s v="Civil"/>
    <x v="0"/>
    <s v="All"/>
    <n v="415499605"/>
  </r>
  <r>
    <x v="24"/>
    <s v="ME"/>
    <s v="Civil"/>
    <x v="1"/>
    <s v="All"/>
    <n v="38295663"/>
  </r>
  <r>
    <x v="24"/>
    <s v="ME"/>
    <s v="Civil"/>
    <x v="2"/>
    <s v="All"/>
    <n v="36496138"/>
  </r>
  <r>
    <x v="24"/>
    <s v="ME"/>
    <s v="Civil"/>
    <x v="3"/>
    <s v="All"/>
    <n v="43301775"/>
  </r>
  <r>
    <x v="24"/>
    <s v="ME"/>
    <s v="Civil"/>
    <x v="4"/>
    <s v="All"/>
    <n v="51869615"/>
  </r>
  <r>
    <x v="24"/>
    <s v="ME"/>
    <s v="Civil"/>
    <x v="5"/>
    <s v="All"/>
    <n v="44127517"/>
  </r>
  <r>
    <x v="24"/>
    <s v="ME"/>
    <s v="Civil"/>
    <x v="6"/>
    <s v="All"/>
    <n v="47404797"/>
  </r>
  <r>
    <x v="24"/>
    <s v="ME"/>
    <s v="Civil"/>
    <x v="7"/>
    <s v="All"/>
    <n v="46036788"/>
  </r>
  <r>
    <x v="24"/>
    <s v="ME"/>
    <s v="Civil"/>
    <x v="8"/>
    <s v="All"/>
    <n v="46940430"/>
  </r>
  <r>
    <x v="24"/>
    <s v="ME"/>
    <s v="Civil"/>
    <x v="9"/>
    <s v="All"/>
    <n v="49681195"/>
  </r>
  <r>
    <x v="24"/>
    <s v="ME"/>
    <s v="Civil"/>
    <x v="10"/>
    <s v="All"/>
    <n v="52171553"/>
  </r>
  <r>
    <x v="24"/>
    <s v="ME"/>
    <s v="Civil"/>
    <x v="11"/>
    <s v="All"/>
    <n v="53795755"/>
  </r>
  <r>
    <x v="24"/>
    <s v="ME"/>
    <s v="Non Residential"/>
    <x v="0"/>
    <s v="All"/>
    <n v="113992992"/>
  </r>
  <r>
    <x v="24"/>
    <s v="ME"/>
    <s v="Non Residential"/>
    <x v="1"/>
    <s v="All"/>
    <n v="48893447"/>
  </r>
  <r>
    <x v="24"/>
    <s v="ME"/>
    <s v="Non Residential"/>
    <x v="2"/>
    <s v="All"/>
    <n v="66645990"/>
  </r>
  <r>
    <x v="24"/>
    <s v="ME"/>
    <s v="Non Residential"/>
    <x v="3"/>
    <s v="All"/>
    <n v="199724965"/>
  </r>
  <r>
    <x v="24"/>
    <s v="ME"/>
    <s v="Non Residential"/>
    <x v="4"/>
    <s v="All"/>
    <n v="271394515"/>
  </r>
  <r>
    <x v="24"/>
    <s v="ME"/>
    <s v="Non Residential"/>
    <x v="5"/>
    <s v="All"/>
    <n v="35425741"/>
  </r>
  <r>
    <x v="24"/>
    <s v="ME"/>
    <s v="Non Residential"/>
    <x v="6"/>
    <s v="All"/>
    <n v="30493245"/>
  </r>
  <r>
    <x v="24"/>
    <s v="ME"/>
    <s v="Non Residential"/>
    <x v="7"/>
    <s v="All"/>
    <n v="26874337"/>
  </r>
  <r>
    <x v="24"/>
    <s v="ME"/>
    <s v="Non Residential"/>
    <x v="8"/>
    <s v="All"/>
    <n v="44831224"/>
  </r>
  <r>
    <x v="24"/>
    <s v="ME"/>
    <s v="Non Residential"/>
    <x v="9"/>
    <s v="All"/>
    <n v="46158322"/>
  </r>
  <r>
    <x v="24"/>
    <s v="ME"/>
    <s v="Non Residential"/>
    <x v="10"/>
    <s v="All"/>
    <n v="46962393"/>
  </r>
  <r>
    <x v="24"/>
    <s v="ME"/>
    <s v="Non Residential"/>
    <x v="11"/>
    <s v="All"/>
    <n v="47761742"/>
  </r>
  <r>
    <x v="24"/>
    <s v="ME"/>
    <s v="Residential"/>
    <x v="0"/>
    <s v="All"/>
    <n v="32817205"/>
  </r>
  <r>
    <x v="24"/>
    <s v="ME"/>
    <s v="Residential"/>
    <x v="1"/>
    <s v="All"/>
    <n v="28011822"/>
  </r>
  <r>
    <x v="24"/>
    <s v="ME"/>
    <s v="Residential"/>
    <x v="2"/>
    <s v="All"/>
    <n v="32219804"/>
  </r>
  <r>
    <x v="24"/>
    <s v="ME"/>
    <s v="Residential"/>
    <x v="3"/>
    <s v="All"/>
    <n v="13807988"/>
  </r>
  <r>
    <x v="24"/>
    <s v="ME"/>
    <s v="Residential"/>
    <x v="4"/>
    <s v="All"/>
    <n v="24205508"/>
  </r>
  <r>
    <x v="24"/>
    <s v="ME"/>
    <s v="Residential"/>
    <x v="5"/>
    <s v="All"/>
    <n v="19080893"/>
  </r>
  <r>
    <x v="24"/>
    <s v="ME"/>
    <s v="Residential"/>
    <x v="6"/>
    <s v="All"/>
    <n v="15736715"/>
  </r>
  <r>
    <x v="24"/>
    <s v="ME"/>
    <s v="Residential"/>
    <x v="7"/>
    <s v="All"/>
    <n v="19841354"/>
  </r>
  <r>
    <x v="24"/>
    <s v="ME"/>
    <s v="Residential"/>
    <x v="8"/>
    <s v="All"/>
    <n v="20360679"/>
  </r>
  <r>
    <x v="24"/>
    <s v="ME"/>
    <s v="Residential"/>
    <x v="9"/>
    <s v="All"/>
    <n v="21593647"/>
  </r>
  <r>
    <x v="24"/>
    <s v="ME"/>
    <s v="Residential"/>
    <x v="10"/>
    <s v="All"/>
    <n v="22741711"/>
  </r>
  <r>
    <x v="24"/>
    <s v="ME"/>
    <s v="Residential"/>
    <x v="11"/>
    <s v="All"/>
    <n v="23762623"/>
  </r>
  <r>
    <x v="25"/>
    <s v="MA"/>
    <s v="Civil"/>
    <x v="0"/>
    <s v="All"/>
    <n v="97300877"/>
  </r>
  <r>
    <x v="25"/>
    <s v="MA"/>
    <s v="Civil"/>
    <x v="1"/>
    <s v="All"/>
    <n v="43874431"/>
  </r>
  <r>
    <x v="25"/>
    <s v="MA"/>
    <s v="Civil"/>
    <x v="2"/>
    <s v="All"/>
    <n v="64989383"/>
  </r>
  <r>
    <x v="25"/>
    <s v="MA"/>
    <s v="Civil"/>
    <x v="3"/>
    <s v="All"/>
    <n v="43614698"/>
  </r>
  <r>
    <x v="25"/>
    <s v="MA"/>
    <s v="Civil"/>
    <x v="4"/>
    <s v="All"/>
    <n v="65874812"/>
  </r>
  <r>
    <x v="25"/>
    <s v="MA"/>
    <s v="Civil"/>
    <x v="5"/>
    <s v="All"/>
    <n v="153760302"/>
  </r>
  <r>
    <x v="25"/>
    <s v="MA"/>
    <s v="Civil"/>
    <x v="6"/>
    <s v="All"/>
    <n v="137113384"/>
  </r>
  <r>
    <x v="25"/>
    <s v="MA"/>
    <s v="Civil"/>
    <x v="7"/>
    <s v="All"/>
    <n v="49697475"/>
  </r>
  <r>
    <x v="25"/>
    <s v="MA"/>
    <s v="Civil"/>
    <x v="8"/>
    <s v="All"/>
    <n v="113864294"/>
  </r>
  <r>
    <x v="25"/>
    <s v="MA"/>
    <s v="Civil"/>
    <x v="9"/>
    <s v="All"/>
    <n v="121690057"/>
  </r>
  <r>
    <x v="25"/>
    <s v="MA"/>
    <s v="Civil"/>
    <x v="10"/>
    <s v="All"/>
    <n v="129285294"/>
  </r>
  <r>
    <x v="25"/>
    <s v="MA"/>
    <s v="Civil"/>
    <x v="11"/>
    <s v="All"/>
    <n v="134114746"/>
  </r>
  <r>
    <x v="25"/>
    <s v="MA"/>
    <s v="Non Residential"/>
    <x v="0"/>
    <s v="All"/>
    <n v="103302088"/>
  </r>
  <r>
    <x v="25"/>
    <s v="MA"/>
    <s v="Non Residential"/>
    <x v="1"/>
    <s v="All"/>
    <n v="133358553"/>
  </r>
  <r>
    <x v="25"/>
    <s v="MA"/>
    <s v="Non Residential"/>
    <x v="2"/>
    <s v="All"/>
    <n v="45750413"/>
  </r>
  <r>
    <x v="25"/>
    <s v="MA"/>
    <s v="Non Residential"/>
    <x v="3"/>
    <s v="All"/>
    <n v="181971778"/>
  </r>
  <r>
    <x v="25"/>
    <s v="MA"/>
    <s v="Non Residential"/>
    <x v="4"/>
    <s v="All"/>
    <n v="132743700"/>
  </r>
  <r>
    <x v="25"/>
    <s v="MA"/>
    <s v="Non Residential"/>
    <x v="5"/>
    <s v="All"/>
    <n v="54600910"/>
  </r>
  <r>
    <x v="25"/>
    <s v="MA"/>
    <s v="Non Residential"/>
    <x v="6"/>
    <s v="All"/>
    <n v="274814009"/>
  </r>
  <r>
    <x v="25"/>
    <s v="MA"/>
    <s v="Non Residential"/>
    <x v="7"/>
    <s v="All"/>
    <n v="168880244"/>
  </r>
  <r>
    <x v="25"/>
    <s v="MA"/>
    <s v="Non Residential"/>
    <x v="8"/>
    <s v="All"/>
    <n v="302736845"/>
  </r>
  <r>
    <x v="25"/>
    <s v="MA"/>
    <s v="Non Residential"/>
    <x v="9"/>
    <s v="All"/>
    <n v="303943714"/>
  </r>
  <r>
    <x v="25"/>
    <s v="MA"/>
    <s v="Non Residential"/>
    <x v="10"/>
    <s v="All"/>
    <n v="306641211"/>
  </r>
  <r>
    <x v="25"/>
    <s v="MA"/>
    <s v="Non Residential"/>
    <x v="11"/>
    <s v="All"/>
    <n v="307372876"/>
  </r>
  <r>
    <x v="25"/>
    <s v="MA"/>
    <s v="Residential"/>
    <x v="0"/>
    <s v="All"/>
    <n v="67301796"/>
  </r>
  <r>
    <x v="25"/>
    <s v="MA"/>
    <s v="Residential"/>
    <x v="1"/>
    <s v="All"/>
    <n v="91421775"/>
  </r>
  <r>
    <x v="25"/>
    <s v="MA"/>
    <s v="Residential"/>
    <x v="2"/>
    <s v="All"/>
    <n v="115109121"/>
  </r>
  <r>
    <x v="25"/>
    <s v="MA"/>
    <s v="Residential"/>
    <x v="3"/>
    <s v="All"/>
    <n v="81484143"/>
  </r>
  <r>
    <x v="25"/>
    <s v="MA"/>
    <s v="Residential"/>
    <x v="4"/>
    <s v="All"/>
    <n v="121921259"/>
  </r>
  <r>
    <x v="25"/>
    <s v="MA"/>
    <s v="Residential"/>
    <x v="5"/>
    <s v="All"/>
    <n v="25977927"/>
  </r>
  <r>
    <x v="25"/>
    <s v="MA"/>
    <s v="Residential"/>
    <x v="6"/>
    <s v="All"/>
    <n v="68081176"/>
  </r>
  <r>
    <x v="25"/>
    <s v="MA"/>
    <s v="Residential"/>
    <x v="7"/>
    <s v="All"/>
    <n v="40189234"/>
  </r>
  <r>
    <x v="25"/>
    <s v="MA"/>
    <s v="Residential"/>
    <x v="8"/>
    <s v="All"/>
    <n v="55263354"/>
  </r>
  <r>
    <x v="25"/>
    <s v="MA"/>
    <s v="Residential"/>
    <x v="9"/>
    <s v="All"/>
    <n v="55664809"/>
  </r>
  <r>
    <x v="25"/>
    <s v="MA"/>
    <s v="Residential"/>
    <x v="10"/>
    <s v="All"/>
    <n v="59342979"/>
  </r>
  <r>
    <x v="25"/>
    <s v="MA"/>
    <s v="Residential"/>
    <x v="11"/>
    <s v="All"/>
    <n v="61284850"/>
  </r>
  <r>
    <x v="26"/>
    <s v="LA"/>
    <s v="Civil"/>
    <x v="0"/>
    <s v="All"/>
    <n v="428296932"/>
  </r>
  <r>
    <x v="26"/>
    <s v="LA"/>
    <s v="Civil"/>
    <x v="1"/>
    <s v="All"/>
    <n v="570706090"/>
  </r>
  <r>
    <x v="26"/>
    <s v="LA"/>
    <s v="Civil"/>
    <x v="2"/>
    <s v="All"/>
    <n v="409210707"/>
  </r>
  <r>
    <x v="26"/>
    <s v="LA"/>
    <s v="Civil"/>
    <x v="3"/>
    <s v="All"/>
    <n v="257816975"/>
  </r>
  <r>
    <x v="26"/>
    <s v="LA"/>
    <s v="Civil"/>
    <x v="4"/>
    <s v="All"/>
    <n v="465216570"/>
  </r>
  <r>
    <x v="26"/>
    <s v="LA"/>
    <s v="Civil"/>
    <x v="5"/>
    <s v="All"/>
    <n v="287937836"/>
  </r>
  <r>
    <x v="26"/>
    <s v="LA"/>
    <s v="Civil"/>
    <x v="6"/>
    <s v="All"/>
    <n v="295415262"/>
  </r>
  <r>
    <x v="26"/>
    <s v="LA"/>
    <s v="Civil"/>
    <x v="7"/>
    <s v="All"/>
    <n v="263321654"/>
  </r>
  <r>
    <x v="26"/>
    <s v="LA"/>
    <s v="Civil"/>
    <x v="8"/>
    <s v="All"/>
    <n v="311359423"/>
  </r>
  <r>
    <x v="26"/>
    <s v="LA"/>
    <s v="Civil"/>
    <x v="9"/>
    <s v="All"/>
    <n v="332919853"/>
  </r>
  <r>
    <x v="26"/>
    <s v="LA"/>
    <s v="Civil"/>
    <x v="10"/>
    <s v="All"/>
    <n v="352869844"/>
  </r>
  <r>
    <x v="26"/>
    <s v="LA"/>
    <s v="Civil"/>
    <x v="11"/>
    <s v="All"/>
    <n v="366735607"/>
  </r>
  <r>
    <x v="26"/>
    <s v="LA"/>
    <s v="Non Residential"/>
    <x v="0"/>
    <s v="All"/>
    <n v="690251558"/>
  </r>
  <r>
    <x v="26"/>
    <s v="LA"/>
    <s v="Non Residential"/>
    <x v="1"/>
    <s v="All"/>
    <n v="380502392"/>
  </r>
  <r>
    <x v="26"/>
    <s v="LA"/>
    <s v="Non Residential"/>
    <x v="2"/>
    <s v="All"/>
    <n v="281327802"/>
  </r>
  <r>
    <x v="26"/>
    <s v="LA"/>
    <s v="Non Residential"/>
    <x v="3"/>
    <s v="All"/>
    <n v="307873091"/>
  </r>
  <r>
    <x v="26"/>
    <s v="LA"/>
    <s v="Non Residential"/>
    <x v="4"/>
    <s v="All"/>
    <n v="812161007"/>
  </r>
  <r>
    <x v="26"/>
    <s v="LA"/>
    <s v="Non Residential"/>
    <x v="5"/>
    <s v="All"/>
    <n v="416247372"/>
  </r>
  <r>
    <x v="26"/>
    <s v="LA"/>
    <s v="Non Residential"/>
    <x v="6"/>
    <s v="All"/>
    <n v="434168917"/>
  </r>
  <r>
    <x v="26"/>
    <s v="LA"/>
    <s v="Non Residential"/>
    <x v="7"/>
    <s v="All"/>
    <n v="409118256"/>
  </r>
  <r>
    <x v="26"/>
    <s v="LA"/>
    <s v="Non Residential"/>
    <x v="8"/>
    <s v="All"/>
    <n v="669189411"/>
  </r>
  <r>
    <x v="26"/>
    <s v="LA"/>
    <s v="Non Residential"/>
    <x v="9"/>
    <s v="All"/>
    <n v="699768861"/>
  </r>
  <r>
    <x v="26"/>
    <s v="LA"/>
    <s v="Non Residential"/>
    <x v="10"/>
    <s v="All"/>
    <n v="705911252"/>
  </r>
  <r>
    <x v="26"/>
    <s v="LA"/>
    <s v="Non Residential"/>
    <x v="11"/>
    <s v="All"/>
    <n v="716027517"/>
  </r>
  <r>
    <x v="26"/>
    <s v="LA"/>
    <s v="Residential"/>
    <x v="0"/>
    <s v="All"/>
    <n v="438422656"/>
  </r>
  <r>
    <x v="26"/>
    <s v="LA"/>
    <s v="Residential"/>
    <x v="1"/>
    <s v="All"/>
    <n v="451154236"/>
  </r>
  <r>
    <x v="26"/>
    <s v="LA"/>
    <s v="Residential"/>
    <x v="2"/>
    <s v="All"/>
    <n v="520790720"/>
  </r>
  <r>
    <x v="26"/>
    <s v="LA"/>
    <s v="Residential"/>
    <x v="3"/>
    <s v="All"/>
    <n v="507570231"/>
  </r>
  <r>
    <x v="26"/>
    <s v="LA"/>
    <s v="Residential"/>
    <x v="4"/>
    <s v="All"/>
    <n v="571670001"/>
  </r>
  <r>
    <x v="26"/>
    <s v="LA"/>
    <s v="Residential"/>
    <x v="5"/>
    <s v="All"/>
    <n v="655733438"/>
  </r>
  <r>
    <x v="26"/>
    <s v="LA"/>
    <s v="Residential"/>
    <x v="6"/>
    <s v="All"/>
    <n v="789298537"/>
  </r>
  <r>
    <x v="26"/>
    <s v="LA"/>
    <s v="Residential"/>
    <x v="7"/>
    <s v="All"/>
    <n v="822590737"/>
  </r>
  <r>
    <x v="26"/>
    <s v="LA"/>
    <s v="Residential"/>
    <x v="8"/>
    <s v="All"/>
    <n v="1180090729"/>
  </r>
  <r>
    <x v="26"/>
    <s v="LA"/>
    <s v="Residential"/>
    <x v="9"/>
    <s v="All"/>
    <n v="1288042915"/>
  </r>
  <r>
    <x v="26"/>
    <s v="LA"/>
    <s v="Residential"/>
    <x v="10"/>
    <s v="All"/>
    <n v="1368358317"/>
  </r>
  <r>
    <x v="26"/>
    <s v="LA"/>
    <s v="Residential"/>
    <x v="11"/>
    <s v="All"/>
    <n v="1452111612"/>
  </r>
  <r>
    <x v="27"/>
    <s v="MI"/>
    <s v="Civil"/>
    <x v="0"/>
    <s v="All"/>
    <n v="24136663"/>
  </r>
  <r>
    <x v="27"/>
    <s v="MI"/>
    <s v="Civil"/>
    <x v="1"/>
    <s v="All"/>
    <n v="30690735"/>
  </r>
  <r>
    <x v="27"/>
    <s v="MI"/>
    <s v="Civil"/>
    <x v="2"/>
    <s v="All"/>
    <n v="23738992"/>
  </r>
  <r>
    <x v="27"/>
    <s v="MI"/>
    <s v="Civil"/>
    <x v="3"/>
    <s v="All"/>
    <n v="23333923"/>
  </r>
  <r>
    <x v="27"/>
    <s v="MI"/>
    <s v="Civil"/>
    <x v="4"/>
    <s v="All"/>
    <n v="33332495"/>
  </r>
  <r>
    <x v="27"/>
    <s v="MI"/>
    <s v="Civil"/>
    <x v="5"/>
    <s v="All"/>
    <n v="56330173"/>
  </r>
  <r>
    <x v="27"/>
    <s v="MI"/>
    <s v="Civil"/>
    <x v="6"/>
    <s v="All"/>
    <n v="26507742"/>
  </r>
  <r>
    <x v="27"/>
    <s v="MI"/>
    <s v="Civil"/>
    <x v="7"/>
    <s v="All"/>
    <n v="34046729"/>
  </r>
  <r>
    <x v="27"/>
    <s v="MI"/>
    <s v="Civil"/>
    <x v="8"/>
    <s v="All"/>
    <n v="46457725"/>
  </r>
  <r>
    <x v="27"/>
    <s v="MI"/>
    <s v="Civil"/>
    <x v="9"/>
    <s v="All"/>
    <n v="66800672"/>
  </r>
  <r>
    <x v="27"/>
    <s v="MI"/>
    <s v="Civil"/>
    <x v="10"/>
    <s v="All"/>
    <n v="52825998"/>
  </r>
  <r>
    <x v="27"/>
    <s v="MI"/>
    <s v="Civil"/>
    <x v="11"/>
    <s v="All"/>
    <n v="55695121"/>
  </r>
  <r>
    <x v="27"/>
    <s v="MI"/>
    <s v="Non Residential"/>
    <x v="0"/>
    <s v="All"/>
    <n v="44351633"/>
  </r>
  <r>
    <x v="27"/>
    <s v="MI"/>
    <s v="Non Residential"/>
    <x v="1"/>
    <s v="All"/>
    <n v="46035344"/>
  </r>
  <r>
    <x v="27"/>
    <s v="MI"/>
    <s v="Non Residential"/>
    <x v="2"/>
    <s v="All"/>
    <n v="64096855"/>
  </r>
  <r>
    <x v="27"/>
    <s v="MI"/>
    <s v="Non Residential"/>
    <x v="3"/>
    <s v="All"/>
    <n v="16629646"/>
  </r>
  <r>
    <x v="27"/>
    <s v="MI"/>
    <s v="Non Residential"/>
    <x v="4"/>
    <s v="All"/>
    <n v="33947651"/>
  </r>
  <r>
    <x v="27"/>
    <s v="MI"/>
    <s v="Non Residential"/>
    <x v="5"/>
    <s v="All"/>
    <n v="36621687"/>
  </r>
  <r>
    <x v="27"/>
    <s v="MI"/>
    <s v="Non Residential"/>
    <x v="6"/>
    <s v="All"/>
    <n v="32753530"/>
  </r>
  <r>
    <x v="27"/>
    <s v="MI"/>
    <s v="Non Residential"/>
    <x v="7"/>
    <s v="All"/>
    <n v="62837696"/>
  </r>
  <r>
    <x v="27"/>
    <s v="MI"/>
    <s v="Non Residential"/>
    <x v="8"/>
    <s v="All"/>
    <n v="54538488"/>
  </r>
  <r>
    <x v="27"/>
    <s v="MI"/>
    <s v="Non Residential"/>
    <x v="9"/>
    <s v="All"/>
    <n v="54018620"/>
  </r>
  <r>
    <x v="27"/>
    <s v="MI"/>
    <s v="Non Residential"/>
    <x v="10"/>
    <s v="All"/>
    <n v="55095180"/>
  </r>
  <r>
    <x v="27"/>
    <s v="MI"/>
    <s v="Non Residential"/>
    <x v="11"/>
    <s v="All"/>
    <n v="55953936"/>
  </r>
  <r>
    <x v="27"/>
    <s v="MI"/>
    <s v="Residential"/>
    <x v="0"/>
    <s v="All"/>
    <n v="2267530"/>
  </r>
  <r>
    <x v="27"/>
    <s v="MI"/>
    <s v="Residential"/>
    <x v="1"/>
    <s v="All"/>
    <n v="7471935"/>
  </r>
  <r>
    <x v="27"/>
    <s v="MI"/>
    <s v="Residential"/>
    <x v="2"/>
    <s v="All"/>
    <n v="1861888"/>
  </r>
  <r>
    <x v="27"/>
    <s v="MI"/>
    <s v="Residential"/>
    <x v="3"/>
    <s v="All"/>
    <n v="12917411"/>
  </r>
  <r>
    <x v="27"/>
    <s v="MI"/>
    <s v="Residential"/>
    <x v="4"/>
    <s v="All"/>
    <n v="4981734"/>
  </r>
  <r>
    <x v="27"/>
    <s v="MI"/>
    <s v="Residential"/>
    <x v="5"/>
    <s v="All"/>
    <n v="601378"/>
  </r>
  <r>
    <x v="27"/>
    <s v="MI"/>
    <s v="Residential"/>
    <x v="6"/>
    <s v="All"/>
    <n v="21110377"/>
  </r>
  <r>
    <x v="27"/>
    <s v="MI"/>
    <s v="Residential"/>
    <x v="7"/>
    <s v="All"/>
    <n v="2414659"/>
  </r>
  <r>
    <x v="27"/>
    <s v="MI"/>
    <s v="Residential"/>
    <x v="8"/>
    <s v="All"/>
    <n v="9291172"/>
  </r>
  <r>
    <x v="27"/>
    <s v="MI"/>
    <s v="Residential"/>
    <x v="9"/>
    <s v="All"/>
    <n v="9428264"/>
  </r>
  <r>
    <x v="27"/>
    <s v="MI"/>
    <s v="Residential"/>
    <x v="10"/>
    <s v="All"/>
    <n v="10127755"/>
  </r>
  <r>
    <x v="27"/>
    <s v="MI"/>
    <s v="Residential"/>
    <x v="11"/>
    <s v="All"/>
    <n v="10751208"/>
  </r>
  <r>
    <x v="28"/>
    <s v="MI"/>
    <s v="Civil"/>
    <x v="0"/>
    <s v="All"/>
    <n v="13209362"/>
  </r>
  <r>
    <x v="28"/>
    <s v="MI"/>
    <s v="Civil"/>
    <x v="1"/>
    <s v="All"/>
    <n v="13469916"/>
  </r>
  <r>
    <x v="28"/>
    <s v="MI"/>
    <s v="Civil"/>
    <x v="2"/>
    <s v="All"/>
    <n v="13131074"/>
  </r>
  <r>
    <x v="28"/>
    <s v="MI"/>
    <s v="Civil"/>
    <x v="3"/>
    <s v="All"/>
    <n v="80584478"/>
  </r>
  <r>
    <x v="28"/>
    <s v="MI"/>
    <s v="Civil"/>
    <x v="4"/>
    <s v="All"/>
    <n v="23996452"/>
  </r>
  <r>
    <x v="28"/>
    <s v="MI"/>
    <s v="Civil"/>
    <x v="5"/>
    <s v="All"/>
    <n v="30841200"/>
  </r>
  <r>
    <x v="28"/>
    <s v="MI"/>
    <s v="Civil"/>
    <x v="6"/>
    <s v="All"/>
    <n v="11052499"/>
  </r>
  <r>
    <x v="28"/>
    <s v="MI"/>
    <s v="Civil"/>
    <x v="7"/>
    <s v="All"/>
    <n v="38074964"/>
  </r>
  <r>
    <x v="28"/>
    <s v="MI"/>
    <s v="Civil"/>
    <x v="8"/>
    <s v="All"/>
    <n v="46753279"/>
  </r>
  <r>
    <x v="28"/>
    <s v="MI"/>
    <s v="Civil"/>
    <x v="9"/>
    <s v="All"/>
    <n v="56323290"/>
  </r>
  <r>
    <x v="28"/>
    <s v="MI"/>
    <s v="Civil"/>
    <x v="10"/>
    <s v="All"/>
    <n v="53089990"/>
  </r>
  <r>
    <x v="28"/>
    <s v="MI"/>
    <s v="Civil"/>
    <x v="11"/>
    <s v="All"/>
    <n v="55975854"/>
  </r>
  <r>
    <x v="28"/>
    <s v="MI"/>
    <s v="Non Residential"/>
    <x v="0"/>
    <s v="All"/>
    <n v="13846992"/>
  </r>
  <r>
    <x v="28"/>
    <s v="MI"/>
    <s v="Non Residential"/>
    <x v="1"/>
    <s v="All"/>
    <n v="11221674"/>
  </r>
  <r>
    <x v="28"/>
    <s v="MI"/>
    <s v="Non Residential"/>
    <x v="2"/>
    <s v="All"/>
    <n v="24534421"/>
  </r>
  <r>
    <x v="28"/>
    <s v="MI"/>
    <s v="Non Residential"/>
    <x v="3"/>
    <s v="All"/>
    <n v="14402749"/>
  </r>
  <r>
    <x v="28"/>
    <s v="MI"/>
    <s v="Non Residential"/>
    <x v="4"/>
    <s v="All"/>
    <n v="23488247"/>
  </r>
  <r>
    <x v="28"/>
    <s v="MI"/>
    <s v="Non Residential"/>
    <x v="5"/>
    <s v="All"/>
    <n v="15474972"/>
  </r>
  <r>
    <x v="28"/>
    <s v="MI"/>
    <s v="Non Residential"/>
    <x v="6"/>
    <s v="All"/>
    <n v="44583548"/>
  </r>
  <r>
    <x v="28"/>
    <s v="MI"/>
    <s v="Non Residential"/>
    <x v="7"/>
    <s v="All"/>
    <n v="12514311"/>
  </r>
  <r>
    <x v="28"/>
    <s v="MI"/>
    <s v="Non Residential"/>
    <x v="8"/>
    <s v="All"/>
    <n v="31890346"/>
  </r>
  <r>
    <x v="28"/>
    <s v="MI"/>
    <s v="Non Residential"/>
    <x v="9"/>
    <s v="All"/>
    <n v="32405326"/>
  </r>
  <r>
    <x v="28"/>
    <s v="MI"/>
    <s v="Non Residential"/>
    <x v="10"/>
    <s v="All"/>
    <n v="33856319"/>
  </r>
  <r>
    <x v="28"/>
    <s v="MI"/>
    <s v="Non Residential"/>
    <x v="11"/>
    <s v="All"/>
    <n v="35100310"/>
  </r>
  <r>
    <x v="28"/>
    <s v="MI"/>
    <s v="Residential"/>
    <x v="0"/>
    <s v="All"/>
    <n v="3976740"/>
  </r>
  <r>
    <x v="28"/>
    <s v="MI"/>
    <s v="Residential"/>
    <x v="1"/>
    <s v="All"/>
    <n v="1091867"/>
  </r>
  <r>
    <x v="28"/>
    <s v="MI"/>
    <s v="Residential"/>
    <x v="2"/>
    <s v="All"/>
    <n v="2400093"/>
  </r>
  <r>
    <x v="28"/>
    <s v="MI"/>
    <s v="Residential"/>
    <x v="3"/>
    <s v="All"/>
    <n v="3177334"/>
  </r>
  <r>
    <x v="28"/>
    <s v="MI"/>
    <s v="Residential"/>
    <x v="4"/>
    <s v="All"/>
    <n v="1919942"/>
  </r>
  <r>
    <x v="28"/>
    <s v="MI"/>
    <s v="Residential"/>
    <x v="5"/>
    <s v="All"/>
    <n v="7464487"/>
  </r>
  <r>
    <x v="28"/>
    <s v="MI"/>
    <s v="Residential"/>
    <x v="6"/>
    <s v="All"/>
    <n v="5685024"/>
  </r>
  <r>
    <x v="28"/>
    <s v="MI"/>
    <s v="Residential"/>
    <x v="7"/>
    <s v="All"/>
    <n v="2587710"/>
  </r>
  <r>
    <x v="28"/>
    <s v="MI"/>
    <s v="Residential"/>
    <x v="8"/>
    <s v="All"/>
    <n v="4999904"/>
  </r>
  <r>
    <x v="28"/>
    <s v="MI"/>
    <s v="Residential"/>
    <x v="9"/>
    <s v="All"/>
    <n v="4920668"/>
  </r>
  <r>
    <x v="28"/>
    <s v="MI"/>
    <s v="Residential"/>
    <x v="10"/>
    <s v="All"/>
    <n v="5472857"/>
  </r>
  <r>
    <x v="28"/>
    <s v="MI"/>
    <s v="Residential"/>
    <x v="11"/>
    <s v="All"/>
    <n v="5965978"/>
  </r>
  <r>
    <x v="29"/>
    <s v="TX"/>
    <s v="Civil"/>
    <x v="0"/>
    <s v="All"/>
    <n v="179973986"/>
  </r>
  <r>
    <x v="29"/>
    <s v="TX"/>
    <s v="Civil"/>
    <x v="1"/>
    <s v="All"/>
    <n v="144829969"/>
  </r>
  <r>
    <x v="29"/>
    <s v="TX"/>
    <s v="Civil"/>
    <x v="2"/>
    <s v="All"/>
    <n v="95945614"/>
  </r>
  <r>
    <x v="29"/>
    <s v="TX"/>
    <s v="Civil"/>
    <x v="3"/>
    <s v="All"/>
    <n v="204784385"/>
  </r>
  <r>
    <x v="29"/>
    <s v="TX"/>
    <s v="Civil"/>
    <x v="4"/>
    <s v="All"/>
    <n v="209808247"/>
  </r>
  <r>
    <x v="29"/>
    <s v="TX"/>
    <s v="Civil"/>
    <x v="5"/>
    <s v="All"/>
    <n v="178280580"/>
  </r>
  <r>
    <x v="29"/>
    <s v="TX"/>
    <s v="Civil"/>
    <x v="6"/>
    <s v="All"/>
    <n v="119000409"/>
  </r>
  <r>
    <x v="29"/>
    <s v="TX"/>
    <s v="Civil"/>
    <x v="7"/>
    <s v="All"/>
    <n v="144025308"/>
  </r>
  <r>
    <x v="29"/>
    <s v="TX"/>
    <s v="Civil"/>
    <x v="8"/>
    <s v="All"/>
    <n v="228439740"/>
  </r>
  <r>
    <x v="29"/>
    <s v="TX"/>
    <s v="Civil"/>
    <x v="9"/>
    <s v="All"/>
    <n v="245326905"/>
  </r>
  <r>
    <x v="29"/>
    <s v="TX"/>
    <s v="Civil"/>
    <x v="10"/>
    <s v="All"/>
    <n v="260706870"/>
  </r>
  <r>
    <x v="29"/>
    <s v="TX"/>
    <s v="Civil"/>
    <x v="11"/>
    <s v="All"/>
    <n v="271520219"/>
  </r>
  <r>
    <x v="29"/>
    <s v="TX"/>
    <s v="Non Residential"/>
    <x v="0"/>
    <s v="All"/>
    <n v="297568646"/>
  </r>
  <r>
    <x v="29"/>
    <s v="TX"/>
    <s v="Non Residential"/>
    <x v="1"/>
    <s v="All"/>
    <n v="116639215"/>
  </r>
  <r>
    <x v="29"/>
    <s v="TX"/>
    <s v="Non Residential"/>
    <x v="2"/>
    <s v="All"/>
    <n v="96883889"/>
  </r>
  <r>
    <x v="29"/>
    <s v="TX"/>
    <s v="Non Residential"/>
    <x v="3"/>
    <s v="All"/>
    <n v="101452294"/>
  </r>
  <r>
    <x v="29"/>
    <s v="TX"/>
    <s v="Non Residential"/>
    <x v="4"/>
    <s v="All"/>
    <n v="93085764"/>
  </r>
  <r>
    <x v="29"/>
    <s v="TX"/>
    <s v="Non Residential"/>
    <x v="5"/>
    <s v="All"/>
    <n v="128453426"/>
  </r>
  <r>
    <x v="29"/>
    <s v="TX"/>
    <s v="Non Residential"/>
    <x v="6"/>
    <s v="All"/>
    <n v="245365603"/>
  </r>
  <r>
    <x v="29"/>
    <s v="TX"/>
    <s v="Non Residential"/>
    <x v="7"/>
    <s v="All"/>
    <n v="166793277"/>
  </r>
  <r>
    <x v="29"/>
    <s v="TX"/>
    <s v="Non Residential"/>
    <x v="8"/>
    <s v="All"/>
    <n v="229320197"/>
  </r>
  <r>
    <x v="29"/>
    <s v="TX"/>
    <s v="Non Residential"/>
    <x v="9"/>
    <s v="All"/>
    <n v="235454157"/>
  </r>
  <r>
    <x v="29"/>
    <s v="TX"/>
    <s v="Non Residential"/>
    <x v="10"/>
    <s v="All"/>
    <n v="238205373"/>
  </r>
  <r>
    <x v="29"/>
    <s v="TX"/>
    <s v="Non Residential"/>
    <x v="11"/>
    <s v="All"/>
    <n v="241787372"/>
  </r>
  <r>
    <x v="29"/>
    <s v="TX"/>
    <s v="Residential"/>
    <x v="0"/>
    <s v="All"/>
    <n v="326597118"/>
  </r>
  <r>
    <x v="29"/>
    <s v="TX"/>
    <s v="Residential"/>
    <x v="1"/>
    <s v="All"/>
    <n v="136629345"/>
  </r>
  <r>
    <x v="29"/>
    <s v="TX"/>
    <s v="Residential"/>
    <x v="2"/>
    <s v="All"/>
    <n v="207061028"/>
  </r>
  <r>
    <x v="29"/>
    <s v="TX"/>
    <s v="Residential"/>
    <x v="3"/>
    <s v="All"/>
    <n v="87982828"/>
  </r>
  <r>
    <x v="29"/>
    <s v="TX"/>
    <s v="Residential"/>
    <x v="4"/>
    <s v="All"/>
    <n v="200139405"/>
  </r>
  <r>
    <x v="29"/>
    <s v="TX"/>
    <s v="Residential"/>
    <x v="5"/>
    <s v="All"/>
    <n v="188767244"/>
  </r>
  <r>
    <x v="29"/>
    <s v="TX"/>
    <s v="Residential"/>
    <x v="6"/>
    <s v="All"/>
    <n v="149945752"/>
  </r>
  <r>
    <x v="29"/>
    <s v="TX"/>
    <s v="Residential"/>
    <x v="7"/>
    <s v="All"/>
    <n v="126552125"/>
  </r>
  <r>
    <x v="29"/>
    <s v="TX"/>
    <s v="Residential"/>
    <x v="8"/>
    <s v="All"/>
    <n v="159399377"/>
  </r>
  <r>
    <x v="29"/>
    <s v="TX"/>
    <s v="Residential"/>
    <x v="9"/>
    <s v="All"/>
    <n v="179518507"/>
  </r>
  <r>
    <x v="29"/>
    <s v="TX"/>
    <s v="Residential"/>
    <x v="10"/>
    <s v="All"/>
    <n v="187975655"/>
  </r>
  <r>
    <x v="29"/>
    <s v="TX"/>
    <s v="Residential"/>
    <x v="11"/>
    <s v="All"/>
    <n v="201354446"/>
  </r>
  <r>
    <x v="30"/>
    <s v="WA"/>
    <s v="Civil"/>
    <x v="0"/>
    <s v="All"/>
    <n v="63798989"/>
  </r>
  <r>
    <x v="30"/>
    <s v="WA"/>
    <s v="Civil"/>
    <x v="1"/>
    <s v="All"/>
    <n v="56377945"/>
  </r>
  <r>
    <x v="30"/>
    <s v="WA"/>
    <s v="Civil"/>
    <x v="2"/>
    <s v="All"/>
    <n v="78560061"/>
  </r>
  <r>
    <x v="30"/>
    <s v="WA"/>
    <s v="Civil"/>
    <x v="3"/>
    <s v="All"/>
    <n v="72194091"/>
  </r>
  <r>
    <x v="30"/>
    <s v="WA"/>
    <s v="Civil"/>
    <x v="4"/>
    <s v="All"/>
    <n v="158203234"/>
  </r>
  <r>
    <x v="30"/>
    <s v="WA"/>
    <s v="Civil"/>
    <x v="5"/>
    <s v="All"/>
    <n v="101912093"/>
  </r>
  <r>
    <x v="30"/>
    <s v="WA"/>
    <s v="Civil"/>
    <x v="6"/>
    <s v="All"/>
    <n v="58017537"/>
  </r>
  <r>
    <x v="30"/>
    <s v="WA"/>
    <s v="Civil"/>
    <x v="7"/>
    <s v="All"/>
    <n v="57994888"/>
  </r>
  <r>
    <x v="30"/>
    <s v="WA"/>
    <s v="Civil"/>
    <x v="8"/>
    <s v="All"/>
    <n v="124763506"/>
  </r>
  <r>
    <x v="30"/>
    <s v="WA"/>
    <s v="Civil"/>
    <x v="9"/>
    <s v="All"/>
    <n v="133310334"/>
  </r>
  <r>
    <x v="30"/>
    <s v="WA"/>
    <s v="Civil"/>
    <x v="10"/>
    <s v="All"/>
    <n v="141457728"/>
  </r>
  <r>
    <x v="30"/>
    <s v="WA"/>
    <s v="Civil"/>
    <x v="11"/>
    <s v="All"/>
    <n v="146800355"/>
  </r>
  <r>
    <x v="30"/>
    <s v="WA"/>
    <s v="Non Residential"/>
    <x v="0"/>
    <s v="All"/>
    <n v="62631236"/>
  </r>
  <r>
    <x v="30"/>
    <s v="WA"/>
    <s v="Non Residential"/>
    <x v="1"/>
    <s v="All"/>
    <n v="103426349"/>
  </r>
  <r>
    <x v="30"/>
    <s v="WA"/>
    <s v="Non Residential"/>
    <x v="2"/>
    <s v="All"/>
    <n v="82369419"/>
  </r>
  <r>
    <x v="30"/>
    <s v="WA"/>
    <s v="Non Residential"/>
    <x v="3"/>
    <s v="All"/>
    <n v="90540893"/>
  </r>
  <r>
    <x v="30"/>
    <s v="WA"/>
    <s v="Non Residential"/>
    <x v="4"/>
    <s v="All"/>
    <n v="98764678"/>
  </r>
  <r>
    <x v="30"/>
    <s v="WA"/>
    <s v="Non Residential"/>
    <x v="5"/>
    <s v="All"/>
    <n v="134313293"/>
  </r>
  <r>
    <x v="30"/>
    <s v="WA"/>
    <s v="Non Residential"/>
    <x v="6"/>
    <s v="All"/>
    <n v="195961463"/>
  </r>
  <r>
    <x v="30"/>
    <s v="WA"/>
    <s v="Non Residential"/>
    <x v="7"/>
    <s v="All"/>
    <n v="168458860"/>
  </r>
  <r>
    <x v="30"/>
    <s v="WA"/>
    <s v="Non Residential"/>
    <x v="8"/>
    <s v="All"/>
    <n v="201450677"/>
  </r>
  <r>
    <x v="30"/>
    <s v="WA"/>
    <s v="Non Residential"/>
    <x v="9"/>
    <s v="All"/>
    <n v="205830885"/>
  </r>
  <r>
    <x v="30"/>
    <s v="WA"/>
    <s v="Non Residential"/>
    <x v="10"/>
    <s v="All"/>
    <n v="211900040"/>
  </r>
  <r>
    <x v="30"/>
    <s v="WA"/>
    <s v="Non Residential"/>
    <x v="11"/>
    <s v="All"/>
    <n v="216757183"/>
  </r>
  <r>
    <x v="30"/>
    <s v="WA"/>
    <s v="Residential"/>
    <x v="0"/>
    <s v="All"/>
    <n v="54350153"/>
  </r>
  <r>
    <x v="30"/>
    <s v="WA"/>
    <s v="Residential"/>
    <x v="1"/>
    <s v="All"/>
    <n v="47755784"/>
  </r>
  <r>
    <x v="30"/>
    <s v="WA"/>
    <s v="Residential"/>
    <x v="2"/>
    <s v="All"/>
    <n v="74900526"/>
  </r>
  <r>
    <x v="30"/>
    <s v="WA"/>
    <s v="Residential"/>
    <x v="3"/>
    <s v="All"/>
    <n v="85554899"/>
  </r>
  <r>
    <x v="30"/>
    <s v="WA"/>
    <s v="Residential"/>
    <x v="4"/>
    <s v="All"/>
    <n v="119335243"/>
  </r>
  <r>
    <x v="30"/>
    <s v="WA"/>
    <s v="Residential"/>
    <x v="5"/>
    <s v="All"/>
    <n v="163783166"/>
  </r>
  <r>
    <x v="30"/>
    <s v="WA"/>
    <s v="Residential"/>
    <x v="6"/>
    <s v="All"/>
    <n v="217234184"/>
  </r>
  <r>
    <x v="30"/>
    <s v="WA"/>
    <s v="Residential"/>
    <x v="7"/>
    <s v="All"/>
    <n v="561131112"/>
  </r>
  <r>
    <x v="30"/>
    <s v="WA"/>
    <s v="Residential"/>
    <x v="8"/>
    <s v="All"/>
    <n v="338020674"/>
  </r>
  <r>
    <x v="30"/>
    <s v="WA"/>
    <s v="Residential"/>
    <x v="9"/>
    <s v="All"/>
    <n v="353702952"/>
  </r>
  <r>
    <x v="30"/>
    <s v="WA"/>
    <s v="Residential"/>
    <x v="10"/>
    <s v="All"/>
    <n v="375260150"/>
  </r>
  <r>
    <x v="30"/>
    <s v="WA"/>
    <s v="Residential"/>
    <x v="11"/>
    <s v="All"/>
    <n v="394407867"/>
  </r>
  <r>
    <x v="31"/>
    <s v="OR"/>
    <s v="Civil"/>
    <x v="0"/>
    <s v="All"/>
    <n v="36086841"/>
  </r>
  <r>
    <x v="31"/>
    <s v="OR"/>
    <s v="Civil"/>
    <x v="1"/>
    <s v="All"/>
    <n v="14701433"/>
  </r>
  <r>
    <x v="31"/>
    <s v="OR"/>
    <s v="Civil"/>
    <x v="2"/>
    <s v="All"/>
    <n v="91240386"/>
  </r>
  <r>
    <x v="31"/>
    <s v="OR"/>
    <s v="Civil"/>
    <x v="3"/>
    <s v="All"/>
    <n v="62880749"/>
  </r>
  <r>
    <x v="31"/>
    <s v="OR"/>
    <s v="Civil"/>
    <x v="4"/>
    <s v="All"/>
    <n v="51516663"/>
  </r>
  <r>
    <x v="31"/>
    <s v="OR"/>
    <s v="Civil"/>
    <x v="5"/>
    <s v="All"/>
    <n v="45130279"/>
  </r>
  <r>
    <x v="31"/>
    <s v="OR"/>
    <s v="Civil"/>
    <x v="6"/>
    <s v="All"/>
    <n v="99730705"/>
  </r>
  <r>
    <x v="31"/>
    <s v="OR"/>
    <s v="Civil"/>
    <x v="7"/>
    <s v="All"/>
    <n v="76434419"/>
  </r>
  <r>
    <x v="31"/>
    <s v="OR"/>
    <s v="Civil"/>
    <x v="8"/>
    <s v="All"/>
    <n v="124349819"/>
  </r>
  <r>
    <x v="31"/>
    <s v="OR"/>
    <s v="Civil"/>
    <x v="9"/>
    <s v="All"/>
    <n v="134242646"/>
  </r>
  <r>
    <x v="31"/>
    <s v="OR"/>
    <s v="Civil"/>
    <x v="10"/>
    <s v="All"/>
    <n v="143365385"/>
  </r>
  <r>
    <x v="31"/>
    <s v="OR"/>
    <s v="Civil"/>
    <x v="11"/>
    <s v="All"/>
    <n v="150079505"/>
  </r>
  <r>
    <x v="31"/>
    <s v="OR"/>
    <s v="Non Residential"/>
    <x v="0"/>
    <s v="All"/>
    <n v="46991559"/>
  </r>
  <r>
    <x v="31"/>
    <s v="OR"/>
    <s v="Non Residential"/>
    <x v="1"/>
    <s v="All"/>
    <n v="108039532"/>
  </r>
  <r>
    <x v="31"/>
    <s v="OR"/>
    <s v="Non Residential"/>
    <x v="2"/>
    <s v="All"/>
    <n v="54121027"/>
  </r>
  <r>
    <x v="31"/>
    <s v="OR"/>
    <s v="Non Residential"/>
    <x v="3"/>
    <s v="All"/>
    <n v="18767103"/>
  </r>
  <r>
    <x v="31"/>
    <s v="OR"/>
    <s v="Non Residential"/>
    <x v="4"/>
    <s v="All"/>
    <n v="90206481"/>
  </r>
  <r>
    <x v="31"/>
    <s v="OR"/>
    <s v="Non Residential"/>
    <x v="5"/>
    <s v="All"/>
    <n v="98295543"/>
  </r>
  <r>
    <x v="31"/>
    <s v="OR"/>
    <s v="Non Residential"/>
    <x v="6"/>
    <s v="All"/>
    <n v="95659274"/>
  </r>
  <r>
    <x v="31"/>
    <s v="OR"/>
    <s v="Non Residential"/>
    <x v="7"/>
    <s v="All"/>
    <n v="102892029"/>
  </r>
  <r>
    <x v="31"/>
    <s v="OR"/>
    <s v="Non Residential"/>
    <x v="8"/>
    <s v="All"/>
    <n v="281119180"/>
  </r>
  <r>
    <x v="31"/>
    <s v="OR"/>
    <s v="Non Residential"/>
    <x v="9"/>
    <s v="All"/>
    <n v="290429324"/>
  </r>
  <r>
    <x v="31"/>
    <s v="OR"/>
    <s v="Non Residential"/>
    <x v="10"/>
    <s v="All"/>
    <n v="296859025"/>
  </r>
  <r>
    <x v="31"/>
    <s v="OR"/>
    <s v="Non Residential"/>
    <x v="11"/>
    <s v="All"/>
    <n v="301662637"/>
  </r>
  <r>
    <x v="31"/>
    <s v="OR"/>
    <s v="Residential"/>
    <x v="0"/>
    <s v="All"/>
    <n v="77168792"/>
  </r>
  <r>
    <x v="31"/>
    <s v="OR"/>
    <s v="Residential"/>
    <x v="1"/>
    <s v="All"/>
    <n v="99738061"/>
  </r>
  <r>
    <x v="31"/>
    <s v="OR"/>
    <s v="Residential"/>
    <x v="2"/>
    <s v="All"/>
    <n v="149937746"/>
  </r>
  <r>
    <x v="31"/>
    <s v="OR"/>
    <s v="Residential"/>
    <x v="3"/>
    <s v="All"/>
    <n v="240283367"/>
  </r>
  <r>
    <x v="31"/>
    <s v="OR"/>
    <s v="Residential"/>
    <x v="4"/>
    <s v="All"/>
    <n v="287228810"/>
  </r>
  <r>
    <x v="31"/>
    <s v="OR"/>
    <s v="Residential"/>
    <x v="5"/>
    <s v="All"/>
    <n v="336268860"/>
  </r>
  <r>
    <x v="31"/>
    <s v="OR"/>
    <s v="Residential"/>
    <x v="6"/>
    <s v="All"/>
    <n v="455714913"/>
  </r>
  <r>
    <x v="31"/>
    <s v="OR"/>
    <s v="Residential"/>
    <x v="7"/>
    <s v="All"/>
    <n v="450222783"/>
  </r>
  <r>
    <x v="31"/>
    <s v="OR"/>
    <s v="Residential"/>
    <x v="8"/>
    <s v="All"/>
    <n v="548595945"/>
  </r>
  <r>
    <x v="31"/>
    <s v="OR"/>
    <s v="Residential"/>
    <x v="9"/>
    <s v="All"/>
    <n v="588680832"/>
  </r>
  <r>
    <x v="31"/>
    <s v="OR"/>
    <s v="Residential"/>
    <x v="10"/>
    <s v="All"/>
    <n v="634279405"/>
  </r>
  <r>
    <x v="31"/>
    <s v="OR"/>
    <s v="Residential"/>
    <x v="11"/>
    <s v="All"/>
    <n v="678875135"/>
  </r>
  <r>
    <x v="32"/>
    <s v="MD"/>
    <s v="Civil"/>
    <x v="0"/>
    <s v="All"/>
    <n v="149145704"/>
  </r>
  <r>
    <x v="32"/>
    <s v="MD"/>
    <s v="Civil"/>
    <x v="1"/>
    <s v="All"/>
    <n v="408615412"/>
  </r>
  <r>
    <x v="32"/>
    <s v="MD"/>
    <s v="Civil"/>
    <x v="2"/>
    <s v="All"/>
    <n v="167673635"/>
  </r>
  <r>
    <x v="32"/>
    <s v="MD"/>
    <s v="Civil"/>
    <x v="3"/>
    <s v="All"/>
    <n v="224062160"/>
  </r>
  <r>
    <x v="32"/>
    <s v="MD"/>
    <s v="Civil"/>
    <x v="4"/>
    <s v="All"/>
    <n v="266394997"/>
  </r>
  <r>
    <x v="32"/>
    <s v="MD"/>
    <s v="Civil"/>
    <x v="5"/>
    <s v="All"/>
    <n v="198138777"/>
  </r>
  <r>
    <x v="32"/>
    <s v="MD"/>
    <s v="Civil"/>
    <x v="6"/>
    <s v="All"/>
    <n v="216028445"/>
  </r>
  <r>
    <x v="32"/>
    <s v="MD"/>
    <s v="Civil"/>
    <x v="7"/>
    <s v="All"/>
    <n v="376506888"/>
  </r>
  <r>
    <x v="32"/>
    <s v="MD"/>
    <s v="Civil"/>
    <x v="8"/>
    <s v="All"/>
    <n v="186829862"/>
  </r>
  <r>
    <x v="32"/>
    <s v="MD"/>
    <s v="Civil"/>
    <x v="9"/>
    <s v="All"/>
    <n v="201829997"/>
  </r>
  <r>
    <x v="32"/>
    <s v="MD"/>
    <s v="Civil"/>
    <x v="10"/>
    <s v="All"/>
    <n v="216899539"/>
  </r>
  <r>
    <x v="32"/>
    <s v="MD"/>
    <s v="Civil"/>
    <x v="11"/>
    <s v="All"/>
    <n v="228035705"/>
  </r>
  <r>
    <x v="32"/>
    <s v="MD"/>
    <s v="Non Residential"/>
    <x v="0"/>
    <s v="All"/>
    <n v="2314051036"/>
  </r>
  <r>
    <x v="32"/>
    <s v="MD"/>
    <s v="Non Residential"/>
    <x v="1"/>
    <s v="All"/>
    <n v="912486611"/>
  </r>
  <r>
    <x v="32"/>
    <s v="MD"/>
    <s v="Non Residential"/>
    <x v="2"/>
    <s v="All"/>
    <n v="797330793"/>
  </r>
  <r>
    <x v="32"/>
    <s v="MD"/>
    <s v="Non Residential"/>
    <x v="3"/>
    <s v="All"/>
    <n v="683470166"/>
  </r>
  <r>
    <x v="32"/>
    <s v="MD"/>
    <s v="Non Residential"/>
    <x v="4"/>
    <s v="All"/>
    <n v="638460669"/>
  </r>
  <r>
    <x v="32"/>
    <s v="MD"/>
    <s v="Non Residential"/>
    <x v="5"/>
    <s v="All"/>
    <n v="552262183"/>
  </r>
  <r>
    <x v="32"/>
    <s v="MD"/>
    <s v="Non Residential"/>
    <x v="6"/>
    <s v="All"/>
    <n v="1723275424"/>
  </r>
  <r>
    <x v="32"/>
    <s v="MD"/>
    <s v="Non Residential"/>
    <x v="7"/>
    <s v="All"/>
    <n v="925912302"/>
  </r>
  <r>
    <x v="32"/>
    <s v="MD"/>
    <s v="Non Residential"/>
    <x v="8"/>
    <s v="All"/>
    <n v="1289703023"/>
  </r>
  <r>
    <x v="32"/>
    <s v="MD"/>
    <s v="Non Residential"/>
    <x v="9"/>
    <s v="All"/>
    <n v="1321877897"/>
  </r>
  <r>
    <x v="32"/>
    <s v="MD"/>
    <s v="Non Residential"/>
    <x v="10"/>
    <s v="All"/>
    <n v="1334641009"/>
  </r>
  <r>
    <x v="32"/>
    <s v="MD"/>
    <s v="Non Residential"/>
    <x v="11"/>
    <s v="All"/>
    <n v="1343496941"/>
  </r>
  <r>
    <x v="32"/>
    <s v="MD"/>
    <s v="Residential"/>
    <x v="0"/>
    <s v="All"/>
    <n v="794465248"/>
  </r>
  <r>
    <x v="32"/>
    <s v="MD"/>
    <s v="Residential"/>
    <x v="1"/>
    <s v="All"/>
    <n v="651280217"/>
  </r>
  <r>
    <x v="32"/>
    <s v="MD"/>
    <s v="Residential"/>
    <x v="2"/>
    <s v="All"/>
    <n v="861805088"/>
  </r>
  <r>
    <x v="32"/>
    <s v="MD"/>
    <s v="Residential"/>
    <x v="3"/>
    <s v="All"/>
    <n v="1079363677"/>
  </r>
  <r>
    <x v="32"/>
    <s v="MD"/>
    <s v="Residential"/>
    <x v="4"/>
    <s v="All"/>
    <n v="1112868393"/>
  </r>
  <r>
    <x v="32"/>
    <s v="MD"/>
    <s v="Residential"/>
    <x v="5"/>
    <s v="All"/>
    <n v="797722504"/>
  </r>
  <r>
    <x v="32"/>
    <s v="MD"/>
    <s v="Residential"/>
    <x v="6"/>
    <s v="All"/>
    <n v="931050810"/>
  </r>
  <r>
    <x v="32"/>
    <s v="MD"/>
    <s v="Residential"/>
    <x v="7"/>
    <s v="All"/>
    <n v="819081438"/>
  </r>
  <r>
    <x v="32"/>
    <s v="MD"/>
    <s v="Residential"/>
    <x v="8"/>
    <s v="All"/>
    <n v="1053471449"/>
  </r>
  <r>
    <x v="32"/>
    <s v="MD"/>
    <s v="Residential"/>
    <x v="9"/>
    <s v="All"/>
    <n v="1102140358"/>
  </r>
  <r>
    <x v="32"/>
    <s v="MD"/>
    <s v="Residential"/>
    <x v="10"/>
    <s v="All"/>
    <n v="1159942597"/>
  </r>
  <r>
    <x v="32"/>
    <s v="MD"/>
    <s v="Residential"/>
    <x v="11"/>
    <s v="All"/>
    <n v="1207620526"/>
  </r>
  <r>
    <x v="33"/>
    <s v="MT"/>
    <s v="Civil"/>
    <x v="0"/>
    <s v="All"/>
    <n v="86625394"/>
  </r>
  <r>
    <x v="33"/>
    <s v="MT"/>
    <s v="Civil"/>
    <x v="1"/>
    <s v="All"/>
    <n v="36457115"/>
  </r>
  <r>
    <x v="33"/>
    <s v="MT"/>
    <s v="Civil"/>
    <x v="2"/>
    <s v="All"/>
    <n v="41696329"/>
  </r>
  <r>
    <x v="33"/>
    <s v="MT"/>
    <s v="Civil"/>
    <x v="3"/>
    <s v="All"/>
    <n v="80755257"/>
  </r>
  <r>
    <x v="33"/>
    <s v="MT"/>
    <s v="Civil"/>
    <x v="4"/>
    <s v="All"/>
    <n v="33279002"/>
  </r>
  <r>
    <x v="33"/>
    <s v="MT"/>
    <s v="Civil"/>
    <x v="5"/>
    <s v="All"/>
    <n v="88710575"/>
  </r>
  <r>
    <x v="33"/>
    <s v="MT"/>
    <s v="Civil"/>
    <x v="6"/>
    <s v="All"/>
    <n v="113193221"/>
  </r>
  <r>
    <x v="33"/>
    <s v="MT"/>
    <s v="Civil"/>
    <x v="7"/>
    <s v="All"/>
    <n v="134299361"/>
  </r>
  <r>
    <x v="33"/>
    <s v="MT"/>
    <s v="Civil"/>
    <x v="8"/>
    <s v="All"/>
    <n v="74635623"/>
  </r>
  <r>
    <x v="33"/>
    <s v="MT"/>
    <s v="Civil"/>
    <x v="9"/>
    <s v="All"/>
    <n v="79725821"/>
  </r>
  <r>
    <x v="33"/>
    <s v="MT"/>
    <s v="Civil"/>
    <x v="10"/>
    <s v="All"/>
    <n v="85051037"/>
  </r>
  <r>
    <x v="33"/>
    <s v="MT"/>
    <s v="Civil"/>
    <x v="11"/>
    <s v="All"/>
    <n v="88842212"/>
  </r>
  <r>
    <x v="33"/>
    <s v="MT"/>
    <s v="Non Residential"/>
    <x v="0"/>
    <s v="All"/>
    <n v="39071343"/>
  </r>
  <r>
    <x v="33"/>
    <s v="MT"/>
    <s v="Non Residential"/>
    <x v="1"/>
    <s v="All"/>
    <n v="70598201"/>
  </r>
  <r>
    <x v="33"/>
    <s v="MT"/>
    <s v="Non Residential"/>
    <x v="2"/>
    <s v="All"/>
    <n v="39956831"/>
  </r>
  <r>
    <x v="33"/>
    <s v="MT"/>
    <s v="Non Residential"/>
    <x v="3"/>
    <s v="All"/>
    <n v="79899240"/>
  </r>
  <r>
    <x v="33"/>
    <s v="MT"/>
    <s v="Non Residential"/>
    <x v="4"/>
    <s v="All"/>
    <n v="65375480"/>
  </r>
  <r>
    <x v="33"/>
    <s v="MT"/>
    <s v="Non Residential"/>
    <x v="5"/>
    <s v="All"/>
    <n v="77353114"/>
  </r>
  <r>
    <x v="33"/>
    <s v="MT"/>
    <s v="Non Residential"/>
    <x v="6"/>
    <s v="All"/>
    <n v="53993823"/>
  </r>
  <r>
    <x v="33"/>
    <s v="MT"/>
    <s v="Non Residential"/>
    <x v="7"/>
    <s v="All"/>
    <n v="45003976"/>
  </r>
  <r>
    <x v="33"/>
    <s v="MT"/>
    <s v="Non Residential"/>
    <x v="8"/>
    <s v="All"/>
    <n v="81711699"/>
  </r>
  <r>
    <x v="33"/>
    <s v="MT"/>
    <s v="Non Residential"/>
    <x v="9"/>
    <s v="All"/>
    <n v="84671053"/>
  </r>
  <r>
    <x v="33"/>
    <s v="MT"/>
    <s v="Non Residential"/>
    <x v="10"/>
    <s v="All"/>
    <n v="86846097"/>
  </r>
  <r>
    <x v="33"/>
    <s v="MT"/>
    <s v="Non Residential"/>
    <x v="11"/>
    <s v="All"/>
    <n v="88064879"/>
  </r>
  <r>
    <x v="33"/>
    <s v="MT"/>
    <s v="Residential"/>
    <x v="0"/>
    <s v="All"/>
    <n v="59424714"/>
  </r>
  <r>
    <x v="33"/>
    <s v="MT"/>
    <s v="Residential"/>
    <x v="1"/>
    <s v="All"/>
    <n v="53684020"/>
  </r>
  <r>
    <x v="33"/>
    <s v="MT"/>
    <s v="Residential"/>
    <x v="2"/>
    <s v="All"/>
    <n v="83173066"/>
  </r>
  <r>
    <x v="33"/>
    <s v="MT"/>
    <s v="Residential"/>
    <x v="3"/>
    <s v="All"/>
    <n v="96393253"/>
  </r>
  <r>
    <x v="33"/>
    <s v="MT"/>
    <s v="Residential"/>
    <x v="4"/>
    <s v="All"/>
    <n v="104525791"/>
  </r>
  <r>
    <x v="33"/>
    <s v="MT"/>
    <s v="Residential"/>
    <x v="5"/>
    <s v="All"/>
    <n v="113403274"/>
  </r>
  <r>
    <x v="33"/>
    <s v="MT"/>
    <s v="Residential"/>
    <x v="6"/>
    <s v="All"/>
    <n v="109888029"/>
  </r>
  <r>
    <x v="33"/>
    <s v="MT"/>
    <s v="Residential"/>
    <x v="7"/>
    <s v="All"/>
    <n v="126610285"/>
  </r>
  <r>
    <x v="33"/>
    <s v="MT"/>
    <s v="Residential"/>
    <x v="8"/>
    <s v="All"/>
    <n v="130955465"/>
  </r>
  <r>
    <x v="33"/>
    <s v="MT"/>
    <s v="Residential"/>
    <x v="9"/>
    <s v="All"/>
    <n v="143517604"/>
  </r>
  <r>
    <x v="33"/>
    <s v="MT"/>
    <s v="Residential"/>
    <x v="10"/>
    <s v="All"/>
    <n v="153103597"/>
  </r>
  <r>
    <x v="33"/>
    <s v="MT"/>
    <s v="Residential"/>
    <x v="11"/>
    <s v="All"/>
    <n v="163291599"/>
  </r>
  <r>
    <x v="34"/>
    <s v="NY"/>
    <s v="Civil"/>
    <x v="0"/>
    <s v="All"/>
    <n v="35732948"/>
  </r>
  <r>
    <x v="34"/>
    <s v="NY"/>
    <s v="Civil"/>
    <x v="1"/>
    <s v="All"/>
    <n v="197335805"/>
  </r>
  <r>
    <x v="34"/>
    <s v="NY"/>
    <s v="Civil"/>
    <x v="2"/>
    <s v="All"/>
    <n v="80946923"/>
  </r>
  <r>
    <x v="34"/>
    <s v="NY"/>
    <s v="Civil"/>
    <x v="3"/>
    <s v="All"/>
    <n v="64102568"/>
  </r>
  <r>
    <x v="34"/>
    <s v="NY"/>
    <s v="Civil"/>
    <x v="4"/>
    <s v="All"/>
    <n v="42793871"/>
  </r>
  <r>
    <x v="34"/>
    <s v="NY"/>
    <s v="Civil"/>
    <x v="5"/>
    <s v="All"/>
    <n v="219221493"/>
  </r>
  <r>
    <x v="34"/>
    <s v="NY"/>
    <s v="Civil"/>
    <x v="6"/>
    <s v="All"/>
    <n v="424386254"/>
  </r>
  <r>
    <x v="34"/>
    <s v="NY"/>
    <s v="Civil"/>
    <x v="7"/>
    <s v="All"/>
    <n v="181174799"/>
  </r>
  <r>
    <x v="34"/>
    <s v="NY"/>
    <s v="Civil"/>
    <x v="8"/>
    <s v="All"/>
    <n v="307468713"/>
  </r>
  <r>
    <x v="34"/>
    <s v="NY"/>
    <s v="Civil"/>
    <x v="9"/>
    <s v="All"/>
    <n v="326886752"/>
  </r>
  <r>
    <x v="34"/>
    <s v="NY"/>
    <s v="Civil"/>
    <x v="10"/>
    <s v="All"/>
    <n v="343769560"/>
  </r>
  <r>
    <x v="34"/>
    <s v="NY"/>
    <s v="Civil"/>
    <x v="11"/>
    <s v="All"/>
    <n v="354456444"/>
  </r>
  <r>
    <x v="34"/>
    <s v="NY"/>
    <s v="Non Residential"/>
    <x v="0"/>
    <s v="All"/>
    <n v="157842188"/>
  </r>
  <r>
    <x v="34"/>
    <s v="NY"/>
    <s v="Non Residential"/>
    <x v="1"/>
    <s v="All"/>
    <n v="86398486"/>
  </r>
  <r>
    <x v="34"/>
    <s v="NY"/>
    <s v="Non Residential"/>
    <x v="2"/>
    <s v="All"/>
    <n v="137073130"/>
  </r>
  <r>
    <x v="34"/>
    <s v="NY"/>
    <s v="Non Residential"/>
    <x v="3"/>
    <s v="All"/>
    <n v="45347066"/>
  </r>
  <r>
    <x v="34"/>
    <s v="NY"/>
    <s v="Non Residential"/>
    <x v="4"/>
    <s v="All"/>
    <n v="162625077"/>
  </r>
  <r>
    <x v="34"/>
    <s v="NY"/>
    <s v="Non Residential"/>
    <x v="5"/>
    <s v="All"/>
    <n v="146858913"/>
  </r>
  <r>
    <x v="34"/>
    <s v="NY"/>
    <s v="Non Residential"/>
    <x v="6"/>
    <s v="All"/>
    <n v="181013292"/>
  </r>
  <r>
    <x v="34"/>
    <s v="NY"/>
    <s v="Non Residential"/>
    <x v="7"/>
    <s v="All"/>
    <n v="214958081"/>
  </r>
  <r>
    <x v="34"/>
    <s v="NY"/>
    <s v="Non Residential"/>
    <x v="8"/>
    <s v="All"/>
    <n v="317367663"/>
  </r>
  <r>
    <x v="34"/>
    <s v="NY"/>
    <s v="Non Residential"/>
    <x v="9"/>
    <s v="All"/>
    <n v="321059887"/>
  </r>
  <r>
    <x v="34"/>
    <s v="NY"/>
    <s v="Non Residential"/>
    <x v="10"/>
    <s v="All"/>
    <n v="322832139"/>
  </r>
  <r>
    <x v="34"/>
    <s v="NY"/>
    <s v="Non Residential"/>
    <x v="11"/>
    <s v="All"/>
    <n v="322945784"/>
  </r>
  <r>
    <x v="34"/>
    <s v="NY"/>
    <s v="Residential"/>
    <x v="0"/>
    <s v="All"/>
    <n v="15650885"/>
  </r>
  <r>
    <x v="34"/>
    <s v="NY"/>
    <s v="Residential"/>
    <x v="1"/>
    <s v="All"/>
    <n v="68448609"/>
  </r>
  <r>
    <x v="34"/>
    <s v="NY"/>
    <s v="Residential"/>
    <x v="2"/>
    <s v="All"/>
    <n v="9730941"/>
  </r>
  <r>
    <x v="34"/>
    <s v="NY"/>
    <s v="Residential"/>
    <x v="3"/>
    <s v="All"/>
    <n v="3370779"/>
  </r>
  <r>
    <x v="34"/>
    <s v="NY"/>
    <s v="Residential"/>
    <x v="4"/>
    <s v="All"/>
    <n v="4401754"/>
  </r>
  <r>
    <x v="34"/>
    <s v="NY"/>
    <s v="Residential"/>
    <x v="5"/>
    <s v="All"/>
    <n v="14866633"/>
  </r>
  <r>
    <x v="34"/>
    <s v="NY"/>
    <s v="Residential"/>
    <x v="6"/>
    <s v="All"/>
    <n v="717461"/>
  </r>
  <r>
    <x v="34"/>
    <s v="NY"/>
    <s v="Residential"/>
    <x v="7"/>
    <s v="All"/>
    <n v="2613534"/>
  </r>
  <r>
    <x v="34"/>
    <s v="NY"/>
    <s v="Residential"/>
    <x v="8"/>
    <s v="All"/>
    <n v="8801641"/>
  </r>
  <r>
    <x v="34"/>
    <s v="NY"/>
    <s v="Residential"/>
    <x v="9"/>
    <s v="All"/>
    <n v="9065844"/>
  </r>
  <r>
    <x v="34"/>
    <s v="NY"/>
    <s v="Residential"/>
    <x v="10"/>
    <s v="All"/>
    <n v="9651293"/>
  </r>
  <r>
    <x v="34"/>
    <s v="NY"/>
    <s v="Residential"/>
    <x v="11"/>
    <s v="All"/>
    <n v="9890256"/>
  </r>
  <r>
    <x v="35"/>
    <s v="AL"/>
    <s v="Civil"/>
    <x v="0"/>
    <s v="All"/>
    <n v="304683223"/>
  </r>
  <r>
    <x v="35"/>
    <s v="AL"/>
    <s v="Civil"/>
    <x v="1"/>
    <s v="All"/>
    <n v="187618326"/>
  </r>
  <r>
    <x v="35"/>
    <s v="AL"/>
    <s v="Civil"/>
    <x v="2"/>
    <s v="All"/>
    <n v="183741893"/>
  </r>
  <r>
    <x v="35"/>
    <s v="AL"/>
    <s v="Civil"/>
    <x v="3"/>
    <s v="All"/>
    <n v="195704182"/>
  </r>
  <r>
    <x v="35"/>
    <s v="AL"/>
    <s v="Civil"/>
    <x v="4"/>
    <s v="All"/>
    <n v="302235864"/>
  </r>
  <r>
    <x v="35"/>
    <s v="AL"/>
    <s v="Civil"/>
    <x v="5"/>
    <s v="All"/>
    <n v="359304705"/>
  </r>
  <r>
    <x v="35"/>
    <s v="AL"/>
    <s v="Civil"/>
    <x v="6"/>
    <s v="All"/>
    <n v="497226948"/>
  </r>
  <r>
    <x v="35"/>
    <s v="AL"/>
    <s v="Civil"/>
    <x v="7"/>
    <s v="All"/>
    <n v="759281667"/>
  </r>
  <r>
    <x v="35"/>
    <s v="AL"/>
    <s v="Civil"/>
    <x v="8"/>
    <s v="All"/>
    <n v="430928023"/>
  </r>
  <r>
    <x v="35"/>
    <s v="AL"/>
    <s v="Civil"/>
    <x v="9"/>
    <s v="All"/>
    <n v="460052240"/>
  </r>
  <r>
    <x v="35"/>
    <s v="AL"/>
    <s v="Civil"/>
    <x v="10"/>
    <s v="All"/>
    <n v="488425905"/>
  </r>
  <r>
    <x v="35"/>
    <s v="AL"/>
    <s v="Civil"/>
    <x v="11"/>
    <s v="All"/>
    <n v="506890266"/>
  </r>
  <r>
    <x v="35"/>
    <s v="AL"/>
    <s v="Non Residential"/>
    <x v="0"/>
    <s v="All"/>
    <n v="581534371"/>
  </r>
  <r>
    <x v="35"/>
    <s v="AL"/>
    <s v="Non Residential"/>
    <x v="1"/>
    <s v="All"/>
    <n v="492485783"/>
  </r>
  <r>
    <x v="35"/>
    <s v="AL"/>
    <s v="Non Residential"/>
    <x v="2"/>
    <s v="All"/>
    <n v="226875973"/>
  </r>
  <r>
    <x v="35"/>
    <s v="AL"/>
    <s v="Non Residential"/>
    <x v="3"/>
    <s v="All"/>
    <n v="329525289"/>
  </r>
  <r>
    <x v="35"/>
    <s v="AL"/>
    <s v="Non Residential"/>
    <x v="4"/>
    <s v="All"/>
    <n v="421995777"/>
  </r>
  <r>
    <x v="35"/>
    <s v="AL"/>
    <s v="Non Residential"/>
    <x v="5"/>
    <s v="All"/>
    <n v="356091602"/>
  </r>
  <r>
    <x v="35"/>
    <s v="AL"/>
    <s v="Non Residential"/>
    <x v="6"/>
    <s v="All"/>
    <n v="701782761"/>
  </r>
  <r>
    <x v="35"/>
    <s v="AL"/>
    <s v="Non Residential"/>
    <x v="7"/>
    <s v="All"/>
    <n v="618457939"/>
  </r>
  <r>
    <x v="35"/>
    <s v="AL"/>
    <s v="Non Residential"/>
    <x v="8"/>
    <s v="All"/>
    <n v="923441113"/>
  </r>
  <r>
    <x v="35"/>
    <s v="AL"/>
    <s v="Non Residential"/>
    <x v="9"/>
    <s v="All"/>
    <n v="935903985"/>
  </r>
  <r>
    <x v="35"/>
    <s v="AL"/>
    <s v="Non Residential"/>
    <x v="10"/>
    <s v="All"/>
    <n v="948161175"/>
  </r>
  <r>
    <x v="35"/>
    <s v="AL"/>
    <s v="Non Residential"/>
    <x v="11"/>
    <s v="All"/>
    <n v="950695495"/>
  </r>
  <r>
    <x v="35"/>
    <s v="AL"/>
    <s v="Residential"/>
    <x v="0"/>
    <s v="All"/>
    <n v="476624953"/>
  </r>
  <r>
    <x v="35"/>
    <s v="AL"/>
    <s v="Residential"/>
    <x v="1"/>
    <s v="All"/>
    <n v="537987776"/>
  </r>
  <r>
    <x v="35"/>
    <s v="AL"/>
    <s v="Residential"/>
    <x v="2"/>
    <s v="All"/>
    <n v="628399701"/>
  </r>
  <r>
    <x v="35"/>
    <s v="AL"/>
    <s v="Residential"/>
    <x v="3"/>
    <s v="All"/>
    <n v="607824869"/>
  </r>
  <r>
    <x v="35"/>
    <s v="AL"/>
    <s v="Residential"/>
    <x v="4"/>
    <s v="All"/>
    <n v="725666483"/>
  </r>
  <r>
    <x v="35"/>
    <s v="AL"/>
    <s v="Residential"/>
    <x v="5"/>
    <s v="All"/>
    <n v="862677625"/>
  </r>
  <r>
    <x v="35"/>
    <s v="AL"/>
    <s v="Residential"/>
    <x v="6"/>
    <s v="All"/>
    <n v="917808661"/>
  </r>
  <r>
    <x v="35"/>
    <s v="AL"/>
    <s v="Residential"/>
    <x v="7"/>
    <s v="All"/>
    <n v="1006459186"/>
  </r>
  <r>
    <x v="35"/>
    <s v="AL"/>
    <s v="Residential"/>
    <x v="8"/>
    <s v="All"/>
    <n v="1285609464"/>
  </r>
  <r>
    <x v="35"/>
    <s v="AL"/>
    <s v="Residential"/>
    <x v="9"/>
    <s v="All"/>
    <n v="1417235078"/>
  </r>
  <r>
    <x v="35"/>
    <s v="AL"/>
    <s v="Residential"/>
    <x v="10"/>
    <s v="All"/>
    <n v="1525664241"/>
  </r>
  <r>
    <x v="35"/>
    <s v="AL"/>
    <s v="Residential"/>
    <x v="11"/>
    <s v="All"/>
    <n v="1621738067"/>
  </r>
  <r>
    <x v="36"/>
    <s v="ND"/>
    <s v="Civil"/>
    <x v="0"/>
    <s v="All"/>
    <n v="83536026"/>
  </r>
  <r>
    <x v="36"/>
    <s v="ND"/>
    <s v="Civil"/>
    <x v="1"/>
    <s v="All"/>
    <n v="62558728"/>
  </r>
  <r>
    <x v="36"/>
    <s v="ND"/>
    <s v="Civil"/>
    <x v="2"/>
    <s v="All"/>
    <n v="46955061"/>
  </r>
  <r>
    <x v="36"/>
    <s v="ND"/>
    <s v="Civil"/>
    <x v="3"/>
    <s v="All"/>
    <n v="78988295"/>
  </r>
  <r>
    <x v="36"/>
    <s v="ND"/>
    <s v="Civil"/>
    <x v="4"/>
    <s v="All"/>
    <n v="152642009"/>
  </r>
  <r>
    <x v="36"/>
    <s v="ND"/>
    <s v="Civil"/>
    <x v="5"/>
    <s v="All"/>
    <n v="135060086"/>
  </r>
  <r>
    <x v="36"/>
    <s v="ND"/>
    <s v="Civil"/>
    <x v="6"/>
    <s v="All"/>
    <n v="107336367"/>
  </r>
  <r>
    <x v="36"/>
    <s v="ND"/>
    <s v="Civil"/>
    <x v="7"/>
    <s v="All"/>
    <n v="99815275"/>
  </r>
  <r>
    <x v="36"/>
    <s v="ND"/>
    <s v="Civil"/>
    <x v="8"/>
    <s v="All"/>
    <n v="55190787"/>
  </r>
  <r>
    <x v="36"/>
    <s v="ND"/>
    <s v="Civil"/>
    <x v="9"/>
    <s v="All"/>
    <n v="59609044"/>
  </r>
  <r>
    <x v="36"/>
    <s v="ND"/>
    <s v="Civil"/>
    <x v="10"/>
    <s v="All"/>
    <n v="64072199"/>
  </r>
  <r>
    <x v="36"/>
    <s v="ND"/>
    <s v="Civil"/>
    <x v="11"/>
    <s v="All"/>
    <n v="67180578"/>
  </r>
  <r>
    <x v="36"/>
    <s v="ND"/>
    <s v="Non Residential"/>
    <x v="0"/>
    <s v="All"/>
    <n v="38697831"/>
  </r>
  <r>
    <x v="36"/>
    <s v="ND"/>
    <s v="Non Residential"/>
    <x v="1"/>
    <s v="All"/>
    <n v="158083397"/>
  </r>
  <r>
    <x v="36"/>
    <s v="ND"/>
    <s v="Non Residential"/>
    <x v="2"/>
    <s v="All"/>
    <n v="87745131"/>
  </r>
  <r>
    <x v="36"/>
    <s v="ND"/>
    <s v="Non Residential"/>
    <x v="3"/>
    <s v="All"/>
    <n v="176036740"/>
  </r>
  <r>
    <x v="36"/>
    <s v="ND"/>
    <s v="Non Residential"/>
    <x v="4"/>
    <s v="All"/>
    <n v="106711945"/>
  </r>
  <r>
    <x v="36"/>
    <s v="ND"/>
    <s v="Non Residential"/>
    <x v="5"/>
    <s v="All"/>
    <n v="148258547"/>
  </r>
  <r>
    <x v="36"/>
    <s v="ND"/>
    <s v="Non Residential"/>
    <x v="6"/>
    <s v="All"/>
    <n v="133657618"/>
  </r>
  <r>
    <x v="36"/>
    <s v="ND"/>
    <s v="Non Residential"/>
    <x v="7"/>
    <s v="All"/>
    <n v="79914062"/>
  </r>
  <r>
    <x v="36"/>
    <s v="ND"/>
    <s v="Non Residential"/>
    <x v="8"/>
    <s v="All"/>
    <n v="129904747"/>
  </r>
  <r>
    <x v="36"/>
    <s v="ND"/>
    <s v="Non Residential"/>
    <x v="9"/>
    <s v="All"/>
    <n v="134235361"/>
  </r>
  <r>
    <x v="36"/>
    <s v="ND"/>
    <s v="Non Residential"/>
    <x v="10"/>
    <s v="All"/>
    <n v="134874123"/>
  </r>
  <r>
    <x v="36"/>
    <s v="ND"/>
    <s v="Non Residential"/>
    <x v="11"/>
    <s v="All"/>
    <n v="135611975"/>
  </r>
  <r>
    <x v="36"/>
    <s v="ND"/>
    <s v="Residential"/>
    <x v="0"/>
    <s v="All"/>
    <n v="102162525"/>
  </r>
  <r>
    <x v="36"/>
    <s v="ND"/>
    <s v="Residential"/>
    <x v="1"/>
    <s v="All"/>
    <n v="139305977"/>
  </r>
  <r>
    <x v="36"/>
    <s v="ND"/>
    <s v="Residential"/>
    <x v="2"/>
    <s v="All"/>
    <n v="223033877"/>
  </r>
  <r>
    <x v="36"/>
    <s v="ND"/>
    <s v="Residential"/>
    <x v="3"/>
    <s v="All"/>
    <n v="254059491"/>
  </r>
  <r>
    <x v="36"/>
    <s v="ND"/>
    <s v="Residential"/>
    <x v="4"/>
    <s v="All"/>
    <n v="203561010"/>
  </r>
  <r>
    <x v="36"/>
    <s v="ND"/>
    <s v="Residential"/>
    <x v="5"/>
    <s v="All"/>
    <n v="167535422"/>
  </r>
  <r>
    <x v="36"/>
    <s v="ND"/>
    <s v="Residential"/>
    <x v="6"/>
    <s v="All"/>
    <n v="209551646"/>
  </r>
  <r>
    <x v="36"/>
    <s v="ND"/>
    <s v="Residential"/>
    <x v="7"/>
    <s v="All"/>
    <n v="128534998"/>
  </r>
  <r>
    <x v="36"/>
    <s v="ND"/>
    <s v="Residential"/>
    <x v="8"/>
    <s v="All"/>
    <n v="286792332"/>
  </r>
  <r>
    <x v="36"/>
    <s v="ND"/>
    <s v="Residential"/>
    <x v="9"/>
    <s v="All"/>
    <n v="335195356"/>
  </r>
  <r>
    <x v="36"/>
    <s v="ND"/>
    <s v="Residential"/>
    <x v="10"/>
    <s v="All"/>
    <n v="361966537"/>
  </r>
  <r>
    <x v="36"/>
    <s v="ND"/>
    <s v="Residential"/>
    <x v="11"/>
    <s v="All"/>
    <n v="385713907"/>
  </r>
  <r>
    <x v="37"/>
    <s v="VA"/>
    <s v="Civil"/>
    <x v="0"/>
    <s v="All"/>
    <n v="45151389"/>
  </r>
  <r>
    <x v="37"/>
    <s v="VA"/>
    <s v="Civil"/>
    <x v="1"/>
    <s v="All"/>
    <n v="41076240"/>
  </r>
  <r>
    <x v="37"/>
    <s v="VA"/>
    <s v="Civil"/>
    <x v="2"/>
    <s v="All"/>
    <n v="81469959"/>
  </r>
  <r>
    <x v="37"/>
    <s v="VA"/>
    <s v="Civil"/>
    <x v="3"/>
    <s v="All"/>
    <n v="29503951"/>
  </r>
  <r>
    <x v="37"/>
    <s v="VA"/>
    <s v="Civil"/>
    <x v="4"/>
    <s v="All"/>
    <n v="57825004"/>
  </r>
  <r>
    <x v="37"/>
    <s v="VA"/>
    <s v="Civil"/>
    <x v="5"/>
    <s v="All"/>
    <n v="41338803"/>
  </r>
  <r>
    <x v="37"/>
    <s v="VA"/>
    <s v="Civil"/>
    <x v="6"/>
    <s v="All"/>
    <n v="82986238"/>
  </r>
  <r>
    <x v="37"/>
    <s v="VA"/>
    <s v="Civil"/>
    <x v="7"/>
    <s v="All"/>
    <n v="24118620"/>
  </r>
  <r>
    <x v="37"/>
    <s v="VA"/>
    <s v="Civil"/>
    <x v="8"/>
    <s v="All"/>
    <n v="52924320"/>
  </r>
  <r>
    <x v="37"/>
    <s v="VA"/>
    <s v="Civil"/>
    <x v="9"/>
    <s v="All"/>
    <n v="56735664"/>
  </r>
  <r>
    <x v="37"/>
    <s v="VA"/>
    <s v="Civil"/>
    <x v="10"/>
    <s v="All"/>
    <n v="59990669"/>
  </r>
  <r>
    <x v="37"/>
    <s v="VA"/>
    <s v="Civil"/>
    <x v="11"/>
    <s v="All"/>
    <n v="62220600"/>
  </r>
  <r>
    <x v="37"/>
    <s v="VA"/>
    <s v="Non Residential"/>
    <x v="0"/>
    <s v="All"/>
    <n v="114299466"/>
  </r>
  <r>
    <x v="37"/>
    <s v="VA"/>
    <s v="Non Residential"/>
    <x v="1"/>
    <s v="All"/>
    <n v="82945058"/>
  </r>
  <r>
    <x v="37"/>
    <s v="VA"/>
    <s v="Non Residential"/>
    <x v="2"/>
    <s v="All"/>
    <n v="249791706"/>
  </r>
  <r>
    <x v="37"/>
    <s v="VA"/>
    <s v="Non Residential"/>
    <x v="3"/>
    <s v="All"/>
    <n v="125644130"/>
  </r>
  <r>
    <x v="37"/>
    <s v="VA"/>
    <s v="Non Residential"/>
    <x v="4"/>
    <s v="All"/>
    <n v="150530267"/>
  </r>
  <r>
    <x v="37"/>
    <s v="VA"/>
    <s v="Non Residential"/>
    <x v="5"/>
    <s v="All"/>
    <n v="296960232"/>
  </r>
  <r>
    <x v="37"/>
    <s v="VA"/>
    <s v="Non Residential"/>
    <x v="6"/>
    <s v="All"/>
    <n v="83316824"/>
  </r>
  <r>
    <x v="37"/>
    <s v="VA"/>
    <s v="Non Residential"/>
    <x v="7"/>
    <s v="All"/>
    <n v="126459534"/>
  </r>
  <r>
    <x v="37"/>
    <s v="VA"/>
    <s v="Non Residential"/>
    <x v="8"/>
    <s v="All"/>
    <n v="194569622"/>
  </r>
  <r>
    <x v="37"/>
    <s v="VA"/>
    <s v="Non Residential"/>
    <x v="9"/>
    <s v="All"/>
    <n v="203828132"/>
  </r>
  <r>
    <x v="37"/>
    <s v="VA"/>
    <s v="Non Residential"/>
    <x v="10"/>
    <s v="All"/>
    <n v="208031771"/>
  </r>
  <r>
    <x v="37"/>
    <s v="VA"/>
    <s v="Non Residential"/>
    <x v="11"/>
    <s v="All"/>
    <n v="211253415"/>
  </r>
  <r>
    <x v="37"/>
    <s v="VA"/>
    <s v="Residential"/>
    <x v="0"/>
    <s v="All"/>
    <n v="109015284"/>
  </r>
  <r>
    <x v="37"/>
    <s v="VA"/>
    <s v="Residential"/>
    <x v="1"/>
    <s v="All"/>
    <n v="58145999"/>
  </r>
  <r>
    <x v="37"/>
    <s v="VA"/>
    <s v="Residential"/>
    <x v="2"/>
    <s v="All"/>
    <n v="61050436"/>
  </r>
  <r>
    <x v="37"/>
    <s v="VA"/>
    <s v="Residential"/>
    <x v="3"/>
    <s v="All"/>
    <n v="76840966"/>
  </r>
  <r>
    <x v="37"/>
    <s v="VA"/>
    <s v="Residential"/>
    <x v="4"/>
    <s v="All"/>
    <n v="61071066"/>
  </r>
  <r>
    <x v="37"/>
    <s v="VA"/>
    <s v="Residential"/>
    <x v="5"/>
    <s v="All"/>
    <n v="74374365"/>
  </r>
  <r>
    <x v="37"/>
    <s v="VA"/>
    <s v="Residential"/>
    <x v="6"/>
    <s v="All"/>
    <n v="78835838"/>
  </r>
  <r>
    <x v="37"/>
    <s v="VA"/>
    <s v="Residential"/>
    <x v="7"/>
    <s v="All"/>
    <n v="81578594"/>
  </r>
  <r>
    <x v="37"/>
    <s v="VA"/>
    <s v="Residential"/>
    <x v="8"/>
    <s v="All"/>
    <n v="53247106"/>
  </r>
  <r>
    <x v="37"/>
    <s v="VA"/>
    <s v="Residential"/>
    <x v="9"/>
    <s v="All"/>
    <n v="55425879"/>
  </r>
  <r>
    <x v="37"/>
    <s v="VA"/>
    <s v="Residential"/>
    <x v="10"/>
    <s v="All"/>
    <n v="58264533"/>
  </r>
  <r>
    <x v="37"/>
    <s v="VA"/>
    <s v="Residential"/>
    <x v="11"/>
    <s v="All"/>
    <n v="60866012"/>
  </r>
  <r>
    <x v="38"/>
    <s v="IN"/>
    <s v="Civil"/>
    <x v="0"/>
    <s v="All"/>
    <n v="50009922"/>
  </r>
  <r>
    <x v="38"/>
    <s v="IN"/>
    <s v="Civil"/>
    <x v="1"/>
    <s v="All"/>
    <n v="117244950"/>
  </r>
  <r>
    <x v="38"/>
    <s v="IN"/>
    <s v="Civil"/>
    <x v="2"/>
    <s v="All"/>
    <n v="302440823"/>
  </r>
  <r>
    <x v="38"/>
    <s v="IN"/>
    <s v="Civil"/>
    <x v="3"/>
    <s v="All"/>
    <n v="186677765"/>
  </r>
  <r>
    <x v="38"/>
    <s v="IN"/>
    <s v="Civil"/>
    <x v="4"/>
    <s v="All"/>
    <n v="29503952"/>
  </r>
  <r>
    <x v="38"/>
    <s v="IN"/>
    <s v="Civil"/>
    <x v="5"/>
    <s v="All"/>
    <n v="26565988"/>
  </r>
  <r>
    <x v="38"/>
    <s v="IN"/>
    <s v="Civil"/>
    <x v="6"/>
    <s v="All"/>
    <n v="144387906"/>
  </r>
  <r>
    <x v="38"/>
    <s v="IN"/>
    <s v="Civil"/>
    <x v="7"/>
    <s v="All"/>
    <n v="42292457"/>
  </r>
  <r>
    <x v="38"/>
    <s v="IN"/>
    <s v="Civil"/>
    <x v="8"/>
    <s v="All"/>
    <n v="83199415"/>
  </r>
  <r>
    <x v="38"/>
    <s v="IN"/>
    <s v="Civil"/>
    <x v="9"/>
    <s v="All"/>
    <n v="89371345"/>
  </r>
  <r>
    <x v="38"/>
    <s v="IN"/>
    <s v="Civil"/>
    <x v="10"/>
    <s v="All"/>
    <n v="94871018"/>
  </r>
  <r>
    <x v="38"/>
    <s v="IN"/>
    <s v="Civil"/>
    <x v="11"/>
    <s v="All"/>
    <n v="98472999"/>
  </r>
  <r>
    <x v="38"/>
    <s v="IN"/>
    <s v="Non Residential"/>
    <x v="0"/>
    <s v="All"/>
    <n v="96838267"/>
  </r>
  <r>
    <x v="38"/>
    <s v="IN"/>
    <s v="Non Residential"/>
    <x v="1"/>
    <s v="All"/>
    <n v="69780919"/>
  </r>
  <r>
    <x v="38"/>
    <s v="IN"/>
    <s v="Non Residential"/>
    <x v="2"/>
    <s v="All"/>
    <n v="146159765"/>
  </r>
  <r>
    <x v="38"/>
    <s v="IN"/>
    <s v="Non Residential"/>
    <x v="3"/>
    <s v="All"/>
    <n v="162723321"/>
  </r>
  <r>
    <x v="38"/>
    <s v="IN"/>
    <s v="Non Residential"/>
    <x v="4"/>
    <s v="All"/>
    <n v="122753887"/>
  </r>
  <r>
    <x v="38"/>
    <s v="IN"/>
    <s v="Non Residential"/>
    <x v="5"/>
    <s v="All"/>
    <n v="129878464"/>
  </r>
  <r>
    <x v="38"/>
    <s v="IN"/>
    <s v="Non Residential"/>
    <x v="6"/>
    <s v="All"/>
    <n v="155512209"/>
  </r>
  <r>
    <x v="38"/>
    <s v="IN"/>
    <s v="Non Residential"/>
    <x v="7"/>
    <s v="All"/>
    <n v="213126227"/>
  </r>
  <r>
    <x v="38"/>
    <s v="IN"/>
    <s v="Non Residential"/>
    <x v="8"/>
    <s v="All"/>
    <n v="245509574"/>
  </r>
  <r>
    <x v="38"/>
    <s v="IN"/>
    <s v="Non Residential"/>
    <x v="9"/>
    <s v="All"/>
    <n v="249383466"/>
  </r>
  <r>
    <x v="38"/>
    <s v="IN"/>
    <s v="Non Residential"/>
    <x v="10"/>
    <s v="All"/>
    <n v="252866928"/>
  </r>
  <r>
    <x v="38"/>
    <s v="IN"/>
    <s v="Non Residential"/>
    <x v="11"/>
    <s v="All"/>
    <n v="254365972"/>
  </r>
  <r>
    <x v="38"/>
    <s v="IN"/>
    <s v="Residential"/>
    <x v="0"/>
    <s v="All"/>
    <n v="88851548"/>
  </r>
  <r>
    <x v="38"/>
    <s v="IN"/>
    <s v="Residential"/>
    <x v="1"/>
    <s v="All"/>
    <n v="80665227"/>
  </r>
  <r>
    <x v="38"/>
    <s v="IN"/>
    <s v="Residential"/>
    <x v="2"/>
    <s v="All"/>
    <n v="91808308"/>
  </r>
  <r>
    <x v="38"/>
    <s v="IN"/>
    <s v="Residential"/>
    <x v="3"/>
    <s v="All"/>
    <n v="72004176"/>
  </r>
  <r>
    <x v="38"/>
    <s v="IN"/>
    <s v="Residential"/>
    <x v="4"/>
    <s v="All"/>
    <n v="93547225"/>
  </r>
  <r>
    <x v="38"/>
    <s v="IN"/>
    <s v="Residential"/>
    <x v="5"/>
    <s v="All"/>
    <n v="69731760"/>
  </r>
  <r>
    <x v="38"/>
    <s v="IN"/>
    <s v="Residential"/>
    <x v="6"/>
    <s v="All"/>
    <n v="193073141"/>
  </r>
  <r>
    <x v="38"/>
    <s v="IN"/>
    <s v="Residential"/>
    <x v="7"/>
    <s v="All"/>
    <n v="215902116"/>
  </r>
  <r>
    <x v="38"/>
    <s v="IN"/>
    <s v="Residential"/>
    <x v="8"/>
    <s v="All"/>
    <n v="178737970"/>
  </r>
  <r>
    <x v="38"/>
    <s v="IN"/>
    <s v="Residential"/>
    <x v="9"/>
    <s v="All"/>
    <n v="187329847"/>
  </r>
  <r>
    <x v="38"/>
    <s v="IN"/>
    <s v="Residential"/>
    <x v="10"/>
    <s v="All"/>
    <n v="199269671"/>
  </r>
  <r>
    <x v="38"/>
    <s v="IN"/>
    <s v="Residential"/>
    <x v="11"/>
    <s v="All"/>
    <n v="209606851"/>
  </r>
  <r>
    <x v="39"/>
    <s v="IL"/>
    <s v="Civil"/>
    <x v="0"/>
    <s v="All"/>
    <n v="132219918"/>
  </r>
  <r>
    <x v="39"/>
    <s v="IL"/>
    <s v="Civil"/>
    <x v="1"/>
    <s v="All"/>
    <n v="83510866"/>
  </r>
  <r>
    <x v="39"/>
    <s v="IL"/>
    <s v="Civil"/>
    <x v="2"/>
    <s v="All"/>
    <n v="30153171"/>
  </r>
  <r>
    <x v="39"/>
    <s v="IL"/>
    <s v="Civil"/>
    <x v="3"/>
    <s v="All"/>
    <n v="36974993"/>
  </r>
  <r>
    <x v="39"/>
    <s v="IL"/>
    <s v="Civil"/>
    <x v="4"/>
    <s v="All"/>
    <n v="61063587"/>
  </r>
  <r>
    <x v="39"/>
    <s v="IL"/>
    <s v="Civil"/>
    <x v="5"/>
    <s v="All"/>
    <n v="62099612"/>
  </r>
  <r>
    <x v="39"/>
    <s v="IL"/>
    <s v="Civil"/>
    <x v="6"/>
    <s v="All"/>
    <n v="40371563"/>
  </r>
  <r>
    <x v="39"/>
    <s v="IL"/>
    <s v="Civil"/>
    <x v="7"/>
    <s v="All"/>
    <n v="52849512"/>
  </r>
  <r>
    <x v="39"/>
    <s v="IL"/>
    <s v="Civil"/>
    <x v="8"/>
    <s v="All"/>
    <n v="77839213"/>
  </r>
  <r>
    <x v="39"/>
    <s v="IL"/>
    <s v="Civil"/>
    <x v="9"/>
    <s v="All"/>
    <n v="83125987"/>
  </r>
  <r>
    <x v="39"/>
    <s v="IL"/>
    <s v="Civil"/>
    <x v="10"/>
    <s v="All"/>
    <n v="89889584"/>
  </r>
  <r>
    <x v="39"/>
    <s v="IL"/>
    <s v="Civil"/>
    <x v="11"/>
    <s v="All"/>
    <n v="95376321"/>
  </r>
  <r>
    <x v="39"/>
    <s v="IL"/>
    <s v="Non Residential"/>
    <x v="0"/>
    <s v="All"/>
    <n v="119244564"/>
  </r>
  <r>
    <x v="39"/>
    <s v="IL"/>
    <s v="Non Residential"/>
    <x v="1"/>
    <s v="All"/>
    <n v="35044014"/>
  </r>
  <r>
    <x v="39"/>
    <s v="IL"/>
    <s v="Non Residential"/>
    <x v="2"/>
    <s v="All"/>
    <n v="92251164"/>
  </r>
  <r>
    <x v="39"/>
    <s v="IL"/>
    <s v="Non Residential"/>
    <x v="3"/>
    <s v="All"/>
    <n v="39675001"/>
  </r>
  <r>
    <x v="39"/>
    <s v="IL"/>
    <s v="Non Residential"/>
    <x v="4"/>
    <s v="All"/>
    <n v="74029372"/>
  </r>
  <r>
    <x v="39"/>
    <s v="IL"/>
    <s v="Non Residential"/>
    <x v="5"/>
    <s v="All"/>
    <n v="24913811"/>
  </r>
  <r>
    <x v="39"/>
    <s v="IL"/>
    <s v="Non Residential"/>
    <x v="6"/>
    <s v="All"/>
    <n v="97022902"/>
  </r>
  <r>
    <x v="39"/>
    <s v="IL"/>
    <s v="Non Residential"/>
    <x v="7"/>
    <s v="All"/>
    <n v="158351381"/>
  </r>
  <r>
    <x v="39"/>
    <s v="IL"/>
    <s v="Non Residential"/>
    <x v="8"/>
    <s v="All"/>
    <n v="122450822"/>
  </r>
  <r>
    <x v="39"/>
    <s v="IL"/>
    <s v="Non Residential"/>
    <x v="9"/>
    <s v="All"/>
    <n v="126230095"/>
  </r>
  <r>
    <x v="39"/>
    <s v="IL"/>
    <s v="Non Residential"/>
    <x v="10"/>
    <s v="All"/>
    <n v="131988230"/>
  </r>
  <r>
    <x v="39"/>
    <s v="IL"/>
    <s v="Non Residential"/>
    <x v="11"/>
    <s v="All"/>
    <n v="137692329"/>
  </r>
  <r>
    <x v="39"/>
    <s v="IL"/>
    <s v="Residential"/>
    <x v="0"/>
    <s v="All"/>
    <n v="119256635"/>
  </r>
  <r>
    <x v="39"/>
    <s v="IL"/>
    <s v="Residential"/>
    <x v="1"/>
    <s v="All"/>
    <n v="110323277"/>
  </r>
  <r>
    <x v="39"/>
    <s v="IL"/>
    <s v="Residential"/>
    <x v="2"/>
    <s v="All"/>
    <n v="76138073"/>
  </r>
  <r>
    <x v="39"/>
    <s v="IL"/>
    <s v="Residential"/>
    <x v="3"/>
    <s v="All"/>
    <n v="73868538"/>
  </r>
  <r>
    <x v="39"/>
    <s v="IL"/>
    <s v="Residential"/>
    <x v="4"/>
    <s v="All"/>
    <n v="69017914"/>
  </r>
  <r>
    <x v="39"/>
    <s v="IL"/>
    <s v="Residential"/>
    <x v="5"/>
    <s v="All"/>
    <n v="44362478"/>
  </r>
  <r>
    <x v="39"/>
    <s v="IL"/>
    <s v="Residential"/>
    <x v="6"/>
    <s v="All"/>
    <n v="41195893"/>
  </r>
  <r>
    <x v="39"/>
    <s v="IL"/>
    <s v="Residential"/>
    <x v="7"/>
    <s v="All"/>
    <n v="50924440"/>
  </r>
  <r>
    <x v="39"/>
    <s v="IL"/>
    <s v="Residential"/>
    <x v="8"/>
    <s v="All"/>
    <n v="64858577"/>
  </r>
  <r>
    <x v="39"/>
    <s v="IL"/>
    <s v="Residential"/>
    <x v="9"/>
    <s v="All"/>
    <n v="67827837"/>
  </r>
  <r>
    <x v="39"/>
    <s v="IL"/>
    <s v="Residential"/>
    <x v="10"/>
    <s v="All"/>
    <n v="75985757"/>
  </r>
  <r>
    <x v="39"/>
    <s v="IL"/>
    <s v="Residential"/>
    <x v="11"/>
    <s v="All"/>
    <n v="82772311"/>
  </r>
  <r>
    <x v="40"/>
    <s v="ID"/>
    <s v="Civil"/>
    <x v="0"/>
    <s v="All"/>
    <n v="138932562"/>
  </r>
  <r>
    <x v="40"/>
    <s v="ID"/>
    <s v="Civil"/>
    <x v="1"/>
    <s v="All"/>
    <n v="110746966"/>
  </r>
  <r>
    <x v="40"/>
    <s v="ID"/>
    <s v="Civil"/>
    <x v="2"/>
    <s v="All"/>
    <n v="169195002"/>
  </r>
  <r>
    <x v="40"/>
    <s v="ID"/>
    <s v="Civil"/>
    <x v="3"/>
    <s v="All"/>
    <n v="130165542"/>
  </r>
  <r>
    <x v="40"/>
    <s v="ID"/>
    <s v="Civil"/>
    <x v="4"/>
    <s v="All"/>
    <n v="218437965"/>
  </r>
  <r>
    <x v="40"/>
    <s v="ID"/>
    <s v="Civil"/>
    <x v="5"/>
    <s v="All"/>
    <n v="159024172"/>
  </r>
  <r>
    <x v="40"/>
    <s v="ID"/>
    <s v="Civil"/>
    <x v="6"/>
    <s v="All"/>
    <n v="169096434"/>
  </r>
  <r>
    <x v="40"/>
    <s v="ID"/>
    <s v="Civil"/>
    <x v="7"/>
    <s v="All"/>
    <n v="186515140"/>
  </r>
  <r>
    <x v="40"/>
    <s v="ID"/>
    <s v="Civil"/>
    <x v="8"/>
    <s v="All"/>
    <n v="176560352"/>
  </r>
  <r>
    <x v="40"/>
    <s v="ID"/>
    <s v="Civil"/>
    <x v="9"/>
    <s v="All"/>
    <n v="188655100"/>
  </r>
  <r>
    <x v="40"/>
    <s v="ID"/>
    <s v="Civil"/>
    <x v="10"/>
    <s v="All"/>
    <n v="200439174"/>
  </r>
  <r>
    <x v="40"/>
    <s v="ID"/>
    <s v="Civil"/>
    <x v="11"/>
    <s v="All"/>
    <n v="208886817"/>
  </r>
  <r>
    <x v="40"/>
    <s v="ID"/>
    <s v="Non Residential"/>
    <x v="0"/>
    <s v="All"/>
    <n v="121130317"/>
  </r>
  <r>
    <x v="40"/>
    <s v="ID"/>
    <s v="Non Residential"/>
    <x v="1"/>
    <s v="All"/>
    <n v="159280060"/>
  </r>
  <r>
    <x v="40"/>
    <s v="ID"/>
    <s v="Non Residential"/>
    <x v="2"/>
    <s v="All"/>
    <n v="322613152"/>
  </r>
  <r>
    <x v="40"/>
    <s v="ID"/>
    <s v="Non Residential"/>
    <x v="3"/>
    <s v="All"/>
    <n v="391939961"/>
  </r>
  <r>
    <x v="40"/>
    <s v="ID"/>
    <s v="Non Residential"/>
    <x v="4"/>
    <s v="All"/>
    <n v="338647350"/>
  </r>
  <r>
    <x v="40"/>
    <s v="ID"/>
    <s v="Non Residential"/>
    <x v="5"/>
    <s v="All"/>
    <n v="426908085"/>
  </r>
  <r>
    <x v="40"/>
    <s v="ID"/>
    <s v="Non Residential"/>
    <x v="6"/>
    <s v="All"/>
    <n v="598467516"/>
  </r>
  <r>
    <x v="40"/>
    <s v="ID"/>
    <s v="Non Residential"/>
    <x v="7"/>
    <s v="All"/>
    <n v="492609952"/>
  </r>
  <r>
    <x v="40"/>
    <s v="ID"/>
    <s v="Non Residential"/>
    <x v="8"/>
    <s v="All"/>
    <n v="544147463"/>
  </r>
  <r>
    <x v="40"/>
    <s v="ID"/>
    <s v="Non Residential"/>
    <x v="9"/>
    <s v="All"/>
    <n v="560675689"/>
  </r>
  <r>
    <x v="40"/>
    <s v="ID"/>
    <s v="Non Residential"/>
    <x v="10"/>
    <s v="All"/>
    <n v="568023475"/>
  </r>
  <r>
    <x v="40"/>
    <s v="ID"/>
    <s v="Non Residential"/>
    <x v="11"/>
    <s v="All"/>
    <n v="570786956"/>
  </r>
  <r>
    <x v="40"/>
    <s v="ID"/>
    <s v="Residential"/>
    <x v="0"/>
    <s v="All"/>
    <n v="343695309"/>
  </r>
  <r>
    <x v="40"/>
    <s v="ID"/>
    <s v="Residential"/>
    <x v="1"/>
    <s v="All"/>
    <n v="406595337"/>
  </r>
  <r>
    <x v="40"/>
    <s v="ID"/>
    <s v="Residential"/>
    <x v="2"/>
    <s v="All"/>
    <n v="654579870"/>
  </r>
  <r>
    <x v="40"/>
    <s v="ID"/>
    <s v="Residential"/>
    <x v="3"/>
    <s v="All"/>
    <n v="926085961"/>
  </r>
  <r>
    <x v="40"/>
    <s v="ID"/>
    <s v="Residential"/>
    <x v="4"/>
    <s v="All"/>
    <n v="1133852151"/>
  </r>
  <r>
    <x v="40"/>
    <s v="ID"/>
    <s v="Residential"/>
    <x v="5"/>
    <s v="All"/>
    <n v="1195702377"/>
  </r>
  <r>
    <x v="40"/>
    <s v="ID"/>
    <s v="Residential"/>
    <x v="6"/>
    <s v="All"/>
    <n v="1618674087"/>
  </r>
  <r>
    <x v="40"/>
    <s v="ID"/>
    <s v="Residential"/>
    <x v="7"/>
    <s v="All"/>
    <n v="1704448121"/>
  </r>
  <r>
    <x v="40"/>
    <s v="ID"/>
    <s v="Residential"/>
    <x v="8"/>
    <s v="All"/>
    <n v="1615820792"/>
  </r>
  <r>
    <x v="40"/>
    <s v="ID"/>
    <s v="Residential"/>
    <x v="9"/>
    <s v="All"/>
    <n v="1632885258"/>
  </r>
  <r>
    <x v="40"/>
    <s v="ID"/>
    <s v="Residential"/>
    <x v="10"/>
    <s v="All"/>
    <n v="1730208495"/>
  </r>
  <r>
    <x v="40"/>
    <s v="ID"/>
    <s v="Residential"/>
    <x v="11"/>
    <s v="All"/>
    <n v="1822104939"/>
  </r>
  <r>
    <x v="41"/>
    <s v="MA"/>
    <s v="Civil"/>
    <x v="0"/>
    <s v="All"/>
    <n v="709700608"/>
  </r>
  <r>
    <x v="41"/>
    <s v="MA"/>
    <s v="Civil"/>
    <x v="1"/>
    <s v="All"/>
    <n v="592183796"/>
  </r>
  <r>
    <x v="41"/>
    <s v="MA"/>
    <s v="Civil"/>
    <x v="2"/>
    <s v="All"/>
    <n v="660528008"/>
  </r>
  <r>
    <x v="41"/>
    <s v="MA"/>
    <s v="Civil"/>
    <x v="3"/>
    <s v="All"/>
    <n v="646869948"/>
  </r>
  <r>
    <x v="41"/>
    <s v="MA"/>
    <s v="Civil"/>
    <x v="4"/>
    <s v="All"/>
    <n v="1065360113"/>
  </r>
  <r>
    <x v="41"/>
    <s v="MA"/>
    <s v="Civil"/>
    <x v="5"/>
    <s v="All"/>
    <n v="931168837"/>
  </r>
  <r>
    <x v="41"/>
    <s v="MA"/>
    <s v="Civil"/>
    <x v="6"/>
    <s v="All"/>
    <n v="773182628"/>
  </r>
  <r>
    <x v="41"/>
    <s v="MA"/>
    <s v="Civil"/>
    <x v="7"/>
    <s v="All"/>
    <n v="947351786"/>
  </r>
  <r>
    <x v="41"/>
    <s v="MA"/>
    <s v="Civil"/>
    <x v="8"/>
    <s v="All"/>
    <n v="1210839087"/>
  </r>
  <r>
    <x v="41"/>
    <s v="MA"/>
    <s v="Civil"/>
    <x v="9"/>
    <s v="All"/>
    <n v="1299720530"/>
  </r>
  <r>
    <x v="41"/>
    <s v="MA"/>
    <s v="Civil"/>
    <x v="10"/>
    <s v="All"/>
    <n v="1383671363"/>
  </r>
  <r>
    <x v="41"/>
    <s v="MA"/>
    <s v="Civil"/>
    <x v="11"/>
    <s v="All"/>
    <n v="1442039604"/>
  </r>
  <r>
    <x v="41"/>
    <s v="MA"/>
    <s v="Non Residential"/>
    <x v="0"/>
    <s v="All"/>
    <n v="2221318253"/>
  </r>
  <r>
    <x v="41"/>
    <s v="MA"/>
    <s v="Non Residential"/>
    <x v="1"/>
    <s v="All"/>
    <n v="2155244336"/>
  </r>
  <r>
    <x v="41"/>
    <s v="MA"/>
    <s v="Non Residential"/>
    <x v="2"/>
    <s v="All"/>
    <n v="2707821538"/>
  </r>
  <r>
    <x v="41"/>
    <s v="MA"/>
    <s v="Non Residential"/>
    <x v="3"/>
    <s v="All"/>
    <n v="1411683769"/>
  </r>
  <r>
    <x v="41"/>
    <s v="MA"/>
    <s v="Non Residential"/>
    <x v="4"/>
    <s v="All"/>
    <n v="2227088738"/>
  </r>
  <r>
    <x v="41"/>
    <s v="MA"/>
    <s v="Non Residential"/>
    <x v="5"/>
    <s v="All"/>
    <n v="5353452649"/>
  </r>
  <r>
    <x v="41"/>
    <s v="MA"/>
    <s v="Non Residential"/>
    <x v="6"/>
    <s v="All"/>
    <n v="2299029853"/>
  </r>
  <r>
    <x v="41"/>
    <s v="MA"/>
    <s v="Non Residential"/>
    <x v="7"/>
    <s v="All"/>
    <n v="2857626868"/>
  </r>
  <r>
    <x v="41"/>
    <s v="MA"/>
    <s v="Non Residential"/>
    <x v="8"/>
    <s v="All"/>
    <n v="3033907460"/>
  </r>
  <r>
    <x v="41"/>
    <s v="MA"/>
    <s v="Non Residential"/>
    <x v="9"/>
    <s v="All"/>
    <n v="3091581279"/>
  </r>
  <r>
    <x v="41"/>
    <s v="MA"/>
    <s v="Non Residential"/>
    <x v="10"/>
    <s v="All"/>
    <n v="3095410110"/>
  </r>
  <r>
    <x v="41"/>
    <s v="MA"/>
    <s v="Non Residential"/>
    <x v="11"/>
    <s v="All"/>
    <n v="3093168690"/>
  </r>
  <r>
    <x v="41"/>
    <s v="MA"/>
    <s v="Residential"/>
    <x v="0"/>
    <s v="All"/>
    <n v="815615862"/>
  </r>
  <r>
    <x v="41"/>
    <s v="MA"/>
    <s v="Residential"/>
    <x v="1"/>
    <s v="All"/>
    <n v="1130344128"/>
  </r>
  <r>
    <x v="41"/>
    <s v="MA"/>
    <s v="Residential"/>
    <x v="2"/>
    <s v="All"/>
    <n v="1303717889"/>
  </r>
  <r>
    <x v="41"/>
    <s v="MA"/>
    <s v="Residential"/>
    <x v="3"/>
    <s v="All"/>
    <n v="1030220196"/>
  </r>
  <r>
    <x v="41"/>
    <s v="MA"/>
    <s v="Residential"/>
    <x v="4"/>
    <s v="All"/>
    <n v="1711886889"/>
  </r>
  <r>
    <x v="41"/>
    <s v="MA"/>
    <s v="Residential"/>
    <x v="5"/>
    <s v="All"/>
    <n v="2454842494"/>
  </r>
  <r>
    <x v="41"/>
    <s v="MA"/>
    <s v="Residential"/>
    <x v="6"/>
    <s v="All"/>
    <n v="2860842761"/>
  </r>
  <r>
    <x v="41"/>
    <s v="MA"/>
    <s v="Residential"/>
    <x v="7"/>
    <s v="All"/>
    <n v="2833272431"/>
  </r>
  <r>
    <x v="41"/>
    <s v="MA"/>
    <s v="Residential"/>
    <x v="8"/>
    <s v="All"/>
    <n v="3681416323"/>
  </r>
  <r>
    <x v="41"/>
    <s v="MA"/>
    <s v="Residential"/>
    <x v="9"/>
    <s v="All"/>
    <n v="3781171592"/>
  </r>
  <r>
    <x v="41"/>
    <s v="MA"/>
    <s v="Residential"/>
    <x v="10"/>
    <s v="All"/>
    <n v="3908272921"/>
  </r>
  <r>
    <x v="41"/>
    <s v="MA"/>
    <s v="Residential"/>
    <x v="11"/>
    <s v="All"/>
    <n v="4036911591"/>
  </r>
  <r>
    <x v="42"/>
    <s v="CO"/>
    <s v="Civil"/>
    <x v="0"/>
    <s v="All"/>
    <n v="31642851"/>
  </r>
  <r>
    <x v="42"/>
    <s v="CO"/>
    <s v="Civil"/>
    <x v="1"/>
    <s v="All"/>
    <n v="77088545"/>
  </r>
  <r>
    <x v="42"/>
    <s v="CO"/>
    <s v="Civil"/>
    <x v="2"/>
    <s v="All"/>
    <n v="43373401"/>
  </r>
  <r>
    <x v="42"/>
    <s v="CO"/>
    <s v="Civil"/>
    <x v="3"/>
    <s v="All"/>
    <n v="38757769"/>
  </r>
  <r>
    <x v="42"/>
    <s v="CO"/>
    <s v="Civil"/>
    <x v="4"/>
    <s v="All"/>
    <n v="105905926"/>
  </r>
  <r>
    <x v="42"/>
    <s v="CO"/>
    <s v="Civil"/>
    <x v="5"/>
    <s v="All"/>
    <n v="199140177"/>
  </r>
  <r>
    <x v="42"/>
    <s v="CO"/>
    <s v="Civil"/>
    <x v="6"/>
    <s v="All"/>
    <n v="166089456"/>
  </r>
  <r>
    <x v="42"/>
    <s v="CO"/>
    <s v="Civil"/>
    <x v="7"/>
    <s v="All"/>
    <n v="81769110"/>
  </r>
  <r>
    <x v="42"/>
    <s v="CO"/>
    <s v="Civil"/>
    <x v="8"/>
    <s v="All"/>
    <n v="162566064"/>
  </r>
  <r>
    <x v="42"/>
    <s v="CO"/>
    <s v="Civil"/>
    <x v="9"/>
    <s v="All"/>
    <n v="174835227"/>
  </r>
  <r>
    <x v="42"/>
    <s v="CO"/>
    <s v="Civil"/>
    <x v="10"/>
    <s v="All"/>
    <n v="185684492"/>
  </r>
  <r>
    <x v="42"/>
    <s v="CO"/>
    <s v="Civil"/>
    <x v="11"/>
    <s v="All"/>
    <n v="193134822"/>
  </r>
  <r>
    <x v="42"/>
    <s v="CO"/>
    <s v="Non Residential"/>
    <x v="0"/>
    <s v="All"/>
    <n v="220229236"/>
  </r>
  <r>
    <x v="42"/>
    <s v="CO"/>
    <s v="Non Residential"/>
    <x v="1"/>
    <s v="All"/>
    <n v="86612262"/>
  </r>
  <r>
    <x v="42"/>
    <s v="CO"/>
    <s v="Non Residential"/>
    <x v="2"/>
    <s v="All"/>
    <n v="274529692"/>
  </r>
  <r>
    <x v="42"/>
    <s v="CO"/>
    <s v="Non Residential"/>
    <x v="3"/>
    <s v="All"/>
    <n v="120168125"/>
  </r>
  <r>
    <x v="42"/>
    <s v="CO"/>
    <s v="Non Residential"/>
    <x v="4"/>
    <s v="All"/>
    <n v="263613239"/>
  </r>
  <r>
    <x v="42"/>
    <s v="CO"/>
    <s v="Non Residential"/>
    <x v="5"/>
    <s v="All"/>
    <n v="429463263"/>
  </r>
  <r>
    <x v="42"/>
    <s v="CO"/>
    <s v="Non Residential"/>
    <x v="6"/>
    <s v="All"/>
    <n v="510563811"/>
  </r>
  <r>
    <x v="42"/>
    <s v="CO"/>
    <s v="Non Residential"/>
    <x v="7"/>
    <s v="All"/>
    <n v="677257970"/>
  </r>
  <r>
    <x v="42"/>
    <s v="CO"/>
    <s v="Non Residential"/>
    <x v="8"/>
    <s v="All"/>
    <n v="520878609"/>
  </r>
  <r>
    <x v="42"/>
    <s v="CO"/>
    <s v="Non Residential"/>
    <x v="9"/>
    <s v="All"/>
    <n v="529107848"/>
  </r>
  <r>
    <x v="42"/>
    <s v="CO"/>
    <s v="Non Residential"/>
    <x v="10"/>
    <s v="All"/>
    <n v="539290938"/>
  </r>
  <r>
    <x v="42"/>
    <s v="CO"/>
    <s v="Non Residential"/>
    <x v="11"/>
    <s v="All"/>
    <n v="546744885"/>
  </r>
  <r>
    <x v="42"/>
    <s v="CO"/>
    <s v="Residential"/>
    <x v="0"/>
    <s v="All"/>
    <n v="88697814"/>
  </r>
  <r>
    <x v="42"/>
    <s v="CO"/>
    <s v="Residential"/>
    <x v="1"/>
    <s v="All"/>
    <n v="78531140"/>
  </r>
  <r>
    <x v="42"/>
    <s v="CO"/>
    <s v="Residential"/>
    <x v="2"/>
    <s v="All"/>
    <n v="143677570"/>
  </r>
  <r>
    <x v="42"/>
    <s v="CO"/>
    <s v="Residential"/>
    <x v="3"/>
    <s v="All"/>
    <n v="106848122"/>
  </r>
  <r>
    <x v="42"/>
    <s v="CO"/>
    <s v="Residential"/>
    <x v="4"/>
    <s v="All"/>
    <n v="156330335"/>
  </r>
  <r>
    <x v="42"/>
    <s v="CO"/>
    <s v="Residential"/>
    <x v="5"/>
    <s v="All"/>
    <n v="207458727"/>
  </r>
  <r>
    <x v="42"/>
    <s v="CO"/>
    <s v="Residential"/>
    <x v="6"/>
    <s v="All"/>
    <n v="365637801"/>
  </r>
  <r>
    <x v="42"/>
    <s v="CO"/>
    <s v="Residential"/>
    <x v="7"/>
    <s v="All"/>
    <n v="483717077"/>
  </r>
  <r>
    <x v="42"/>
    <s v="CO"/>
    <s v="Residential"/>
    <x v="8"/>
    <s v="All"/>
    <n v="364944112"/>
  </r>
  <r>
    <x v="42"/>
    <s v="CO"/>
    <s v="Residential"/>
    <x v="9"/>
    <s v="All"/>
    <n v="382472699"/>
  </r>
  <r>
    <x v="42"/>
    <s v="CO"/>
    <s v="Residential"/>
    <x v="10"/>
    <s v="All"/>
    <n v="401800267"/>
  </r>
  <r>
    <x v="42"/>
    <s v="CO"/>
    <s v="Residential"/>
    <x v="11"/>
    <s v="All"/>
    <n v="422684709"/>
  </r>
  <r>
    <x v="43"/>
    <s v="KY"/>
    <s v="Civil"/>
    <x v="0"/>
    <s v="All"/>
    <n v="57272246"/>
  </r>
  <r>
    <x v="43"/>
    <s v="KY"/>
    <s v="Civil"/>
    <x v="1"/>
    <s v="All"/>
    <n v="80147987"/>
  </r>
  <r>
    <x v="43"/>
    <s v="KY"/>
    <s v="Civil"/>
    <x v="2"/>
    <s v="All"/>
    <n v="22654256"/>
  </r>
  <r>
    <x v="43"/>
    <s v="KY"/>
    <s v="Civil"/>
    <x v="3"/>
    <s v="All"/>
    <n v="19304009"/>
  </r>
  <r>
    <x v="43"/>
    <s v="KY"/>
    <s v="Civil"/>
    <x v="4"/>
    <s v="All"/>
    <n v="67993164"/>
  </r>
  <r>
    <x v="43"/>
    <s v="KY"/>
    <s v="Civil"/>
    <x v="5"/>
    <s v="All"/>
    <n v="53546785"/>
  </r>
  <r>
    <x v="43"/>
    <s v="KY"/>
    <s v="Civil"/>
    <x v="6"/>
    <s v="All"/>
    <n v="43517957"/>
  </r>
  <r>
    <x v="43"/>
    <s v="KY"/>
    <s v="Civil"/>
    <x v="7"/>
    <s v="All"/>
    <n v="42959332"/>
  </r>
  <r>
    <x v="43"/>
    <s v="KY"/>
    <s v="Civil"/>
    <x v="8"/>
    <s v="All"/>
    <n v="51762307"/>
  </r>
  <r>
    <x v="43"/>
    <s v="KY"/>
    <s v="Civil"/>
    <x v="9"/>
    <s v="All"/>
    <n v="55749893"/>
  </r>
  <r>
    <x v="43"/>
    <s v="KY"/>
    <s v="Civil"/>
    <x v="10"/>
    <s v="All"/>
    <n v="59322007"/>
  </r>
  <r>
    <x v="43"/>
    <s v="KY"/>
    <s v="Civil"/>
    <x v="11"/>
    <s v="All"/>
    <n v="61875825"/>
  </r>
  <r>
    <x v="43"/>
    <s v="KY"/>
    <s v="Non Residential"/>
    <x v="0"/>
    <s v="All"/>
    <n v="48602474"/>
  </r>
  <r>
    <x v="43"/>
    <s v="KY"/>
    <s v="Non Residential"/>
    <x v="1"/>
    <s v="All"/>
    <n v="46313841"/>
  </r>
  <r>
    <x v="43"/>
    <s v="KY"/>
    <s v="Non Residential"/>
    <x v="2"/>
    <s v="All"/>
    <n v="92969425"/>
  </r>
  <r>
    <x v="43"/>
    <s v="KY"/>
    <s v="Non Residential"/>
    <x v="3"/>
    <s v="All"/>
    <n v="81513771"/>
  </r>
  <r>
    <x v="43"/>
    <s v="KY"/>
    <s v="Non Residential"/>
    <x v="4"/>
    <s v="All"/>
    <n v="117539119"/>
  </r>
  <r>
    <x v="43"/>
    <s v="KY"/>
    <s v="Non Residential"/>
    <x v="5"/>
    <s v="All"/>
    <n v="178591255"/>
  </r>
  <r>
    <x v="43"/>
    <s v="KY"/>
    <s v="Non Residential"/>
    <x v="6"/>
    <s v="All"/>
    <n v="168810722"/>
  </r>
  <r>
    <x v="43"/>
    <s v="KY"/>
    <s v="Non Residential"/>
    <x v="7"/>
    <s v="All"/>
    <n v="94261521"/>
  </r>
  <r>
    <x v="43"/>
    <s v="KY"/>
    <s v="Non Residential"/>
    <x v="8"/>
    <s v="All"/>
    <n v="138361426"/>
  </r>
  <r>
    <x v="43"/>
    <s v="KY"/>
    <s v="Non Residential"/>
    <x v="9"/>
    <s v="All"/>
    <n v="141336210"/>
  </r>
  <r>
    <x v="43"/>
    <s v="KY"/>
    <s v="Non Residential"/>
    <x v="10"/>
    <s v="All"/>
    <n v="145433517"/>
  </r>
  <r>
    <x v="43"/>
    <s v="KY"/>
    <s v="Non Residential"/>
    <x v="11"/>
    <s v="All"/>
    <n v="147457342"/>
  </r>
  <r>
    <x v="43"/>
    <s v="KY"/>
    <s v="Residential"/>
    <x v="0"/>
    <s v="All"/>
    <n v="115699412"/>
  </r>
  <r>
    <x v="43"/>
    <s v="KY"/>
    <s v="Residential"/>
    <x v="1"/>
    <s v="All"/>
    <n v="97352518"/>
  </r>
  <r>
    <x v="43"/>
    <s v="KY"/>
    <s v="Residential"/>
    <x v="2"/>
    <s v="All"/>
    <n v="133373342"/>
  </r>
  <r>
    <x v="43"/>
    <s v="KY"/>
    <s v="Residential"/>
    <x v="3"/>
    <s v="All"/>
    <n v="134482637"/>
  </r>
  <r>
    <x v="43"/>
    <s v="KY"/>
    <s v="Residential"/>
    <x v="4"/>
    <s v="All"/>
    <n v="116398851"/>
  </r>
  <r>
    <x v="43"/>
    <s v="KY"/>
    <s v="Residential"/>
    <x v="5"/>
    <s v="All"/>
    <n v="152004925"/>
  </r>
  <r>
    <x v="43"/>
    <s v="KY"/>
    <s v="Residential"/>
    <x v="6"/>
    <s v="All"/>
    <n v="153349076"/>
  </r>
  <r>
    <x v="43"/>
    <s v="KY"/>
    <s v="Residential"/>
    <x v="7"/>
    <s v="All"/>
    <n v="189523212"/>
  </r>
  <r>
    <x v="43"/>
    <s v="KY"/>
    <s v="Residential"/>
    <x v="8"/>
    <s v="All"/>
    <n v="230780235"/>
  </r>
  <r>
    <x v="43"/>
    <s v="KY"/>
    <s v="Residential"/>
    <x v="9"/>
    <s v="All"/>
    <n v="248666859"/>
  </r>
  <r>
    <x v="43"/>
    <s v="KY"/>
    <s v="Residential"/>
    <x v="10"/>
    <s v="All"/>
    <n v="272515966"/>
  </r>
  <r>
    <x v="43"/>
    <s v="KY"/>
    <s v="Residential"/>
    <x v="11"/>
    <s v="All"/>
    <n v="288730021"/>
  </r>
  <r>
    <x v="44"/>
    <s v="WA"/>
    <s v="Civil"/>
    <x v="0"/>
    <s v="All"/>
    <n v="70105981"/>
  </r>
  <r>
    <x v="44"/>
    <s v="WA"/>
    <s v="Civil"/>
    <x v="1"/>
    <s v="All"/>
    <n v="533090135"/>
  </r>
  <r>
    <x v="44"/>
    <s v="WA"/>
    <s v="Civil"/>
    <x v="2"/>
    <s v="All"/>
    <n v="41961451"/>
  </r>
  <r>
    <x v="44"/>
    <s v="WA"/>
    <s v="Civil"/>
    <x v="3"/>
    <s v="All"/>
    <n v="65494396"/>
  </r>
  <r>
    <x v="44"/>
    <s v="WA"/>
    <s v="Civil"/>
    <x v="4"/>
    <s v="All"/>
    <n v="54787617"/>
  </r>
  <r>
    <x v="44"/>
    <s v="WA"/>
    <s v="Civil"/>
    <x v="5"/>
    <s v="All"/>
    <n v="180889105"/>
  </r>
  <r>
    <x v="44"/>
    <s v="WA"/>
    <s v="Civil"/>
    <x v="6"/>
    <s v="All"/>
    <n v="76681051"/>
  </r>
  <r>
    <x v="44"/>
    <s v="WA"/>
    <s v="Civil"/>
    <x v="7"/>
    <s v="All"/>
    <n v="82175719"/>
  </r>
  <r>
    <x v="44"/>
    <s v="WA"/>
    <s v="Civil"/>
    <x v="8"/>
    <s v="All"/>
    <n v="148132476"/>
  </r>
  <r>
    <x v="44"/>
    <s v="WA"/>
    <s v="Civil"/>
    <x v="9"/>
    <s v="All"/>
    <n v="158007194"/>
  </r>
  <r>
    <x v="44"/>
    <s v="WA"/>
    <s v="Civil"/>
    <x v="10"/>
    <s v="All"/>
    <n v="167953352"/>
  </r>
  <r>
    <x v="44"/>
    <s v="WA"/>
    <s v="Civil"/>
    <x v="11"/>
    <s v="All"/>
    <n v="173531690"/>
  </r>
  <r>
    <x v="44"/>
    <s v="WA"/>
    <s v="Non Residential"/>
    <x v="0"/>
    <s v="All"/>
    <n v="83778826"/>
  </r>
  <r>
    <x v="44"/>
    <s v="WA"/>
    <s v="Non Residential"/>
    <x v="1"/>
    <s v="All"/>
    <n v="55054544"/>
  </r>
  <r>
    <x v="44"/>
    <s v="WA"/>
    <s v="Non Residential"/>
    <x v="2"/>
    <s v="All"/>
    <n v="65570108"/>
  </r>
  <r>
    <x v="44"/>
    <s v="WA"/>
    <s v="Non Residential"/>
    <x v="3"/>
    <s v="All"/>
    <n v="179335709"/>
  </r>
  <r>
    <x v="44"/>
    <s v="WA"/>
    <s v="Non Residential"/>
    <x v="4"/>
    <s v="All"/>
    <n v="91403310"/>
  </r>
  <r>
    <x v="44"/>
    <s v="WA"/>
    <s v="Non Residential"/>
    <x v="5"/>
    <s v="All"/>
    <n v="334804409"/>
  </r>
  <r>
    <x v="44"/>
    <s v="WA"/>
    <s v="Non Residential"/>
    <x v="6"/>
    <s v="All"/>
    <n v="404568182"/>
  </r>
  <r>
    <x v="44"/>
    <s v="WA"/>
    <s v="Non Residential"/>
    <x v="7"/>
    <s v="All"/>
    <n v="289005422"/>
  </r>
  <r>
    <x v="44"/>
    <s v="WA"/>
    <s v="Non Residential"/>
    <x v="8"/>
    <s v="All"/>
    <n v="301774042"/>
  </r>
  <r>
    <x v="44"/>
    <s v="WA"/>
    <s v="Non Residential"/>
    <x v="9"/>
    <s v="All"/>
    <n v="306307622"/>
  </r>
  <r>
    <x v="44"/>
    <s v="WA"/>
    <s v="Non Residential"/>
    <x v="10"/>
    <s v="All"/>
    <n v="313234918"/>
  </r>
  <r>
    <x v="44"/>
    <s v="WA"/>
    <s v="Non Residential"/>
    <x v="11"/>
    <s v="All"/>
    <n v="318464849"/>
  </r>
  <r>
    <x v="44"/>
    <s v="WA"/>
    <s v="Residential"/>
    <x v="0"/>
    <s v="All"/>
    <n v="74564261"/>
  </r>
  <r>
    <x v="44"/>
    <s v="WA"/>
    <s v="Residential"/>
    <x v="1"/>
    <s v="All"/>
    <n v="108084590"/>
  </r>
  <r>
    <x v="44"/>
    <s v="WA"/>
    <s v="Residential"/>
    <x v="2"/>
    <s v="All"/>
    <n v="92814100"/>
  </r>
  <r>
    <x v="44"/>
    <s v="WA"/>
    <s v="Residential"/>
    <x v="3"/>
    <s v="All"/>
    <n v="108511369"/>
  </r>
  <r>
    <x v="44"/>
    <s v="WA"/>
    <s v="Residential"/>
    <x v="4"/>
    <s v="All"/>
    <n v="84105940"/>
  </r>
  <r>
    <x v="44"/>
    <s v="WA"/>
    <s v="Residential"/>
    <x v="5"/>
    <s v="All"/>
    <n v="195424423"/>
  </r>
  <r>
    <x v="44"/>
    <s v="WA"/>
    <s v="Residential"/>
    <x v="6"/>
    <s v="All"/>
    <n v="235084949"/>
  </r>
  <r>
    <x v="44"/>
    <s v="WA"/>
    <s v="Residential"/>
    <x v="7"/>
    <s v="All"/>
    <n v="292209732"/>
  </r>
  <r>
    <x v="44"/>
    <s v="WA"/>
    <s v="Residential"/>
    <x v="8"/>
    <s v="All"/>
    <n v="309430399"/>
  </r>
  <r>
    <x v="44"/>
    <s v="WA"/>
    <s v="Residential"/>
    <x v="9"/>
    <s v="All"/>
    <n v="322397721"/>
  </r>
  <r>
    <x v="44"/>
    <s v="WA"/>
    <s v="Residential"/>
    <x v="10"/>
    <s v="All"/>
    <n v="346017716"/>
  </r>
  <r>
    <x v="44"/>
    <s v="WA"/>
    <s v="Residential"/>
    <x v="11"/>
    <s v="All"/>
    <n v="364905649"/>
  </r>
  <r>
    <x v="45"/>
    <s v="CT"/>
    <s v="Civil"/>
    <x v="0"/>
    <s v="All"/>
    <n v="172002078"/>
  </r>
  <r>
    <x v="45"/>
    <s v="CT"/>
    <s v="Civil"/>
    <x v="1"/>
    <s v="All"/>
    <n v="128135527"/>
  </r>
  <r>
    <x v="45"/>
    <s v="CT"/>
    <s v="Civil"/>
    <x v="2"/>
    <s v="All"/>
    <n v="166659057"/>
  </r>
  <r>
    <x v="45"/>
    <s v="CT"/>
    <s v="Civil"/>
    <x v="3"/>
    <s v="All"/>
    <n v="181006053"/>
  </r>
  <r>
    <x v="45"/>
    <s v="CT"/>
    <s v="Civil"/>
    <x v="4"/>
    <s v="All"/>
    <n v="125190868"/>
  </r>
  <r>
    <x v="45"/>
    <s v="CT"/>
    <s v="Civil"/>
    <x v="5"/>
    <s v="All"/>
    <n v="130716632"/>
  </r>
  <r>
    <x v="45"/>
    <s v="CT"/>
    <s v="Civil"/>
    <x v="6"/>
    <s v="All"/>
    <n v="158873157"/>
  </r>
  <r>
    <x v="45"/>
    <s v="CT"/>
    <s v="Civil"/>
    <x v="7"/>
    <s v="All"/>
    <n v="864794926"/>
  </r>
  <r>
    <x v="45"/>
    <s v="CT"/>
    <s v="Civil"/>
    <x v="8"/>
    <s v="All"/>
    <n v="418815942"/>
  </r>
  <r>
    <x v="45"/>
    <s v="CT"/>
    <s v="Civil"/>
    <x v="9"/>
    <s v="All"/>
    <n v="453930462"/>
  </r>
  <r>
    <x v="45"/>
    <s v="CT"/>
    <s v="Civil"/>
    <x v="10"/>
    <s v="All"/>
    <n v="484164924"/>
  </r>
  <r>
    <x v="45"/>
    <s v="CT"/>
    <s v="Civil"/>
    <x v="11"/>
    <s v="All"/>
    <n v="504564118"/>
  </r>
  <r>
    <x v="45"/>
    <s v="CT"/>
    <s v="Non Residential"/>
    <x v="0"/>
    <s v="All"/>
    <n v="334149492"/>
  </r>
  <r>
    <x v="45"/>
    <s v="CT"/>
    <s v="Non Residential"/>
    <x v="1"/>
    <s v="All"/>
    <n v="583430344"/>
  </r>
  <r>
    <x v="45"/>
    <s v="CT"/>
    <s v="Non Residential"/>
    <x v="2"/>
    <s v="All"/>
    <n v="426982083"/>
  </r>
  <r>
    <x v="45"/>
    <s v="CT"/>
    <s v="Non Residential"/>
    <x v="3"/>
    <s v="All"/>
    <n v="1335285258"/>
  </r>
  <r>
    <x v="45"/>
    <s v="CT"/>
    <s v="Non Residential"/>
    <x v="4"/>
    <s v="All"/>
    <n v="392273570"/>
  </r>
  <r>
    <x v="45"/>
    <s v="CT"/>
    <s v="Non Residential"/>
    <x v="5"/>
    <s v="All"/>
    <n v="577201107"/>
  </r>
  <r>
    <x v="45"/>
    <s v="CT"/>
    <s v="Non Residential"/>
    <x v="6"/>
    <s v="All"/>
    <n v="499944772"/>
  </r>
  <r>
    <x v="45"/>
    <s v="CT"/>
    <s v="Non Residential"/>
    <x v="7"/>
    <s v="All"/>
    <n v="1080343986"/>
  </r>
  <r>
    <x v="45"/>
    <s v="CT"/>
    <s v="Non Residential"/>
    <x v="8"/>
    <s v="All"/>
    <n v="875572001"/>
  </r>
  <r>
    <x v="45"/>
    <s v="CT"/>
    <s v="Non Residential"/>
    <x v="9"/>
    <s v="All"/>
    <n v="889536735"/>
  </r>
  <r>
    <x v="45"/>
    <s v="CT"/>
    <s v="Non Residential"/>
    <x v="10"/>
    <s v="All"/>
    <n v="891748992"/>
  </r>
  <r>
    <x v="45"/>
    <s v="CT"/>
    <s v="Non Residential"/>
    <x v="11"/>
    <s v="All"/>
    <n v="891631250"/>
  </r>
  <r>
    <x v="45"/>
    <s v="CT"/>
    <s v="Residential"/>
    <x v="0"/>
    <s v="All"/>
    <n v="208610171"/>
  </r>
  <r>
    <x v="45"/>
    <s v="CT"/>
    <s v="Residential"/>
    <x v="1"/>
    <s v="All"/>
    <n v="195653005"/>
  </r>
  <r>
    <x v="45"/>
    <s v="CT"/>
    <s v="Residential"/>
    <x v="2"/>
    <s v="All"/>
    <n v="371969044"/>
  </r>
  <r>
    <x v="45"/>
    <s v="CT"/>
    <s v="Residential"/>
    <x v="3"/>
    <s v="All"/>
    <n v="540730691"/>
  </r>
  <r>
    <x v="45"/>
    <s v="CT"/>
    <s v="Residential"/>
    <x v="4"/>
    <s v="All"/>
    <n v="389957436"/>
  </r>
  <r>
    <x v="45"/>
    <s v="CT"/>
    <s v="Residential"/>
    <x v="5"/>
    <s v="All"/>
    <n v="385513587"/>
  </r>
  <r>
    <x v="45"/>
    <s v="CT"/>
    <s v="Residential"/>
    <x v="6"/>
    <s v="All"/>
    <n v="490723040"/>
  </r>
  <r>
    <x v="45"/>
    <s v="CT"/>
    <s v="Residential"/>
    <x v="7"/>
    <s v="All"/>
    <n v="757989826"/>
  </r>
  <r>
    <x v="45"/>
    <s v="CT"/>
    <s v="Residential"/>
    <x v="8"/>
    <s v="All"/>
    <n v="595884722"/>
  </r>
  <r>
    <x v="45"/>
    <s v="CT"/>
    <s v="Residential"/>
    <x v="9"/>
    <s v="All"/>
    <n v="619100230"/>
  </r>
  <r>
    <x v="45"/>
    <s v="CT"/>
    <s v="Residential"/>
    <x v="10"/>
    <s v="All"/>
    <n v="644249605"/>
  </r>
  <r>
    <x v="45"/>
    <s v="CT"/>
    <s v="Residential"/>
    <x v="11"/>
    <s v="All"/>
    <n v="671309417"/>
  </r>
  <r>
    <x v="46"/>
    <s v="TX"/>
    <s v="Civil"/>
    <x v="0"/>
    <s v="All"/>
    <n v="194259256"/>
  </r>
  <r>
    <x v="46"/>
    <s v="TX"/>
    <s v="Civil"/>
    <x v="1"/>
    <s v="All"/>
    <n v="77480839"/>
  </r>
  <r>
    <x v="46"/>
    <s v="TX"/>
    <s v="Civil"/>
    <x v="2"/>
    <s v="All"/>
    <n v="97042366"/>
  </r>
  <r>
    <x v="46"/>
    <s v="TX"/>
    <s v="Civil"/>
    <x v="3"/>
    <s v="All"/>
    <n v="132352393"/>
  </r>
  <r>
    <x v="46"/>
    <s v="TX"/>
    <s v="Civil"/>
    <x v="4"/>
    <s v="All"/>
    <n v="119688454"/>
  </r>
  <r>
    <x v="46"/>
    <s v="TX"/>
    <s v="Civil"/>
    <x v="5"/>
    <s v="All"/>
    <n v="100477331"/>
  </r>
  <r>
    <x v="46"/>
    <s v="TX"/>
    <s v="Civil"/>
    <x v="6"/>
    <s v="All"/>
    <n v="80796196"/>
  </r>
  <r>
    <x v="46"/>
    <s v="TX"/>
    <s v="Civil"/>
    <x v="7"/>
    <s v="All"/>
    <n v="98610523"/>
  </r>
  <r>
    <x v="46"/>
    <s v="TX"/>
    <s v="Civil"/>
    <x v="8"/>
    <s v="All"/>
    <n v="165215929"/>
  </r>
  <r>
    <x v="46"/>
    <s v="TX"/>
    <s v="Civil"/>
    <x v="9"/>
    <s v="All"/>
    <n v="177660586"/>
  </r>
  <r>
    <x v="46"/>
    <s v="TX"/>
    <s v="Civil"/>
    <x v="10"/>
    <s v="All"/>
    <n v="188789903"/>
  </r>
  <r>
    <x v="46"/>
    <s v="TX"/>
    <s v="Civil"/>
    <x v="11"/>
    <s v="All"/>
    <n v="196342703"/>
  </r>
  <r>
    <x v="46"/>
    <s v="TX"/>
    <s v="Non Residential"/>
    <x v="0"/>
    <s v="All"/>
    <n v="141393982"/>
  </r>
  <r>
    <x v="46"/>
    <s v="TX"/>
    <s v="Non Residential"/>
    <x v="1"/>
    <s v="All"/>
    <n v="104258161"/>
  </r>
  <r>
    <x v="46"/>
    <s v="TX"/>
    <s v="Non Residential"/>
    <x v="2"/>
    <s v="All"/>
    <n v="96084294"/>
  </r>
  <r>
    <x v="46"/>
    <s v="TX"/>
    <s v="Non Residential"/>
    <x v="3"/>
    <s v="All"/>
    <n v="146098494"/>
  </r>
  <r>
    <x v="46"/>
    <s v="TX"/>
    <s v="Non Residential"/>
    <x v="4"/>
    <s v="All"/>
    <n v="129841650"/>
  </r>
  <r>
    <x v="46"/>
    <s v="TX"/>
    <s v="Non Residential"/>
    <x v="5"/>
    <s v="All"/>
    <n v="144051529"/>
  </r>
  <r>
    <x v="46"/>
    <s v="TX"/>
    <s v="Non Residential"/>
    <x v="6"/>
    <s v="All"/>
    <n v="125061505"/>
  </r>
  <r>
    <x v="46"/>
    <s v="TX"/>
    <s v="Non Residential"/>
    <x v="7"/>
    <s v="All"/>
    <n v="159739016"/>
  </r>
  <r>
    <x v="46"/>
    <s v="TX"/>
    <s v="Non Residential"/>
    <x v="8"/>
    <s v="All"/>
    <n v="202410503"/>
  </r>
  <r>
    <x v="46"/>
    <s v="TX"/>
    <s v="Non Residential"/>
    <x v="9"/>
    <s v="All"/>
    <n v="207620920"/>
  </r>
  <r>
    <x v="46"/>
    <s v="TX"/>
    <s v="Non Residential"/>
    <x v="10"/>
    <s v="All"/>
    <n v="205193413"/>
  </r>
  <r>
    <x v="46"/>
    <s v="TX"/>
    <s v="Non Residential"/>
    <x v="11"/>
    <s v="All"/>
    <n v="204871336"/>
  </r>
  <r>
    <x v="46"/>
    <s v="TX"/>
    <s v="Residential"/>
    <x v="0"/>
    <s v="All"/>
    <n v="257498205"/>
  </r>
  <r>
    <x v="46"/>
    <s v="TX"/>
    <s v="Residential"/>
    <x v="1"/>
    <s v="All"/>
    <n v="275520938"/>
  </r>
  <r>
    <x v="46"/>
    <s v="TX"/>
    <s v="Residential"/>
    <x v="2"/>
    <s v="All"/>
    <n v="307503204"/>
  </r>
  <r>
    <x v="46"/>
    <s v="TX"/>
    <s v="Residential"/>
    <x v="3"/>
    <s v="All"/>
    <n v="311970975"/>
  </r>
  <r>
    <x v="46"/>
    <s v="TX"/>
    <s v="Residential"/>
    <x v="4"/>
    <s v="All"/>
    <n v="303455294"/>
  </r>
  <r>
    <x v="46"/>
    <s v="TX"/>
    <s v="Residential"/>
    <x v="5"/>
    <s v="All"/>
    <n v="224826416"/>
  </r>
  <r>
    <x v="46"/>
    <s v="TX"/>
    <s v="Residential"/>
    <x v="6"/>
    <s v="All"/>
    <n v="232717581"/>
  </r>
  <r>
    <x v="46"/>
    <s v="TX"/>
    <s v="Residential"/>
    <x v="7"/>
    <s v="All"/>
    <n v="243826599"/>
  </r>
  <r>
    <x v="46"/>
    <s v="TX"/>
    <s v="Residential"/>
    <x v="8"/>
    <s v="All"/>
    <n v="305081399"/>
  </r>
  <r>
    <x v="46"/>
    <s v="TX"/>
    <s v="Residential"/>
    <x v="9"/>
    <s v="All"/>
    <n v="332075672"/>
  </r>
  <r>
    <x v="46"/>
    <s v="TX"/>
    <s v="Residential"/>
    <x v="10"/>
    <s v="All"/>
    <n v="356071852"/>
  </r>
  <r>
    <x v="46"/>
    <s v="TX"/>
    <s v="Residential"/>
    <x v="11"/>
    <s v="All"/>
    <n v="380925801"/>
  </r>
  <r>
    <x v="47"/>
    <s v="GA"/>
    <s v="Civil"/>
    <x v="0"/>
    <s v="All"/>
    <n v="37800653"/>
  </r>
  <r>
    <x v="47"/>
    <s v="GA"/>
    <s v="Civil"/>
    <x v="1"/>
    <s v="All"/>
    <n v="14094433"/>
  </r>
  <r>
    <x v="47"/>
    <s v="GA"/>
    <s v="Civil"/>
    <x v="2"/>
    <s v="All"/>
    <n v="26854869"/>
  </r>
  <r>
    <x v="47"/>
    <s v="GA"/>
    <s v="Civil"/>
    <x v="3"/>
    <s v="All"/>
    <n v="40653830"/>
  </r>
  <r>
    <x v="47"/>
    <s v="GA"/>
    <s v="Civil"/>
    <x v="4"/>
    <s v="All"/>
    <n v="50974215"/>
  </r>
  <r>
    <x v="47"/>
    <s v="GA"/>
    <s v="Civil"/>
    <x v="5"/>
    <s v="All"/>
    <n v="22907567"/>
  </r>
  <r>
    <x v="47"/>
    <s v="GA"/>
    <s v="Civil"/>
    <x v="6"/>
    <s v="All"/>
    <n v="40328723"/>
  </r>
  <r>
    <x v="47"/>
    <s v="GA"/>
    <s v="Civil"/>
    <x v="7"/>
    <s v="All"/>
    <n v="25866872"/>
  </r>
  <r>
    <x v="47"/>
    <s v="GA"/>
    <s v="Civil"/>
    <x v="8"/>
    <s v="All"/>
    <n v="47117667"/>
  </r>
  <r>
    <x v="47"/>
    <s v="GA"/>
    <s v="Civil"/>
    <x v="9"/>
    <s v="All"/>
    <n v="49635799"/>
  </r>
  <r>
    <x v="47"/>
    <s v="GA"/>
    <s v="Civil"/>
    <x v="10"/>
    <s v="All"/>
    <n v="51669414"/>
  </r>
  <r>
    <x v="47"/>
    <s v="GA"/>
    <s v="Civil"/>
    <x v="11"/>
    <s v="All"/>
    <n v="53077547"/>
  </r>
  <r>
    <x v="47"/>
    <s v="GA"/>
    <s v="Non Residential"/>
    <x v="0"/>
    <s v="All"/>
    <n v="96047127"/>
  </r>
  <r>
    <x v="47"/>
    <s v="GA"/>
    <s v="Non Residential"/>
    <x v="1"/>
    <s v="All"/>
    <n v="84543557"/>
  </r>
  <r>
    <x v="47"/>
    <s v="GA"/>
    <s v="Non Residential"/>
    <x v="2"/>
    <s v="All"/>
    <n v="101447483"/>
  </r>
  <r>
    <x v="47"/>
    <s v="GA"/>
    <s v="Non Residential"/>
    <x v="3"/>
    <s v="All"/>
    <n v="36226783"/>
  </r>
  <r>
    <x v="47"/>
    <s v="GA"/>
    <s v="Non Residential"/>
    <x v="4"/>
    <s v="All"/>
    <n v="47448947"/>
  </r>
  <r>
    <x v="47"/>
    <s v="GA"/>
    <s v="Non Residential"/>
    <x v="5"/>
    <s v="All"/>
    <n v="37439520"/>
  </r>
  <r>
    <x v="47"/>
    <s v="GA"/>
    <s v="Non Residential"/>
    <x v="6"/>
    <s v="All"/>
    <n v="31700166"/>
  </r>
  <r>
    <x v="47"/>
    <s v="GA"/>
    <s v="Non Residential"/>
    <x v="7"/>
    <s v="All"/>
    <n v="66114316"/>
  </r>
  <r>
    <x v="47"/>
    <s v="GA"/>
    <s v="Non Residential"/>
    <x v="8"/>
    <s v="All"/>
    <n v="56540847"/>
  </r>
  <r>
    <x v="47"/>
    <s v="GA"/>
    <s v="Non Residential"/>
    <x v="9"/>
    <s v="All"/>
    <n v="55769646"/>
  </r>
  <r>
    <x v="47"/>
    <s v="GA"/>
    <s v="Non Residential"/>
    <x v="10"/>
    <s v="All"/>
    <n v="55903241"/>
  </r>
  <r>
    <x v="47"/>
    <s v="GA"/>
    <s v="Non Residential"/>
    <x v="11"/>
    <s v="All"/>
    <n v="55687416"/>
  </r>
  <r>
    <x v="47"/>
    <s v="GA"/>
    <s v="Residential"/>
    <x v="0"/>
    <s v="All"/>
    <n v="83268291"/>
  </r>
  <r>
    <x v="47"/>
    <s v="GA"/>
    <s v="Residential"/>
    <x v="1"/>
    <s v="All"/>
    <n v="91752757"/>
  </r>
  <r>
    <x v="47"/>
    <s v="GA"/>
    <s v="Residential"/>
    <x v="2"/>
    <s v="All"/>
    <n v="105198861"/>
  </r>
  <r>
    <x v="47"/>
    <s v="GA"/>
    <s v="Residential"/>
    <x v="3"/>
    <s v="All"/>
    <n v="115748679"/>
  </r>
  <r>
    <x v="47"/>
    <s v="GA"/>
    <s v="Residential"/>
    <x v="4"/>
    <s v="All"/>
    <n v="104569436"/>
  </r>
  <r>
    <x v="47"/>
    <s v="GA"/>
    <s v="Residential"/>
    <x v="5"/>
    <s v="All"/>
    <n v="139988843"/>
  </r>
  <r>
    <x v="47"/>
    <s v="GA"/>
    <s v="Residential"/>
    <x v="6"/>
    <s v="All"/>
    <n v="123198126"/>
  </r>
  <r>
    <x v="47"/>
    <s v="GA"/>
    <s v="Residential"/>
    <x v="7"/>
    <s v="All"/>
    <n v="160484063"/>
  </r>
  <r>
    <x v="47"/>
    <s v="GA"/>
    <s v="Residential"/>
    <x v="8"/>
    <s v="All"/>
    <n v="151896266"/>
  </r>
  <r>
    <x v="47"/>
    <s v="GA"/>
    <s v="Residential"/>
    <x v="9"/>
    <s v="All"/>
    <n v="163363310"/>
  </r>
  <r>
    <x v="47"/>
    <s v="GA"/>
    <s v="Residential"/>
    <x v="10"/>
    <s v="All"/>
    <n v="174629350"/>
  </r>
  <r>
    <x v="47"/>
    <s v="GA"/>
    <s v="Residential"/>
    <x v="11"/>
    <s v="All"/>
    <n v="185053561"/>
  </r>
  <r>
    <x v="48"/>
    <s v="NY"/>
    <s v="Civil"/>
    <x v="0"/>
    <s v="All"/>
    <n v="251724363"/>
  </r>
  <r>
    <x v="48"/>
    <s v="NY"/>
    <s v="Civil"/>
    <x v="1"/>
    <s v="All"/>
    <n v="205247783"/>
  </r>
  <r>
    <x v="48"/>
    <s v="NY"/>
    <s v="Civil"/>
    <x v="2"/>
    <s v="All"/>
    <n v="250687184"/>
  </r>
  <r>
    <x v="48"/>
    <s v="NY"/>
    <s v="Civil"/>
    <x v="3"/>
    <s v="All"/>
    <n v="209307554"/>
  </r>
  <r>
    <x v="48"/>
    <s v="NY"/>
    <s v="Civil"/>
    <x v="4"/>
    <s v="All"/>
    <n v="238877006"/>
  </r>
  <r>
    <x v="48"/>
    <s v="NY"/>
    <s v="Civil"/>
    <x v="5"/>
    <s v="All"/>
    <n v="281313986"/>
  </r>
  <r>
    <x v="48"/>
    <s v="NY"/>
    <s v="Civil"/>
    <x v="6"/>
    <s v="All"/>
    <n v="366127904"/>
  </r>
  <r>
    <x v="48"/>
    <s v="NY"/>
    <s v="Civil"/>
    <x v="7"/>
    <s v="All"/>
    <n v="263686500"/>
  </r>
  <r>
    <x v="48"/>
    <s v="NY"/>
    <s v="Civil"/>
    <x v="8"/>
    <s v="All"/>
    <n v="466953384"/>
  </r>
  <r>
    <x v="48"/>
    <s v="NY"/>
    <s v="Civil"/>
    <x v="9"/>
    <s v="All"/>
    <n v="499640387"/>
  </r>
  <r>
    <x v="48"/>
    <s v="NY"/>
    <s v="Civil"/>
    <x v="10"/>
    <s v="All"/>
    <n v="527915310"/>
  </r>
  <r>
    <x v="48"/>
    <s v="NY"/>
    <s v="Civil"/>
    <x v="11"/>
    <s v="All"/>
    <n v="545919783"/>
  </r>
  <r>
    <x v="48"/>
    <s v="NY"/>
    <s v="Non Residential"/>
    <x v="0"/>
    <s v="All"/>
    <n v="735296602"/>
  </r>
  <r>
    <x v="48"/>
    <s v="NY"/>
    <s v="Non Residential"/>
    <x v="1"/>
    <s v="All"/>
    <n v="741434207"/>
  </r>
  <r>
    <x v="48"/>
    <s v="NY"/>
    <s v="Non Residential"/>
    <x v="2"/>
    <s v="All"/>
    <n v="1110922960"/>
  </r>
  <r>
    <x v="48"/>
    <s v="NY"/>
    <s v="Non Residential"/>
    <x v="3"/>
    <s v="All"/>
    <n v="1069663904"/>
  </r>
  <r>
    <x v="48"/>
    <s v="NY"/>
    <s v="Non Residential"/>
    <x v="4"/>
    <s v="All"/>
    <n v="1830193393"/>
  </r>
  <r>
    <x v="48"/>
    <s v="NY"/>
    <s v="Non Residential"/>
    <x v="5"/>
    <s v="All"/>
    <n v="949105432"/>
  </r>
  <r>
    <x v="48"/>
    <s v="NY"/>
    <s v="Non Residential"/>
    <x v="6"/>
    <s v="All"/>
    <n v="885276167"/>
  </r>
  <r>
    <x v="48"/>
    <s v="NY"/>
    <s v="Non Residential"/>
    <x v="7"/>
    <s v="All"/>
    <n v="1030173051"/>
  </r>
  <r>
    <x v="48"/>
    <s v="NY"/>
    <s v="Non Residential"/>
    <x v="8"/>
    <s v="All"/>
    <n v="1326190069"/>
  </r>
  <r>
    <x v="48"/>
    <s v="NY"/>
    <s v="Non Residential"/>
    <x v="9"/>
    <s v="All"/>
    <n v="1354156684"/>
  </r>
  <r>
    <x v="48"/>
    <s v="NY"/>
    <s v="Non Residential"/>
    <x v="10"/>
    <s v="All"/>
    <n v="1371433557"/>
  </r>
  <r>
    <x v="48"/>
    <s v="NY"/>
    <s v="Non Residential"/>
    <x v="11"/>
    <s v="All"/>
    <n v="1379455537"/>
  </r>
  <r>
    <x v="48"/>
    <s v="NY"/>
    <s v="Residential"/>
    <x v="0"/>
    <s v="All"/>
    <n v="310774676"/>
  </r>
  <r>
    <x v="48"/>
    <s v="NY"/>
    <s v="Residential"/>
    <x v="1"/>
    <s v="All"/>
    <n v="231833598"/>
  </r>
  <r>
    <x v="48"/>
    <s v="NY"/>
    <s v="Residential"/>
    <x v="2"/>
    <s v="All"/>
    <n v="232693941"/>
  </r>
  <r>
    <x v="48"/>
    <s v="NY"/>
    <s v="Residential"/>
    <x v="3"/>
    <s v="All"/>
    <n v="296250351"/>
  </r>
  <r>
    <x v="48"/>
    <s v="NY"/>
    <s v="Residential"/>
    <x v="4"/>
    <s v="All"/>
    <n v="490714266"/>
  </r>
  <r>
    <x v="48"/>
    <s v="NY"/>
    <s v="Residential"/>
    <x v="5"/>
    <s v="All"/>
    <n v="640978331"/>
  </r>
  <r>
    <x v="48"/>
    <s v="NY"/>
    <s v="Residential"/>
    <x v="6"/>
    <s v="All"/>
    <n v="641432788"/>
  </r>
  <r>
    <x v="48"/>
    <s v="NY"/>
    <s v="Residential"/>
    <x v="7"/>
    <s v="All"/>
    <n v="735666036"/>
  </r>
  <r>
    <x v="48"/>
    <s v="NY"/>
    <s v="Residential"/>
    <x v="8"/>
    <s v="All"/>
    <n v="722592687"/>
  </r>
  <r>
    <x v="48"/>
    <s v="NY"/>
    <s v="Residential"/>
    <x v="9"/>
    <s v="All"/>
    <n v="768526092"/>
  </r>
  <r>
    <x v="48"/>
    <s v="NY"/>
    <s v="Residential"/>
    <x v="10"/>
    <s v="All"/>
    <n v="808184852"/>
  </r>
  <r>
    <x v="48"/>
    <s v="NY"/>
    <s v="Residential"/>
    <x v="11"/>
    <s v="All"/>
    <n v="841538165"/>
  </r>
  <r>
    <x v="49"/>
    <s v="NC"/>
    <s v="Civil"/>
    <x v="0"/>
    <s v="All"/>
    <n v="21803842"/>
  </r>
  <r>
    <x v="49"/>
    <s v="NC"/>
    <s v="Civil"/>
    <x v="1"/>
    <s v="All"/>
    <n v="15421898"/>
  </r>
  <r>
    <x v="49"/>
    <s v="NC"/>
    <s v="Civil"/>
    <x v="2"/>
    <s v="All"/>
    <n v="6521644"/>
  </r>
  <r>
    <x v="49"/>
    <s v="NC"/>
    <s v="Civil"/>
    <x v="3"/>
    <s v="All"/>
    <n v="21947909"/>
  </r>
  <r>
    <x v="49"/>
    <s v="NC"/>
    <s v="Civil"/>
    <x v="4"/>
    <s v="All"/>
    <n v="26129916"/>
  </r>
  <r>
    <x v="49"/>
    <s v="NC"/>
    <s v="Civil"/>
    <x v="5"/>
    <s v="All"/>
    <n v="19234427"/>
  </r>
  <r>
    <x v="49"/>
    <s v="NC"/>
    <s v="Civil"/>
    <x v="6"/>
    <s v="All"/>
    <n v="29470523"/>
  </r>
  <r>
    <x v="49"/>
    <s v="NC"/>
    <s v="Civil"/>
    <x v="7"/>
    <s v="All"/>
    <n v="108024028"/>
  </r>
  <r>
    <x v="49"/>
    <s v="NC"/>
    <s v="Civil"/>
    <x v="8"/>
    <s v="All"/>
    <n v="55039023"/>
  </r>
  <r>
    <x v="49"/>
    <s v="NC"/>
    <s v="Civil"/>
    <x v="9"/>
    <s v="All"/>
    <n v="58594275"/>
  </r>
  <r>
    <x v="49"/>
    <s v="NC"/>
    <s v="Civil"/>
    <x v="10"/>
    <s v="All"/>
    <n v="61951628"/>
  </r>
  <r>
    <x v="49"/>
    <s v="NC"/>
    <s v="Civil"/>
    <x v="11"/>
    <s v="All"/>
    <n v="64304853"/>
  </r>
  <r>
    <x v="49"/>
    <s v="NC"/>
    <s v="Non Residential"/>
    <x v="0"/>
    <s v="All"/>
    <n v="68227604"/>
  </r>
  <r>
    <x v="49"/>
    <s v="NC"/>
    <s v="Non Residential"/>
    <x v="1"/>
    <s v="All"/>
    <n v="59874002"/>
  </r>
  <r>
    <x v="49"/>
    <s v="NC"/>
    <s v="Non Residential"/>
    <x v="2"/>
    <s v="All"/>
    <n v="12176961"/>
  </r>
  <r>
    <x v="49"/>
    <s v="NC"/>
    <s v="Non Residential"/>
    <x v="3"/>
    <s v="All"/>
    <n v="37489335"/>
  </r>
  <r>
    <x v="49"/>
    <s v="NC"/>
    <s v="Non Residential"/>
    <x v="4"/>
    <s v="All"/>
    <n v="18516249"/>
  </r>
  <r>
    <x v="49"/>
    <s v="NC"/>
    <s v="Non Residential"/>
    <x v="5"/>
    <s v="All"/>
    <n v="159506109"/>
  </r>
  <r>
    <x v="49"/>
    <s v="NC"/>
    <s v="Non Residential"/>
    <x v="6"/>
    <s v="All"/>
    <n v="116789713"/>
  </r>
  <r>
    <x v="49"/>
    <s v="NC"/>
    <s v="Non Residential"/>
    <x v="7"/>
    <s v="All"/>
    <n v="169718286"/>
  </r>
  <r>
    <x v="49"/>
    <s v="NC"/>
    <s v="Non Residential"/>
    <x v="8"/>
    <s v="All"/>
    <n v="256651652"/>
  </r>
  <r>
    <x v="49"/>
    <s v="NC"/>
    <s v="Non Residential"/>
    <x v="9"/>
    <s v="All"/>
    <n v="267084686"/>
  </r>
  <r>
    <x v="49"/>
    <s v="NC"/>
    <s v="Non Residential"/>
    <x v="10"/>
    <s v="All"/>
    <n v="276199305"/>
  </r>
  <r>
    <x v="49"/>
    <s v="NC"/>
    <s v="Non Residential"/>
    <x v="11"/>
    <s v="All"/>
    <n v="283526055"/>
  </r>
  <r>
    <x v="49"/>
    <s v="NC"/>
    <s v="Residential"/>
    <x v="0"/>
    <s v="All"/>
    <n v="109941206"/>
  </r>
  <r>
    <x v="49"/>
    <s v="NC"/>
    <s v="Residential"/>
    <x v="1"/>
    <s v="All"/>
    <n v="114633540"/>
  </r>
  <r>
    <x v="49"/>
    <s v="NC"/>
    <s v="Residential"/>
    <x v="2"/>
    <s v="All"/>
    <n v="105345432"/>
  </r>
  <r>
    <x v="49"/>
    <s v="NC"/>
    <s v="Residential"/>
    <x v="3"/>
    <s v="All"/>
    <n v="108271379"/>
  </r>
  <r>
    <x v="49"/>
    <s v="NC"/>
    <s v="Residential"/>
    <x v="4"/>
    <s v="All"/>
    <n v="142595703"/>
  </r>
  <r>
    <x v="49"/>
    <s v="NC"/>
    <s v="Residential"/>
    <x v="5"/>
    <s v="All"/>
    <n v="206075825"/>
  </r>
  <r>
    <x v="49"/>
    <s v="NC"/>
    <s v="Residential"/>
    <x v="6"/>
    <s v="All"/>
    <n v="189869554"/>
  </r>
  <r>
    <x v="49"/>
    <s v="NC"/>
    <s v="Residential"/>
    <x v="7"/>
    <s v="All"/>
    <n v="221141627"/>
  </r>
  <r>
    <x v="49"/>
    <s v="NC"/>
    <s v="Residential"/>
    <x v="8"/>
    <s v="All"/>
    <n v="284402629"/>
  </r>
  <r>
    <x v="49"/>
    <s v="NC"/>
    <s v="Residential"/>
    <x v="9"/>
    <s v="All"/>
    <n v="306265828"/>
  </r>
  <r>
    <x v="49"/>
    <s v="NC"/>
    <s v="Residential"/>
    <x v="10"/>
    <s v="All"/>
    <n v="325298886"/>
  </r>
  <r>
    <x v="49"/>
    <s v="NC"/>
    <s v="Residential"/>
    <x v="11"/>
    <s v="All"/>
    <n v="345799584"/>
  </r>
  <r>
    <x v="50"/>
    <s v="VT"/>
    <s v="Civil"/>
    <x v="0"/>
    <s v="All"/>
    <n v="38195607"/>
  </r>
  <r>
    <x v="50"/>
    <s v="VT"/>
    <s v="Civil"/>
    <x v="1"/>
    <s v="All"/>
    <n v="38728729"/>
  </r>
  <r>
    <x v="50"/>
    <s v="VT"/>
    <s v="Civil"/>
    <x v="2"/>
    <s v="All"/>
    <n v="47307973"/>
  </r>
  <r>
    <x v="50"/>
    <s v="VT"/>
    <s v="Civil"/>
    <x v="3"/>
    <s v="All"/>
    <n v="42626055"/>
  </r>
  <r>
    <x v="50"/>
    <s v="VT"/>
    <s v="Civil"/>
    <x v="4"/>
    <s v="All"/>
    <n v="33865209"/>
  </r>
  <r>
    <x v="50"/>
    <s v="VT"/>
    <s v="Civil"/>
    <x v="5"/>
    <s v="All"/>
    <n v="48220235"/>
  </r>
  <r>
    <x v="50"/>
    <s v="VT"/>
    <s v="Civil"/>
    <x v="6"/>
    <s v="All"/>
    <n v="99111434"/>
  </r>
  <r>
    <x v="50"/>
    <s v="VT"/>
    <s v="Civil"/>
    <x v="7"/>
    <s v="All"/>
    <n v="94933576"/>
  </r>
  <r>
    <x v="50"/>
    <s v="VT"/>
    <s v="Civil"/>
    <x v="8"/>
    <s v="All"/>
    <n v="79700841"/>
  </r>
  <r>
    <x v="50"/>
    <s v="VT"/>
    <s v="Civil"/>
    <x v="9"/>
    <s v="All"/>
    <n v="85396300"/>
  </r>
  <r>
    <x v="50"/>
    <s v="VT"/>
    <s v="Civil"/>
    <x v="10"/>
    <s v="All"/>
    <n v="91038754"/>
  </r>
  <r>
    <x v="50"/>
    <s v="VT"/>
    <s v="Civil"/>
    <x v="11"/>
    <s v="All"/>
    <n v="95146274"/>
  </r>
  <r>
    <x v="50"/>
    <s v="VT"/>
    <s v="Non Residential"/>
    <x v="0"/>
    <s v="All"/>
    <n v="116684611"/>
  </r>
  <r>
    <x v="50"/>
    <s v="VT"/>
    <s v="Non Residential"/>
    <x v="1"/>
    <s v="All"/>
    <n v="67994939"/>
  </r>
  <r>
    <x v="50"/>
    <s v="VT"/>
    <s v="Non Residential"/>
    <x v="2"/>
    <s v="All"/>
    <n v="86235859"/>
  </r>
  <r>
    <x v="50"/>
    <s v="VT"/>
    <s v="Non Residential"/>
    <x v="3"/>
    <s v="All"/>
    <n v="139776338"/>
  </r>
  <r>
    <x v="50"/>
    <s v="VT"/>
    <s v="Non Residential"/>
    <x v="4"/>
    <s v="All"/>
    <n v="167417114"/>
  </r>
  <r>
    <x v="50"/>
    <s v="VT"/>
    <s v="Non Residential"/>
    <x v="5"/>
    <s v="All"/>
    <n v="511347101"/>
  </r>
  <r>
    <x v="50"/>
    <s v="VT"/>
    <s v="Non Residential"/>
    <x v="6"/>
    <s v="All"/>
    <n v="336508397"/>
  </r>
  <r>
    <x v="50"/>
    <s v="VT"/>
    <s v="Non Residential"/>
    <x v="7"/>
    <s v="All"/>
    <n v="177397905"/>
  </r>
  <r>
    <x v="50"/>
    <s v="VT"/>
    <s v="Non Residential"/>
    <x v="8"/>
    <s v="All"/>
    <n v="182436685"/>
  </r>
  <r>
    <x v="50"/>
    <s v="VT"/>
    <s v="Non Residential"/>
    <x v="9"/>
    <s v="All"/>
    <n v="189727182"/>
  </r>
  <r>
    <x v="50"/>
    <s v="VT"/>
    <s v="Non Residential"/>
    <x v="10"/>
    <s v="All"/>
    <n v="192701994"/>
  </r>
  <r>
    <x v="50"/>
    <s v="VT"/>
    <s v="Non Residential"/>
    <x v="11"/>
    <s v="All"/>
    <n v="194868674"/>
  </r>
  <r>
    <x v="50"/>
    <s v="VT"/>
    <s v="Residential"/>
    <x v="0"/>
    <s v="All"/>
    <n v="70064113"/>
  </r>
  <r>
    <x v="50"/>
    <s v="VT"/>
    <s v="Residential"/>
    <x v="1"/>
    <s v="All"/>
    <n v="101102547"/>
  </r>
  <r>
    <x v="50"/>
    <s v="VT"/>
    <s v="Residential"/>
    <x v="2"/>
    <s v="All"/>
    <n v="109193780"/>
  </r>
  <r>
    <x v="50"/>
    <s v="VT"/>
    <s v="Residential"/>
    <x v="3"/>
    <s v="All"/>
    <n v="96849072"/>
  </r>
  <r>
    <x v="50"/>
    <s v="VT"/>
    <s v="Residential"/>
    <x v="4"/>
    <s v="All"/>
    <n v="149795327"/>
  </r>
  <r>
    <x v="50"/>
    <s v="VT"/>
    <s v="Residential"/>
    <x v="5"/>
    <s v="All"/>
    <n v="155530216"/>
  </r>
  <r>
    <x v="50"/>
    <s v="VT"/>
    <s v="Residential"/>
    <x v="6"/>
    <s v="All"/>
    <n v="135753968"/>
  </r>
  <r>
    <x v="50"/>
    <s v="VT"/>
    <s v="Residential"/>
    <x v="7"/>
    <s v="All"/>
    <n v="193021083"/>
  </r>
  <r>
    <x v="50"/>
    <s v="VT"/>
    <s v="Residential"/>
    <x v="8"/>
    <s v="All"/>
    <n v="164293226"/>
  </r>
  <r>
    <x v="50"/>
    <s v="VT"/>
    <s v="Residential"/>
    <x v="9"/>
    <s v="All"/>
    <n v="174381481"/>
  </r>
  <r>
    <x v="50"/>
    <s v="VT"/>
    <s v="Residential"/>
    <x v="10"/>
    <s v="All"/>
    <n v="189681431"/>
  </r>
  <r>
    <x v="50"/>
    <s v="VT"/>
    <s v="Residential"/>
    <x v="11"/>
    <s v="All"/>
    <n v="201359562"/>
  </r>
  <r>
    <x v="51"/>
    <s v="MA"/>
    <s v="Civil"/>
    <x v="0"/>
    <s v="All"/>
    <n v="376089803"/>
  </r>
  <r>
    <x v="51"/>
    <s v="MA"/>
    <s v="Civil"/>
    <x v="1"/>
    <s v="All"/>
    <n v="264494635"/>
  </r>
  <r>
    <x v="51"/>
    <s v="MA"/>
    <s v="Civil"/>
    <x v="2"/>
    <s v="All"/>
    <n v="369576982"/>
  </r>
  <r>
    <x v="51"/>
    <s v="MA"/>
    <s v="Civil"/>
    <x v="3"/>
    <s v="All"/>
    <n v="366847152"/>
  </r>
  <r>
    <x v="51"/>
    <s v="MA"/>
    <s v="Civil"/>
    <x v="4"/>
    <s v="All"/>
    <n v="622262360"/>
  </r>
  <r>
    <x v="51"/>
    <s v="MA"/>
    <s v="Civil"/>
    <x v="5"/>
    <s v="All"/>
    <n v="401446862"/>
  </r>
  <r>
    <x v="51"/>
    <s v="MA"/>
    <s v="Civil"/>
    <x v="6"/>
    <s v="All"/>
    <n v="348926276"/>
  </r>
  <r>
    <x v="51"/>
    <s v="MA"/>
    <s v="Civil"/>
    <x v="7"/>
    <s v="All"/>
    <n v="451299967"/>
  </r>
  <r>
    <x v="51"/>
    <s v="MA"/>
    <s v="Civil"/>
    <x v="8"/>
    <s v="All"/>
    <n v="592057421"/>
  </r>
  <r>
    <x v="51"/>
    <s v="MA"/>
    <s v="Civil"/>
    <x v="9"/>
    <s v="All"/>
    <n v="638241702"/>
  </r>
  <r>
    <x v="51"/>
    <s v="MA"/>
    <s v="Civil"/>
    <x v="10"/>
    <s v="All"/>
    <n v="684803136"/>
  </r>
  <r>
    <x v="51"/>
    <s v="MA"/>
    <s v="Civil"/>
    <x v="11"/>
    <s v="All"/>
    <n v="716765421"/>
  </r>
  <r>
    <x v="51"/>
    <s v="MA"/>
    <s v="Non Residential"/>
    <x v="0"/>
    <s v="All"/>
    <n v="1626320589"/>
  </r>
  <r>
    <x v="51"/>
    <s v="MA"/>
    <s v="Non Residential"/>
    <x v="1"/>
    <s v="All"/>
    <n v="1161908326"/>
  </r>
  <r>
    <x v="51"/>
    <s v="MA"/>
    <s v="Non Residential"/>
    <x v="2"/>
    <s v="All"/>
    <n v="1088330389"/>
  </r>
  <r>
    <x v="51"/>
    <s v="MA"/>
    <s v="Non Residential"/>
    <x v="3"/>
    <s v="All"/>
    <n v="1912368137"/>
  </r>
  <r>
    <x v="51"/>
    <s v="MA"/>
    <s v="Non Residential"/>
    <x v="4"/>
    <s v="All"/>
    <n v="1543800520"/>
  </r>
  <r>
    <x v="51"/>
    <s v="MA"/>
    <s v="Non Residential"/>
    <x v="5"/>
    <s v="All"/>
    <n v="3208422384"/>
  </r>
  <r>
    <x v="51"/>
    <s v="MA"/>
    <s v="Non Residential"/>
    <x v="6"/>
    <s v="All"/>
    <n v="1787116109"/>
  </r>
  <r>
    <x v="51"/>
    <s v="MA"/>
    <s v="Non Residential"/>
    <x v="7"/>
    <s v="All"/>
    <n v="1935271227"/>
  </r>
  <r>
    <x v="51"/>
    <s v="MA"/>
    <s v="Non Residential"/>
    <x v="8"/>
    <s v="All"/>
    <n v="2374753538"/>
  </r>
  <r>
    <x v="51"/>
    <s v="MA"/>
    <s v="Non Residential"/>
    <x v="9"/>
    <s v="All"/>
    <n v="2411313259"/>
  </r>
  <r>
    <x v="51"/>
    <s v="MA"/>
    <s v="Non Residential"/>
    <x v="10"/>
    <s v="All"/>
    <n v="2418136718"/>
  </r>
  <r>
    <x v="51"/>
    <s v="MA"/>
    <s v="Non Residential"/>
    <x v="11"/>
    <s v="All"/>
    <n v="2421831593"/>
  </r>
  <r>
    <x v="51"/>
    <s v="MA"/>
    <s v="Residential"/>
    <x v="0"/>
    <s v="All"/>
    <n v="572305492"/>
  </r>
  <r>
    <x v="51"/>
    <s v="MA"/>
    <s v="Residential"/>
    <x v="1"/>
    <s v="All"/>
    <n v="990907109"/>
  </r>
  <r>
    <x v="51"/>
    <s v="MA"/>
    <s v="Residential"/>
    <x v="2"/>
    <s v="All"/>
    <n v="751365810"/>
  </r>
  <r>
    <x v="51"/>
    <s v="MA"/>
    <s v="Residential"/>
    <x v="3"/>
    <s v="All"/>
    <n v="615756289"/>
  </r>
  <r>
    <x v="51"/>
    <s v="MA"/>
    <s v="Residential"/>
    <x v="4"/>
    <s v="All"/>
    <n v="518063110"/>
  </r>
  <r>
    <x v="51"/>
    <s v="MA"/>
    <s v="Residential"/>
    <x v="5"/>
    <s v="All"/>
    <n v="773297201"/>
  </r>
  <r>
    <x v="51"/>
    <s v="MA"/>
    <s v="Residential"/>
    <x v="6"/>
    <s v="All"/>
    <n v="956904130"/>
  </r>
  <r>
    <x v="51"/>
    <s v="MA"/>
    <s v="Residential"/>
    <x v="7"/>
    <s v="All"/>
    <n v="868759465"/>
  </r>
  <r>
    <x v="51"/>
    <s v="MA"/>
    <s v="Residential"/>
    <x v="8"/>
    <s v="All"/>
    <n v="1338934570"/>
  </r>
  <r>
    <x v="51"/>
    <s v="MA"/>
    <s v="Residential"/>
    <x v="9"/>
    <s v="All"/>
    <n v="1393117273"/>
  </r>
  <r>
    <x v="51"/>
    <s v="MA"/>
    <s v="Residential"/>
    <x v="10"/>
    <s v="All"/>
    <n v="1437130700"/>
  </r>
  <r>
    <x v="51"/>
    <s v="MA"/>
    <s v="Residential"/>
    <x v="11"/>
    <s v="All"/>
    <n v="1492068307"/>
  </r>
  <r>
    <x v="52"/>
    <s v="NJ"/>
    <s v="Civil"/>
    <x v="0"/>
    <s v="All"/>
    <n v="684640606"/>
  </r>
  <r>
    <x v="52"/>
    <s v="NJ"/>
    <s v="Civil"/>
    <x v="1"/>
    <s v="All"/>
    <n v="303971864"/>
  </r>
  <r>
    <x v="52"/>
    <s v="NJ"/>
    <s v="Civil"/>
    <x v="2"/>
    <s v="All"/>
    <n v="345683327"/>
  </r>
  <r>
    <x v="52"/>
    <s v="NJ"/>
    <s v="Civil"/>
    <x v="3"/>
    <s v="All"/>
    <n v="438889298"/>
  </r>
  <r>
    <x v="52"/>
    <s v="NJ"/>
    <s v="Civil"/>
    <x v="4"/>
    <s v="All"/>
    <n v="507582158"/>
  </r>
  <r>
    <x v="52"/>
    <s v="NJ"/>
    <s v="Civil"/>
    <x v="5"/>
    <s v="All"/>
    <n v="285841518"/>
  </r>
  <r>
    <x v="52"/>
    <s v="NJ"/>
    <s v="Civil"/>
    <x v="6"/>
    <s v="All"/>
    <n v="284805743"/>
  </r>
  <r>
    <x v="52"/>
    <s v="NJ"/>
    <s v="Civil"/>
    <x v="7"/>
    <s v="All"/>
    <n v="530649657"/>
  </r>
  <r>
    <x v="52"/>
    <s v="NJ"/>
    <s v="Civil"/>
    <x v="8"/>
    <s v="All"/>
    <n v="676780436"/>
  </r>
  <r>
    <x v="52"/>
    <s v="NJ"/>
    <s v="Civil"/>
    <x v="9"/>
    <s v="All"/>
    <n v="725277694"/>
  </r>
  <r>
    <x v="52"/>
    <s v="NJ"/>
    <s v="Civil"/>
    <x v="10"/>
    <s v="All"/>
    <n v="769471059"/>
  </r>
  <r>
    <x v="52"/>
    <s v="NJ"/>
    <s v="Civil"/>
    <x v="11"/>
    <s v="All"/>
    <n v="798038874"/>
  </r>
  <r>
    <x v="52"/>
    <s v="NJ"/>
    <s v="Non Residential"/>
    <x v="0"/>
    <s v="All"/>
    <n v="597582913"/>
  </r>
  <r>
    <x v="52"/>
    <s v="NJ"/>
    <s v="Non Residential"/>
    <x v="1"/>
    <s v="All"/>
    <n v="400263816"/>
  </r>
  <r>
    <x v="52"/>
    <s v="NJ"/>
    <s v="Non Residential"/>
    <x v="2"/>
    <s v="All"/>
    <n v="398680134"/>
  </r>
  <r>
    <x v="52"/>
    <s v="NJ"/>
    <s v="Non Residential"/>
    <x v="3"/>
    <s v="All"/>
    <n v="369384376"/>
  </r>
  <r>
    <x v="52"/>
    <s v="NJ"/>
    <s v="Non Residential"/>
    <x v="4"/>
    <s v="All"/>
    <n v="407452234"/>
  </r>
  <r>
    <x v="52"/>
    <s v="NJ"/>
    <s v="Non Residential"/>
    <x v="5"/>
    <s v="All"/>
    <n v="769959802"/>
  </r>
  <r>
    <x v="52"/>
    <s v="NJ"/>
    <s v="Non Residential"/>
    <x v="6"/>
    <s v="All"/>
    <n v="871920155"/>
  </r>
  <r>
    <x v="52"/>
    <s v="NJ"/>
    <s v="Non Residential"/>
    <x v="7"/>
    <s v="All"/>
    <n v="2091112381"/>
  </r>
  <r>
    <x v="52"/>
    <s v="NJ"/>
    <s v="Non Residential"/>
    <x v="8"/>
    <s v="All"/>
    <n v="1007676367"/>
  </r>
  <r>
    <x v="52"/>
    <s v="NJ"/>
    <s v="Non Residential"/>
    <x v="9"/>
    <s v="All"/>
    <n v="1030139962"/>
  </r>
  <r>
    <x v="52"/>
    <s v="NJ"/>
    <s v="Non Residential"/>
    <x v="10"/>
    <s v="All"/>
    <n v="1042506201"/>
  </r>
  <r>
    <x v="52"/>
    <s v="NJ"/>
    <s v="Non Residential"/>
    <x v="11"/>
    <s v="All"/>
    <n v="1047010627"/>
  </r>
  <r>
    <x v="52"/>
    <s v="NJ"/>
    <s v="Residential"/>
    <x v="0"/>
    <s v="All"/>
    <n v="352751611"/>
  </r>
  <r>
    <x v="52"/>
    <s v="NJ"/>
    <s v="Residential"/>
    <x v="1"/>
    <s v="All"/>
    <n v="259052941"/>
  </r>
  <r>
    <x v="52"/>
    <s v="NJ"/>
    <s v="Residential"/>
    <x v="2"/>
    <s v="All"/>
    <n v="224270016"/>
  </r>
  <r>
    <x v="52"/>
    <s v="NJ"/>
    <s v="Residential"/>
    <x v="3"/>
    <s v="All"/>
    <n v="329833124"/>
  </r>
  <r>
    <x v="52"/>
    <s v="NJ"/>
    <s v="Residential"/>
    <x v="4"/>
    <s v="All"/>
    <n v="330461498"/>
  </r>
  <r>
    <x v="52"/>
    <s v="NJ"/>
    <s v="Residential"/>
    <x v="5"/>
    <s v="All"/>
    <n v="286606078"/>
  </r>
  <r>
    <x v="52"/>
    <s v="NJ"/>
    <s v="Residential"/>
    <x v="6"/>
    <s v="All"/>
    <n v="392547125"/>
  </r>
  <r>
    <x v="52"/>
    <s v="NJ"/>
    <s v="Residential"/>
    <x v="7"/>
    <s v="All"/>
    <n v="407230508"/>
  </r>
  <r>
    <x v="52"/>
    <s v="NJ"/>
    <s v="Residential"/>
    <x v="8"/>
    <s v="All"/>
    <n v="458539363"/>
  </r>
  <r>
    <x v="52"/>
    <s v="NJ"/>
    <s v="Residential"/>
    <x v="9"/>
    <s v="All"/>
    <n v="494661158"/>
  </r>
  <r>
    <x v="52"/>
    <s v="NJ"/>
    <s v="Residential"/>
    <x v="10"/>
    <s v="All"/>
    <n v="529449888"/>
  </r>
  <r>
    <x v="52"/>
    <s v="NJ"/>
    <s v="Residential"/>
    <x v="11"/>
    <s v="All"/>
    <n v="560245978"/>
  </r>
  <r>
    <x v="53"/>
    <s v="OH"/>
    <s v="Civil"/>
    <x v="0"/>
    <s v="All"/>
    <n v="112800340"/>
  </r>
  <r>
    <x v="53"/>
    <s v="OH"/>
    <s v="Civil"/>
    <x v="1"/>
    <s v="All"/>
    <n v="50603146"/>
  </r>
  <r>
    <x v="53"/>
    <s v="OH"/>
    <s v="Civil"/>
    <x v="2"/>
    <s v="All"/>
    <n v="76198680"/>
  </r>
  <r>
    <x v="53"/>
    <s v="OH"/>
    <s v="Civil"/>
    <x v="3"/>
    <s v="All"/>
    <n v="62247417"/>
  </r>
  <r>
    <x v="53"/>
    <s v="OH"/>
    <s v="Civil"/>
    <x v="4"/>
    <s v="All"/>
    <n v="126325168"/>
  </r>
  <r>
    <x v="53"/>
    <s v="OH"/>
    <s v="Civil"/>
    <x v="5"/>
    <s v="All"/>
    <n v="53413503"/>
  </r>
  <r>
    <x v="53"/>
    <s v="OH"/>
    <s v="Civil"/>
    <x v="6"/>
    <s v="All"/>
    <n v="114270389"/>
  </r>
  <r>
    <x v="53"/>
    <s v="OH"/>
    <s v="Civil"/>
    <x v="7"/>
    <s v="All"/>
    <n v="107450178"/>
  </r>
  <r>
    <x v="53"/>
    <s v="OH"/>
    <s v="Civil"/>
    <x v="8"/>
    <s v="All"/>
    <n v="105384910"/>
  </r>
  <r>
    <x v="53"/>
    <s v="OH"/>
    <s v="Civil"/>
    <x v="9"/>
    <s v="All"/>
    <n v="111963533"/>
  </r>
  <r>
    <x v="53"/>
    <s v="OH"/>
    <s v="Civil"/>
    <x v="10"/>
    <s v="All"/>
    <n v="118178450"/>
  </r>
  <r>
    <x v="53"/>
    <s v="OH"/>
    <s v="Civil"/>
    <x v="11"/>
    <s v="All"/>
    <n v="122030213"/>
  </r>
  <r>
    <x v="53"/>
    <s v="OH"/>
    <s v="Non Residential"/>
    <x v="0"/>
    <s v="All"/>
    <n v="88128509"/>
  </r>
  <r>
    <x v="53"/>
    <s v="OH"/>
    <s v="Non Residential"/>
    <x v="1"/>
    <s v="All"/>
    <n v="51444823"/>
  </r>
  <r>
    <x v="53"/>
    <s v="OH"/>
    <s v="Non Residential"/>
    <x v="2"/>
    <s v="All"/>
    <n v="99089649"/>
  </r>
  <r>
    <x v="53"/>
    <s v="OH"/>
    <s v="Non Residential"/>
    <x v="3"/>
    <s v="All"/>
    <n v="87029143"/>
  </r>
  <r>
    <x v="53"/>
    <s v="OH"/>
    <s v="Non Residential"/>
    <x v="4"/>
    <s v="All"/>
    <n v="88936008"/>
  </r>
  <r>
    <x v="53"/>
    <s v="OH"/>
    <s v="Non Residential"/>
    <x v="5"/>
    <s v="All"/>
    <n v="394878832"/>
  </r>
  <r>
    <x v="53"/>
    <s v="OH"/>
    <s v="Non Residential"/>
    <x v="6"/>
    <s v="All"/>
    <n v="92501303"/>
  </r>
  <r>
    <x v="53"/>
    <s v="OH"/>
    <s v="Non Residential"/>
    <x v="7"/>
    <s v="All"/>
    <n v="422710200"/>
  </r>
  <r>
    <x v="53"/>
    <s v="OH"/>
    <s v="Non Residential"/>
    <x v="8"/>
    <s v="All"/>
    <n v="419448797"/>
  </r>
  <r>
    <x v="53"/>
    <s v="OH"/>
    <s v="Non Residential"/>
    <x v="9"/>
    <s v="All"/>
    <n v="434490399"/>
  </r>
  <r>
    <x v="53"/>
    <s v="OH"/>
    <s v="Non Residential"/>
    <x v="10"/>
    <s v="All"/>
    <n v="452140559"/>
  </r>
  <r>
    <x v="53"/>
    <s v="OH"/>
    <s v="Non Residential"/>
    <x v="11"/>
    <s v="All"/>
    <n v="462526306"/>
  </r>
  <r>
    <x v="53"/>
    <s v="OH"/>
    <s v="Residential"/>
    <x v="0"/>
    <s v="All"/>
    <n v="65714039"/>
  </r>
  <r>
    <x v="53"/>
    <s v="OH"/>
    <s v="Residential"/>
    <x v="1"/>
    <s v="All"/>
    <n v="57143813"/>
  </r>
  <r>
    <x v="53"/>
    <s v="OH"/>
    <s v="Residential"/>
    <x v="2"/>
    <s v="All"/>
    <n v="79113637"/>
  </r>
  <r>
    <x v="53"/>
    <s v="OH"/>
    <s v="Residential"/>
    <x v="3"/>
    <s v="All"/>
    <n v="87055695"/>
  </r>
  <r>
    <x v="53"/>
    <s v="OH"/>
    <s v="Residential"/>
    <x v="4"/>
    <s v="All"/>
    <n v="86791235"/>
  </r>
  <r>
    <x v="53"/>
    <s v="OH"/>
    <s v="Residential"/>
    <x v="5"/>
    <s v="All"/>
    <n v="74991396"/>
  </r>
  <r>
    <x v="53"/>
    <s v="OH"/>
    <s v="Residential"/>
    <x v="6"/>
    <s v="All"/>
    <n v="131499745"/>
  </r>
  <r>
    <x v="53"/>
    <s v="OH"/>
    <s v="Residential"/>
    <x v="7"/>
    <s v="All"/>
    <n v="169976089"/>
  </r>
  <r>
    <x v="53"/>
    <s v="OH"/>
    <s v="Residential"/>
    <x v="8"/>
    <s v="All"/>
    <n v="142207030"/>
  </r>
  <r>
    <x v="53"/>
    <s v="OH"/>
    <s v="Residential"/>
    <x v="9"/>
    <s v="All"/>
    <n v="151884841"/>
  </r>
  <r>
    <x v="53"/>
    <s v="OH"/>
    <s v="Residential"/>
    <x v="10"/>
    <s v="All"/>
    <n v="157147518"/>
  </r>
  <r>
    <x v="53"/>
    <s v="OH"/>
    <s v="Residential"/>
    <x v="11"/>
    <s v="All"/>
    <n v="164122284"/>
  </r>
  <r>
    <x v="54"/>
    <s v="FL"/>
    <s v="Civil"/>
    <x v="0"/>
    <s v="All"/>
    <n v="120525743"/>
  </r>
  <r>
    <x v="54"/>
    <s v="FL"/>
    <s v="Civil"/>
    <x v="1"/>
    <s v="All"/>
    <n v="76241445"/>
  </r>
  <r>
    <x v="54"/>
    <s v="FL"/>
    <s v="Civil"/>
    <x v="2"/>
    <s v="All"/>
    <n v="94577476"/>
  </r>
  <r>
    <x v="54"/>
    <s v="FL"/>
    <s v="Civil"/>
    <x v="3"/>
    <s v="All"/>
    <n v="222089313"/>
  </r>
  <r>
    <x v="54"/>
    <s v="FL"/>
    <s v="Civil"/>
    <x v="4"/>
    <s v="All"/>
    <n v="38748423"/>
  </r>
  <r>
    <x v="54"/>
    <s v="FL"/>
    <s v="Civil"/>
    <x v="5"/>
    <s v="All"/>
    <n v="180086131"/>
  </r>
  <r>
    <x v="54"/>
    <s v="FL"/>
    <s v="Civil"/>
    <x v="6"/>
    <s v="All"/>
    <n v="363048948"/>
  </r>
  <r>
    <x v="54"/>
    <s v="FL"/>
    <s v="Civil"/>
    <x v="7"/>
    <s v="All"/>
    <n v="355624045"/>
  </r>
  <r>
    <x v="54"/>
    <s v="FL"/>
    <s v="Civil"/>
    <x v="8"/>
    <s v="All"/>
    <n v="467424364"/>
  </r>
  <r>
    <x v="54"/>
    <s v="FL"/>
    <s v="Civil"/>
    <x v="9"/>
    <s v="All"/>
    <n v="502106237"/>
  </r>
  <r>
    <x v="54"/>
    <s v="FL"/>
    <s v="Civil"/>
    <x v="10"/>
    <s v="All"/>
    <n v="535080969"/>
  </r>
  <r>
    <x v="54"/>
    <s v="FL"/>
    <s v="Civil"/>
    <x v="11"/>
    <s v="All"/>
    <n v="558068280"/>
  </r>
  <r>
    <x v="54"/>
    <s v="FL"/>
    <s v="Non Residential"/>
    <x v="0"/>
    <s v="All"/>
    <n v="107240594"/>
  </r>
  <r>
    <x v="54"/>
    <s v="FL"/>
    <s v="Non Residential"/>
    <x v="1"/>
    <s v="All"/>
    <n v="233362993"/>
  </r>
  <r>
    <x v="54"/>
    <s v="FL"/>
    <s v="Non Residential"/>
    <x v="2"/>
    <s v="All"/>
    <n v="116204827"/>
  </r>
  <r>
    <x v="54"/>
    <s v="FL"/>
    <s v="Non Residential"/>
    <x v="3"/>
    <s v="All"/>
    <n v="176779581"/>
  </r>
  <r>
    <x v="54"/>
    <s v="FL"/>
    <s v="Non Residential"/>
    <x v="4"/>
    <s v="All"/>
    <n v="375159471"/>
  </r>
  <r>
    <x v="54"/>
    <s v="FL"/>
    <s v="Non Residential"/>
    <x v="5"/>
    <s v="All"/>
    <n v="274621572"/>
  </r>
  <r>
    <x v="54"/>
    <s v="FL"/>
    <s v="Non Residential"/>
    <x v="6"/>
    <s v="All"/>
    <n v="311747911"/>
  </r>
  <r>
    <x v="54"/>
    <s v="FL"/>
    <s v="Non Residential"/>
    <x v="7"/>
    <s v="All"/>
    <n v="494241233"/>
  </r>
  <r>
    <x v="54"/>
    <s v="FL"/>
    <s v="Non Residential"/>
    <x v="8"/>
    <s v="All"/>
    <n v="499321540"/>
  </r>
  <r>
    <x v="54"/>
    <s v="FL"/>
    <s v="Non Residential"/>
    <x v="9"/>
    <s v="All"/>
    <n v="514754564"/>
  </r>
  <r>
    <x v="54"/>
    <s v="FL"/>
    <s v="Non Residential"/>
    <x v="10"/>
    <s v="All"/>
    <n v="514989859"/>
  </r>
  <r>
    <x v="54"/>
    <s v="FL"/>
    <s v="Non Residential"/>
    <x v="11"/>
    <s v="All"/>
    <n v="523203630"/>
  </r>
  <r>
    <x v="54"/>
    <s v="FL"/>
    <s v="Residential"/>
    <x v="0"/>
    <s v="All"/>
    <n v="229514044"/>
  </r>
  <r>
    <x v="54"/>
    <s v="FL"/>
    <s v="Residential"/>
    <x v="1"/>
    <s v="All"/>
    <n v="267629423"/>
  </r>
  <r>
    <x v="54"/>
    <s v="FL"/>
    <s v="Residential"/>
    <x v="2"/>
    <s v="All"/>
    <n v="399961584"/>
  </r>
  <r>
    <x v="54"/>
    <s v="FL"/>
    <s v="Residential"/>
    <x v="3"/>
    <s v="All"/>
    <n v="465474225"/>
  </r>
  <r>
    <x v="54"/>
    <s v="FL"/>
    <s v="Residential"/>
    <x v="4"/>
    <s v="All"/>
    <n v="615888999"/>
  </r>
  <r>
    <x v="54"/>
    <s v="FL"/>
    <s v="Residential"/>
    <x v="5"/>
    <s v="All"/>
    <n v="935643834"/>
  </r>
  <r>
    <x v="54"/>
    <s v="FL"/>
    <s v="Residential"/>
    <x v="6"/>
    <s v="All"/>
    <n v="1166154002"/>
  </r>
  <r>
    <x v="54"/>
    <s v="FL"/>
    <s v="Residential"/>
    <x v="7"/>
    <s v="All"/>
    <n v="1149912241"/>
  </r>
  <r>
    <x v="54"/>
    <s v="FL"/>
    <s v="Residential"/>
    <x v="8"/>
    <s v="All"/>
    <n v="1708777238"/>
  </r>
  <r>
    <x v="54"/>
    <s v="FL"/>
    <s v="Residential"/>
    <x v="9"/>
    <s v="All"/>
    <n v="1839417340"/>
  </r>
  <r>
    <x v="54"/>
    <s v="FL"/>
    <s v="Residential"/>
    <x v="10"/>
    <s v="All"/>
    <n v="1938773717"/>
  </r>
  <r>
    <x v="54"/>
    <s v="FL"/>
    <s v="Residential"/>
    <x v="11"/>
    <s v="All"/>
    <n v="2055370765"/>
  </r>
  <r>
    <x v="55"/>
    <s v="NV"/>
    <s v="Civil"/>
    <x v="0"/>
    <s v="All"/>
    <n v="31936655"/>
  </r>
  <r>
    <x v="55"/>
    <s v="NV"/>
    <s v="Civil"/>
    <x v="1"/>
    <s v="All"/>
    <n v="37281619"/>
  </r>
  <r>
    <x v="55"/>
    <s v="NV"/>
    <s v="Civil"/>
    <x v="2"/>
    <s v="All"/>
    <n v="24819080"/>
  </r>
  <r>
    <x v="55"/>
    <s v="NV"/>
    <s v="Civil"/>
    <x v="3"/>
    <s v="All"/>
    <n v="20823794"/>
  </r>
  <r>
    <x v="55"/>
    <s v="NV"/>
    <s v="Civil"/>
    <x v="4"/>
    <s v="All"/>
    <n v="26942026"/>
  </r>
  <r>
    <x v="55"/>
    <s v="NV"/>
    <s v="Civil"/>
    <x v="5"/>
    <s v="All"/>
    <n v="111873135"/>
  </r>
  <r>
    <x v="55"/>
    <s v="NV"/>
    <s v="Civil"/>
    <x v="6"/>
    <s v="All"/>
    <n v="29129658"/>
  </r>
  <r>
    <x v="55"/>
    <s v="NV"/>
    <s v="Civil"/>
    <x v="7"/>
    <s v="All"/>
    <n v="10055259"/>
  </r>
  <r>
    <x v="55"/>
    <s v="NV"/>
    <s v="Civil"/>
    <x v="8"/>
    <s v="All"/>
    <n v="38535459"/>
  </r>
  <r>
    <x v="55"/>
    <s v="NV"/>
    <s v="Civil"/>
    <x v="9"/>
    <s v="All"/>
    <n v="41873766"/>
  </r>
  <r>
    <x v="55"/>
    <s v="NV"/>
    <s v="Civil"/>
    <x v="10"/>
    <s v="All"/>
    <n v="43704924"/>
  </r>
  <r>
    <x v="55"/>
    <s v="NV"/>
    <s v="Civil"/>
    <x v="11"/>
    <s v="All"/>
    <n v="45016065"/>
  </r>
  <r>
    <x v="55"/>
    <s v="NV"/>
    <s v="Non Residential"/>
    <x v="0"/>
    <s v="All"/>
    <n v="17869806"/>
  </r>
  <r>
    <x v="55"/>
    <s v="NV"/>
    <s v="Non Residential"/>
    <x v="1"/>
    <s v="All"/>
    <n v="23384423"/>
  </r>
  <r>
    <x v="55"/>
    <s v="NV"/>
    <s v="Non Residential"/>
    <x v="2"/>
    <s v="All"/>
    <n v="37807545"/>
  </r>
  <r>
    <x v="55"/>
    <s v="NV"/>
    <s v="Non Residential"/>
    <x v="3"/>
    <s v="All"/>
    <n v="5430552"/>
  </r>
  <r>
    <x v="55"/>
    <s v="NV"/>
    <s v="Non Residential"/>
    <x v="4"/>
    <s v="All"/>
    <n v="25088690"/>
  </r>
  <r>
    <x v="55"/>
    <s v="NV"/>
    <s v="Non Residential"/>
    <x v="5"/>
    <s v="All"/>
    <n v="19820421"/>
  </r>
  <r>
    <x v="55"/>
    <s v="NV"/>
    <s v="Non Residential"/>
    <x v="6"/>
    <s v="All"/>
    <n v="29654220"/>
  </r>
  <r>
    <x v="55"/>
    <s v="NV"/>
    <s v="Non Residential"/>
    <x v="7"/>
    <s v="All"/>
    <n v="17658155"/>
  </r>
  <r>
    <x v="55"/>
    <s v="NV"/>
    <s v="Non Residential"/>
    <x v="8"/>
    <s v="All"/>
    <n v="38759032"/>
  </r>
  <r>
    <x v="55"/>
    <s v="NV"/>
    <s v="Non Residential"/>
    <x v="9"/>
    <s v="All"/>
    <n v="40973996"/>
  </r>
  <r>
    <x v="55"/>
    <s v="NV"/>
    <s v="Non Residential"/>
    <x v="10"/>
    <s v="All"/>
    <n v="42315530"/>
  </r>
  <r>
    <x v="55"/>
    <s v="NV"/>
    <s v="Non Residential"/>
    <x v="11"/>
    <s v="All"/>
    <n v="43072664"/>
  </r>
  <r>
    <x v="55"/>
    <s v="NV"/>
    <s v="Residential"/>
    <x v="0"/>
    <s v="All"/>
    <n v="10186429"/>
  </r>
  <r>
    <x v="55"/>
    <s v="NV"/>
    <s v="Residential"/>
    <x v="1"/>
    <s v="All"/>
    <n v="14124686"/>
  </r>
  <r>
    <x v="55"/>
    <s v="NV"/>
    <s v="Residential"/>
    <x v="2"/>
    <s v="All"/>
    <n v="30685329"/>
  </r>
  <r>
    <x v="55"/>
    <s v="NV"/>
    <s v="Residential"/>
    <x v="3"/>
    <s v="All"/>
    <n v="29333816"/>
  </r>
  <r>
    <x v="55"/>
    <s v="NV"/>
    <s v="Residential"/>
    <x v="4"/>
    <s v="All"/>
    <n v="29098474"/>
  </r>
  <r>
    <x v="55"/>
    <s v="NV"/>
    <s v="Residential"/>
    <x v="5"/>
    <s v="All"/>
    <n v="31673857"/>
  </r>
  <r>
    <x v="55"/>
    <s v="NV"/>
    <s v="Residential"/>
    <x v="6"/>
    <s v="All"/>
    <n v="72339923"/>
  </r>
  <r>
    <x v="55"/>
    <s v="NV"/>
    <s v="Residential"/>
    <x v="7"/>
    <s v="All"/>
    <n v="114077646"/>
  </r>
  <r>
    <x v="55"/>
    <s v="NV"/>
    <s v="Residential"/>
    <x v="8"/>
    <s v="All"/>
    <n v="196299330"/>
  </r>
  <r>
    <x v="55"/>
    <s v="NV"/>
    <s v="Residential"/>
    <x v="9"/>
    <s v="All"/>
    <n v="208112831"/>
  </r>
  <r>
    <x v="55"/>
    <s v="NV"/>
    <s v="Residential"/>
    <x v="10"/>
    <s v="All"/>
    <n v="210416729"/>
  </r>
  <r>
    <x v="55"/>
    <s v="NV"/>
    <s v="Residential"/>
    <x v="11"/>
    <s v="All"/>
    <n v="214342939"/>
  </r>
  <r>
    <x v="56"/>
    <s v="WY"/>
    <s v="Civil"/>
    <x v="0"/>
    <s v="All"/>
    <n v="38465352"/>
  </r>
  <r>
    <x v="56"/>
    <s v="WY"/>
    <s v="Civil"/>
    <x v="1"/>
    <s v="All"/>
    <n v="47109276"/>
  </r>
  <r>
    <x v="56"/>
    <s v="WY"/>
    <s v="Civil"/>
    <x v="2"/>
    <s v="All"/>
    <n v="67388658"/>
  </r>
  <r>
    <x v="56"/>
    <s v="WY"/>
    <s v="Civil"/>
    <x v="3"/>
    <s v="All"/>
    <n v="39997569"/>
  </r>
  <r>
    <x v="56"/>
    <s v="WY"/>
    <s v="Civil"/>
    <x v="4"/>
    <s v="All"/>
    <n v="57340110"/>
  </r>
  <r>
    <x v="56"/>
    <s v="WY"/>
    <s v="Civil"/>
    <x v="5"/>
    <s v="All"/>
    <n v="71260979"/>
  </r>
  <r>
    <x v="56"/>
    <s v="WY"/>
    <s v="Civil"/>
    <x v="6"/>
    <s v="All"/>
    <n v="36665342"/>
  </r>
  <r>
    <x v="56"/>
    <s v="WY"/>
    <s v="Civil"/>
    <x v="7"/>
    <s v="All"/>
    <n v="52697976"/>
  </r>
  <r>
    <x v="56"/>
    <s v="WY"/>
    <s v="Civil"/>
    <x v="8"/>
    <s v="All"/>
    <n v="42140241"/>
  </r>
  <r>
    <x v="56"/>
    <s v="WY"/>
    <s v="Civil"/>
    <x v="9"/>
    <s v="All"/>
    <n v="46174786"/>
  </r>
  <r>
    <x v="56"/>
    <s v="WY"/>
    <s v="Civil"/>
    <x v="10"/>
    <s v="All"/>
    <n v="49779635"/>
  </r>
  <r>
    <x v="56"/>
    <s v="WY"/>
    <s v="Civil"/>
    <x v="11"/>
    <s v="All"/>
    <n v="52350811"/>
  </r>
  <r>
    <x v="56"/>
    <s v="WY"/>
    <s v="Non Residential"/>
    <x v="0"/>
    <s v="All"/>
    <n v="31095570"/>
  </r>
  <r>
    <x v="56"/>
    <s v="WY"/>
    <s v="Non Residential"/>
    <x v="1"/>
    <s v="All"/>
    <n v="80397585"/>
  </r>
  <r>
    <x v="56"/>
    <s v="WY"/>
    <s v="Non Residential"/>
    <x v="2"/>
    <s v="All"/>
    <n v="31214061"/>
  </r>
  <r>
    <x v="56"/>
    <s v="WY"/>
    <s v="Non Residential"/>
    <x v="3"/>
    <s v="All"/>
    <n v="41348235"/>
  </r>
  <r>
    <x v="56"/>
    <s v="WY"/>
    <s v="Non Residential"/>
    <x v="4"/>
    <s v="All"/>
    <n v="117126138"/>
  </r>
  <r>
    <x v="56"/>
    <s v="WY"/>
    <s v="Non Residential"/>
    <x v="5"/>
    <s v="All"/>
    <n v="66822911"/>
  </r>
  <r>
    <x v="56"/>
    <s v="WY"/>
    <s v="Non Residential"/>
    <x v="6"/>
    <s v="All"/>
    <n v="59504793"/>
  </r>
  <r>
    <x v="56"/>
    <s v="WY"/>
    <s v="Non Residential"/>
    <x v="7"/>
    <s v="All"/>
    <n v="16447546"/>
  </r>
  <r>
    <x v="56"/>
    <s v="WY"/>
    <s v="Non Residential"/>
    <x v="8"/>
    <s v="All"/>
    <n v="58718361"/>
  </r>
  <r>
    <x v="56"/>
    <s v="WY"/>
    <s v="Non Residential"/>
    <x v="9"/>
    <s v="All"/>
    <n v="60005572"/>
  </r>
  <r>
    <x v="56"/>
    <s v="WY"/>
    <s v="Non Residential"/>
    <x v="10"/>
    <s v="All"/>
    <n v="60555019"/>
  </r>
  <r>
    <x v="56"/>
    <s v="WY"/>
    <s v="Non Residential"/>
    <x v="11"/>
    <s v="All"/>
    <n v="60691503"/>
  </r>
  <r>
    <x v="56"/>
    <s v="WY"/>
    <s v="Residential"/>
    <x v="0"/>
    <s v="All"/>
    <n v="30937680"/>
  </r>
  <r>
    <x v="56"/>
    <s v="WY"/>
    <s v="Residential"/>
    <x v="1"/>
    <s v="All"/>
    <n v="43308165"/>
  </r>
  <r>
    <x v="56"/>
    <s v="WY"/>
    <s v="Residential"/>
    <x v="2"/>
    <s v="All"/>
    <n v="54265417"/>
  </r>
  <r>
    <x v="56"/>
    <s v="WY"/>
    <s v="Residential"/>
    <x v="3"/>
    <s v="All"/>
    <n v="70139061"/>
  </r>
  <r>
    <x v="56"/>
    <s v="WY"/>
    <s v="Residential"/>
    <x v="4"/>
    <s v="All"/>
    <n v="74622573"/>
  </r>
  <r>
    <x v="56"/>
    <s v="WY"/>
    <s v="Residential"/>
    <x v="5"/>
    <s v="All"/>
    <n v="72176985"/>
  </r>
  <r>
    <x v="56"/>
    <s v="WY"/>
    <s v="Residential"/>
    <x v="6"/>
    <s v="All"/>
    <n v="38879918"/>
  </r>
  <r>
    <x v="56"/>
    <s v="WY"/>
    <s v="Residential"/>
    <x v="7"/>
    <s v="All"/>
    <n v="55858813"/>
  </r>
  <r>
    <x v="56"/>
    <s v="WY"/>
    <s v="Residential"/>
    <x v="8"/>
    <s v="All"/>
    <n v="93985227"/>
  </r>
  <r>
    <x v="56"/>
    <s v="WY"/>
    <s v="Residential"/>
    <x v="9"/>
    <s v="All"/>
    <n v="103895672"/>
  </r>
  <r>
    <x v="56"/>
    <s v="WY"/>
    <s v="Residential"/>
    <x v="10"/>
    <s v="All"/>
    <n v="110916960"/>
  </r>
  <r>
    <x v="56"/>
    <s v="WY"/>
    <s v="Residential"/>
    <x v="11"/>
    <s v="All"/>
    <n v="116651198"/>
  </r>
  <r>
    <x v="57"/>
    <s v="IA"/>
    <s v="Civil"/>
    <x v="0"/>
    <s v="All"/>
    <n v="68495713"/>
  </r>
  <r>
    <x v="57"/>
    <s v="IA"/>
    <s v="Civil"/>
    <x v="1"/>
    <s v="All"/>
    <n v="83800693"/>
  </r>
  <r>
    <x v="57"/>
    <s v="IA"/>
    <s v="Civil"/>
    <x v="2"/>
    <s v="All"/>
    <n v="113835382"/>
  </r>
  <r>
    <x v="57"/>
    <s v="IA"/>
    <s v="Civil"/>
    <x v="3"/>
    <s v="All"/>
    <n v="108004506"/>
  </r>
  <r>
    <x v="57"/>
    <s v="IA"/>
    <s v="Civil"/>
    <x v="4"/>
    <s v="All"/>
    <n v="131566372"/>
  </r>
  <r>
    <x v="57"/>
    <s v="IA"/>
    <s v="Civil"/>
    <x v="5"/>
    <s v="All"/>
    <n v="77504434"/>
  </r>
  <r>
    <x v="57"/>
    <s v="IA"/>
    <s v="Civil"/>
    <x v="6"/>
    <s v="All"/>
    <n v="196993791"/>
  </r>
  <r>
    <x v="57"/>
    <s v="IA"/>
    <s v="Civil"/>
    <x v="7"/>
    <s v="All"/>
    <n v="207619033"/>
  </r>
  <r>
    <x v="57"/>
    <s v="IA"/>
    <s v="Civil"/>
    <x v="8"/>
    <s v="All"/>
    <n v="155125149"/>
  </r>
  <r>
    <x v="57"/>
    <s v="IA"/>
    <s v="Civil"/>
    <x v="9"/>
    <s v="All"/>
    <n v="164902165"/>
  </r>
  <r>
    <x v="57"/>
    <s v="IA"/>
    <s v="Civil"/>
    <x v="10"/>
    <s v="All"/>
    <n v="174419053"/>
  </r>
  <r>
    <x v="57"/>
    <s v="IA"/>
    <s v="Civil"/>
    <x v="11"/>
    <s v="All"/>
    <n v="180827697"/>
  </r>
  <r>
    <x v="57"/>
    <s v="IA"/>
    <s v="Non Residential"/>
    <x v="0"/>
    <s v="All"/>
    <n v="160277149"/>
  </r>
  <r>
    <x v="57"/>
    <s v="IA"/>
    <s v="Non Residential"/>
    <x v="1"/>
    <s v="All"/>
    <n v="122588407"/>
  </r>
  <r>
    <x v="57"/>
    <s v="IA"/>
    <s v="Non Residential"/>
    <x v="2"/>
    <s v="All"/>
    <n v="201765162"/>
  </r>
  <r>
    <x v="57"/>
    <s v="IA"/>
    <s v="Non Residential"/>
    <x v="3"/>
    <s v="All"/>
    <n v="183363781"/>
  </r>
  <r>
    <x v="57"/>
    <s v="IA"/>
    <s v="Non Residential"/>
    <x v="4"/>
    <s v="All"/>
    <n v="50680202"/>
  </r>
  <r>
    <x v="57"/>
    <s v="IA"/>
    <s v="Non Residential"/>
    <x v="5"/>
    <s v="All"/>
    <n v="113363248"/>
  </r>
  <r>
    <x v="57"/>
    <s v="IA"/>
    <s v="Non Residential"/>
    <x v="6"/>
    <s v="All"/>
    <n v="323004464"/>
  </r>
  <r>
    <x v="57"/>
    <s v="IA"/>
    <s v="Non Residential"/>
    <x v="7"/>
    <s v="All"/>
    <n v="145576267"/>
  </r>
  <r>
    <x v="57"/>
    <s v="IA"/>
    <s v="Non Residential"/>
    <x v="8"/>
    <s v="All"/>
    <n v="268031734"/>
  </r>
  <r>
    <x v="57"/>
    <s v="IA"/>
    <s v="Non Residential"/>
    <x v="9"/>
    <s v="All"/>
    <n v="281590470"/>
  </r>
  <r>
    <x v="57"/>
    <s v="IA"/>
    <s v="Non Residential"/>
    <x v="10"/>
    <s v="All"/>
    <n v="291541752"/>
  </r>
  <r>
    <x v="57"/>
    <s v="IA"/>
    <s v="Non Residential"/>
    <x v="11"/>
    <s v="All"/>
    <n v="300253067"/>
  </r>
  <r>
    <x v="57"/>
    <s v="IA"/>
    <s v="Residential"/>
    <x v="0"/>
    <s v="All"/>
    <n v="182940777"/>
  </r>
  <r>
    <x v="57"/>
    <s v="IA"/>
    <s v="Residential"/>
    <x v="1"/>
    <s v="All"/>
    <n v="139158071"/>
  </r>
  <r>
    <x v="57"/>
    <s v="IA"/>
    <s v="Residential"/>
    <x v="2"/>
    <s v="All"/>
    <n v="159362565"/>
  </r>
  <r>
    <x v="57"/>
    <s v="IA"/>
    <s v="Residential"/>
    <x v="3"/>
    <s v="All"/>
    <n v="135770790"/>
  </r>
  <r>
    <x v="57"/>
    <s v="IA"/>
    <s v="Residential"/>
    <x v="4"/>
    <s v="All"/>
    <n v="145276923"/>
  </r>
  <r>
    <x v="57"/>
    <s v="IA"/>
    <s v="Residential"/>
    <x v="5"/>
    <s v="All"/>
    <n v="115690803"/>
  </r>
  <r>
    <x v="57"/>
    <s v="IA"/>
    <s v="Residential"/>
    <x v="6"/>
    <s v="All"/>
    <n v="126247729"/>
  </r>
  <r>
    <x v="57"/>
    <s v="IA"/>
    <s v="Residential"/>
    <x v="7"/>
    <s v="All"/>
    <n v="112771683"/>
  </r>
  <r>
    <x v="57"/>
    <s v="IA"/>
    <s v="Residential"/>
    <x v="8"/>
    <s v="All"/>
    <n v="101070528"/>
  </r>
  <r>
    <x v="57"/>
    <s v="IA"/>
    <s v="Residential"/>
    <x v="9"/>
    <s v="All"/>
    <n v="110264566"/>
  </r>
  <r>
    <x v="57"/>
    <s v="IA"/>
    <s v="Residential"/>
    <x v="10"/>
    <s v="All"/>
    <n v="117994990"/>
  </r>
  <r>
    <x v="57"/>
    <s v="IA"/>
    <s v="Residential"/>
    <x v="11"/>
    <s v="All"/>
    <n v="125623716"/>
  </r>
  <r>
    <x v="58"/>
    <s v="IL"/>
    <s v="Civil"/>
    <x v="0"/>
    <s v="All"/>
    <n v="138330950"/>
  </r>
  <r>
    <x v="58"/>
    <s v="IL"/>
    <s v="Civil"/>
    <x v="1"/>
    <s v="All"/>
    <n v="76671674"/>
  </r>
  <r>
    <x v="58"/>
    <s v="IL"/>
    <s v="Civil"/>
    <x v="2"/>
    <s v="All"/>
    <n v="92638293"/>
  </r>
  <r>
    <x v="58"/>
    <s v="IL"/>
    <s v="Civil"/>
    <x v="3"/>
    <s v="All"/>
    <n v="77421945"/>
  </r>
  <r>
    <x v="58"/>
    <s v="IL"/>
    <s v="Civil"/>
    <x v="4"/>
    <s v="All"/>
    <n v="100779106"/>
  </r>
  <r>
    <x v="58"/>
    <s v="IL"/>
    <s v="Civil"/>
    <x v="5"/>
    <s v="All"/>
    <n v="107197424"/>
  </r>
  <r>
    <x v="58"/>
    <s v="IL"/>
    <s v="Civil"/>
    <x v="6"/>
    <s v="All"/>
    <n v="84277474"/>
  </r>
  <r>
    <x v="58"/>
    <s v="IL"/>
    <s v="Civil"/>
    <x v="7"/>
    <s v="All"/>
    <n v="166781364"/>
  </r>
  <r>
    <x v="58"/>
    <s v="IL"/>
    <s v="Civil"/>
    <x v="8"/>
    <s v="All"/>
    <n v="228809535"/>
  </r>
  <r>
    <x v="58"/>
    <s v="IL"/>
    <s v="Civil"/>
    <x v="9"/>
    <s v="All"/>
    <n v="243935013"/>
  </r>
  <r>
    <x v="58"/>
    <s v="IL"/>
    <s v="Civil"/>
    <x v="10"/>
    <s v="All"/>
    <n v="263369799"/>
  </r>
  <r>
    <x v="58"/>
    <s v="IL"/>
    <s v="Civil"/>
    <x v="11"/>
    <s v="All"/>
    <n v="279123839"/>
  </r>
  <r>
    <x v="58"/>
    <s v="IL"/>
    <s v="Non Residential"/>
    <x v="0"/>
    <s v="All"/>
    <n v="135822485"/>
  </r>
  <r>
    <x v="58"/>
    <s v="IL"/>
    <s v="Non Residential"/>
    <x v="1"/>
    <s v="All"/>
    <n v="185714878"/>
  </r>
  <r>
    <x v="58"/>
    <s v="IL"/>
    <s v="Non Residential"/>
    <x v="2"/>
    <s v="All"/>
    <n v="185774534"/>
  </r>
  <r>
    <x v="58"/>
    <s v="IL"/>
    <s v="Non Residential"/>
    <x v="3"/>
    <s v="All"/>
    <n v="251859178"/>
  </r>
  <r>
    <x v="58"/>
    <s v="IL"/>
    <s v="Non Residential"/>
    <x v="4"/>
    <s v="All"/>
    <n v="140478542"/>
  </r>
  <r>
    <x v="58"/>
    <s v="IL"/>
    <s v="Non Residential"/>
    <x v="5"/>
    <s v="All"/>
    <n v="172662143"/>
  </r>
  <r>
    <x v="58"/>
    <s v="IL"/>
    <s v="Non Residential"/>
    <x v="6"/>
    <s v="All"/>
    <n v="175641962"/>
  </r>
  <r>
    <x v="58"/>
    <s v="IL"/>
    <s v="Non Residential"/>
    <x v="7"/>
    <s v="All"/>
    <n v="259943800"/>
  </r>
  <r>
    <x v="58"/>
    <s v="IL"/>
    <s v="Non Residential"/>
    <x v="8"/>
    <s v="All"/>
    <n v="325707143"/>
  </r>
  <r>
    <x v="58"/>
    <s v="IL"/>
    <s v="Non Residential"/>
    <x v="9"/>
    <s v="All"/>
    <n v="334604086"/>
  </r>
  <r>
    <x v="58"/>
    <s v="IL"/>
    <s v="Non Residential"/>
    <x v="10"/>
    <s v="All"/>
    <n v="344054984"/>
  </r>
  <r>
    <x v="58"/>
    <s v="IL"/>
    <s v="Non Residential"/>
    <x v="11"/>
    <s v="All"/>
    <n v="353016450"/>
  </r>
  <r>
    <x v="58"/>
    <s v="IL"/>
    <s v="Residential"/>
    <x v="0"/>
    <s v="All"/>
    <n v="45053722"/>
  </r>
  <r>
    <x v="58"/>
    <s v="IL"/>
    <s v="Residential"/>
    <x v="1"/>
    <s v="All"/>
    <n v="48637036"/>
  </r>
  <r>
    <x v="58"/>
    <s v="IL"/>
    <s v="Residential"/>
    <x v="2"/>
    <s v="All"/>
    <n v="58094048"/>
  </r>
  <r>
    <x v="58"/>
    <s v="IL"/>
    <s v="Residential"/>
    <x v="3"/>
    <s v="All"/>
    <n v="43621552"/>
  </r>
  <r>
    <x v="58"/>
    <s v="IL"/>
    <s v="Residential"/>
    <x v="4"/>
    <s v="All"/>
    <n v="88329865"/>
  </r>
  <r>
    <x v="58"/>
    <s v="IL"/>
    <s v="Residential"/>
    <x v="5"/>
    <s v="All"/>
    <n v="34182230"/>
  </r>
  <r>
    <x v="58"/>
    <s v="IL"/>
    <s v="Residential"/>
    <x v="6"/>
    <s v="All"/>
    <n v="64974371"/>
  </r>
  <r>
    <x v="58"/>
    <s v="IL"/>
    <s v="Residential"/>
    <x v="7"/>
    <s v="All"/>
    <n v="93623035"/>
  </r>
  <r>
    <x v="58"/>
    <s v="IL"/>
    <s v="Residential"/>
    <x v="8"/>
    <s v="All"/>
    <n v="91804684"/>
  </r>
  <r>
    <x v="58"/>
    <s v="IL"/>
    <s v="Residential"/>
    <x v="9"/>
    <s v="All"/>
    <n v="98213360"/>
  </r>
  <r>
    <x v="58"/>
    <s v="IL"/>
    <s v="Residential"/>
    <x v="10"/>
    <s v="All"/>
    <n v="108736940"/>
  </r>
  <r>
    <x v="58"/>
    <s v="IL"/>
    <s v="Residential"/>
    <x v="11"/>
    <s v="All"/>
    <n v="118053636"/>
  </r>
  <r>
    <x v="59"/>
    <s v="WV"/>
    <s v="Civil"/>
    <x v="0"/>
    <s v="All"/>
    <n v="269682410"/>
  </r>
  <r>
    <x v="59"/>
    <s v="WV"/>
    <s v="Civil"/>
    <x v="1"/>
    <s v="All"/>
    <n v="101231137"/>
  </r>
  <r>
    <x v="59"/>
    <s v="WV"/>
    <s v="Civil"/>
    <x v="2"/>
    <s v="All"/>
    <n v="136006791"/>
  </r>
  <r>
    <x v="59"/>
    <s v="WV"/>
    <s v="Civil"/>
    <x v="3"/>
    <s v="All"/>
    <n v="125491418"/>
  </r>
  <r>
    <x v="59"/>
    <s v="WV"/>
    <s v="Civil"/>
    <x v="4"/>
    <s v="All"/>
    <n v="101205026"/>
  </r>
  <r>
    <x v="59"/>
    <s v="WV"/>
    <s v="Civil"/>
    <x v="5"/>
    <s v="All"/>
    <n v="360053761"/>
  </r>
  <r>
    <x v="59"/>
    <s v="WV"/>
    <s v="Civil"/>
    <x v="6"/>
    <s v="All"/>
    <n v="164333714"/>
  </r>
  <r>
    <x v="59"/>
    <s v="WV"/>
    <s v="Civil"/>
    <x v="7"/>
    <s v="All"/>
    <n v="107913505"/>
  </r>
  <r>
    <x v="59"/>
    <s v="WV"/>
    <s v="Civil"/>
    <x v="8"/>
    <s v="All"/>
    <n v="207932278"/>
  </r>
  <r>
    <x v="59"/>
    <s v="WV"/>
    <s v="Civil"/>
    <x v="9"/>
    <s v="All"/>
    <n v="222054297"/>
  </r>
  <r>
    <x v="59"/>
    <s v="WV"/>
    <s v="Civil"/>
    <x v="10"/>
    <s v="All"/>
    <n v="234867133"/>
  </r>
  <r>
    <x v="59"/>
    <s v="WV"/>
    <s v="Civil"/>
    <x v="11"/>
    <s v="All"/>
    <n v="242818531"/>
  </r>
  <r>
    <x v="59"/>
    <s v="WV"/>
    <s v="Non Residential"/>
    <x v="0"/>
    <s v="All"/>
    <n v="91183676"/>
  </r>
  <r>
    <x v="59"/>
    <s v="WV"/>
    <s v="Non Residential"/>
    <x v="1"/>
    <s v="All"/>
    <n v="236425750"/>
  </r>
  <r>
    <x v="59"/>
    <s v="WV"/>
    <s v="Non Residential"/>
    <x v="2"/>
    <s v="All"/>
    <n v="108053007"/>
  </r>
  <r>
    <x v="59"/>
    <s v="WV"/>
    <s v="Non Residential"/>
    <x v="3"/>
    <s v="All"/>
    <n v="96278189"/>
  </r>
  <r>
    <x v="59"/>
    <s v="WV"/>
    <s v="Non Residential"/>
    <x v="4"/>
    <s v="All"/>
    <n v="236018167"/>
  </r>
  <r>
    <x v="59"/>
    <s v="WV"/>
    <s v="Non Residential"/>
    <x v="5"/>
    <s v="All"/>
    <n v="94330272"/>
  </r>
  <r>
    <x v="59"/>
    <s v="WV"/>
    <s v="Non Residential"/>
    <x v="6"/>
    <s v="All"/>
    <n v="54802969"/>
  </r>
  <r>
    <x v="59"/>
    <s v="WV"/>
    <s v="Non Residential"/>
    <x v="7"/>
    <s v="All"/>
    <n v="54034786"/>
  </r>
  <r>
    <x v="59"/>
    <s v="WV"/>
    <s v="Non Residential"/>
    <x v="8"/>
    <s v="All"/>
    <n v="119101236"/>
  </r>
  <r>
    <x v="59"/>
    <s v="WV"/>
    <s v="Non Residential"/>
    <x v="9"/>
    <s v="All"/>
    <n v="125777689"/>
  </r>
  <r>
    <x v="59"/>
    <s v="WV"/>
    <s v="Non Residential"/>
    <x v="10"/>
    <s v="All"/>
    <n v="128658810"/>
  </r>
  <r>
    <x v="59"/>
    <s v="WV"/>
    <s v="Non Residential"/>
    <x v="11"/>
    <s v="All"/>
    <n v="130980083"/>
  </r>
  <r>
    <x v="59"/>
    <s v="WV"/>
    <s v="Residential"/>
    <x v="0"/>
    <s v="All"/>
    <n v="33359619"/>
  </r>
  <r>
    <x v="59"/>
    <s v="WV"/>
    <s v="Residential"/>
    <x v="1"/>
    <s v="All"/>
    <n v="30972930"/>
  </r>
  <r>
    <x v="59"/>
    <s v="WV"/>
    <s v="Residential"/>
    <x v="2"/>
    <s v="All"/>
    <n v="38713950"/>
  </r>
  <r>
    <x v="59"/>
    <s v="WV"/>
    <s v="Residential"/>
    <x v="3"/>
    <s v="All"/>
    <n v="42642002"/>
  </r>
  <r>
    <x v="59"/>
    <s v="WV"/>
    <s v="Residential"/>
    <x v="4"/>
    <s v="All"/>
    <n v="38299014"/>
  </r>
  <r>
    <x v="59"/>
    <s v="WV"/>
    <s v="Residential"/>
    <x v="5"/>
    <s v="All"/>
    <n v="33806804"/>
  </r>
  <r>
    <x v="59"/>
    <s v="WV"/>
    <s v="Residential"/>
    <x v="6"/>
    <s v="All"/>
    <n v="38743234"/>
  </r>
  <r>
    <x v="59"/>
    <s v="WV"/>
    <s v="Residential"/>
    <x v="7"/>
    <s v="All"/>
    <n v="43061613"/>
  </r>
  <r>
    <x v="59"/>
    <s v="WV"/>
    <s v="Residential"/>
    <x v="8"/>
    <s v="All"/>
    <n v="65546406"/>
  </r>
  <r>
    <x v="59"/>
    <s v="WV"/>
    <s v="Residential"/>
    <x v="9"/>
    <s v="All"/>
    <n v="70515494"/>
  </r>
  <r>
    <x v="59"/>
    <s v="WV"/>
    <s v="Residential"/>
    <x v="10"/>
    <s v="All"/>
    <n v="76420292"/>
  </r>
  <r>
    <x v="59"/>
    <s v="WV"/>
    <s v="Residential"/>
    <x v="11"/>
    <s v="All"/>
    <n v="80788109"/>
  </r>
  <r>
    <x v="60"/>
    <s v="SC"/>
    <s v="Civil"/>
    <x v="0"/>
    <s v="All"/>
    <n v="169802406"/>
  </r>
  <r>
    <x v="60"/>
    <s v="SC"/>
    <s v="Civil"/>
    <x v="1"/>
    <s v="All"/>
    <n v="225748524"/>
  </r>
  <r>
    <x v="60"/>
    <s v="SC"/>
    <s v="Civil"/>
    <x v="2"/>
    <s v="All"/>
    <n v="239116583"/>
  </r>
  <r>
    <x v="60"/>
    <s v="SC"/>
    <s v="Civil"/>
    <x v="3"/>
    <s v="All"/>
    <n v="318018608"/>
  </r>
  <r>
    <x v="60"/>
    <s v="SC"/>
    <s v="Civil"/>
    <x v="4"/>
    <s v="All"/>
    <n v="164471380"/>
  </r>
  <r>
    <x v="60"/>
    <s v="SC"/>
    <s v="Civil"/>
    <x v="5"/>
    <s v="All"/>
    <n v="375624937"/>
  </r>
  <r>
    <x v="60"/>
    <s v="SC"/>
    <s v="Civil"/>
    <x v="6"/>
    <s v="All"/>
    <n v="350893375"/>
  </r>
  <r>
    <x v="60"/>
    <s v="SC"/>
    <s v="Civil"/>
    <x v="7"/>
    <s v="All"/>
    <n v="247428600"/>
  </r>
  <r>
    <x v="60"/>
    <s v="SC"/>
    <s v="Civil"/>
    <x v="8"/>
    <s v="All"/>
    <n v="360572933"/>
  </r>
  <r>
    <x v="60"/>
    <s v="SC"/>
    <s v="Civil"/>
    <x v="9"/>
    <s v="All"/>
    <n v="387555775"/>
  </r>
  <r>
    <x v="60"/>
    <s v="SC"/>
    <s v="Civil"/>
    <x v="10"/>
    <s v="All"/>
    <n v="411732316"/>
  </r>
  <r>
    <x v="60"/>
    <s v="SC"/>
    <s v="Civil"/>
    <x v="11"/>
    <s v="All"/>
    <n v="429472643"/>
  </r>
  <r>
    <x v="60"/>
    <s v="SC"/>
    <s v="Non Residential"/>
    <x v="0"/>
    <s v="All"/>
    <n v="582320059"/>
  </r>
  <r>
    <x v="60"/>
    <s v="SC"/>
    <s v="Non Residential"/>
    <x v="1"/>
    <s v="All"/>
    <n v="350805708"/>
  </r>
  <r>
    <x v="60"/>
    <s v="SC"/>
    <s v="Non Residential"/>
    <x v="2"/>
    <s v="All"/>
    <n v="711682387"/>
  </r>
  <r>
    <x v="60"/>
    <s v="SC"/>
    <s v="Non Residential"/>
    <x v="3"/>
    <s v="All"/>
    <n v="619349037"/>
  </r>
  <r>
    <x v="60"/>
    <s v="SC"/>
    <s v="Non Residential"/>
    <x v="4"/>
    <s v="All"/>
    <n v="889639088"/>
  </r>
  <r>
    <x v="60"/>
    <s v="SC"/>
    <s v="Non Residential"/>
    <x v="5"/>
    <s v="All"/>
    <n v="1457545669"/>
  </r>
  <r>
    <x v="60"/>
    <s v="SC"/>
    <s v="Non Residential"/>
    <x v="6"/>
    <s v="All"/>
    <n v="1667185707"/>
  </r>
  <r>
    <x v="60"/>
    <s v="SC"/>
    <s v="Non Residential"/>
    <x v="7"/>
    <s v="All"/>
    <n v="1057090598"/>
  </r>
  <r>
    <x v="60"/>
    <s v="SC"/>
    <s v="Non Residential"/>
    <x v="8"/>
    <s v="All"/>
    <n v="1050800768"/>
  </r>
  <r>
    <x v="60"/>
    <s v="SC"/>
    <s v="Non Residential"/>
    <x v="9"/>
    <s v="All"/>
    <n v="1069587300"/>
  </r>
  <r>
    <x v="60"/>
    <s v="SC"/>
    <s v="Non Residential"/>
    <x v="10"/>
    <s v="All"/>
    <n v="1092275547"/>
  </r>
  <r>
    <x v="60"/>
    <s v="SC"/>
    <s v="Non Residential"/>
    <x v="11"/>
    <s v="All"/>
    <n v="1103751669"/>
  </r>
  <r>
    <x v="60"/>
    <s v="SC"/>
    <s v="Residential"/>
    <x v="0"/>
    <s v="All"/>
    <n v="641390070"/>
  </r>
  <r>
    <x v="60"/>
    <s v="SC"/>
    <s v="Residential"/>
    <x v="1"/>
    <s v="All"/>
    <n v="688044016"/>
  </r>
  <r>
    <x v="60"/>
    <s v="SC"/>
    <s v="Residential"/>
    <x v="2"/>
    <s v="All"/>
    <n v="841752602"/>
  </r>
  <r>
    <x v="60"/>
    <s v="SC"/>
    <s v="Residential"/>
    <x v="3"/>
    <s v="All"/>
    <n v="904970704"/>
  </r>
  <r>
    <x v="60"/>
    <s v="SC"/>
    <s v="Residential"/>
    <x v="4"/>
    <s v="All"/>
    <n v="959541520"/>
  </r>
  <r>
    <x v="60"/>
    <s v="SC"/>
    <s v="Residential"/>
    <x v="5"/>
    <s v="All"/>
    <n v="1240624266"/>
  </r>
  <r>
    <x v="60"/>
    <s v="SC"/>
    <s v="Residential"/>
    <x v="6"/>
    <s v="All"/>
    <n v="1432636980"/>
  </r>
  <r>
    <x v="60"/>
    <s v="SC"/>
    <s v="Residential"/>
    <x v="7"/>
    <s v="All"/>
    <n v="1781173110"/>
  </r>
  <r>
    <x v="60"/>
    <s v="SC"/>
    <s v="Residential"/>
    <x v="8"/>
    <s v="All"/>
    <n v="1485199528"/>
  </r>
  <r>
    <x v="60"/>
    <s v="SC"/>
    <s v="Residential"/>
    <x v="9"/>
    <s v="All"/>
    <n v="1603621477"/>
  </r>
  <r>
    <x v="60"/>
    <s v="SC"/>
    <s v="Residential"/>
    <x v="10"/>
    <s v="All"/>
    <n v="1722114200"/>
  </r>
  <r>
    <x v="60"/>
    <s v="SC"/>
    <s v="Residential"/>
    <x v="11"/>
    <s v="All"/>
    <n v="1832891198"/>
  </r>
  <r>
    <x v="61"/>
    <s v="NC"/>
    <s v="Civil"/>
    <x v="0"/>
    <s v="All"/>
    <n v="168965093"/>
  </r>
  <r>
    <x v="61"/>
    <s v="NC"/>
    <s v="Civil"/>
    <x v="1"/>
    <s v="All"/>
    <n v="194386997"/>
  </r>
  <r>
    <x v="61"/>
    <s v="NC"/>
    <s v="Civil"/>
    <x v="2"/>
    <s v="All"/>
    <n v="344434202"/>
  </r>
  <r>
    <x v="61"/>
    <s v="NC"/>
    <s v="Civil"/>
    <x v="3"/>
    <s v="All"/>
    <n v="541104446"/>
  </r>
  <r>
    <x v="61"/>
    <s v="NC"/>
    <s v="Civil"/>
    <x v="4"/>
    <s v="All"/>
    <n v="657732655"/>
  </r>
  <r>
    <x v="61"/>
    <s v="NC"/>
    <s v="Civil"/>
    <x v="5"/>
    <s v="All"/>
    <n v="577653044"/>
  </r>
  <r>
    <x v="61"/>
    <s v="NC"/>
    <s v="Civil"/>
    <x v="6"/>
    <s v="All"/>
    <n v="993537399"/>
  </r>
  <r>
    <x v="61"/>
    <s v="NC"/>
    <s v="Civil"/>
    <x v="7"/>
    <s v="All"/>
    <n v="455240175"/>
  </r>
  <r>
    <x v="61"/>
    <s v="NC"/>
    <s v="Civil"/>
    <x v="8"/>
    <s v="All"/>
    <n v="604588452"/>
  </r>
  <r>
    <x v="61"/>
    <s v="NC"/>
    <s v="Civil"/>
    <x v="9"/>
    <s v="All"/>
    <n v="648608795"/>
  </r>
  <r>
    <x v="61"/>
    <s v="NC"/>
    <s v="Civil"/>
    <x v="10"/>
    <s v="All"/>
    <n v="691175018"/>
  </r>
  <r>
    <x v="61"/>
    <s v="NC"/>
    <s v="Civil"/>
    <x v="11"/>
    <s v="All"/>
    <n v="721520425"/>
  </r>
  <r>
    <x v="61"/>
    <s v="NC"/>
    <s v="Non Residential"/>
    <x v="0"/>
    <s v="All"/>
    <n v="717089188"/>
  </r>
  <r>
    <x v="61"/>
    <s v="NC"/>
    <s v="Non Residential"/>
    <x v="1"/>
    <s v="All"/>
    <n v="514628948"/>
  </r>
  <r>
    <x v="61"/>
    <s v="NC"/>
    <s v="Non Residential"/>
    <x v="2"/>
    <s v="All"/>
    <n v="656550910"/>
  </r>
  <r>
    <x v="61"/>
    <s v="NC"/>
    <s v="Non Residential"/>
    <x v="3"/>
    <s v="All"/>
    <n v="769201900"/>
  </r>
  <r>
    <x v="61"/>
    <s v="NC"/>
    <s v="Non Residential"/>
    <x v="4"/>
    <s v="All"/>
    <n v="1192620881"/>
  </r>
  <r>
    <x v="61"/>
    <s v="NC"/>
    <s v="Non Residential"/>
    <x v="5"/>
    <s v="All"/>
    <n v="1091682043"/>
  </r>
  <r>
    <x v="61"/>
    <s v="NC"/>
    <s v="Non Residential"/>
    <x v="6"/>
    <s v="All"/>
    <n v="2216557710"/>
  </r>
  <r>
    <x v="61"/>
    <s v="NC"/>
    <s v="Non Residential"/>
    <x v="7"/>
    <s v="All"/>
    <n v="2828606660"/>
  </r>
  <r>
    <x v="61"/>
    <s v="NC"/>
    <s v="Non Residential"/>
    <x v="8"/>
    <s v="All"/>
    <n v="2226027910"/>
  </r>
  <r>
    <x v="61"/>
    <s v="NC"/>
    <s v="Non Residential"/>
    <x v="9"/>
    <s v="All"/>
    <n v="2284344303"/>
  </r>
  <r>
    <x v="61"/>
    <s v="NC"/>
    <s v="Non Residential"/>
    <x v="10"/>
    <s v="All"/>
    <n v="2319364099"/>
  </r>
  <r>
    <x v="61"/>
    <s v="NC"/>
    <s v="Non Residential"/>
    <x v="11"/>
    <s v="All"/>
    <n v="2339336919"/>
  </r>
  <r>
    <x v="61"/>
    <s v="NC"/>
    <s v="Residential"/>
    <x v="0"/>
    <s v="All"/>
    <n v="914796060"/>
  </r>
  <r>
    <x v="61"/>
    <s v="NC"/>
    <s v="Residential"/>
    <x v="1"/>
    <s v="All"/>
    <n v="861089293"/>
  </r>
  <r>
    <x v="61"/>
    <s v="NC"/>
    <s v="Residential"/>
    <x v="2"/>
    <s v="All"/>
    <n v="1522492232"/>
  </r>
  <r>
    <x v="61"/>
    <s v="NC"/>
    <s v="Residential"/>
    <x v="3"/>
    <s v="All"/>
    <n v="2020985197"/>
  </r>
  <r>
    <x v="61"/>
    <s v="NC"/>
    <s v="Residential"/>
    <x v="4"/>
    <s v="All"/>
    <n v="2648014191"/>
  </r>
  <r>
    <x v="61"/>
    <s v="NC"/>
    <s v="Residential"/>
    <x v="5"/>
    <s v="All"/>
    <n v="2209826699"/>
  </r>
  <r>
    <x v="61"/>
    <s v="NC"/>
    <s v="Residential"/>
    <x v="6"/>
    <s v="All"/>
    <n v="2829189168"/>
  </r>
  <r>
    <x v="61"/>
    <s v="NC"/>
    <s v="Residential"/>
    <x v="7"/>
    <s v="All"/>
    <n v="3910926439"/>
  </r>
  <r>
    <x v="61"/>
    <s v="NC"/>
    <s v="Residential"/>
    <x v="8"/>
    <s v="All"/>
    <n v="3761405507"/>
  </r>
  <r>
    <x v="61"/>
    <s v="NC"/>
    <s v="Residential"/>
    <x v="9"/>
    <s v="All"/>
    <n v="4035981383"/>
  </r>
  <r>
    <x v="61"/>
    <s v="NC"/>
    <s v="Residential"/>
    <x v="10"/>
    <s v="All"/>
    <n v="4361828051"/>
  </r>
  <r>
    <x v="61"/>
    <s v="NC"/>
    <s v="Residential"/>
    <x v="11"/>
    <s v="All"/>
    <n v="4690181116"/>
  </r>
  <r>
    <x v="61"/>
    <s v="SC"/>
    <s v="Civil"/>
    <x v="0"/>
    <s v="All"/>
    <n v="42330462"/>
  </r>
  <r>
    <x v="61"/>
    <s v="SC"/>
    <s v="Civil"/>
    <x v="1"/>
    <s v="All"/>
    <n v="21675901"/>
  </r>
  <r>
    <x v="61"/>
    <s v="SC"/>
    <s v="Civil"/>
    <x v="2"/>
    <s v="All"/>
    <n v="75636732"/>
  </r>
  <r>
    <x v="61"/>
    <s v="SC"/>
    <s v="Civil"/>
    <x v="3"/>
    <s v="All"/>
    <n v="41026825"/>
  </r>
  <r>
    <x v="61"/>
    <s v="SC"/>
    <s v="Civil"/>
    <x v="4"/>
    <s v="All"/>
    <n v="93840302"/>
  </r>
  <r>
    <x v="61"/>
    <s v="SC"/>
    <s v="Civil"/>
    <x v="5"/>
    <s v="All"/>
    <n v="92488041"/>
  </r>
  <r>
    <x v="61"/>
    <s v="SC"/>
    <s v="Civil"/>
    <x v="6"/>
    <s v="All"/>
    <n v="51136964"/>
  </r>
  <r>
    <x v="61"/>
    <s v="SC"/>
    <s v="Civil"/>
    <x v="7"/>
    <s v="All"/>
    <n v="73167816"/>
  </r>
  <r>
    <x v="61"/>
    <s v="SC"/>
    <s v="Civil"/>
    <x v="8"/>
    <s v="All"/>
    <n v="122948928"/>
  </r>
  <r>
    <x v="61"/>
    <s v="SC"/>
    <s v="Civil"/>
    <x v="9"/>
    <s v="All"/>
    <n v="134146487"/>
  </r>
  <r>
    <x v="61"/>
    <s v="SC"/>
    <s v="Civil"/>
    <x v="10"/>
    <s v="All"/>
    <n v="144831109"/>
  </r>
  <r>
    <x v="61"/>
    <s v="SC"/>
    <s v="Civil"/>
    <x v="11"/>
    <s v="All"/>
    <n v="152117219"/>
  </r>
  <r>
    <x v="61"/>
    <s v="SC"/>
    <s v="Non Residential"/>
    <x v="0"/>
    <s v="All"/>
    <n v="88652265"/>
  </r>
  <r>
    <x v="61"/>
    <s v="SC"/>
    <s v="Non Residential"/>
    <x v="1"/>
    <s v="All"/>
    <n v="51924156"/>
  </r>
  <r>
    <x v="61"/>
    <s v="SC"/>
    <s v="Non Residential"/>
    <x v="2"/>
    <s v="All"/>
    <n v="119196658"/>
  </r>
  <r>
    <x v="61"/>
    <s v="SC"/>
    <s v="Non Residential"/>
    <x v="3"/>
    <s v="All"/>
    <n v="119057107"/>
  </r>
  <r>
    <x v="61"/>
    <s v="SC"/>
    <s v="Non Residential"/>
    <x v="4"/>
    <s v="All"/>
    <n v="120734142"/>
  </r>
  <r>
    <x v="61"/>
    <s v="SC"/>
    <s v="Non Residential"/>
    <x v="5"/>
    <s v="All"/>
    <n v="368605651"/>
  </r>
  <r>
    <x v="61"/>
    <s v="SC"/>
    <s v="Non Residential"/>
    <x v="6"/>
    <s v="All"/>
    <n v="324106554"/>
  </r>
  <r>
    <x v="61"/>
    <s v="SC"/>
    <s v="Non Residential"/>
    <x v="7"/>
    <s v="All"/>
    <n v="493270737"/>
  </r>
  <r>
    <x v="61"/>
    <s v="SC"/>
    <s v="Non Residential"/>
    <x v="8"/>
    <s v="All"/>
    <n v="450696052"/>
  </r>
  <r>
    <x v="61"/>
    <s v="SC"/>
    <s v="Non Residential"/>
    <x v="9"/>
    <s v="All"/>
    <n v="450216653"/>
  </r>
  <r>
    <x v="61"/>
    <s v="SC"/>
    <s v="Non Residential"/>
    <x v="10"/>
    <s v="All"/>
    <n v="446694705"/>
  </r>
  <r>
    <x v="61"/>
    <s v="SC"/>
    <s v="Non Residential"/>
    <x v="11"/>
    <s v="All"/>
    <n v="439451098"/>
  </r>
  <r>
    <x v="61"/>
    <s v="SC"/>
    <s v="Residential"/>
    <x v="0"/>
    <s v="All"/>
    <n v="296397097"/>
  </r>
  <r>
    <x v="61"/>
    <s v="SC"/>
    <s v="Residential"/>
    <x v="1"/>
    <s v="All"/>
    <n v="247402873"/>
  </r>
  <r>
    <x v="61"/>
    <s v="SC"/>
    <s v="Residential"/>
    <x v="2"/>
    <s v="All"/>
    <n v="241535447"/>
  </r>
  <r>
    <x v="61"/>
    <s v="SC"/>
    <s v="Residential"/>
    <x v="3"/>
    <s v="All"/>
    <n v="295807738"/>
  </r>
  <r>
    <x v="61"/>
    <s v="SC"/>
    <s v="Residential"/>
    <x v="4"/>
    <s v="All"/>
    <n v="360510096"/>
  </r>
  <r>
    <x v="61"/>
    <s v="SC"/>
    <s v="Residential"/>
    <x v="5"/>
    <s v="All"/>
    <n v="453463763"/>
  </r>
  <r>
    <x v="61"/>
    <s v="SC"/>
    <s v="Residential"/>
    <x v="6"/>
    <s v="All"/>
    <n v="501938426"/>
  </r>
  <r>
    <x v="61"/>
    <s v="SC"/>
    <s v="Residential"/>
    <x v="7"/>
    <s v="All"/>
    <n v="580388101"/>
  </r>
  <r>
    <x v="61"/>
    <s v="SC"/>
    <s v="Residential"/>
    <x v="8"/>
    <s v="All"/>
    <n v="555088257"/>
  </r>
  <r>
    <x v="61"/>
    <s v="SC"/>
    <s v="Residential"/>
    <x v="9"/>
    <s v="All"/>
    <n v="594874637"/>
  </r>
  <r>
    <x v="61"/>
    <s v="SC"/>
    <s v="Residential"/>
    <x v="10"/>
    <s v="All"/>
    <n v="650279292"/>
  </r>
  <r>
    <x v="61"/>
    <s v="SC"/>
    <s v="Residential"/>
    <x v="11"/>
    <s v="All"/>
    <n v="694403156"/>
  </r>
  <r>
    <x v="62"/>
    <s v="VA"/>
    <s v="Civil"/>
    <x v="0"/>
    <s v="All"/>
    <n v="29099881"/>
  </r>
  <r>
    <x v="62"/>
    <s v="VA"/>
    <s v="Civil"/>
    <x v="1"/>
    <s v="All"/>
    <n v="39909617"/>
  </r>
  <r>
    <x v="62"/>
    <s v="VA"/>
    <s v="Civil"/>
    <x v="2"/>
    <s v="All"/>
    <n v="50543698"/>
  </r>
  <r>
    <x v="62"/>
    <s v="VA"/>
    <s v="Civil"/>
    <x v="3"/>
    <s v="All"/>
    <n v="42089361"/>
  </r>
  <r>
    <x v="62"/>
    <s v="VA"/>
    <s v="Civil"/>
    <x v="4"/>
    <s v="All"/>
    <n v="57582062"/>
  </r>
  <r>
    <x v="62"/>
    <s v="VA"/>
    <s v="Civil"/>
    <x v="5"/>
    <s v="All"/>
    <n v="62500230"/>
  </r>
  <r>
    <x v="62"/>
    <s v="VA"/>
    <s v="Civil"/>
    <x v="6"/>
    <s v="All"/>
    <n v="73913077"/>
  </r>
  <r>
    <x v="62"/>
    <s v="VA"/>
    <s v="Civil"/>
    <x v="7"/>
    <s v="All"/>
    <n v="43267733"/>
  </r>
  <r>
    <x v="62"/>
    <s v="VA"/>
    <s v="Civil"/>
    <x v="8"/>
    <s v="All"/>
    <n v="59654756"/>
  </r>
  <r>
    <x v="62"/>
    <s v="VA"/>
    <s v="Civil"/>
    <x v="9"/>
    <s v="All"/>
    <n v="64635724"/>
  </r>
  <r>
    <x v="62"/>
    <s v="VA"/>
    <s v="Civil"/>
    <x v="10"/>
    <s v="All"/>
    <n v="69242569"/>
  </r>
  <r>
    <x v="62"/>
    <s v="VA"/>
    <s v="Civil"/>
    <x v="11"/>
    <s v="All"/>
    <n v="72538275"/>
  </r>
  <r>
    <x v="62"/>
    <s v="VA"/>
    <s v="Non Residential"/>
    <x v="0"/>
    <s v="All"/>
    <n v="167132745"/>
  </r>
  <r>
    <x v="62"/>
    <s v="VA"/>
    <s v="Non Residential"/>
    <x v="1"/>
    <s v="All"/>
    <n v="264908038"/>
  </r>
  <r>
    <x v="62"/>
    <s v="VA"/>
    <s v="Non Residential"/>
    <x v="2"/>
    <s v="All"/>
    <n v="103980026"/>
  </r>
  <r>
    <x v="62"/>
    <s v="VA"/>
    <s v="Non Residential"/>
    <x v="3"/>
    <s v="All"/>
    <n v="154448375"/>
  </r>
  <r>
    <x v="62"/>
    <s v="VA"/>
    <s v="Non Residential"/>
    <x v="4"/>
    <s v="All"/>
    <n v="166794056"/>
  </r>
  <r>
    <x v="62"/>
    <s v="VA"/>
    <s v="Non Residential"/>
    <x v="5"/>
    <s v="All"/>
    <n v="121506183"/>
  </r>
  <r>
    <x v="62"/>
    <s v="VA"/>
    <s v="Non Residential"/>
    <x v="6"/>
    <s v="All"/>
    <n v="634873099"/>
  </r>
  <r>
    <x v="62"/>
    <s v="VA"/>
    <s v="Non Residential"/>
    <x v="7"/>
    <s v="All"/>
    <n v="376413150"/>
  </r>
  <r>
    <x v="62"/>
    <s v="VA"/>
    <s v="Non Residential"/>
    <x v="8"/>
    <s v="All"/>
    <n v="394309446"/>
  </r>
  <r>
    <x v="62"/>
    <s v="VA"/>
    <s v="Non Residential"/>
    <x v="9"/>
    <s v="All"/>
    <n v="398126783"/>
  </r>
  <r>
    <x v="62"/>
    <s v="VA"/>
    <s v="Non Residential"/>
    <x v="10"/>
    <s v="All"/>
    <n v="401400401"/>
  </r>
  <r>
    <x v="62"/>
    <s v="VA"/>
    <s v="Non Residential"/>
    <x v="11"/>
    <s v="All"/>
    <n v="402282469"/>
  </r>
  <r>
    <x v="62"/>
    <s v="VA"/>
    <s v="Residential"/>
    <x v="0"/>
    <s v="All"/>
    <n v="155942907"/>
  </r>
  <r>
    <x v="62"/>
    <s v="VA"/>
    <s v="Residential"/>
    <x v="1"/>
    <s v="All"/>
    <n v="126146698"/>
  </r>
  <r>
    <x v="62"/>
    <s v="VA"/>
    <s v="Residential"/>
    <x v="2"/>
    <s v="All"/>
    <n v="172289086"/>
  </r>
  <r>
    <x v="62"/>
    <s v="VA"/>
    <s v="Residential"/>
    <x v="3"/>
    <s v="All"/>
    <n v="136357903"/>
  </r>
  <r>
    <x v="62"/>
    <s v="VA"/>
    <s v="Residential"/>
    <x v="4"/>
    <s v="All"/>
    <n v="124249298"/>
  </r>
  <r>
    <x v="62"/>
    <s v="VA"/>
    <s v="Residential"/>
    <x v="5"/>
    <s v="All"/>
    <n v="109046452"/>
  </r>
  <r>
    <x v="62"/>
    <s v="VA"/>
    <s v="Residential"/>
    <x v="6"/>
    <s v="All"/>
    <n v="171848317"/>
  </r>
  <r>
    <x v="62"/>
    <s v="VA"/>
    <s v="Residential"/>
    <x v="7"/>
    <s v="All"/>
    <n v="204797647"/>
  </r>
  <r>
    <x v="62"/>
    <s v="VA"/>
    <s v="Residential"/>
    <x v="8"/>
    <s v="All"/>
    <n v="155952358"/>
  </r>
  <r>
    <x v="62"/>
    <s v="VA"/>
    <s v="Residential"/>
    <x v="9"/>
    <s v="All"/>
    <n v="161783004"/>
  </r>
  <r>
    <x v="62"/>
    <s v="VA"/>
    <s v="Residential"/>
    <x v="10"/>
    <s v="All"/>
    <n v="167749968"/>
  </r>
  <r>
    <x v="62"/>
    <s v="VA"/>
    <s v="Residential"/>
    <x v="11"/>
    <s v="All"/>
    <n v="173865619"/>
  </r>
  <r>
    <x v="63"/>
    <s v="GA"/>
    <s v="Civil"/>
    <x v="0"/>
    <s v="All"/>
    <n v="14567303"/>
  </r>
  <r>
    <x v="63"/>
    <s v="GA"/>
    <s v="Civil"/>
    <x v="1"/>
    <s v="All"/>
    <n v="12976411"/>
  </r>
  <r>
    <x v="63"/>
    <s v="GA"/>
    <s v="Civil"/>
    <x v="2"/>
    <s v="All"/>
    <n v="17554534"/>
  </r>
  <r>
    <x v="63"/>
    <s v="GA"/>
    <s v="Civil"/>
    <x v="3"/>
    <s v="All"/>
    <n v="30787590"/>
  </r>
  <r>
    <x v="63"/>
    <s v="GA"/>
    <s v="Civil"/>
    <x v="4"/>
    <s v="All"/>
    <n v="16283415"/>
  </r>
  <r>
    <x v="63"/>
    <s v="GA"/>
    <s v="Civil"/>
    <x v="5"/>
    <s v="All"/>
    <n v="28702681"/>
  </r>
  <r>
    <x v="63"/>
    <s v="GA"/>
    <s v="Civil"/>
    <x v="6"/>
    <s v="All"/>
    <n v="44236429"/>
  </r>
  <r>
    <x v="63"/>
    <s v="GA"/>
    <s v="Civil"/>
    <x v="7"/>
    <s v="All"/>
    <n v="57894434"/>
  </r>
  <r>
    <x v="63"/>
    <s v="GA"/>
    <s v="Civil"/>
    <x v="8"/>
    <s v="All"/>
    <n v="63360035"/>
  </r>
  <r>
    <x v="63"/>
    <s v="GA"/>
    <s v="Civil"/>
    <x v="9"/>
    <s v="All"/>
    <n v="67161500"/>
  </r>
  <r>
    <x v="63"/>
    <s v="GA"/>
    <s v="Civil"/>
    <x v="10"/>
    <s v="All"/>
    <n v="70549211"/>
  </r>
  <r>
    <x v="63"/>
    <s v="GA"/>
    <s v="Civil"/>
    <x v="11"/>
    <s v="All"/>
    <n v="72774362"/>
  </r>
  <r>
    <x v="63"/>
    <s v="GA"/>
    <s v="Non Residential"/>
    <x v="0"/>
    <s v="All"/>
    <n v="14640338"/>
  </r>
  <r>
    <x v="63"/>
    <s v="GA"/>
    <s v="Non Residential"/>
    <x v="1"/>
    <s v="All"/>
    <n v="22300299"/>
  </r>
  <r>
    <x v="63"/>
    <s v="GA"/>
    <s v="Non Residential"/>
    <x v="2"/>
    <s v="All"/>
    <n v="23592234"/>
  </r>
  <r>
    <x v="63"/>
    <s v="GA"/>
    <s v="Non Residential"/>
    <x v="3"/>
    <s v="All"/>
    <n v="16844549"/>
  </r>
  <r>
    <x v="63"/>
    <s v="GA"/>
    <s v="Non Residential"/>
    <x v="4"/>
    <s v="All"/>
    <n v="38436512"/>
  </r>
  <r>
    <x v="63"/>
    <s v="GA"/>
    <s v="Non Residential"/>
    <x v="5"/>
    <s v="All"/>
    <n v="14180341"/>
  </r>
  <r>
    <x v="63"/>
    <s v="GA"/>
    <s v="Non Residential"/>
    <x v="6"/>
    <s v="All"/>
    <n v="18199705"/>
  </r>
  <r>
    <x v="63"/>
    <s v="GA"/>
    <s v="Non Residential"/>
    <x v="7"/>
    <s v="All"/>
    <n v="63015091"/>
  </r>
  <r>
    <x v="63"/>
    <s v="GA"/>
    <s v="Non Residential"/>
    <x v="8"/>
    <s v="All"/>
    <n v="67868982"/>
  </r>
  <r>
    <x v="63"/>
    <s v="GA"/>
    <s v="Non Residential"/>
    <x v="9"/>
    <s v="All"/>
    <n v="66906384"/>
  </r>
  <r>
    <x v="63"/>
    <s v="GA"/>
    <s v="Non Residential"/>
    <x v="10"/>
    <s v="All"/>
    <n v="67571850"/>
  </r>
  <r>
    <x v="63"/>
    <s v="GA"/>
    <s v="Non Residential"/>
    <x v="11"/>
    <s v="All"/>
    <n v="67495153"/>
  </r>
  <r>
    <x v="63"/>
    <s v="GA"/>
    <s v="Residential"/>
    <x v="0"/>
    <s v="All"/>
    <n v="36778783"/>
  </r>
  <r>
    <x v="63"/>
    <s v="GA"/>
    <s v="Residential"/>
    <x v="1"/>
    <s v="All"/>
    <n v="46885442"/>
  </r>
  <r>
    <x v="63"/>
    <s v="GA"/>
    <s v="Residential"/>
    <x v="2"/>
    <s v="All"/>
    <n v="60486780"/>
  </r>
  <r>
    <x v="63"/>
    <s v="GA"/>
    <s v="Residential"/>
    <x v="3"/>
    <s v="All"/>
    <n v="36061734"/>
  </r>
  <r>
    <x v="63"/>
    <s v="GA"/>
    <s v="Residential"/>
    <x v="4"/>
    <s v="All"/>
    <n v="35601416"/>
  </r>
  <r>
    <x v="63"/>
    <s v="GA"/>
    <s v="Residential"/>
    <x v="5"/>
    <s v="All"/>
    <n v="49597118"/>
  </r>
  <r>
    <x v="63"/>
    <s v="GA"/>
    <s v="Residential"/>
    <x v="6"/>
    <s v="All"/>
    <n v="57504796"/>
  </r>
  <r>
    <x v="63"/>
    <s v="GA"/>
    <s v="Residential"/>
    <x v="7"/>
    <s v="All"/>
    <n v="73167405"/>
  </r>
  <r>
    <x v="63"/>
    <s v="GA"/>
    <s v="Residential"/>
    <x v="8"/>
    <s v="All"/>
    <n v="75367532"/>
  </r>
  <r>
    <x v="63"/>
    <s v="GA"/>
    <s v="Residential"/>
    <x v="9"/>
    <s v="All"/>
    <n v="79245298"/>
  </r>
  <r>
    <x v="63"/>
    <s v="GA"/>
    <s v="Residential"/>
    <x v="10"/>
    <s v="All"/>
    <n v="85527678"/>
  </r>
  <r>
    <x v="63"/>
    <s v="GA"/>
    <s v="Residential"/>
    <x v="11"/>
    <s v="All"/>
    <n v="90884411"/>
  </r>
  <r>
    <x v="63"/>
    <s v="TN"/>
    <s v="Civil"/>
    <x v="0"/>
    <s v="All"/>
    <n v="88111533"/>
  </r>
  <r>
    <x v="63"/>
    <s v="TN"/>
    <s v="Civil"/>
    <x v="1"/>
    <s v="All"/>
    <n v="204072452"/>
  </r>
  <r>
    <x v="63"/>
    <s v="TN"/>
    <s v="Civil"/>
    <x v="2"/>
    <s v="All"/>
    <n v="72937578"/>
  </r>
  <r>
    <x v="63"/>
    <s v="TN"/>
    <s v="Civil"/>
    <x v="3"/>
    <s v="All"/>
    <n v="68029244"/>
  </r>
  <r>
    <x v="63"/>
    <s v="TN"/>
    <s v="Civil"/>
    <x v="4"/>
    <s v="All"/>
    <n v="94909297"/>
  </r>
  <r>
    <x v="63"/>
    <s v="TN"/>
    <s v="Civil"/>
    <x v="5"/>
    <s v="All"/>
    <n v="640858236"/>
  </r>
  <r>
    <x v="63"/>
    <s v="TN"/>
    <s v="Civil"/>
    <x v="6"/>
    <s v="All"/>
    <n v="76005137"/>
  </r>
  <r>
    <x v="63"/>
    <s v="TN"/>
    <s v="Civil"/>
    <x v="7"/>
    <s v="All"/>
    <n v="81485564"/>
  </r>
  <r>
    <x v="63"/>
    <s v="TN"/>
    <s v="Civil"/>
    <x v="8"/>
    <s v="All"/>
    <n v="146776006"/>
  </r>
  <r>
    <x v="63"/>
    <s v="TN"/>
    <s v="Civil"/>
    <x v="9"/>
    <s v="All"/>
    <n v="157271498"/>
  </r>
  <r>
    <x v="63"/>
    <s v="TN"/>
    <s v="Civil"/>
    <x v="10"/>
    <s v="All"/>
    <n v="167209243"/>
  </r>
  <r>
    <x v="63"/>
    <s v="TN"/>
    <s v="Civil"/>
    <x v="11"/>
    <s v="All"/>
    <n v="173745814"/>
  </r>
  <r>
    <x v="63"/>
    <s v="TN"/>
    <s v="Non Residential"/>
    <x v="0"/>
    <s v="All"/>
    <n v="154826234"/>
  </r>
  <r>
    <x v="63"/>
    <s v="TN"/>
    <s v="Non Residential"/>
    <x v="1"/>
    <s v="All"/>
    <n v="325184725"/>
  </r>
  <r>
    <x v="63"/>
    <s v="TN"/>
    <s v="Non Residential"/>
    <x v="2"/>
    <s v="All"/>
    <n v="382431474"/>
  </r>
  <r>
    <x v="63"/>
    <s v="TN"/>
    <s v="Non Residential"/>
    <x v="3"/>
    <s v="All"/>
    <n v="606468504"/>
  </r>
  <r>
    <x v="63"/>
    <s v="TN"/>
    <s v="Non Residential"/>
    <x v="4"/>
    <s v="All"/>
    <n v="165436831"/>
  </r>
  <r>
    <x v="63"/>
    <s v="TN"/>
    <s v="Non Residential"/>
    <x v="5"/>
    <s v="All"/>
    <n v="921129273"/>
  </r>
  <r>
    <x v="63"/>
    <s v="TN"/>
    <s v="Non Residential"/>
    <x v="6"/>
    <s v="All"/>
    <n v="229680588"/>
  </r>
  <r>
    <x v="63"/>
    <s v="TN"/>
    <s v="Non Residential"/>
    <x v="7"/>
    <s v="All"/>
    <n v="363457677"/>
  </r>
  <r>
    <x v="63"/>
    <s v="TN"/>
    <s v="Non Residential"/>
    <x v="8"/>
    <s v="All"/>
    <n v="460081118"/>
  </r>
  <r>
    <x v="63"/>
    <s v="TN"/>
    <s v="Non Residential"/>
    <x v="9"/>
    <s v="All"/>
    <n v="469550617"/>
  </r>
  <r>
    <x v="63"/>
    <s v="TN"/>
    <s v="Non Residential"/>
    <x v="10"/>
    <s v="All"/>
    <n v="483248555"/>
  </r>
  <r>
    <x v="63"/>
    <s v="TN"/>
    <s v="Non Residential"/>
    <x v="11"/>
    <s v="All"/>
    <n v="489598376"/>
  </r>
  <r>
    <x v="63"/>
    <s v="TN"/>
    <s v="Residential"/>
    <x v="0"/>
    <s v="All"/>
    <n v="204706967"/>
  </r>
  <r>
    <x v="63"/>
    <s v="TN"/>
    <s v="Residential"/>
    <x v="1"/>
    <s v="All"/>
    <n v="206781710"/>
  </r>
  <r>
    <x v="63"/>
    <s v="TN"/>
    <s v="Residential"/>
    <x v="2"/>
    <s v="All"/>
    <n v="273209922"/>
  </r>
  <r>
    <x v="63"/>
    <s v="TN"/>
    <s v="Residential"/>
    <x v="3"/>
    <s v="All"/>
    <n v="830611483"/>
  </r>
  <r>
    <x v="63"/>
    <s v="TN"/>
    <s v="Residential"/>
    <x v="4"/>
    <s v="All"/>
    <n v="335737746"/>
  </r>
  <r>
    <x v="63"/>
    <s v="TN"/>
    <s v="Residential"/>
    <x v="5"/>
    <s v="All"/>
    <n v="379570959"/>
  </r>
  <r>
    <x v="63"/>
    <s v="TN"/>
    <s v="Residential"/>
    <x v="6"/>
    <s v="All"/>
    <n v="572544398"/>
  </r>
  <r>
    <x v="63"/>
    <s v="TN"/>
    <s v="Residential"/>
    <x v="7"/>
    <s v="All"/>
    <n v="545261838"/>
  </r>
  <r>
    <x v="63"/>
    <s v="TN"/>
    <s v="Residential"/>
    <x v="8"/>
    <s v="All"/>
    <n v="524205793"/>
  </r>
  <r>
    <x v="63"/>
    <s v="TN"/>
    <s v="Residential"/>
    <x v="9"/>
    <s v="All"/>
    <n v="539664995"/>
  </r>
  <r>
    <x v="63"/>
    <s v="TN"/>
    <s v="Residential"/>
    <x v="10"/>
    <s v="All"/>
    <n v="578033578"/>
  </r>
  <r>
    <x v="63"/>
    <s v="TN"/>
    <s v="Residential"/>
    <x v="11"/>
    <s v="All"/>
    <n v="611823183"/>
  </r>
  <r>
    <x v="64"/>
    <s v="WY"/>
    <s v="Civil"/>
    <x v="0"/>
    <s v="All"/>
    <n v="28213734"/>
  </r>
  <r>
    <x v="64"/>
    <s v="WY"/>
    <s v="Civil"/>
    <x v="1"/>
    <s v="All"/>
    <n v="85460172"/>
  </r>
  <r>
    <x v="64"/>
    <s v="WY"/>
    <s v="Civil"/>
    <x v="2"/>
    <s v="All"/>
    <n v="141006409"/>
  </r>
  <r>
    <x v="64"/>
    <s v="WY"/>
    <s v="Civil"/>
    <x v="3"/>
    <s v="All"/>
    <n v="100085583"/>
  </r>
  <r>
    <x v="64"/>
    <s v="WY"/>
    <s v="Civil"/>
    <x v="4"/>
    <s v="All"/>
    <n v="118357168"/>
  </r>
  <r>
    <x v="64"/>
    <s v="WY"/>
    <s v="Civil"/>
    <x v="5"/>
    <s v="All"/>
    <n v="57435335"/>
  </r>
  <r>
    <x v="64"/>
    <s v="WY"/>
    <s v="Civil"/>
    <x v="6"/>
    <s v="All"/>
    <n v="62028970"/>
  </r>
  <r>
    <x v="64"/>
    <s v="WY"/>
    <s v="Civil"/>
    <x v="7"/>
    <s v="All"/>
    <n v="74268706"/>
  </r>
  <r>
    <x v="64"/>
    <s v="WY"/>
    <s v="Civil"/>
    <x v="8"/>
    <s v="All"/>
    <n v="52368306"/>
  </r>
  <r>
    <x v="64"/>
    <s v="WY"/>
    <s v="Civil"/>
    <x v="9"/>
    <s v="All"/>
    <n v="56262364"/>
  </r>
  <r>
    <x v="64"/>
    <s v="WY"/>
    <s v="Civil"/>
    <x v="10"/>
    <s v="All"/>
    <n v="59652771"/>
  </r>
  <r>
    <x v="64"/>
    <s v="WY"/>
    <s v="Civil"/>
    <x v="11"/>
    <s v="All"/>
    <n v="61971022"/>
  </r>
  <r>
    <x v="64"/>
    <s v="WY"/>
    <s v="Non Residential"/>
    <x v="0"/>
    <s v="All"/>
    <n v="51203353"/>
  </r>
  <r>
    <x v="64"/>
    <s v="WY"/>
    <s v="Non Residential"/>
    <x v="1"/>
    <s v="All"/>
    <n v="48161506"/>
  </r>
  <r>
    <x v="64"/>
    <s v="WY"/>
    <s v="Non Residential"/>
    <x v="2"/>
    <s v="All"/>
    <n v="310720235"/>
  </r>
  <r>
    <x v="64"/>
    <s v="WY"/>
    <s v="Non Residential"/>
    <x v="3"/>
    <s v="All"/>
    <n v="86875864"/>
  </r>
  <r>
    <x v="64"/>
    <s v="WY"/>
    <s v="Non Residential"/>
    <x v="4"/>
    <s v="All"/>
    <n v="164889176"/>
  </r>
  <r>
    <x v="64"/>
    <s v="WY"/>
    <s v="Non Residential"/>
    <x v="5"/>
    <s v="All"/>
    <n v="717463196"/>
  </r>
  <r>
    <x v="64"/>
    <s v="WY"/>
    <s v="Non Residential"/>
    <x v="6"/>
    <s v="All"/>
    <n v="467476701"/>
  </r>
  <r>
    <x v="64"/>
    <s v="WY"/>
    <s v="Non Residential"/>
    <x v="7"/>
    <s v="All"/>
    <n v="60759244"/>
  </r>
  <r>
    <x v="64"/>
    <s v="WY"/>
    <s v="Non Residential"/>
    <x v="8"/>
    <s v="All"/>
    <n v="103623201"/>
  </r>
  <r>
    <x v="64"/>
    <s v="WY"/>
    <s v="Non Residential"/>
    <x v="9"/>
    <s v="All"/>
    <n v="109403603"/>
  </r>
  <r>
    <x v="64"/>
    <s v="WY"/>
    <s v="Non Residential"/>
    <x v="10"/>
    <s v="All"/>
    <n v="110280743"/>
  </r>
  <r>
    <x v="64"/>
    <s v="WY"/>
    <s v="Non Residential"/>
    <x v="11"/>
    <s v="All"/>
    <n v="110641103"/>
  </r>
  <r>
    <x v="64"/>
    <s v="WY"/>
    <s v="Residential"/>
    <x v="0"/>
    <s v="All"/>
    <n v="61997169"/>
  </r>
  <r>
    <x v="64"/>
    <s v="WY"/>
    <s v="Residential"/>
    <x v="1"/>
    <s v="All"/>
    <n v="102615135"/>
  </r>
  <r>
    <x v="64"/>
    <s v="WY"/>
    <s v="Residential"/>
    <x v="2"/>
    <s v="All"/>
    <n v="67984718"/>
  </r>
  <r>
    <x v="64"/>
    <s v="WY"/>
    <s v="Residential"/>
    <x v="3"/>
    <s v="All"/>
    <n v="101087890"/>
  </r>
  <r>
    <x v="64"/>
    <s v="WY"/>
    <s v="Residential"/>
    <x v="4"/>
    <s v="All"/>
    <n v="76762950"/>
  </r>
  <r>
    <x v="64"/>
    <s v="WY"/>
    <s v="Residential"/>
    <x v="5"/>
    <s v="All"/>
    <n v="76925329"/>
  </r>
  <r>
    <x v="64"/>
    <s v="WY"/>
    <s v="Residential"/>
    <x v="6"/>
    <s v="All"/>
    <n v="174071992"/>
  </r>
  <r>
    <x v="64"/>
    <s v="WY"/>
    <s v="Residential"/>
    <x v="7"/>
    <s v="All"/>
    <n v="118753266"/>
  </r>
  <r>
    <x v="64"/>
    <s v="WY"/>
    <s v="Residential"/>
    <x v="8"/>
    <s v="All"/>
    <n v="175745405"/>
  </r>
  <r>
    <x v="64"/>
    <s v="WY"/>
    <s v="Residential"/>
    <x v="9"/>
    <s v="All"/>
    <n v="190268781"/>
  </r>
  <r>
    <x v="64"/>
    <s v="WY"/>
    <s v="Residential"/>
    <x v="10"/>
    <s v="All"/>
    <n v="206715309"/>
  </r>
  <r>
    <x v="64"/>
    <s v="WY"/>
    <s v="Residential"/>
    <x v="11"/>
    <s v="All"/>
    <n v="219313148"/>
  </r>
  <r>
    <x v="65"/>
    <s v="IL"/>
    <s v="Civil"/>
    <x v="0"/>
    <s v="All"/>
    <n v="2184230987"/>
  </r>
  <r>
    <x v="65"/>
    <s v="IL"/>
    <s v="Civil"/>
    <x v="1"/>
    <s v="All"/>
    <n v="2076482903"/>
  </r>
  <r>
    <x v="65"/>
    <s v="IL"/>
    <s v="Civil"/>
    <x v="2"/>
    <s v="All"/>
    <n v="2182962262"/>
  </r>
  <r>
    <x v="65"/>
    <s v="IL"/>
    <s v="Civil"/>
    <x v="3"/>
    <s v="All"/>
    <n v="3224101325"/>
  </r>
  <r>
    <x v="65"/>
    <s v="IL"/>
    <s v="Civil"/>
    <x v="4"/>
    <s v="All"/>
    <n v="3788977139"/>
  </r>
  <r>
    <x v="65"/>
    <s v="IL"/>
    <s v="Civil"/>
    <x v="5"/>
    <s v="All"/>
    <n v="3802219308"/>
  </r>
  <r>
    <x v="65"/>
    <s v="IL"/>
    <s v="Civil"/>
    <x v="6"/>
    <s v="All"/>
    <n v="3016477120"/>
  </r>
  <r>
    <x v="65"/>
    <s v="IL"/>
    <s v="Civil"/>
    <x v="7"/>
    <s v="All"/>
    <n v="3172092245"/>
  </r>
  <r>
    <x v="65"/>
    <s v="IL"/>
    <s v="Civil"/>
    <x v="8"/>
    <s v="All"/>
    <n v="5212364297"/>
  </r>
  <r>
    <x v="65"/>
    <s v="IL"/>
    <s v="Civil"/>
    <x v="9"/>
    <s v="All"/>
    <n v="5573947726"/>
  </r>
  <r>
    <x v="65"/>
    <s v="IL"/>
    <s v="Civil"/>
    <x v="10"/>
    <s v="All"/>
    <n v="6039762874"/>
  </r>
  <r>
    <x v="65"/>
    <s v="IL"/>
    <s v="Civil"/>
    <x v="11"/>
    <s v="All"/>
    <n v="6411734420"/>
  </r>
  <r>
    <x v="65"/>
    <s v="IL"/>
    <s v="Non Residential"/>
    <x v="0"/>
    <s v="All"/>
    <n v="3709681071"/>
  </r>
  <r>
    <x v="65"/>
    <s v="IL"/>
    <s v="Non Residential"/>
    <x v="1"/>
    <s v="All"/>
    <n v="2584392479"/>
  </r>
  <r>
    <x v="65"/>
    <s v="IL"/>
    <s v="Non Residential"/>
    <x v="2"/>
    <s v="All"/>
    <n v="3665779070"/>
  </r>
  <r>
    <x v="65"/>
    <s v="IL"/>
    <s v="Non Residential"/>
    <x v="3"/>
    <s v="All"/>
    <n v="4462643672"/>
  </r>
  <r>
    <x v="65"/>
    <s v="IL"/>
    <s v="Non Residential"/>
    <x v="4"/>
    <s v="All"/>
    <n v="3911229200"/>
  </r>
  <r>
    <x v="65"/>
    <s v="IL"/>
    <s v="Non Residential"/>
    <x v="5"/>
    <s v="All"/>
    <n v="4774002972"/>
  </r>
  <r>
    <x v="65"/>
    <s v="IL"/>
    <s v="Non Residential"/>
    <x v="6"/>
    <s v="All"/>
    <n v="6548065579"/>
  </r>
  <r>
    <x v="65"/>
    <s v="IL"/>
    <s v="Non Residential"/>
    <x v="7"/>
    <s v="All"/>
    <n v="5843456644"/>
  </r>
  <r>
    <x v="65"/>
    <s v="IL"/>
    <s v="Non Residential"/>
    <x v="8"/>
    <s v="All"/>
    <n v="6794061532"/>
  </r>
  <r>
    <x v="65"/>
    <s v="IL"/>
    <s v="Non Residential"/>
    <x v="9"/>
    <s v="All"/>
    <n v="6964315241"/>
  </r>
  <r>
    <x v="65"/>
    <s v="IL"/>
    <s v="Non Residential"/>
    <x v="10"/>
    <s v="All"/>
    <n v="7204766313"/>
  </r>
  <r>
    <x v="65"/>
    <s v="IL"/>
    <s v="Non Residential"/>
    <x v="11"/>
    <s v="All"/>
    <n v="7432527746"/>
  </r>
  <r>
    <x v="65"/>
    <s v="IL"/>
    <s v="Residential"/>
    <x v="0"/>
    <s v="All"/>
    <n v="1018900787"/>
  </r>
  <r>
    <x v="65"/>
    <s v="IL"/>
    <s v="Residential"/>
    <x v="1"/>
    <s v="All"/>
    <n v="806493703"/>
  </r>
  <r>
    <x v="65"/>
    <s v="IL"/>
    <s v="Residential"/>
    <x v="2"/>
    <s v="All"/>
    <n v="1921023374"/>
  </r>
  <r>
    <x v="65"/>
    <s v="IL"/>
    <s v="Residential"/>
    <x v="3"/>
    <s v="All"/>
    <n v="2425268135"/>
  </r>
  <r>
    <x v="65"/>
    <s v="IL"/>
    <s v="Residential"/>
    <x v="4"/>
    <s v="All"/>
    <n v="1946513755"/>
  </r>
  <r>
    <x v="65"/>
    <s v="IL"/>
    <s v="Residential"/>
    <x v="5"/>
    <s v="All"/>
    <n v="2488821145"/>
  </r>
  <r>
    <x v="65"/>
    <s v="IL"/>
    <s v="Residential"/>
    <x v="6"/>
    <s v="All"/>
    <n v="3931884262"/>
  </r>
  <r>
    <x v="65"/>
    <s v="IL"/>
    <s v="Residential"/>
    <x v="7"/>
    <s v="All"/>
    <n v="8079765385"/>
  </r>
  <r>
    <x v="65"/>
    <s v="IL"/>
    <s v="Residential"/>
    <x v="8"/>
    <s v="All"/>
    <n v="4238859577"/>
  </r>
  <r>
    <x v="65"/>
    <s v="IL"/>
    <s v="Residential"/>
    <x v="9"/>
    <s v="All"/>
    <n v="4475784624"/>
  </r>
  <r>
    <x v="65"/>
    <s v="IL"/>
    <s v="Residential"/>
    <x v="10"/>
    <s v="All"/>
    <n v="4849627375"/>
  </r>
  <r>
    <x v="65"/>
    <s v="IL"/>
    <s v="Residential"/>
    <x v="11"/>
    <s v="All"/>
    <n v="5186263512"/>
  </r>
  <r>
    <x v="66"/>
    <s v="CA"/>
    <s v="Civil"/>
    <x v="0"/>
    <s v="All"/>
    <n v="38932399"/>
  </r>
  <r>
    <x v="66"/>
    <s v="CA"/>
    <s v="Civil"/>
    <x v="1"/>
    <s v="All"/>
    <n v="69437168"/>
  </r>
  <r>
    <x v="66"/>
    <s v="CA"/>
    <s v="Civil"/>
    <x v="2"/>
    <s v="All"/>
    <n v="42650929"/>
  </r>
  <r>
    <x v="66"/>
    <s v="CA"/>
    <s v="Civil"/>
    <x v="3"/>
    <s v="All"/>
    <n v="40793033"/>
  </r>
  <r>
    <x v="66"/>
    <s v="CA"/>
    <s v="Civil"/>
    <x v="4"/>
    <s v="All"/>
    <n v="65326686"/>
  </r>
  <r>
    <x v="66"/>
    <s v="CA"/>
    <s v="Civil"/>
    <x v="5"/>
    <s v="All"/>
    <n v="252532898"/>
  </r>
  <r>
    <x v="66"/>
    <s v="CA"/>
    <s v="Civil"/>
    <x v="6"/>
    <s v="All"/>
    <n v="38655902"/>
  </r>
  <r>
    <x v="66"/>
    <s v="CA"/>
    <s v="Civil"/>
    <x v="7"/>
    <s v="All"/>
    <n v="43955661"/>
  </r>
  <r>
    <x v="66"/>
    <s v="CA"/>
    <s v="Civil"/>
    <x v="8"/>
    <s v="All"/>
    <n v="106840807"/>
  </r>
  <r>
    <x v="66"/>
    <s v="CA"/>
    <s v="Civil"/>
    <x v="9"/>
    <s v="All"/>
    <n v="113312108"/>
  </r>
  <r>
    <x v="66"/>
    <s v="CA"/>
    <s v="Civil"/>
    <x v="10"/>
    <s v="All"/>
    <n v="120930208"/>
  </r>
  <r>
    <x v="66"/>
    <s v="CA"/>
    <s v="Civil"/>
    <x v="11"/>
    <s v="All"/>
    <n v="127007009"/>
  </r>
  <r>
    <x v="66"/>
    <s v="CA"/>
    <s v="Non Residential"/>
    <x v="0"/>
    <s v="All"/>
    <n v="23469402"/>
  </r>
  <r>
    <x v="66"/>
    <s v="CA"/>
    <s v="Non Residential"/>
    <x v="1"/>
    <s v="All"/>
    <n v="39902549"/>
  </r>
  <r>
    <x v="66"/>
    <s v="CA"/>
    <s v="Non Residential"/>
    <x v="2"/>
    <s v="All"/>
    <n v="47696655"/>
  </r>
  <r>
    <x v="66"/>
    <s v="CA"/>
    <s v="Non Residential"/>
    <x v="3"/>
    <s v="All"/>
    <n v="75045812"/>
  </r>
  <r>
    <x v="66"/>
    <s v="CA"/>
    <s v="Non Residential"/>
    <x v="4"/>
    <s v="All"/>
    <n v="62310525"/>
  </r>
  <r>
    <x v="66"/>
    <s v="CA"/>
    <s v="Non Residential"/>
    <x v="5"/>
    <s v="All"/>
    <n v="53545300"/>
  </r>
  <r>
    <x v="66"/>
    <s v="CA"/>
    <s v="Non Residential"/>
    <x v="6"/>
    <s v="All"/>
    <n v="69624074"/>
  </r>
  <r>
    <x v="66"/>
    <s v="CA"/>
    <s v="Non Residential"/>
    <x v="7"/>
    <s v="All"/>
    <n v="46713060"/>
  </r>
  <r>
    <x v="66"/>
    <s v="CA"/>
    <s v="Non Residential"/>
    <x v="8"/>
    <s v="All"/>
    <n v="78573142"/>
  </r>
  <r>
    <x v="66"/>
    <s v="CA"/>
    <s v="Non Residential"/>
    <x v="9"/>
    <s v="All"/>
    <n v="82479703"/>
  </r>
  <r>
    <x v="66"/>
    <s v="CA"/>
    <s v="Non Residential"/>
    <x v="10"/>
    <s v="All"/>
    <n v="86815730"/>
  </r>
  <r>
    <x v="66"/>
    <s v="CA"/>
    <s v="Non Residential"/>
    <x v="11"/>
    <s v="All"/>
    <n v="88852189"/>
  </r>
  <r>
    <x v="66"/>
    <s v="CA"/>
    <s v="Residential"/>
    <x v="0"/>
    <s v="All"/>
    <n v="46835532"/>
  </r>
  <r>
    <x v="66"/>
    <s v="CA"/>
    <s v="Residential"/>
    <x v="1"/>
    <s v="All"/>
    <n v="67388997"/>
  </r>
  <r>
    <x v="66"/>
    <s v="CA"/>
    <s v="Residential"/>
    <x v="2"/>
    <s v="All"/>
    <n v="67049917"/>
  </r>
  <r>
    <x v="66"/>
    <s v="CA"/>
    <s v="Residential"/>
    <x v="3"/>
    <s v="All"/>
    <n v="114054731"/>
  </r>
  <r>
    <x v="66"/>
    <s v="CA"/>
    <s v="Residential"/>
    <x v="4"/>
    <s v="All"/>
    <n v="130623281"/>
  </r>
  <r>
    <x v="66"/>
    <s v="CA"/>
    <s v="Residential"/>
    <x v="5"/>
    <s v="All"/>
    <n v="64241952"/>
  </r>
  <r>
    <x v="66"/>
    <s v="CA"/>
    <s v="Residential"/>
    <x v="6"/>
    <s v="All"/>
    <n v="87385512"/>
  </r>
  <r>
    <x v="66"/>
    <s v="CA"/>
    <s v="Residential"/>
    <x v="7"/>
    <s v="All"/>
    <n v="210311010"/>
  </r>
  <r>
    <x v="66"/>
    <s v="CA"/>
    <s v="Residential"/>
    <x v="8"/>
    <s v="All"/>
    <n v="146074420"/>
  </r>
  <r>
    <x v="66"/>
    <s v="CA"/>
    <s v="Residential"/>
    <x v="9"/>
    <s v="All"/>
    <n v="150179007"/>
  </r>
  <r>
    <x v="66"/>
    <s v="CA"/>
    <s v="Residential"/>
    <x v="10"/>
    <s v="All"/>
    <n v="154242078"/>
  </r>
  <r>
    <x v="66"/>
    <s v="CA"/>
    <s v="Residential"/>
    <x v="11"/>
    <s v="All"/>
    <n v="161403052"/>
  </r>
  <r>
    <x v="67"/>
    <s v="IN"/>
    <s v="Civil"/>
    <x v="0"/>
    <s v="All"/>
    <n v="27959430"/>
  </r>
  <r>
    <x v="67"/>
    <s v="IN"/>
    <s v="Civil"/>
    <x v="1"/>
    <s v="All"/>
    <n v="19373822"/>
  </r>
  <r>
    <x v="67"/>
    <s v="IN"/>
    <s v="Civil"/>
    <x v="2"/>
    <s v="All"/>
    <n v="7329704"/>
  </r>
  <r>
    <x v="67"/>
    <s v="IN"/>
    <s v="Civil"/>
    <x v="3"/>
    <s v="All"/>
    <n v="8419743"/>
  </r>
  <r>
    <x v="67"/>
    <s v="IN"/>
    <s v="Civil"/>
    <x v="4"/>
    <s v="All"/>
    <n v="7129679"/>
  </r>
  <r>
    <x v="67"/>
    <s v="IN"/>
    <s v="Civil"/>
    <x v="5"/>
    <s v="All"/>
    <n v="14325486"/>
  </r>
  <r>
    <x v="67"/>
    <s v="IN"/>
    <s v="Civil"/>
    <x v="6"/>
    <s v="All"/>
    <n v="14472312"/>
  </r>
  <r>
    <x v="67"/>
    <s v="IN"/>
    <s v="Civil"/>
    <x v="7"/>
    <s v="All"/>
    <n v="78590988"/>
  </r>
  <r>
    <x v="67"/>
    <s v="IN"/>
    <s v="Civil"/>
    <x v="8"/>
    <s v="All"/>
    <n v="57928295"/>
  </r>
  <r>
    <x v="67"/>
    <s v="IN"/>
    <s v="Civil"/>
    <x v="9"/>
    <s v="All"/>
    <n v="60784522"/>
  </r>
  <r>
    <x v="67"/>
    <s v="IN"/>
    <s v="Civil"/>
    <x v="10"/>
    <s v="All"/>
    <n v="63050805"/>
  </r>
  <r>
    <x v="67"/>
    <s v="IN"/>
    <s v="Civil"/>
    <x v="11"/>
    <s v="All"/>
    <n v="64448555"/>
  </r>
  <r>
    <x v="67"/>
    <s v="IN"/>
    <s v="Non Residential"/>
    <x v="0"/>
    <s v="All"/>
    <n v="746170"/>
  </r>
  <r>
    <x v="67"/>
    <s v="IN"/>
    <s v="Non Residential"/>
    <x v="1"/>
    <s v="All"/>
    <n v="3823050"/>
  </r>
  <r>
    <x v="67"/>
    <s v="IN"/>
    <s v="Non Residential"/>
    <x v="2"/>
    <s v="All"/>
    <n v="63501203"/>
  </r>
  <r>
    <x v="67"/>
    <s v="IN"/>
    <s v="Non Residential"/>
    <x v="3"/>
    <s v="All"/>
    <n v="7849712"/>
  </r>
  <r>
    <x v="67"/>
    <s v="IN"/>
    <s v="Non Residential"/>
    <x v="4"/>
    <s v="All"/>
    <n v="9332619"/>
  </r>
  <r>
    <x v="67"/>
    <s v="IN"/>
    <s v="Non Residential"/>
    <x v="5"/>
    <s v="All"/>
    <n v="13273575"/>
  </r>
  <r>
    <x v="67"/>
    <s v="IN"/>
    <s v="Non Residential"/>
    <x v="6"/>
    <s v="All"/>
    <n v="9988807"/>
  </r>
  <r>
    <x v="67"/>
    <s v="IN"/>
    <s v="Non Residential"/>
    <x v="7"/>
    <s v="All"/>
    <n v="8873073"/>
  </r>
  <r>
    <x v="67"/>
    <s v="IN"/>
    <s v="Non Residential"/>
    <x v="8"/>
    <s v="All"/>
    <n v="10527842"/>
  </r>
  <r>
    <x v="67"/>
    <s v="IN"/>
    <s v="Non Residential"/>
    <x v="9"/>
    <s v="All"/>
    <n v="10661358"/>
  </r>
  <r>
    <x v="67"/>
    <s v="IN"/>
    <s v="Non Residential"/>
    <x v="10"/>
    <s v="All"/>
    <n v="10754534"/>
  </r>
  <r>
    <x v="67"/>
    <s v="IN"/>
    <s v="Non Residential"/>
    <x v="11"/>
    <s v="All"/>
    <n v="10834706"/>
  </r>
  <r>
    <x v="67"/>
    <s v="IN"/>
    <s v="Residential"/>
    <x v="0"/>
    <s v="All"/>
    <n v="22816180"/>
  </r>
  <r>
    <x v="67"/>
    <s v="IN"/>
    <s v="Residential"/>
    <x v="1"/>
    <s v="All"/>
    <n v="21492719"/>
  </r>
  <r>
    <x v="67"/>
    <s v="IN"/>
    <s v="Residential"/>
    <x v="2"/>
    <s v="All"/>
    <n v="24180322"/>
  </r>
  <r>
    <x v="67"/>
    <s v="IN"/>
    <s v="Residential"/>
    <x v="3"/>
    <s v="All"/>
    <n v="22954434"/>
  </r>
  <r>
    <x v="67"/>
    <s v="IN"/>
    <s v="Residential"/>
    <x v="4"/>
    <s v="All"/>
    <n v="31789624"/>
  </r>
  <r>
    <x v="67"/>
    <s v="IN"/>
    <s v="Residential"/>
    <x v="5"/>
    <s v="All"/>
    <n v="19256657"/>
  </r>
  <r>
    <x v="67"/>
    <s v="IN"/>
    <s v="Residential"/>
    <x v="6"/>
    <s v="All"/>
    <n v="36408440"/>
  </r>
  <r>
    <x v="67"/>
    <s v="IN"/>
    <s v="Residential"/>
    <x v="7"/>
    <s v="All"/>
    <n v="33840809"/>
  </r>
  <r>
    <x v="67"/>
    <s v="IN"/>
    <s v="Residential"/>
    <x v="8"/>
    <s v="All"/>
    <n v="37278941"/>
  </r>
  <r>
    <x v="67"/>
    <s v="IN"/>
    <s v="Residential"/>
    <x v="9"/>
    <s v="All"/>
    <n v="39116634"/>
  </r>
  <r>
    <x v="67"/>
    <s v="IN"/>
    <s v="Residential"/>
    <x v="10"/>
    <s v="All"/>
    <n v="42486193"/>
  </r>
  <r>
    <x v="67"/>
    <s v="IN"/>
    <s v="Residential"/>
    <x v="11"/>
    <s v="All"/>
    <n v="44769747"/>
  </r>
  <r>
    <x v="67"/>
    <s v="KY"/>
    <s v="Civil"/>
    <x v="0"/>
    <s v="All"/>
    <n v="170786898"/>
  </r>
  <r>
    <x v="67"/>
    <s v="KY"/>
    <s v="Civil"/>
    <x v="1"/>
    <s v="All"/>
    <n v="246297156"/>
  </r>
  <r>
    <x v="67"/>
    <s v="KY"/>
    <s v="Civil"/>
    <x v="2"/>
    <s v="All"/>
    <n v="176683148"/>
  </r>
  <r>
    <x v="67"/>
    <s v="KY"/>
    <s v="Civil"/>
    <x v="3"/>
    <s v="All"/>
    <n v="69443721"/>
  </r>
  <r>
    <x v="67"/>
    <s v="KY"/>
    <s v="Civil"/>
    <x v="4"/>
    <s v="All"/>
    <n v="101708707"/>
  </r>
  <r>
    <x v="67"/>
    <s v="KY"/>
    <s v="Civil"/>
    <x v="5"/>
    <s v="All"/>
    <n v="114083549"/>
  </r>
  <r>
    <x v="67"/>
    <s v="KY"/>
    <s v="Civil"/>
    <x v="6"/>
    <s v="All"/>
    <n v="167320887"/>
  </r>
  <r>
    <x v="67"/>
    <s v="KY"/>
    <s v="Civil"/>
    <x v="7"/>
    <s v="All"/>
    <n v="146793702"/>
  </r>
  <r>
    <x v="67"/>
    <s v="KY"/>
    <s v="Civil"/>
    <x v="8"/>
    <s v="All"/>
    <n v="210349310"/>
  </r>
  <r>
    <x v="67"/>
    <s v="KY"/>
    <s v="Civil"/>
    <x v="9"/>
    <s v="All"/>
    <n v="223289057"/>
  </r>
  <r>
    <x v="67"/>
    <s v="KY"/>
    <s v="Civil"/>
    <x v="10"/>
    <s v="All"/>
    <n v="234764855"/>
  </r>
  <r>
    <x v="67"/>
    <s v="KY"/>
    <s v="Civil"/>
    <x v="11"/>
    <s v="All"/>
    <n v="242768831"/>
  </r>
  <r>
    <x v="67"/>
    <s v="KY"/>
    <s v="Non Residential"/>
    <x v="0"/>
    <s v="All"/>
    <n v="139470540"/>
  </r>
  <r>
    <x v="67"/>
    <s v="KY"/>
    <s v="Non Residential"/>
    <x v="1"/>
    <s v="All"/>
    <n v="194018827"/>
  </r>
  <r>
    <x v="67"/>
    <s v="KY"/>
    <s v="Non Residential"/>
    <x v="2"/>
    <s v="All"/>
    <n v="85735783"/>
  </r>
  <r>
    <x v="67"/>
    <s v="KY"/>
    <s v="Non Residential"/>
    <x v="3"/>
    <s v="All"/>
    <n v="136772088"/>
  </r>
  <r>
    <x v="67"/>
    <s v="KY"/>
    <s v="Non Residential"/>
    <x v="4"/>
    <s v="All"/>
    <n v="326560806"/>
  </r>
  <r>
    <x v="67"/>
    <s v="KY"/>
    <s v="Non Residential"/>
    <x v="5"/>
    <s v="All"/>
    <n v="142277573"/>
  </r>
  <r>
    <x v="67"/>
    <s v="KY"/>
    <s v="Non Residential"/>
    <x v="6"/>
    <s v="All"/>
    <n v="441626470"/>
  </r>
  <r>
    <x v="67"/>
    <s v="KY"/>
    <s v="Non Residential"/>
    <x v="7"/>
    <s v="All"/>
    <n v="142857703"/>
  </r>
  <r>
    <x v="67"/>
    <s v="KY"/>
    <s v="Non Residential"/>
    <x v="8"/>
    <s v="All"/>
    <n v="216652598"/>
  </r>
  <r>
    <x v="67"/>
    <s v="KY"/>
    <s v="Non Residential"/>
    <x v="9"/>
    <s v="All"/>
    <n v="221281075"/>
  </r>
  <r>
    <x v="67"/>
    <s v="KY"/>
    <s v="Non Residential"/>
    <x v="10"/>
    <s v="All"/>
    <n v="228414649"/>
  </r>
  <r>
    <x v="67"/>
    <s v="KY"/>
    <s v="Non Residential"/>
    <x v="11"/>
    <s v="All"/>
    <n v="233105004"/>
  </r>
  <r>
    <x v="67"/>
    <s v="KY"/>
    <s v="Residential"/>
    <x v="0"/>
    <s v="All"/>
    <n v="255459091"/>
  </r>
  <r>
    <x v="67"/>
    <s v="KY"/>
    <s v="Residential"/>
    <x v="1"/>
    <s v="All"/>
    <n v="234736150"/>
  </r>
  <r>
    <x v="67"/>
    <s v="KY"/>
    <s v="Residential"/>
    <x v="2"/>
    <s v="All"/>
    <n v="237131787"/>
  </r>
  <r>
    <x v="67"/>
    <s v="KY"/>
    <s v="Residential"/>
    <x v="3"/>
    <s v="All"/>
    <n v="191022774"/>
  </r>
  <r>
    <x v="67"/>
    <s v="KY"/>
    <s v="Residential"/>
    <x v="4"/>
    <s v="All"/>
    <n v="215129619"/>
  </r>
  <r>
    <x v="67"/>
    <s v="KY"/>
    <s v="Residential"/>
    <x v="5"/>
    <s v="All"/>
    <n v="232947413"/>
  </r>
  <r>
    <x v="67"/>
    <s v="KY"/>
    <s v="Residential"/>
    <x v="6"/>
    <s v="All"/>
    <n v="223491742"/>
  </r>
  <r>
    <x v="67"/>
    <s v="KY"/>
    <s v="Residential"/>
    <x v="7"/>
    <s v="All"/>
    <n v="332375262"/>
  </r>
  <r>
    <x v="67"/>
    <s v="KY"/>
    <s v="Residential"/>
    <x v="8"/>
    <s v="All"/>
    <n v="347137317"/>
  </r>
  <r>
    <x v="67"/>
    <s v="KY"/>
    <s v="Residential"/>
    <x v="9"/>
    <s v="All"/>
    <n v="371910455"/>
  </r>
  <r>
    <x v="67"/>
    <s v="KY"/>
    <s v="Residential"/>
    <x v="10"/>
    <s v="All"/>
    <n v="400446076"/>
  </r>
  <r>
    <x v="67"/>
    <s v="KY"/>
    <s v="Residential"/>
    <x v="11"/>
    <s v="All"/>
    <n v="425593537"/>
  </r>
  <r>
    <x v="67"/>
    <s v="OH"/>
    <s v="Civil"/>
    <x v="0"/>
    <s v="All"/>
    <n v="418448765"/>
  </r>
  <r>
    <x v="67"/>
    <s v="OH"/>
    <s v="Civil"/>
    <x v="1"/>
    <s v="All"/>
    <n v="547546517"/>
  </r>
  <r>
    <x v="67"/>
    <s v="OH"/>
    <s v="Civil"/>
    <x v="2"/>
    <s v="All"/>
    <n v="293156584"/>
  </r>
  <r>
    <x v="67"/>
    <s v="OH"/>
    <s v="Civil"/>
    <x v="3"/>
    <s v="All"/>
    <n v="474039714"/>
  </r>
  <r>
    <x v="67"/>
    <s v="OH"/>
    <s v="Civil"/>
    <x v="4"/>
    <s v="All"/>
    <n v="318473917"/>
  </r>
  <r>
    <x v="67"/>
    <s v="OH"/>
    <s v="Civil"/>
    <x v="5"/>
    <s v="All"/>
    <n v="330089879"/>
  </r>
  <r>
    <x v="67"/>
    <s v="OH"/>
    <s v="Civil"/>
    <x v="6"/>
    <s v="All"/>
    <n v="374026148"/>
  </r>
  <r>
    <x v="67"/>
    <s v="OH"/>
    <s v="Civil"/>
    <x v="7"/>
    <s v="All"/>
    <n v="679347575"/>
  </r>
  <r>
    <x v="67"/>
    <s v="OH"/>
    <s v="Civil"/>
    <x v="8"/>
    <s v="All"/>
    <n v="520676152"/>
  </r>
  <r>
    <x v="67"/>
    <s v="OH"/>
    <s v="Civil"/>
    <x v="9"/>
    <s v="All"/>
    <n v="555638698"/>
  </r>
  <r>
    <x v="67"/>
    <s v="OH"/>
    <s v="Civil"/>
    <x v="10"/>
    <s v="All"/>
    <n v="587905823"/>
  </r>
  <r>
    <x v="67"/>
    <s v="OH"/>
    <s v="Civil"/>
    <x v="11"/>
    <s v="All"/>
    <n v="609238423"/>
  </r>
  <r>
    <x v="67"/>
    <s v="OH"/>
    <s v="Non Residential"/>
    <x v="0"/>
    <s v="All"/>
    <n v="695103363"/>
  </r>
  <r>
    <x v="67"/>
    <s v="OH"/>
    <s v="Non Residential"/>
    <x v="1"/>
    <s v="All"/>
    <n v="883048465"/>
  </r>
  <r>
    <x v="67"/>
    <s v="OH"/>
    <s v="Non Residential"/>
    <x v="2"/>
    <s v="All"/>
    <n v="940469276"/>
  </r>
  <r>
    <x v="67"/>
    <s v="OH"/>
    <s v="Non Residential"/>
    <x v="3"/>
    <s v="All"/>
    <n v="1139955263"/>
  </r>
  <r>
    <x v="67"/>
    <s v="OH"/>
    <s v="Non Residential"/>
    <x v="4"/>
    <s v="All"/>
    <n v="904381962"/>
  </r>
  <r>
    <x v="67"/>
    <s v="OH"/>
    <s v="Non Residential"/>
    <x v="5"/>
    <s v="All"/>
    <n v="1169589162"/>
  </r>
  <r>
    <x v="67"/>
    <s v="OH"/>
    <s v="Non Residential"/>
    <x v="6"/>
    <s v="All"/>
    <n v="1719995687"/>
  </r>
  <r>
    <x v="67"/>
    <s v="OH"/>
    <s v="Non Residential"/>
    <x v="7"/>
    <s v="All"/>
    <n v="1523280136"/>
  </r>
  <r>
    <x v="67"/>
    <s v="OH"/>
    <s v="Non Residential"/>
    <x v="8"/>
    <s v="All"/>
    <n v="1487090621"/>
  </r>
  <r>
    <x v="67"/>
    <s v="OH"/>
    <s v="Non Residential"/>
    <x v="9"/>
    <s v="All"/>
    <n v="1544539842"/>
  </r>
  <r>
    <x v="67"/>
    <s v="OH"/>
    <s v="Non Residential"/>
    <x v="10"/>
    <s v="All"/>
    <n v="1595628453"/>
  </r>
  <r>
    <x v="67"/>
    <s v="OH"/>
    <s v="Non Residential"/>
    <x v="11"/>
    <s v="All"/>
    <n v="1608641916"/>
  </r>
  <r>
    <x v="67"/>
    <s v="OH"/>
    <s v="Residential"/>
    <x v="0"/>
    <s v="All"/>
    <n v="630914478"/>
  </r>
  <r>
    <x v="67"/>
    <s v="OH"/>
    <s v="Residential"/>
    <x v="1"/>
    <s v="All"/>
    <n v="552584107"/>
  </r>
  <r>
    <x v="67"/>
    <s v="OH"/>
    <s v="Residential"/>
    <x v="2"/>
    <s v="All"/>
    <n v="677092029"/>
  </r>
  <r>
    <x v="67"/>
    <s v="OH"/>
    <s v="Residential"/>
    <x v="3"/>
    <s v="All"/>
    <n v="827488134"/>
  </r>
  <r>
    <x v="67"/>
    <s v="OH"/>
    <s v="Residential"/>
    <x v="4"/>
    <s v="All"/>
    <n v="858873460"/>
  </r>
  <r>
    <x v="67"/>
    <s v="OH"/>
    <s v="Residential"/>
    <x v="5"/>
    <s v="All"/>
    <n v="664955175"/>
  </r>
  <r>
    <x v="67"/>
    <s v="OH"/>
    <s v="Residential"/>
    <x v="6"/>
    <s v="All"/>
    <n v="1270305698"/>
  </r>
  <r>
    <x v="67"/>
    <s v="OH"/>
    <s v="Residential"/>
    <x v="7"/>
    <s v="All"/>
    <n v="1186492507"/>
  </r>
  <r>
    <x v="67"/>
    <s v="OH"/>
    <s v="Residential"/>
    <x v="8"/>
    <s v="All"/>
    <n v="1159595737"/>
  </r>
  <r>
    <x v="67"/>
    <s v="OH"/>
    <s v="Residential"/>
    <x v="9"/>
    <s v="All"/>
    <n v="1199757705"/>
  </r>
  <r>
    <x v="67"/>
    <s v="OH"/>
    <s v="Residential"/>
    <x v="10"/>
    <s v="All"/>
    <n v="1281342561"/>
  </r>
  <r>
    <x v="67"/>
    <s v="OH"/>
    <s v="Residential"/>
    <x v="11"/>
    <s v="All"/>
    <n v="1345396674"/>
  </r>
  <r>
    <x v="68"/>
    <s v="KY"/>
    <s v="Civil"/>
    <x v="0"/>
    <s v="All"/>
    <n v="20642463"/>
  </r>
  <r>
    <x v="68"/>
    <s v="KY"/>
    <s v="Civil"/>
    <x v="1"/>
    <s v="All"/>
    <n v="35010102"/>
  </r>
  <r>
    <x v="68"/>
    <s v="KY"/>
    <s v="Civil"/>
    <x v="2"/>
    <s v="All"/>
    <n v="15331109"/>
  </r>
  <r>
    <x v="68"/>
    <s v="KY"/>
    <s v="Civil"/>
    <x v="3"/>
    <s v="All"/>
    <n v="27656580"/>
  </r>
  <r>
    <x v="68"/>
    <s v="KY"/>
    <s v="Civil"/>
    <x v="4"/>
    <s v="All"/>
    <n v="178123117"/>
  </r>
  <r>
    <x v="68"/>
    <s v="KY"/>
    <s v="Civil"/>
    <x v="5"/>
    <s v="All"/>
    <n v="202492946"/>
  </r>
  <r>
    <x v="68"/>
    <s v="KY"/>
    <s v="Civil"/>
    <x v="6"/>
    <s v="All"/>
    <n v="23893990"/>
  </r>
  <r>
    <x v="68"/>
    <s v="KY"/>
    <s v="Civil"/>
    <x v="7"/>
    <s v="All"/>
    <n v="21313565"/>
  </r>
  <r>
    <x v="68"/>
    <s v="KY"/>
    <s v="Civil"/>
    <x v="8"/>
    <s v="All"/>
    <n v="37603234"/>
  </r>
  <r>
    <x v="68"/>
    <s v="KY"/>
    <s v="Civil"/>
    <x v="9"/>
    <s v="All"/>
    <n v="40157310"/>
  </r>
  <r>
    <x v="68"/>
    <s v="KY"/>
    <s v="Civil"/>
    <x v="10"/>
    <s v="All"/>
    <n v="42358563"/>
  </r>
  <r>
    <x v="68"/>
    <s v="KY"/>
    <s v="Civil"/>
    <x v="11"/>
    <s v="All"/>
    <n v="43851099"/>
  </r>
  <r>
    <x v="68"/>
    <s v="KY"/>
    <s v="Non Residential"/>
    <x v="0"/>
    <s v="All"/>
    <n v="86942883"/>
  </r>
  <r>
    <x v="68"/>
    <s v="KY"/>
    <s v="Non Residential"/>
    <x v="1"/>
    <s v="All"/>
    <n v="90749228"/>
  </r>
  <r>
    <x v="68"/>
    <s v="KY"/>
    <s v="Non Residential"/>
    <x v="2"/>
    <s v="All"/>
    <n v="518087387"/>
  </r>
  <r>
    <x v="68"/>
    <s v="KY"/>
    <s v="Non Residential"/>
    <x v="3"/>
    <s v="All"/>
    <n v="132575834"/>
  </r>
  <r>
    <x v="68"/>
    <s v="KY"/>
    <s v="Non Residential"/>
    <x v="4"/>
    <s v="All"/>
    <n v="155341162"/>
  </r>
  <r>
    <x v="68"/>
    <s v="KY"/>
    <s v="Non Residential"/>
    <x v="5"/>
    <s v="All"/>
    <n v="13520152"/>
  </r>
  <r>
    <x v="68"/>
    <s v="KY"/>
    <s v="Non Residential"/>
    <x v="6"/>
    <s v="All"/>
    <n v="165452282"/>
  </r>
  <r>
    <x v="68"/>
    <s v="KY"/>
    <s v="Non Residential"/>
    <x v="7"/>
    <s v="All"/>
    <n v="56173921"/>
  </r>
  <r>
    <x v="68"/>
    <s v="KY"/>
    <s v="Non Residential"/>
    <x v="8"/>
    <s v="All"/>
    <n v="113379897"/>
  </r>
  <r>
    <x v="68"/>
    <s v="KY"/>
    <s v="Non Residential"/>
    <x v="9"/>
    <s v="All"/>
    <n v="117767220"/>
  </r>
  <r>
    <x v="68"/>
    <s v="KY"/>
    <s v="Non Residential"/>
    <x v="10"/>
    <s v="All"/>
    <n v="120795373"/>
  </r>
  <r>
    <x v="68"/>
    <s v="KY"/>
    <s v="Non Residential"/>
    <x v="11"/>
    <s v="All"/>
    <n v="123789105"/>
  </r>
  <r>
    <x v="68"/>
    <s v="KY"/>
    <s v="Residential"/>
    <x v="0"/>
    <s v="All"/>
    <n v="4312574"/>
  </r>
  <r>
    <x v="68"/>
    <s v="KY"/>
    <s v="Residential"/>
    <x v="1"/>
    <s v="All"/>
    <n v="3142285"/>
  </r>
  <r>
    <x v="68"/>
    <s v="KY"/>
    <s v="Residential"/>
    <x v="2"/>
    <s v="All"/>
    <n v="3314786"/>
  </r>
  <r>
    <x v="68"/>
    <s v="KY"/>
    <s v="Residential"/>
    <x v="3"/>
    <s v="All"/>
    <n v="12360854"/>
  </r>
  <r>
    <x v="68"/>
    <s v="KY"/>
    <s v="Residential"/>
    <x v="4"/>
    <s v="All"/>
    <n v="7104919"/>
  </r>
  <r>
    <x v="68"/>
    <s v="KY"/>
    <s v="Residential"/>
    <x v="5"/>
    <s v="All"/>
    <n v="13335533"/>
  </r>
  <r>
    <x v="68"/>
    <s v="KY"/>
    <s v="Residential"/>
    <x v="6"/>
    <s v="All"/>
    <n v="16896516"/>
  </r>
  <r>
    <x v="68"/>
    <s v="KY"/>
    <s v="Residential"/>
    <x v="7"/>
    <s v="All"/>
    <n v="257081261"/>
  </r>
  <r>
    <x v="68"/>
    <s v="KY"/>
    <s v="Residential"/>
    <x v="8"/>
    <s v="All"/>
    <n v="62516894"/>
  </r>
  <r>
    <x v="68"/>
    <s v="KY"/>
    <s v="Residential"/>
    <x v="9"/>
    <s v="All"/>
    <n v="64813044"/>
  </r>
  <r>
    <x v="68"/>
    <s v="KY"/>
    <s v="Residential"/>
    <x v="10"/>
    <s v="All"/>
    <n v="68411840"/>
  </r>
  <r>
    <x v="68"/>
    <s v="KY"/>
    <s v="Residential"/>
    <x v="11"/>
    <s v="All"/>
    <n v="71643654"/>
  </r>
  <r>
    <x v="68"/>
    <s v="TN"/>
    <s v="Civil"/>
    <x v="0"/>
    <s v="All"/>
    <n v="48547914"/>
  </r>
  <r>
    <x v="68"/>
    <s v="TN"/>
    <s v="Civil"/>
    <x v="1"/>
    <s v="All"/>
    <n v="32292682"/>
  </r>
  <r>
    <x v="68"/>
    <s v="TN"/>
    <s v="Civil"/>
    <x v="2"/>
    <s v="All"/>
    <n v="88156168"/>
  </r>
  <r>
    <x v="68"/>
    <s v="TN"/>
    <s v="Civil"/>
    <x v="3"/>
    <s v="All"/>
    <n v="12790970"/>
  </r>
  <r>
    <x v="68"/>
    <s v="TN"/>
    <s v="Civil"/>
    <x v="4"/>
    <s v="All"/>
    <n v="54727393"/>
  </r>
  <r>
    <x v="68"/>
    <s v="TN"/>
    <s v="Civil"/>
    <x v="5"/>
    <s v="All"/>
    <n v="11687836"/>
  </r>
  <r>
    <x v="68"/>
    <s v="TN"/>
    <s v="Civil"/>
    <x v="6"/>
    <s v="All"/>
    <n v="11987130"/>
  </r>
  <r>
    <x v="68"/>
    <s v="TN"/>
    <s v="Civil"/>
    <x v="7"/>
    <s v="All"/>
    <n v="80437191"/>
  </r>
  <r>
    <x v="68"/>
    <s v="TN"/>
    <s v="Civil"/>
    <x v="8"/>
    <s v="All"/>
    <n v="77178579"/>
  </r>
  <r>
    <x v="68"/>
    <s v="TN"/>
    <s v="Civil"/>
    <x v="9"/>
    <s v="All"/>
    <n v="84293238"/>
  </r>
  <r>
    <x v="68"/>
    <s v="TN"/>
    <s v="Civil"/>
    <x v="10"/>
    <s v="All"/>
    <n v="91247269"/>
  </r>
  <r>
    <x v="68"/>
    <s v="TN"/>
    <s v="Civil"/>
    <x v="11"/>
    <s v="All"/>
    <n v="96224039"/>
  </r>
  <r>
    <x v="68"/>
    <s v="TN"/>
    <s v="Non Residential"/>
    <x v="0"/>
    <s v="All"/>
    <n v="42260213"/>
  </r>
  <r>
    <x v="68"/>
    <s v="TN"/>
    <s v="Non Residential"/>
    <x v="1"/>
    <s v="All"/>
    <n v="72455218"/>
  </r>
  <r>
    <x v="68"/>
    <s v="TN"/>
    <s v="Non Residential"/>
    <x v="2"/>
    <s v="All"/>
    <n v="119354990"/>
  </r>
  <r>
    <x v="68"/>
    <s v="TN"/>
    <s v="Non Residential"/>
    <x v="3"/>
    <s v="All"/>
    <n v="63622003"/>
  </r>
  <r>
    <x v="68"/>
    <s v="TN"/>
    <s v="Non Residential"/>
    <x v="4"/>
    <s v="All"/>
    <n v="54750557"/>
  </r>
  <r>
    <x v="68"/>
    <s v="TN"/>
    <s v="Non Residential"/>
    <x v="5"/>
    <s v="All"/>
    <n v="136582425"/>
  </r>
  <r>
    <x v="68"/>
    <s v="TN"/>
    <s v="Non Residential"/>
    <x v="6"/>
    <s v="All"/>
    <n v="82235831"/>
  </r>
  <r>
    <x v="68"/>
    <s v="TN"/>
    <s v="Non Residential"/>
    <x v="7"/>
    <s v="All"/>
    <n v="296844595"/>
  </r>
  <r>
    <x v="68"/>
    <s v="TN"/>
    <s v="Non Residential"/>
    <x v="8"/>
    <s v="All"/>
    <n v="113408516"/>
  </r>
  <r>
    <x v="68"/>
    <s v="TN"/>
    <s v="Non Residential"/>
    <x v="9"/>
    <s v="All"/>
    <n v="115302413"/>
  </r>
  <r>
    <x v="68"/>
    <s v="TN"/>
    <s v="Non Residential"/>
    <x v="10"/>
    <s v="All"/>
    <n v="119498890"/>
  </r>
  <r>
    <x v="68"/>
    <s v="TN"/>
    <s v="Non Residential"/>
    <x v="11"/>
    <s v="All"/>
    <n v="121386636"/>
  </r>
  <r>
    <x v="68"/>
    <s v="TN"/>
    <s v="Residential"/>
    <x v="0"/>
    <s v="All"/>
    <n v="336071675"/>
  </r>
  <r>
    <x v="68"/>
    <s v="TN"/>
    <s v="Residential"/>
    <x v="1"/>
    <s v="All"/>
    <n v="317377735"/>
  </r>
  <r>
    <x v="68"/>
    <s v="TN"/>
    <s v="Residential"/>
    <x v="2"/>
    <s v="All"/>
    <n v="482712356"/>
  </r>
  <r>
    <x v="68"/>
    <s v="TN"/>
    <s v="Residential"/>
    <x v="3"/>
    <s v="All"/>
    <n v="348011247"/>
  </r>
  <r>
    <x v="68"/>
    <s v="TN"/>
    <s v="Residential"/>
    <x v="4"/>
    <s v="All"/>
    <n v="350942976"/>
  </r>
  <r>
    <x v="68"/>
    <s v="TN"/>
    <s v="Residential"/>
    <x v="5"/>
    <s v="All"/>
    <n v="305901556"/>
  </r>
  <r>
    <x v="68"/>
    <s v="TN"/>
    <s v="Residential"/>
    <x v="6"/>
    <s v="All"/>
    <n v="404037949"/>
  </r>
  <r>
    <x v="68"/>
    <s v="TN"/>
    <s v="Residential"/>
    <x v="7"/>
    <s v="All"/>
    <n v="437071383"/>
  </r>
  <r>
    <x v="68"/>
    <s v="TN"/>
    <s v="Residential"/>
    <x v="8"/>
    <s v="All"/>
    <n v="412119102"/>
  </r>
  <r>
    <x v="68"/>
    <s v="TN"/>
    <s v="Residential"/>
    <x v="9"/>
    <s v="All"/>
    <n v="431466755"/>
  </r>
  <r>
    <x v="68"/>
    <s v="TN"/>
    <s v="Residential"/>
    <x v="10"/>
    <s v="All"/>
    <n v="468001223"/>
  </r>
  <r>
    <x v="68"/>
    <s v="TN"/>
    <s v="Residential"/>
    <x v="11"/>
    <s v="All"/>
    <n v="499725851"/>
  </r>
  <r>
    <x v="69"/>
    <s v="TN"/>
    <s v="Civil"/>
    <x v="0"/>
    <s v="All"/>
    <n v="22302767"/>
  </r>
  <r>
    <x v="69"/>
    <s v="TN"/>
    <s v="Civil"/>
    <x v="1"/>
    <s v="All"/>
    <n v="18515807"/>
  </r>
  <r>
    <x v="69"/>
    <s v="TN"/>
    <s v="Civil"/>
    <x v="2"/>
    <s v="All"/>
    <n v="28888144"/>
  </r>
  <r>
    <x v="69"/>
    <s v="TN"/>
    <s v="Civil"/>
    <x v="3"/>
    <s v="All"/>
    <n v="42594328"/>
  </r>
  <r>
    <x v="69"/>
    <s v="TN"/>
    <s v="Civil"/>
    <x v="4"/>
    <s v="All"/>
    <n v="43269812"/>
  </r>
  <r>
    <x v="69"/>
    <s v="TN"/>
    <s v="Civil"/>
    <x v="5"/>
    <s v="All"/>
    <n v="28776181"/>
  </r>
  <r>
    <x v="69"/>
    <s v="TN"/>
    <s v="Civil"/>
    <x v="6"/>
    <s v="All"/>
    <n v="36070280"/>
  </r>
  <r>
    <x v="69"/>
    <s v="TN"/>
    <s v="Civil"/>
    <x v="7"/>
    <s v="All"/>
    <n v="28866023"/>
  </r>
  <r>
    <x v="69"/>
    <s v="TN"/>
    <s v="Civil"/>
    <x v="8"/>
    <s v="All"/>
    <n v="51035944"/>
  </r>
  <r>
    <x v="69"/>
    <s v="TN"/>
    <s v="Civil"/>
    <x v="9"/>
    <s v="All"/>
    <n v="54673407"/>
  </r>
  <r>
    <x v="69"/>
    <s v="TN"/>
    <s v="Civil"/>
    <x v="10"/>
    <s v="All"/>
    <n v="58173636"/>
  </r>
  <r>
    <x v="69"/>
    <s v="TN"/>
    <s v="Civil"/>
    <x v="11"/>
    <s v="All"/>
    <n v="60635620"/>
  </r>
  <r>
    <x v="69"/>
    <s v="TN"/>
    <s v="Non Residential"/>
    <x v="0"/>
    <s v="All"/>
    <n v="14738417"/>
  </r>
  <r>
    <x v="69"/>
    <s v="TN"/>
    <s v="Non Residential"/>
    <x v="1"/>
    <s v="All"/>
    <n v="85147088"/>
  </r>
  <r>
    <x v="69"/>
    <s v="TN"/>
    <s v="Non Residential"/>
    <x v="2"/>
    <s v="All"/>
    <n v="32605099"/>
  </r>
  <r>
    <x v="69"/>
    <s v="TN"/>
    <s v="Non Residential"/>
    <x v="3"/>
    <s v="All"/>
    <n v="46461076"/>
  </r>
  <r>
    <x v="69"/>
    <s v="TN"/>
    <s v="Non Residential"/>
    <x v="4"/>
    <s v="All"/>
    <n v="25307932"/>
  </r>
  <r>
    <x v="69"/>
    <s v="TN"/>
    <s v="Non Residential"/>
    <x v="5"/>
    <s v="All"/>
    <n v="19499682"/>
  </r>
  <r>
    <x v="69"/>
    <s v="TN"/>
    <s v="Non Residential"/>
    <x v="6"/>
    <s v="All"/>
    <n v="18019858"/>
  </r>
  <r>
    <x v="69"/>
    <s v="TN"/>
    <s v="Non Residential"/>
    <x v="7"/>
    <s v="All"/>
    <n v="211436956"/>
  </r>
  <r>
    <x v="69"/>
    <s v="TN"/>
    <s v="Non Residential"/>
    <x v="8"/>
    <s v="All"/>
    <n v="65277878"/>
  </r>
  <r>
    <x v="69"/>
    <s v="TN"/>
    <s v="Non Residential"/>
    <x v="9"/>
    <s v="All"/>
    <n v="68195778"/>
  </r>
  <r>
    <x v="69"/>
    <s v="TN"/>
    <s v="Non Residential"/>
    <x v="10"/>
    <s v="All"/>
    <n v="71447217"/>
  </r>
  <r>
    <x v="69"/>
    <s v="TN"/>
    <s v="Non Residential"/>
    <x v="11"/>
    <s v="All"/>
    <n v="73111863"/>
  </r>
  <r>
    <x v="69"/>
    <s v="TN"/>
    <s v="Residential"/>
    <x v="0"/>
    <s v="All"/>
    <n v="55446220"/>
  </r>
  <r>
    <x v="69"/>
    <s v="TN"/>
    <s v="Residential"/>
    <x v="1"/>
    <s v="All"/>
    <n v="51690340"/>
  </r>
  <r>
    <x v="69"/>
    <s v="TN"/>
    <s v="Residential"/>
    <x v="2"/>
    <s v="All"/>
    <n v="69051081"/>
  </r>
  <r>
    <x v="69"/>
    <s v="TN"/>
    <s v="Residential"/>
    <x v="3"/>
    <s v="All"/>
    <n v="80819342"/>
  </r>
  <r>
    <x v="69"/>
    <s v="TN"/>
    <s v="Residential"/>
    <x v="4"/>
    <s v="All"/>
    <n v="87226234"/>
  </r>
  <r>
    <x v="69"/>
    <s v="TN"/>
    <s v="Residential"/>
    <x v="5"/>
    <s v="All"/>
    <n v="36623093"/>
  </r>
  <r>
    <x v="69"/>
    <s v="TN"/>
    <s v="Residential"/>
    <x v="6"/>
    <s v="All"/>
    <n v="45075905"/>
  </r>
  <r>
    <x v="69"/>
    <s v="TN"/>
    <s v="Residential"/>
    <x v="7"/>
    <s v="All"/>
    <n v="45236518"/>
  </r>
  <r>
    <x v="69"/>
    <s v="TN"/>
    <s v="Residential"/>
    <x v="8"/>
    <s v="All"/>
    <n v="41761530"/>
  </r>
  <r>
    <x v="69"/>
    <s v="TN"/>
    <s v="Residential"/>
    <x v="9"/>
    <s v="All"/>
    <n v="44193981"/>
  </r>
  <r>
    <x v="69"/>
    <s v="TN"/>
    <s v="Residential"/>
    <x v="10"/>
    <s v="All"/>
    <n v="47318596"/>
  </r>
  <r>
    <x v="69"/>
    <s v="TN"/>
    <s v="Residential"/>
    <x v="11"/>
    <s v="All"/>
    <n v="50422755"/>
  </r>
  <r>
    <x v="70"/>
    <s v="OH"/>
    <s v="Civil"/>
    <x v="0"/>
    <s v="All"/>
    <n v="1054513574"/>
  </r>
  <r>
    <x v="70"/>
    <s v="OH"/>
    <s v="Civil"/>
    <x v="1"/>
    <s v="All"/>
    <n v="714840080"/>
  </r>
  <r>
    <x v="70"/>
    <s v="OH"/>
    <s v="Civil"/>
    <x v="2"/>
    <s v="All"/>
    <n v="591610517"/>
  </r>
  <r>
    <x v="70"/>
    <s v="OH"/>
    <s v="Civil"/>
    <x v="3"/>
    <s v="All"/>
    <n v="674093307"/>
  </r>
  <r>
    <x v="70"/>
    <s v="OH"/>
    <s v="Civil"/>
    <x v="4"/>
    <s v="All"/>
    <n v="810982968"/>
  </r>
  <r>
    <x v="70"/>
    <s v="OH"/>
    <s v="Civil"/>
    <x v="5"/>
    <s v="All"/>
    <n v="777757451"/>
  </r>
  <r>
    <x v="70"/>
    <s v="OH"/>
    <s v="Civil"/>
    <x v="6"/>
    <s v="All"/>
    <n v="1022213802"/>
  </r>
  <r>
    <x v="70"/>
    <s v="OH"/>
    <s v="Civil"/>
    <x v="7"/>
    <s v="All"/>
    <n v="887490251"/>
  </r>
  <r>
    <x v="70"/>
    <s v="OH"/>
    <s v="Civil"/>
    <x v="8"/>
    <s v="All"/>
    <n v="1038744391"/>
  </r>
  <r>
    <x v="70"/>
    <s v="OH"/>
    <s v="Civil"/>
    <x v="9"/>
    <s v="All"/>
    <n v="1108093375"/>
  </r>
  <r>
    <x v="70"/>
    <s v="OH"/>
    <s v="Civil"/>
    <x v="10"/>
    <s v="All"/>
    <n v="1172948905"/>
  </r>
  <r>
    <x v="70"/>
    <s v="OH"/>
    <s v="Civil"/>
    <x v="11"/>
    <s v="All"/>
    <n v="1213920208"/>
  </r>
  <r>
    <x v="70"/>
    <s v="OH"/>
    <s v="Non Residential"/>
    <x v="0"/>
    <s v="All"/>
    <n v="559204053"/>
  </r>
  <r>
    <x v="70"/>
    <s v="OH"/>
    <s v="Non Residential"/>
    <x v="1"/>
    <s v="All"/>
    <n v="976599206"/>
  </r>
  <r>
    <x v="70"/>
    <s v="OH"/>
    <s v="Non Residential"/>
    <x v="2"/>
    <s v="All"/>
    <n v="1012516272"/>
  </r>
  <r>
    <x v="70"/>
    <s v="OH"/>
    <s v="Non Residential"/>
    <x v="3"/>
    <s v="All"/>
    <n v="744338693"/>
  </r>
  <r>
    <x v="70"/>
    <s v="OH"/>
    <s v="Non Residential"/>
    <x v="4"/>
    <s v="All"/>
    <n v="1668784624"/>
  </r>
  <r>
    <x v="70"/>
    <s v="OH"/>
    <s v="Non Residential"/>
    <x v="5"/>
    <s v="All"/>
    <n v="1770196605"/>
  </r>
  <r>
    <x v="70"/>
    <s v="OH"/>
    <s v="Non Residential"/>
    <x v="6"/>
    <s v="All"/>
    <n v="1377923417"/>
  </r>
  <r>
    <x v="70"/>
    <s v="OH"/>
    <s v="Non Residential"/>
    <x v="7"/>
    <s v="All"/>
    <n v="1410184854"/>
  </r>
  <r>
    <x v="70"/>
    <s v="OH"/>
    <s v="Non Residential"/>
    <x v="8"/>
    <s v="All"/>
    <n v="1437118755"/>
  </r>
  <r>
    <x v="70"/>
    <s v="OH"/>
    <s v="Non Residential"/>
    <x v="9"/>
    <s v="All"/>
    <n v="1482965027"/>
  </r>
  <r>
    <x v="70"/>
    <s v="OH"/>
    <s v="Non Residential"/>
    <x v="10"/>
    <s v="All"/>
    <n v="1521414931"/>
  </r>
  <r>
    <x v="70"/>
    <s v="OH"/>
    <s v="Non Residential"/>
    <x v="11"/>
    <s v="All"/>
    <n v="1528865467"/>
  </r>
  <r>
    <x v="70"/>
    <s v="OH"/>
    <s v="Residential"/>
    <x v="0"/>
    <s v="All"/>
    <n v="553425859"/>
  </r>
  <r>
    <x v="70"/>
    <s v="OH"/>
    <s v="Residential"/>
    <x v="1"/>
    <s v="All"/>
    <n v="502752123"/>
  </r>
  <r>
    <x v="70"/>
    <s v="OH"/>
    <s v="Residential"/>
    <x v="2"/>
    <s v="All"/>
    <n v="760654077"/>
  </r>
  <r>
    <x v="70"/>
    <s v="OH"/>
    <s v="Residential"/>
    <x v="3"/>
    <s v="All"/>
    <n v="772314875"/>
  </r>
  <r>
    <x v="70"/>
    <s v="OH"/>
    <s v="Residential"/>
    <x v="4"/>
    <s v="All"/>
    <n v="821294188"/>
  </r>
  <r>
    <x v="70"/>
    <s v="OH"/>
    <s v="Residential"/>
    <x v="5"/>
    <s v="All"/>
    <n v="1048938562"/>
  </r>
  <r>
    <x v="70"/>
    <s v="OH"/>
    <s v="Residential"/>
    <x v="6"/>
    <s v="All"/>
    <n v="897203331"/>
  </r>
  <r>
    <x v="70"/>
    <s v="OH"/>
    <s v="Residential"/>
    <x v="7"/>
    <s v="All"/>
    <n v="938363058"/>
  </r>
  <r>
    <x v="70"/>
    <s v="OH"/>
    <s v="Residential"/>
    <x v="8"/>
    <s v="All"/>
    <n v="1038556594"/>
  </r>
  <r>
    <x v="70"/>
    <s v="OH"/>
    <s v="Residential"/>
    <x v="9"/>
    <s v="All"/>
    <n v="1081148663"/>
  </r>
  <r>
    <x v="70"/>
    <s v="OH"/>
    <s v="Residential"/>
    <x v="10"/>
    <s v="All"/>
    <n v="1137922980"/>
  </r>
  <r>
    <x v="70"/>
    <s v="OH"/>
    <s v="Residential"/>
    <x v="11"/>
    <s v="All"/>
    <n v="1190465385"/>
  </r>
  <r>
    <x v="71"/>
    <s v="ID"/>
    <s v="Civil"/>
    <x v="0"/>
    <s v="All"/>
    <n v="28182633"/>
  </r>
  <r>
    <x v="71"/>
    <s v="ID"/>
    <s v="Civil"/>
    <x v="1"/>
    <s v="All"/>
    <n v="67930519"/>
  </r>
  <r>
    <x v="71"/>
    <s v="ID"/>
    <s v="Civil"/>
    <x v="2"/>
    <s v="All"/>
    <n v="24258009"/>
  </r>
  <r>
    <x v="71"/>
    <s v="ID"/>
    <s v="Civil"/>
    <x v="3"/>
    <s v="All"/>
    <n v="54875133"/>
  </r>
  <r>
    <x v="71"/>
    <s v="ID"/>
    <s v="Civil"/>
    <x v="4"/>
    <s v="All"/>
    <n v="45026733"/>
  </r>
  <r>
    <x v="71"/>
    <s v="ID"/>
    <s v="Civil"/>
    <x v="5"/>
    <s v="All"/>
    <n v="34086227"/>
  </r>
  <r>
    <x v="71"/>
    <s v="ID"/>
    <s v="Civil"/>
    <x v="6"/>
    <s v="All"/>
    <n v="26926412"/>
  </r>
  <r>
    <x v="71"/>
    <s v="ID"/>
    <s v="Civil"/>
    <x v="7"/>
    <s v="All"/>
    <n v="77371248"/>
  </r>
  <r>
    <x v="71"/>
    <s v="ID"/>
    <s v="Civil"/>
    <x v="8"/>
    <s v="All"/>
    <n v="44613820"/>
  </r>
  <r>
    <x v="71"/>
    <s v="ID"/>
    <s v="Civil"/>
    <x v="9"/>
    <s v="All"/>
    <n v="47751849"/>
  </r>
  <r>
    <x v="71"/>
    <s v="ID"/>
    <s v="Civil"/>
    <x v="10"/>
    <s v="All"/>
    <n v="50936201"/>
  </r>
  <r>
    <x v="71"/>
    <s v="ID"/>
    <s v="Civil"/>
    <x v="11"/>
    <s v="All"/>
    <n v="53236646"/>
  </r>
  <r>
    <x v="71"/>
    <s v="ID"/>
    <s v="Non Residential"/>
    <x v="0"/>
    <s v="All"/>
    <n v="24805801"/>
  </r>
  <r>
    <x v="71"/>
    <s v="ID"/>
    <s v="Non Residential"/>
    <x v="1"/>
    <s v="All"/>
    <n v="15535287"/>
  </r>
  <r>
    <x v="71"/>
    <s v="ID"/>
    <s v="Non Residential"/>
    <x v="2"/>
    <s v="All"/>
    <n v="31413244"/>
  </r>
  <r>
    <x v="71"/>
    <s v="ID"/>
    <s v="Non Residential"/>
    <x v="3"/>
    <s v="All"/>
    <n v="48313125"/>
  </r>
  <r>
    <x v="71"/>
    <s v="ID"/>
    <s v="Non Residential"/>
    <x v="4"/>
    <s v="All"/>
    <n v="41584979"/>
  </r>
  <r>
    <x v="71"/>
    <s v="ID"/>
    <s v="Non Residential"/>
    <x v="5"/>
    <s v="All"/>
    <n v="53458886"/>
  </r>
  <r>
    <x v="71"/>
    <s v="ID"/>
    <s v="Non Residential"/>
    <x v="6"/>
    <s v="All"/>
    <n v="83563109"/>
  </r>
  <r>
    <x v="71"/>
    <s v="ID"/>
    <s v="Non Residential"/>
    <x v="7"/>
    <s v="All"/>
    <n v="43570642"/>
  </r>
  <r>
    <x v="71"/>
    <s v="ID"/>
    <s v="Non Residential"/>
    <x v="8"/>
    <s v="All"/>
    <n v="86840379"/>
  </r>
  <r>
    <x v="71"/>
    <s v="ID"/>
    <s v="Non Residential"/>
    <x v="9"/>
    <s v="All"/>
    <n v="89687430"/>
  </r>
  <r>
    <x v="71"/>
    <s v="ID"/>
    <s v="Non Residential"/>
    <x v="10"/>
    <s v="All"/>
    <n v="91290896"/>
  </r>
  <r>
    <x v="71"/>
    <s v="ID"/>
    <s v="Non Residential"/>
    <x v="11"/>
    <s v="All"/>
    <n v="92451464"/>
  </r>
  <r>
    <x v="71"/>
    <s v="ID"/>
    <s v="Residential"/>
    <x v="0"/>
    <s v="All"/>
    <n v="93394992"/>
  </r>
  <r>
    <x v="71"/>
    <s v="ID"/>
    <s v="Residential"/>
    <x v="1"/>
    <s v="All"/>
    <n v="110104017"/>
  </r>
  <r>
    <x v="71"/>
    <s v="ID"/>
    <s v="Residential"/>
    <x v="2"/>
    <s v="All"/>
    <n v="117364447"/>
  </r>
  <r>
    <x v="71"/>
    <s v="ID"/>
    <s v="Residential"/>
    <x v="3"/>
    <s v="All"/>
    <n v="176978799"/>
  </r>
  <r>
    <x v="71"/>
    <s v="ID"/>
    <s v="Residential"/>
    <x v="4"/>
    <s v="All"/>
    <n v="195719730"/>
  </r>
  <r>
    <x v="71"/>
    <s v="ID"/>
    <s v="Residential"/>
    <x v="5"/>
    <s v="All"/>
    <n v="244946425"/>
  </r>
  <r>
    <x v="71"/>
    <s v="ID"/>
    <s v="Residential"/>
    <x v="6"/>
    <s v="All"/>
    <n v="253473046"/>
  </r>
  <r>
    <x v="71"/>
    <s v="ID"/>
    <s v="Residential"/>
    <x v="7"/>
    <s v="All"/>
    <n v="276553974"/>
  </r>
  <r>
    <x v="71"/>
    <s v="ID"/>
    <s v="Residential"/>
    <x v="8"/>
    <s v="All"/>
    <n v="260028732"/>
  </r>
  <r>
    <x v="71"/>
    <s v="ID"/>
    <s v="Residential"/>
    <x v="9"/>
    <s v="All"/>
    <n v="262349597"/>
  </r>
  <r>
    <x v="71"/>
    <s v="ID"/>
    <s v="Residential"/>
    <x v="10"/>
    <s v="All"/>
    <n v="278811376"/>
  </r>
  <r>
    <x v="71"/>
    <s v="ID"/>
    <s v="Residential"/>
    <x v="11"/>
    <s v="All"/>
    <n v="295665620"/>
  </r>
  <r>
    <x v="72"/>
    <s v="TX"/>
    <s v="Civil"/>
    <x v="0"/>
    <s v="All"/>
    <n v="96196438"/>
  </r>
  <r>
    <x v="72"/>
    <s v="TX"/>
    <s v="Civil"/>
    <x v="1"/>
    <s v="All"/>
    <n v="121189087"/>
  </r>
  <r>
    <x v="72"/>
    <s v="TX"/>
    <s v="Civil"/>
    <x v="2"/>
    <s v="All"/>
    <n v="111527596"/>
  </r>
  <r>
    <x v="72"/>
    <s v="TX"/>
    <s v="Civil"/>
    <x v="3"/>
    <s v="All"/>
    <n v="74930937"/>
  </r>
  <r>
    <x v="72"/>
    <s v="TX"/>
    <s v="Civil"/>
    <x v="4"/>
    <s v="All"/>
    <n v="91933916"/>
  </r>
  <r>
    <x v="72"/>
    <s v="TX"/>
    <s v="Civil"/>
    <x v="5"/>
    <s v="All"/>
    <n v="75293270"/>
  </r>
  <r>
    <x v="72"/>
    <s v="TX"/>
    <s v="Civil"/>
    <x v="6"/>
    <s v="All"/>
    <n v="164613562"/>
  </r>
  <r>
    <x v="72"/>
    <s v="TX"/>
    <s v="Civil"/>
    <x v="7"/>
    <s v="All"/>
    <n v="83671970"/>
  </r>
  <r>
    <x v="72"/>
    <s v="TX"/>
    <s v="Civil"/>
    <x v="8"/>
    <s v="All"/>
    <n v="228215027"/>
  </r>
  <r>
    <x v="72"/>
    <s v="TX"/>
    <s v="Civil"/>
    <x v="9"/>
    <s v="All"/>
    <n v="249833880"/>
  </r>
  <r>
    <x v="72"/>
    <s v="TX"/>
    <s v="Civil"/>
    <x v="10"/>
    <s v="All"/>
    <n v="270485672"/>
  </r>
  <r>
    <x v="72"/>
    <s v="TX"/>
    <s v="Civil"/>
    <x v="11"/>
    <s v="All"/>
    <n v="285112475"/>
  </r>
  <r>
    <x v="72"/>
    <s v="TX"/>
    <s v="Non Residential"/>
    <x v="0"/>
    <s v="All"/>
    <n v="335607530"/>
  </r>
  <r>
    <x v="72"/>
    <s v="TX"/>
    <s v="Non Residential"/>
    <x v="1"/>
    <s v="All"/>
    <n v="147641672"/>
  </r>
  <r>
    <x v="72"/>
    <s v="TX"/>
    <s v="Non Residential"/>
    <x v="2"/>
    <s v="All"/>
    <n v="261284569"/>
  </r>
  <r>
    <x v="72"/>
    <s v="TX"/>
    <s v="Non Residential"/>
    <x v="3"/>
    <s v="All"/>
    <n v="499438992"/>
  </r>
  <r>
    <x v="72"/>
    <s v="TX"/>
    <s v="Non Residential"/>
    <x v="4"/>
    <s v="All"/>
    <n v="334881434"/>
  </r>
  <r>
    <x v="72"/>
    <s v="TX"/>
    <s v="Non Residential"/>
    <x v="5"/>
    <s v="All"/>
    <n v="762564284"/>
  </r>
  <r>
    <x v="72"/>
    <s v="TX"/>
    <s v="Non Residential"/>
    <x v="6"/>
    <s v="All"/>
    <n v="1164067085"/>
  </r>
  <r>
    <x v="72"/>
    <s v="TX"/>
    <s v="Non Residential"/>
    <x v="7"/>
    <s v="All"/>
    <n v="457749403"/>
  </r>
  <r>
    <x v="72"/>
    <s v="TX"/>
    <s v="Non Residential"/>
    <x v="8"/>
    <s v="All"/>
    <n v="728383180"/>
  </r>
  <r>
    <x v="72"/>
    <s v="TX"/>
    <s v="Non Residential"/>
    <x v="9"/>
    <s v="All"/>
    <n v="743208444"/>
  </r>
  <r>
    <x v="72"/>
    <s v="TX"/>
    <s v="Non Residential"/>
    <x v="10"/>
    <s v="All"/>
    <n v="735297359"/>
  </r>
  <r>
    <x v="72"/>
    <s v="TX"/>
    <s v="Non Residential"/>
    <x v="11"/>
    <s v="All"/>
    <n v="736997678"/>
  </r>
  <r>
    <x v="72"/>
    <s v="TX"/>
    <s v="Residential"/>
    <x v="0"/>
    <s v="All"/>
    <n v="319416110"/>
  </r>
  <r>
    <x v="72"/>
    <s v="TX"/>
    <s v="Residential"/>
    <x v="1"/>
    <s v="All"/>
    <n v="216276940"/>
  </r>
  <r>
    <x v="72"/>
    <s v="TX"/>
    <s v="Residential"/>
    <x v="2"/>
    <s v="All"/>
    <n v="292502089"/>
  </r>
  <r>
    <x v="72"/>
    <s v="TX"/>
    <s v="Residential"/>
    <x v="3"/>
    <s v="All"/>
    <n v="268692481"/>
  </r>
  <r>
    <x v="72"/>
    <s v="TX"/>
    <s v="Residential"/>
    <x v="4"/>
    <s v="All"/>
    <n v="302582805"/>
  </r>
  <r>
    <x v="72"/>
    <s v="TX"/>
    <s v="Residential"/>
    <x v="5"/>
    <s v="All"/>
    <n v="532118934"/>
  </r>
  <r>
    <x v="72"/>
    <s v="TX"/>
    <s v="Residential"/>
    <x v="6"/>
    <s v="All"/>
    <n v="943573709"/>
  </r>
  <r>
    <x v="72"/>
    <s v="TX"/>
    <s v="Residential"/>
    <x v="7"/>
    <s v="All"/>
    <n v="495266584"/>
  </r>
  <r>
    <x v="72"/>
    <s v="TX"/>
    <s v="Residential"/>
    <x v="8"/>
    <s v="All"/>
    <n v="721601199"/>
  </r>
  <r>
    <x v="72"/>
    <s v="TX"/>
    <s v="Residential"/>
    <x v="9"/>
    <s v="All"/>
    <n v="790806930"/>
  </r>
  <r>
    <x v="72"/>
    <s v="TX"/>
    <s v="Residential"/>
    <x v="10"/>
    <s v="All"/>
    <n v="835662082"/>
  </r>
  <r>
    <x v="72"/>
    <s v="TX"/>
    <s v="Residential"/>
    <x v="11"/>
    <s v="All"/>
    <n v="895417559"/>
  </r>
  <r>
    <x v="73"/>
    <s v="CO"/>
    <s v="Civil"/>
    <x v="0"/>
    <s v="All"/>
    <n v="112008626"/>
  </r>
  <r>
    <x v="73"/>
    <s v="CO"/>
    <s v="Civil"/>
    <x v="1"/>
    <s v="All"/>
    <n v="70637310"/>
  </r>
  <r>
    <x v="73"/>
    <s v="CO"/>
    <s v="Civil"/>
    <x v="2"/>
    <s v="All"/>
    <n v="133302299"/>
  </r>
  <r>
    <x v="73"/>
    <s v="CO"/>
    <s v="Civil"/>
    <x v="3"/>
    <s v="All"/>
    <n v="89657713"/>
  </r>
  <r>
    <x v="73"/>
    <s v="CO"/>
    <s v="Civil"/>
    <x v="4"/>
    <s v="All"/>
    <n v="161186781"/>
  </r>
  <r>
    <x v="73"/>
    <s v="CO"/>
    <s v="Civil"/>
    <x v="5"/>
    <s v="All"/>
    <n v="124273425"/>
  </r>
  <r>
    <x v="73"/>
    <s v="CO"/>
    <s v="Civil"/>
    <x v="6"/>
    <s v="All"/>
    <n v="97532867"/>
  </r>
  <r>
    <x v="73"/>
    <s v="CO"/>
    <s v="Civil"/>
    <x v="7"/>
    <s v="All"/>
    <n v="195241233"/>
  </r>
  <r>
    <x v="73"/>
    <s v="CO"/>
    <s v="Civil"/>
    <x v="8"/>
    <s v="All"/>
    <n v="296904946"/>
  </r>
  <r>
    <x v="73"/>
    <s v="CO"/>
    <s v="Civil"/>
    <x v="9"/>
    <s v="All"/>
    <n v="316494810"/>
  </r>
  <r>
    <x v="73"/>
    <s v="CO"/>
    <s v="Civil"/>
    <x v="10"/>
    <s v="All"/>
    <n v="332649676"/>
  </r>
  <r>
    <x v="73"/>
    <s v="CO"/>
    <s v="Civil"/>
    <x v="11"/>
    <s v="All"/>
    <n v="344166206"/>
  </r>
  <r>
    <x v="73"/>
    <s v="CO"/>
    <s v="Non Residential"/>
    <x v="0"/>
    <s v="All"/>
    <n v="400584035"/>
  </r>
  <r>
    <x v="73"/>
    <s v="CO"/>
    <s v="Non Residential"/>
    <x v="1"/>
    <s v="All"/>
    <n v="142646695"/>
  </r>
  <r>
    <x v="73"/>
    <s v="CO"/>
    <s v="Non Residential"/>
    <x v="2"/>
    <s v="All"/>
    <n v="555007339"/>
  </r>
  <r>
    <x v="73"/>
    <s v="CO"/>
    <s v="Non Residential"/>
    <x v="3"/>
    <s v="All"/>
    <n v="268992185"/>
  </r>
  <r>
    <x v="73"/>
    <s v="CO"/>
    <s v="Non Residential"/>
    <x v="4"/>
    <s v="All"/>
    <n v="1132513682"/>
  </r>
  <r>
    <x v="73"/>
    <s v="CO"/>
    <s v="Non Residential"/>
    <x v="5"/>
    <s v="All"/>
    <n v="220997897"/>
  </r>
  <r>
    <x v="73"/>
    <s v="CO"/>
    <s v="Non Residential"/>
    <x v="6"/>
    <s v="All"/>
    <n v="246413656"/>
  </r>
  <r>
    <x v="73"/>
    <s v="CO"/>
    <s v="Non Residential"/>
    <x v="7"/>
    <s v="All"/>
    <n v="475633415"/>
  </r>
  <r>
    <x v="73"/>
    <s v="CO"/>
    <s v="Non Residential"/>
    <x v="8"/>
    <s v="All"/>
    <n v="300100994"/>
  </r>
  <r>
    <x v="73"/>
    <s v="CO"/>
    <s v="Non Residential"/>
    <x v="9"/>
    <s v="All"/>
    <n v="308559073"/>
  </r>
  <r>
    <x v="73"/>
    <s v="CO"/>
    <s v="Non Residential"/>
    <x v="10"/>
    <s v="All"/>
    <n v="317201167"/>
  </r>
  <r>
    <x v="73"/>
    <s v="CO"/>
    <s v="Non Residential"/>
    <x v="11"/>
    <s v="All"/>
    <n v="324286320"/>
  </r>
  <r>
    <x v="73"/>
    <s v="CO"/>
    <s v="Residential"/>
    <x v="0"/>
    <s v="All"/>
    <n v="456034768"/>
  </r>
  <r>
    <x v="73"/>
    <s v="CO"/>
    <s v="Residential"/>
    <x v="1"/>
    <s v="All"/>
    <n v="413945945"/>
  </r>
  <r>
    <x v="73"/>
    <s v="CO"/>
    <s v="Residential"/>
    <x v="2"/>
    <s v="All"/>
    <n v="693779265"/>
  </r>
  <r>
    <x v="73"/>
    <s v="CO"/>
    <s v="Residential"/>
    <x v="3"/>
    <s v="All"/>
    <n v="786497347"/>
  </r>
  <r>
    <x v="73"/>
    <s v="CO"/>
    <s v="Residential"/>
    <x v="4"/>
    <s v="All"/>
    <n v="842533039"/>
  </r>
  <r>
    <x v="73"/>
    <s v="CO"/>
    <s v="Residential"/>
    <x v="5"/>
    <s v="All"/>
    <n v="826928501"/>
  </r>
  <r>
    <x v="73"/>
    <s v="CO"/>
    <s v="Residential"/>
    <x v="6"/>
    <s v="All"/>
    <n v="1370054115"/>
  </r>
  <r>
    <x v="73"/>
    <s v="CO"/>
    <s v="Residential"/>
    <x v="7"/>
    <s v="All"/>
    <n v="1102038191"/>
  </r>
  <r>
    <x v="73"/>
    <s v="CO"/>
    <s v="Residential"/>
    <x v="8"/>
    <s v="All"/>
    <n v="1150987205"/>
  </r>
  <r>
    <x v="73"/>
    <s v="CO"/>
    <s v="Residential"/>
    <x v="9"/>
    <s v="All"/>
    <n v="1217281261"/>
  </r>
  <r>
    <x v="73"/>
    <s v="CO"/>
    <s v="Residential"/>
    <x v="10"/>
    <s v="All"/>
    <n v="1283479203"/>
  </r>
  <r>
    <x v="73"/>
    <s v="CO"/>
    <s v="Residential"/>
    <x v="11"/>
    <s v="All"/>
    <n v="1362604062"/>
  </r>
  <r>
    <x v="74"/>
    <s v="MO"/>
    <s v="Civil"/>
    <x v="0"/>
    <s v="All"/>
    <n v="105504297"/>
  </r>
  <r>
    <x v="74"/>
    <s v="MO"/>
    <s v="Civil"/>
    <x v="1"/>
    <s v="All"/>
    <n v="75438721"/>
  </r>
  <r>
    <x v="74"/>
    <s v="MO"/>
    <s v="Civil"/>
    <x v="2"/>
    <s v="All"/>
    <n v="51549639"/>
  </r>
  <r>
    <x v="74"/>
    <s v="MO"/>
    <s v="Civil"/>
    <x v="3"/>
    <s v="All"/>
    <n v="62341698"/>
  </r>
  <r>
    <x v="74"/>
    <s v="MO"/>
    <s v="Civil"/>
    <x v="4"/>
    <s v="All"/>
    <n v="83723218"/>
  </r>
  <r>
    <x v="74"/>
    <s v="MO"/>
    <s v="Civil"/>
    <x v="5"/>
    <s v="All"/>
    <n v="59048496"/>
  </r>
  <r>
    <x v="74"/>
    <s v="MO"/>
    <s v="Civil"/>
    <x v="6"/>
    <s v="All"/>
    <n v="169110174"/>
  </r>
  <r>
    <x v="74"/>
    <s v="MO"/>
    <s v="Civil"/>
    <x v="7"/>
    <s v="All"/>
    <n v="69471598"/>
  </r>
  <r>
    <x v="74"/>
    <s v="MO"/>
    <s v="Civil"/>
    <x v="8"/>
    <s v="All"/>
    <n v="144505725"/>
  </r>
  <r>
    <x v="74"/>
    <s v="MO"/>
    <s v="Civil"/>
    <x v="9"/>
    <s v="All"/>
    <n v="155127741"/>
  </r>
  <r>
    <x v="74"/>
    <s v="MO"/>
    <s v="Civil"/>
    <x v="10"/>
    <s v="All"/>
    <n v="164898634"/>
  </r>
  <r>
    <x v="74"/>
    <s v="MO"/>
    <s v="Civil"/>
    <x v="11"/>
    <s v="All"/>
    <n v="171855626"/>
  </r>
  <r>
    <x v="74"/>
    <s v="MO"/>
    <s v="Non Residential"/>
    <x v="0"/>
    <s v="All"/>
    <n v="159005213"/>
  </r>
  <r>
    <x v="74"/>
    <s v="MO"/>
    <s v="Non Residential"/>
    <x v="1"/>
    <s v="All"/>
    <n v="80553317"/>
  </r>
  <r>
    <x v="74"/>
    <s v="MO"/>
    <s v="Non Residential"/>
    <x v="2"/>
    <s v="All"/>
    <n v="212488120"/>
  </r>
  <r>
    <x v="74"/>
    <s v="MO"/>
    <s v="Non Residential"/>
    <x v="3"/>
    <s v="All"/>
    <n v="201162427"/>
  </r>
  <r>
    <x v="74"/>
    <s v="MO"/>
    <s v="Non Residential"/>
    <x v="4"/>
    <s v="All"/>
    <n v="208978883"/>
  </r>
  <r>
    <x v="74"/>
    <s v="MO"/>
    <s v="Non Residential"/>
    <x v="5"/>
    <s v="All"/>
    <n v="343483519"/>
  </r>
  <r>
    <x v="74"/>
    <s v="MO"/>
    <s v="Non Residential"/>
    <x v="6"/>
    <s v="All"/>
    <n v="251309995"/>
  </r>
  <r>
    <x v="74"/>
    <s v="MO"/>
    <s v="Non Residential"/>
    <x v="7"/>
    <s v="All"/>
    <n v="347217200"/>
  </r>
  <r>
    <x v="74"/>
    <s v="MO"/>
    <s v="Non Residential"/>
    <x v="8"/>
    <s v="All"/>
    <n v="332417427"/>
  </r>
  <r>
    <x v="74"/>
    <s v="MO"/>
    <s v="Non Residential"/>
    <x v="9"/>
    <s v="All"/>
    <n v="340691137"/>
  </r>
  <r>
    <x v="74"/>
    <s v="MO"/>
    <s v="Non Residential"/>
    <x v="10"/>
    <s v="All"/>
    <n v="349129185"/>
  </r>
  <r>
    <x v="74"/>
    <s v="MO"/>
    <s v="Non Residential"/>
    <x v="11"/>
    <s v="All"/>
    <n v="355467492"/>
  </r>
  <r>
    <x v="74"/>
    <s v="MO"/>
    <s v="Residential"/>
    <x v="0"/>
    <s v="All"/>
    <n v="131686230"/>
  </r>
  <r>
    <x v="74"/>
    <s v="MO"/>
    <s v="Residential"/>
    <x v="1"/>
    <s v="All"/>
    <n v="145585912"/>
  </r>
  <r>
    <x v="74"/>
    <s v="MO"/>
    <s v="Residential"/>
    <x v="2"/>
    <s v="All"/>
    <n v="261463771"/>
  </r>
  <r>
    <x v="74"/>
    <s v="MO"/>
    <s v="Residential"/>
    <x v="3"/>
    <s v="All"/>
    <n v="222578442"/>
  </r>
  <r>
    <x v="74"/>
    <s v="MO"/>
    <s v="Residential"/>
    <x v="4"/>
    <s v="All"/>
    <n v="215440337"/>
  </r>
  <r>
    <x v="74"/>
    <s v="MO"/>
    <s v="Residential"/>
    <x v="5"/>
    <s v="All"/>
    <n v="193223032"/>
  </r>
  <r>
    <x v="74"/>
    <s v="MO"/>
    <s v="Residential"/>
    <x v="6"/>
    <s v="All"/>
    <n v="315084995"/>
  </r>
  <r>
    <x v="74"/>
    <s v="MO"/>
    <s v="Residential"/>
    <x v="7"/>
    <s v="All"/>
    <n v="270605193"/>
  </r>
  <r>
    <x v="74"/>
    <s v="MO"/>
    <s v="Residential"/>
    <x v="8"/>
    <s v="All"/>
    <n v="237125792"/>
  </r>
  <r>
    <x v="74"/>
    <s v="MO"/>
    <s v="Residential"/>
    <x v="9"/>
    <s v="All"/>
    <n v="255608357"/>
  </r>
  <r>
    <x v="74"/>
    <s v="MO"/>
    <s v="Residential"/>
    <x v="10"/>
    <s v="All"/>
    <n v="270210690"/>
  </r>
  <r>
    <x v="74"/>
    <s v="MO"/>
    <s v="Residential"/>
    <x v="11"/>
    <s v="All"/>
    <n v="287053687"/>
  </r>
  <r>
    <x v="75"/>
    <s v="SC"/>
    <s v="Civil"/>
    <x v="0"/>
    <s v="All"/>
    <n v="333352537"/>
  </r>
  <r>
    <x v="75"/>
    <s v="SC"/>
    <s v="Civil"/>
    <x v="1"/>
    <s v="All"/>
    <n v="176997579"/>
  </r>
  <r>
    <x v="75"/>
    <s v="SC"/>
    <s v="Civil"/>
    <x v="2"/>
    <s v="All"/>
    <n v="231980310"/>
  </r>
  <r>
    <x v="75"/>
    <s v="SC"/>
    <s v="Civil"/>
    <x v="3"/>
    <s v="All"/>
    <n v="132871472"/>
  </r>
  <r>
    <x v="75"/>
    <s v="SC"/>
    <s v="Civil"/>
    <x v="4"/>
    <s v="All"/>
    <n v="270849465"/>
  </r>
  <r>
    <x v="75"/>
    <s v="SC"/>
    <s v="Civil"/>
    <x v="5"/>
    <s v="All"/>
    <n v="403279153"/>
  </r>
  <r>
    <x v="75"/>
    <s v="SC"/>
    <s v="Civil"/>
    <x v="6"/>
    <s v="All"/>
    <n v="485170257"/>
  </r>
  <r>
    <x v="75"/>
    <s v="SC"/>
    <s v="Civil"/>
    <x v="7"/>
    <s v="All"/>
    <n v="465664194"/>
  </r>
  <r>
    <x v="75"/>
    <s v="SC"/>
    <s v="Civil"/>
    <x v="8"/>
    <s v="All"/>
    <n v="464066222"/>
  </r>
  <r>
    <x v="75"/>
    <s v="SC"/>
    <s v="Civil"/>
    <x v="9"/>
    <s v="All"/>
    <n v="498348240"/>
  </r>
  <r>
    <x v="75"/>
    <s v="SC"/>
    <s v="Civil"/>
    <x v="10"/>
    <s v="All"/>
    <n v="530155436"/>
  </r>
  <r>
    <x v="75"/>
    <s v="SC"/>
    <s v="Civil"/>
    <x v="11"/>
    <s v="All"/>
    <n v="551025469"/>
  </r>
  <r>
    <x v="75"/>
    <s v="SC"/>
    <s v="Non Residential"/>
    <x v="0"/>
    <s v="All"/>
    <n v="412723057"/>
  </r>
  <r>
    <x v="75"/>
    <s v="SC"/>
    <s v="Non Residential"/>
    <x v="1"/>
    <s v="All"/>
    <n v="1154629269"/>
  </r>
  <r>
    <x v="75"/>
    <s v="SC"/>
    <s v="Non Residential"/>
    <x v="2"/>
    <s v="All"/>
    <n v="732432722"/>
  </r>
  <r>
    <x v="75"/>
    <s v="SC"/>
    <s v="Non Residential"/>
    <x v="3"/>
    <s v="All"/>
    <n v="521758390"/>
  </r>
  <r>
    <x v="75"/>
    <s v="SC"/>
    <s v="Non Residential"/>
    <x v="4"/>
    <s v="All"/>
    <n v="563088313"/>
  </r>
  <r>
    <x v="75"/>
    <s v="SC"/>
    <s v="Non Residential"/>
    <x v="5"/>
    <s v="All"/>
    <n v="618220541"/>
  </r>
  <r>
    <x v="75"/>
    <s v="SC"/>
    <s v="Non Residential"/>
    <x v="6"/>
    <s v="All"/>
    <n v="475389559"/>
  </r>
  <r>
    <x v="75"/>
    <s v="SC"/>
    <s v="Non Residential"/>
    <x v="7"/>
    <s v="All"/>
    <n v="854276822"/>
  </r>
  <r>
    <x v="75"/>
    <s v="SC"/>
    <s v="Non Residential"/>
    <x v="8"/>
    <s v="All"/>
    <n v="538941959"/>
  </r>
  <r>
    <x v="75"/>
    <s v="SC"/>
    <s v="Non Residential"/>
    <x v="9"/>
    <s v="All"/>
    <n v="544981468"/>
  </r>
  <r>
    <x v="75"/>
    <s v="SC"/>
    <s v="Non Residential"/>
    <x v="10"/>
    <s v="All"/>
    <n v="555699966"/>
  </r>
  <r>
    <x v="75"/>
    <s v="SC"/>
    <s v="Non Residential"/>
    <x v="11"/>
    <s v="All"/>
    <n v="563266024"/>
  </r>
  <r>
    <x v="75"/>
    <s v="SC"/>
    <s v="Residential"/>
    <x v="0"/>
    <s v="All"/>
    <n v="568847139"/>
  </r>
  <r>
    <x v="75"/>
    <s v="SC"/>
    <s v="Residential"/>
    <x v="1"/>
    <s v="All"/>
    <n v="542452088"/>
  </r>
  <r>
    <x v="75"/>
    <s v="SC"/>
    <s v="Residential"/>
    <x v="2"/>
    <s v="All"/>
    <n v="616621086"/>
  </r>
  <r>
    <x v="75"/>
    <s v="SC"/>
    <s v="Residential"/>
    <x v="3"/>
    <s v="All"/>
    <n v="679996134"/>
  </r>
  <r>
    <x v="75"/>
    <s v="SC"/>
    <s v="Residential"/>
    <x v="4"/>
    <s v="All"/>
    <n v="708548744"/>
  </r>
  <r>
    <x v="75"/>
    <s v="SC"/>
    <s v="Residential"/>
    <x v="5"/>
    <s v="All"/>
    <n v="834761269"/>
  </r>
  <r>
    <x v="75"/>
    <s v="SC"/>
    <s v="Residential"/>
    <x v="6"/>
    <s v="All"/>
    <n v="1191197195"/>
  </r>
  <r>
    <x v="75"/>
    <s v="SC"/>
    <s v="Residential"/>
    <x v="7"/>
    <s v="All"/>
    <n v="939457370"/>
  </r>
  <r>
    <x v="75"/>
    <s v="SC"/>
    <s v="Residential"/>
    <x v="8"/>
    <s v="All"/>
    <n v="1047634437"/>
  </r>
  <r>
    <x v="75"/>
    <s v="SC"/>
    <s v="Residential"/>
    <x v="9"/>
    <s v="All"/>
    <n v="1127938515"/>
  </r>
  <r>
    <x v="75"/>
    <s v="SC"/>
    <s v="Residential"/>
    <x v="10"/>
    <s v="All"/>
    <n v="1213656093"/>
  </r>
  <r>
    <x v="75"/>
    <s v="SC"/>
    <s v="Residential"/>
    <x v="11"/>
    <s v="All"/>
    <n v="1290721620"/>
  </r>
  <r>
    <x v="76"/>
    <s v="AL"/>
    <s v="Civil"/>
    <x v="0"/>
    <s v="All"/>
    <n v="16660370"/>
  </r>
  <r>
    <x v="76"/>
    <s v="AL"/>
    <s v="Civil"/>
    <x v="1"/>
    <s v="All"/>
    <n v="7223740"/>
  </r>
  <r>
    <x v="76"/>
    <s v="AL"/>
    <s v="Civil"/>
    <x v="2"/>
    <s v="All"/>
    <n v="9604851"/>
  </r>
  <r>
    <x v="76"/>
    <s v="AL"/>
    <s v="Civil"/>
    <x v="3"/>
    <s v="All"/>
    <n v="5256773"/>
  </r>
  <r>
    <x v="76"/>
    <s v="AL"/>
    <s v="Civil"/>
    <x v="4"/>
    <s v="All"/>
    <n v="12400276"/>
  </r>
  <r>
    <x v="76"/>
    <s v="AL"/>
    <s v="Civil"/>
    <x v="5"/>
    <s v="All"/>
    <n v="21389695"/>
  </r>
  <r>
    <x v="76"/>
    <s v="AL"/>
    <s v="Civil"/>
    <x v="6"/>
    <s v="All"/>
    <n v="5631342"/>
  </r>
  <r>
    <x v="76"/>
    <s v="AL"/>
    <s v="Civil"/>
    <x v="7"/>
    <s v="All"/>
    <n v="12130395"/>
  </r>
  <r>
    <x v="76"/>
    <s v="AL"/>
    <s v="Civil"/>
    <x v="8"/>
    <s v="All"/>
    <n v="21473868"/>
  </r>
  <r>
    <x v="76"/>
    <s v="AL"/>
    <s v="Civil"/>
    <x v="9"/>
    <s v="All"/>
    <n v="23244447"/>
  </r>
  <r>
    <x v="76"/>
    <s v="AL"/>
    <s v="Civil"/>
    <x v="10"/>
    <s v="All"/>
    <n v="24970153"/>
  </r>
  <r>
    <x v="76"/>
    <s v="AL"/>
    <s v="Civil"/>
    <x v="11"/>
    <s v="All"/>
    <n v="26179825"/>
  </r>
  <r>
    <x v="76"/>
    <s v="AL"/>
    <s v="Non Residential"/>
    <x v="0"/>
    <s v="All"/>
    <n v="18867963"/>
  </r>
  <r>
    <x v="76"/>
    <s v="AL"/>
    <s v="Non Residential"/>
    <x v="1"/>
    <s v="All"/>
    <n v="7401435"/>
  </r>
  <r>
    <x v="76"/>
    <s v="AL"/>
    <s v="Non Residential"/>
    <x v="2"/>
    <s v="All"/>
    <n v="6615899"/>
  </r>
  <r>
    <x v="76"/>
    <s v="AL"/>
    <s v="Non Residential"/>
    <x v="3"/>
    <s v="All"/>
    <n v="25964011"/>
  </r>
  <r>
    <x v="76"/>
    <s v="AL"/>
    <s v="Non Residential"/>
    <x v="4"/>
    <s v="All"/>
    <n v="4681917"/>
  </r>
  <r>
    <x v="76"/>
    <s v="AL"/>
    <s v="Non Residential"/>
    <x v="5"/>
    <s v="All"/>
    <n v="7408847"/>
  </r>
  <r>
    <x v="76"/>
    <s v="AL"/>
    <s v="Non Residential"/>
    <x v="6"/>
    <s v="All"/>
    <n v="16554851"/>
  </r>
  <r>
    <x v="76"/>
    <s v="AL"/>
    <s v="Non Residential"/>
    <x v="7"/>
    <s v="All"/>
    <n v="5862813"/>
  </r>
  <r>
    <x v="76"/>
    <s v="AL"/>
    <s v="Non Residential"/>
    <x v="8"/>
    <s v="All"/>
    <n v="14065781"/>
  </r>
  <r>
    <x v="76"/>
    <s v="AL"/>
    <s v="Non Residential"/>
    <x v="9"/>
    <s v="All"/>
    <n v="14653862"/>
  </r>
  <r>
    <x v="76"/>
    <s v="AL"/>
    <s v="Non Residential"/>
    <x v="10"/>
    <s v="All"/>
    <n v="14952381"/>
  </r>
  <r>
    <x v="76"/>
    <s v="AL"/>
    <s v="Non Residential"/>
    <x v="11"/>
    <s v="All"/>
    <n v="15271015"/>
  </r>
  <r>
    <x v="76"/>
    <s v="AL"/>
    <s v="Residential"/>
    <x v="0"/>
    <s v="All"/>
    <n v="70998039"/>
  </r>
  <r>
    <x v="76"/>
    <s v="AL"/>
    <s v="Residential"/>
    <x v="1"/>
    <s v="All"/>
    <n v="112224647"/>
  </r>
  <r>
    <x v="76"/>
    <s v="AL"/>
    <s v="Residential"/>
    <x v="2"/>
    <s v="All"/>
    <n v="55418961"/>
  </r>
  <r>
    <x v="76"/>
    <s v="AL"/>
    <s v="Residential"/>
    <x v="3"/>
    <s v="All"/>
    <n v="53216421"/>
  </r>
  <r>
    <x v="76"/>
    <s v="AL"/>
    <s v="Residential"/>
    <x v="4"/>
    <s v="All"/>
    <n v="51573027"/>
  </r>
  <r>
    <x v="76"/>
    <s v="AL"/>
    <s v="Residential"/>
    <x v="5"/>
    <s v="All"/>
    <n v="58908815"/>
  </r>
  <r>
    <x v="76"/>
    <s v="AL"/>
    <s v="Residential"/>
    <x v="6"/>
    <s v="All"/>
    <n v="29287478"/>
  </r>
  <r>
    <x v="76"/>
    <s v="AL"/>
    <s v="Residential"/>
    <x v="7"/>
    <s v="All"/>
    <n v="36823690"/>
  </r>
  <r>
    <x v="76"/>
    <s v="AL"/>
    <s v="Residential"/>
    <x v="8"/>
    <s v="All"/>
    <n v="42671600"/>
  </r>
  <r>
    <x v="76"/>
    <s v="AL"/>
    <s v="Residential"/>
    <x v="9"/>
    <s v="All"/>
    <n v="47142022"/>
  </r>
  <r>
    <x v="76"/>
    <s v="AL"/>
    <s v="Residential"/>
    <x v="10"/>
    <s v="All"/>
    <n v="52094721"/>
  </r>
  <r>
    <x v="76"/>
    <s v="AL"/>
    <s v="Residential"/>
    <x v="11"/>
    <s v="All"/>
    <n v="55734120"/>
  </r>
  <r>
    <x v="76"/>
    <s v="GA"/>
    <s v="Civil"/>
    <x v="0"/>
    <s v="All"/>
    <n v="93575802"/>
  </r>
  <r>
    <x v="76"/>
    <s v="GA"/>
    <s v="Civil"/>
    <x v="1"/>
    <s v="All"/>
    <n v="55287529"/>
  </r>
  <r>
    <x v="76"/>
    <s v="GA"/>
    <s v="Civil"/>
    <x v="2"/>
    <s v="All"/>
    <n v="33751414"/>
  </r>
  <r>
    <x v="76"/>
    <s v="GA"/>
    <s v="Civil"/>
    <x v="3"/>
    <s v="All"/>
    <n v="41741693"/>
  </r>
  <r>
    <x v="76"/>
    <s v="GA"/>
    <s v="Civil"/>
    <x v="4"/>
    <s v="All"/>
    <n v="28571566"/>
  </r>
  <r>
    <x v="76"/>
    <s v="GA"/>
    <s v="Civil"/>
    <x v="5"/>
    <s v="All"/>
    <n v="36040584"/>
  </r>
  <r>
    <x v="76"/>
    <s v="GA"/>
    <s v="Civil"/>
    <x v="6"/>
    <s v="All"/>
    <n v="78015082"/>
  </r>
  <r>
    <x v="76"/>
    <s v="GA"/>
    <s v="Civil"/>
    <x v="7"/>
    <s v="All"/>
    <n v="50286164"/>
  </r>
  <r>
    <x v="76"/>
    <s v="GA"/>
    <s v="Civil"/>
    <x v="8"/>
    <s v="All"/>
    <n v="69550299"/>
  </r>
  <r>
    <x v="76"/>
    <s v="GA"/>
    <s v="Civil"/>
    <x v="9"/>
    <s v="All"/>
    <n v="73967908"/>
  </r>
  <r>
    <x v="76"/>
    <s v="GA"/>
    <s v="Civil"/>
    <x v="10"/>
    <s v="All"/>
    <n v="77965208"/>
  </r>
  <r>
    <x v="76"/>
    <s v="GA"/>
    <s v="Civil"/>
    <x v="11"/>
    <s v="All"/>
    <n v="80665534"/>
  </r>
  <r>
    <x v="76"/>
    <s v="GA"/>
    <s v="Non Residential"/>
    <x v="0"/>
    <s v="All"/>
    <n v="710707067"/>
  </r>
  <r>
    <x v="76"/>
    <s v="GA"/>
    <s v="Non Residential"/>
    <x v="1"/>
    <s v="All"/>
    <n v="616436971"/>
  </r>
  <r>
    <x v="76"/>
    <s v="GA"/>
    <s v="Non Residential"/>
    <x v="2"/>
    <s v="All"/>
    <n v="226972292"/>
  </r>
  <r>
    <x v="76"/>
    <s v="GA"/>
    <s v="Non Residential"/>
    <x v="3"/>
    <s v="All"/>
    <n v="59412288"/>
  </r>
  <r>
    <x v="76"/>
    <s v="GA"/>
    <s v="Non Residential"/>
    <x v="4"/>
    <s v="All"/>
    <n v="70649027"/>
  </r>
  <r>
    <x v="76"/>
    <s v="GA"/>
    <s v="Non Residential"/>
    <x v="5"/>
    <s v="All"/>
    <n v="74951448"/>
  </r>
  <r>
    <x v="76"/>
    <s v="GA"/>
    <s v="Non Residential"/>
    <x v="6"/>
    <s v="All"/>
    <n v="170309961"/>
  </r>
  <r>
    <x v="76"/>
    <s v="GA"/>
    <s v="Non Residential"/>
    <x v="7"/>
    <s v="All"/>
    <n v="108295733"/>
  </r>
  <r>
    <x v="76"/>
    <s v="GA"/>
    <s v="Non Residential"/>
    <x v="8"/>
    <s v="All"/>
    <n v="395069271"/>
  </r>
  <r>
    <x v="76"/>
    <s v="GA"/>
    <s v="Non Residential"/>
    <x v="9"/>
    <s v="All"/>
    <n v="419723577"/>
  </r>
  <r>
    <x v="76"/>
    <s v="GA"/>
    <s v="Non Residential"/>
    <x v="10"/>
    <s v="All"/>
    <n v="441062176"/>
  </r>
  <r>
    <x v="76"/>
    <s v="GA"/>
    <s v="Non Residential"/>
    <x v="11"/>
    <s v="All"/>
    <n v="455131263"/>
  </r>
  <r>
    <x v="76"/>
    <s v="GA"/>
    <s v="Residential"/>
    <x v="0"/>
    <s v="All"/>
    <n v="103979046"/>
  </r>
  <r>
    <x v="76"/>
    <s v="GA"/>
    <s v="Residential"/>
    <x v="1"/>
    <s v="All"/>
    <n v="124041942"/>
  </r>
  <r>
    <x v="76"/>
    <s v="GA"/>
    <s v="Residential"/>
    <x v="2"/>
    <s v="All"/>
    <n v="114045221"/>
  </r>
  <r>
    <x v="76"/>
    <s v="GA"/>
    <s v="Residential"/>
    <x v="3"/>
    <s v="All"/>
    <n v="156353418"/>
  </r>
  <r>
    <x v="76"/>
    <s v="GA"/>
    <s v="Residential"/>
    <x v="4"/>
    <s v="All"/>
    <n v="125377147"/>
  </r>
  <r>
    <x v="76"/>
    <s v="GA"/>
    <s v="Residential"/>
    <x v="5"/>
    <s v="All"/>
    <n v="158177114"/>
  </r>
  <r>
    <x v="76"/>
    <s v="GA"/>
    <s v="Residential"/>
    <x v="6"/>
    <s v="All"/>
    <n v="176988742"/>
  </r>
  <r>
    <x v="76"/>
    <s v="GA"/>
    <s v="Residential"/>
    <x v="7"/>
    <s v="All"/>
    <n v="219252111"/>
  </r>
  <r>
    <x v="76"/>
    <s v="GA"/>
    <s v="Residential"/>
    <x v="8"/>
    <s v="All"/>
    <n v="219777612"/>
  </r>
  <r>
    <x v="76"/>
    <s v="GA"/>
    <s v="Residential"/>
    <x v="9"/>
    <s v="All"/>
    <n v="236286825"/>
  </r>
  <r>
    <x v="76"/>
    <s v="GA"/>
    <s v="Residential"/>
    <x v="10"/>
    <s v="All"/>
    <n v="249346399"/>
  </r>
  <r>
    <x v="76"/>
    <s v="GA"/>
    <s v="Residential"/>
    <x v="11"/>
    <s v="All"/>
    <n v="263790449"/>
  </r>
  <r>
    <x v="77"/>
    <s v="IN"/>
    <s v="Civil"/>
    <x v="0"/>
    <s v="All"/>
    <n v="13441497"/>
  </r>
  <r>
    <x v="77"/>
    <s v="IN"/>
    <s v="Civil"/>
    <x v="1"/>
    <s v="All"/>
    <n v="4723992"/>
  </r>
  <r>
    <x v="77"/>
    <s v="IN"/>
    <s v="Civil"/>
    <x v="2"/>
    <s v="All"/>
    <n v="24643259"/>
  </r>
  <r>
    <x v="77"/>
    <s v="IN"/>
    <s v="Civil"/>
    <x v="3"/>
    <s v="All"/>
    <n v="7911122"/>
  </r>
  <r>
    <x v="77"/>
    <s v="IN"/>
    <s v="Civil"/>
    <x v="4"/>
    <s v="All"/>
    <n v="22073164"/>
  </r>
  <r>
    <x v="77"/>
    <s v="IN"/>
    <s v="Civil"/>
    <x v="5"/>
    <s v="All"/>
    <n v="20875447"/>
  </r>
  <r>
    <x v="77"/>
    <s v="IN"/>
    <s v="Civil"/>
    <x v="6"/>
    <s v="All"/>
    <n v="24743821"/>
  </r>
  <r>
    <x v="77"/>
    <s v="IN"/>
    <s v="Civil"/>
    <x v="7"/>
    <s v="All"/>
    <n v="15003920"/>
  </r>
  <r>
    <x v="77"/>
    <s v="IN"/>
    <s v="Civil"/>
    <x v="8"/>
    <s v="All"/>
    <n v="37585555"/>
  </r>
  <r>
    <x v="77"/>
    <s v="IN"/>
    <s v="Civil"/>
    <x v="9"/>
    <s v="All"/>
    <n v="40248165"/>
  </r>
  <r>
    <x v="77"/>
    <s v="IN"/>
    <s v="Civil"/>
    <x v="10"/>
    <s v="All"/>
    <n v="42630616"/>
  </r>
  <r>
    <x v="77"/>
    <s v="IN"/>
    <s v="Civil"/>
    <x v="11"/>
    <s v="All"/>
    <n v="44250859"/>
  </r>
  <r>
    <x v="77"/>
    <s v="IN"/>
    <s v="Non Residential"/>
    <x v="0"/>
    <s v="All"/>
    <n v="28042314"/>
  </r>
  <r>
    <x v="77"/>
    <s v="IN"/>
    <s v="Non Residential"/>
    <x v="1"/>
    <s v="All"/>
    <n v="9014451"/>
  </r>
  <r>
    <x v="77"/>
    <s v="IN"/>
    <s v="Non Residential"/>
    <x v="2"/>
    <s v="All"/>
    <n v="38196074"/>
  </r>
  <r>
    <x v="77"/>
    <s v="IN"/>
    <s v="Non Residential"/>
    <x v="3"/>
    <s v="All"/>
    <n v="7294918"/>
  </r>
  <r>
    <x v="77"/>
    <s v="IN"/>
    <s v="Non Residential"/>
    <x v="4"/>
    <s v="All"/>
    <n v="30770333"/>
  </r>
  <r>
    <x v="77"/>
    <s v="IN"/>
    <s v="Non Residential"/>
    <x v="5"/>
    <s v="All"/>
    <n v="20467375"/>
  </r>
  <r>
    <x v="77"/>
    <s v="IN"/>
    <s v="Non Residential"/>
    <x v="6"/>
    <s v="All"/>
    <n v="55318059"/>
  </r>
  <r>
    <x v="77"/>
    <s v="IN"/>
    <s v="Non Residential"/>
    <x v="7"/>
    <s v="All"/>
    <n v="34116708"/>
  </r>
  <r>
    <x v="77"/>
    <s v="IN"/>
    <s v="Non Residential"/>
    <x v="8"/>
    <s v="All"/>
    <n v="46753622"/>
  </r>
  <r>
    <x v="77"/>
    <s v="IN"/>
    <s v="Non Residential"/>
    <x v="9"/>
    <s v="All"/>
    <n v="47266406"/>
  </r>
  <r>
    <x v="77"/>
    <s v="IN"/>
    <s v="Non Residential"/>
    <x v="10"/>
    <s v="All"/>
    <n v="48589809"/>
  </r>
  <r>
    <x v="77"/>
    <s v="IN"/>
    <s v="Non Residential"/>
    <x v="11"/>
    <s v="All"/>
    <n v="49166745"/>
  </r>
  <r>
    <x v="77"/>
    <s v="IN"/>
    <s v="Residential"/>
    <x v="0"/>
    <s v="All"/>
    <n v="29499924"/>
  </r>
  <r>
    <x v="77"/>
    <s v="IN"/>
    <s v="Residential"/>
    <x v="1"/>
    <s v="All"/>
    <n v="42064581"/>
  </r>
  <r>
    <x v="77"/>
    <s v="IN"/>
    <s v="Residential"/>
    <x v="2"/>
    <s v="All"/>
    <n v="66977128"/>
  </r>
  <r>
    <x v="77"/>
    <s v="IN"/>
    <s v="Residential"/>
    <x v="3"/>
    <s v="All"/>
    <n v="63022912"/>
  </r>
  <r>
    <x v="77"/>
    <s v="IN"/>
    <s v="Residential"/>
    <x v="4"/>
    <s v="All"/>
    <n v="61253750"/>
  </r>
  <r>
    <x v="77"/>
    <s v="IN"/>
    <s v="Residential"/>
    <x v="5"/>
    <s v="All"/>
    <n v="66270309"/>
  </r>
  <r>
    <x v="77"/>
    <s v="IN"/>
    <s v="Residential"/>
    <x v="6"/>
    <s v="All"/>
    <n v="76652785"/>
  </r>
  <r>
    <x v="77"/>
    <s v="IN"/>
    <s v="Residential"/>
    <x v="7"/>
    <s v="All"/>
    <n v="66515629"/>
  </r>
  <r>
    <x v="77"/>
    <s v="IN"/>
    <s v="Residential"/>
    <x v="8"/>
    <s v="All"/>
    <n v="72208730"/>
  </r>
  <r>
    <x v="77"/>
    <s v="IN"/>
    <s v="Residential"/>
    <x v="9"/>
    <s v="All"/>
    <n v="77352310"/>
  </r>
  <r>
    <x v="77"/>
    <s v="IN"/>
    <s v="Residential"/>
    <x v="10"/>
    <s v="All"/>
    <n v="83329731"/>
  </r>
  <r>
    <x v="77"/>
    <s v="IN"/>
    <s v="Residential"/>
    <x v="11"/>
    <s v="All"/>
    <n v="89310110"/>
  </r>
  <r>
    <x v="78"/>
    <s v="OH"/>
    <s v="Civil"/>
    <x v="0"/>
    <s v="All"/>
    <n v="749701813"/>
  </r>
  <r>
    <x v="78"/>
    <s v="OH"/>
    <s v="Civil"/>
    <x v="1"/>
    <s v="All"/>
    <n v="815109123"/>
  </r>
  <r>
    <x v="78"/>
    <s v="OH"/>
    <s v="Civil"/>
    <x v="2"/>
    <s v="All"/>
    <n v="580125166"/>
  </r>
  <r>
    <x v="78"/>
    <s v="OH"/>
    <s v="Civil"/>
    <x v="3"/>
    <s v="All"/>
    <n v="673669064"/>
  </r>
  <r>
    <x v="78"/>
    <s v="OH"/>
    <s v="Civil"/>
    <x v="4"/>
    <s v="All"/>
    <n v="485423869"/>
  </r>
  <r>
    <x v="78"/>
    <s v="OH"/>
    <s v="Civil"/>
    <x v="5"/>
    <s v="All"/>
    <n v="960720776"/>
  </r>
  <r>
    <x v="78"/>
    <s v="OH"/>
    <s v="Civil"/>
    <x v="6"/>
    <s v="All"/>
    <n v="590317622"/>
  </r>
  <r>
    <x v="78"/>
    <s v="OH"/>
    <s v="Civil"/>
    <x v="7"/>
    <s v="All"/>
    <n v="914712992"/>
  </r>
  <r>
    <x v="78"/>
    <s v="OH"/>
    <s v="Civil"/>
    <x v="8"/>
    <s v="All"/>
    <n v="981507920"/>
  </r>
  <r>
    <x v="78"/>
    <s v="OH"/>
    <s v="Civil"/>
    <x v="9"/>
    <s v="All"/>
    <n v="1049886986"/>
  </r>
  <r>
    <x v="78"/>
    <s v="OH"/>
    <s v="Civil"/>
    <x v="10"/>
    <s v="All"/>
    <n v="1113499022"/>
  </r>
  <r>
    <x v="78"/>
    <s v="OH"/>
    <s v="Civil"/>
    <x v="11"/>
    <s v="All"/>
    <n v="1158117915"/>
  </r>
  <r>
    <x v="78"/>
    <s v="OH"/>
    <s v="Non Residential"/>
    <x v="0"/>
    <s v="All"/>
    <n v="958914835"/>
  </r>
  <r>
    <x v="78"/>
    <s v="OH"/>
    <s v="Non Residential"/>
    <x v="1"/>
    <s v="All"/>
    <n v="1277121879"/>
  </r>
  <r>
    <x v="78"/>
    <s v="OH"/>
    <s v="Non Residential"/>
    <x v="2"/>
    <s v="All"/>
    <n v="1273949062"/>
  </r>
  <r>
    <x v="78"/>
    <s v="OH"/>
    <s v="Non Residential"/>
    <x v="3"/>
    <s v="All"/>
    <n v="1350686854"/>
  </r>
  <r>
    <x v="78"/>
    <s v="OH"/>
    <s v="Non Residential"/>
    <x v="4"/>
    <s v="All"/>
    <n v="1018007479"/>
  </r>
  <r>
    <x v="78"/>
    <s v="OH"/>
    <s v="Non Residential"/>
    <x v="5"/>
    <s v="All"/>
    <n v="2357361547"/>
  </r>
  <r>
    <x v="78"/>
    <s v="OH"/>
    <s v="Non Residential"/>
    <x v="6"/>
    <s v="All"/>
    <n v="2744384405"/>
  </r>
  <r>
    <x v="78"/>
    <s v="OH"/>
    <s v="Non Residential"/>
    <x v="7"/>
    <s v="All"/>
    <n v="2024612026"/>
  </r>
  <r>
    <x v="78"/>
    <s v="OH"/>
    <s v="Non Residential"/>
    <x v="8"/>
    <s v="All"/>
    <n v="2060608133"/>
  </r>
  <r>
    <x v="78"/>
    <s v="OH"/>
    <s v="Non Residential"/>
    <x v="9"/>
    <s v="All"/>
    <n v="2185901136"/>
  </r>
  <r>
    <x v="78"/>
    <s v="OH"/>
    <s v="Non Residential"/>
    <x v="10"/>
    <s v="All"/>
    <n v="2297444290"/>
  </r>
  <r>
    <x v="78"/>
    <s v="OH"/>
    <s v="Non Residential"/>
    <x v="11"/>
    <s v="All"/>
    <n v="2333786015"/>
  </r>
  <r>
    <x v="78"/>
    <s v="OH"/>
    <s v="Residential"/>
    <x v="0"/>
    <s v="All"/>
    <n v="937842952"/>
  </r>
  <r>
    <x v="78"/>
    <s v="OH"/>
    <s v="Residential"/>
    <x v="1"/>
    <s v="All"/>
    <n v="826847292"/>
  </r>
  <r>
    <x v="78"/>
    <s v="OH"/>
    <s v="Residential"/>
    <x v="2"/>
    <s v="All"/>
    <n v="962471071"/>
  </r>
  <r>
    <x v="78"/>
    <s v="OH"/>
    <s v="Residential"/>
    <x v="3"/>
    <s v="All"/>
    <n v="1146483654"/>
  </r>
  <r>
    <x v="78"/>
    <s v="OH"/>
    <s v="Residential"/>
    <x v="4"/>
    <s v="All"/>
    <n v="1176350309"/>
  </r>
  <r>
    <x v="78"/>
    <s v="OH"/>
    <s v="Residential"/>
    <x v="5"/>
    <s v="All"/>
    <n v="838430685"/>
  </r>
  <r>
    <x v="78"/>
    <s v="OH"/>
    <s v="Residential"/>
    <x v="6"/>
    <s v="All"/>
    <n v="1426324920"/>
  </r>
  <r>
    <x v="78"/>
    <s v="OH"/>
    <s v="Residential"/>
    <x v="7"/>
    <s v="All"/>
    <n v="1732295125"/>
  </r>
  <r>
    <x v="78"/>
    <s v="OH"/>
    <s v="Residential"/>
    <x v="8"/>
    <s v="All"/>
    <n v="1498379258"/>
  </r>
  <r>
    <x v="78"/>
    <s v="OH"/>
    <s v="Residential"/>
    <x v="9"/>
    <s v="All"/>
    <n v="1571582080"/>
  </r>
  <r>
    <x v="78"/>
    <s v="OH"/>
    <s v="Residential"/>
    <x v="10"/>
    <s v="All"/>
    <n v="1668890394"/>
  </r>
  <r>
    <x v="78"/>
    <s v="OH"/>
    <s v="Residential"/>
    <x v="11"/>
    <s v="All"/>
    <n v="1758647835"/>
  </r>
  <r>
    <x v="79"/>
    <s v="TX"/>
    <s v="Civil"/>
    <x v="0"/>
    <s v="All"/>
    <n v="175882638"/>
  </r>
  <r>
    <x v="79"/>
    <s v="TX"/>
    <s v="Civil"/>
    <x v="1"/>
    <s v="All"/>
    <n v="148369012"/>
  </r>
  <r>
    <x v="79"/>
    <s v="TX"/>
    <s v="Civil"/>
    <x v="2"/>
    <s v="All"/>
    <n v="181065564"/>
  </r>
  <r>
    <x v="79"/>
    <s v="TX"/>
    <s v="Civil"/>
    <x v="3"/>
    <s v="All"/>
    <n v="254605970"/>
  </r>
  <r>
    <x v="79"/>
    <s v="TX"/>
    <s v="Civil"/>
    <x v="4"/>
    <s v="All"/>
    <n v="188065899"/>
  </r>
  <r>
    <x v="79"/>
    <s v="TX"/>
    <s v="Civil"/>
    <x v="5"/>
    <s v="All"/>
    <n v="226662968"/>
  </r>
  <r>
    <x v="79"/>
    <s v="TX"/>
    <s v="Civil"/>
    <x v="6"/>
    <s v="All"/>
    <n v="241361531"/>
  </r>
  <r>
    <x v="79"/>
    <s v="TX"/>
    <s v="Civil"/>
    <x v="7"/>
    <s v="All"/>
    <n v="2862903009"/>
  </r>
  <r>
    <x v="79"/>
    <s v="TX"/>
    <s v="Civil"/>
    <x v="8"/>
    <s v="All"/>
    <n v="930298520"/>
  </r>
  <r>
    <x v="79"/>
    <s v="TX"/>
    <s v="Civil"/>
    <x v="9"/>
    <s v="All"/>
    <n v="1004271976"/>
  </r>
  <r>
    <x v="79"/>
    <s v="TX"/>
    <s v="Civil"/>
    <x v="10"/>
    <s v="All"/>
    <n v="1067853575"/>
  </r>
  <r>
    <x v="79"/>
    <s v="TX"/>
    <s v="Civil"/>
    <x v="11"/>
    <s v="All"/>
    <n v="1113766429"/>
  </r>
  <r>
    <x v="79"/>
    <s v="TX"/>
    <s v="Non Residential"/>
    <x v="0"/>
    <s v="All"/>
    <n v="3373504314"/>
  </r>
  <r>
    <x v="79"/>
    <s v="TX"/>
    <s v="Non Residential"/>
    <x v="1"/>
    <s v="All"/>
    <n v="197064539"/>
  </r>
  <r>
    <x v="79"/>
    <s v="TX"/>
    <s v="Non Residential"/>
    <x v="2"/>
    <s v="All"/>
    <n v="285210949"/>
  </r>
  <r>
    <x v="79"/>
    <s v="TX"/>
    <s v="Non Residential"/>
    <x v="3"/>
    <s v="All"/>
    <n v="262788510"/>
  </r>
  <r>
    <x v="79"/>
    <s v="TX"/>
    <s v="Non Residential"/>
    <x v="4"/>
    <s v="All"/>
    <n v="240341395"/>
  </r>
  <r>
    <x v="79"/>
    <s v="TX"/>
    <s v="Non Residential"/>
    <x v="5"/>
    <s v="All"/>
    <n v="291859703"/>
  </r>
  <r>
    <x v="79"/>
    <s v="TX"/>
    <s v="Non Residential"/>
    <x v="6"/>
    <s v="All"/>
    <n v="727778659"/>
  </r>
  <r>
    <x v="79"/>
    <s v="TX"/>
    <s v="Non Residential"/>
    <x v="7"/>
    <s v="All"/>
    <n v="10555715043"/>
  </r>
  <r>
    <x v="79"/>
    <s v="TX"/>
    <s v="Non Residential"/>
    <x v="8"/>
    <s v="All"/>
    <n v="784181509"/>
  </r>
  <r>
    <x v="79"/>
    <s v="TX"/>
    <s v="Non Residential"/>
    <x v="9"/>
    <s v="All"/>
    <n v="806842062"/>
  </r>
  <r>
    <x v="79"/>
    <s v="TX"/>
    <s v="Non Residential"/>
    <x v="10"/>
    <s v="All"/>
    <n v="816631915"/>
  </r>
  <r>
    <x v="79"/>
    <s v="TX"/>
    <s v="Non Residential"/>
    <x v="11"/>
    <s v="All"/>
    <n v="828624003"/>
  </r>
  <r>
    <x v="79"/>
    <s v="TX"/>
    <s v="Residential"/>
    <x v="0"/>
    <s v="All"/>
    <n v="223581009"/>
  </r>
  <r>
    <x v="79"/>
    <s v="TX"/>
    <s v="Residential"/>
    <x v="1"/>
    <s v="All"/>
    <n v="218700581"/>
  </r>
  <r>
    <x v="79"/>
    <s v="TX"/>
    <s v="Residential"/>
    <x v="2"/>
    <s v="All"/>
    <n v="338728118"/>
  </r>
  <r>
    <x v="79"/>
    <s v="TX"/>
    <s v="Residential"/>
    <x v="3"/>
    <s v="All"/>
    <n v="396781007"/>
  </r>
  <r>
    <x v="79"/>
    <s v="TX"/>
    <s v="Residential"/>
    <x v="4"/>
    <s v="All"/>
    <n v="382539874"/>
  </r>
  <r>
    <x v="79"/>
    <s v="TX"/>
    <s v="Residential"/>
    <x v="5"/>
    <s v="All"/>
    <n v="422246369"/>
  </r>
  <r>
    <x v="79"/>
    <s v="TX"/>
    <s v="Residential"/>
    <x v="6"/>
    <s v="All"/>
    <n v="480761897"/>
  </r>
  <r>
    <x v="79"/>
    <s v="TX"/>
    <s v="Residential"/>
    <x v="7"/>
    <s v="All"/>
    <n v="398565835"/>
  </r>
  <r>
    <x v="79"/>
    <s v="TX"/>
    <s v="Residential"/>
    <x v="8"/>
    <s v="All"/>
    <n v="496040073"/>
  </r>
  <r>
    <x v="79"/>
    <s v="TX"/>
    <s v="Residential"/>
    <x v="9"/>
    <s v="All"/>
    <n v="556373498"/>
  </r>
  <r>
    <x v="79"/>
    <s v="TX"/>
    <s v="Residential"/>
    <x v="10"/>
    <s v="All"/>
    <n v="577362814"/>
  </r>
  <r>
    <x v="79"/>
    <s v="TX"/>
    <s v="Residential"/>
    <x v="11"/>
    <s v="All"/>
    <n v="617324301"/>
  </r>
  <r>
    <x v="80"/>
    <s v="OR"/>
    <s v="Civil"/>
    <x v="0"/>
    <s v="All"/>
    <n v="7042209"/>
  </r>
  <r>
    <x v="80"/>
    <s v="OR"/>
    <s v="Civil"/>
    <x v="1"/>
    <s v="All"/>
    <n v="16491693"/>
  </r>
  <r>
    <x v="80"/>
    <s v="OR"/>
    <s v="Civil"/>
    <x v="2"/>
    <s v="All"/>
    <n v="7789985"/>
  </r>
  <r>
    <x v="80"/>
    <s v="OR"/>
    <s v="Civil"/>
    <x v="3"/>
    <s v="All"/>
    <n v="5671203"/>
  </r>
  <r>
    <x v="80"/>
    <s v="OR"/>
    <s v="Civil"/>
    <x v="4"/>
    <s v="All"/>
    <n v="5405489"/>
  </r>
  <r>
    <x v="80"/>
    <s v="OR"/>
    <s v="Civil"/>
    <x v="5"/>
    <s v="All"/>
    <n v="12699773"/>
  </r>
  <r>
    <x v="80"/>
    <s v="OR"/>
    <s v="Civil"/>
    <x v="6"/>
    <s v="All"/>
    <n v="8018561"/>
  </r>
  <r>
    <x v="80"/>
    <s v="OR"/>
    <s v="Civil"/>
    <x v="7"/>
    <s v="All"/>
    <n v="22418069"/>
  </r>
  <r>
    <x v="80"/>
    <s v="OR"/>
    <s v="Civil"/>
    <x v="8"/>
    <s v="All"/>
    <n v="19920863"/>
  </r>
  <r>
    <x v="80"/>
    <s v="OR"/>
    <s v="Civil"/>
    <x v="9"/>
    <s v="All"/>
    <n v="21297495"/>
  </r>
  <r>
    <x v="80"/>
    <s v="OR"/>
    <s v="Civil"/>
    <x v="10"/>
    <s v="All"/>
    <n v="22509571"/>
  </r>
  <r>
    <x v="80"/>
    <s v="OR"/>
    <s v="Civil"/>
    <x v="11"/>
    <s v="All"/>
    <n v="23312030"/>
  </r>
  <r>
    <x v="80"/>
    <s v="OR"/>
    <s v="Non Residential"/>
    <x v="0"/>
    <s v="All"/>
    <n v="95295711"/>
  </r>
  <r>
    <x v="80"/>
    <s v="OR"/>
    <s v="Non Residential"/>
    <x v="1"/>
    <s v="All"/>
    <n v="50208901"/>
  </r>
  <r>
    <x v="80"/>
    <s v="OR"/>
    <s v="Non Residential"/>
    <x v="2"/>
    <s v="All"/>
    <n v="82508549"/>
  </r>
  <r>
    <x v="80"/>
    <s v="OR"/>
    <s v="Non Residential"/>
    <x v="3"/>
    <s v="All"/>
    <n v="189525096"/>
  </r>
  <r>
    <x v="80"/>
    <s v="OR"/>
    <s v="Non Residential"/>
    <x v="4"/>
    <s v="All"/>
    <n v="35731340"/>
  </r>
  <r>
    <x v="80"/>
    <s v="OR"/>
    <s v="Non Residential"/>
    <x v="5"/>
    <s v="All"/>
    <n v="146476667"/>
  </r>
  <r>
    <x v="80"/>
    <s v="OR"/>
    <s v="Non Residential"/>
    <x v="6"/>
    <s v="All"/>
    <n v="120815760"/>
  </r>
  <r>
    <x v="80"/>
    <s v="OR"/>
    <s v="Non Residential"/>
    <x v="7"/>
    <s v="All"/>
    <n v="48290603"/>
  </r>
  <r>
    <x v="80"/>
    <s v="OR"/>
    <s v="Non Residential"/>
    <x v="8"/>
    <s v="All"/>
    <n v="195389683"/>
  </r>
  <r>
    <x v="80"/>
    <s v="OR"/>
    <s v="Non Residential"/>
    <x v="9"/>
    <s v="All"/>
    <n v="207680899"/>
  </r>
  <r>
    <x v="80"/>
    <s v="OR"/>
    <s v="Non Residential"/>
    <x v="10"/>
    <s v="All"/>
    <n v="214921418"/>
  </r>
  <r>
    <x v="80"/>
    <s v="OR"/>
    <s v="Non Residential"/>
    <x v="11"/>
    <s v="All"/>
    <n v="221594029"/>
  </r>
  <r>
    <x v="80"/>
    <s v="OR"/>
    <s v="Residential"/>
    <x v="0"/>
    <s v="All"/>
    <n v="7312599"/>
  </r>
  <r>
    <x v="80"/>
    <s v="OR"/>
    <s v="Residential"/>
    <x v="1"/>
    <s v="All"/>
    <n v="6853280"/>
  </r>
  <r>
    <x v="80"/>
    <s v="OR"/>
    <s v="Residential"/>
    <x v="2"/>
    <s v="All"/>
    <n v="14852661"/>
  </r>
  <r>
    <x v="80"/>
    <s v="OR"/>
    <s v="Residential"/>
    <x v="3"/>
    <s v="All"/>
    <n v="58005021"/>
  </r>
  <r>
    <x v="80"/>
    <s v="OR"/>
    <s v="Residential"/>
    <x v="4"/>
    <s v="All"/>
    <n v="17625065"/>
  </r>
  <r>
    <x v="80"/>
    <s v="OR"/>
    <s v="Residential"/>
    <x v="5"/>
    <s v="All"/>
    <n v="27697049"/>
  </r>
  <r>
    <x v="80"/>
    <s v="OR"/>
    <s v="Residential"/>
    <x v="6"/>
    <s v="All"/>
    <n v="21089540"/>
  </r>
  <r>
    <x v="80"/>
    <s v="OR"/>
    <s v="Residential"/>
    <x v="7"/>
    <s v="All"/>
    <n v="19718235"/>
  </r>
  <r>
    <x v="80"/>
    <s v="OR"/>
    <s v="Residential"/>
    <x v="8"/>
    <s v="All"/>
    <n v="28413007"/>
  </r>
  <r>
    <x v="80"/>
    <s v="OR"/>
    <s v="Residential"/>
    <x v="9"/>
    <s v="All"/>
    <n v="30085561"/>
  </r>
  <r>
    <x v="80"/>
    <s v="OR"/>
    <s v="Residential"/>
    <x v="10"/>
    <s v="All"/>
    <n v="31755967"/>
  </r>
  <r>
    <x v="80"/>
    <s v="OR"/>
    <s v="Residential"/>
    <x v="11"/>
    <s v="All"/>
    <n v="33733244"/>
  </r>
  <r>
    <x v="81"/>
    <s v="MD"/>
    <s v="Civil"/>
    <x v="0"/>
    <s v="All"/>
    <n v="30356205"/>
  </r>
  <r>
    <x v="81"/>
    <s v="MD"/>
    <s v="Civil"/>
    <x v="1"/>
    <s v="All"/>
    <n v="46259816"/>
  </r>
  <r>
    <x v="81"/>
    <s v="MD"/>
    <s v="Civil"/>
    <x v="2"/>
    <s v="All"/>
    <n v="55158339"/>
  </r>
  <r>
    <x v="81"/>
    <s v="MD"/>
    <s v="Civil"/>
    <x v="3"/>
    <s v="All"/>
    <n v="49145378"/>
  </r>
  <r>
    <x v="81"/>
    <s v="MD"/>
    <s v="Civil"/>
    <x v="4"/>
    <s v="All"/>
    <n v="48335446"/>
  </r>
  <r>
    <x v="81"/>
    <s v="MD"/>
    <s v="Civil"/>
    <x v="5"/>
    <s v="All"/>
    <n v="30641529"/>
  </r>
  <r>
    <x v="81"/>
    <s v="MD"/>
    <s v="Civil"/>
    <x v="6"/>
    <s v="All"/>
    <n v="28070744"/>
  </r>
  <r>
    <x v="81"/>
    <s v="MD"/>
    <s v="Civil"/>
    <x v="7"/>
    <s v="All"/>
    <n v="65119794"/>
  </r>
  <r>
    <x v="81"/>
    <s v="MD"/>
    <s v="Civil"/>
    <x v="8"/>
    <s v="All"/>
    <n v="35802845"/>
  </r>
  <r>
    <x v="81"/>
    <s v="MD"/>
    <s v="Civil"/>
    <x v="9"/>
    <s v="All"/>
    <n v="38836919"/>
  </r>
  <r>
    <x v="81"/>
    <s v="MD"/>
    <s v="Civil"/>
    <x v="10"/>
    <s v="All"/>
    <n v="42035339"/>
  </r>
  <r>
    <x v="81"/>
    <s v="MD"/>
    <s v="Civil"/>
    <x v="11"/>
    <s v="All"/>
    <n v="44230832"/>
  </r>
  <r>
    <x v="81"/>
    <s v="MD"/>
    <s v="Non Residential"/>
    <x v="0"/>
    <s v="All"/>
    <n v="31240563"/>
  </r>
  <r>
    <x v="81"/>
    <s v="MD"/>
    <s v="Non Residential"/>
    <x v="1"/>
    <s v="All"/>
    <n v="56977096"/>
  </r>
  <r>
    <x v="81"/>
    <s v="MD"/>
    <s v="Non Residential"/>
    <x v="2"/>
    <s v="All"/>
    <n v="11950717"/>
  </r>
  <r>
    <x v="81"/>
    <s v="MD"/>
    <s v="Non Residential"/>
    <x v="3"/>
    <s v="All"/>
    <n v="15723523"/>
  </r>
  <r>
    <x v="81"/>
    <s v="MD"/>
    <s v="Non Residential"/>
    <x v="4"/>
    <s v="All"/>
    <n v="15057446"/>
  </r>
  <r>
    <x v="81"/>
    <s v="MD"/>
    <s v="Non Residential"/>
    <x v="5"/>
    <s v="All"/>
    <n v="19744243"/>
  </r>
  <r>
    <x v="81"/>
    <s v="MD"/>
    <s v="Non Residential"/>
    <x v="6"/>
    <s v="All"/>
    <n v="83529684"/>
  </r>
  <r>
    <x v="81"/>
    <s v="MD"/>
    <s v="Non Residential"/>
    <x v="7"/>
    <s v="All"/>
    <n v="24819037"/>
  </r>
  <r>
    <x v="81"/>
    <s v="MD"/>
    <s v="Non Residential"/>
    <x v="8"/>
    <s v="All"/>
    <n v="86329666"/>
  </r>
  <r>
    <x v="81"/>
    <s v="MD"/>
    <s v="Non Residential"/>
    <x v="9"/>
    <s v="All"/>
    <n v="90268583"/>
  </r>
  <r>
    <x v="81"/>
    <s v="MD"/>
    <s v="Non Residential"/>
    <x v="10"/>
    <s v="All"/>
    <n v="92687848"/>
  </r>
  <r>
    <x v="81"/>
    <s v="MD"/>
    <s v="Non Residential"/>
    <x v="11"/>
    <s v="All"/>
    <n v="94388263"/>
  </r>
  <r>
    <x v="81"/>
    <s v="MD"/>
    <s v="Residential"/>
    <x v="0"/>
    <s v="All"/>
    <n v="2226793"/>
  </r>
  <r>
    <x v="81"/>
    <s v="MD"/>
    <s v="Residential"/>
    <x v="1"/>
    <s v="All"/>
    <n v="5072791"/>
  </r>
  <r>
    <x v="81"/>
    <s v="MD"/>
    <s v="Residential"/>
    <x v="2"/>
    <s v="All"/>
    <n v="288583"/>
  </r>
  <r>
    <x v="81"/>
    <s v="MD"/>
    <s v="Residential"/>
    <x v="3"/>
    <s v="All"/>
    <n v="409995"/>
  </r>
  <r>
    <x v="81"/>
    <s v="MD"/>
    <s v="Residential"/>
    <x v="4"/>
    <s v="All"/>
    <n v="611807"/>
  </r>
  <r>
    <x v="81"/>
    <s v="MD"/>
    <s v="Residential"/>
    <x v="6"/>
    <s v="All"/>
    <n v="20000"/>
  </r>
  <r>
    <x v="81"/>
    <s v="MD"/>
    <s v="Residential"/>
    <x v="7"/>
    <s v="All"/>
    <n v="7139"/>
  </r>
  <r>
    <x v="81"/>
    <s v="MD"/>
    <s v="Residential"/>
    <x v="8"/>
    <s v="All"/>
    <n v="47388"/>
  </r>
  <r>
    <x v="81"/>
    <s v="MD"/>
    <s v="Residential"/>
    <x v="9"/>
    <s v="All"/>
    <n v="48512"/>
  </r>
  <r>
    <x v="81"/>
    <s v="MD"/>
    <s v="Residential"/>
    <x v="10"/>
    <s v="All"/>
    <n v="49614"/>
  </r>
  <r>
    <x v="81"/>
    <s v="MD"/>
    <s v="Residential"/>
    <x v="11"/>
    <s v="All"/>
    <n v="50601"/>
  </r>
  <r>
    <x v="81"/>
    <s v="WV"/>
    <s v="Civil"/>
    <x v="0"/>
    <s v="All"/>
    <n v="42378435"/>
  </r>
  <r>
    <x v="81"/>
    <s v="WV"/>
    <s v="Civil"/>
    <x v="1"/>
    <s v="All"/>
    <n v="4722201"/>
  </r>
  <r>
    <x v="81"/>
    <s v="WV"/>
    <s v="Civil"/>
    <x v="2"/>
    <s v="All"/>
    <n v="11469601"/>
  </r>
  <r>
    <x v="81"/>
    <s v="WV"/>
    <s v="Civil"/>
    <x v="3"/>
    <s v="All"/>
    <n v="7215115"/>
  </r>
  <r>
    <x v="81"/>
    <s v="WV"/>
    <s v="Civil"/>
    <x v="4"/>
    <s v="All"/>
    <n v="26860905"/>
  </r>
  <r>
    <x v="81"/>
    <s v="WV"/>
    <s v="Civil"/>
    <x v="5"/>
    <s v="All"/>
    <n v="31419290"/>
  </r>
  <r>
    <x v="81"/>
    <s v="WV"/>
    <s v="Civil"/>
    <x v="6"/>
    <s v="All"/>
    <n v="15151412"/>
  </r>
  <r>
    <x v="81"/>
    <s v="WV"/>
    <s v="Civil"/>
    <x v="7"/>
    <s v="All"/>
    <n v="12106377"/>
  </r>
  <r>
    <x v="81"/>
    <s v="WV"/>
    <s v="Civil"/>
    <x v="8"/>
    <s v="All"/>
    <n v="27199721"/>
  </r>
  <r>
    <x v="81"/>
    <s v="WV"/>
    <s v="Civil"/>
    <x v="9"/>
    <s v="All"/>
    <n v="28807406"/>
  </r>
  <r>
    <x v="81"/>
    <s v="WV"/>
    <s v="Civil"/>
    <x v="10"/>
    <s v="All"/>
    <n v="30181563"/>
  </r>
  <r>
    <x v="81"/>
    <s v="WV"/>
    <s v="Civil"/>
    <x v="11"/>
    <s v="All"/>
    <n v="31085309"/>
  </r>
  <r>
    <x v="81"/>
    <s v="WV"/>
    <s v="Non Residential"/>
    <x v="0"/>
    <s v="All"/>
    <n v="6014655"/>
  </r>
  <r>
    <x v="81"/>
    <s v="WV"/>
    <s v="Non Residential"/>
    <x v="1"/>
    <s v="All"/>
    <n v="3062100"/>
  </r>
  <r>
    <x v="81"/>
    <s v="WV"/>
    <s v="Non Residential"/>
    <x v="2"/>
    <s v="All"/>
    <n v="23162753"/>
  </r>
  <r>
    <x v="81"/>
    <s v="WV"/>
    <s v="Non Residential"/>
    <x v="3"/>
    <s v="All"/>
    <n v="560000"/>
  </r>
  <r>
    <x v="81"/>
    <s v="WV"/>
    <s v="Non Residential"/>
    <x v="4"/>
    <s v="All"/>
    <n v="2270976"/>
  </r>
  <r>
    <x v="81"/>
    <s v="WV"/>
    <s v="Non Residential"/>
    <x v="5"/>
    <s v="All"/>
    <n v="2078699"/>
  </r>
  <r>
    <x v="81"/>
    <s v="WV"/>
    <s v="Non Residential"/>
    <x v="6"/>
    <s v="All"/>
    <n v="420199"/>
  </r>
  <r>
    <x v="81"/>
    <s v="WV"/>
    <s v="Non Residential"/>
    <x v="7"/>
    <s v="All"/>
    <n v="3270881"/>
  </r>
  <r>
    <x v="81"/>
    <s v="WV"/>
    <s v="Non Residential"/>
    <x v="8"/>
    <s v="All"/>
    <n v="4386737"/>
  </r>
  <r>
    <x v="81"/>
    <s v="WV"/>
    <s v="Non Residential"/>
    <x v="9"/>
    <s v="All"/>
    <n v="5017102"/>
  </r>
  <r>
    <x v="81"/>
    <s v="WV"/>
    <s v="Non Residential"/>
    <x v="10"/>
    <s v="All"/>
    <n v="5138281"/>
  </r>
  <r>
    <x v="81"/>
    <s v="WV"/>
    <s v="Non Residential"/>
    <x v="11"/>
    <s v="All"/>
    <n v="5277521"/>
  </r>
  <r>
    <x v="81"/>
    <s v="WV"/>
    <s v="Residential"/>
    <x v="0"/>
    <s v="All"/>
    <n v="5380092"/>
  </r>
  <r>
    <x v="81"/>
    <s v="WV"/>
    <s v="Residential"/>
    <x v="1"/>
    <s v="All"/>
    <n v="9415815"/>
  </r>
  <r>
    <x v="81"/>
    <s v="WV"/>
    <s v="Residential"/>
    <x v="2"/>
    <s v="All"/>
    <n v="13566669"/>
  </r>
  <r>
    <x v="81"/>
    <s v="WV"/>
    <s v="Residential"/>
    <x v="3"/>
    <s v="All"/>
    <n v="7237876"/>
  </r>
  <r>
    <x v="81"/>
    <s v="WV"/>
    <s v="Residential"/>
    <x v="4"/>
    <s v="All"/>
    <n v="6554922"/>
  </r>
  <r>
    <x v="81"/>
    <s v="WV"/>
    <s v="Residential"/>
    <x v="5"/>
    <s v="All"/>
    <n v="7380457"/>
  </r>
  <r>
    <x v="81"/>
    <s v="WV"/>
    <s v="Residential"/>
    <x v="6"/>
    <s v="All"/>
    <n v="7048056"/>
  </r>
  <r>
    <x v="81"/>
    <s v="WV"/>
    <s v="Residential"/>
    <x v="7"/>
    <s v="All"/>
    <n v="5411414"/>
  </r>
  <r>
    <x v="81"/>
    <s v="WV"/>
    <s v="Residential"/>
    <x v="8"/>
    <s v="All"/>
    <n v="7918314"/>
  </r>
  <r>
    <x v="81"/>
    <s v="WV"/>
    <s v="Residential"/>
    <x v="9"/>
    <s v="All"/>
    <n v="9034180"/>
  </r>
  <r>
    <x v="81"/>
    <s v="WV"/>
    <s v="Residential"/>
    <x v="10"/>
    <s v="All"/>
    <n v="9429512"/>
  </r>
  <r>
    <x v="81"/>
    <s v="WV"/>
    <s v="Residential"/>
    <x v="11"/>
    <s v="All"/>
    <n v="10214214"/>
  </r>
  <r>
    <x v="82"/>
    <s v="TX"/>
    <s v="Civil"/>
    <x v="0"/>
    <s v="All"/>
    <n v="1312462761"/>
  </r>
  <r>
    <x v="82"/>
    <s v="TX"/>
    <s v="Civil"/>
    <x v="1"/>
    <s v="All"/>
    <n v="1748957020"/>
  </r>
  <r>
    <x v="82"/>
    <s v="TX"/>
    <s v="Civil"/>
    <x v="2"/>
    <s v="All"/>
    <n v="1257886996"/>
  </r>
  <r>
    <x v="82"/>
    <s v="TX"/>
    <s v="Civil"/>
    <x v="3"/>
    <s v="All"/>
    <n v="1177570241"/>
  </r>
  <r>
    <x v="82"/>
    <s v="TX"/>
    <s v="Civil"/>
    <x v="4"/>
    <s v="All"/>
    <n v="1696569943"/>
  </r>
  <r>
    <x v="82"/>
    <s v="TX"/>
    <s v="Civil"/>
    <x v="5"/>
    <s v="All"/>
    <n v="2422636036"/>
  </r>
  <r>
    <x v="82"/>
    <s v="TX"/>
    <s v="Civil"/>
    <x v="6"/>
    <s v="All"/>
    <n v="1913500209"/>
  </r>
  <r>
    <x v="82"/>
    <s v="TX"/>
    <s v="Civil"/>
    <x v="7"/>
    <s v="All"/>
    <n v="1927452512"/>
  </r>
  <r>
    <x v="82"/>
    <s v="TX"/>
    <s v="Civil"/>
    <x v="8"/>
    <s v="All"/>
    <n v="2972705298"/>
  </r>
  <r>
    <x v="82"/>
    <s v="TX"/>
    <s v="Civil"/>
    <x v="9"/>
    <s v="All"/>
    <n v="3198093765"/>
  </r>
  <r>
    <x v="82"/>
    <s v="TX"/>
    <s v="Civil"/>
    <x v="10"/>
    <s v="All"/>
    <n v="3408496871"/>
  </r>
  <r>
    <x v="82"/>
    <s v="TX"/>
    <s v="Civil"/>
    <x v="11"/>
    <s v="All"/>
    <n v="3557975662"/>
  </r>
  <r>
    <x v="82"/>
    <s v="TX"/>
    <s v="Non Residential"/>
    <x v="0"/>
    <s v="All"/>
    <n v="4389907303"/>
  </r>
  <r>
    <x v="82"/>
    <s v="TX"/>
    <s v="Non Residential"/>
    <x v="1"/>
    <s v="All"/>
    <n v="3253055281"/>
  </r>
  <r>
    <x v="82"/>
    <s v="TX"/>
    <s v="Non Residential"/>
    <x v="2"/>
    <s v="All"/>
    <n v="2444221257"/>
  </r>
  <r>
    <x v="82"/>
    <s v="TX"/>
    <s v="Non Residential"/>
    <x v="3"/>
    <s v="All"/>
    <n v="4356037726"/>
  </r>
  <r>
    <x v="82"/>
    <s v="TX"/>
    <s v="Non Residential"/>
    <x v="4"/>
    <s v="All"/>
    <n v="2965856366"/>
  </r>
  <r>
    <x v="82"/>
    <s v="TX"/>
    <s v="Non Residential"/>
    <x v="5"/>
    <s v="All"/>
    <n v="8925790845"/>
  </r>
  <r>
    <x v="82"/>
    <s v="TX"/>
    <s v="Non Residential"/>
    <x v="6"/>
    <s v="All"/>
    <n v="7941703194"/>
  </r>
  <r>
    <x v="82"/>
    <s v="TX"/>
    <s v="Non Residential"/>
    <x v="7"/>
    <s v="All"/>
    <n v="7447695822"/>
  </r>
  <r>
    <x v="82"/>
    <s v="TX"/>
    <s v="Non Residential"/>
    <x v="8"/>
    <s v="All"/>
    <n v="8062557205"/>
  </r>
  <r>
    <x v="82"/>
    <s v="TX"/>
    <s v="Non Residential"/>
    <x v="9"/>
    <s v="All"/>
    <n v="8163840274"/>
  </r>
  <r>
    <x v="82"/>
    <s v="TX"/>
    <s v="Non Residential"/>
    <x v="10"/>
    <s v="All"/>
    <n v="8048857573"/>
  </r>
  <r>
    <x v="82"/>
    <s v="TX"/>
    <s v="Non Residential"/>
    <x v="11"/>
    <s v="All"/>
    <n v="8080016770"/>
  </r>
  <r>
    <x v="82"/>
    <s v="TX"/>
    <s v="Residential"/>
    <x v="0"/>
    <s v="All"/>
    <n v="2955428764"/>
  </r>
  <r>
    <x v="82"/>
    <s v="TX"/>
    <s v="Residential"/>
    <x v="1"/>
    <s v="All"/>
    <n v="3188040067"/>
  </r>
  <r>
    <x v="82"/>
    <s v="TX"/>
    <s v="Residential"/>
    <x v="2"/>
    <s v="All"/>
    <n v="4431536951"/>
  </r>
  <r>
    <x v="82"/>
    <s v="TX"/>
    <s v="Residential"/>
    <x v="3"/>
    <s v="All"/>
    <n v="4826542881"/>
  </r>
  <r>
    <x v="82"/>
    <s v="TX"/>
    <s v="Residential"/>
    <x v="4"/>
    <s v="All"/>
    <n v="5506256979"/>
  </r>
  <r>
    <x v="82"/>
    <s v="TX"/>
    <s v="Residential"/>
    <x v="5"/>
    <s v="All"/>
    <n v="8659291934"/>
  </r>
  <r>
    <x v="82"/>
    <s v="TX"/>
    <s v="Residential"/>
    <x v="6"/>
    <s v="All"/>
    <n v="8993076187"/>
  </r>
  <r>
    <x v="82"/>
    <s v="TX"/>
    <s v="Residential"/>
    <x v="7"/>
    <s v="All"/>
    <n v="10459802632"/>
  </r>
  <r>
    <x v="82"/>
    <s v="TX"/>
    <s v="Residential"/>
    <x v="8"/>
    <s v="All"/>
    <n v="11641252421"/>
  </r>
  <r>
    <x v="82"/>
    <s v="TX"/>
    <s v="Residential"/>
    <x v="9"/>
    <s v="All"/>
    <n v="12728752698"/>
  </r>
  <r>
    <x v="82"/>
    <s v="TX"/>
    <s v="Residential"/>
    <x v="10"/>
    <s v="All"/>
    <n v="13661371747"/>
  </r>
  <r>
    <x v="82"/>
    <s v="TX"/>
    <s v="Residential"/>
    <x v="11"/>
    <s v="All"/>
    <n v="14609179071"/>
  </r>
  <r>
    <x v="83"/>
    <s v="GA"/>
    <s v="Civil"/>
    <x v="0"/>
    <s v="All"/>
    <n v="11865424"/>
  </r>
  <r>
    <x v="83"/>
    <s v="GA"/>
    <s v="Civil"/>
    <x v="1"/>
    <s v="All"/>
    <n v="17396010"/>
  </r>
  <r>
    <x v="83"/>
    <s v="GA"/>
    <s v="Civil"/>
    <x v="2"/>
    <s v="All"/>
    <n v="15658931"/>
  </r>
  <r>
    <x v="83"/>
    <s v="GA"/>
    <s v="Civil"/>
    <x v="3"/>
    <s v="All"/>
    <n v="49138124"/>
  </r>
  <r>
    <x v="83"/>
    <s v="GA"/>
    <s v="Civil"/>
    <x v="4"/>
    <s v="All"/>
    <n v="8759391"/>
  </r>
  <r>
    <x v="83"/>
    <s v="GA"/>
    <s v="Civil"/>
    <x v="5"/>
    <s v="All"/>
    <n v="33453734"/>
  </r>
  <r>
    <x v="83"/>
    <s v="GA"/>
    <s v="Civil"/>
    <x v="6"/>
    <s v="All"/>
    <n v="31788853"/>
  </r>
  <r>
    <x v="83"/>
    <s v="GA"/>
    <s v="Civil"/>
    <x v="7"/>
    <s v="All"/>
    <n v="17468083"/>
  </r>
  <r>
    <x v="83"/>
    <s v="GA"/>
    <s v="Civil"/>
    <x v="8"/>
    <s v="All"/>
    <n v="53077019"/>
  </r>
  <r>
    <x v="83"/>
    <s v="GA"/>
    <s v="Civil"/>
    <x v="9"/>
    <s v="All"/>
    <n v="56239790"/>
  </r>
  <r>
    <x v="83"/>
    <s v="GA"/>
    <s v="Civil"/>
    <x v="10"/>
    <s v="All"/>
    <n v="58946779"/>
  </r>
  <r>
    <x v="83"/>
    <s v="GA"/>
    <s v="Civil"/>
    <x v="11"/>
    <s v="All"/>
    <n v="60771940"/>
  </r>
  <r>
    <x v="83"/>
    <s v="GA"/>
    <s v="Non Residential"/>
    <x v="0"/>
    <s v="All"/>
    <n v="15739103"/>
  </r>
  <r>
    <x v="83"/>
    <s v="GA"/>
    <s v="Non Residential"/>
    <x v="1"/>
    <s v="All"/>
    <n v="12115863"/>
  </r>
  <r>
    <x v="83"/>
    <s v="GA"/>
    <s v="Non Residential"/>
    <x v="2"/>
    <s v="All"/>
    <n v="37387738"/>
  </r>
  <r>
    <x v="83"/>
    <s v="GA"/>
    <s v="Non Residential"/>
    <x v="3"/>
    <s v="All"/>
    <n v="82541159"/>
  </r>
  <r>
    <x v="83"/>
    <s v="GA"/>
    <s v="Non Residential"/>
    <x v="4"/>
    <s v="All"/>
    <n v="473030391"/>
  </r>
  <r>
    <x v="83"/>
    <s v="GA"/>
    <s v="Non Residential"/>
    <x v="5"/>
    <s v="All"/>
    <n v="35925185"/>
  </r>
  <r>
    <x v="83"/>
    <s v="GA"/>
    <s v="Non Residential"/>
    <x v="6"/>
    <s v="All"/>
    <n v="29470430"/>
  </r>
  <r>
    <x v="83"/>
    <s v="GA"/>
    <s v="Non Residential"/>
    <x v="7"/>
    <s v="All"/>
    <n v="79707844"/>
  </r>
  <r>
    <x v="83"/>
    <s v="GA"/>
    <s v="Non Residential"/>
    <x v="8"/>
    <s v="All"/>
    <n v="109335667"/>
  </r>
  <r>
    <x v="83"/>
    <s v="GA"/>
    <s v="Non Residential"/>
    <x v="9"/>
    <s v="All"/>
    <n v="111147580"/>
  </r>
  <r>
    <x v="83"/>
    <s v="GA"/>
    <s v="Non Residential"/>
    <x v="10"/>
    <s v="All"/>
    <n v="113725287"/>
  </r>
  <r>
    <x v="83"/>
    <s v="GA"/>
    <s v="Non Residential"/>
    <x v="11"/>
    <s v="All"/>
    <n v="114775149"/>
  </r>
  <r>
    <x v="83"/>
    <s v="GA"/>
    <s v="Residential"/>
    <x v="0"/>
    <s v="All"/>
    <n v="23423511"/>
  </r>
  <r>
    <x v="83"/>
    <s v="GA"/>
    <s v="Residential"/>
    <x v="1"/>
    <s v="All"/>
    <n v="24631998"/>
  </r>
  <r>
    <x v="83"/>
    <s v="GA"/>
    <s v="Residential"/>
    <x v="2"/>
    <s v="All"/>
    <n v="20574453"/>
  </r>
  <r>
    <x v="83"/>
    <s v="GA"/>
    <s v="Residential"/>
    <x v="3"/>
    <s v="All"/>
    <n v="14123300"/>
  </r>
  <r>
    <x v="83"/>
    <s v="GA"/>
    <s v="Residential"/>
    <x v="4"/>
    <s v="All"/>
    <n v="15676285"/>
  </r>
  <r>
    <x v="83"/>
    <s v="GA"/>
    <s v="Residential"/>
    <x v="5"/>
    <s v="All"/>
    <n v="336100"/>
  </r>
  <r>
    <x v="83"/>
    <s v="GA"/>
    <s v="Residential"/>
    <x v="6"/>
    <s v="All"/>
    <n v="19999999"/>
  </r>
  <r>
    <x v="83"/>
    <s v="GA"/>
    <s v="Residential"/>
    <x v="7"/>
    <s v="All"/>
    <n v="906332"/>
  </r>
  <r>
    <x v="83"/>
    <s v="GA"/>
    <s v="Residential"/>
    <x v="8"/>
    <s v="All"/>
    <n v="5606977"/>
  </r>
  <r>
    <x v="83"/>
    <s v="GA"/>
    <s v="Residential"/>
    <x v="9"/>
    <s v="All"/>
    <n v="5823379"/>
  </r>
  <r>
    <x v="83"/>
    <s v="GA"/>
    <s v="Residential"/>
    <x v="10"/>
    <s v="All"/>
    <n v="5972629"/>
  </r>
  <r>
    <x v="83"/>
    <s v="GA"/>
    <s v="Residential"/>
    <x v="11"/>
    <s v="All"/>
    <n v="6127330"/>
  </r>
  <r>
    <x v="84"/>
    <s v="IL"/>
    <s v="Civil"/>
    <x v="0"/>
    <s v="All"/>
    <n v="30523391"/>
  </r>
  <r>
    <x v="84"/>
    <s v="IL"/>
    <s v="Civil"/>
    <x v="1"/>
    <s v="All"/>
    <n v="14355904"/>
  </r>
  <r>
    <x v="84"/>
    <s v="IL"/>
    <s v="Civil"/>
    <x v="2"/>
    <s v="All"/>
    <n v="19287410"/>
  </r>
  <r>
    <x v="84"/>
    <s v="IL"/>
    <s v="Civil"/>
    <x v="3"/>
    <s v="All"/>
    <n v="22395998"/>
  </r>
  <r>
    <x v="84"/>
    <s v="IL"/>
    <s v="Civil"/>
    <x v="4"/>
    <s v="All"/>
    <n v="22404715"/>
  </r>
  <r>
    <x v="84"/>
    <s v="IL"/>
    <s v="Civil"/>
    <x v="5"/>
    <s v="All"/>
    <n v="11149479"/>
  </r>
  <r>
    <x v="84"/>
    <s v="IL"/>
    <s v="Civil"/>
    <x v="6"/>
    <s v="All"/>
    <n v="17853490"/>
  </r>
  <r>
    <x v="84"/>
    <s v="IL"/>
    <s v="Civil"/>
    <x v="7"/>
    <s v="All"/>
    <n v="32084868"/>
  </r>
  <r>
    <x v="84"/>
    <s v="IL"/>
    <s v="Civil"/>
    <x v="8"/>
    <s v="All"/>
    <n v="37395243"/>
  </r>
  <r>
    <x v="84"/>
    <s v="IL"/>
    <s v="Civil"/>
    <x v="9"/>
    <s v="All"/>
    <n v="39525610"/>
  </r>
  <r>
    <x v="84"/>
    <s v="IL"/>
    <s v="Civil"/>
    <x v="10"/>
    <s v="All"/>
    <n v="42317536"/>
  </r>
  <r>
    <x v="84"/>
    <s v="IL"/>
    <s v="Civil"/>
    <x v="11"/>
    <s v="All"/>
    <n v="44538890"/>
  </r>
  <r>
    <x v="84"/>
    <s v="IL"/>
    <s v="Non Residential"/>
    <x v="0"/>
    <s v="All"/>
    <n v="19806797"/>
  </r>
  <r>
    <x v="84"/>
    <s v="IL"/>
    <s v="Non Residential"/>
    <x v="1"/>
    <s v="All"/>
    <n v="28779179"/>
  </r>
  <r>
    <x v="84"/>
    <s v="IL"/>
    <s v="Non Residential"/>
    <x v="2"/>
    <s v="All"/>
    <n v="27917794"/>
  </r>
  <r>
    <x v="84"/>
    <s v="IL"/>
    <s v="Non Residential"/>
    <x v="3"/>
    <s v="All"/>
    <n v="30304610"/>
  </r>
  <r>
    <x v="84"/>
    <s v="IL"/>
    <s v="Non Residential"/>
    <x v="4"/>
    <s v="All"/>
    <n v="7163555"/>
  </r>
  <r>
    <x v="84"/>
    <s v="IL"/>
    <s v="Non Residential"/>
    <x v="5"/>
    <s v="All"/>
    <n v="12390118"/>
  </r>
  <r>
    <x v="84"/>
    <s v="IL"/>
    <s v="Non Residential"/>
    <x v="6"/>
    <s v="All"/>
    <n v="25469584"/>
  </r>
  <r>
    <x v="84"/>
    <s v="IL"/>
    <s v="Non Residential"/>
    <x v="7"/>
    <s v="All"/>
    <n v="20664333"/>
  </r>
  <r>
    <x v="84"/>
    <s v="IL"/>
    <s v="Non Residential"/>
    <x v="8"/>
    <s v="All"/>
    <n v="32260321"/>
  </r>
  <r>
    <x v="84"/>
    <s v="IL"/>
    <s v="Non Residential"/>
    <x v="9"/>
    <s v="All"/>
    <n v="33021109"/>
  </r>
  <r>
    <x v="84"/>
    <s v="IL"/>
    <s v="Non Residential"/>
    <x v="10"/>
    <s v="All"/>
    <n v="34473740"/>
  </r>
  <r>
    <x v="84"/>
    <s v="IL"/>
    <s v="Non Residential"/>
    <x v="11"/>
    <s v="All"/>
    <n v="35656803"/>
  </r>
  <r>
    <x v="84"/>
    <s v="IL"/>
    <s v="Residential"/>
    <x v="0"/>
    <s v="All"/>
    <n v="532873"/>
  </r>
  <r>
    <x v="84"/>
    <s v="IL"/>
    <s v="Residential"/>
    <x v="1"/>
    <s v="All"/>
    <n v="526185"/>
  </r>
  <r>
    <x v="84"/>
    <s v="IL"/>
    <s v="Residential"/>
    <x v="2"/>
    <s v="All"/>
    <n v="1008391"/>
  </r>
  <r>
    <x v="84"/>
    <s v="IL"/>
    <s v="Residential"/>
    <x v="3"/>
    <s v="All"/>
    <n v="482900"/>
  </r>
  <r>
    <x v="84"/>
    <s v="IL"/>
    <s v="Residential"/>
    <x v="4"/>
    <s v="All"/>
    <n v="539570"/>
  </r>
  <r>
    <x v="84"/>
    <s v="IL"/>
    <s v="Residential"/>
    <x v="5"/>
    <s v="All"/>
    <n v="19927053"/>
  </r>
  <r>
    <x v="84"/>
    <s v="IL"/>
    <s v="Residential"/>
    <x v="6"/>
    <s v="All"/>
    <n v="190000"/>
  </r>
  <r>
    <x v="84"/>
    <s v="IL"/>
    <s v="Residential"/>
    <x v="7"/>
    <s v="All"/>
    <n v="1437652"/>
  </r>
  <r>
    <x v="84"/>
    <s v="IL"/>
    <s v="Residential"/>
    <x v="8"/>
    <s v="All"/>
    <n v="3064543"/>
  </r>
  <r>
    <x v="84"/>
    <s v="IL"/>
    <s v="Residential"/>
    <x v="9"/>
    <s v="All"/>
    <n v="3030325"/>
  </r>
  <r>
    <x v="84"/>
    <s v="IL"/>
    <s v="Residential"/>
    <x v="10"/>
    <s v="All"/>
    <n v="3545471"/>
  </r>
  <r>
    <x v="84"/>
    <s v="IL"/>
    <s v="Residential"/>
    <x v="11"/>
    <s v="All"/>
    <n v="3666087"/>
  </r>
  <r>
    <x v="85"/>
    <s v="VA"/>
    <s v="Civil"/>
    <x v="0"/>
    <s v="All"/>
    <n v="31057100"/>
  </r>
  <r>
    <x v="85"/>
    <s v="VA"/>
    <s v="Civil"/>
    <x v="1"/>
    <s v="All"/>
    <n v="20397621"/>
  </r>
  <r>
    <x v="85"/>
    <s v="VA"/>
    <s v="Civil"/>
    <x v="2"/>
    <s v="All"/>
    <n v="15158803"/>
  </r>
  <r>
    <x v="85"/>
    <s v="VA"/>
    <s v="Civil"/>
    <x v="3"/>
    <s v="All"/>
    <n v="17516051"/>
  </r>
  <r>
    <x v="85"/>
    <s v="VA"/>
    <s v="Civil"/>
    <x v="4"/>
    <s v="All"/>
    <n v="16989577"/>
  </r>
  <r>
    <x v="85"/>
    <s v="VA"/>
    <s v="Civil"/>
    <x v="5"/>
    <s v="All"/>
    <n v="19730553"/>
  </r>
  <r>
    <x v="85"/>
    <s v="VA"/>
    <s v="Civil"/>
    <x v="6"/>
    <s v="All"/>
    <n v="23388825"/>
  </r>
  <r>
    <x v="85"/>
    <s v="VA"/>
    <s v="Civil"/>
    <x v="7"/>
    <s v="All"/>
    <n v="17001194"/>
  </r>
  <r>
    <x v="85"/>
    <s v="VA"/>
    <s v="Civil"/>
    <x v="8"/>
    <s v="All"/>
    <n v="22874543"/>
  </r>
  <r>
    <x v="85"/>
    <s v="VA"/>
    <s v="Civil"/>
    <x v="9"/>
    <s v="All"/>
    <n v="24391380"/>
  </r>
  <r>
    <x v="85"/>
    <s v="VA"/>
    <s v="Civil"/>
    <x v="10"/>
    <s v="All"/>
    <n v="25676637"/>
  </r>
  <r>
    <x v="85"/>
    <s v="VA"/>
    <s v="Civil"/>
    <x v="11"/>
    <s v="All"/>
    <n v="26514099"/>
  </r>
  <r>
    <x v="85"/>
    <s v="VA"/>
    <s v="Non Residential"/>
    <x v="0"/>
    <s v="All"/>
    <n v="24531659"/>
  </r>
  <r>
    <x v="85"/>
    <s v="VA"/>
    <s v="Non Residential"/>
    <x v="1"/>
    <s v="All"/>
    <n v="13635548"/>
  </r>
  <r>
    <x v="85"/>
    <s v="VA"/>
    <s v="Non Residential"/>
    <x v="2"/>
    <s v="All"/>
    <n v="6822478"/>
  </r>
  <r>
    <x v="85"/>
    <s v="VA"/>
    <s v="Non Residential"/>
    <x v="3"/>
    <s v="All"/>
    <n v="20440404"/>
  </r>
  <r>
    <x v="85"/>
    <s v="VA"/>
    <s v="Non Residential"/>
    <x v="4"/>
    <s v="All"/>
    <n v="8480364"/>
  </r>
  <r>
    <x v="85"/>
    <s v="VA"/>
    <s v="Non Residential"/>
    <x v="5"/>
    <s v="All"/>
    <n v="21683652"/>
  </r>
  <r>
    <x v="85"/>
    <s v="VA"/>
    <s v="Non Residential"/>
    <x v="6"/>
    <s v="All"/>
    <n v="28509791"/>
  </r>
  <r>
    <x v="85"/>
    <s v="VA"/>
    <s v="Non Residential"/>
    <x v="7"/>
    <s v="All"/>
    <n v="36088706"/>
  </r>
  <r>
    <x v="85"/>
    <s v="VA"/>
    <s v="Non Residential"/>
    <x v="8"/>
    <s v="All"/>
    <n v="49109318"/>
  </r>
  <r>
    <x v="85"/>
    <s v="VA"/>
    <s v="Non Residential"/>
    <x v="9"/>
    <s v="All"/>
    <n v="50740096"/>
  </r>
  <r>
    <x v="85"/>
    <s v="VA"/>
    <s v="Non Residential"/>
    <x v="10"/>
    <s v="All"/>
    <n v="51899289"/>
  </r>
  <r>
    <x v="85"/>
    <s v="VA"/>
    <s v="Non Residential"/>
    <x v="11"/>
    <s v="All"/>
    <n v="52700606"/>
  </r>
  <r>
    <x v="85"/>
    <s v="VA"/>
    <s v="Residential"/>
    <x v="0"/>
    <s v="All"/>
    <n v="34839776"/>
  </r>
  <r>
    <x v="85"/>
    <s v="VA"/>
    <s v="Residential"/>
    <x v="1"/>
    <s v="All"/>
    <n v="31821828"/>
  </r>
  <r>
    <x v="85"/>
    <s v="VA"/>
    <s v="Residential"/>
    <x v="2"/>
    <s v="All"/>
    <n v="34656406"/>
  </r>
  <r>
    <x v="85"/>
    <s v="VA"/>
    <s v="Residential"/>
    <x v="3"/>
    <s v="All"/>
    <n v="35270784"/>
  </r>
  <r>
    <x v="85"/>
    <s v="VA"/>
    <s v="Residential"/>
    <x v="4"/>
    <s v="All"/>
    <n v="41849376"/>
  </r>
  <r>
    <x v="85"/>
    <s v="VA"/>
    <s v="Residential"/>
    <x v="5"/>
    <s v="All"/>
    <n v="40399294"/>
  </r>
  <r>
    <x v="85"/>
    <s v="VA"/>
    <s v="Residential"/>
    <x v="6"/>
    <s v="All"/>
    <n v="39552650"/>
  </r>
  <r>
    <x v="85"/>
    <s v="VA"/>
    <s v="Residential"/>
    <x v="7"/>
    <s v="All"/>
    <n v="33968630"/>
  </r>
  <r>
    <x v="85"/>
    <s v="VA"/>
    <s v="Residential"/>
    <x v="8"/>
    <s v="All"/>
    <n v="1950900"/>
  </r>
  <r>
    <x v="85"/>
    <s v="VA"/>
    <s v="Residential"/>
    <x v="9"/>
    <s v="All"/>
    <n v="1996102"/>
  </r>
  <r>
    <x v="85"/>
    <s v="VA"/>
    <s v="Residential"/>
    <x v="10"/>
    <s v="All"/>
    <n v="2038756"/>
  </r>
  <r>
    <x v="85"/>
    <s v="VA"/>
    <s v="Residential"/>
    <x v="11"/>
    <s v="All"/>
    <n v="2082804"/>
  </r>
  <r>
    <x v="86"/>
    <s v="IA"/>
    <s v="Civil"/>
    <x v="0"/>
    <s v="All"/>
    <n v="31852518"/>
  </r>
  <r>
    <x v="86"/>
    <s v="IA"/>
    <s v="Civil"/>
    <x v="1"/>
    <s v="All"/>
    <n v="82477643"/>
  </r>
  <r>
    <x v="86"/>
    <s v="IA"/>
    <s v="Civil"/>
    <x v="2"/>
    <s v="All"/>
    <n v="33888851"/>
  </r>
  <r>
    <x v="86"/>
    <s v="IA"/>
    <s v="Civil"/>
    <x v="3"/>
    <s v="All"/>
    <n v="29003584"/>
  </r>
  <r>
    <x v="86"/>
    <s v="IA"/>
    <s v="Civil"/>
    <x v="4"/>
    <s v="All"/>
    <n v="44602966"/>
  </r>
  <r>
    <x v="86"/>
    <s v="IA"/>
    <s v="Civil"/>
    <x v="5"/>
    <s v="All"/>
    <n v="36608194"/>
  </r>
  <r>
    <x v="86"/>
    <s v="IA"/>
    <s v="Civil"/>
    <x v="6"/>
    <s v="All"/>
    <n v="78070813"/>
  </r>
  <r>
    <x v="86"/>
    <s v="IA"/>
    <s v="Civil"/>
    <x v="7"/>
    <s v="All"/>
    <n v="384962789"/>
  </r>
  <r>
    <x v="86"/>
    <s v="IA"/>
    <s v="Civil"/>
    <x v="8"/>
    <s v="All"/>
    <n v="66899964"/>
  </r>
  <r>
    <x v="86"/>
    <s v="IA"/>
    <s v="Civil"/>
    <x v="9"/>
    <s v="All"/>
    <n v="71057728"/>
  </r>
  <r>
    <x v="86"/>
    <s v="IA"/>
    <s v="Civil"/>
    <x v="10"/>
    <s v="All"/>
    <n v="75273021"/>
  </r>
  <r>
    <x v="86"/>
    <s v="IA"/>
    <s v="Civil"/>
    <x v="11"/>
    <s v="All"/>
    <n v="78063726"/>
  </r>
  <r>
    <x v="86"/>
    <s v="IA"/>
    <s v="Non Residential"/>
    <x v="0"/>
    <s v="All"/>
    <n v="46782181"/>
  </r>
  <r>
    <x v="86"/>
    <s v="IA"/>
    <s v="Non Residential"/>
    <x v="1"/>
    <s v="All"/>
    <n v="158552733"/>
  </r>
  <r>
    <x v="86"/>
    <s v="IA"/>
    <s v="Non Residential"/>
    <x v="2"/>
    <s v="All"/>
    <n v="23828725"/>
  </r>
  <r>
    <x v="86"/>
    <s v="IA"/>
    <s v="Non Residential"/>
    <x v="3"/>
    <s v="All"/>
    <n v="54527657"/>
  </r>
  <r>
    <x v="86"/>
    <s v="IA"/>
    <s v="Non Residential"/>
    <x v="4"/>
    <s v="All"/>
    <n v="62247413"/>
  </r>
  <r>
    <x v="86"/>
    <s v="IA"/>
    <s v="Non Residential"/>
    <x v="5"/>
    <s v="All"/>
    <n v="411676959"/>
  </r>
  <r>
    <x v="86"/>
    <s v="IA"/>
    <s v="Non Residential"/>
    <x v="6"/>
    <s v="All"/>
    <n v="87030395"/>
  </r>
  <r>
    <x v="86"/>
    <s v="IA"/>
    <s v="Non Residential"/>
    <x v="7"/>
    <s v="All"/>
    <n v="204591144"/>
  </r>
  <r>
    <x v="86"/>
    <s v="IA"/>
    <s v="Non Residential"/>
    <x v="8"/>
    <s v="All"/>
    <n v="139155966"/>
  </r>
  <r>
    <x v="86"/>
    <s v="IA"/>
    <s v="Non Residential"/>
    <x v="9"/>
    <s v="All"/>
    <n v="145126819"/>
  </r>
  <r>
    <x v="86"/>
    <s v="IA"/>
    <s v="Non Residential"/>
    <x v="10"/>
    <s v="All"/>
    <n v="147312304"/>
  </r>
  <r>
    <x v="86"/>
    <s v="IA"/>
    <s v="Non Residential"/>
    <x v="11"/>
    <s v="All"/>
    <n v="149697921"/>
  </r>
  <r>
    <x v="86"/>
    <s v="IA"/>
    <s v="Residential"/>
    <x v="0"/>
    <s v="All"/>
    <n v="82816611"/>
  </r>
  <r>
    <x v="86"/>
    <s v="IA"/>
    <s v="Residential"/>
    <x v="1"/>
    <s v="All"/>
    <n v="63521695"/>
  </r>
  <r>
    <x v="86"/>
    <s v="IA"/>
    <s v="Residential"/>
    <x v="2"/>
    <s v="All"/>
    <n v="89995222"/>
  </r>
  <r>
    <x v="86"/>
    <s v="IA"/>
    <s v="Residential"/>
    <x v="3"/>
    <s v="All"/>
    <n v="93458839"/>
  </r>
  <r>
    <x v="86"/>
    <s v="IA"/>
    <s v="Residential"/>
    <x v="4"/>
    <s v="All"/>
    <n v="74505249"/>
  </r>
  <r>
    <x v="86"/>
    <s v="IA"/>
    <s v="Residential"/>
    <x v="5"/>
    <s v="All"/>
    <n v="54406456"/>
  </r>
  <r>
    <x v="86"/>
    <s v="IA"/>
    <s v="Residential"/>
    <x v="6"/>
    <s v="All"/>
    <n v="121214076"/>
  </r>
  <r>
    <x v="86"/>
    <s v="IA"/>
    <s v="Residential"/>
    <x v="7"/>
    <s v="All"/>
    <n v="73123738"/>
  </r>
  <r>
    <x v="86"/>
    <s v="IA"/>
    <s v="Residential"/>
    <x v="8"/>
    <s v="All"/>
    <n v="89493647"/>
  </r>
  <r>
    <x v="86"/>
    <s v="IA"/>
    <s v="Residential"/>
    <x v="9"/>
    <s v="All"/>
    <n v="94801468"/>
  </r>
  <r>
    <x v="86"/>
    <s v="IA"/>
    <s v="Residential"/>
    <x v="10"/>
    <s v="All"/>
    <n v="101607268"/>
  </r>
  <r>
    <x v="86"/>
    <s v="IA"/>
    <s v="Residential"/>
    <x v="11"/>
    <s v="All"/>
    <n v="107612202"/>
  </r>
  <r>
    <x v="86"/>
    <s v="IL"/>
    <s v="Civil"/>
    <x v="0"/>
    <s v="All"/>
    <n v="103036990"/>
  </r>
  <r>
    <x v="86"/>
    <s v="IL"/>
    <s v="Civil"/>
    <x v="1"/>
    <s v="All"/>
    <n v="128432987"/>
  </r>
  <r>
    <x v="86"/>
    <s v="IL"/>
    <s v="Civil"/>
    <x v="2"/>
    <s v="All"/>
    <n v="66612526"/>
  </r>
  <r>
    <x v="86"/>
    <s v="IL"/>
    <s v="Civil"/>
    <x v="3"/>
    <s v="All"/>
    <n v="82587139"/>
  </r>
  <r>
    <x v="86"/>
    <s v="IL"/>
    <s v="Civil"/>
    <x v="4"/>
    <s v="All"/>
    <n v="133682231"/>
  </r>
  <r>
    <x v="86"/>
    <s v="IL"/>
    <s v="Civil"/>
    <x v="5"/>
    <s v="All"/>
    <n v="174809463"/>
  </r>
  <r>
    <x v="86"/>
    <s v="IL"/>
    <s v="Civil"/>
    <x v="6"/>
    <s v="All"/>
    <n v="52172227"/>
  </r>
  <r>
    <x v="86"/>
    <s v="IL"/>
    <s v="Civil"/>
    <x v="7"/>
    <s v="All"/>
    <n v="187531372"/>
  </r>
  <r>
    <x v="86"/>
    <s v="IL"/>
    <s v="Civil"/>
    <x v="8"/>
    <s v="All"/>
    <n v="226040347"/>
  </r>
  <r>
    <x v="86"/>
    <s v="IL"/>
    <s v="Civil"/>
    <x v="9"/>
    <s v="All"/>
    <n v="239588013"/>
  </r>
  <r>
    <x v="86"/>
    <s v="IL"/>
    <s v="Civil"/>
    <x v="10"/>
    <s v="All"/>
    <n v="257364825"/>
  </r>
  <r>
    <x v="86"/>
    <s v="IL"/>
    <s v="Civil"/>
    <x v="11"/>
    <s v="All"/>
    <n v="271638888"/>
  </r>
  <r>
    <x v="86"/>
    <s v="IL"/>
    <s v="Non Residential"/>
    <x v="0"/>
    <s v="All"/>
    <n v="71608159"/>
  </r>
  <r>
    <x v="86"/>
    <s v="IL"/>
    <s v="Non Residential"/>
    <x v="1"/>
    <s v="All"/>
    <n v="64178036"/>
  </r>
  <r>
    <x v="86"/>
    <s v="IL"/>
    <s v="Non Residential"/>
    <x v="2"/>
    <s v="All"/>
    <n v="114887841"/>
  </r>
  <r>
    <x v="86"/>
    <s v="IL"/>
    <s v="Non Residential"/>
    <x v="3"/>
    <s v="All"/>
    <n v="211865727"/>
  </r>
  <r>
    <x v="86"/>
    <s v="IL"/>
    <s v="Non Residential"/>
    <x v="4"/>
    <s v="All"/>
    <n v="103214966"/>
  </r>
  <r>
    <x v="86"/>
    <s v="IL"/>
    <s v="Non Residential"/>
    <x v="5"/>
    <s v="All"/>
    <n v="106137000"/>
  </r>
  <r>
    <x v="86"/>
    <s v="IL"/>
    <s v="Non Residential"/>
    <x v="6"/>
    <s v="All"/>
    <n v="102032904"/>
  </r>
  <r>
    <x v="86"/>
    <s v="IL"/>
    <s v="Non Residential"/>
    <x v="7"/>
    <s v="All"/>
    <n v="224003645"/>
  </r>
  <r>
    <x v="86"/>
    <s v="IL"/>
    <s v="Non Residential"/>
    <x v="8"/>
    <s v="All"/>
    <n v="195952315"/>
  </r>
  <r>
    <x v="86"/>
    <s v="IL"/>
    <s v="Non Residential"/>
    <x v="9"/>
    <s v="All"/>
    <n v="201848056"/>
  </r>
  <r>
    <x v="86"/>
    <s v="IL"/>
    <s v="Non Residential"/>
    <x v="10"/>
    <s v="All"/>
    <n v="210357934"/>
  </r>
  <r>
    <x v="86"/>
    <s v="IL"/>
    <s v="Non Residential"/>
    <x v="11"/>
    <s v="All"/>
    <n v="217787305"/>
  </r>
  <r>
    <x v="86"/>
    <s v="IL"/>
    <s v="Residential"/>
    <x v="0"/>
    <s v="All"/>
    <n v="20141056"/>
  </r>
  <r>
    <x v="86"/>
    <s v="IL"/>
    <s v="Residential"/>
    <x v="1"/>
    <s v="All"/>
    <n v="22587120"/>
  </r>
  <r>
    <x v="86"/>
    <s v="IL"/>
    <s v="Residential"/>
    <x v="2"/>
    <s v="All"/>
    <n v="23292305"/>
  </r>
  <r>
    <x v="86"/>
    <s v="IL"/>
    <s v="Residential"/>
    <x v="3"/>
    <s v="All"/>
    <n v="110450778"/>
  </r>
  <r>
    <x v="86"/>
    <s v="IL"/>
    <s v="Residential"/>
    <x v="4"/>
    <s v="All"/>
    <n v="18117430"/>
  </r>
  <r>
    <x v="86"/>
    <s v="IL"/>
    <s v="Residential"/>
    <x v="5"/>
    <s v="All"/>
    <n v="12584547"/>
  </r>
  <r>
    <x v="86"/>
    <s v="IL"/>
    <s v="Residential"/>
    <x v="6"/>
    <s v="All"/>
    <n v="16723912"/>
  </r>
  <r>
    <x v="86"/>
    <s v="IL"/>
    <s v="Residential"/>
    <x v="7"/>
    <s v="All"/>
    <n v="31879448"/>
  </r>
  <r>
    <x v="86"/>
    <s v="IL"/>
    <s v="Residential"/>
    <x v="8"/>
    <s v="All"/>
    <n v="24687707"/>
  </r>
  <r>
    <x v="86"/>
    <s v="IL"/>
    <s v="Residential"/>
    <x v="9"/>
    <s v="All"/>
    <n v="26234074"/>
  </r>
  <r>
    <x v="86"/>
    <s v="IL"/>
    <s v="Residential"/>
    <x v="10"/>
    <s v="All"/>
    <n v="29048652"/>
  </r>
  <r>
    <x v="86"/>
    <s v="IL"/>
    <s v="Residential"/>
    <x v="11"/>
    <s v="All"/>
    <n v="31122640"/>
  </r>
  <r>
    <x v="87"/>
    <s v="OH"/>
    <s v="Civil"/>
    <x v="0"/>
    <s v="All"/>
    <n v="197770867"/>
  </r>
  <r>
    <x v="87"/>
    <s v="OH"/>
    <s v="Civil"/>
    <x v="1"/>
    <s v="All"/>
    <n v="147804759"/>
  </r>
  <r>
    <x v="87"/>
    <s v="OH"/>
    <s v="Civil"/>
    <x v="2"/>
    <s v="All"/>
    <n v="144227020"/>
  </r>
  <r>
    <x v="87"/>
    <s v="OH"/>
    <s v="Civil"/>
    <x v="3"/>
    <s v="All"/>
    <n v="193723429"/>
  </r>
  <r>
    <x v="87"/>
    <s v="OH"/>
    <s v="Civil"/>
    <x v="4"/>
    <s v="All"/>
    <n v="205361268"/>
  </r>
  <r>
    <x v="87"/>
    <s v="OH"/>
    <s v="Civil"/>
    <x v="5"/>
    <s v="All"/>
    <n v="285936811"/>
  </r>
  <r>
    <x v="87"/>
    <s v="OH"/>
    <s v="Civil"/>
    <x v="6"/>
    <s v="All"/>
    <n v="209228540"/>
  </r>
  <r>
    <x v="87"/>
    <s v="OH"/>
    <s v="Civil"/>
    <x v="7"/>
    <s v="All"/>
    <n v="215568930"/>
  </r>
  <r>
    <x v="87"/>
    <s v="OH"/>
    <s v="Civil"/>
    <x v="8"/>
    <s v="All"/>
    <n v="326110536"/>
  </r>
  <r>
    <x v="87"/>
    <s v="OH"/>
    <s v="Civil"/>
    <x v="9"/>
    <s v="All"/>
    <n v="344906713"/>
  </r>
  <r>
    <x v="87"/>
    <s v="OH"/>
    <s v="Civil"/>
    <x v="10"/>
    <s v="All"/>
    <n v="361577791"/>
  </r>
  <r>
    <x v="87"/>
    <s v="OH"/>
    <s v="Civil"/>
    <x v="11"/>
    <s v="All"/>
    <n v="371556194"/>
  </r>
  <r>
    <x v="87"/>
    <s v="OH"/>
    <s v="Non Residential"/>
    <x v="0"/>
    <s v="All"/>
    <n v="415453424"/>
  </r>
  <r>
    <x v="87"/>
    <s v="OH"/>
    <s v="Non Residential"/>
    <x v="1"/>
    <s v="All"/>
    <n v="669376592"/>
  </r>
  <r>
    <x v="87"/>
    <s v="OH"/>
    <s v="Non Residential"/>
    <x v="2"/>
    <s v="All"/>
    <n v="852978055"/>
  </r>
  <r>
    <x v="87"/>
    <s v="OH"/>
    <s v="Non Residential"/>
    <x v="3"/>
    <s v="All"/>
    <n v="462612926"/>
  </r>
  <r>
    <x v="87"/>
    <s v="OH"/>
    <s v="Non Residential"/>
    <x v="4"/>
    <s v="All"/>
    <n v="521829647"/>
  </r>
  <r>
    <x v="87"/>
    <s v="OH"/>
    <s v="Non Residential"/>
    <x v="5"/>
    <s v="All"/>
    <n v="564807936"/>
  </r>
  <r>
    <x v="87"/>
    <s v="OH"/>
    <s v="Non Residential"/>
    <x v="6"/>
    <s v="All"/>
    <n v="374708609"/>
  </r>
  <r>
    <x v="87"/>
    <s v="OH"/>
    <s v="Non Residential"/>
    <x v="7"/>
    <s v="All"/>
    <n v="527440790"/>
  </r>
  <r>
    <x v="87"/>
    <s v="OH"/>
    <s v="Non Residential"/>
    <x v="8"/>
    <s v="All"/>
    <n v="541655964"/>
  </r>
  <r>
    <x v="87"/>
    <s v="OH"/>
    <s v="Non Residential"/>
    <x v="9"/>
    <s v="All"/>
    <n v="559770614"/>
  </r>
  <r>
    <x v="87"/>
    <s v="OH"/>
    <s v="Non Residential"/>
    <x v="10"/>
    <s v="All"/>
    <n v="574601921"/>
  </r>
  <r>
    <x v="87"/>
    <s v="OH"/>
    <s v="Non Residential"/>
    <x v="11"/>
    <s v="All"/>
    <n v="583279430"/>
  </r>
  <r>
    <x v="87"/>
    <s v="OH"/>
    <s v="Residential"/>
    <x v="0"/>
    <s v="All"/>
    <n v="177271182"/>
  </r>
  <r>
    <x v="87"/>
    <s v="OH"/>
    <s v="Residential"/>
    <x v="1"/>
    <s v="All"/>
    <n v="176415356"/>
  </r>
  <r>
    <x v="87"/>
    <s v="OH"/>
    <s v="Residential"/>
    <x v="2"/>
    <s v="All"/>
    <n v="304787449"/>
  </r>
  <r>
    <x v="87"/>
    <s v="OH"/>
    <s v="Residential"/>
    <x v="3"/>
    <s v="All"/>
    <n v="187344355"/>
  </r>
  <r>
    <x v="87"/>
    <s v="OH"/>
    <s v="Residential"/>
    <x v="4"/>
    <s v="All"/>
    <n v="229243340"/>
  </r>
  <r>
    <x v="87"/>
    <s v="OH"/>
    <s v="Residential"/>
    <x v="5"/>
    <s v="All"/>
    <n v="244679747"/>
  </r>
  <r>
    <x v="87"/>
    <s v="OH"/>
    <s v="Residential"/>
    <x v="6"/>
    <s v="All"/>
    <n v="414760620"/>
  </r>
  <r>
    <x v="87"/>
    <s v="OH"/>
    <s v="Residential"/>
    <x v="7"/>
    <s v="All"/>
    <n v="405676544"/>
  </r>
  <r>
    <x v="87"/>
    <s v="OH"/>
    <s v="Residential"/>
    <x v="8"/>
    <s v="All"/>
    <n v="381519186"/>
  </r>
  <r>
    <x v="87"/>
    <s v="OH"/>
    <s v="Residential"/>
    <x v="9"/>
    <s v="All"/>
    <n v="394402403"/>
  </r>
  <r>
    <x v="87"/>
    <s v="OH"/>
    <s v="Residential"/>
    <x v="10"/>
    <s v="All"/>
    <n v="417456406"/>
  </r>
  <r>
    <x v="87"/>
    <s v="OH"/>
    <s v="Residential"/>
    <x v="11"/>
    <s v="All"/>
    <n v="437125496"/>
  </r>
  <r>
    <x v="88"/>
    <s v="AL"/>
    <s v="Civil"/>
    <x v="0"/>
    <s v="All"/>
    <n v="31920773"/>
  </r>
  <r>
    <x v="88"/>
    <s v="AL"/>
    <s v="Civil"/>
    <x v="1"/>
    <s v="All"/>
    <n v="13039469"/>
  </r>
  <r>
    <x v="88"/>
    <s v="AL"/>
    <s v="Civil"/>
    <x v="2"/>
    <s v="All"/>
    <n v="44151812"/>
  </r>
  <r>
    <x v="88"/>
    <s v="AL"/>
    <s v="Civil"/>
    <x v="3"/>
    <s v="All"/>
    <n v="27869234"/>
  </r>
  <r>
    <x v="88"/>
    <s v="AL"/>
    <s v="Civil"/>
    <x v="4"/>
    <s v="All"/>
    <n v="22799618"/>
  </r>
  <r>
    <x v="88"/>
    <s v="AL"/>
    <s v="Civil"/>
    <x v="5"/>
    <s v="All"/>
    <n v="29836583"/>
  </r>
  <r>
    <x v="88"/>
    <s v="AL"/>
    <s v="Civil"/>
    <x v="6"/>
    <s v="All"/>
    <n v="33961604"/>
  </r>
  <r>
    <x v="88"/>
    <s v="AL"/>
    <s v="Civil"/>
    <x v="7"/>
    <s v="All"/>
    <n v="30754448"/>
  </r>
  <r>
    <x v="88"/>
    <s v="AL"/>
    <s v="Civil"/>
    <x v="8"/>
    <s v="All"/>
    <n v="47508228"/>
  </r>
  <r>
    <x v="88"/>
    <s v="AL"/>
    <s v="Civil"/>
    <x v="9"/>
    <s v="All"/>
    <n v="51243480"/>
  </r>
  <r>
    <x v="88"/>
    <s v="AL"/>
    <s v="Civil"/>
    <x v="10"/>
    <s v="All"/>
    <n v="54991793"/>
  </r>
  <r>
    <x v="88"/>
    <s v="AL"/>
    <s v="Civil"/>
    <x v="11"/>
    <s v="All"/>
    <n v="57353985"/>
  </r>
  <r>
    <x v="88"/>
    <s v="AL"/>
    <s v="Non Residential"/>
    <x v="0"/>
    <s v="All"/>
    <n v="105698877"/>
  </r>
  <r>
    <x v="88"/>
    <s v="AL"/>
    <s v="Non Residential"/>
    <x v="1"/>
    <s v="All"/>
    <n v="14995955"/>
  </r>
  <r>
    <x v="88"/>
    <s v="AL"/>
    <s v="Non Residential"/>
    <x v="2"/>
    <s v="All"/>
    <n v="44839500"/>
  </r>
  <r>
    <x v="88"/>
    <s v="AL"/>
    <s v="Non Residential"/>
    <x v="3"/>
    <s v="All"/>
    <n v="53638266"/>
  </r>
  <r>
    <x v="88"/>
    <s v="AL"/>
    <s v="Non Residential"/>
    <x v="4"/>
    <s v="All"/>
    <n v="56571610"/>
  </r>
  <r>
    <x v="88"/>
    <s v="AL"/>
    <s v="Non Residential"/>
    <x v="5"/>
    <s v="All"/>
    <n v="98942735"/>
  </r>
  <r>
    <x v="88"/>
    <s v="AL"/>
    <s v="Non Residential"/>
    <x v="6"/>
    <s v="All"/>
    <n v="132585346"/>
  </r>
  <r>
    <x v="88"/>
    <s v="AL"/>
    <s v="Non Residential"/>
    <x v="7"/>
    <s v="All"/>
    <n v="57874074"/>
  </r>
  <r>
    <x v="88"/>
    <s v="AL"/>
    <s v="Non Residential"/>
    <x v="8"/>
    <s v="All"/>
    <n v="127544386"/>
  </r>
  <r>
    <x v="88"/>
    <s v="AL"/>
    <s v="Non Residential"/>
    <x v="9"/>
    <s v="All"/>
    <n v="125967265"/>
  </r>
  <r>
    <x v="88"/>
    <s v="AL"/>
    <s v="Non Residential"/>
    <x v="10"/>
    <s v="All"/>
    <n v="125044149"/>
  </r>
  <r>
    <x v="88"/>
    <s v="AL"/>
    <s v="Non Residential"/>
    <x v="11"/>
    <s v="All"/>
    <n v="123310359"/>
  </r>
  <r>
    <x v="88"/>
    <s v="AL"/>
    <s v="Residential"/>
    <x v="0"/>
    <s v="All"/>
    <n v="28285485"/>
  </r>
  <r>
    <x v="88"/>
    <s v="AL"/>
    <s v="Residential"/>
    <x v="1"/>
    <s v="All"/>
    <n v="24964477"/>
  </r>
  <r>
    <x v="88"/>
    <s v="AL"/>
    <s v="Residential"/>
    <x v="2"/>
    <s v="All"/>
    <n v="24924630"/>
  </r>
  <r>
    <x v="88"/>
    <s v="AL"/>
    <s v="Residential"/>
    <x v="3"/>
    <s v="All"/>
    <n v="25073604"/>
  </r>
  <r>
    <x v="88"/>
    <s v="AL"/>
    <s v="Residential"/>
    <x v="4"/>
    <s v="All"/>
    <n v="25181022"/>
  </r>
  <r>
    <x v="88"/>
    <s v="AL"/>
    <s v="Residential"/>
    <x v="5"/>
    <s v="All"/>
    <n v="43323496"/>
  </r>
  <r>
    <x v="88"/>
    <s v="AL"/>
    <s v="Residential"/>
    <x v="6"/>
    <s v="All"/>
    <n v="66081442"/>
  </r>
  <r>
    <x v="88"/>
    <s v="AL"/>
    <s v="Residential"/>
    <x v="7"/>
    <s v="All"/>
    <n v="60064516"/>
  </r>
  <r>
    <x v="88"/>
    <s v="AL"/>
    <s v="Residential"/>
    <x v="8"/>
    <s v="All"/>
    <n v="71710957"/>
  </r>
  <r>
    <x v="88"/>
    <s v="AL"/>
    <s v="Residential"/>
    <x v="9"/>
    <s v="All"/>
    <n v="81394979"/>
  </r>
  <r>
    <x v="88"/>
    <s v="AL"/>
    <s v="Residential"/>
    <x v="10"/>
    <s v="All"/>
    <n v="86518522"/>
  </r>
  <r>
    <x v="88"/>
    <s v="AL"/>
    <s v="Residential"/>
    <x v="11"/>
    <s v="All"/>
    <n v="92613535"/>
  </r>
  <r>
    <x v="89"/>
    <s v="IL"/>
    <s v="Civil"/>
    <x v="0"/>
    <s v="All"/>
    <n v="92264435"/>
  </r>
  <r>
    <x v="89"/>
    <s v="IL"/>
    <s v="Civil"/>
    <x v="1"/>
    <s v="All"/>
    <n v="30390306"/>
  </r>
  <r>
    <x v="89"/>
    <s v="IL"/>
    <s v="Civil"/>
    <x v="2"/>
    <s v="All"/>
    <n v="48459824"/>
  </r>
  <r>
    <x v="89"/>
    <s v="IL"/>
    <s v="Civil"/>
    <x v="3"/>
    <s v="All"/>
    <n v="36357757"/>
  </r>
  <r>
    <x v="89"/>
    <s v="IL"/>
    <s v="Civil"/>
    <x v="4"/>
    <s v="All"/>
    <n v="50174507"/>
  </r>
  <r>
    <x v="89"/>
    <s v="IL"/>
    <s v="Civil"/>
    <x v="5"/>
    <s v="All"/>
    <n v="41962873"/>
  </r>
  <r>
    <x v="89"/>
    <s v="IL"/>
    <s v="Civil"/>
    <x v="6"/>
    <s v="All"/>
    <n v="23729561"/>
  </r>
  <r>
    <x v="89"/>
    <s v="IL"/>
    <s v="Civil"/>
    <x v="7"/>
    <s v="All"/>
    <n v="26308214"/>
  </r>
  <r>
    <x v="89"/>
    <s v="IL"/>
    <s v="Civil"/>
    <x v="8"/>
    <s v="All"/>
    <n v="54480423"/>
  </r>
  <r>
    <x v="89"/>
    <s v="IL"/>
    <s v="Civil"/>
    <x v="9"/>
    <s v="All"/>
    <n v="58067804"/>
  </r>
  <r>
    <x v="89"/>
    <s v="IL"/>
    <s v="Civil"/>
    <x v="10"/>
    <s v="All"/>
    <n v="62727725"/>
  </r>
  <r>
    <x v="89"/>
    <s v="IL"/>
    <s v="Civil"/>
    <x v="11"/>
    <s v="All"/>
    <n v="66310538"/>
  </r>
  <r>
    <x v="89"/>
    <s v="IL"/>
    <s v="Non Residential"/>
    <x v="0"/>
    <s v="All"/>
    <n v="41408565"/>
  </r>
  <r>
    <x v="89"/>
    <s v="IL"/>
    <s v="Non Residential"/>
    <x v="1"/>
    <s v="All"/>
    <n v="16123186"/>
  </r>
  <r>
    <x v="89"/>
    <s v="IL"/>
    <s v="Non Residential"/>
    <x v="2"/>
    <s v="All"/>
    <n v="79016251"/>
  </r>
  <r>
    <x v="89"/>
    <s v="IL"/>
    <s v="Non Residential"/>
    <x v="3"/>
    <s v="All"/>
    <n v="25546223"/>
  </r>
  <r>
    <x v="89"/>
    <s v="IL"/>
    <s v="Non Residential"/>
    <x v="4"/>
    <s v="All"/>
    <n v="55433806"/>
  </r>
  <r>
    <x v="89"/>
    <s v="IL"/>
    <s v="Non Residential"/>
    <x v="5"/>
    <s v="All"/>
    <n v="7475188"/>
  </r>
  <r>
    <x v="89"/>
    <s v="IL"/>
    <s v="Non Residential"/>
    <x v="6"/>
    <s v="All"/>
    <n v="48681053"/>
  </r>
  <r>
    <x v="89"/>
    <s v="IL"/>
    <s v="Non Residential"/>
    <x v="7"/>
    <s v="All"/>
    <n v="38295077"/>
  </r>
  <r>
    <x v="89"/>
    <s v="IL"/>
    <s v="Non Residential"/>
    <x v="8"/>
    <s v="All"/>
    <n v="50115135"/>
  </r>
  <r>
    <x v="89"/>
    <s v="IL"/>
    <s v="Non Residential"/>
    <x v="9"/>
    <s v="All"/>
    <n v="50991240"/>
  </r>
  <r>
    <x v="89"/>
    <s v="IL"/>
    <s v="Non Residential"/>
    <x v="10"/>
    <s v="All"/>
    <n v="53028328"/>
  </r>
  <r>
    <x v="89"/>
    <s v="IL"/>
    <s v="Non Residential"/>
    <x v="11"/>
    <s v="All"/>
    <n v="55096739"/>
  </r>
  <r>
    <x v="89"/>
    <s v="IL"/>
    <s v="Residential"/>
    <x v="0"/>
    <s v="All"/>
    <n v="12120790"/>
  </r>
  <r>
    <x v="89"/>
    <s v="IL"/>
    <s v="Residential"/>
    <x v="1"/>
    <s v="All"/>
    <n v="2876228"/>
  </r>
  <r>
    <x v="89"/>
    <s v="IL"/>
    <s v="Residential"/>
    <x v="2"/>
    <s v="All"/>
    <n v="3971553"/>
  </r>
  <r>
    <x v="89"/>
    <s v="IL"/>
    <s v="Residential"/>
    <x v="3"/>
    <s v="All"/>
    <n v="4253966"/>
  </r>
  <r>
    <x v="89"/>
    <s v="IL"/>
    <s v="Residential"/>
    <x v="4"/>
    <s v="All"/>
    <n v="1750450"/>
  </r>
  <r>
    <x v="89"/>
    <s v="IL"/>
    <s v="Residential"/>
    <x v="5"/>
    <s v="All"/>
    <n v="4059541"/>
  </r>
  <r>
    <x v="89"/>
    <s v="IL"/>
    <s v="Residential"/>
    <x v="6"/>
    <s v="All"/>
    <n v="10635205"/>
  </r>
  <r>
    <x v="89"/>
    <s v="IL"/>
    <s v="Residential"/>
    <x v="7"/>
    <s v="All"/>
    <n v="8648759"/>
  </r>
  <r>
    <x v="89"/>
    <s v="IL"/>
    <s v="Residential"/>
    <x v="8"/>
    <s v="All"/>
    <n v="12708289"/>
  </r>
  <r>
    <x v="89"/>
    <s v="IL"/>
    <s v="Residential"/>
    <x v="9"/>
    <s v="All"/>
    <n v="14430888"/>
  </r>
  <r>
    <x v="89"/>
    <s v="IL"/>
    <s v="Residential"/>
    <x v="10"/>
    <s v="All"/>
    <n v="15236165"/>
  </r>
  <r>
    <x v="89"/>
    <s v="IL"/>
    <s v="Residential"/>
    <x v="11"/>
    <s v="All"/>
    <n v="16583245"/>
  </r>
  <r>
    <x v="90"/>
    <s v="FL"/>
    <s v="Civil"/>
    <x v="0"/>
    <s v="All"/>
    <n v="77149072"/>
  </r>
  <r>
    <x v="90"/>
    <s v="FL"/>
    <s v="Civil"/>
    <x v="1"/>
    <s v="All"/>
    <n v="84858712"/>
  </r>
  <r>
    <x v="90"/>
    <s v="FL"/>
    <s v="Civil"/>
    <x v="2"/>
    <s v="All"/>
    <n v="259870565"/>
  </r>
  <r>
    <x v="90"/>
    <s v="FL"/>
    <s v="Civil"/>
    <x v="3"/>
    <s v="All"/>
    <n v="86307814"/>
  </r>
  <r>
    <x v="90"/>
    <s v="FL"/>
    <s v="Civil"/>
    <x v="4"/>
    <s v="All"/>
    <n v="339455315"/>
  </r>
  <r>
    <x v="90"/>
    <s v="FL"/>
    <s v="Civil"/>
    <x v="5"/>
    <s v="All"/>
    <n v="131561968"/>
  </r>
  <r>
    <x v="90"/>
    <s v="FL"/>
    <s v="Civil"/>
    <x v="6"/>
    <s v="All"/>
    <n v="118980620"/>
  </r>
  <r>
    <x v="90"/>
    <s v="FL"/>
    <s v="Civil"/>
    <x v="7"/>
    <s v="All"/>
    <n v="190975837"/>
  </r>
  <r>
    <x v="90"/>
    <s v="FL"/>
    <s v="Civil"/>
    <x v="8"/>
    <s v="All"/>
    <n v="247238604"/>
  </r>
  <r>
    <x v="90"/>
    <s v="FL"/>
    <s v="Civil"/>
    <x v="9"/>
    <s v="All"/>
    <n v="264650349"/>
  </r>
  <r>
    <x v="90"/>
    <s v="FL"/>
    <s v="Civil"/>
    <x v="10"/>
    <s v="All"/>
    <n v="280693597"/>
  </r>
  <r>
    <x v="90"/>
    <s v="FL"/>
    <s v="Civil"/>
    <x v="11"/>
    <s v="All"/>
    <n v="290997434"/>
  </r>
  <r>
    <x v="90"/>
    <s v="FL"/>
    <s v="Non Residential"/>
    <x v="0"/>
    <s v="All"/>
    <n v="128293787"/>
  </r>
  <r>
    <x v="90"/>
    <s v="FL"/>
    <s v="Non Residential"/>
    <x v="1"/>
    <s v="All"/>
    <n v="75477493"/>
  </r>
  <r>
    <x v="90"/>
    <s v="FL"/>
    <s v="Non Residential"/>
    <x v="2"/>
    <s v="All"/>
    <n v="88625244"/>
  </r>
  <r>
    <x v="90"/>
    <s v="FL"/>
    <s v="Non Residential"/>
    <x v="3"/>
    <s v="All"/>
    <n v="92449784"/>
  </r>
  <r>
    <x v="90"/>
    <s v="FL"/>
    <s v="Non Residential"/>
    <x v="4"/>
    <s v="All"/>
    <n v="106248293"/>
  </r>
  <r>
    <x v="90"/>
    <s v="FL"/>
    <s v="Non Residential"/>
    <x v="5"/>
    <s v="All"/>
    <n v="270132908"/>
  </r>
  <r>
    <x v="90"/>
    <s v="FL"/>
    <s v="Non Residential"/>
    <x v="6"/>
    <s v="All"/>
    <n v="1788574680"/>
  </r>
  <r>
    <x v="90"/>
    <s v="FL"/>
    <s v="Non Residential"/>
    <x v="7"/>
    <s v="All"/>
    <n v="613825257"/>
  </r>
  <r>
    <x v="90"/>
    <s v="FL"/>
    <s v="Non Residential"/>
    <x v="8"/>
    <s v="All"/>
    <n v="1029731391"/>
  </r>
  <r>
    <x v="90"/>
    <s v="FL"/>
    <s v="Non Residential"/>
    <x v="9"/>
    <s v="All"/>
    <n v="1030186143"/>
  </r>
  <r>
    <x v="90"/>
    <s v="FL"/>
    <s v="Non Residential"/>
    <x v="10"/>
    <s v="All"/>
    <n v="997993201"/>
  </r>
  <r>
    <x v="90"/>
    <s v="FL"/>
    <s v="Non Residential"/>
    <x v="11"/>
    <s v="All"/>
    <n v="982464815"/>
  </r>
  <r>
    <x v="90"/>
    <s v="FL"/>
    <s v="Residential"/>
    <x v="0"/>
    <s v="All"/>
    <n v="136162409"/>
  </r>
  <r>
    <x v="90"/>
    <s v="FL"/>
    <s v="Residential"/>
    <x v="1"/>
    <s v="All"/>
    <n v="200136787"/>
  </r>
  <r>
    <x v="90"/>
    <s v="FL"/>
    <s v="Residential"/>
    <x v="2"/>
    <s v="All"/>
    <n v="170741596"/>
  </r>
  <r>
    <x v="90"/>
    <s v="FL"/>
    <s v="Residential"/>
    <x v="3"/>
    <s v="All"/>
    <n v="286987933"/>
  </r>
  <r>
    <x v="90"/>
    <s v="FL"/>
    <s v="Residential"/>
    <x v="4"/>
    <s v="All"/>
    <n v="419536301"/>
  </r>
  <r>
    <x v="90"/>
    <s v="FL"/>
    <s v="Residential"/>
    <x v="5"/>
    <s v="All"/>
    <n v="280313454"/>
  </r>
  <r>
    <x v="90"/>
    <s v="FL"/>
    <s v="Residential"/>
    <x v="6"/>
    <s v="All"/>
    <n v="417006998"/>
  </r>
  <r>
    <x v="90"/>
    <s v="FL"/>
    <s v="Residential"/>
    <x v="7"/>
    <s v="All"/>
    <n v="259842248"/>
  </r>
  <r>
    <x v="90"/>
    <s v="FL"/>
    <s v="Residential"/>
    <x v="8"/>
    <s v="All"/>
    <n v="520249419"/>
  </r>
  <r>
    <x v="90"/>
    <s v="FL"/>
    <s v="Residential"/>
    <x v="9"/>
    <s v="All"/>
    <n v="560902932"/>
  </r>
  <r>
    <x v="90"/>
    <s v="FL"/>
    <s v="Residential"/>
    <x v="10"/>
    <s v="All"/>
    <n v="580814256"/>
  </r>
  <r>
    <x v="90"/>
    <s v="FL"/>
    <s v="Residential"/>
    <x v="11"/>
    <s v="All"/>
    <n v="606645891"/>
  </r>
  <r>
    <x v="91"/>
    <s v="CO"/>
    <s v="Civil"/>
    <x v="0"/>
    <s v="All"/>
    <n v="549174705"/>
  </r>
  <r>
    <x v="91"/>
    <s v="CO"/>
    <s v="Civil"/>
    <x v="1"/>
    <s v="All"/>
    <n v="602300402"/>
  </r>
  <r>
    <x v="91"/>
    <s v="CO"/>
    <s v="Civil"/>
    <x v="2"/>
    <s v="All"/>
    <n v="389201597"/>
  </r>
  <r>
    <x v="91"/>
    <s v="CO"/>
    <s v="Civil"/>
    <x v="3"/>
    <s v="All"/>
    <n v="505146896"/>
  </r>
  <r>
    <x v="91"/>
    <s v="CO"/>
    <s v="Civil"/>
    <x v="4"/>
    <s v="All"/>
    <n v="671600168"/>
  </r>
  <r>
    <x v="91"/>
    <s v="CO"/>
    <s v="Civil"/>
    <x v="5"/>
    <s v="All"/>
    <n v="637223333"/>
  </r>
  <r>
    <x v="91"/>
    <s v="CO"/>
    <s v="Civil"/>
    <x v="6"/>
    <s v="All"/>
    <n v="729481790"/>
  </r>
  <r>
    <x v="91"/>
    <s v="CO"/>
    <s v="Civil"/>
    <x v="7"/>
    <s v="All"/>
    <n v="520807572"/>
  </r>
  <r>
    <x v="91"/>
    <s v="CO"/>
    <s v="Civil"/>
    <x v="8"/>
    <s v="All"/>
    <n v="841958182"/>
  </r>
  <r>
    <x v="91"/>
    <s v="CO"/>
    <s v="Civil"/>
    <x v="9"/>
    <s v="All"/>
    <n v="904241600"/>
  </r>
  <r>
    <x v="91"/>
    <s v="CO"/>
    <s v="Civil"/>
    <x v="10"/>
    <s v="All"/>
    <n v="959348574"/>
  </r>
  <r>
    <x v="91"/>
    <s v="CO"/>
    <s v="Civil"/>
    <x v="11"/>
    <s v="All"/>
    <n v="998606893"/>
  </r>
  <r>
    <x v="91"/>
    <s v="CO"/>
    <s v="Non Residential"/>
    <x v="0"/>
    <s v="All"/>
    <n v="3132715084"/>
  </r>
  <r>
    <x v="91"/>
    <s v="CO"/>
    <s v="Non Residential"/>
    <x v="1"/>
    <s v="All"/>
    <n v="1028691478"/>
  </r>
  <r>
    <x v="91"/>
    <s v="CO"/>
    <s v="Non Residential"/>
    <x v="2"/>
    <s v="All"/>
    <n v="1555006762"/>
  </r>
  <r>
    <x v="91"/>
    <s v="CO"/>
    <s v="Non Residential"/>
    <x v="3"/>
    <s v="All"/>
    <n v="1699208967"/>
  </r>
  <r>
    <x v="91"/>
    <s v="CO"/>
    <s v="Non Residential"/>
    <x v="4"/>
    <s v="All"/>
    <n v="1448761885"/>
  </r>
  <r>
    <x v="91"/>
    <s v="CO"/>
    <s v="Non Residential"/>
    <x v="5"/>
    <s v="All"/>
    <n v="3099553865"/>
  </r>
  <r>
    <x v="91"/>
    <s v="CO"/>
    <s v="Non Residential"/>
    <x v="6"/>
    <s v="All"/>
    <n v="2456917865"/>
  </r>
  <r>
    <x v="91"/>
    <s v="CO"/>
    <s v="Non Residential"/>
    <x v="7"/>
    <s v="All"/>
    <n v="2467658980"/>
  </r>
  <r>
    <x v="91"/>
    <s v="CO"/>
    <s v="Non Residential"/>
    <x v="8"/>
    <s v="All"/>
    <n v="2160720476"/>
  </r>
  <r>
    <x v="91"/>
    <s v="CO"/>
    <s v="Non Residential"/>
    <x v="9"/>
    <s v="All"/>
    <n v="2158580675"/>
  </r>
  <r>
    <x v="91"/>
    <s v="CO"/>
    <s v="Non Residential"/>
    <x v="10"/>
    <s v="All"/>
    <n v="2178406903"/>
  </r>
  <r>
    <x v="91"/>
    <s v="CO"/>
    <s v="Non Residential"/>
    <x v="11"/>
    <s v="All"/>
    <n v="2186029271"/>
  </r>
  <r>
    <x v="91"/>
    <s v="CO"/>
    <s v="Residential"/>
    <x v="0"/>
    <s v="All"/>
    <n v="954298651"/>
  </r>
  <r>
    <x v="91"/>
    <s v="CO"/>
    <s v="Residential"/>
    <x v="1"/>
    <s v="All"/>
    <n v="974852264"/>
  </r>
  <r>
    <x v="91"/>
    <s v="CO"/>
    <s v="Residential"/>
    <x v="2"/>
    <s v="All"/>
    <n v="1882553575"/>
  </r>
  <r>
    <x v="91"/>
    <s v="CO"/>
    <s v="Residential"/>
    <x v="3"/>
    <s v="All"/>
    <n v="1969089776"/>
  </r>
  <r>
    <x v="91"/>
    <s v="CO"/>
    <s v="Residential"/>
    <x v="4"/>
    <s v="All"/>
    <n v="2909707272"/>
  </r>
  <r>
    <x v="91"/>
    <s v="CO"/>
    <s v="Residential"/>
    <x v="5"/>
    <s v="All"/>
    <n v="3463021271"/>
  </r>
  <r>
    <x v="91"/>
    <s v="CO"/>
    <s v="Residential"/>
    <x v="6"/>
    <s v="All"/>
    <n v="4503345948"/>
  </r>
  <r>
    <x v="91"/>
    <s v="CO"/>
    <s v="Residential"/>
    <x v="7"/>
    <s v="All"/>
    <n v="4112985227"/>
  </r>
  <r>
    <x v="91"/>
    <s v="CO"/>
    <s v="Residential"/>
    <x v="8"/>
    <s v="All"/>
    <n v="4031521732"/>
  </r>
  <r>
    <x v="91"/>
    <s v="CO"/>
    <s v="Residential"/>
    <x v="9"/>
    <s v="All"/>
    <n v="4261420686"/>
  </r>
  <r>
    <x v="91"/>
    <s v="CO"/>
    <s v="Residential"/>
    <x v="10"/>
    <s v="All"/>
    <n v="4507429320"/>
  </r>
  <r>
    <x v="91"/>
    <s v="CO"/>
    <s v="Residential"/>
    <x v="11"/>
    <s v="All"/>
    <n v="4770408499"/>
  </r>
  <r>
    <x v="92"/>
    <s v="IA"/>
    <s v="Civil"/>
    <x v="0"/>
    <s v="All"/>
    <n v="262876684"/>
  </r>
  <r>
    <x v="92"/>
    <s v="IA"/>
    <s v="Civil"/>
    <x v="1"/>
    <s v="All"/>
    <n v="193492337"/>
  </r>
  <r>
    <x v="92"/>
    <s v="IA"/>
    <s v="Civil"/>
    <x v="2"/>
    <s v="All"/>
    <n v="249627695"/>
  </r>
  <r>
    <x v="92"/>
    <s v="IA"/>
    <s v="Civil"/>
    <x v="3"/>
    <s v="All"/>
    <n v="286712213"/>
  </r>
  <r>
    <x v="92"/>
    <s v="IA"/>
    <s v="Civil"/>
    <x v="4"/>
    <s v="All"/>
    <n v="212009337"/>
  </r>
  <r>
    <x v="92"/>
    <s v="IA"/>
    <s v="Civil"/>
    <x v="5"/>
    <s v="All"/>
    <n v="233387510"/>
  </r>
  <r>
    <x v="92"/>
    <s v="IA"/>
    <s v="Civil"/>
    <x v="6"/>
    <s v="All"/>
    <n v="239985001"/>
  </r>
  <r>
    <x v="92"/>
    <s v="IA"/>
    <s v="Civil"/>
    <x v="7"/>
    <s v="All"/>
    <n v="393011968"/>
  </r>
  <r>
    <x v="92"/>
    <s v="IA"/>
    <s v="Civil"/>
    <x v="8"/>
    <s v="All"/>
    <n v="285902312"/>
  </r>
  <r>
    <x v="92"/>
    <s v="IA"/>
    <s v="Civil"/>
    <x v="9"/>
    <s v="All"/>
    <n v="304703144"/>
  </r>
  <r>
    <x v="92"/>
    <s v="IA"/>
    <s v="Civil"/>
    <x v="10"/>
    <s v="All"/>
    <n v="322671260"/>
  </r>
  <r>
    <x v="92"/>
    <s v="IA"/>
    <s v="Civil"/>
    <x v="11"/>
    <s v="All"/>
    <n v="335482281"/>
  </r>
  <r>
    <x v="92"/>
    <s v="IA"/>
    <s v="Non Residential"/>
    <x v="0"/>
    <s v="All"/>
    <n v="238861198"/>
  </r>
  <r>
    <x v="92"/>
    <s v="IA"/>
    <s v="Non Residential"/>
    <x v="1"/>
    <s v="All"/>
    <n v="320299401"/>
  </r>
  <r>
    <x v="92"/>
    <s v="IA"/>
    <s v="Non Residential"/>
    <x v="2"/>
    <s v="All"/>
    <n v="478061474"/>
  </r>
  <r>
    <x v="92"/>
    <s v="IA"/>
    <s v="Non Residential"/>
    <x v="3"/>
    <s v="All"/>
    <n v="321951413"/>
  </r>
  <r>
    <x v="92"/>
    <s v="IA"/>
    <s v="Non Residential"/>
    <x v="4"/>
    <s v="All"/>
    <n v="1720602765"/>
  </r>
  <r>
    <x v="92"/>
    <s v="IA"/>
    <s v="Non Residential"/>
    <x v="5"/>
    <s v="All"/>
    <n v="1533093363"/>
  </r>
  <r>
    <x v="92"/>
    <s v="IA"/>
    <s v="Non Residential"/>
    <x v="6"/>
    <s v="All"/>
    <n v="1219435342"/>
  </r>
  <r>
    <x v="92"/>
    <s v="IA"/>
    <s v="Non Residential"/>
    <x v="7"/>
    <s v="All"/>
    <n v="518361562"/>
  </r>
  <r>
    <x v="92"/>
    <s v="IA"/>
    <s v="Non Residential"/>
    <x v="8"/>
    <s v="All"/>
    <n v="644498556"/>
  </r>
  <r>
    <x v="92"/>
    <s v="IA"/>
    <s v="Non Residential"/>
    <x v="9"/>
    <s v="All"/>
    <n v="668630296"/>
  </r>
  <r>
    <x v="92"/>
    <s v="IA"/>
    <s v="Non Residential"/>
    <x v="10"/>
    <s v="All"/>
    <n v="676561108"/>
  </r>
  <r>
    <x v="92"/>
    <s v="IA"/>
    <s v="Non Residential"/>
    <x v="11"/>
    <s v="All"/>
    <n v="681979385"/>
  </r>
  <r>
    <x v="92"/>
    <s v="IA"/>
    <s v="Residential"/>
    <x v="0"/>
    <s v="All"/>
    <n v="491229314"/>
  </r>
  <r>
    <x v="92"/>
    <s v="IA"/>
    <s v="Residential"/>
    <x v="1"/>
    <s v="All"/>
    <n v="463522129"/>
  </r>
  <r>
    <x v="92"/>
    <s v="IA"/>
    <s v="Residential"/>
    <x v="2"/>
    <s v="All"/>
    <n v="613447523"/>
  </r>
  <r>
    <x v="92"/>
    <s v="IA"/>
    <s v="Residential"/>
    <x v="3"/>
    <s v="All"/>
    <n v="783151147"/>
  </r>
  <r>
    <x v="92"/>
    <s v="IA"/>
    <s v="Residential"/>
    <x v="4"/>
    <s v="All"/>
    <n v="661198533"/>
  </r>
  <r>
    <x v="92"/>
    <s v="IA"/>
    <s v="Residential"/>
    <x v="5"/>
    <s v="All"/>
    <n v="797661756"/>
  </r>
  <r>
    <x v="92"/>
    <s v="IA"/>
    <s v="Residential"/>
    <x v="6"/>
    <s v="All"/>
    <n v="1084926032"/>
  </r>
  <r>
    <x v="92"/>
    <s v="IA"/>
    <s v="Residential"/>
    <x v="7"/>
    <s v="All"/>
    <n v="1060771047"/>
  </r>
  <r>
    <x v="92"/>
    <s v="IA"/>
    <s v="Residential"/>
    <x v="8"/>
    <s v="All"/>
    <n v="909047252"/>
  </r>
  <r>
    <x v="92"/>
    <s v="IA"/>
    <s v="Residential"/>
    <x v="9"/>
    <s v="All"/>
    <n v="969431193"/>
  </r>
  <r>
    <x v="92"/>
    <s v="IA"/>
    <s v="Residential"/>
    <x v="10"/>
    <s v="All"/>
    <n v="1050553044"/>
  </r>
  <r>
    <x v="92"/>
    <s v="IA"/>
    <s v="Residential"/>
    <x v="11"/>
    <s v="All"/>
    <n v="1113008037"/>
  </r>
  <r>
    <x v="93"/>
    <s v="MI"/>
    <s v="Civil"/>
    <x v="0"/>
    <s v="All"/>
    <n v="283533573"/>
  </r>
  <r>
    <x v="93"/>
    <s v="MI"/>
    <s v="Civil"/>
    <x v="1"/>
    <s v="All"/>
    <n v="409933184"/>
  </r>
  <r>
    <x v="93"/>
    <s v="MI"/>
    <s v="Civil"/>
    <x v="2"/>
    <s v="All"/>
    <n v="461921267"/>
  </r>
  <r>
    <x v="93"/>
    <s v="MI"/>
    <s v="Civil"/>
    <x v="3"/>
    <s v="All"/>
    <n v="372985348"/>
  </r>
  <r>
    <x v="93"/>
    <s v="MI"/>
    <s v="Civil"/>
    <x v="4"/>
    <s v="All"/>
    <n v="240788309"/>
  </r>
  <r>
    <x v="93"/>
    <s v="MI"/>
    <s v="Civil"/>
    <x v="5"/>
    <s v="All"/>
    <n v="572782737"/>
  </r>
  <r>
    <x v="93"/>
    <s v="MI"/>
    <s v="Civil"/>
    <x v="6"/>
    <s v="All"/>
    <n v="416115613"/>
  </r>
  <r>
    <x v="93"/>
    <s v="MI"/>
    <s v="Civil"/>
    <x v="7"/>
    <s v="All"/>
    <n v="487963536"/>
  </r>
  <r>
    <x v="93"/>
    <s v="MI"/>
    <s v="Civil"/>
    <x v="8"/>
    <s v="All"/>
    <n v="577915705"/>
  </r>
  <r>
    <x v="93"/>
    <s v="MI"/>
    <s v="Civil"/>
    <x v="9"/>
    <s v="All"/>
    <n v="2202234276"/>
  </r>
  <r>
    <x v="93"/>
    <s v="MI"/>
    <s v="Civil"/>
    <x v="10"/>
    <s v="All"/>
    <n v="656392478"/>
  </r>
  <r>
    <x v="93"/>
    <s v="MI"/>
    <s v="Civil"/>
    <x v="11"/>
    <s v="All"/>
    <n v="690790992"/>
  </r>
  <r>
    <x v="93"/>
    <s v="MI"/>
    <s v="Non Residential"/>
    <x v="0"/>
    <s v="All"/>
    <n v="603829438"/>
  </r>
  <r>
    <x v="93"/>
    <s v="MI"/>
    <s v="Non Residential"/>
    <x v="1"/>
    <s v="All"/>
    <n v="302646114"/>
  </r>
  <r>
    <x v="93"/>
    <s v="MI"/>
    <s v="Non Residential"/>
    <x v="2"/>
    <s v="All"/>
    <n v="578216005"/>
  </r>
  <r>
    <x v="93"/>
    <s v="MI"/>
    <s v="Non Residential"/>
    <x v="3"/>
    <s v="All"/>
    <n v="518835792"/>
  </r>
  <r>
    <x v="93"/>
    <s v="MI"/>
    <s v="Non Residential"/>
    <x v="4"/>
    <s v="All"/>
    <n v="1323976599"/>
  </r>
  <r>
    <x v="93"/>
    <s v="MI"/>
    <s v="Non Residential"/>
    <x v="5"/>
    <s v="All"/>
    <n v="1341682758"/>
  </r>
  <r>
    <x v="93"/>
    <s v="MI"/>
    <s v="Non Residential"/>
    <x v="6"/>
    <s v="All"/>
    <n v="893171414"/>
  </r>
  <r>
    <x v="93"/>
    <s v="MI"/>
    <s v="Non Residential"/>
    <x v="7"/>
    <s v="All"/>
    <n v="1200451307"/>
  </r>
  <r>
    <x v="93"/>
    <s v="MI"/>
    <s v="Non Residential"/>
    <x v="8"/>
    <s v="All"/>
    <n v="888520009"/>
  </r>
  <r>
    <x v="93"/>
    <s v="MI"/>
    <s v="Non Residential"/>
    <x v="9"/>
    <s v="All"/>
    <n v="885019066"/>
  </r>
  <r>
    <x v="93"/>
    <s v="MI"/>
    <s v="Non Residential"/>
    <x v="10"/>
    <s v="All"/>
    <n v="906423340"/>
  </r>
  <r>
    <x v="93"/>
    <s v="MI"/>
    <s v="Non Residential"/>
    <x v="11"/>
    <s v="All"/>
    <n v="922564208"/>
  </r>
  <r>
    <x v="93"/>
    <s v="MI"/>
    <s v="Residential"/>
    <x v="0"/>
    <s v="All"/>
    <n v="85758660"/>
  </r>
  <r>
    <x v="93"/>
    <s v="MI"/>
    <s v="Residential"/>
    <x v="1"/>
    <s v="All"/>
    <n v="210726063"/>
  </r>
  <r>
    <x v="93"/>
    <s v="MI"/>
    <s v="Residential"/>
    <x v="2"/>
    <s v="All"/>
    <n v="166069070"/>
  </r>
  <r>
    <x v="93"/>
    <s v="MI"/>
    <s v="Residential"/>
    <x v="3"/>
    <s v="All"/>
    <n v="197857400"/>
  </r>
  <r>
    <x v="93"/>
    <s v="MI"/>
    <s v="Residential"/>
    <x v="4"/>
    <s v="All"/>
    <n v="336474873"/>
  </r>
  <r>
    <x v="93"/>
    <s v="MI"/>
    <s v="Residential"/>
    <x v="5"/>
    <s v="All"/>
    <n v="355835666"/>
  </r>
  <r>
    <x v="93"/>
    <s v="MI"/>
    <s v="Residential"/>
    <x v="6"/>
    <s v="All"/>
    <n v="388160892"/>
  </r>
  <r>
    <x v="93"/>
    <s v="MI"/>
    <s v="Residential"/>
    <x v="7"/>
    <s v="All"/>
    <n v="670482155"/>
  </r>
  <r>
    <x v="93"/>
    <s v="MI"/>
    <s v="Residential"/>
    <x v="8"/>
    <s v="All"/>
    <n v="539418093"/>
  </r>
  <r>
    <x v="93"/>
    <s v="MI"/>
    <s v="Residential"/>
    <x v="9"/>
    <s v="All"/>
    <n v="565489452"/>
  </r>
  <r>
    <x v="93"/>
    <s v="MI"/>
    <s v="Residential"/>
    <x v="10"/>
    <s v="All"/>
    <n v="614541647"/>
  </r>
  <r>
    <x v="93"/>
    <s v="MI"/>
    <s v="Residential"/>
    <x v="11"/>
    <s v="All"/>
    <n v="662346107"/>
  </r>
  <r>
    <x v="94"/>
    <s v="AL"/>
    <s v="Civil"/>
    <x v="0"/>
    <s v="All"/>
    <n v="18128984"/>
  </r>
  <r>
    <x v="94"/>
    <s v="AL"/>
    <s v="Civil"/>
    <x v="1"/>
    <s v="All"/>
    <n v="17264334"/>
  </r>
  <r>
    <x v="94"/>
    <s v="AL"/>
    <s v="Civil"/>
    <x v="2"/>
    <s v="All"/>
    <n v="19951686"/>
  </r>
  <r>
    <x v="94"/>
    <s v="AL"/>
    <s v="Civil"/>
    <x v="3"/>
    <s v="All"/>
    <n v="34045037"/>
  </r>
  <r>
    <x v="94"/>
    <s v="AL"/>
    <s v="Civil"/>
    <x v="4"/>
    <s v="All"/>
    <n v="49014405"/>
  </r>
  <r>
    <x v="94"/>
    <s v="AL"/>
    <s v="Civil"/>
    <x v="5"/>
    <s v="All"/>
    <n v="34661678"/>
  </r>
  <r>
    <x v="94"/>
    <s v="AL"/>
    <s v="Civil"/>
    <x v="6"/>
    <s v="All"/>
    <n v="64692727"/>
  </r>
  <r>
    <x v="94"/>
    <s v="AL"/>
    <s v="Civil"/>
    <x v="7"/>
    <s v="All"/>
    <n v="48052761"/>
  </r>
  <r>
    <x v="94"/>
    <s v="AL"/>
    <s v="Civil"/>
    <x v="8"/>
    <s v="All"/>
    <n v="90349731"/>
  </r>
  <r>
    <x v="94"/>
    <s v="AL"/>
    <s v="Civil"/>
    <x v="9"/>
    <s v="All"/>
    <n v="97323388"/>
  </r>
  <r>
    <x v="94"/>
    <s v="AL"/>
    <s v="Civil"/>
    <x v="10"/>
    <s v="All"/>
    <n v="104247714"/>
  </r>
  <r>
    <x v="94"/>
    <s v="AL"/>
    <s v="Civil"/>
    <x v="11"/>
    <s v="All"/>
    <n v="108716782"/>
  </r>
  <r>
    <x v="94"/>
    <s v="AL"/>
    <s v="Non Residential"/>
    <x v="0"/>
    <s v="All"/>
    <n v="89471719"/>
  </r>
  <r>
    <x v="94"/>
    <s v="AL"/>
    <s v="Non Residential"/>
    <x v="1"/>
    <s v="All"/>
    <n v="30695052"/>
  </r>
  <r>
    <x v="94"/>
    <s v="AL"/>
    <s v="Non Residential"/>
    <x v="2"/>
    <s v="All"/>
    <n v="25623121"/>
  </r>
  <r>
    <x v="94"/>
    <s v="AL"/>
    <s v="Non Residential"/>
    <x v="3"/>
    <s v="All"/>
    <n v="14805364"/>
  </r>
  <r>
    <x v="94"/>
    <s v="AL"/>
    <s v="Non Residential"/>
    <x v="4"/>
    <s v="All"/>
    <n v="25993412"/>
  </r>
  <r>
    <x v="94"/>
    <s v="AL"/>
    <s v="Non Residential"/>
    <x v="5"/>
    <s v="All"/>
    <n v="62760812"/>
  </r>
  <r>
    <x v="94"/>
    <s v="AL"/>
    <s v="Non Residential"/>
    <x v="6"/>
    <s v="All"/>
    <n v="46497147"/>
  </r>
  <r>
    <x v="94"/>
    <s v="AL"/>
    <s v="Non Residential"/>
    <x v="7"/>
    <s v="All"/>
    <n v="65034298"/>
  </r>
  <r>
    <x v="94"/>
    <s v="AL"/>
    <s v="Non Residential"/>
    <x v="8"/>
    <s v="All"/>
    <n v="67057762"/>
  </r>
  <r>
    <x v="94"/>
    <s v="AL"/>
    <s v="Non Residential"/>
    <x v="9"/>
    <s v="All"/>
    <n v="70393897"/>
  </r>
  <r>
    <x v="94"/>
    <s v="AL"/>
    <s v="Non Residential"/>
    <x v="10"/>
    <s v="All"/>
    <n v="72747608"/>
  </r>
  <r>
    <x v="94"/>
    <s v="AL"/>
    <s v="Non Residential"/>
    <x v="11"/>
    <s v="All"/>
    <n v="74115990"/>
  </r>
  <r>
    <x v="94"/>
    <s v="AL"/>
    <s v="Residential"/>
    <x v="0"/>
    <s v="All"/>
    <n v="61971624"/>
  </r>
  <r>
    <x v="94"/>
    <s v="AL"/>
    <s v="Residential"/>
    <x v="1"/>
    <s v="All"/>
    <n v="77182075"/>
  </r>
  <r>
    <x v="94"/>
    <s v="AL"/>
    <s v="Residential"/>
    <x v="2"/>
    <s v="All"/>
    <n v="73237320"/>
  </r>
  <r>
    <x v="94"/>
    <s v="AL"/>
    <s v="Residential"/>
    <x v="3"/>
    <s v="All"/>
    <n v="56929966"/>
  </r>
  <r>
    <x v="94"/>
    <s v="AL"/>
    <s v="Residential"/>
    <x v="4"/>
    <s v="All"/>
    <n v="51310867"/>
  </r>
  <r>
    <x v="94"/>
    <s v="AL"/>
    <s v="Residential"/>
    <x v="5"/>
    <s v="All"/>
    <n v="83643773"/>
  </r>
  <r>
    <x v="94"/>
    <s v="AL"/>
    <s v="Residential"/>
    <x v="6"/>
    <s v="All"/>
    <n v="72132907"/>
  </r>
  <r>
    <x v="94"/>
    <s v="AL"/>
    <s v="Residential"/>
    <x v="7"/>
    <s v="All"/>
    <n v="75310411"/>
  </r>
  <r>
    <x v="94"/>
    <s v="AL"/>
    <s v="Residential"/>
    <x v="8"/>
    <s v="All"/>
    <n v="89477618"/>
  </r>
  <r>
    <x v="94"/>
    <s v="AL"/>
    <s v="Residential"/>
    <x v="9"/>
    <s v="All"/>
    <n v="99108585"/>
  </r>
  <r>
    <x v="94"/>
    <s v="AL"/>
    <s v="Residential"/>
    <x v="10"/>
    <s v="All"/>
    <n v="107272009"/>
  </r>
  <r>
    <x v="94"/>
    <s v="AL"/>
    <s v="Residential"/>
    <x v="11"/>
    <s v="All"/>
    <n v="114748907"/>
  </r>
  <r>
    <x v="95"/>
    <s v="DE"/>
    <s v="Civil"/>
    <x v="0"/>
    <s v="All"/>
    <n v="43739797"/>
  </r>
  <r>
    <x v="95"/>
    <s v="DE"/>
    <s v="Civil"/>
    <x v="1"/>
    <s v="All"/>
    <n v="58070301"/>
  </r>
  <r>
    <x v="95"/>
    <s v="DE"/>
    <s v="Civil"/>
    <x v="2"/>
    <s v="All"/>
    <n v="58980189"/>
  </r>
  <r>
    <x v="95"/>
    <s v="DE"/>
    <s v="Civil"/>
    <x v="3"/>
    <s v="All"/>
    <n v="63729084"/>
  </r>
  <r>
    <x v="95"/>
    <s v="DE"/>
    <s v="Civil"/>
    <x v="4"/>
    <s v="All"/>
    <n v="127544828"/>
  </r>
  <r>
    <x v="95"/>
    <s v="DE"/>
    <s v="Civil"/>
    <x v="5"/>
    <s v="All"/>
    <n v="141857460"/>
  </r>
  <r>
    <x v="95"/>
    <s v="DE"/>
    <s v="Civil"/>
    <x v="6"/>
    <s v="All"/>
    <n v="81641237"/>
  </r>
  <r>
    <x v="95"/>
    <s v="DE"/>
    <s v="Civil"/>
    <x v="7"/>
    <s v="All"/>
    <n v="32107233"/>
  </r>
  <r>
    <x v="95"/>
    <s v="DE"/>
    <s v="Civil"/>
    <x v="8"/>
    <s v="All"/>
    <n v="86800665"/>
  </r>
  <r>
    <x v="95"/>
    <s v="DE"/>
    <s v="Civil"/>
    <x v="9"/>
    <s v="All"/>
    <n v="93775605"/>
  </r>
  <r>
    <x v="95"/>
    <s v="DE"/>
    <s v="Civil"/>
    <x v="10"/>
    <s v="All"/>
    <n v="99758401"/>
  </r>
  <r>
    <x v="95"/>
    <s v="DE"/>
    <s v="Civil"/>
    <x v="11"/>
    <s v="All"/>
    <n v="103975198"/>
  </r>
  <r>
    <x v="95"/>
    <s v="DE"/>
    <s v="Non Residential"/>
    <x v="0"/>
    <s v="All"/>
    <n v="148194821"/>
  </r>
  <r>
    <x v="95"/>
    <s v="DE"/>
    <s v="Non Residential"/>
    <x v="1"/>
    <s v="All"/>
    <n v="94069190"/>
  </r>
  <r>
    <x v="95"/>
    <s v="DE"/>
    <s v="Non Residential"/>
    <x v="2"/>
    <s v="All"/>
    <n v="234935308"/>
  </r>
  <r>
    <x v="95"/>
    <s v="DE"/>
    <s v="Non Residential"/>
    <x v="3"/>
    <s v="All"/>
    <n v="58869393"/>
  </r>
  <r>
    <x v="95"/>
    <s v="DE"/>
    <s v="Non Residential"/>
    <x v="4"/>
    <s v="All"/>
    <n v="92271734"/>
  </r>
  <r>
    <x v="95"/>
    <s v="DE"/>
    <s v="Non Residential"/>
    <x v="5"/>
    <s v="All"/>
    <n v="80550483"/>
  </r>
  <r>
    <x v="95"/>
    <s v="DE"/>
    <s v="Non Residential"/>
    <x v="6"/>
    <s v="All"/>
    <n v="65912529"/>
  </r>
  <r>
    <x v="95"/>
    <s v="DE"/>
    <s v="Non Residential"/>
    <x v="7"/>
    <s v="All"/>
    <n v="59416041"/>
  </r>
  <r>
    <x v="95"/>
    <s v="DE"/>
    <s v="Non Residential"/>
    <x v="8"/>
    <s v="All"/>
    <n v="122142552"/>
  </r>
  <r>
    <x v="95"/>
    <s v="DE"/>
    <s v="Non Residential"/>
    <x v="9"/>
    <s v="All"/>
    <n v="127551474"/>
  </r>
  <r>
    <x v="95"/>
    <s v="DE"/>
    <s v="Non Residential"/>
    <x v="10"/>
    <s v="All"/>
    <n v="130876443"/>
  </r>
  <r>
    <x v="95"/>
    <s v="DE"/>
    <s v="Non Residential"/>
    <x v="11"/>
    <s v="All"/>
    <n v="132210734"/>
  </r>
  <r>
    <x v="95"/>
    <s v="DE"/>
    <s v="Residential"/>
    <x v="0"/>
    <s v="All"/>
    <n v="164463859"/>
  </r>
  <r>
    <x v="95"/>
    <s v="DE"/>
    <s v="Residential"/>
    <x v="1"/>
    <s v="All"/>
    <n v="159991033"/>
  </r>
  <r>
    <x v="95"/>
    <s v="DE"/>
    <s v="Residential"/>
    <x v="2"/>
    <s v="All"/>
    <n v="186365848"/>
  </r>
  <r>
    <x v="95"/>
    <s v="DE"/>
    <s v="Residential"/>
    <x v="3"/>
    <s v="All"/>
    <n v="167892606"/>
  </r>
  <r>
    <x v="95"/>
    <s v="DE"/>
    <s v="Residential"/>
    <x v="4"/>
    <s v="All"/>
    <n v="184080351"/>
  </r>
  <r>
    <x v="95"/>
    <s v="DE"/>
    <s v="Residential"/>
    <x v="5"/>
    <s v="All"/>
    <n v="204500650"/>
  </r>
  <r>
    <x v="95"/>
    <s v="DE"/>
    <s v="Residential"/>
    <x v="6"/>
    <s v="All"/>
    <n v="266639864"/>
  </r>
  <r>
    <x v="95"/>
    <s v="DE"/>
    <s v="Residential"/>
    <x v="7"/>
    <s v="All"/>
    <n v="253983956"/>
  </r>
  <r>
    <x v="95"/>
    <s v="DE"/>
    <s v="Residential"/>
    <x v="8"/>
    <s v="All"/>
    <n v="277804450"/>
  </r>
  <r>
    <x v="95"/>
    <s v="DE"/>
    <s v="Residential"/>
    <x v="9"/>
    <s v="All"/>
    <n v="296716528"/>
  </r>
  <r>
    <x v="95"/>
    <s v="DE"/>
    <s v="Residential"/>
    <x v="10"/>
    <s v="All"/>
    <n v="318174592"/>
  </r>
  <r>
    <x v="95"/>
    <s v="DE"/>
    <s v="Residential"/>
    <x v="11"/>
    <s v="All"/>
    <n v="338954505"/>
  </r>
  <r>
    <x v="96"/>
    <s v="IA"/>
    <s v="Civil"/>
    <x v="0"/>
    <s v="All"/>
    <n v="85843833"/>
  </r>
  <r>
    <x v="96"/>
    <s v="IA"/>
    <s v="Civil"/>
    <x v="1"/>
    <s v="All"/>
    <n v="26211782"/>
  </r>
  <r>
    <x v="96"/>
    <s v="IA"/>
    <s v="Civil"/>
    <x v="2"/>
    <s v="All"/>
    <n v="43188812"/>
  </r>
  <r>
    <x v="96"/>
    <s v="IA"/>
    <s v="Civil"/>
    <x v="3"/>
    <s v="All"/>
    <n v="38779271"/>
  </r>
  <r>
    <x v="96"/>
    <s v="IA"/>
    <s v="Civil"/>
    <x v="4"/>
    <s v="All"/>
    <n v="31570068"/>
  </r>
  <r>
    <x v="96"/>
    <s v="IA"/>
    <s v="Civil"/>
    <x v="5"/>
    <s v="All"/>
    <n v="93645511"/>
  </r>
  <r>
    <x v="96"/>
    <s v="IA"/>
    <s v="Civil"/>
    <x v="6"/>
    <s v="All"/>
    <n v="49001133"/>
  </r>
  <r>
    <x v="96"/>
    <s v="IA"/>
    <s v="Civil"/>
    <x v="7"/>
    <s v="All"/>
    <n v="82873798"/>
  </r>
  <r>
    <x v="96"/>
    <s v="IA"/>
    <s v="Civil"/>
    <x v="8"/>
    <s v="All"/>
    <n v="54130008"/>
  </r>
  <r>
    <x v="96"/>
    <s v="IA"/>
    <s v="Civil"/>
    <x v="9"/>
    <s v="All"/>
    <n v="58029134"/>
  </r>
  <r>
    <x v="96"/>
    <s v="IA"/>
    <s v="Civil"/>
    <x v="10"/>
    <s v="All"/>
    <n v="62098191"/>
  </r>
  <r>
    <x v="96"/>
    <s v="IA"/>
    <s v="Civil"/>
    <x v="11"/>
    <s v="All"/>
    <n v="64777681"/>
  </r>
  <r>
    <x v="96"/>
    <s v="IA"/>
    <s v="Non Residential"/>
    <x v="0"/>
    <s v="All"/>
    <n v="37879940"/>
  </r>
  <r>
    <x v="96"/>
    <s v="IA"/>
    <s v="Non Residential"/>
    <x v="1"/>
    <s v="All"/>
    <n v="46720252"/>
  </r>
  <r>
    <x v="96"/>
    <s v="IA"/>
    <s v="Non Residential"/>
    <x v="2"/>
    <s v="All"/>
    <n v="56584045"/>
  </r>
  <r>
    <x v="96"/>
    <s v="IA"/>
    <s v="Non Residential"/>
    <x v="3"/>
    <s v="All"/>
    <n v="64562538"/>
  </r>
  <r>
    <x v="96"/>
    <s v="IA"/>
    <s v="Non Residential"/>
    <x v="4"/>
    <s v="All"/>
    <n v="26173790"/>
  </r>
  <r>
    <x v="96"/>
    <s v="IA"/>
    <s v="Non Residential"/>
    <x v="5"/>
    <s v="All"/>
    <n v="12299000"/>
  </r>
  <r>
    <x v="96"/>
    <s v="IA"/>
    <s v="Non Residential"/>
    <x v="6"/>
    <s v="All"/>
    <n v="53778648"/>
  </r>
  <r>
    <x v="96"/>
    <s v="IA"/>
    <s v="Non Residential"/>
    <x v="7"/>
    <s v="All"/>
    <n v="74888083"/>
  </r>
  <r>
    <x v="96"/>
    <s v="IA"/>
    <s v="Non Residential"/>
    <x v="8"/>
    <s v="All"/>
    <n v="54654480"/>
  </r>
  <r>
    <x v="96"/>
    <s v="IA"/>
    <s v="Non Residential"/>
    <x v="9"/>
    <s v="All"/>
    <n v="56307998"/>
  </r>
  <r>
    <x v="96"/>
    <s v="IA"/>
    <s v="Non Residential"/>
    <x v="10"/>
    <s v="All"/>
    <n v="56864163"/>
  </r>
  <r>
    <x v="96"/>
    <s v="IA"/>
    <s v="Non Residential"/>
    <x v="11"/>
    <s v="All"/>
    <n v="57489581"/>
  </r>
  <r>
    <x v="96"/>
    <s v="IA"/>
    <s v="Residential"/>
    <x v="0"/>
    <s v="All"/>
    <n v="67983059"/>
  </r>
  <r>
    <x v="96"/>
    <s v="IA"/>
    <s v="Residential"/>
    <x v="1"/>
    <s v="All"/>
    <n v="52529945"/>
  </r>
  <r>
    <x v="96"/>
    <s v="IA"/>
    <s v="Residential"/>
    <x v="2"/>
    <s v="All"/>
    <n v="64235773"/>
  </r>
  <r>
    <x v="96"/>
    <s v="IA"/>
    <s v="Residential"/>
    <x v="3"/>
    <s v="All"/>
    <n v="55455036"/>
  </r>
  <r>
    <x v="96"/>
    <s v="IA"/>
    <s v="Residential"/>
    <x v="4"/>
    <s v="All"/>
    <n v="47799442"/>
  </r>
  <r>
    <x v="96"/>
    <s v="IA"/>
    <s v="Residential"/>
    <x v="5"/>
    <s v="All"/>
    <n v="16397426"/>
  </r>
  <r>
    <x v="96"/>
    <s v="IA"/>
    <s v="Residential"/>
    <x v="6"/>
    <s v="All"/>
    <n v="31666282"/>
  </r>
  <r>
    <x v="96"/>
    <s v="IA"/>
    <s v="Residential"/>
    <x v="7"/>
    <s v="All"/>
    <n v="23302682"/>
  </r>
  <r>
    <x v="96"/>
    <s v="IA"/>
    <s v="Residential"/>
    <x v="8"/>
    <s v="All"/>
    <n v="20474784"/>
  </r>
  <r>
    <x v="96"/>
    <s v="IA"/>
    <s v="Residential"/>
    <x v="9"/>
    <s v="All"/>
    <n v="23154996"/>
  </r>
  <r>
    <x v="96"/>
    <s v="IA"/>
    <s v="Residential"/>
    <x v="10"/>
    <s v="All"/>
    <n v="24515404"/>
  </r>
  <r>
    <x v="96"/>
    <s v="IA"/>
    <s v="Residential"/>
    <x v="11"/>
    <s v="All"/>
    <n v="26158572"/>
  </r>
  <r>
    <x v="97"/>
    <s v="MN"/>
    <s v="Civil"/>
    <x v="0"/>
    <s v="All"/>
    <n v="219927118"/>
  </r>
  <r>
    <x v="97"/>
    <s v="MN"/>
    <s v="Civil"/>
    <x v="1"/>
    <s v="All"/>
    <n v="147442042"/>
  </r>
  <r>
    <x v="97"/>
    <s v="MN"/>
    <s v="Civil"/>
    <x v="2"/>
    <s v="All"/>
    <n v="185458566"/>
  </r>
  <r>
    <x v="97"/>
    <s v="MN"/>
    <s v="Civil"/>
    <x v="3"/>
    <s v="All"/>
    <n v="161783603"/>
  </r>
  <r>
    <x v="97"/>
    <s v="MN"/>
    <s v="Civil"/>
    <x v="4"/>
    <s v="All"/>
    <n v="107216718"/>
  </r>
  <r>
    <x v="97"/>
    <s v="MN"/>
    <s v="Civil"/>
    <x v="5"/>
    <s v="All"/>
    <n v="247847047"/>
  </r>
  <r>
    <x v="97"/>
    <s v="MN"/>
    <s v="Civil"/>
    <x v="6"/>
    <s v="All"/>
    <n v="243195313"/>
  </r>
  <r>
    <x v="97"/>
    <s v="MN"/>
    <s v="Civil"/>
    <x v="7"/>
    <s v="All"/>
    <n v="249031475"/>
  </r>
  <r>
    <x v="97"/>
    <s v="MN"/>
    <s v="Civil"/>
    <x v="8"/>
    <s v="All"/>
    <n v="275755480"/>
  </r>
  <r>
    <x v="97"/>
    <s v="MN"/>
    <s v="Civil"/>
    <x v="9"/>
    <s v="All"/>
    <n v="292306237"/>
  </r>
  <r>
    <x v="97"/>
    <s v="MN"/>
    <s v="Civil"/>
    <x v="10"/>
    <s v="All"/>
    <n v="307197477"/>
  </r>
  <r>
    <x v="97"/>
    <s v="MN"/>
    <s v="Civil"/>
    <x v="11"/>
    <s v="All"/>
    <n v="317157802"/>
  </r>
  <r>
    <x v="97"/>
    <s v="MN"/>
    <s v="Non Residential"/>
    <x v="0"/>
    <s v="All"/>
    <n v="741459676"/>
  </r>
  <r>
    <x v="97"/>
    <s v="MN"/>
    <s v="Non Residential"/>
    <x v="1"/>
    <s v="All"/>
    <n v="169390859"/>
  </r>
  <r>
    <x v="97"/>
    <s v="MN"/>
    <s v="Non Residential"/>
    <x v="2"/>
    <s v="All"/>
    <n v="133053000"/>
  </r>
  <r>
    <x v="97"/>
    <s v="MN"/>
    <s v="Non Residential"/>
    <x v="3"/>
    <s v="All"/>
    <n v="71418014"/>
  </r>
  <r>
    <x v="97"/>
    <s v="MN"/>
    <s v="Non Residential"/>
    <x v="4"/>
    <s v="All"/>
    <n v="109947492"/>
  </r>
  <r>
    <x v="97"/>
    <s v="MN"/>
    <s v="Non Residential"/>
    <x v="5"/>
    <s v="All"/>
    <n v="212958745"/>
  </r>
  <r>
    <x v="97"/>
    <s v="MN"/>
    <s v="Non Residential"/>
    <x v="6"/>
    <s v="All"/>
    <n v="135132391"/>
  </r>
  <r>
    <x v="97"/>
    <s v="MN"/>
    <s v="Non Residential"/>
    <x v="7"/>
    <s v="All"/>
    <n v="162016564"/>
  </r>
  <r>
    <x v="97"/>
    <s v="MN"/>
    <s v="Non Residential"/>
    <x v="8"/>
    <s v="All"/>
    <n v="258127246"/>
  </r>
  <r>
    <x v="97"/>
    <s v="MN"/>
    <s v="Non Residential"/>
    <x v="9"/>
    <s v="All"/>
    <n v="264663380"/>
  </r>
  <r>
    <x v="97"/>
    <s v="MN"/>
    <s v="Non Residential"/>
    <x v="10"/>
    <s v="All"/>
    <n v="271058655"/>
  </r>
  <r>
    <x v="97"/>
    <s v="MN"/>
    <s v="Non Residential"/>
    <x v="11"/>
    <s v="All"/>
    <n v="274985085"/>
  </r>
  <r>
    <x v="97"/>
    <s v="MN"/>
    <s v="Residential"/>
    <x v="0"/>
    <s v="All"/>
    <n v="46068007"/>
  </r>
  <r>
    <x v="97"/>
    <s v="MN"/>
    <s v="Residential"/>
    <x v="1"/>
    <s v="All"/>
    <n v="40373263"/>
  </r>
  <r>
    <x v="97"/>
    <s v="MN"/>
    <s v="Residential"/>
    <x v="2"/>
    <s v="All"/>
    <n v="104357987"/>
  </r>
  <r>
    <x v="97"/>
    <s v="MN"/>
    <s v="Residential"/>
    <x v="3"/>
    <s v="All"/>
    <n v="48296183"/>
  </r>
  <r>
    <x v="97"/>
    <s v="MN"/>
    <s v="Residential"/>
    <x v="4"/>
    <s v="All"/>
    <n v="56857914"/>
  </r>
  <r>
    <x v="97"/>
    <s v="MN"/>
    <s v="Residential"/>
    <x v="5"/>
    <s v="All"/>
    <n v="24390656"/>
  </r>
  <r>
    <x v="97"/>
    <s v="MN"/>
    <s v="Residential"/>
    <x v="6"/>
    <s v="All"/>
    <n v="76738360"/>
  </r>
  <r>
    <x v="97"/>
    <s v="MN"/>
    <s v="Residential"/>
    <x v="7"/>
    <s v="All"/>
    <n v="82761131"/>
  </r>
  <r>
    <x v="97"/>
    <s v="MN"/>
    <s v="Residential"/>
    <x v="8"/>
    <s v="All"/>
    <n v="61522235"/>
  </r>
  <r>
    <x v="97"/>
    <s v="MN"/>
    <s v="Residential"/>
    <x v="9"/>
    <s v="All"/>
    <n v="62995317"/>
  </r>
  <r>
    <x v="97"/>
    <s v="MN"/>
    <s v="Residential"/>
    <x v="10"/>
    <s v="All"/>
    <n v="65324029"/>
  </r>
  <r>
    <x v="97"/>
    <s v="MN"/>
    <s v="Residential"/>
    <x v="11"/>
    <s v="All"/>
    <n v="67424438"/>
  </r>
  <r>
    <x v="97"/>
    <s v="WI"/>
    <s v="Civil"/>
    <x v="0"/>
    <s v="All"/>
    <n v="26872725"/>
  </r>
  <r>
    <x v="97"/>
    <s v="WI"/>
    <s v="Civil"/>
    <x v="1"/>
    <s v="All"/>
    <n v="26949439"/>
  </r>
  <r>
    <x v="97"/>
    <s v="WI"/>
    <s v="Civil"/>
    <x v="2"/>
    <s v="All"/>
    <n v="48106262"/>
  </r>
  <r>
    <x v="97"/>
    <s v="WI"/>
    <s v="Civil"/>
    <x v="3"/>
    <s v="All"/>
    <n v="29114688"/>
  </r>
  <r>
    <x v="97"/>
    <s v="WI"/>
    <s v="Civil"/>
    <x v="4"/>
    <s v="All"/>
    <n v="80593351"/>
  </r>
  <r>
    <x v="97"/>
    <s v="WI"/>
    <s v="Civil"/>
    <x v="5"/>
    <s v="All"/>
    <n v="26974631"/>
  </r>
  <r>
    <x v="97"/>
    <s v="WI"/>
    <s v="Civil"/>
    <x v="6"/>
    <s v="All"/>
    <n v="22673020"/>
  </r>
  <r>
    <x v="97"/>
    <s v="WI"/>
    <s v="Civil"/>
    <x v="7"/>
    <s v="All"/>
    <n v="43061616"/>
  </r>
  <r>
    <x v="97"/>
    <s v="WI"/>
    <s v="Civil"/>
    <x v="8"/>
    <s v="All"/>
    <n v="38502255"/>
  </r>
  <r>
    <x v="97"/>
    <s v="WI"/>
    <s v="Civil"/>
    <x v="9"/>
    <s v="All"/>
    <n v="40719554"/>
  </r>
  <r>
    <x v="97"/>
    <s v="WI"/>
    <s v="Civil"/>
    <x v="10"/>
    <s v="All"/>
    <n v="42741611"/>
  </r>
  <r>
    <x v="97"/>
    <s v="WI"/>
    <s v="Civil"/>
    <x v="11"/>
    <s v="All"/>
    <n v="44151253"/>
  </r>
  <r>
    <x v="97"/>
    <s v="WI"/>
    <s v="Non Residential"/>
    <x v="0"/>
    <s v="All"/>
    <n v="10329176"/>
  </r>
  <r>
    <x v="97"/>
    <s v="WI"/>
    <s v="Non Residential"/>
    <x v="1"/>
    <s v="All"/>
    <n v="3371461"/>
  </r>
  <r>
    <x v="97"/>
    <s v="WI"/>
    <s v="Non Residential"/>
    <x v="2"/>
    <s v="All"/>
    <n v="24913088"/>
  </r>
  <r>
    <x v="97"/>
    <s v="WI"/>
    <s v="Non Residential"/>
    <x v="3"/>
    <s v="All"/>
    <n v="9916723"/>
  </r>
  <r>
    <x v="97"/>
    <s v="WI"/>
    <s v="Non Residential"/>
    <x v="4"/>
    <s v="All"/>
    <n v="14849641"/>
  </r>
  <r>
    <x v="97"/>
    <s v="WI"/>
    <s v="Non Residential"/>
    <x v="5"/>
    <s v="All"/>
    <n v="1859766"/>
  </r>
  <r>
    <x v="97"/>
    <s v="WI"/>
    <s v="Non Residential"/>
    <x v="6"/>
    <s v="All"/>
    <n v="13290852"/>
  </r>
  <r>
    <x v="97"/>
    <s v="WI"/>
    <s v="Non Residential"/>
    <x v="7"/>
    <s v="All"/>
    <n v="44930422"/>
  </r>
  <r>
    <x v="97"/>
    <s v="WI"/>
    <s v="Non Residential"/>
    <x v="8"/>
    <s v="All"/>
    <n v="27243748"/>
  </r>
  <r>
    <x v="97"/>
    <s v="WI"/>
    <s v="Non Residential"/>
    <x v="9"/>
    <s v="All"/>
    <n v="27584658"/>
  </r>
  <r>
    <x v="97"/>
    <s v="WI"/>
    <s v="Non Residential"/>
    <x v="10"/>
    <s v="All"/>
    <n v="28015873"/>
  </r>
  <r>
    <x v="97"/>
    <s v="WI"/>
    <s v="Non Residential"/>
    <x v="11"/>
    <s v="All"/>
    <n v="28257956"/>
  </r>
  <r>
    <x v="97"/>
    <s v="WI"/>
    <s v="Residential"/>
    <x v="0"/>
    <s v="All"/>
    <n v="13554279"/>
  </r>
  <r>
    <x v="97"/>
    <s v="WI"/>
    <s v="Residential"/>
    <x v="1"/>
    <s v="All"/>
    <n v="11880704"/>
  </r>
  <r>
    <x v="97"/>
    <s v="WI"/>
    <s v="Residential"/>
    <x v="2"/>
    <s v="All"/>
    <n v="12127280"/>
  </r>
  <r>
    <x v="97"/>
    <s v="WI"/>
    <s v="Residential"/>
    <x v="3"/>
    <s v="All"/>
    <n v="11834216"/>
  </r>
  <r>
    <x v="97"/>
    <s v="WI"/>
    <s v="Residential"/>
    <x v="4"/>
    <s v="All"/>
    <n v="12650295"/>
  </r>
  <r>
    <x v="97"/>
    <s v="WI"/>
    <s v="Residential"/>
    <x v="5"/>
    <s v="All"/>
    <n v="11837832"/>
  </r>
  <r>
    <x v="97"/>
    <s v="WI"/>
    <s v="Residential"/>
    <x v="6"/>
    <s v="All"/>
    <n v="12220410"/>
  </r>
  <r>
    <x v="97"/>
    <s v="WI"/>
    <s v="Residential"/>
    <x v="7"/>
    <s v="All"/>
    <n v="11824965"/>
  </r>
  <r>
    <x v="97"/>
    <s v="WI"/>
    <s v="Residential"/>
    <x v="8"/>
    <s v="All"/>
    <n v="11443791"/>
  </r>
  <r>
    <x v="97"/>
    <s v="WI"/>
    <s v="Residential"/>
    <x v="9"/>
    <s v="All"/>
    <n v="12144243"/>
  </r>
  <r>
    <x v="97"/>
    <s v="WI"/>
    <s v="Residential"/>
    <x v="10"/>
    <s v="All"/>
    <n v="12786292"/>
  </r>
  <r>
    <x v="97"/>
    <s v="WI"/>
    <s v="Residential"/>
    <x v="11"/>
    <s v="All"/>
    <n v="13492850"/>
  </r>
  <r>
    <x v="98"/>
    <s v="NC"/>
    <s v="Civil"/>
    <x v="0"/>
    <s v="All"/>
    <n v="105193651"/>
  </r>
  <r>
    <x v="98"/>
    <s v="NC"/>
    <s v="Civil"/>
    <x v="1"/>
    <s v="All"/>
    <n v="99620110"/>
  </r>
  <r>
    <x v="98"/>
    <s v="NC"/>
    <s v="Civil"/>
    <x v="2"/>
    <s v="All"/>
    <n v="106799834"/>
  </r>
  <r>
    <x v="98"/>
    <s v="NC"/>
    <s v="Civil"/>
    <x v="3"/>
    <s v="All"/>
    <n v="133247097"/>
  </r>
  <r>
    <x v="98"/>
    <s v="NC"/>
    <s v="Civil"/>
    <x v="4"/>
    <s v="All"/>
    <n v="100826813"/>
  </r>
  <r>
    <x v="98"/>
    <s v="NC"/>
    <s v="Civil"/>
    <x v="5"/>
    <s v="All"/>
    <n v="231083326"/>
  </r>
  <r>
    <x v="98"/>
    <s v="NC"/>
    <s v="Civil"/>
    <x v="6"/>
    <s v="All"/>
    <n v="259203130"/>
  </r>
  <r>
    <x v="98"/>
    <s v="NC"/>
    <s v="Civil"/>
    <x v="7"/>
    <s v="All"/>
    <n v="176989350"/>
  </r>
  <r>
    <x v="98"/>
    <s v="NC"/>
    <s v="Civil"/>
    <x v="8"/>
    <s v="All"/>
    <n v="221821540"/>
  </r>
  <r>
    <x v="98"/>
    <s v="NC"/>
    <s v="Civil"/>
    <x v="9"/>
    <s v="All"/>
    <n v="239893124"/>
  </r>
  <r>
    <x v="98"/>
    <s v="NC"/>
    <s v="Civil"/>
    <x v="10"/>
    <s v="All"/>
    <n v="258076357"/>
  </r>
  <r>
    <x v="98"/>
    <s v="NC"/>
    <s v="Civil"/>
    <x v="11"/>
    <s v="All"/>
    <n v="270802204"/>
  </r>
  <r>
    <x v="98"/>
    <s v="NC"/>
    <s v="Non Residential"/>
    <x v="0"/>
    <s v="All"/>
    <n v="406490740"/>
  </r>
  <r>
    <x v="98"/>
    <s v="NC"/>
    <s v="Non Residential"/>
    <x v="1"/>
    <s v="All"/>
    <n v="361519928"/>
  </r>
  <r>
    <x v="98"/>
    <s v="NC"/>
    <s v="Non Residential"/>
    <x v="2"/>
    <s v="All"/>
    <n v="516629805"/>
  </r>
  <r>
    <x v="98"/>
    <s v="NC"/>
    <s v="Non Residential"/>
    <x v="3"/>
    <s v="All"/>
    <n v="335517801"/>
  </r>
  <r>
    <x v="98"/>
    <s v="NC"/>
    <s v="Non Residential"/>
    <x v="4"/>
    <s v="All"/>
    <n v="513600005"/>
  </r>
  <r>
    <x v="98"/>
    <s v="NC"/>
    <s v="Non Residential"/>
    <x v="5"/>
    <s v="All"/>
    <n v="604311195"/>
  </r>
  <r>
    <x v="98"/>
    <s v="NC"/>
    <s v="Non Residential"/>
    <x v="6"/>
    <s v="All"/>
    <n v="501659805"/>
  </r>
  <r>
    <x v="98"/>
    <s v="NC"/>
    <s v="Non Residential"/>
    <x v="7"/>
    <s v="All"/>
    <n v="820122256"/>
  </r>
  <r>
    <x v="98"/>
    <s v="NC"/>
    <s v="Non Residential"/>
    <x v="8"/>
    <s v="All"/>
    <n v="818900170"/>
  </r>
  <r>
    <x v="98"/>
    <s v="NC"/>
    <s v="Non Residential"/>
    <x v="9"/>
    <s v="All"/>
    <n v="841342985"/>
  </r>
  <r>
    <x v="98"/>
    <s v="NC"/>
    <s v="Non Residential"/>
    <x v="10"/>
    <s v="All"/>
    <n v="857734871"/>
  </r>
  <r>
    <x v="98"/>
    <s v="NC"/>
    <s v="Non Residential"/>
    <x v="11"/>
    <s v="All"/>
    <n v="868333385"/>
  </r>
  <r>
    <x v="98"/>
    <s v="NC"/>
    <s v="Residential"/>
    <x v="0"/>
    <s v="All"/>
    <n v="414725200"/>
  </r>
  <r>
    <x v="98"/>
    <s v="NC"/>
    <s v="Residential"/>
    <x v="1"/>
    <s v="All"/>
    <n v="402244251"/>
  </r>
  <r>
    <x v="98"/>
    <s v="NC"/>
    <s v="Residential"/>
    <x v="2"/>
    <s v="All"/>
    <n v="457392715"/>
  </r>
  <r>
    <x v="98"/>
    <s v="NC"/>
    <s v="Residential"/>
    <x v="3"/>
    <s v="All"/>
    <n v="524627600"/>
  </r>
  <r>
    <x v="98"/>
    <s v="NC"/>
    <s v="Residential"/>
    <x v="4"/>
    <s v="All"/>
    <n v="678558986"/>
  </r>
  <r>
    <x v="98"/>
    <s v="NC"/>
    <s v="Residential"/>
    <x v="5"/>
    <s v="All"/>
    <n v="785005155"/>
  </r>
  <r>
    <x v="98"/>
    <s v="NC"/>
    <s v="Residential"/>
    <x v="6"/>
    <s v="All"/>
    <n v="826664377"/>
  </r>
  <r>
    <x v="98"/>
    <s v="NC"/>
    <s v="Residential"/>
    <x v="7"/>
    <s v="All"/>
    <n v="1156943451"/>
  </r>
  <r>
    <x v="98"/>
    <s v="NC"/>
    <s v="Residential"/>
    <x v="8"/>
    <s v="All"/>
    <n v="1124930551"/>
  </r>
  <r>
    <x v="98"/>
    <s v="NC"/>
    <s v="Residential"/>
    <x v="9"/>
    <s v="All"/>
    <n v="1211268245"/>
  </r>
  <r>
    <x v="98"/>
    <s v="NC"/>
    <s v="Residential"/>
    <x v="10"/>
    <s v="All"/>
    <n v="1312177368"/>
  </r>
  <r>
    <x v="98"/>
    <s v="NC"/>
    <s v="Residential"/>
    <x v="11"/>
    <s v="All"/>
    <n v="1410331051"/>
  </r>
  <r>
    <x v="99"/>
    <s v="WI"/>
    <s v="Civil"/>
    <x v="0"/>
    <s v="All"/>
    <n v="39989726"/>
  </r>
  <r>
    <x v="99"/>
    <s v="WI"/>
    <s v="Civil"/>
    <x v="1"/>
    <s v="All"/>
    <n v="51953579"/>
  </r>
  <r>
    <x v="99"/>
    <s v="WI"/>
    <s v="Civil"/>
    <x v="2"/>
    <s v="All"/>
    <n v="50184788"/>
  </r>
  <r>
    <x v="99"/>
    <s v="WI"/>
    <s v="Civil"/>
    <x v="3"/>
    <s v="All"/>
    <n v="97243845"/>
  </r>
  <r>
    <x v="99"/>
    <s v="WI"/>
    <s v="Civil"/>
    <x v="4"/>
    <s v="All"/>
    <n v="28985292"/>
  </r>
  <r>
    <x v="99"/>
    <s v="WI"/>
    <s v="Civil"/>
    <x v="5"/>
    <s v="All"/>
    <n v="48779307"/>
  </r>
  <r>
    <x v="99"/>
    <s v="WI"/>
    <s v="Civil"/>
    <x v="6"/>
    <s v="All"/>
    <n v="92552990"/>
  </r>
  <r>
    <x v="99"/>
    <s v="WI"/>
    <s v="Civil"/>
    <x v="7"/>
    <s v="All"/>
    <n v="109718866"/>
  </r>
  <r>
    <x v="99"/>
    <s v="WI"/>
    <s v="Civil"/>
    <x v="8"/>
    <s v="All"/>
    <n v="106233479"/>
  </r>
  <r>
    <x v="99"/>
    <s v="WI"/>
    <s v="Civil"/>
    <x v="9"/>
    <s v="All"/>
    <n v="113643340"/>
  </r>
  <r>
    <x v="99"/>
    <s v="WI"/>
    <s v="Civil"/>
    <x v="10"/>
    <s v="All"/>
    <n v="120624670"/>
  </r>
  <r>
    <x v="99"/>
    <s v="WI"/>
    <s v="Civil"/>
    <x v="11"/>
    <s v="All"/>
    <n v="125688596"/>
  </r>
  <r>
    <x v="99"/>
    <s v="WI"/>
    <s v="Non Residential"/>
    <x v="0"/>
    <s v="All"/>
    <n v="47843657"/>
  </r>
  <r>
    <x v="99"/>
    <s v="WI"/>
    <s v="Non Residential"/>
    <x v="1"/>
    <s v="All"/>
    <n v="129084061"/>
  </r>
  <r>
    <x v="99"/>
    <s v="WI"/>
    <s v="Non Residential"/>
    <x v="2"/>
    <s v="All"/>
    <n v="134016997"/>
  </r>
  <r>
    <x v="99"/>
    <s v="WI"/>
    <s v="Non Residential"/>
    <x v="3"/>
    <s v="All"/>
    <n v="34757678"/>
  </r>
  <r>
    <x v="99"/>
    <s v="WI"/>
    <s v="Non Residential"/>
    <x v="4"/>
    <s v="All"/>
    <n v="37227579"/>
  </r>
  <r>
    <x v="99"/>
    <s v="WI"/>
    <s v="Non Residential"/>
    <x v="5"/>
    <s v="All"/>
    <n v="105931546"/>
  </r>
  <r>
    <x v="99"/>
    <s v="WI"/>
    <s v="Non Residential"/>
    <x v="6"/>
    <s v="All"/>
    <n v="120237061"/>
  </r>
  <r>
    <x v="99"/>
    <s v="WI"/>
    <s v="Non Residential"/>
    <x v="7"/>
    <s v="All"/>
    <n v="215818088"/>
  </r>
  <r>
    <x v="99"/>
    <s v="WI"/>
    <s v="Non Residential"/>
    <x v="8"/>
    <s v="All"/>
    <n v="153916569"/>
  </r>
  <r>
    <x v="99"/>
    <s v="WI"/>
    <s v="Non Residential"/>
    <x v="9"/>
    <s v="All"/>
    <n v="153345651"/>
  </r>
  <r>
    <x v="99"/>
    <s v="WI"/>
    <s v="Non Residential"/>
    <x v="10"/>
    <s v="All"/>
    <n v="154911813"/>
  </r>
  <r>
    <x v="99"/>
    <s v="WI"/>
    <s v="Non Residential"/>
    <x v="11"/>
    <s v="All"/>
    <n v="155272429"/>
  </r>
  <r>
    <x v="99"/>
    <s v="WI"/>
    <s v="Residential"/>
    <x v="0"/>
    <s v="All"/>
    <n v="51395821"/>
  </r>
  <r>
    <x v="99"/>
    <s v="WI"/>
    <s v="Residential"/>
    <x v="1"/>
    <s v="All"/>
    <n v="31790629"/>
  </r>
  <r>
    <x v="99"/>
    <s v="WI"/>
    <s v="Residential"/>
    <x v="2"/>
    <s v="All"/>
    <n v="49611485"/>
  </r>
  <r>
    <x v="99"/>
    <s v="WI"/>
    <s v="Residential"/>
    <x v="3"/>
    <s v="All"/>
    <n v="41671010"/>
  </r>
  <r>
    <x v="99"/>
    <s v="WI"/>
    <s v="Residential"/>
    <x v="4"/>
    <s v="All"/>
    <n v="46059925"/>
  </r>
  <r>
    <x v="99"/>
    <s v="WI"/>
    <s v="Residential"/>
    <x v="5"/>
    <s v="All"/>
    <n v="62743597"/>
  </r>
  <r>
    <x v="99"/>
    <s v="WI"/>
    <s v="Residential"/>
    <x v="6"/>
    <s v="All"/>
    <n v="70732005"/>
  </r>
  <r>
    <x v="99"/>
    <s v="WI"/>
    <s v="Residential"/>
    <x v="7"/>
    <s v="All"/>
    <n v="58045008"/>
  </r>
  <r>
    <x v="99"/>
    <s v="WI"/>
    <s v="Residential"/>
    <x v="8"/>
    <s v="All"/>
    <n v="57367598"/>
  </r>
  <r>
    <x v="99"/>
    <s v="WI"/>
    <s v="Residential"/>
    <x v="9"/>
    <s v="All"/>
    <n v="60941195"/>
  </r>
  <r>
    <x v="99"/>
    <s v="WI"/>
    <s v="Residential"/>
    <x v="10"/>
    <s v="All"/>
    <n v="64472329"/>
  </r>
  <r>
    <x v="99"/>
    <s v="WI"/>
    <s v="Residential"/>
    <x v="11"/>
    <s v="All"/>
    <n v="68521360"/>
  </r>
  <r>
    <x v="100"/>
    <s v="NJ"/>
    <s v="Civil"/>
    <x v="0"/>
    <s v="All"/>
    <n v="1216001187"/>
  </r>
  <r>
    <x v="100"/>
    <s v="NJ"/>
    <s v="Civil"/>
    <x v="1"/>
    <s v="All"/>
    <n v="641736193"/>
  </r>
  <r>
    <x v="100"/>
    <s v="NJ"/>
    <s v="Civil"/>
    <x v="2"/>
    <s v="All"/>
    <n v="957704923"/>
  </r>
  <r>
    <x v="100"/>
    <s v="NJ"/>
    <s v="Civil"/>
    <x v="3"/>
    <s v="All"/>
    <n v="1088467649"/>
  </r>
  <r>
    <x v="100"/>
    <s v="NJ"/>
    <s v="Civil"/>
    <x v="4"/>
    <s v="All"/>
    <n v="884834731"/>
  </r>
  <r>
    <x v="100"/>
    <s v="NJ"/>
    <s v="Civil"/>
    <x v="5"/>
    <s v="All"/>
    <n v="915302374"/>
  </r>
  <r>
    <x v="100"/>
    <s v="NJ"/>
    <s v="Civil"/>
    <x v="6"/>
    <s v="All"/>
    <n v="893291452"/>
  </r>
  <r>
    <x v="100"/>
    <s v="NJ"/>
    <s v="Civil"/>
    <x v="7"/>
    <s v="All"/>
    <n v="833200746"/>
  </r>
  <r>
    <x v="100"/>
    <s v="NJ"/>
    <s v="Civil"/>
    <x v="8"/>
    <s v="All"/>
    <n v="1222454782"/>
  </r>
  <r>
    <x v="100"/>
    <s v="NJ"/>
    <s v="Civil"/>
    <x v="9"/>
    <s v="All"/>
    <n v="1312842127"/>
  </r>
  <r>
    <x v="100"/>
    <s v="NJ"/>
    <s v="Civil"/>
    <x v="10"/>
    <s v="All"/>
    <n v="1395395241"/>
  </r>
  <r>
    <x v="100"/>
    <s v="NJ"/>
    <s v="Civil"/>
    <x v="11"/>
    <s v="All"/>
    <n v="1452266218"/>
  </r>
  <r>
    <x v="100"/>
    <s v="NJ"/>
    <s v="Non Residential"/>
    <x v="0"/>
    <s v="All"/>
    <n v="711216082"/>
  </r>
  <r>
    <x v="100"/>
    <s v="NJ"/>
    <s v="Non Residential"/>
    <x v="1"/>
    <s v="All"/>
    <n v="813691909"/>
  </r>
  <r>
    <x v="100"/>
    <s v="NJ"/>
    <s v="Non Residential"/>
    <x v="2"/>
    <s v="All"/>
    <n v="716115066"/>
  </r>
  <r>
    <x v="100"/>
    <s v="NJ"/>
    <s v="Non Residential"/>
    <x v="3"/>
    <s v="All"/>
    <n v="872892117"/>
  </r>
  <r>
    <x v="100"/>
    <s v="NJ"/>
    <s v="Non Residential"/>
    <x v="4"/>
    <s v="All"/>
    <n v="1061717500"/>
  </r>
  <r>
    <x v="100"/>
    <s v="NJ"/>
    <s v="Non Residential"/>
    <x v="5"/>
    <s v="All"/>
    <n v="930693862"/>
  </r>
  <r>
    <x v="100"/>
    <s v="NJ"/>
    <s v="Non Residential"/>
    <x v="6"/>
    <s v="All"/>
    <n v="1743610569"/>
  </r>
  <r>
    <x v="100"/>
    <s v="NJ"/>
    <s v="Non Residential"/>
    <x v="7"/>
    <s v="All"/>
    <n v="1085704571"/>
  </r>
  <r>
    <x v="100"/>
    <s v="NJ"/>
    <s v="Non Residential"/>
    <x v="8"/>
    <s v="All"/>
    <n v="1559939291"/>
  </r>
  <r>
    <x v="100"/>
    <s v="NJ"/>
    <s v="Non Residential"/>
    <x v="9"/>
    <s v="All"/>
    <n v="1583288236"/>
  </r>
  <r>
    <x v="100"/>
    <s v="NJ"/>
    <s v="Non Residential"/>
    <x v="10"/>
    <s v="All"/>
    <n v="1605195114"/>
  </r>
  <r>
    <x v="100"/>
    <s v="NJ"/>
    <s v="Non Residential"/>
    <x v="11"/>
    <s v="All"/>
    <n v="1616207941"/>
  </r>
  <r>
    <x v="100"/>
    <s v="NJ"/>
    <s v="Residential"/>
    <x v="0"/>
    <s v="All"/>
    <n v="866082021"/>
  </r>
  <r>
    <x v="100"/>
    <s v="NJ"/>
    <s v="Residential"/>
    <x v="1"/>
    <s v="All"/>
    <n v="556674199"/>
  </r>
  <r>
    <x v="100"/>
    <s v="NJ"/>
    <s v="Residential"/>
    <x v="2"/>
    <s v="All"/>
    <n v="588090449"/>
  </r>
  <r>
    <x v="100"/>
    <s v="NJ"/>
    <s v="Residential"/>
    <x v="3"/>
    <s v="All"/>
    <n v="899435643"/>
  </r>
  <r>
    <x v="100"/>
    <s v="NJ"/>
    <s v="Residential"/>
    <x v="4"/>
    <s v="All"/>
    <n v="1156139630"/>
  </r>
  <r>
    <x v="100"/>
    <s v="NJ"/>
    <s v="Residential"/>
    <x v="5"/>
    <s v="All"/>
    <n v="993287456"/>
  </r>
  <r>
    <x v="100"/>
    <s v="NJ"/>
    <s v="Residential"/>
    <x v="6"/>
    <s v="All"/>
    <n v="1651611220"/>
  </r>
  <r>
    <x v="100"/>
    <s v="NJ"/>
    <s v="Residential"/>
    <x v="7"/>
    <s v="All"/>
    <n v="1252766762"/>
  </r>
  <r>
    <x v="100"/>
    <s v="NJ"/>
    <s v="Residential"/>
    <x v="8"/>
    <s v="All"/>
    <n v="1672494240"/>
  </r>
  <r>
    <x v="100"/>
    <s v="NJ"/>
    <s v="Residential"/>
    <x v="9"/>
    <s v="All"/>
    <n v="1777024652"/>
  </r>
  <r>
    <x v="100"/>
    <s v="NJ"/>
    <s v="Residential"/>
    <x v="10"/>
    <s v="All"/>
    <n v="1909607214"/>
  </r>
  <r>
    <x v="100"/>
    <s v="NJ"/>
    <s v="Residential"/>
    <x v="11"/>
    <s v="All"/>
    <n v="2030702845"/>
  </r>
  <r>
    <x v="101"/>
    <s v="CA"/>
    <s v="Civil"/>
    <x v="0"/>
    <s v="All"/>
    <n v="82419942"/>
  </r>
  <r>
    <x v="101"/>
    <s v="CA"/>
    <s v="Civil"/>
    <x v="1"/>
    <s v="All"/>
    <n v="64759282"/>
  </r>
  <r>
    <x v="101"/>
    <s v="CA"/>
    <s v="Civil"/>
    <x v="2"/>
    <s v="All"/>
    <n v="59512142"/>
  </r>
  <r>
    <x v="101"/>
    <s v="CA"/>
    <s v="Civil"/>
    <x v="3"/>
    <s v="All"/>
    <n v="42815447"/>
  </r>
  <r>
    <x v="101"/>
    <s v="CA"/>
    <s v="Civil"/>
    <x v="4"/>
    <s v="All"/>
    <n v="97134013"/>
  </r>
  <r>
    <x v="101"/>
    <s v="CA"/>
    <s v="Civil"/>
    <x v="5"/>
    <s v="All"/>
    <n v="135669320"/>
  </r>
  <r>
    <x v="101"/>
    <s v="CA"/>
    <s v="Civil"/>
    <x v="6"/>
    <s v="All"/>
    <n v="143372031"/>
  </r>
  <r>
    <x v="101"/>
    <s v="CA"/>
    <s v="Civil"/>
    <x v="7"/>
    <s v="All"/>
    <n v="206879571"/>
  </r>
  <r>
    <x v="101"/>
    <s v="CA"/>
    <s v="Civil"/>
    <x v="8"/>
    <s v="All"/>
    <n v="284803675"/>
  </r>
  <r>
    <x v="101"/>
    <s v="CA"/>
    <s v="Civil"/>
    <x v="9"/>
    <s v="All"/>
    <n v="304473780"/>
  </r>
  <r>
    <x v="101"/>
    <s v="CA"/>
    <s v="Civil"/>
    <x v="10"/>
    <s v="All"/>
    <n v="329088594"/>
  </r>
  <r>
    <x v="101"/>
    <s v="CA"/>
    <s v="Civil"/>
    <x v="11"/>
    <s v="All"/>
    <n v="348289395"/>
  </r>
  <r>
    <x v="101"/>
    <s v="CA"/>
    <s v="Non Residential"/>
    <x v="0"/>
    <s v="All"/>
    <n v="57048171"/>
  </r>
  <r>
    <x v="101"/>
    <s v="CA"/>
    <s v="Non Residential"/>
    <x v="1"/>
    <s v="All"/>
    <n v="38156398"/>
  </r>
  <r>
    <x v="101"/>
    <s v="CA"/>
    <s v="Non Residential"/>
    <x v="2"/>
    <s v="All"/>
    <n v="115415993"/>
  </r>
  <r>
    <x v="101"/>
    <s v="CA"/>
    <s v="Non Residential"/>
    <x v="3"/>
    <s v="All"/>
    <n v="50662217"/>
  </r>
  <r>
    <x v="101"/>
    <s v="CA"/>
    <s v="Non Residential"/>
    <x v="4"/>
    <s v="All"/>
    <n v="17351217"/>
  </r>
  <r>
    <x v="101"/>
    <s v="CA"/>
    <s v="Non Residential"/>
    <x v="5"/>
    <s v="All"/>
    <n v="57034529"/>
  </r>
  <r>
    <x v="101"/>
    <s v="CA"/>
    <s v="Non Residential"/>
    <x v="6"/>
    <s v="All"/>
    <n v="146631308"/>
  </r>
  <r>
    <x v="101"/>
    <s v="CA"/>
    <s v="Non Residential"/>
    <x v="7"/>
    <s v="All"/>
    <n v="71343909"/>
  </r>
  <r>
    <x v="101"/>
    <s v="CA"/>
    <s v="Non Residential"/>
    <x v="8"/>
    <s v="All"/>
    <n v="116281242"/>
  </r>
  <r>
    <x v="101"/>
    <s v="CA"/>
    <s v="Non Residential"/>
    <x v="9"/>
    <s v="All"/>
    <n v="122066635"/>
  </r>
  <r>
    <x v="101"/>
    <s v="CA"/>
    <s v="Non Residential"/>
    <x v="10"/>
    <s v="All"/>
    <n v="130036983"/>
  </r>
  <r>
    <x v="101"/>
    <s v="CA"/>
    <s v="Non Residential"/>
    <x v="11"/>
    <s v="All"/>
    <n v="133942565"/>
  </r>
  <r>
    <x v="101"/>
    <s v="CA"/>
    <s v="Residential"/>
    <x v="0"/>
    <s v="All"/>
    <n v="12478027"/>
  </r>
  <r>
    <x v="101"/>
    <s v="CA"/>
    <s v="Residential"/>
    <x v="1"/>
    <s v="All"/>
    <n v="37765746"/>
  </r>
  <r>
    <x v="101"/>
    <s v="CA"/>
    <s v="Residential"/>
    <x v="2"/>
    <s v="All"/>
    <n v="69429677"/>
  </r>
  <r>
    <x v="101"/>
    <s v="CA"/>
    <s v="Residential"/>
    <x v="3"/>
    <s v="All"/>
    <n v="44078195"/>
  </r>
  <r>
    <x v="101"/>
    <s v="CA"/>
    <s v="Residential"/>
    <x v="4"/>
    <s v="All"/>
    <n v="61930472"/>
  </r>
  <r>
    <x v="101"/>
    <s v="CA"/>
    <s v="Residential"/>
    <x v="5"/>
    <s v="All"/>
    <n v="13734846"/>
  </r>
  <r>
    <x v="101"/>
    <s v="CA"/>
    <s v="Residential"/>
    <x v="6"/>
    <s v="All"/>
    <n v="42508848"/>
  </r>
  <r>
    <x v="101"/>
    <s v="CA"/>
    <s v="Residential"/>
    <x v="7"/>
    <s v="All"/>
    <n v="56438062"/>
  </r>
  <r>
    <x v="101"/>
    <s v="CA"/>
    <s v="Residential"/>
    <x v="8"/>
    <s v="All"/>
    <n v="52550628"/>
  </r>
  <r>
    <x v="101"/>
    <s v="CA"/>
    <s v="Residential"/>
    <x v="9"/>
    <s v="All"/>
    <n v="55586104"/>
  </r>
  <r>
    <x v="101"/>
    <s v="CA"/>
    <s v="Residential"/>
    <x v="10"/>
    <s v="All"/>
    <n v="58066027"/>
  </r>
  <r>
    <x v="101"/>
    <s v="CA"/>
    <s v="Residential"/>
    <x v="11"/>
    <s v="All"/>
    <n v="60794078"/>
  </r>
  <r>
    <x v="102"/>
    <s v="TX"/>
    <s v="Civil"/>
    <x v="0"/>
    <s v="All"/>
    <n v="131768023"/>
  </r>
  <r>
    <x v="102"/>
    <s v="TX"/>
    <s v="Civil"/>
    <x v="1"/>
    <s v="All"/>
    <n v="369309626"/>
  </r>
  <r>
    <x v="102"/>
    <s v="TX"/>
    <s v="Civil"/>
    <x v="2"/>
    <s v="All"/>
    <n v="189563246"/>
  </r>
  <r>
    <x v="102"/>
    <s v="TX"/>
    <s v="Civil"/>
    <x v="3"/>
    <s v="All"/>
    <n v="221786503"/>
  </r>
  <r>
    <x v="102"/>
    <s v="TX"/>
    <s v="Civil"/>
    <x v="4"/>
    <s v="All"/>
    <n v="187910587"/>
  </r>
  <r>
    <x v="102"/>
    <s v="TX"/>
    <s v="Civil"/>
    <x v="5"/>
    <s v="All"/>
    <n v="178911598"/>
  </r>
  <r>
    <x v="102"/>
    <s v="TX"/>
    <s v="Civil"/>
    <x v="6"/>
    <s v="All"/>
    <n v="196171348"/>
  </r>
  <r>
    <x v="102"/>
    <s v="TX"/>
    <s v="Civil"/>
    <x v="7"/>
    <s v="All"/>
    <n v="188695958"/>
  </r>
  <r>
    <x v="102"/>
    <s v="TX"/>
    <s v="Civil"/>
    <x v="8"/>
    <s v="All"/>
    <n v="349642703"/>
  </r>
  <r>
    <x v="102"/>
    <s v="TX"/>
    <s v="Civil"/>
    <x v="9"/>
    <s v="All"/>
    <n v="374745536"/>
  </r>
  <r>
    <x v="102"/>
    <s v="TX"/>
    <s v="Civil"/>
    <x v="10"/>
    <s v="All"/>
    <n v="396349821"/>
  </r>
  <r>
    <x v="102"/>
    <s v="TX"/>
    <s v="Civil"/>
    <x v="11"/>
    <s v="All"/>
    <n v="411753146"/>
  </r>
  <r>
    <x v="102"/>
    <s v="TX"/>
    <s v="Non Residential"/>
    <x v="0"/>
    <s v="All"/>
    <n v="546244438"/>
  </r>
  <r>
    <x v="102"/>
    <s v="TX"/>
    <s v="Non Residential"/>
    <x v="1"/>
    <s v="All"/>
    <n v="244412408"/>
  </r>
  <r>
    <x v="102"/>
    <s v="TX"/>
    <s v="Non Residential"/>
    <x v="2"/>
    <s v="All"/>
    <n v="1155688534"/>
  </r>
  <r>
    <x v="102"/>
    <s v="TX"/>
    <s v="Non Residential"/>
    <x v="3"/>
    <s v="All"/>
    <n v="243285343"/>
  </r>
  <r>
    <x v="102"/>
    <s v="TX"/>
    <s v="Non Residential"/>
    <x v="4"/>
    <s v="All"/>
    <n v="498820605"/>
  </r>
  <r>
    <x v="102"/>
    <s v="TX"/>
    <s v="Non Residential"/>
    <x v="5"/>
    <s v="All"/>
    <n v="304365877"/>
  </r>
  <r>
    <x v="102"/>
    <s v="TX"/>
    <s v="Non Residential"/>
    <x v="6"/>
    <s v="All"/>
    <n v="432292692"/>
  </r>
  <r>
    <x v="102"/>
    <s v="TX"/>
    <s v="Non Residential"/>
    <x v="7"/>
    <s v="All"/>
    <n v="897455947"/>
  </r>
  <r>
    <x v="102"/>
    <s v="TX"/>
    <s v="Non Residential"/>
    <x v="8"/>
    <s v="All"/>
    <n v="665195513"/>
  </r>
  <r>
    <x v="102"/>
    <s v="TX"/>
    <s v="Non Residential"/>
    <x v="9"/>
    <s v="All"/>
    <n v="676512043"/>
  </r>
  <r>
    <x v="102"/>
    <s v="TX"/>
    <s v="Non Residential"/>
    <x v="10"/>
    <s v="All"/>
    <n v="671831350"/>
  </r>
  <r>
    <x v="102"/>
    <s v="TX"/>
    <s v="Non Residential"/>
    <x v="11"/>
    <s v="All"/>
    <n v="674667655"/>
  </r>
  <r>
    <x v="102"/>
    <s v="TX"/>
    <s v="Residential"/>
    <x v="0"/>
    <s v="All"/>
    <n v="748935165"/>
  </r>
  <r>
    <x v="102"/>
    <s v="TX"/>
    <s v="Residential"/>
    <x v="1"/>
    <s v="All"/>
    <n v="921992903"/>
  </r>
  <r>
    <x v="102"/>
    <s v="TX"/>
    <s v="Residential"/>
    <x v="2"/>
    <s v="All"/>
    <n v="998405401"/>
  </r>
  <r>
    <x v="102"/>
    <s v="TX"/>
    <s v="Residential"/>
    <x v="3"/>
    <s v="All"/>
    <n v="786766891"/>
  </r>
  <r>
    <x v="102"/>
    <s v="TX"/>
    <s v="Residential"/>
    <x v="4"/>
    <s v="All"/>
    <n v="625183410"/>
  </r>
  <r>
    <x v="102"/>
    <s v="TX"/>
    <s v="Residential"/>
    <x v="5"/>
    <s v="All"/>
    <n v="791068759"/>
  </r>
  <r>
    <x v="102"/>
    <s v="TX"/>
    <s v="Residential"/>
    <x v="6"/>
    <s v="All"/>
    <n v="835162544"/>
  </r>
  <r>
    <x v="102"/>
    <s v="TX"/>
    <s v="Residential"/>
    <x v="7"/>
    <s v="All"/>
    <n v="856616363"/>
  </r>
  <r>
    <x v="102"/>
    <s v="TX"/>
    <s v="Residential"/>
    <x v="8"/>
    <s v="All"/>
    <n v="1062068434"/>
  </r>
  <r>
    <x v="102"/>
    <s v="TX"/>
    <s v="Residential"/>
    <x v="9"/>
    <s v="All"/>
    <n v="1131427331"/>
  </r>
  <r>
    <x v="102"/>
    <s v="TX"/>
    <s v="Residential"/>
    <x v="10"/>
    <s v="All"/>
    <n v="1221824858"/>
  </r>
  <r>
    <x v="102"/>
    <s v="TX"/>
    <s v="Residential"/>
    <x v="11"/>
    <s v="All"/>
    <n v="1307276503"/>
  </r>
  <r>
    <x v="103"/>
    <s v="KY"/>
    <s v="Civil"/>
    <x v="0"/>
    <s v="All"/>
    <n v="57497249"/>
  </r>
  <r>
    <x v="103"/>
    <s v="KY"/>
    <s v="Civil"/>
    <x v="1"/>
    <s v="All"/>
    <n v="102471705"/>
  </r>
  <r>
    <x v="103"/>
    <s v="KY"/>
    <s v="Civil"/>
    <x v="2"/>
    <s v="All"/>
    <n v="48941028"/>
  </r>
  <r>
    <x v="103"/>
    <s v="KY"/>
    <s v="Civil"/>
    <x v="3"/>
    <s v="All"/>
    <n v="18459795"/>
  </r>
  <r>
    <x v="103"/>
    <s v="KY"/>
    <s v="Civil"/>
    <x v="4"/>
    <s v="All"/>
    <n v="157597380"/>
  </r>
  <r>
    <x v="103"/>
    <s v="KY"/>
    <s v="Civil"/>
    <x v="5"/>
    <s v="All"/>
    <n v="80036861"/>
  </r>
  <r>
    <x v="103"/>
    <s v="KY"/>
    <s v="Civil"/>
    <x v="6"/>
    <s v="All"/>
    <n v="49247056"/>
  </r>
  <r>
    <x v="103"/>
    <s v="KY"/>
    <s v="Civil"/>
    <x v="7"/>
    <s v="All"/>
    <n v="38478361"/>
  </r>
  <r>
    <x v="103"/>
    <s v="KY"/>
    <s v="Civil"/>
    <x v="8"/>
    <s v="All"/>
    <n v="63434911"/>
  </r>
  <r>
    <x v="103"/>
    <s v="KY"/>
    <s v="Civil"/>
    <x v="9"/>
    <s v="All"/>
    <n v="67754959"/>
  </r>
  <r>
    <x v="103"/>
    <s v="KY"/>
    <s v="Civil"/>
    <x v="10"/>
    <s v="All"/>
    <n v="71730276"/>
  </r>
  <r>
    <x v="103"/>
    <s v="KY"/>
    <s v="Civil"/>
    <x v="11"/>
    <s v="All"/>
    <n v="74420718"/>
  </r>
  <r>
    <x v="103"/>
    <s v="KY"/>
    <s v="Non Residential"/>
    <x v="0"/>
    <s v="All"/>
    <n v="69481261"/>
  </r>
  <r>
    <x v="103"/>
    <s v="KY"/>
    <s v="Non Residential"/>
    <x v="1"/>
    <s v="All"/>
    <n v="38454014"/>
  </r>
  <r>
    <x v="103"/>
    <s v="KY"/>
    <s v="Non Residential"/>
    <x v="2"/>
    <s v="All"/>
    <n v="65303218"/>
  </r>
  <r>
    <x v="103"/>
    <s v="KY"/>
    <s v="Non Residential"/>
    <x v="3"/>
    <s v="All"/>
    <n v="102708933"/>
  </r>
  <r>
    <x v="103"/>
    <s v="KY"/>
    <s v="Non Residential"/>
    <x v="4"/>
    <s v="All"/>
    <n v="28228911"/>
  </r>
  <r>
    <x v="103"/>
    <s v="KY"/>
    <s v="Non Residential"/>
    <x v="5"/>
    <s v="All"/>
    <n v="76613327"/>
  </r>
  <r>
    <x v="103"/>
    <s v="KY"/>
    <s v="Non Residential"/>
    <x v="6"/>
    <s v="All"/>
    <n v="151447365"/>
  </r>
  <r>
    <x v="103"/>
    <s v="KY"/>
    <s v="Non Residential"/>
    <x v="7"/>
    <s v="All"/>
    <n v="36786012"/>
  </r>
  <r>
    <x v="103"/>
    <s v="KY"/>
    <s v="Non Residential"/>
    <x v="8"/>
    <s v="All"/>
    <n v="83207726"/>
  </r>
  <r>
    <x v="103"/>
    <s v="KY"/>
    <s v="Non Residential"/>
    <x v="9"/>
    <s v="All"/>
    <n v="85287621"/>
  </r>
  <r>
    <x v="103"/>
    <s v="KY"/>
    <s v="Non Residential"/>
    <x v="10"/>
    <s v="All"/>
    <n v="87146949"/>
  </r>
  <r>
    <x v="103"/>
    <s v="KY"/>
    <s v="Non Residential"/>
    <x v="11"/>
    <s v="All"/>
    <n v="88670040"/>
  </r>
  <r>
    <x v="103"/>
    <s v="KY"/>
    <s v="Residential"/>
    <x v="0"/>
    <s v="All"/>
    <n v="111616302"/>
  </r>
  <r>
    <x v="103"/>
    <s v="KY"/>
    <s v="Residential"/>
    <x v="1"/>
    <s v="All"/>
    <n v="55739069"/>
  </r>
  <r>
    <x v="103"/>
    <s v="KY"/>
    <s v="Residential"/>
    <x v="2"/>
    <s v="All"/>
    <n v="80084193"/>
  </r>
  <r>
    <x v="103"/>
    <s v="KY"/>
    <s v="Residential"/>
    <x v="3"/>
    <s v="All"/>
    <n v="44104699"/>
  </r>
  <r>
    <x v="103"/>
    <s v="KY"/>
    <s v="Residential"/>
    <x v="4"/>
    <s v="All"/>
    <n v="40675805"/>
  </r>
  <r>
    <x v="103"/>
    <s v="KY"/>
    <s v="Residential"/>
    <x v="5"/>
    <s v="All"/>
    <n v="52124505"/>
  </r>
  <r>
    <x v="103"/>
    <s v="KY"/>
    <s v="Residential"/>
    <x v="6"/>
    <s v="All"/>
    <n v="51811354"/>
  </r>
  <r>
    <x v="103"/>
    <s v="KY"/>
    <s v="Residential"/>
    <x v="7"/>
    <s v="All"/>
    <n v="71074458"/>
  </r>
  <r>
    <x v="103"/>
    <s v="KY"/>
    <s v="Residential"/>
    <x v="8"/>
    <s v="All"/>
    <n v="85361943"/>
  </r>
  <r>
    <x v="103"/>
    <s v="KY"/>
    <s v="Residential"/>
    <x v="9"/>
    <s v="All"/>
    <n v="89941689"/>
  </r>
  <r>
    <x v="103"/>
    <s v="KY"/>
    <s v="Residential"/>
    <x v="10"/>
    <s v="All"/>
    <n v="99036830"/>
  </r>
  <r>
    <x v="103"/>
    <s v="KY"/>
    <s v="Residential"/>
    <x v="11"/>
    <s v="All"/>
    <n v="104926399"/>
  </r>
  <r>
    <x v="104"/>
    <s v="IN"/>
    <s v="Civil"/>
    <x v="0"/>
    <s v="All"/>
    <n v="43420237"/>
  </r>
  <r>
    <x v="104"/>
    <s v="IN"/>
    <s v="Civil"/>
    <x v="1"/>
    <s v="All"/>
    <n v="41156324"/>
  </r>
  <r>
    <x v="104"/>
    <s v="IN"/>
    <s v="Civil"/>
    <x v="2"/>
    <s v="All"/>
    <n v="19831398"/>
  </r>
  <r>
    <x v="104"/>
    <s v="IN"/>
    <s v="Civil"/>
    <x v="3"/>
    <s v="All"/>
    <n v="33621297"/>
  </r>
  <r>
    <x v="104"/>
    <s v="IN"/>
    <s v="Civil"/>
    <x v="4"/>
    <s v="All"/>
    <n v="60243108"/>
  </r>
  <r>
    <x v="104"/>
    <s v="IN"/>
    <s v="Civil"/>
    <x v="5"/>
    <s v="All"/>
    <n v="39002663"/>
  </r>
  <r>
    <x v="104"/>
    <s v="IN"/>
    <s v="Civil"/>
    <x v="6"/>
    <s v="All"/>
    <n v="55233629"/>
  </r>
  <r>
    <x v="104"/>
    <s v="IN"/>
    <s v="Civil"/>
    <x v="7"/>
    <s v="All"/>
    <n v="37987932"/>
  </r>
  <r>
    <x v="104"/>
    <s v="IN"/>
    <s v="Civil"/>
    <x v="8"/>
    <s v="All"/>
    <n v="69961099"/>
  </r>
  <r>
    <x v="104"/>
    <s v="IN"/>
    <s v="Civil"/>
    <x v="9"/>
    <s v="All"/>
    <n v="74363728"/>
  </r>
  <r>
    <x v="104"/>
    <s v="IN"/>
    <s v="Civil"/>
    <x v="10"/>
    <s v="All"/>
    <n v="78271761"/>
  </r>
  <r>
    <x v="104"/>
    <s v="IN"/>
    <s v="Civil"/>
    <x v="11"/>
    <s v="All"/>
    <n v="80877494"/>
  </r>
  <r>
    <x v="104"/>
    <s v="IN"/>
    <s v="Non Residential"/>
    <x v="0"/>
    <s v="All"/>
    <n v="32170680"/>
  </r>
  <r>
    <x v="104"/>
    <s v="IN"/>
    <s v="Non Residential"/>
    <x v="1"/>
    <s v="All"/>
    <n v="28093646"/>
  </r>
  <r>
    <x v="104"/>
    <s v="IN"/>
    <s v="Non Residential"/>
    <x v="2"/>
    <s v="All"/>
    <n v="5617274"/>
  </r>
  <r>
    <x v="104"/>
    <s v="IN"/>
    <s v="Non Residential"/>
    <x v="3"/>
    <s v="All"/>
    <n v="41638861"/>
  </r>
  <r>
    <x v="104"/>
    <s v="IN"/>
    <s v="Non Residential"/>
    <x v="4"/>
    <s v="All"/>
    <n v="99267303"/>
  </r>
  <r>
    <x v="104"/>
    <s v="IN"/>
    <s v="Non Residential"/>
    <x v="5"/>
    <s v="All"/>
    <n v="34143138"/>
  </r>
  <r>
    <x v="104"/>
    <s v="IN"/>
    <s v="Non Residential"/>
    <x v="6"/>
    <s v="All"/>
    <n v="91013658"/>
  </r>
  <r>
    <x v="104"/>
    <s v="IN"/>
    <s v="Non Residential"/>
    <x v="7"/>
    <s v="All"/>
    <n v="106974660"/>
  </r>
  <r>
    <x v="104"/>
    <s v="IN"/>
    <s v="Non Residential"/>
    <x v="8"/>
    <s v="All"/>
    <n v="150456234"/>
  </r>
  <r>
    <x v="104"/>
    <s v="IN"/>
    <s v="Non Residential"/>
    <x v="9"/>
    <s v="All"/>
    <n v="156725389"/>
  </r>
  <r>
    <x v="104"/>
    <s v="IN"/>
    <s v="Non Residential"/>
    <x v="10"/>
    <s v="All"/>
    <n v="167362208"/>
  </r>
  <r>
    <x v="104"/>
    <s v="IN"/>
    <s v="Non Residential"/>
    <x v="11"/>
    <s v="All"/>
    <n v="172484207"/>
  </r>
  <r>
    <x v="104"/>
    <s v="IN"/>
    <s v="Residential"/>
    <x v="0"/>
    <s v="All"/>
    <n v="40631753"/>
  </r>
  <r>
    <x v="104"/>
    <s v="IN"/>
    <s v="Residential"/>
    <x v="1"/>
    <s v="All"/>
    <n v="39266663"/>
  </r>
  <r>
    <x v="104"/>
    <s v="IN"/>
    <s v="Residential"/>
    <x v="2"/>
    <s v="All"/>
    <n v="55171187"/>
  </r>
  <r>
    <x v="104"/>
    <s v="IN"/>
    <s v="Residential"/>
    <x v="3"/>
    <s v="All"/>
    <n v="74516430"/>
  </r>
  <r>
    <x v="104"/>
    <s v="IN"/>
    <s v="Residential"/>
    <x v="4"/>
    <s v="All"/>
    <n v="76956832"/>
  </r>
  <r>
    <x v="104"/>
    <s v="IN"/>
    <s v="Residential"/>
    <x v="5"/>
    <s v="All"/>
    <n v="71891185"/>
  </r>
  <r>
    <x v="104"/>
    <s v="IN"/>
    <s v="Residential"/>
    <x v="6"/>
    <s v="All"/>
    <n v="80707244"/>
  </r>
  <r>
    <x v="104"/>
    <s v="IN"/>
    <s v="Residential"/>
    <x v="7"/>
    <s v="All"/>
    <n v="170789175"/>
  </r>
  <r>
    <x v="104"/>
    <s v="IN"/>
    <s v="Residential"/>
    <x v="8"/>
    <s v="All"/>
    <n v="113664439"/>
  </r>
  <r>
    <x v="104"/>
    <s v="IN"/>
    <s v="Residential"/>
    <x v="9"/>
    <s v="All"/>
    <n v="119397686"/>
  </r>
  <r>
    <x v="104"/>
    <s v="IN"/>
    <s v="Residential"/>
    <x v="10"/>
    <s v="All"/>
    <n v="127742263"/>
  </r>
  <r>
    <x v="104"/>
    <s v="IN"/>
    <s v="Residential"/>
    <x v="11"/>
    <s v="All"/>
    <n v="135670349"/>
  </r>
  <r>
    <x v="105"/>
    <s v="NY"/>
    <s v="Civil"/>
    <x v="0"/>
    <s v="All"/>
    <n v="16348524"/>
  </r>
  <r>
    <x v="105"/>
    <s v="NY"/>
    <s v="Civil"/>
    <x v="1"/>
    <s v="All"/>
    <n v="15243700"/>
  </r>
  <r>
    <x v="105"/>
    <s v="NY"/>
    <s v="Civil"/>
    <x v="2"/>
    <s v="All"/>
    <n v="20702733"/>
  </r>
  <r>
    <x v="105"/>
    <s v="NY"/>
    <s v="Civil"/>
    <x v="3"/>
    <s v="All"/>
    <n v="20667231"/>
  </r>
  <r>
    <x v="105"/>
    <s v="NY"/>
    <s v="Civil"/>
    <x v="4"/>
    <s v="All"/>
    <n v="26428791"/>
  </r>
  <r>
    <x v="105"/>
    <s v="NY"/>
    <s v="Civil"/>
    <x v="5"/>
    <s v="All"/>
    <n v="35653318"/>
  </r>
  <r>
    <x v="105"/>
    <s v="NY"/>
    <s v="Civil"/>
    <x v="6"/>
    <s v="All"/>
    <n v="16757402"/>
  </r>
  <r>
    <x v="105"/>
    <s v="NY"/>
    <s v="Civil"/>
    <x v="7"/>
    <s v="All"/>
    <n v="189310002"/>
  </r>
  <r>
    <x v="105"/>
    <s v="NY"/>
    <s v="Civil"/>
    <x v="8"/>
    <s v="All"/>
    <n v="60120209"/>
  </r>
  <r>
    <x v="105"/>
    <s v="NY"/>
    <s v="Civil"/>
    <x v="9"/>
    <s v="All"/>
    <n v="63948698"/>
  </r>
  <r>
    <x v="105"/>
    <s v="NY"/>
    <s v="Civil"/>
    <x v="10"/>
    <s v="All"/>
    <n v="66985991"/>
  </r>
  <r>
    <x v="105"/>
    <s v="NY"/>
    <s v="Civil"/>
    <x v="11"/>
    <s v="All"/>
    <n v="69053872"/>
  </r>
  <r>
    <x v="105"/>
    <s v="NY"/>
    <s v="Non Residential"/>
    <x v="0"/>
    <s v="All"/>
    <n v="14263759"/>
  </r>
  <r>
    <x v="105"/>
    <s v="NY"/>
    <s v="Non Residential"/>
    <x v="1"/>
    <s v="All"/>
    <n v="5868947"/>
  </r>
  <r>
    <x v="105"/>
    <s v="NY"/>
    <s v="Non Residential"/>
    <x v="2"/>
    <s v="All"/>
    <n v="15795814"/>
  </r>
  <r>
    <x v="105"/>
    <s v="NY"/>
    <s v="Non Residential"/>
    <x v="3"/>
    <s v="All"/>
    <n v="19475937"/>
  </r>
  <r>
    <x v="105"/>
    <s v="NY"/>
    <s v="Non Residential"/>
    <x v="4"/>
    <s v="All"/>
    <n v="32269794"/>
  </r>
  <r>
    <x v="105"/>
    <s v="NY"/>
    <s v="Non Residential"/>
    <x v="5"/>
    <s v="All"/>
    <n v="14229935"/>
  </r>
  <r>
    <x v="105"/>
    <s v="NY"/>
    <s v="Non Residential"/>
    <x v="6"/>
    <s v="All"/>
    <n v="48069611"/>
  </r>
  <r>
    <x v="105"/>
    <s v="NY"/>
    <s v="Non Residential"/>
    <x v="7"/>
    <s v="All"/>
    <n v="43717196"/>
  </r>
  <r>
    <x v="105"/>
    <s v="NY"/>
    <s v="Non Residential"/>
    <x v="8"/>
    <s v="All"/>
    <n v="74451672"/>
  </r>
  <r>
    <x v="105"/>
    <s v="NY"/>
    <s v="Non Residential"/>
    <x v="9"/>
    <s v="All"/>
    <n v="77241810"/>
  </r>
  <r>
    <x v="105"/>
    <s v="NY"/>
    <s v="Non Residential"/>
    <x v="10"/>
    <s v="All"/>
    <n v="80048182"/>
  </r>
  <r>
    <x v="105"/>
    <s v="NY"/>
    <s v="Non Residential"/>
    <x v="11"/>
    <s v="All"/>
    <n v="82117028"/>
  </r>
  <r>
    <x v="105"/>
    <s v="NY"/>
    <s v="Residential"/>
    <x v="0"/>
    <s v="All"/>
    <n v="3189023"/>
  </r>
  <r>
    <x v="105"/>
    <s v="NY"/>
    <s v="Residential"/>
    <x v="1"/>
    <s v="All"/>
    <n v="12701967"/>
  </r>
  <r>
    <x v="105"/>
    <s v="NY"/>
    <s v="Residential"/>
    <x v="2"/>
    <s v="All"/>
    <n v="2265472"/>
  </r>
  <r>
    <x v="105"/>
    <s v="NY"/>
    <s v="Residential"/>
    <x v="3"/>
    <s v="All"/>
    <n v="4472146"/>
  </r>
  <r>
    <x v="105"/>
    <s v="NY"/>
    <s v="Residential"/>
    <x v="4"/>
    <s v="All"/>
    <n v="4496839"/>
  </r>
  <r>
    <x v="105"/>
    <s v="NY"/>
    <s v="Residential"/>
    <x v="5"/>
    <s v="All"/>
    <n v="680810"/>
  </r>
  <r>
    <x v="105"/>
    <s v="NY"/>
    <s v="Residential"/>
    <x v="6"/>
    <s v="All"/>
    <n v="419378"/>
  </r>
  <r>
    <x v="105"/>
    <s v="NY"/>
    <s v="Residential"/>
    <x v="7"/>
    <s v="All"/>
    <n v="895044"/>
  </r>
  <r>
    <x v="105"/>
    <s v="NY"/>
    <s v="Residential"/>
    <x v="8"/>
    <s v="All"/>
    <n v="996316"/>
  </r>
  <r>
    <x v="105"/>
    <s v="NY"/>
    <s v="Residential"/>
    <x v="9"/>
    <s v="All"/>
    <n v="865128"/>
  </r>
  <r>
    <x v="105"/>
    <s v="NY"/>
    <s v="Residential"/>
    <x v="10"/>
    <s v="All"/>
    <n v="988161"/>
  </r>
  <r>
    <x v="105"/>
    <s v="NY"/>
    <s v="Residential"/>
    <x v="11"/>
    <s v="All"/>
    <n v="1091145"/>
  </r>
  <r>
    <x v="106"/>
    <s v="PA"/>
    <s v="Civil"/>
    <x v="0"/>
    <s v="All"/>
    <n v="60950430"/>
  </r>
  <r>
    <x v="106"/>
    <s v="PA"/>
    <s v="Civil"/>
    <x v="1"/>
    <s v="All"/>
    <n v="121129124"/>
  </r>
  <r>
    <x v="106"/>
    <s v="PA"/>
    <s v="Civil"/>
    <x v="2"/>
    <s v="All"/>
    <n v="39109960"/>
  </r>
  <r>
    <x v="106"/>
    <s v="PA"/>
    <s v="Civil"/>
    <x v="3"/>
    <s v="All"/>
    <n v="11223691"/>
  </r>
  <r>
    <x v="106"/>
    <s v="PA"/>
    <s v="Civil"/>
    <x v="4"/>
    <s v="All"/>
    <n v="56915770"/>
  </r>
  <r>
    <x v="106"/>
    <s v="PA"/>
    <s v="Civil"/>
    <x v="5"/>
    <s v="All"/>
    <n v="87505314"/>
  </r>
  <r>
    <x v="106"/>
    <s v="PA"/>
    <s v="Civil"/>
    <x v="6"/>
    <s v="All"/>
    <n v="84978052"/>
  </r>
  <r>
    <x v="106"/>
    <s v="PA"/>
    <s v="Civil"/>
    <x v="7"/>
    <s v="All"/>
    <n v="72902567"/>
  </r>
  <r>
    <x v="106"/>
    <s v="PA"/>
    <s v="Civil"/>
    <x v="8"/>
    <s v="All"/>
    <n v="97865834"/>
  </r>
  <r>
    <x v="106"/>
    <s v="PA"/>
    <s v="Civil"/>
    <x v="9"/>
    <s v="All"/>
    <n v="103857576"/>
  </r>
  <r>
    <x v="106"/>
    <s v="PA"/>
    <s v="Civil"/>
    <x v="10"/>
    <s v="All"/>
    <n v="109185470"/>
  </r>
  <r>
    <x v="106"/>
    <s v="PA"/>
    <s v="Civil"/>
    <x v="11"/>
    <s v="All"/>
    <n v="112610597"/>
  </r>
  <r>
    <x v="106"/>
    <s v="PA"/>
    <s v="Non Residential"/>
    <x v="0"/>
    <s v="All"/>
    <n v="47439800"/>
  </r>
  <r>
    <x v="106"/>
    <s v="PA"/>
    <s v="Non Residential"/>
    <x v="1"/>
    <s v="All"/>
    <n v="160742309"/>
  </r>
  <r>
    <x v="106"/>
    <s v="PA"/>
    <s v="Non Residential"/>
    <x v="2"/>
    <s v="All"/>
    <n v="68878805"/>
  </r>
  <r>
    <x v="106"/>
    <s v="PA"/>
    <s v="Non Residential"/>
    <x v="3"/>
    <s v="All"/>
    <n v="85430983"/>
  </r>
  <r>
    <x v="106"/>
    <s v="PA"/>
    <s v="Non Residential"/>
    <x v="4"/>
    <s v="All"/>
    <n v="86755654"/>
  </r>
  <r>
    <x v="106"/>
    <s v="PA"/>
    <s v="Non Residential"/>
    <x v="5"/>
    <s v="All"/>
    <n v="90447123"/>
  </r>
  <r>
    <x v="106"/>
    <s v="PA"/>
    <s v="Non Residential"/>
    <x v="6"/>
    <s v="All"/>
    <n v="112706060"/>
  </r>
  <r>
    <x v="106"/>
    <s v="PA"/>
    <s v="Non Residential"/>
    <x v="7"/>
    <s v="All"/>
    <n v="79428879"/>
  </r>
  <r>
    <x v="106"/>
    <s v="PA"/>
    <s v="Non Residential"/>
    <x v="8"/>
    <s v="All"/>
    <n v="138167283"/>
  </r>
  <r>
    <x v="106"/>
    <s v="PA"/>
    <s v="Non Residential"/>
    <x v="9"/>
    <s v="All"/>
    <n v="138287277"/>
  </r>
  <r>
    <x v="106"/>
    <s v="PA"/>
    <s v="Non Residential"/>
    <x v="10"/>
    <s v="All"/>
    <n v="138076766"/>
  </r>
  <r>
    <x v="106"/>
    <s v="PA"/>
    <s v="Non Residential"/>
    <x v="11"/>
    <s v="All"/>
    <n v="136639986"/>
  </r>
  <r>
    <x v="106"/>
    <s v="PA"/>
    <s v="Residential"/>
    <x v="0"/>
    <s v="All"/>
    <n v="45449975"/>
  </r>
  <r>
    <x v="106"/>
    <s v="PA"/>
    <s v="Residential"/>
    <x v="1"/>
    <s v="All"/>
    <n v="27063277"/>
  </r>
  <r>
    <x v="106"/>
    <s v="PA"/>
    <s v="Residential"/>
    <x v="2"/>
    <s v="All"/>
    <n v="66767081"/>
  </r>
  <r>
    <x v="106"/>
    <s v="PA"/>
    <s v="Residential"/>
    <x v="3"/>
    <s v="All"/>
    <n v="35094631"/>
  </r>
  <r>
    <x v="106"/>
    <s v="PA"/>
    <s v="Residential"/>
    <x v="4"/>
    <s v="All"/>
    <n v="29438230"/>
  </r>
  <r>
    <x v="106"/>
    <s v="PA"/>
    <s v="Residential"/>
    <x v="5"/>
    <s v="All"/>
    <n v="15388726"/>
  </r>
  <r>
    <x v="106"/>
    <s v="PA"/>
    <s v="Residential"/>
    <x v="6"/>
    <s v="All"/>
    <n v="20105520"/>
  </r>
  <r>
    <x v="106"/>
    <s v="PA"/>
    <s v="Residential"/>
    <x v="7"/>
    <s v="All"/>
    <n v="15507367"/>
  </r>
  <r>
    <x v="106"/>
    <s v="PA"/>
    <s v="Residential"/>
    <x v="8"/>
    <s v="All"/>
    <n v="17621396"/>
  </r>
  <r>
    <x v="106"/>
    <s v="PA"/>
    <s v="Residential"/>
    <x v="9"/>
    <s v="All"/>
    <n v="19401368"/>
  </r>
  <r>
    <x v="106"/>
    <s v="PA"/>
    <s v="Residential"/>
    <x v="10"/>
    <s v="All"/>
    <n v="19893450"/>
  </r>
  <r>
    <x v="106"/>
    <s v="PA"/>
    <s v="Residential"/>
    <x v="11"/>
    <s v="All"/>
    <n v="20953255"/>
  </r>
  <r>
    <x v="107"/>
    <s v="MA"/>
    <s v="Civil"/>
    <x v="0"/>
    <s v="All"/>
    <n v="178316633"/>
  </r>
  <r>
    <x v="107"/>
    <s v="MA"/>
    <s v="Civil"/>
    <x v="1"/>
    <s v="All"/>
    <n v="138050577"/>
  </r>
  <r>
    <x v="107"/>
    <s v="MA"/>
    <s v="Civil"/>
    <x v="2"/>
    <s v="All"/>
    <n v="141109587"/>
  </r>
  <r>
    <x v="107"/>
    <s v="MA"/>
    <s v="Civil"/>
    <x v="3"/>
    <s v="All"/>
    <n v="109141303"/>
  </r>
  <r>
    <x v="107"/>
    <s v="MA"/>
    <s v="Civil"/>
    <x v="4"/>
    <s v="All"/>
    <n v="162717085"/>
  </r>
  <r>
    <x v="107"/>
    <s v="MA"/>
    <s v="Civil"/>
    <x v="5"/>
    <s v="All"/>
    <n v="146419242"/>
  </r>
  <r>
    <x v="107"/>
    <s v="MA"/>
    <s v="Civil"/>
    <x v="6"/>
    <s v="All"/>
    <n v="213426024"/>
  </r>
  <r>
    <x v="107"/>
    <s v="MA"/>
    <s v="Civil"/>
    <x v="7"/>
    <s v="All"/>
    <n v="190491347"/>
  </r>
  <r>
    <x v="107"/>
    <s v="MA"/>
    <s v="Civil"/>
    <x v="8"/>
    <s v="All"/>
    <n v="272451571"/>
  </r>
  <r>
    <x v="107"/>
    <s v="MA"/>
    <s v="Civil"/>
    <x v="9"/>
    <s v="All"/>
    <n v="292438784"/>
  </r>
  <r>
    <x v="107"/>
    <s v="MA"/>
    <s v="Civil"/>
    <x v="10"/>
    <s v="All"/>
    <n v="312730930"/>
  </r>
  <r>
    <x v="107"/>
    <s v="MA"/>
    <s v="Civil"/>
    <x v="11"/>
    <s v="All"/>
    <n v="325970314"/>
  </r>
  <r>
    <x v="107"/>
    <s v="MA"/>
    <s v="Non Residential"/>
    <x v="0"/>
    <s v="All"/>
    <n v="455377800"/>
  </r>
  <r>
    <x v="107"/>
    <s v="MA"/>
    <s v="Non Residential"/>
    <x v="1"/>
    <s v="All"/>
    <n v="407522474"/>
  </r>
  <r>
    <x v="107"/>
    <s v="MA"/>
    <s v="Non Residential"/>
    <x v="2"/>
    <s v="All"/>
    <n v="481574570"/>
  </r>
  <r>
    <x v="107"/>
    <s v="MA"/>
    <s v="Non Residential"/>
    <x v="3"/>
    <s v="All"/>
    <n v="485530495"/>
  </r>
  <r>
    <x v="107"/>
    <s v="MA"/>
    <s v="Non Residential"/>
    <x v="4"/>
    <s v="All"/>
    <n v="502802547"/>
  </r>
  <r>
    <x v="107"/>
    <s v="MA"/>
    <s v="Non Residential"/>
    <x v="5"/>
    <s v="All"/>
    <n v="279330794"/>
  </r>
  <r>
    <x v="107"/>
    <s v="MA"/>
    <s v="Non Residential"/>
    <x v="6"/>
    <s v="All"/>
    <n v="435771485"/>
  </r>
  <r>
    <x v="107"/>
    <s v="MA"/>
    <s v="Non Residential"/>
    <x v="7"/>
    <s v="All"/>
    <n v="736069889"/>
  </r>
  <r>
    <x v="107"/>
    <s v="MA"/>
    <s v="Non Residential"/>
    <x v="8"/>
    <s v="All"/>
    <n v="595650090"/>
  </r>
  <r>
    <x v="107"/>
    <s v="MA"/>
    <s v="Non Residential"/>
    <x v="9"/>
    <s v="All"/>
    <n v="612210928"/>
  </r>
  <r>
    <x v="107"/>
    <s v="MA"/>
    <s v="Non Residential"/>
    <x v="10"/>
    <s v="All"/>
    <n v="620029139"/>
  </r>
  <r>
    <x v="107"/>
    <s v="MA"/>
    <s v="Non Residential"/>
    <x v="11"/>
    <s v="All"/>
    <n v="626767792"/>
  </r>
  <r>
    <x v="107"/>
    <s v="MA"/>
    <s v="Residential"/>
    <x v="0"/>
    <s v="All"/>
    <n v="226795344"/>
  </r>
  <r>
    <x v="107"/>
    <s v="MA"/>
    <s v="Residential"/>
    <x v="1"/>
    <s v="All"/>
    <n v="163263380"/>
  </r>
  <r>
    <x v="107"/>
    <s v="MA"/>
    <s v="Residential"/>
    <x v="2"/>
    <s v="All"/>
    <n v="160231580"/>
  </r>
  <r>
    <x v="107"/>
    <s v="MA"/>
    <s v="Residential"/>
    <x v="3"/>
    <s v="All"/>
    <n v="250222972"/>
  </r>
  <r>
    <x v="107"/>
    <s v="MA"/>
    <s v="Residential"/>
    <x v="4"/>
    <s v="All"/>
    <n v="200462283"/>
  </r>
  <r>
    <x v="107"/>
    <s v="MA"/>
    <s v="Residential"/>
    <x v="5"/>
    <s v="All"/>
    <n v="301567082"/>
  </r>
  <r>
    <x v="107"/>
    <s v="MA"/>
    <s v="Residential"/>
    <x v="6"/>
    <s v="All"/>
    <n v="277984743"/>
  </r>
  <r>
    <x v="107"/>
    <s v="MA"/>
    <s v="Residential"/>
    <x v="7"/>
    <s v="All"/>
    <n v="319689993"/>
  </r>
  <r>
    <x v="107"/>
    <s v="MA"/>
    <s v="Residential"/>
    <x v="8"/>
    <s v="All"/>
    <n v="403292424"/>
  </r>
  <r>
    <x v="107"/>
    <s v="MA"/>
    <s v="Residential"/>
    <x v="9"/>
    <s v="All"/>
    <n v="417389333"/>
  </r>
  <r>
    <x v="107"/>
    <s v="MA"/>
    <s v="Residential"/>
    <x v="10"/>
    <s v="All"/>
    <n v="429687292"/>
  </r>
  <r>
    <x v="107"/>
    <s v="MA"/>
    <s v="Residential"/>
    <x v="11"/>
    <s v="All"/>
    <n v="446814266"/>
  </r>
  <r>
    <x v="108"/>
    <s v="OR"/>
    <s v="Civil"/>
    <x v="0"/>
    <s v="All"/>
    <n v="91333093"/>
  </r>
  <r>
    <x v="108"/>
    <s v="OR"/>
    <s v="Civil"/>
    <x v="1"/>
    <s v="All"/>
    <n v="78402724"/>
  </r>
  <r>
    <x v="108"/>
    <s v="OR"/>
    <s v="Civil"/>
    <x v="2"/>
    <s v="All"/>
    <n v="95402951"/>
  </r>
  <r>
    <x v="108"/>
    <s v="OR"/>
    <s v="Civil"/>
    <x v="3"/>
    <s v="All"/>
    <n v="68888430"/>
  </r>
  <r>
    <x v="108"/>
    <s v="OR"/>
    <s v="Civil"/>
    <x v="4"/>
    <s v="All"/>
    <n v="86113122"/>
  </r>
  <r>
    <x v="108"/>
    <s v="OR"/>
    <s v="Civil"/>
    <x v="5"/>
    <s v="All"/>
    <n v="108357424"/>
  </r>
  <r>
    <x v="108"/>
    <s v="OR"/>
    <s v="Civil"/>
    <x v="6"/>
    <s v="All"/>
    <n v="92477873"/>
  </r>
  <r>
    <x v="108"/>
    <s v="OR"/>
    <s v="Civil"/>
    <x v="7"/>
    <s v="All"/>
    <n v="95066178"/>
  </r>
  <r>
    <x v="108"/>
    <s v="OR"/>
    <s v="Civil"/>
    <x v="8"/>
    <s v="All"/>
    <n v="165016161"/>
  </r>
  <r>
    <x v="108"/>
    <s v="OR"/>
    <s v="Civil"/>
    <x v="9"/>
    <s v="All"/>
    <n v="176907476"/>
  </r>
  <r>
    <x v="108"/>
    <s v="OR"/>
    <s v="Civil"/>
    <x v="10"/>
    <s v="All"/>
    <n v="187594420"/>
  </r>
  <r>
    <x v="108"/>
    <s v="OR"/>
    <s v="Civil"/>
    <x v="11"/>
    <s v="All"/>
    <n v="194707861"/>
  </r>
  <r>
    <x v="108"/>
    <s v="OR"/>
    <s v="Non Residential"/>
    <x v="0"/>
    <s v="All"/>
    <n v="218247520"/>
  </r>
  <r>
    <x v="108"/>
    <s v="OR"/>
    <s v="Non Residential"/>
    <x v="1"/>
    <s v="All"/>
    <n v="135817805"/>
  </r>
  <r>
    <x v="108"/>
    <s v="OR"/>
    <s v="Non Residential"/>
    <x v="2"/>
    <s v="All"/>
    <n v="120858286"/>
  </r>
  <r>
    <x v="108"/>
    <s v="OR"/>
    <s v="Non Residential"/>
    <x v="3"/>
    <s v="All"/>
    <n v="248889881"/>
  </r>
  <r>
    <x v="108"/>
    <s v="OR"/>
    <s v="Non Residential"/>
    <x v="4"/>
    <s v="All"/>
    <n v="245181670"/>
  </r>
  <r>
    <x v="108"/>
    <s v="OR"/>
    <s v="Non Residential"/>
    <x v="5"/>
    <s v="All"/>
    <n v="292362976"/>
  </r>
  <r>
    <x v="108"/>
    <s v="OR"/>
    <s v="Non Residential"/>
    <x v="6"/>
    <s v="All"/>
    <n v="351862124"/>
  </r>
  <r>
    <x v="108"/>
    <s v="OR"/>
    <s v="Non Residential"/>
    <x v="7"/>
    <s v="All"/>
    <n v="224892589"/>
  </r>
  <r>
    <x v="108"/>
    <s v="OR"/>
    <s v="Non Residential"/>
    <x v="8"/>
    <s v="All"/>
    <n v="314701912"/>
  </r>
  <r>
    <x v="108"/>
    <s v="OR"/>
    <s v="Non Residential"/>
    <x v="9"/>
    <s v="All"/>
    <n v="315368287"/>
  </r>
  <r>
    <x v="108"/>
    <s v="OR"/>
    <s v="Non Residential"/>
    <x v="10"/>
    <s v="All"/>
    <n v="317020439"/>
  </r>
  <r>
    <x v="108"/>
    <s v="OR"/>
    <s v="Non Residential"/>
    <x v="11"/>
    <s v="All"/>
    <n v="317319922"/>
  </r>
  <r>
    <x v="108"/>
    <s v="OR"/>
    <s v="Residential"/>
    <x v="0"/>
    <s v="All"/>
    <n v="107225119"/>
  </r>
  <r>
    <x v="108"/>
    <s v="OR"/>
    <s v="Residential"/>
    <x v="1"/>
    <s v="All"/>
    <n v="82253555"/>
  </r>
  <r>
    <x v="108"/>
    <s v="OR"/>
    <s v="Residential"/>
    <x v="2"/>
    <s v="All"/>
    <n v="118828370"/>
  </r>
  <r>
    <x v="108"/>
    <s v="OR"/>
    <s v="Residential"/>
    <x v="3"/>
    <s v="All"/>
    <n v="119462868"/>
  </r>
  <r>
    <x v="108"/>
    <s v="OR"/>
    <s v="Residential"/>
    <x v="4"/>
    <s v="All"/>
    <n v="145169529"/>
  </r>
  <r>
    <x v="108"/>
    <s v="OR"/>
    <s v="Residential"/>
    <x v="5"/>
    <s v="All"/>
    <n v="176857947"/>
  </r>
  <r>
    <x v="108"/>
    <s v="OR"/>
    <s v="Residential"/>
    <x v="6"/>
    <s v="All"/>
    <n v="152804848"/>
  </r>
  <r>
    <x v="108"/>
    <s v="OR"/>
    <s v="Residential"/>
    <x v="7"/>
    <s v="All"/>
    <n v="181815749"/>
  </r>
  <r>
    <x v="108"/>
    <s v="OR"/>
    <s v="Residential"/>
    <x v="8"/>
    <s v="All"/>
    <n v="255126499"/>
  </r>
  <r>
    <x v="108"/>
    <s v="OR"/>
    <s v="Residential"/>
    <x v="9"/>
    <s v="All"/>
    <n v="267140272"/>
  </r>
  <r>
    <x v="108"/>
    <s v="OR"/>
    <s v="Residential"/>
    <x v="10"/>
    <s v="All"/>
    <n v="287318642"/>
  </r>
  <r>
    <x v="108"/>
    <s v="OR"/>
    <s v="Residential"/>
    <x v="11"/>
    <s v="All"/>
    <n v="302874680"/>
  </r>
  <r>
    <x v="109"/>
    <s v="IN"/>
    <s v="Civil"/>
    <x v="0"/>
    <s v="All"/>
    <n v="171514284"/>
  </r>
  <r>
    <x v="109"/>
    <s v="IN"/>
    <s v="Civil"/>
    <x v="1"/>
    <s v="All"/>
    <n v="68415687"/>
  </r>
  <r>
    <x v="109"/>
    <s v="IN"/>
    <s v="Civil"/>
    <x v="2"/>
    <s v="All"/>
    <n v="55447481"/>
  </r>
  <r>
    <x v="109"/>
    <s v="IN"/>
    <s v="Civil"/>
    <x v="3"/>
    <s v="All"/>
    <n v="52886578"/>
  </r>
  <r>
    <x v="109"/>
    <s v="IN"/>
    <s v="Civil"/>
    <x v="4"/>
    <s v="All"/>
    <n v="138817209"/>
  </r>
  <r>
    <x v="109"/>
    <s v="IN"/>
    <s v="Civil"/>
    <x v="5"/>
    <s v="All"/>
    <n v="73825088"/>
  </r>
  <r>
    <x v="109"/>
    <s v="IN"/>
    <s v="Civil"/>
    <x v="6"/>
    <s v="All"/>
    <n v="77014763"/>
  </r>
  <r>
    <x v="109"/>
    <s v="IN"/>
    <s v="Civil"/>
    <x v="7"/>
    <s v="All"/>
    <n v="161982279"/>
  </r>
  <r>
    <x v="109"/>
    <s v="IN"/>
    <s v="Civil"/>
    <x v="8"/>
    <s v="All"/>
    <n v="196643302"/>
  </r>
  <r>
    <x v="109"/>
    <s v="IN"/>
    <s v="Civil"/>
    <x v="9"/>
    <s v="All"/>
    <n v="208552457"/>
  </r>
  <r>
    <x v="109"/>
    <s v="IN"/>
    <s v="Civil"/>
    <x v="10"/>
    <s v="All"/>
    <n v="219237262"/>
  </r>
  <r>
    <x v="109"/>
    <s v="IN"/>
    <s v="Civil"/>
    <x v="11"/>
    <s v="All"/>
    <n v="226079269"/>
  </r>
  <r>
    <x v="109"/>
    <s v="IN"/>
    <s v="Non Residential"/>
    <x v="0"/>
    <s v="All"/>
    <n v="240512775"/>
  </r>
  <r>
    <x v="109"/>
    <s v="IN"/>
    <s v="Non Residential"/>
    <x v="1"/>
    <s v="All"/>
    <n v="105897434"/>
  </r>
  <r>
    <x v="109"/>
    <s v="IN"/>
    <s v="Non Residential"/>
    <x v="2"/>
    <s v="All"/>
    <n v="67031876"/>
  </r>
  <r>
    <x v="109"/>
    <s v="IN"/>
    <s v="Non Residential"/>
    <x v="3"/>
    <s v="All"/>
    <n v="24116401"/>
  </r>
  <r>
    <x v="109"/>
    <s v="IN"/>
    <s v="Non Residential"/>
    <x v="4"/>
    <s v="All"/>
    <n v="95890863"/>
  </r>
  <r>
    <x v="109"/>
    <s v="IN"/>
    <s v="Non Residential"/>
    <x v="5"/>
    <s v="All"/>
    <n v="140398165"/>
  </r>
  <r>
    <x v="109"/>
    <s v="IN"/>
    <s v="Non Residential"/>
    <x v="6"/>
    <s v="All"/>
    <n v="262384400"/>
  </r>
  <r>
    <x v="109"/>
    <s v="IN"/>
    <s v="Non Residential"/>
    <x v="7"/>
    <s v="All"/>
    <n v="355477866"/>
  </r>
  <r>
    <x v="109"/>
    <s v="IN"/>
    <s v="Non Residential"/>
    <x v="8"/>
    <s v="All"/>
    <n v="359019011"/>
  </r>
  <r>
    <x v="109"/>
    <s v="IN"/>
    <s v="Non Residential"/>
    <x v="9"/>
    <s v="All"/>
    <n v="366653131"/>
  </r>
  <r>
    <x v="109"/>
    <s v="IN"/>
    <s v="Non Residential"/>
    <x v="10"/>
    <s v="All"/>
    <n v="378518126"/>
  </r>
  <r>
    <x v="109"/>
    <s v="IN"/>
    <s v="Non Residential"/>
    <x v="11"/>
    <s v="All"/>
    <n v="385305841"/>
  </r>
  <r>
    <x v="109"/>
    <s v="IN"/>
    <s v="Residential"/>
    <x v="0"/>
    <s v="All"/>
    <n v="147873888"/>
  </r>
  <r>
    <x v="109"/>
    <s v="IN"/>
    <s v="Residential"/>
    <x v="1"/>
    <s v="All"/>
    <n v="133808648"/>
  </r>
  <r>
    <x v="109"/>
    <s v="IN"/>
    <s v="Residential"/>
    <x v="2"/>
    <s v="All"/>
    <n v="166873756"/>
  </r>
  <r>
    <x v="109"/>
    <s v="IN"/>
    <s v="Residential"/>
    <x v="3"/>
    <s v="All"/>
    <n v="141666661"/>
  </r>
  <r>
    <x v="109"/>
    <s v="IN"/>
    <s v="Residential"/>
    <x v="4"/>
    <s v="All"/>
    <n v="170756962"/>
  </r>
  <r>
    <x v="109"/>
    <s v="IN"/>
    <s v="Residential"/>
    <x v="5"/>
    <s v="All"/>
    <n v="164685642"/>
  </r>
  <r>
    <x v="109"/>
    <s v="IN"/>
    <s v="Residential"/>
    <x v="6"/>
    <s v="All"/>
    <n v="193921279"/>
  </r>
  <r>
    <x v="109"/>
    <s v="IN"/>
    <s v="Residential"/>
    <x v="7"/>
    <s v="All"/>
    <n v="228578125"/>
  </r>
  <r>
    <x v="109"/>
    <s v="IN"/>
    <s v="Residential"/>
    <x v="8"/>
    <s v="All"/>
    <n v="216453588"/>
  </r>
  <r>
    <x v="109"/>
    <s v="IN"/>
    <s v="Residential"/>
    <x v="9"/>
    <s v="All"/>
    <n v="229805709"/>
  </r>
  <r>
    <x v="109"/>
    <s v="IN"/>
    <s v="Residential"/>
    <x v="10"/>
    <s v="All"/>
    <n v="246448584"/>
  </r>
  <r>
    <x v="109"/>
    <s v="IN"/>
    <s v="Residential"/>
    <x v="11"/>
    <s v="All"/>
    <n v="261958558"/>
  </r>
  <r>
    <x v="109"/>
    <s v="KY"/>
    <s v="Civil"/>
    <x v="0"/>
    <s v="All"/>
    <n v="16536766"/>
  </r>
  <r>
    <x v="109"/>
    <s v="KY"/>
    <s v="Civil"/>
    <x v="1"/>
    <s v="All"/>
    <n v="23805257"/>
  </r>
  <r>
    <x v="109"/>
    <s v="KY"/>
    <s v="Civil"/>
    <x v="2"/>
    <s v="All"/>
    <n v="22531463"/>
  </r>
  <r>
    <x v="109"/>
    <s v="KY"/>
    <s v="Civil"/>
    <x v="3"/>
    <s v="All"/>
    <n v="21103278"/>
  </r>
  <r>
    <x v="109"/>
    <s v="KY"/>
    <s v="Civil"/>
    <x v="4"/>
    <s v="All"/>
    <n v="49246877"/>
  </r>
  <r>
    <x v="109"/>
    <s v="KY"/>
    <s v="Civil"/>
    <x v="5"/>
    <s v="All"/>
    <n v="19884619"/>
  </r>
  <r>
    <x v="109"/>
    <s v="KY"/>
    <s v="Civil"/>
    <x v="6"/>
    <s v="All"/>
    <n v="15591065"/>
  </r>
  <r>
    <x v="109"/>
    <s v="KY"/>
    <s v="Civil"/>
    <x v="7"/>
    <s v="All"/>
    <n v="12599682"/>
  </r>
  <r>
    <x v="109"/>
    <s v="KY"/>
    <s v="Civil"/>
    <x v="8"/>
    <s v="All"/>
    <n v="17149993"/>
  </r>
  <r>
    <x v="109"/>
    <s v="KY"/>
    <s v="Civil"/>
    <x v="9"/>
    <s v="All"/>
    <n v="18306582"/>
  </r>
  <r>
    <x v="109"/>
    <s v="KY"/>
    <s v="Civil"/>
    <x v="10"/>
    <s v="All"/>
    <n v="19286553"/>
  </r>
  <r>
    <x v="109"/>
    <s v="KY"/>
    <s v="Civil"/>
    <x v="11"/>
    <s v="All"/>
    <n v="19924900"/>
  </r>
  <r>
    <x v="109"/>
    <s v="KY"/>
    <s v="Non Residential"/>
    <x v="0"/>
    <s v="All"/>
    <n v="361600"/>
  </r>
  <r>
    <x v="109"/>
    <s v="KY"/>
    <s v="Non Residential"/>
    <x v="1"/>
    <s v="All"/>
    <n v="6998595"/>
  </r>
  <r>
    <x v="109"/>
    <s v="KY"/>
    <s v="Non Residential"/>
    <x v="2"/>
    <s v="All"/>
    <n v="3182787"/>
  </r>
  <r>
    <x v="109"/>
    <s v="KY"/>
    <s v="Non Residential"/>
    <x v="3"/>
    <s v="All"/>
    <n v="6277179"/>
  </r>
  <r>
    <x v="109"/>
    <s v="KY"/>
    <s v="Non Residential"/>
    <x v="4"/>
    <s v="All"/>
    <n v="1270300"/>
  </r>
  <r>
    <x v="109"/>
    <s v="KY"/>
    <s v="Non Residential"/>
    <x v="5"/>
    <s v="All"/>
    <n v="5039069"/>
  </r>
  <r>
    <x v="109"/>
    <s v="KY"/>
    <s v="Non Residential"/>
    <x v="6"/>
    <s v="All"/>
    <n v="51532504"/>
  </r>
  <r>
    <x v="109"/>
    <s v="KY"/>
    <s v="Non Residential"/>
    <x v="7"/>
    <s v="All"/>
    <n v="13335735"/>
  </r>
  <r>
    <x v="109"/>
    <s v="KY"/>
    <s v="Non Residential"/>
    <x v="8"/>
    <s v="All"/>
    <n v="36285010"/>
  </r>
  <r>
    <x v="109"/>
    <s v="KY"/>
    <s v="Non Residential"/>
    <x v="9"/>
    <s v="All"/>
    <n v="36814406"/>
  </r>
  <r>
    <x v="109"/>
    <s v="KY"/>
    <s v="Non Residential"/>
    <x v="10"/>
    <s v="All"/>
    <n v="36939092"/>
  </r>
  <r>
    <x v="109"/>
    <s v="KY"/>
    <s v="Non Residential"/>
    <x v="11"/>
    <s v="All"/>
    <n v="36951313"/>
  </r>
  <r>
    <x v="109"/>
    <s v="KY"/>
    <s v="Residential"/>
    <x v="0"/>
    <s v="All"/>
    <n v="12080341"/>
  </r>
  <r>
    <x v="109"/>
    <s v="KY"/>
    <s v="Residential"/>
    <x v="1"/>
    <s v="All"/>
    <n v="11728411"/>
  </r>
  <r>
    <x v="109"/>
    <s v="KY"/>
    <s v="Residential"/>
    <x v="2"/>
    <s v="All"/>
    <n v="12549064"/>
  </r>
  <r>
    <x v="109"/>
    <s v="KY"/>
    <s v="Residential"/>
    <x v="3"/>
    <s v="All"/>
    <n v="12679885"/>
  </r>
  <r>
    <x v="109"/>
    <s v="KY"/>
    <s v="Residential"/>
    <x v="4"/>
    <s v="All"/>
    <n v="9707400"/>
  </r>
  <r>
    <x v="109"/>
    <s v="KY"/>
    <s v="Residential"/>
    <x v="5"/>
    <s v="All"/>
    <n v="13879309"/>
  </r>
  <r>
    <x v="109"/>
    <s v="KY"/>
    <s v="Residential"/>
    <x v="6"/>
    <s v="All"/>
    <n v="19159215"/>
  </r>
  <r>
    <x v="109"/>
    <s v="KY"/>
    <s v="Residential"/>
    <x v="7"/>
    <s v="All"/>
    <n v="18519834"/>
  </r>
  <r>
    <x v="109"/>
    <s v="KY"/>
    <s v="Residential"/>
    <x v="8"/>
    <s v="All"/>
    <n v="22329504"/>
  </r>
  <r>
    <x v="109"/>
    <s v="KY"/>
    <s v="Residential"/>
    <x v="9"/>
    <s v="All"/>
    <n v="24616709"/>
  </r>
  <r>
    <x v="109"/>
    <s v="KY"/>
    <s v="Residential"/>
    <x v="10"/>
    <s v="All"/>
    <n v="26155667"/>
  </r>
  <r>
    <x v="109"/>
    <s v="KY"/>
    <s v="Residential"/>
    <x v="11"/>
    <s v="All"/>
    <n v="27530759"/>
  </r>
  <r>
    <x v="110"/>
    <s v="MN"/>
    <s v="Civil"/>
    <x v="0"/>
    <s v="All"/>
    <n v="53267692"/>
  </r>
  <r>
    <x v="110"/>
    <s v="MN"/>
    <s v="Civil"/>
    <x v="1"/>
    <s v="All"/>
    <n v="40413977"/>
  </r>
  <r>
    <x v="110"/>
    <s v="MN"/>
    <s v="Civil"/>
    <x v="2"/>
    <s v="All"/>
    <n v="50285958"/>
  </r>
  <r>
    <x v="110"/>
    <s v="MN"/>
    <s v="Civil"/>
    <x v="3"/>
    <s v="All"/>
    <n v="38349471"/>
  </r>
  <r>
    <x v="110"/>
    <s v="MN"/>
    <s v="Civil"/>
    <x v="4"/>
    <s v="All"/>
    <n v="54985573"/>
  </r>
  <r>
    <x v="110"/>
    <s v="MN"/>
    <s v="Civil"/>
    <x v="5"/>
    <s v="All"/>
    <n v="68024438"/>
  </r>
  <r>
    <x v="110"/>
    <s v="MN"/>
    <s v="Civil"/>
    <x v="6"/>
    <s v="All"/>
    <n v="39472450"/>
  </r>
  <r>
    <x v="110"/>
    <s v="MN"/>
    <s v="Civil"/>
    <x v="7"/>
    <s v="All"/>
    <n v="32498976"/>
  </r>
  <r>
    <x v="110"/>
    <s v="MN"/>
    <s v="Civil"/>
    <x v="8"/>
    <s v="All"/>
    <n v="54949182"/>
  </r>
  <r>
    <x v="110"/>
    <s v="MN"/>
    <s v="Civil"/>
    <x v="9"/>
    <s v="All"/>
    <n v="58530402"/>
  </r>
  <r>
    <x v="110"/>
    <s v="MN"/>
    <s v="Civil"/>
    <x v="10"/>
    <s v="All"/>
    <n v="61981254"/>
  </r>
  <r>
    <x v="110"/>
    <s v="MN"/>
    <s v="Civil"/>
    <x v="11"/>
    <s v="All"/>
    <n v="64545640"/>
  </r>
  <r>
    <x v="110"/>
    <s v="MN"/>
    <s v="Non Residential"/>
    <x v="0"/>
    <s v="All"/>
    <n v="12556916"/>
  </r>
  <r>
    <x v="110"/>
    <s v="MN"/>
    <s v="Non Residential"/>
    <x v="1"/>
    <s v="All"/>
    <n v="25517201"/>
  </r>
  <r>
    <x v="110"/>
    <s v="MN"/>
    <s v="Non Residential"/>
    <x v="2"/>
    <s v="All"/>
    <n v="9961213"/>
  </r>
  <r>
    <x v="110"/>
    <s v="MN"/>
    <s v="Non Residential"/>
    <x v="3"/>
    <s v="All"/>
    <n v="43785468"/>
  </r>
  <r>
    <x v="110"/>
    <s v="MN"/>
    <s v="Non Residential"/>
    <x v="4"/>
    <s v="All"/>
    <n v="4323264"/>
  </r>
  <r>
    <x v="110"/>
    <s v="MN"/>
    <s v="Non Residential"/>
    <x v="5"/>
    <s v="All"/>
    <n v="17329562"/>
  </r>
  <r>
    <x v="110"/>
    <s v="MN"/>
    <s v="Non Residential"/>
    <x v="6"/>
    <s v="All"/>
    <n v="110050979"/>
  </r>
  <r>
    <x v="110"/>
    <s v="MN"/>
    <s v="Non Residential"/>
    <x v="7"/>
    <s v="All"/>
    <n v="42301718"/>
  </r>
  <r>
    <x v="110"/>
    <s v="MN"/>
    <s v="Non Residential"/>
    <x v="8"/>
    <s v="All"/>
    <n v="58482127"/>
  </r>
  <r>
    <x v="110"/>
    <s v="MN"/>
    <s v="Non Residential"/>
    <x v="9"/>
    <s v="All"/>
    <n v="61815649"/>
  </r>
  <r>
    <x v="110"/>
    <s v="MN"/>
    <s v="Non Residential"/>
    <x v="10"/>
    <s v="All"/>
    <n v="64395903"/>
  </r>
  <r>
    <x v="110"/>
    <s v="MN"/>
    <s v="Non Residential"/>
    <x v="11"/>
    <s v="All"/>
    <n v="65827499"/>
  </r>
  <r>
    <x v="110"/>
    <s v="MN"/>
    <s v="Residential"/>
    <x v="0"/>
    <s v="All"/>
    <n v="10993469"/>
  </r>
  <r>
    <x v="110"/>
    <s v="MN"/>
    <s v="Residential"/>
    <x v="1"/>
    <s v="All"/>
    <n v="12699203"/>
  </r>
  <r>
    <x v="110"/>
    <s v="MN"/>
    <s v="Residential"/>
    <x v="2"/>
    <s v="All"/>
    <n v="16400718"/>
  </r>
  <r>
    <x v="110"/>
    <s v="MN"/>
    <s v="Residential"/>
    <x v="3"/>
    <s v="All"/>
    <n v="18553784"/>
  </r>
  <r>
    <x v="110"/>
    <s v="MN"/>
    <s v="Residential"/>
    <x v="4"/>
    <s v="All"/>
    <n v="20729865"/>
  </r>
  <r>
    <x v="110"/>
    <s v="MN"/>
    <s v="Residential"/>
    <x v="5"/>
    <s v="All"/>
    <n v="29169090"/>
  </r>
  <r>
    <x v="110"/>
    <s v="MN"/>
    <s v="Residential"/>
    <x v="6"/>
    <s v="All"/>
    <n v="41176085"/>
  </r>
  <r>
    <x v="110"/>
    <s v="MN"/>
    <s v="Residential"/>
    <x v="7"/>
    <s v="All"/>
    <n v="29197446"/>
  </r>
  <r>
    <x v="110"/>
    <s v="MN"/>
    <s v="Residential"/>
    <x v="8"/>
    <s v="All"/>
    <n v="26822756"/>
  </r>
  <r>
    <x v="110"/>
    <s v="MN"/>
    <s v="Residential"/>
    <x v="9"/>
    <s v="All"/>
    <n v="27992785"/>
  </r>
  <r>
    <x v="110"/>
    <s v="MN"/>
    <s v="Residential"/>
    <x v="10"/>
    <s v="All"/>
    <n v="29774815"/>
  </r>
  <r>
    <x v="110"/>
    <s v="MN"/>
    <s v="Residential"/>
    <x v="11"/>
    <s v="All"/>
    <n v="31500184"/>
  </r>
  <r>
    <x v="110"/>
    <s v="ND"/>
    <s v="Civil"/>
    <x v="0"/>
    <s v="All"/>
    <n v="107616240"/>
  </r>
  <r>
    <x v="110"/>
    <s v="ND"/>
    <s v="Civil"/>
    <x v="1"/>
    <s v="All"/>
    <n v="101003769"/>
  </r>
  <r>
    <x v="110"/>
    <s v="ND"/>
    <s v="Civil"/>
    <x v="2"/>
    <s v="All"/>
    <n v="89226867"/>
  </r>
  <r>
    <x v="110"/>
    <s v="ND"/>
    <s v="Civil"/>
    <x v="3"/>
    <s v="All"/>
    <n v="112990490"/>
  </r>
  <r>
    <x v="110"/>
    <s v="ND"/>
    <s v="Civil"/>
    <x v="4"/>
    <s v="All"/>
    <n v="279159728"/>
  </r>
  <r>
    <x v="110"/>
    <s v="ND"/>
    <s v="Civil"/>
    <x v="5"/>
    <s v="All"/>
    <n v="438869199"/>
  </r>
  <r>
    <x v="110"/>
    <s v="ND"/>
    <s v="Civil"/>
    <x v="6"/>
    <s v="All"/>
    <n v="204515537"/>
  </r>
  <r>
    <x v="110"/>
    <s v="ND"/>
    <s v="Civil"/>
    <x v="7"/>
    <s v="All"/>
    <n v="201856705"/>
  </r>
  <r>
    <x v="110"/>
    <s v="ND"/>
    <s v="Civil"/>
    <x v="8"/>
    <s v="All"/>
    <n v="84311597"/>
  </r>
  <r>
    <x v="110"/>
    <s v="ND"/>
    <s v="Civil"/>
    <x v="9"/>
    <s v="All"/>
    <n v="90844835"/>
  </r>
  <r>
    <x v="110"/>
    <s v="ND"/>
    <s v="Civil"/>
    <x v="10"/>
    <s v="All"/>
    <n v="97689807"/>
  </r>
  <r>
    <x v="110"/>
    <s v="ND"/>
    <s v="Civil"/>
    <x v="11"/>
    <s v="All"/>
    <n v="102402935"/>
  </r>
  <r>
    <x v="110"/>
    <s v="ND"/>
    <s v="Non Residential"/>
    <x v="0"/>
    <s v="All"/>
    <n v="94198497"/>
  </r>
  <r>
    <x v="110"/>
    <s v="ND"/>
    <s v="Non Residential"/>
    <x v="1"/>
    <s v="All"/>
    <n v="83323925"/>
  </r>
  <r>
    <x v="110"/>
    <s v="ND"/>
    <s v="Non Residential"/>
    <x v="2"/>
    <s v="All"/>
    <n v="181893387"/>
  </r>
  <r>
    <x v="110"/>
    <s v="ND"/>
    <s v="Non Residential"/>
    <x v="3"/>
    <s v="All"/>
    <n v="166447775"/>
  </r>
  <r>
    <x v="110"/>
    <s v="ND"/>
    <s v="Non Residential"/>
    <x v="4"/>
    <s v="All"/>
    <n v="689411449"/>
  </r>
  <r>
    <x v="110"/>
    <s v="ND"/>
    <s v="Non Residential"/>
    <x v="5"/>
    <s v="All"/>
    <n v="85953684"/>
  </r>
  <r>
    <x v="110"/>
    <s v="ND"/>
    <s v="Non Residential"/>
    <x v="6"/>
    <s v="All"/>
    <n v="174534892"/>
  </r>
  <r>
    <x v="110"/>
    <s v="ND"/>
    <s v="Non Residential"/>
    <x v="7"/>
    <s v="All"/>
    <n v="174914088"/>
  </r>
  <r>
    <x v="110"/>
    <s v="ND"/>
    <s v="Non Residential"/>
    <x v="8"/>
    <s v="All"/>
    <n v="122856980"/>
  </r>
  <r>
    <x v="110"/>
    <s v="ND"/>
    <s v="Non Residential"/>
    <x v="9"/>
    <s v="All"/>
    <n v="129692530"/>
  </r>
  <r>
    <x v="110"/>
    <s v="ND"/>
    <s v="Non Residential"/>
    <x v="10"/>
    <s v="All"/>
    <n v="129943955"/>
  </r>
  <r>
    <x v="110"/>
    <s v="ND"/>
    <s v="Non Residential"/>
    <x v="11"/>
    <s v="All"/>
    <n v="130562595"/>
  </r>
  <r>
    <x v="110"/>
    <s v="ND"/>
    <s v="Residential"/>
    <x v="0"/>
    <s v="All"/>
    <n v="99907984"/>
  </r>
  <r>
    <x v="110"/>
    <s v="ND"/>
    <s v="Residential"/>
    <x v="1"/>
    <s v="All"/>
    <n v="84579424"/>
  </r>
  <r>
    <x v="110"/>
    <s v="ND"/>
    <s v="Residential"/>
    <x v="2"/>
    <s v="All"/>
    <n v="194115153"/>
  </r>
  <r>
    <x v="110"/>
    <s v="ND"/>
    <s v="Residential"/>
    <x v="3"/>
    <s v="All"/>
    <n v="209917324"/>
  </r>
  <r>
    <x v="110"/>
    <s v="ND"/>
    <s v="Residential"/>
    <x v="4"/>
    <s v="All"/>
    <n v="189480323"/>
  </r>
  <r>
    <x v="110"/>
    <s v="ND"/>
    <s v="Residential"/>
    <x v="5"/>
    <s v="All"/>
    <n v="226999366"/>
  </r>
  <r>
    <x v="110"/>
    <s v="ND"/>
    <s v="Residential"/>
    <x v="6"/>
    <s v="All"/>
    <n v="258538923"/>
  </r>
  <r>
    <x v="110"/>
    <s v="ND"/>
    <s v="Residential"/>
    <x v="7"/>
    <s v="All"/>
    <n v="210293709"/>
  </r>
  <r>
    <x v="110"/>
    <s v="ND"/>
    <s v="Residential"/>
    <x v="8"/>
    <s v="All"/>
    <n v="435908998"/>
  </r>
  <r>
    <x v="110"/>
    <s v="ND"/>
    <s v="Residential"/>
    <x v="9"/>
    <s v="All"/>
    <n v="498746483"/>
  </r>
  <r>
    <x v="110"/>
    <s v="ND"/>
    <s v="Residential"/>
    <x v="10"/>
    <s v="All"/>
    <n v="542731201"/>
  </r>
  <r>
    <x v="110"/>
    <s v="ND"/>
    <s v="Residential"/>
    <x v="11"/>
    <s v="All"/>
    <n v="580332375"/>
  </r>
  <r>
    <x v="111"/>
    <s v="NM"/>
    <s v="Civil"/>
    <x v="0"/>
    <s v="All"/>
    <n v="89231777"/>
  </r>
  <r>
    <x v="111"/>
    <s v="NM"/>
    <s v="Civil"/>
    <x v="1"/>
    <s v="All"/>
    <n v="30340725"/>
  </r>
  <r>
    <x v="111"/>
    <s v="NM"/>
    <s v="Civil"/>
    <x v="2"/>
    <s v="All"/>
    <n v="30356134"/>
  </r>
  <r>
    <x v="111"/>
    <s v="NM"/>
    <s v="Civil"/>
    <x v="3"/>
    <s v="All"/>
    <n v="31954296"/>
  </r>
  <r>
    <x v="111"/>
    <s v="NM"/>
    <s v="Civil"/>
    <x v="4"/>
    <s v="All"/>
    <n v="23991821"/>
  </r>
  <r>
    <x v="111"/>
    <s v="NM"/>
    <s v="Civil"/>
    <x v="5"/>
    <s v="All"/>
    <n v="35581585"/>
  </r>
  <r>
    <x v="111"/>
    <s v="NM"/>
    <s v="Civil"/>
    <x v="6"/>
    <s v="All"/>
    <n v="102366984"/>
  </r>
  <r>
    <x v="111"/>
    <s v="NM"/>
    <s v="Civil"/>
    <x v="7"/>
    <s v="All"/>
    <n v="23628666"/>
  </r>
  <r>
    <x v="111"/>
    <s v="NM"/>
    <s v="Civil"/>
    <x v="8"/>
    <s v="All"/>
    <n v="53073110"/>
  </r>
  <r>
    <x v="111"/>
    <s v="NM"/>
    <s v="Civil"/>
    <x v="9"/>
    <s v="All"/>
    <n v="57291401"/>
  </r>
  <r>
    <x v="111"/>
    <s v="NM"/>
    <s v="Civil"/>
    <x v="10"/>
    <s v="All"/>
    <n v="61433379"/>
  </r>
  <r>
    <x v="111"/>
    <s v="NM"/>
    <s v="Civil"/>
    <x v="11"/>
    <s v="All"/>
    <n v="64191280"/>
  </r>
  <r>
    <x v="111"/>
    <s v="NM"/>
    <s v="Non Residential"/>
    <x v="0"/>
    <s v="All"/>
    <n v="35851424"/>
  </r>
  <r>
    <x v="111"/>
    <s v="NM"/>
    <s v="Non Residential"/>
    <x v="1"/>
    <s v="All"/>
    <n v="176015764"/>
  </r>
  <r>
    <x v="111"/>
    <s v="NM"/>
    <s v="Non Residential"/>
    <x v="2"/>
    <s v="All"/>
    <n v="28768784"/>
  </r>
  <r>
    <x v="111"/>
    <s v="NM"/>
    <s v="Non Residential"/>
    <x v="3"/>
    <s v="All"/>
    <n v="36716303"/>
  </r>
  <r>
    <x v="111"/>
    <s v="NM"/>
    <s v="Non Residential"/>
    <x v="4"/>
    <s v="All"/>
    <n v="80229374"/>
  </r>
  <r>
    <x v="111"/>
    <s v="NM"/>
    <s v="Non Residential"/>
    <x v="5"/>
    <s v="All"/>
    <n v="83886616"/>
  </r>
  <r>
    <x v="111"/>
    <s v="NM"/>
    <s v="Non Residential"/>
    <x v="6"/>
    <s v="All"/>
    <n v="51234552"/>
  </r>
  <r>
    <x v="111"/>
    <s v="NM"/>
    <s v="Non Residential"/>
    <x v="7"/>
    <s v="All"/>
    <n v="52429452"/>
  </r>
  <r>
    <x v="111"/>
    <s v="NM"/>
    <s v="Non Residential"/>
    <x v="8"/>
    <s v="All"/>
    <n v="100333635"/>
  </r>
  <r>
    <x v="111"/>
    <s v="NM"/>
    <s v="Non Residential"/>
    <x v="9"/>
    <s v="All"/>
    <n v="104402519"/>
  </r>
  <r>
    <x v="111"/>
    <s v="NM"/>
    <s v="Non Residential"/>
    <x v="10"/>
    <s v="All"/>
    <n v="107242424"/>
  </r>
  <r>
    <x v="111"/>
    <s v="NM"/>
    <s v="Non Residential"/>
    <x v="11"/>
    <s v="All"/>
    <n v="109794384"/>
  </r>
  <r>
    <x v="111"/>
    <s v="NM"/>
    <s v="Residential"/>
    <x v="0"/>
    <s v="All"/>
    <n v="38962886"/>
  </r>
  <r>
    <x v="111"/>
    <s v="NM"/>
    <s v="Residential"/>
    <x v="1"/>
    <s v="All"/>
    <n v="27547700"/>
  </r>
  <r>
    <x v="111"/>
    <s v="NM"/>
    <s v="Residential"/>
    <x v="2"/>
    <s v="All"/>
    <n v="44527789"/>
  </r>
  <r>
    <x v="111"/>
    <s v="NM"/>
    <s v="Residential"/>
    <x v="3"/>
    <s v="All"/>
    <n v="30733580"/>
  </r>
  <r>
    <x v="111"/>
    <s v="NM"/>
    <s v="Residential"/>
    <x v="4"/>
    <s v="All"/>
    <n v="37109552"/>
  </r>
  <r>
    <x v="111"/>
    <s v="NM"/>
    <s v="Residential"/>
    <x v="5"/>
    <s v="All"/>
    <n v="24278064"/>
  </r>
  <r>
    <x v="111"/>
    <s v="NM"/>
    <s v="Residential"/>
    <x v="6"/>
    <s v="All"/>
    <n v="26288842"/>
  </r>
  <r>
    <x v="111"/>
    <s v="NM"/>
    <s v="Residential"/>
    <x v="7"/>
    <s v="All"/>
    <n v="20790128"/>
  </r>
  <r>
    <x v="111"/>
    <s v="NM"/>
    <s v="Residential"/>
    <x v="8"/>
    <s v="All"/>
    <n v="24651060"/>
  </r>
  <r>
    <x v="111"/>
    <s v="NM"/>
    <s v="Residential"/>
    <x v="9"/>
    <s v="All"/>
    <n v="28559856"/>
  </r>
  <r>
    <x v="111"/>
    <s v="NM"/>
    <s v="Residential"/>
    <x v="10"/>
    <s v="All"/>
    <n v="30234525"/>
  </r>
  <r>
    <x v="111"/>
    <s v="NM"/>
    <s v="Residential"/>
    <x v="11"/>
    <s v="All"/>
    <n v="32431997"/>
  </r>
  <r>
    <x v="112"/>
    <s v="NC"/>
    <s v="Civil"/>
    <x v="0"/>
    <s v="All"/>
    <n v="47172305"/>
  </r>
  <r>
    <x v="112"/>
    <s v="NC"/>
    <s v="Civil"/>
    <x v="1"/>
    <s v="All"/>
    <n v="180623042"/>
  </r>
  <r>
    <x v="112"/>
    <s v="NC"/>
    <s v="Civil"/>
    <x v="2"/>
    <s v="All"/>
    <n v="139289867"/>
  </r>
  <r>
    <x v="112"/>
    <s v="NC"/>
    <s v="Civil"/>
    <x v="3"/>
    <s v="All"/>
    <n v="188383488"/>
  </r>
  <r>
    <x v="112"/>
    <s v="NC"/>
    <s v="Civil"/>
    <x v="4"/>
    <s v="All"/>
    <n v="306906526"/>
  </r>
  <r>
    <x v="112"/>
    <s v="NC"/>
    <s v="Civil"/>
    <x v="5"/>
    <s v="All"/>
    <n v="136304118"/>
  </r>
  <r>
    <x v="112"/>
    <s v="NC"/>
    <s v="Civil"/>
    <x v="6"/>
    <s v="All"/>
    <n v="426944210"/>
  </r>
  <r>
    <x v="112"/>
    <s v="NC"/>
    <s v="Civil"/>
    <x v="7"/>
    <s v="All"/>
    <n v="120077010"/>
  </r>
  <r>
    <x v="112"/>
    <s v="NC"/>
    <s v="Civil"/>
    <x v="8"/>
    <s v="All"/>
    <n v="178756187"/>
  </r>
  <r>
    <x v="112"/>
    <s v="NC"/>
    <s v="Civil"/>
    <x v="9"/>
    <s v="All"/>
    <n v="190349249"/>
  </r>
  <r>
    <x v="112"/>
    <s v="NC"/>
    <s v="Civil"/>
    <x v="10"/>
    <s v="All"/>
    <n v="201423395"/>
  </r>
  <r>
    <x v="112"/>
    <s v="NC"/>
    <s v="Civil"/>
    <x v="11"/>
    <s v="All"/>
    <n v="209036022"/>
  </r>
  <r>
    <x v="112"/>
    <s v="NC"/>
    <s v="Non Residential"/>
    <x v="0"/>
    <s v="All"/>
    <n v="139968236"/>
  </r>
  <r>
    <x v="112"/>
    <s v="NC"/>
    <s v="Non Residential"/>
    <x v="1"/>
    <s v="All"/>
    <n v="366848436"/>
  </r>
  <r>
    <x v="112"/>
    <s v="NC"/>
    <s v="Non Residential"/>
    <x v="2"/>
    <s v="All"/>
    <n v="497157272"/>
  </r>
  <r>
    <x v="112"/>
    <s v="NC"/>
    <s v="Non Residential"/>
    <x v="3"/>
    <s v="All"/>
    <n v="112581202"/>
  </r>
  <r>
    <x v="112"/>
    <s v="NC"/>
    <s v="Non Residential"/>
    <x v="4"/>
    <s v="All"/>
    <n v="299407096"/>
  </r>
  <r>
    <x v="112"/>
    <s v="NC"/>
    <s v="Non Residential"/>
    <x v="5"/>
    <s v="All"/>
    <n v="316469208"/>
  </r>
  <r>
    <x v="112"/>
    <s v="NC"/>
    <s v="Non Residential"/>
    <x v="6"/>
    <s v="All"/>
    <n v="473588243"/>
  </r>
  <r>
    <x v="112"/>
    <s v="NC"/>
    <s v="Non Residential"/>
    <x v="7"/>
    <s v="All"/>
    <n v="319141452"/>
  </r>
  <r>
    <x v="112"/>
    <s v="NC"/>
    <s v="Non Residential"/>
    <x v="8"/>
    <s v="All"/>
    <n v="566154908"/>
  </r>
  <r>
    <x v="112"/>
    <s v="NC"/>
    <s v="Non Residential"/>
    <x v="9"/>
    <s v="All"/>
    <n v="590337811"/>
  </r>
  <r>
    <x v="112"/>
    <s v="NC"/>
    <s v="Non Residential"/>
    <x v="10"/>
    <s v="All"/>
    <n v="610633779"/>
  </r>
  <r>
    <x v="112"/>
    <s v="NC"/>
    <s v="Non Residential"/>
    <x v="11"/>
    <s v="All"/>
    <n v="626272585"/>
  </r>
  <r>
    <x v="112"/>
    <s v="NC"/>
    <s v="Residential"/>
    <x v="0"/>
    <s v="All"/>
    <n v="345993445"/>
  </r>
  <r>
    <x v="112"/>
    <s v="NC"/>
    <s v="Residential"/>
    <x v="1"/>
    <s v="All"/>
    <n v="359187668"/>
  </r>
  <r>
    <x v="112"/>
    <s v="NC"/>
    <s v="Residential"/>
    <x v="2"/>
    <s v="All"/>
    <n v="389024497"/>
  </r>
  <r>
    <x v="112"/>
    <s v="NC"/>
    <s v="Residential"/>
    <x v="3"/>
    <s v="All"/>
    <n v="337563762"/>
  </r>
  <r>
    <x v="112"/>
    <s v="NC"/>
    <s v="Residential"/>
    <x v="4"/>
    <s v="All"/>
    <n v="241294367"/>
  </r>
  <r>
    <x v="112"/>
    <s v="NC"/>
    <s v="Residential"/>
    <x v="5"/>
    <s v="All"/>
    <n v="260600135"/>
  </r>
  <r>
    <x v="112"/>
    <s v="NC"/>
    <s v="Residential"/>
    <x v="6"/>
    <s v="All"/>
    <n v="226770597"/>
  </r>
  <r>
    <x v="112"/>
    <s v="NC"/>
    <s v="Residential"/>
    <x v="7"/>
    <s v="All"/>
    <n v="228148712"/>
  </r>
  <r>
    <x v="112"/>
    <s v="NC"/>
    <s v="Residential"/>
    <x v="8"/>
    <s v="All"/>
    <n v="252241131"/>
  </r>
  <r>
    <x v="112"/>
    <s v="NC"/>
    <s v="Residential"/>
    <x v="9"/>
    <s v="All"/>
    <n v="272194428"/>
  </r>
  <r>
    <x v="112"/>
    <s v="NC"/>
    <s v="Residential"/>
    <x v="10"/>
    <s v="All"/>
    <n v="294767702"/>
  </r>
  <r>
    <x v="112"/>
    <s v="NC"/>
    <s v="Residential"/>
    <x v="11"/>
    <s v="All"/>
    <n v="317981766"/>
  </r>
  <r>
    <x v="113"/>
    <s v="AR"/>
    <s v="Civil"/>
    <x v="0"/>
    <s v="All"/>
    <n v="79605983"/>
  </r>
  <r>
    <x v="113"/>
    <s v="AR"/>
    <s v="Civil"/>
    <x v="1"/>
    <s v="All"/>
    <n v="100483251"/>
  </r>
  <r>
    <x v="113"/>
    <s v="AR"/>
    <s v="Civil"/>
    <x v="2"/>
    <s v="All"/>
    <n v="136247966"/>
  </r>
  <r>
    <x v="113"/>
    <s v="AR"/>
    <s v="Civil"/>
    <x v="3"/>
    <s v="All"/>
    <n v="164686773"/>
  </r>
  <r>
    <x v="113"/>
    <s v="AR"/>
    <s v="Civil"/>
    <x v="4"/>
    <s v="All"/>
    <n v="211910025"/>
  </r>
  <r>
    <x v="113"/>
    <s v="AR"/>
    <s v="Civil"/>
    <x v="5"/>
    <s v="All"/>
    <n v="264433344"/>
  </r>
  <r>
    <x v="113"/>
    <s v="AR"/>
    <s v="Civil"/>
    <x v="6"/>
    <s v="All"/>
    <n v="313292716"/>
  </r>
  <r>
    <x v="113"/>
    <s v="AR"/>
    <s v="Civil"/>
    <x v="7"/>
    <s v="All"/>
    <n v="118814061"/>
  </r>
  <r>
    <x v="113"/>
    <s v="AR"/>
    <s v="Civil"/>
    <x v="8"/>
    <s v="All"/>
    <n v="205085654"/>
  </r>
  <r>
    <x v="113"/>
    <s v="AR"/>
    <s v="Civil"/>
    <x v="9"/>
    <s v="All"/>
    <n v="222077795"/>
  </r>
  <r>
    <x v="113"/>
    <s v="AR"/>
    <s v="Civil"/>
    <x v="10"/>
    <s v="All"/>
    <n v="237948490"/>
  </r>
  <r>
    <x v="113"/>
    <s v="AR"/>
    <s v="Civil"/>
    <x v="11"/>
    <s v="All"/>
    <n v="249508064"/>
  </r>
  <r>
    <x v="113"/>
    <s v="AR"/>
    <s v="Non Residential"/>
    <x v="0"/>
    <s v="All"/>
    <n v="221520074"/>
  </r>
  <r>
    <x v="113"/>
    <s v="AR"/>
    <s v="Non Residential"/>
    <x v="1"/>
    <s v="All"/>
    <n v="320946302"/>
  </r>
  <r>
    <x v="113"/>
    <s v="AR"/>
    <s v="Non Residential"/>
    <x v="2"/>
    <s v="All"/>
    <n v="305589838"/>
  </r>
  <r>
    <x v="113"/>
    <s v="AR"/>
    <s v="Non Residential"/>
    <x v="3"/>
    <s v="All"/>
    <n v="254075828"/>
  </r>
  <r>
    <x v="113"/>
    <s v="AR"/>
    <s v="Non Residential"/>
    <x v="4"/>
    <s v="All"/>
    <n v="369189744"/>
  </r>
  <r>
    <x v="113"/>
    <s v="AR"/>
    <s v="Non Residential"/>
    <x v="5"/>
    <s v="All"/>
    <n v="269910687"/>
  </r>
  <r>
    <x v="113"/>
    <s v="AR"/>
    <s v="Non Residential"/>
    <x v="6"/>
    <s v="All"/>
    <n v="682529450"/>
  </r>
  <r>
    <x v="113"/>
    <s v="AR"/>
    <s v="Non Residential"/>
    <x v="7"/>
    <s v="All"/>
    <n v="438656277"/>
  </r>
  <r>
    <x v="113"/>
    <s v="AR"/>
    <s v="Non Residential"/>
    <x v="8"/>
    <s v="All"/>
    <n v="433653832"/>
  </r>
  <r>
    <x v="113"/>
    <s v="AR"/>
    <s v="Non Residential"/>
    <x v="9"/>
    <s v="All"/>
    <n v="454869693"/>
  </r>
  <r>
    <x v="113"/>
    <s v="AR"/>
    <s v="Non Residential"/>
    <x v="10"/>
    <s v="All"/>
    <n v="466813173"/>
  </r>
  <r>
    <x v="113"/>
    <s v="AR"/>
    <s v="Non Residential"/>
    <x v="11"/>
    <s v="All"/>
    <n v="475530042"/>
  </r>
  <r>
    <x v="113"/>
    <s v="AR"/>
    <s v="Residential"/>
    <x v="0"/>
    <s v="All"/>
    <n v="310338428"/>
  </r>
  <r>
    <x v="113"/>
    <s v="AR"/>
    <s v="Residential"/>
    <x v="1"/>
    <s v="All"/>
    <n v="332076447"/>
  </r>
  <r>
    <x v="113"/>
    <s v="AR"/>
    <s v="Residential"/>
    <x v="2"/>
    <s v="All"/>
    <n v="537868317"/>
  </r>
  <r>
    <x v="113"/>
    <s v="AR"/>
    <s v="Residential"/>
    <x v="3"/>
    <s v="All"/>
    <n v="625203253"/>
  </r>
  <r>
    <x v="113"/>
    <s v="AR"/>
    <s v="Residential"/>
    <x v="4"/>
    <s v="All"/>
    <n v="728165151"/>
  </r>
  <r>
    <x v="113"/>
    <s v="AR"/>
    <s v="Residential"/>
    <x v="5"/>
    <s v="All"/>
    <n v="961535041"/>
  </r>
  <r>
    <x v="113"/>
    <s v="AR"/>
    <s v="Residential"/>
    <x v="6"/>
    <s v="All"/>
    <n v="1437110400"/>
  </r>
  <r>
    <x v="113"/>
    <s v="AR"/>
    <s v="Residential"/>
    <x v="7"/>
    <s v="All"/>
    <n v="1276791999"/>
  </r>
  <r>
    <x v="113"/>
    <s v="AR"/>
    <s v="Residential"/>
    <x v="8"/>
    <s v="All"/>
    <n v="1530278604"/>
  </r>
  <r>
    <x v="113"/>
    <s v="AR"/>
    <s v="Residential"/>
    <x v="9"/>
    <s v="All"/>
    <n v="1659121302"/>
  </r>
  <r>
    <x v="113"/>
    <s v="AR"/>
    <s v="Residential"/>
    <x v="10"/>
    <s v="All"/>
    <n v="1819162268"/>
  </r>
  <r>
    <x v="113"/>
    <s v="AR"/>
    <s v="Residential"/>
    <x v="11"/>
    <s v="All"/>
    <n v="1952822547"/>
  </r>
  <r>
    <x v="113"/>
    <s v="MO"/>
    <s v="Civil"/>
    <x v="0"/>
    <s v="All"/>
    <n v="4096655"/>
  </r>
  <r>
    <x v="113"/>
    <s v="MO"/>
    <s v="Civil"/>
    <x v="2"/>
    <s v="All"/>
    <n v="80000"/>
  </r>
  <r>
    <x v="113"/>
    <s v="MO"/>
    <s v="Civil"/>
    <x v="3"/>
    <s v="All"/>
    <n v="3853882"/>
  </r>
  <r>
    <x v="113"/>
    <s v="MO"/>
    <s v="Civil"/>
    <x v="4"/>
    <s v="All"/>
    <n v="1400000"/>
  </r>
  <r>
    <x v="113"/>
    <s v="MO"/>
    <s v="Civil"/>
    <x v="5"/>
    <s v="All"/>
    <n v="1694447"/>
  </r>
  <r>
    <x v="113"/>
    <s v="MO"/>
    <s v="Civil"/>
    <x v="6"/>
    <s v="All"/>
    <n v="3708648"/>
  </r>
  <r>
    <x v="113"/>
    <s v="MO"/>
    <s v="Civil"/>
    <x v="7"/>
    <s v="All"/>
    <n v="8461092"/>
  </r>
  <r>
    <x v="113"/>
    <s v="MO"/>
    <s v="Civil"/>
    <x v="8"/>
    <s v="All"/>
    <n v="8136781"/>
  </r>
  <r>
    <x v="113"/>
    <s v="MO"/>
    <s v="Civil"/>
    <x v="9"/>
    <s v="All"/>
    <n v="8715816"/>
  </r>
  <r>
    <x v="113"/>
    <s v="MO"/>
    <s v="Civil"/>
    <x v="10"/>
    <s v="All"/>
    <n v="9184713"/>
  </r>
  <r>
    <x v="113"/>
    <s v="MO"/>
    <s v="Civil"/>
    <x v="11"/>
    <s v="All"/>
    <n v="9513249"/>
  </r>
  <r>
    <x v="113"/>
    <s v="MO"/>
    <s v="Non Residential"/>
    <x v="0"/>
    <s v="All"/>
    <n v="724000"/>
  </r>
  <r>
    <x v="113"/>
    <s v="MO"/>
    <s v="Non Residential"/>
    <x v="1"/>
    <s v="All"/>
    <n v="4874999"/>
  </r>
  <r>
    <x v="113"/>
    <s v="MO"/>
    <s v="Non Residential"/>
    <x v="2"/>
    <s v="All"/>
    <n v="434722"/>
  </r>
  <r>
    <x v="113"/>
    <s v="MO"/>
    <s v="Non Residential"/>
    <x v="3"/>
    <s v="All"/>
    <n v="900000"/>
  </r>
  <r>
    <x v="113"/>
    <s v="MO"/>
    <s v="Non Residential"/>
    <x v="4"/>
    <s v="All"/>
    <n v="17511885"/>
  </r>
  <r>
    <x v="113"/>
    <s v="MO"/>
    <s v="Non Residential"/>
    <x v="5"/>
    <s v="All"/>
    <n v="4137567"/>
  </r>
  <r>
    <x v="113"/>
    <s v="MO"/>
    <s v="Non Residential"/>
    <x v="6"/>
    <s v="All"/>
    <n v="3827759"/>
  </r>
  <r>
    <x v="113"/>
    <s v="MO"/>
    <s v="Non Residential"/>
    <x v="7"/>
    <s v="All"/>
    <n v="352829"/>
  </r>
  <r>
    <x v="113"/>
    <s v="MO"/>
    <s v="Non Residential"/>
    <x v="8"/>
    <s v="All"/>
    <n v="945347"/>
  </r>
  <r>
    <x v="113"/>
    <s v="MO"/>
    <s v="Non Residential"/>
    <x v="9"/>
    <s v="All"/>
    <n v="981211"/>
  </r>
  <r>
    <x v="113"/>
    <s v="MO"/>
    <s v="Non Residential"/>
    <x v="10"/>
    <s v="All"/>
    <n v="1022094"/>
  </r>
  <r>
    <x v="113"/>
    <s v="MO"/>
    <s v="Non Residential"/>
    <x v="11"/>
    <s v="All"/>
    <n v="1054807"/>
  </r>
  <r>
    <x v="113"/>
    <s v="MO"/>
    <s v="Residential"/>
    <x v="0"/>
    <s v="All"/>
    <n v="1308361"/>
  </r>
  <r>
    <x v="113"/>
    <s v="MO"/>
    <s v="Residential"/>
    <x v="1"/>
    <s v="All"/>
    <n v="1715671"/>
  </r>
  <r>
    <x v="113"/>
    <s v="MO"/>
    <s v="Residential"/>
    <x v="2"/>
    <s v="All"/>
    <n v="2763552"/>
  </r>
  <r>
    <x v="113"/>
    <s v="MO"/>
    <s v="Residential"/>
    <x v="3"/>
    <s v="All"/>
    <n v="2152671"/>
  </r>
  <r>
    <x v="113"/>
    <s v="MO"/>
    <s v="Residential"/>
    <x v="4"/>
    <s v="All"/>
    <n v="1967127"/>
  </r>
  <r>
    <x v="113"/>
    <s v="MO"/>
    <s v="Residential"/>
    <x v="5"/>
    <s v="All"/>
    <n v="3824224"/>
  </r>
  <r>
    <x v="113"/>
    <s v="MO"/>
    <s v="Residential"/>
    <x v="6"/>
    <s v="All"/>
    <n v="5108593"/>
  </r>
  <r>
    <x v="113"/>
    <s v="MO"/>
    <s v="Residential"/>
    <x v="7"/>
    <s v="All"/>
    <n v="3165857"/>
  </r>
  <r>
    <x v="113"/>
    <s v="MO"/>
    <s v="Residential"/>
    <x v="8"/>
    <s v="All"/>
    <n v="3359306"/>
  </r>
  <r>
    <x v="113"/>
    <s v="MO"/>
    <s v="Residential"/>
    <x v="9"/>
    <s v="All"/>
    <n v="3772517"/>
  </r>
  <r>
    <x v="113"/>
    <s v="MO"/>
    <s v="Residential"/>
    <x v="10"/>
    <s v="All"/>
    <n v="3837731"/>
  </r>
  <r>
    <x v="113"/>
    <s v="MO"/>
    <s v="Residential"/>
    <x v="11"/>
    <s v="All"/>
    <n v="4101831"/>
  </r>
  <r>
    <x v="114"/>
    <s v="AZ"/>
    <s v="Civil"/>
    <x v="0"/>
    <s v="All"/>
    <n v="39616010"/>
  </r>
  <r>
    <x v="114"/>
    <s v="AZ"/>
    <s v="Civil"/>
    <x v="1"/>
    <s v="All"/>
    <n v="31811372"/>
  </r>
  <r>
    <x v="114"/>
    <s v="AZ"/>
    <s v="Civil"/>
    <x v="2"/>
    <s v="All"/>
    <n v="47279597"/>
  </r>
  <r>
    <x v="114"/>
    <s v="AZ"/>
    <s v="Civil"/>
    <x v="3"/>
    <s v="All"/>
    <n v="69899768"/>
  </r>
  <r>
    <x v="114"/>
    <s v="AZ"/>
    <s v="Civil"/>
    <x v="4"/>
    <s v="All"/>
    <n v="55750975"/>
  </r>
  <r>
    <x v="114"/>
    <s v="AZ"/>
    <s v="Civil"/>
    <x v="5"/>
    <s v="All"/>
    <n v="88825135"/>
  </r>
  <r>
    <x v="114"/>
    <s v="AZ"/>
    <s v="Civil"/>
    <x v="6"/>
    <s v="All"/>
    <n v="148866436"/>
  </r>
  <r>
    <x v="114"/>
    <s v="AZ"/>
    <s v="Civil"/>
    <x v="7"/>
    <s v="All"/>
    <n v="106052589"/>
  </r>
  <r>
    <x v="114"/>
    <s v="AZ"/>
    <s v="Civil"/>
    <x v="8"/>
    <s v="All"/>
    <n v="145787770"/>
  </r>
  <r>
    <x v="114"/>
    <s v="AZ"/>
    <s v="Civil"/>
    <x v="9"/>
    <s v="All"/>
    <n v="156533889"/>
  </r>
  <r>
    <x v="114"/>
    <s v="AZ"/>
    <s v="Civil"/>
    <x v="10"/>
    <s v="All"/>
    <n v="166337491"/>
  </r>
  <r>
    <x v="114"/>
    <s v="AZ"/>
    <s v="Civil"/>
    <x v="11"/>
    <s v="All"/>
    <n v="173133956"/>
  </r>
  <r>
    <x v="114"/>
    <s v="AZ"/>
    <s v="Non Residential"/>
    <x v="0"/>
    <s v="All"/>
    <n v="85662348"/>
  </r>
  <r>
    <x v="114"/>
    <s v="AZ"/>
    <s v="Non Residential"/>
    <x v="1"/>
    <s v="All"/>
    <n v="288406409"/>
  </r>
  <r>
    <x v="114"/>
    <s v="AZ"/>
    <s v="Non Residential"/>
    <x v="2"/>
    <s v="All"/>
    <n v="38312084"/>
  </r>
  <r>
    <x v="114"/>
    <s v="AZ"/>
    <s v="Non Residential"/>
    <x v="3"/>
    <s v="All"/>
    <n v="17251360"/>
  </r>
  <r>
    <x v="114"/>
    <s v="AZ"/>
    <s v="Non Residential"/>
    <x v="4"/>
    <s v="All"/>
    <n v="101633406"/>
  </r>
  <r>
    <x v="114"/>
    <s v="AZ"/>
    <s v="Non Residential"/>
    <x v="5"/>
    <s v="All"/>
    <n v="109377552"/>
  </r>
  <r>
    <x v="114"/>
    <s v="AZ"/>
    <s v="Non Residential"/>
    <x v="6"/>
    <s v="All"/>
    <n v="112236169"/>
  </r>
  <r>
    <x v="114"/>
    <s v="AZ"/>
    <s v="Non Residential"/>
    <x v="7"/>
    <s v="All"/>
    <n v="66809325"/>
  </r>
  <r>
    <x v="114"/>
    <s v="AZ"/>
    <s v="Non Residential"/>
    <x v="8"/>
    <s v="All"/>
    <n v="205907048"/>
  </r>
  <r>
    <x v="114"/>
    <s v="AZ"/>
    <s v="Non Residential"/>
    <x v="9"/>
    <s v="All"/>
    <n v="193021215"/>
  </r>
  <r>
    <x v="114"/>
    <s v="AZ"/>
    <s v="Non Residential"/>
    <x v="10"/>
    <s v="All"/>
    <n v="190197441"/>
  </r>
  <r>
    <x v="114"/>
    <s v="AZ"/>
    <s v="Non Residential"/>
    <x v="11"/>
    <s v="All"/>
    <n v="185362010"/>
  </r>
  <r>
    <x v="114"/>
    <s v="AZ"/>
    <s v="Residential"/>
    <x v="0"/>
    <s v="All"/>
    <n v="53663793"/>
  </r>
  <r>
    <x v="114"/>
    <s v="AZ"/>
    <s v="Residential"/>
    <x v="1"/>
    <s v="All"/>
    <n v="24017723"/>
  </r>
  <r>
    <x v="114"/>
    <s v="AZ"/>
    <s v="Residential"/>
    <x v="2"/>
    <s v="All"/>
    <n v="37731154"/>
  </r>
  <r>
    <x v="114"/>
    <s v="AZ"/>
    <s v="Residential"/>
    <x v="3"/>
    <s v="All"/>
    <n v="67639527"/>
  </r>
  <r>
    <x v="114"/>
    <s v="AZ"/>
    <s v="Residential"/>
    <x v="4"/>
    <s v="All"/>
    <n v="124014314"/>
  </r>
  <r>
    <x v="114"/>
    <s v="AZ"/>
    <s v="Residential"/>
    <x v="5"/>
    <s v="All"/>
    <n v="314066550"/>
  </r>
  <r>
    <x v="114"/>
    <s v="AZ"/>
    <s v="Residential"/>
    <x v="6"/>
    <s v="All"/>
    <n v="82462488"/>
  </r>
  <r>
    <x v="114"/>
    <s v="AZ"/>
    <s v="Residential"/>
    <x v="7"/>
    <s v="All"/>
    <n v="290390816"/>
  </r>
  <r>
    <x v="114"/>
    <s v="AZ"/>
    <s v="Residential"/>
    <x v="8"/>
    <s v="All"/>
    <n v="282428080"/>
  </r>
  <r>
    <x v="114"/>
    <s v="AZ"/>
    <s v="Residential"/>
    <x v="9"/>
    <s v="All"/>
    <n v="293563240"/>
  </r>
  <r>
    <x v="114"/>
    <s v="AZ"/>
    <s v="Residential"/>
    <x v="10"/>
    <s v="All"/>
    <n v="302418777"/>
  </r>
  <r>
    <x v="114"/>
    <s v="AZ"/>
    <s v="Residential"/>
    <x v="11"/>
    <s v="All"/>
    <n v="313512905"/>
  </r>
  <r>
    <x v="115"/>
    <s v="MI"/>
    <s v="Civil"/>
    <x v="0"/>
    <s v="All"/>
    <n v="94802808"/>
  </r>
  <r>
    <x v="115"/>
    <s v="MI"/>
    <s v="Civil"/>
    <x v="1"/>
    <s v="All"/>
    <n v="54448105"/>
  </r>
  <r>
    <x v="115"/>
    <s v="MI"/>
    <s v="Civil"/>
    <x v="2"/>
    <s v="All"/>
    <n v="42833512"/>
  </r>
  <r>
    <x v="115"/>
    <s v="MI"/>
    <s v="Civil"/>
    <x v="3"/>
    <s v="All"/>
    <n v="69268115"/>
  </r>
  <r>
    <x v="115"/>
    <s v="MI"/>
    <s v="Civil"/>
    <x v="4"/>
    <s v="All"/>
    <n v="133061583"/>
  </r>
  <r>
    <x v="115"/>
    <s v="MI"/>
    <s v="Civil"/>
    <x v="5"/>
    <s v="All"/>
    <n v="88236348"/>
  </r>
  <r>
    <x v="115"/>
    <s v="MI"/>
    <s v="Civil"/>
    <x v="6"/>
    <s v="All"/>
    <n v="67683628"/>
  </r>
  <r>
    <x v="115"/>
    <s v="MI"/>
    <s v="Civil"/>
    <x v="7"/>
    <s v="All"/>
    <n v="112852144"/>
  </r>
  <r>
    <x v="115"/>
    <s v="MI"/>
    <s v="Civil"/>
    <x v="8"/>
    <s v="All"/>
    <n v="210515476"/>
  </r>
  <r>
    <x v="115"/>
    <s v="MI"/>
    <s v="Civil"/>
    <x v="9"/>
    <s v="All"/>
    <n v="372155120"/>
  </r>
  <r>
    <x v="115"/>
    <s v="MI"/>
    <s v="Civil"/>
    <x v="10"/>
    <s v="All"/>
    <n v="233565919"/>
  </r>
  <r>
    <x v="115"/>
    <s v="MI"/>
    <s v="Civil"/>
    <x v="11"/>
    <s v="All"/>
    <n v="243818169"/>
  </r>
  <r>
    <x v="115"/>
    <s v="MI"/>
    <s v="Non Residential"/>
    <x v="0"/>
    <s v="All"/>
    <n v="82455276"/>
  </r>
  <r>
    <x v="115"/>
    <s v="MI"/>
    <s v="Non Residential"/>
    <x v="1"/>
    <s v="All"/>
    <n v="63362151"/>
  </r>
  <r>
    <x v="115"/>
    <s v="MI"/>
    <s v="Non Residential"/>
    <x v="2"/>
    <s v="All"/>
    <n v="164004044"/>
  </r>
  <r>
    <x v="115"/>
    <s v="MI"/>
    <s v="Non Residential"/>
    <x v="3"/>
    <s v="All"/>
    <n v="60062165"/>
  </r>
  <r>
    <x v="115"/>
    <s v="MI"/>
    <s v="Non Residential"/>
    <x v="4"/>
    <s v="All"/>
    <n v="80307067"/>
  </r>
  <r>
    <x v="115"/>
    <s v="MI"/>
    <s v="Non Residential"/>
    <x v="5"/>
    <s v="All"/>
    <n v="73042915"/>
  </r>
  <r>
    <x v="115"/>
    <s v="MI"/>
    <s v="Non Residential"/>
    <x v="6"/>
    <s v="All"/>
    <n v="984001999"/>
  </r>
  <r>
    <x v="115"/>
    <s v="MI"/>
    <s v="Non Residential"/>
    <x v="7"/>
    <s v="All"/>
    <n v="110161456"/>
  </r>
  <r>
    <x v="115"/>
    <s v="MI"/>
    <s v="Non Residential"/>
    <x v="8"/>
    <s v="All"/>
    <n v="250862361"/>
  </r>
  <r>
    <x v="115"/>
    <s v="MI"/>
    <s v="Non Residential"/>
    <x v="9"/>
    <s v="All"/>
    <n v="255759254"/>
  </r>
  <r>
    <x v="115"/>
    <s v="MI"/>
    <s v="Non Residential"/>
    <x v="10"/>
    <s v="All"/>
    <n v="277154888"/>
  </r>
  <r>
    <x v="115"/>
    <s v="MI"/>
    <s v="Non Residential"/>
    <x v="11"/>
    <s v="All"/>
    <n v="286841346"/>
  </r>
  <r>
    <x v="115"/>
    <s v="MI"/>
    <s v="Residential"/>
    <x v="0"/>
    <s v="All"/>
    <n v="12843661"/>
  </r>
  <r>
    <x v="115"/>
    <s v="MI"/>
    <s v="Residential"/>
    <x v="1"/>
    <s v="All"/>
    <n v="10034246"/>
  </r>
  <r>
    <x v="115"/>
    <s v="MI"/>
    <s v="Residential"/>
    <x v="2"/>
    <s v="All"/>
    <n v="21386862"/>
  </r>
  <r>
    <x v="115"/>
    <s v="MI"/>
    <s v="Residential"/>
    <x v="3"/>
    <s v="All"/>
    <n v="26923473"/>
  </r>
  <r>
    <x v="115"/>
    <s v="MI"/>
    <s v="Residential"/>
    <x v="4"/>
    <s v="All"/>
    <n v="54938190"/>
  </r>
  <r>
    <x v="115"/>
    <s v="MI"/>
    <s v="Residential"/>
    <x v="5"/>
    <s v="All"/>
    <n v="25490378"/>
  </r>
  <r>
    <x v="115"/>
    <s v="MI"/>
    <s v="Residential"/>
    <x v="6"/>
    <s v="All"/>
    <n v="28845325"/>
  </r>
  <r>
    <x v="115"/>
    <s v="MI"/>
    <s v="Residential"/>
    <x v="7"/>
    <s v="All"/>
    <n v="44684881"/>
  </r>
  <r>
    <x v="115"/>
    <s v="MI"/>
    <s v="Residential"/>
    <x v="8"/>
    <s v="All"/>
    <n v="46741126"/>
  </r>
  <r>
    <x v="115"/>
    <s v="MI"/>
    <s v="Residential"/>
    <x v="9"/>
    <s v="All"/>
    <n v="47483902"/>
  </r>
  <r>
    <x v="115"/>
    <s v="MI"/>
    <s v="Residential"/>
    <x v="10"/>
    <s v="All"/>
    <n v="54180382"/>
  </r>
  <r>
    <x v="115"/>
    <s v="MI"/>
    <s v="Residential"/>
    <x v="11"/>
    <s v="All"/>
    <n v="59102631"/>
  </r>
  <r>
    <x v="116"/>
    <s v="SC"/>
    <s v="Civil"/>
    <x v="0"/>
    <s v="All"/>
    <n v="48571916"/>
  </r>
  <r>
    <x v="116"/>
    <s v="SC"/>
    <s v="Civil"/>
    <x v="1"/>
    <s v="All"/>
    <n v="46151407"/>
  </r>
  <r>
    <x v="116"/>
    <s v="SC"/>
    <s v="Civil"/>
    <x v="2"/>
    <s v="All"/>
    <n v="19752176"/>
  </r>
  <r>
    <x v="116"/>
    <s v="SC"/>
    <s v="Civil"/>
    <x v="3"/>
    <s v="All"/>
    <n v="45317276"/>
  </r>
  <r>
    <x v="116"/>
    <s v="SC"/>
    <s v="Civil"/>
    <x v="4"/>
    <s v="All"/>
    <n v="138683462"/>
  </r>
  <r>
    <x v="116"/>
    <s v="SC"/>
    <s v="Civil"/>
    <x v="5"/>
    <s v="All"/>
    <n v="108011091"/>
  </r>
  <r>
    <x v="116"/>
    <s v="SC"/>
    <s v="Civil"/>
    <x v="6"/>
    <s v="All"/>
    <n v="138343005"/>
  </r>
  <r>
    <x v="116"/>
    <s v="SC"/>
    <s v="Civil"/>
    <x v="7"/>
    <s v="All"/>
    <n v="103030678"/>
  </r>
  <r>
    <x v="116"/>
    <s v="SC"/>
    <s v="Civil"/>
    <x v="8"/>
    <s v="All"/>
    <n v="124828773"/>
  </r>
  <r>
    <x v="116"/>
    <s v="SC"/>
    <s v="Civil"/>
    <x v="9"/>
    <s v="All"/>
    <n v="132799793"/>
  </r>
  <r>
    <x v="116"/>
    <s v="SC"/>
    <s v="Civil"/>
    <x v="10"/>
    <s v="All"/>
    <n v="139467925"/>
  </r>
  <r>
    <x v="116"/>
    <s v="SC"/>
    <s v="Civil"/>
    <x v="11"/>
    <s v="All"/>
    <n v="143953805"/>
  </r>
  <r>
    <x v="116"/>
    <s v="SC"/>
    <s v="Non Residential"/>
    <x v="0"/>
    <s v="All"/>
    <n v="83921515"/>
  </r>
  <r>
    <x v="116"/>
    <s v="SC"/>
    <s v="Non Residential"/>
    <x v="1"/>
    <s v="All"/>
    <n v="98687618"/>
  </r>
  <r>
    <x v="116"/>
    <s v="SC"/>
    <s v="Non Residential"/>
    <x v="2"/>
    <s v="All"/>
    <n v="48469589"/>
  </r>
  <r>
    <x v="116"/>
    <s v="SC"/>
    <s v="Non Residential"/>
    <x v="3"/>
    <s v="All"/>
    <n v="53613374"/>
  </r>
  <r>
    <x v="116"/>
    <s v="SC"/>
    <s v="Non Residential"/>
    <x v="4"/>
    <s v="All"/>
    <n v="71090354"/>
  </r>
  <r>
    <x v="116"/>
    <s v="SC"/>
    <s v="Non Residential"/>
    <x v="5"/>
    <s v="All"/>
    <n v="83023035"/>
  </r>
  <r>
    <x v="116"/>
    <s v="SC"/>
    <s v="Non Residential"/>
    <x v="6"/>
    <s v="All"/>
    <n v="144670856"/>
  </r>
  <r>
    <x v="116"/>
    <s v="SC"/>
    <s v="Non Residential"/>
    <x v="7"/>
    <s v="All"/>
    <n v="135508378"/>
  </r>
  <r>
    <x v="116"/>
    <s v="SC"/>
    <s v="Non Residential"/>
    <x v="8"/>
    <s v="All"/>
    <n v="160869889"/>
  </r>
  <r>
    <x v="116"/>
    <s v="SC"/>
    <s v="Non Residential"/>
    <x v="9"/>
    <s v="All"/>
    <n v="160026696"/>
  </r>
  <r>
    <x v="116"/>
    <s v="SC"/>
    <s v="Non Residential"/>
    <x v="10"/>
    <s v="All"/>
    <n v="160824613"/>
  </r>
  <r>
    <x v="116"/>
    <s v="SC"/>
    <s v="Non Residential"/>
    <x v="11"/>
    <s v="All"/>
    <n v="160613882"/>
  </r>
  <r>
    <x v="116"/>
    <s v="SC"/>
    <s v="Residential"/>
    <x v="0"/>
    <s v="All"/>
    <n v="75939130"/>
  </r>
  <r>
    <x v="116"/>
    <s v="SC"/>
    <s v="Residential"/>
    <x v="1"/>
    <s v="All"/>
    <n v="73486429"/>
  </r>
  <r>
    <x v="116"/>
    <s v="SC"/>
    <s v="Residential"/>
    <x v="2"/>
    <s v="All"/>
    <n v="83249852"/>
  </r>
  <r>
    <x v="116"/>
    <s v="SC"/>
    <s v="Residential"/>
    <x v="3"/>
    <s v="All"/>
    <n v="83747359"/>
  </r>
  <r>
    <x v="116"/>
    <s v="SC"/>
    <s v="Residential"/>
    <x v="4"/>
    <s v="All"/>
    <n v="72736116"/>
  </r>
  <r>
    <x v="116"/>
    <s v="SC"/>
    <s v="Residential"/>
    <x v="5"/>
    <s v="All"/>
    <n v="62719266"/>
  </r>
  <r>
    <x v="116"/>
    <s v="SC"/>
    <s v="Residential"/>
    <x v="6"/>
    <s v="All"/>
    <n v="58112389"/>
  </r>
  <r>
    <x v="116"/>
    <s v="SC"/>
    <s v="Residential"/>
    <x v="7"/>
    <s v="All"/>
    <n v="66026292"/>
  </r>
  <r>
    <x v="116"/>
    <s v="SC"/>
    <s v="Residential"/>
    <x v="8"/>
    <s v="All"/>
    <n v="64401811"/>
  </r>
  <r>
    <x v="116"/>
    <s v="SC"/>
    <s v="Residential"/>
    <x v="9"/>
    <s v="All"/>
    <n v="69672199"/>
  </r>
  <r>
    <x v="116"/>
    <s v="SC"/>
    <s v="Residential"/>
    <x v="10"/>
    <s v="All"/>
    <n v="75952561"/>
  </r>
  <r>
    <x v="116"/>
    <s v="SC"/>
    <s v="Residential"/>
    <x v="11"/>
    <s v="All"/>
    <n v="80358913"/>
  </r>
  <r>
    <x v="117"/>
    <s v="AL"/>
    <s v="Civil"/>
    <x v="0"/>
    <s v="All"/>
    <n v="49234021"/>
  </r>
  <r>
    <x v="117"/>
    <s v="AL"/>
    <s v="Civil"/>
    <x v="1"/>
    <s v="All"/>
    <n v="53822240"/>
  </r>
  <r>
    <x v="117"/>
    <s v="AL"/>
    <s v="Civil"/>
    <x v="2"/>
    <s v="All"/>
    <n v="29591915"/>
  </r>
  <r>
    <x v="117"/>
    <s v="AL"/>
    <s v="Civil"/>
    <x v="3"/>
    <s v="All"/>
    <n v="53980530"/>
  </r>
  <r>
    <x v="117"/>
    <s v="AL"/>
    <s v="Civil"/>
    <x v="4"/>
    <s v="All"/>
    <n v="44696459"/>
  </r>
  <r>
    <x v="117"/>
    <s v="AL"/>
    <s v="Civil"/>
    <x v="5"/>
    <s v="All"/>
    <n v="29613136"/>
  </r>
  <r>
    <x v="117"/>
    <s v="AL"/>
    <s v="Civil"/>
    <x v="6"/>
    <s v="All"/>
    <n v="62787954"/>
  </r>
  <r>
    <x v="117"/>
    <s v="AL"/>
    <s v="Civil"/>
    <x v="7"/>
    <s v="All"/>
    <n v="32076546"/>
  </r>
  <r>
    <x v="117"/>
    <s v="AL"/>
    <s v="Civil"/>
    <x v="8"/>
    <s v="All"/>
    <n v="65318627"/>
  </r>
  <r>
    <x v="117"/>
    <s v="AL"/>
    <s v="Civil"/>
    <x v="9"/>
    <s v="All"/>
    <n v="69702234"/>
  </r>
  <r>
    <x v="117"/>
    <s v="AL"/>
    <s v="Civil"/>
    <x v="10"/>
    <s v="All"/>
    <n v="73808990"/>
  </r>
  <r>
    <x v="117"/>
    <s v="AL"/>
    <s v="Civil"/>
    <x v="11"/>
    <s v="All"/>
    <n v="76576480"/>
  </r>
  <r>
    <x v="117"/>
    <s v="AL"/>
    <s v="Non Residential"/>
    <x v="0"/>
    <s v="All"/>
    <n v="16800762"/>
  </r>
  <r>
    <x v="117"/>
    <s v="AL"/>
    <s v="Non Residential"/>
    <x v="1"/>
    <s v="All"/>
    <n v="19105695"/>
  </r>
  <r>
    <x v="117"/>
    <s v="AL"/>
    <s v="Non Residential"/>
    <x v="2"/>
    <s v="All"/>
    <n v="25601857"/>
  </r>
  <r>
    <x v="117"/>
    <s v="AL"/>
    <s v="Non Residential"/>
    <x v="3"/>
    <s v="All"/>
    <n v="93725906"/>
  </r>
  <r>
    <x v="117"/>
    <s v="AL"/>
    <s v="Non Residential"/>
    <x v="4"/>
    <s v="All"/>
    <n v="67459612"/>
  </r>
  <r>
    <x v="117"/>
    <s v="AL"/>
    <s v="Non Residential"/>
    <x v="5"/>
    <s v="All"/>
    <n v="29418310"/>
  </r>
  <r>
    <x v="117"/>
    <s v="AL"/>
    <s v="Non Residential"/>
    <x v="6"/>
    <s v="All"/>
    <n v="287277857"/>
  </r>
  <r>
    <x v="117"/>
    <s v="AL"/>
    <s v="Non Residential"/>
    <x v="7"/>
    <s v="All"/>
    <n v="66488023"/>
  </r>
  <r>
    <x v="117"/>
    <s v="AL"/>
    <s v="Non Residential"/>
    <x v="8"/>
    <s v="All"/>
    <n v="87077775"/>
  </r>
  <r>
    <x v="117"/>
    <s v="AL"/>
    <s v="Non Residential"/>
    <x v="9"/>
    <s v="All"/>
    <n v="89337068"/>
  </r>
  <r>
    <x v="117"/>
    <s v="AL"/>
    <s v="Non Residential"/>
    <x v="10"/>
    <s v="All"/>
    <n v="90133566"/>
  </r>
  <r>
    <x v="117"/>
    <s v="AL"/>
    <s v="Non Residential"/>
    <x v="11"/>
    <s v="All"/>
    <n v="90871005"/>
  </r>
  <r>
    <x v="117"/>
    <s v="AL"/>
    <s v="Residential"/>
    <x v="0"/>
    <s v="All"/>
    <n v="29488376"/>
  </r>
  <r>
    <x v="117"/>
    <s v="AL"/>
    <s v="Residential"/>
    <x v="1"/>
    <s v="All"/>
    <n v="30554385"/>
  </r>
  <r>
    <x v="117"/>
    <s v="AL"/>
    <s v="Residential"/>
    <x v="2"/>
    <s v="All"/>
    <n v="32437025"/>
  </r>
  <r>
    <x v="117"/>
    <s v="AL"/>
    <s v="Residential"/>
    <x v="3"/>
    <s v="All"/>
    <n v="32919113"/>
  </r>
  <r>
    <x v="117"/>
    <s v="AL"/>
    <s v="Residential"/>
    <x v="4"/>
    <s v="All"/>
    <n v="25519444"/>
  </r>
  <r>
    <x v="117"/>
    <s v="AL"/>
    <s v="Residential"/>
    <x v="5"/>
    <s v="All"/>
    <n v="53863167"/>
  </r>
  <r>
    <x v="117"/>
    <s v="AL"/>
    <s v="Residential"/>
    <x v="6"/>
    <s v="All"/>
    <n v="39252603"/>
  </r>
  <r>
    <x v="117"/>
    <s v="AL"/>
    <s v="Residential"/>
    <x v="7"/>
    <s v="All"/>
    <n v="69520500"/>
  </r>
  <r>
    <x v="117"/>
    <s v="AL"/>
    <s v="Residential"/>
    <x v="8"/>
    <s v="All"/>
    <n v="63189151"/>
  </r>
  <r>
    <x v="117"/>
    <s v="AL"/>
    <s v="Residential"/>
    <x v="9"/>
    <s v="All"/>
    <n v="70132081"/>
  </r>
  <r>
    <x v="117"/>
    <s v="AL"/>
    <s v="Residential"/>
    <x v="10"/>
    <s v="All"/>
    <n v="76103796"/>
  </r>
  <r>
    <x v="117"/>
    <s v="AL"/>
    <s v="Residential"/>
    <x v="11"/>
    <s v="All"/>
    <n v="80550825"/>
  </r>
  <r>
    <x v="118"/>
    <s v="WI"/>
    <s v="Civil"/>
    <x v="0"/>
    <s v="All"/>
    <n v="19904396"/>
  </r>
  <r>
    <x v="118"/>
    <s v="WI"/>
    <s v="Civil"/>
    <x v="1"/>
    <s v="All"/>
    <n v="32533146"/>
  </r>
  <r>
    <x v="118"/>
    <s v="WI"/>
    <s v="Civil"/>
    <x v="2"/>
    <s v="All"/>
    <n v="16511180"/>
  </r>
  <r>
    <x v="118"/>
    <s v="WI"/>
    <s v="Civil"/>
    <x v="3"/>
    <s v="All"/>
    <n v="9455003"/>
  </r>
  <r>
    <x v="118"/>
    <s v="WI"/>
    <s v="Civil"/>
    <x v="4"/>
    <s v="All"/>
    <n v="10208709"/>
  </r>
  <r>
    <x v="118"/>
    <s v="WI"/>
    <s v="Civil"/>
    <x v="5"/>
    <s v="All"/>
    <n v="31851407"/>
  </r>
  <r>
    <x v="118"/>
    <s v="WI"/>
    <s v="Civil"/>
    <x v="6"/>
    <s v="All"/>
    <n v="22426498"/>
  </r>
  <r>
    <x v="118"/>
    <s v="WI"/>
    <s v="Civil"/>
    <x v="7"/>
    <s v="All"/>
    <n v="32239228"/>
  </r>
  <r>
    <x v="118"/>
    <s v="WI"/>
    <s v="Civil"/>
    <x v="8"/>
    <s v="All"/>
    <n v="41511694"/>
  </r>
  <r>
    <x v="118"/>
    <s v="WI"/>
    <s v="Civil"/>
    <x v="9"/>
    <s v="All"/>
    <n v="43990558"/>
  </r>
  <r>
    <x v="118"/>
    <s v="WI"/>
    <s v="Civil"/>
    <x v="10"/>
    <s v="All"/>
    <n v="46245849"/>
  </r>
  <r>
    <x v="118"/>
    <s v="WI"/>
    <s v="Civil"/>
    <x v="11"/>
    <s v="All"/>
    <n v="47856941"/>
  </r>
  <r>
    <x v="118"/>
    <s v="WI"/>
    <s v="Non Residential"/>
    <x v="0"/>
    <s v="All"/>
    <n v="6378167"/>
  </r>
  <r>
    <x v="118"/>
    <s v="WI"/>
    <s v="Non Residential"/>
    <x v="1"/>
    <s v="All"/>
    <n v="8650098"/>
  </r>
  <r>
    <x v="118"/>
    <s v="WI"/>
    <s v="Non Residential"/>
    <x v="2"/>
    <s v="All"/>
    <n v="8898799"/>
  </r>
  <r>
    <x v="118"/>
    <s v="WI"/>
    <s v="Non Residential"/>
    <x v="3"/>
    <s v="All"/>
    <n v="8565087"/>
  </r>
  <r>
    <x v="118"/>
    <s v="WI"/>
    <s v="Non Residential"/>
    <x v="4"/>
    <s v="All"/>
    <n v="31412320"/>
  </r>
  <r>
    <x v="118"/>
    <s v="WI"/>
    <s v="Non Residential"/>
    <x v="5"/>
    <s v="All"/>
    <n v="71175958"/>
  </r>
  <r>
    <x v="118"/>
    <s v="WI"/>
    <s v="Non Residential"/>
    <x v="6"/>
    <s v="All"/>
    <n v="40909103"/>
  </r>
  <r>
    <x v="118"/>
    <s v="WI"/>
    <s v="Non Residential"/>
    <x v="7"/>
    <s v="All"/>
    <n v="21739233"/>
  </r>
  <r>
    <x v="118"/>
    <s v="WI"/>
    <s v="Non Residential"/>
    <x v="8"/>
    <s v="All"/>
    <n v="48792992"/>
  </r>
  <r>
    <x v="118"/>
    <s v="WI"/>
    <s v="Non Residential"/>
    <x v="9"/>
    <s v="All"/>
    <n v="49209718"/>
  </r>
  <r>
    <x v="118"/>
    <s v="WI"/>
    <s v="Non Residential"/>
    <x v="10"/>
    <s v="All"/>
    <n v="49990859"/>
  </r>
  <r>
    <x v="118"/>
    <s v="WI"/>
    <s v="Non Residential"/>
    <x v="11"/>
    <s v="All"/>
    <n v="50530064"/>
  </r>
  <r>
    <x v="118"/>
    <s v="WI"/>
    <s v="Residential"/>
    <x v="0"/>
    <s v="All"/>
    <n v="11514733"/>
  </r>
  <r>
    <x v="118"/>
    <s v="WI"/>
    <s v="Residential"/>
    <x v="1"/>
    <s v="All"/>
    <n v="15539504"/>
  </r>
  <r>
    <x v="118"/>
    <s v="WI"/>
    <s v="Residential"/>
    <x v="2"/>
    <s v="All"/>
    <n v="4974246"/>
  </r>
  <r>
    <x v="118"/>
    <s v="WI"/>
    <s v="Residential"/>
    <x v="3"/>
    <s v="All"/>
    <n v="11945341"/>
  </r>
  <r>
    <x v="118"/>
    <s v="WI"/>
    <s v="Residential"/>
    <x v="4"/>
    <s v="All"/>
    <n v="16562130"/>
  </r>
  <r>
    <x v="118"/>
    <s v="WI"/>
    <s v="Residential"/>
    <x v="5"/>
    <s v="All"/>
    <n v="14329195"/>
  </r>
  <r>
    <x v="118"/>
    <s v="WI"/>
    <s v="Residential"/>
    <x v="6"/>
    <s v="All"/>
    <n v="19265795"/>
  </r>
  <r>
    <x v="118"/>
    <s v="WI"/>
    <s v="Residential"/>
    <x v="7"/>
    <s v="All"/>
    <n v="18017546"/>
  </r>
  <r>
    <x v="118"/>
    <s v="WI"/>
    <s v="Residential"/>
    <x v="8"/>
    <s v="All"/>
    <n v="12263606"/>
  </r>
  <r>
    <x v="118"/>
    <s v="WI"/>
    <s v="Residential"/>
    <x v="9"/>
    <s v="All"/>
    <n v="12714924"/>
  </r>
  <r>
    <x v="118"/>
    <s v="WI"/>
    <s v="Residential"/>
    <x v="10"/>
    <s v="All"/>
    <n v="13575354"/>
  </r>
  <r>
    <x v="118"/>
    <s v="WI"/>
    <s v="Residential"/>
    <x v="11"/>
    <s v="All"/>
    <n v="14291595"/>
  </r>
  <r>
    <x v="119"/>
    <s v="CO"/>
    <s v="Civil"/>
    <x v="0"/>
    <s v="All"/>
    <n v="47424808"/>
  </r>
  <r>
    <x v="119"/>
    <s v="CO"/>
    <s v="Civil"/>
    <x v="1"/>
    <s v="All"/>
    <n v="102005997"/>
  </r>
  <r>
    <x v="119"/>
    <s v="CO"/>
    <s v="Civil"/>
    <x v="2"/>
    <s v="All"/>
    <n v="86035443"/>
  </r>
  <r>
    <x v="119"/>
    <s v="CO"/>
    <s v="Civil"/>
    <x v="3"/>
    <s v="All"/>
    <n v="71686915"/>
  </r>
  <r>
    <x v="119"/>
    <s v="CO"/>
    <s v="Civil"/>
    <x v="4"/>
    <s v="All"/>
    <n v="141960023"/>
  </r>
  <r>
    <x v="119"/>
    <s v="CO"/>
    <s v="Civil"/>
    <x v="5"/>
    <s v="All"/>
    <n v="148405805"/>
  </r>
  <r>
    <x v="119"/>
    <s v="CO"/>
    <s v="Civil"/>
    <x v="6"/>
    <s v="All"/>
    <n v="113138427"/>
  </r>
  <r>
    <x v="119"/>
    <s v="CO"/>
    <s v="Civil"/>
    <x v="7"/>
    <s v="All"/>
    <n v="67205385"/>
  </r>
  <r>
    <x v="119"/>
    <s v="CO"/>
    <s v="Civil"/>
    <x v="8"/>
    <s v="All"/>
    <n v="162443668"/>
  </r>
  <r>
    <x v="119"/>
    <s v="CO"/>
    <s v="Civil"/>
    <x v="9"/>
    <s v="All"/>
    <n v="175142130"/>
  </r>
  <r>
    <x v="119"/>
    <s v="CO"/>
    <s v="Civil"/>
    <x v="10"/>
    <s v="All"/>
    <n v="186258092"/>
  </r>
  <r>
    <x v="119"/>
    <s v="CO"/>
    <s v="Civil"/>
    <x v="11"/>
    <s v="All"/>
    <n v="194177603"/>
  </r>
  <r>
    <x v="119"/>
    <s v="CO"/>
    <s v="Non Residential"/>
    <x v="0"/>
    <s v="All"/>
    <n v="94747860"/>
  </r>
  <r>
    <x v="119"/>
    <s v="CO"/>
    <s v="Non Residential"/>
    <x v="1"/>
    <s v="All"/>
    <n v="46166599"/>
  </r>
  <r>
    <x v="119"/>
    <s v="CO"/>
    <s v="Non Residential"/>
    <x v="2"/>
    <s v="All"/>
    <n v="127782491"/>
  </r>
  <r>
    <x v="119"/>
    <s v="CO"/>
    <s v="Non Residential"/>
    <x v="3"/>
    <s v="All"/>
    <n v="206800429"/>
  </r>
  <r>
    <x v="119"/>
    <s v="CO"/>
    <s v="Non Residential"/>
    <x v="4"/>
    <s v="All"/>
    <n v="375604149"/>
  </r>
  <r>
    <x v="119"/>
    <s v="CO"/>
    <s v="Non Residential"/>
    <x v="5"/>
    <s v="All"/>
    <n v="306378905"/>
  </r>
  <r>
    <x v="119"/>
    <s v="CO"/>
    <s v="Non Residential"/>
    <x v="6"/>
    <s v="All"/>
    <n v="463100156"/>
  </r>
  <r>
    <x v="119"/>
    <s v="CO"/>
    <s v="Non Residential"/>
    <x v="7"/>
    <s v="All"/>
    <n v="397981564"/>
  </r>
  <r>
    <x v="119"/>
    <s v="CO"/>
    <s v="Non Residential"/>
    <x v="8"/>
    <s v="All"/>
    <n v="390208753"/>
  </r>
  <r>
    <x v="119"/>
    <s v="CO"/>
    <s v="Non Residential"/>
    <x v="9"/>
    <s v="All"/>
    <n v="391842437"/>
  </r>
  <r>
    <x v="119"/>
    <s v="CO"/>
    <s v="Non Residential"/>
    <x v="10"/>
    <s v="All"/>
    <n v="397998782"/>
  </r>
  <r>
    <x v="119"/>
    <s v="CO"/>
    <s v="Non Residential"/>
    <x v="11"/>
    <s v="All"/>
    <n v="401961584"/>
  </r>
  <r>
    <x v="119"/>
    <s v="CO"/>
    <s v="Residential"/>
    <x v="0"/>
    <s v="All"/>
    <n v="154597347"/>
  </r>
  <r>
    <x v="119"/>
    <s v="CO"/>
    <s v="Residential"/>
    <x v="1"/>
    <s v="All"/>
    <n v="206703141"/>
  </r>
  <r>
    <x v="119"/>
    <s v="CO"/>
    <s v="Residential"/>
    <x v="2"/>
    <s v="All"/>
    <n v="350454950"/>
  </r>
  <r>
    <x v="119"/>
    <s v="CO"/>
    <s v="Residential"/>
    <x v="3"/>
    <s v="All"/>
    <n v="468777384"/>
  </r>
  <r>
    <x v="119"/>
    <s v="CO"/>
    <s v="Residential"/>
    <x v="4"/>
    <s v="All"/>
    <n v="453311640"/>
  </r>
  <r>
    <x v="119"/>
    <s v="CO"/>
    <s v="Residential"/>
    <x v="5"/>
    <s v="All"/>
    <n v="656310254"/>
  </r>
  <r>
    <x v="119"/>
    <s v="CO"/>
    <s v="Residential"/>
    <x v="6"/>
    <s v="All"/>
    <n v="570065738"/>
  </r>
  <r>
    <x v="119"/>
    <s v="CO"/>
    <s v="Residential"/>
    <x v="7"/>
    <s v="All"/>
    <n v="925643845"/>
  </r>
  <r>
    <x v="119"/>
    <s v="CO"/>
    <s v="Residential"/>
    <x v="8"/>
    <s v="All"/>
    <n v="726435144"/>
  </r>
  <r>
    <x v="119"/>
    <s v="CO"/>
    <s v="Residential"/>
    <x v="9"/>
    <s v="All"/>
    <n v="737968207"/>
  </r>
  <r>
    <x v="119"/>
    <s v="CO"/>
    <s v="Residential"/>
    <x v="10"/>
    <s v="All"/>
    <n v="805118321"/>
  </r>
  <r>
    <x v="119"/>
    <s v="CO"/>
    <s v="Residential"/>
    <x v="11"/>
    <s v="All"/>
    <n v="854459367"/>
  </r>
  <r>
    <x v="120"/>
    <s v="FL"/>
    <s v="Civil"/>
    <x v="0"/>
    <s v="All"/>
    <n v="379328545"/>
  </r>
  <r>
    <x v="120"/>
    <s v="FL"/>
    <s v="Civil"/>
    <x v="1"/>
    <s v="All"/>
    <n v="421245120"/>
  </r>
  <r>
    <x v="120"/>
    <s v="FL"/>
    <s v="Civil"/>
    <x v="2"/>
    <s v="All"/>
    <n v="336366786"/>
  </r>
  <r>
    <x v="120"/>
    <s v="FL"/>
    <s v="Civil"/>
    <x v="3"/>
    <s v="All"/>
    <n v="448678356"/>
  </r>
  <r>
    <x v="120"/>
    <s v="FL"/>
    <s v="Civil"/>
    <x v="4"/>
    <s v="All"/>
    <n v="427802457"/>
  </r>
  <r>
    <x v="120"/>
    <s v="FL"/>
    <s v="Civil"/>
    <x v="5"/>
    <s v="All"/>
    <n v="310877196"/>
  </r>
  <r>
    <x v="120"/>
    <s v="FL"/>
    <s v="Civil"/>
    <x v="6"/>
    <s v="All"/>
    <n v="566187223"/>
  </r>
  <r>
    <x v="120"/>
    <s v="FL"/>
    <s v="Civil"/>
    <x v="7"/>
    <s v="All"/>
    <n v="333637364"/>
  </r>
  <r>
    <x v="120"/>
    <s v="FL"/>
    <s v="Civil"/>
    <x v="8"/>
    <s v="All"/>
    <n v="697880766"/>
  </r>
  <r>
    <x v="120"/>
    <s v="FL"/>
    <s v="Civil"/>
    <x v="9"/>
    <s v="All"/>
    <n v="748792012"/>
  </r>
  <r>
    <x v="120"/>
    <s v="FL"/>
    <s v="Civil"/>
    <x v="10"/>
    <s v="All"/>
    <n v="796031691"/>
  </r>
  <r>
    <x v="120"/>
    <s v="FL"/>
    <s v="Civil"/>
    <x v="11"/>
    <s v="All"/>
    <n v="828255614"/>
  </r>
  <r>
    <x v="120"/>
    <s v="FL"/>
    <s v="Non Residential"/>
    <x v="0"/>
    <s v="All"/>
    <n v="429375848"/>
  </r>
  <r>
    <x v="120"/>
    <s v="FL"/>
    <s v="Non Residential"/>
    <x v="1"/>
    <s v="All"/>
    <n v="246319765"/>
  </r>
  <r>
    <x v="120"/>
    <s v="FL"/>
    <s v="Non Residential"/>
    <x v="2"/>
    <s v="All"/>
    <n v="636737784"/>
  </r>
  <r>
    <x v="120"/>
    <s v="FL"/>
    <s v="Non Residential"/>
    <x v="3"/>
    <s v="All"/>
    <n v="545020570"/>
  </r>
  <r>
    <x v="120"/>
    <s v="FL"/>
    <s v="Non Residential"/>
    <x v="4"/>
    <s v="All"/>
    <n v="564557455"/>
  </r>
  <r>
    <x v="120"/>
    <s v="FL"/>
    <s v="Non Residential"/>
    <x v="5"/>
    <s v="All"/>
    <n v="1196970440"/>
  </r>
  <r>
    <x v="120"/>
    <s v="FL"/>
    <s v="Non Residential"/>
    <x v="6"/>
    <s v="All"/>
    <n v="1205956976"/>
  </r>
  <r>
    <x v="120"/>
    <s v="FL"/>
    <s v="Non Residential"/>
    <x v="7"/>
    <s v="All"/>
    <n v="3171137107"/>
  </r>
  <r>
    <x v="120"/>
    <s v="FL"/>
    <s v="Non Residential"/>
    <x v="8"/>
    <s v="All"/>
    <n v="2121208518"/>
  </r>
  <r>
    <x v="120"/>
    <s v="FL"/>
    <s v="Non Residential"/>
    <x v="9"/>
    <s v="All"/>
    <n v="2138892674"/>
  </r>
  <r>
    <x v="120"/>
    <s v="FL"/>
    <s v="Non Residential"/>
    <x v="10"/>
    <s v="All"/>
    <n v="2073900202"/>
  </r>
  <r>
    <x v="120"/>
    <s v="FL"/>
    <s v="Non Residential"/>
    <x v="11"/>
    <s v="All"/>
    <n v="2040872497"/>
  </r>
  <r>
    <x v="120"/>
    <s v="FL"/>
    <s v="Residential"/>
    <x v="0"/>
    <s v="All"/>
    <n v="251639419"/>
  </r>
  <r>
    <x v="120"/>
    <s v="FL"/>
    <s v="Residential"/>
    <x v="1"/>
    <s v="All"/>
    <n v="216064734"/>
  </r>
  <r>
    <x v="120"/>
    <s v="FL"/>
    <s v="Residential"/>
    <x v="2"/>
    <s v="All"/>
    <n v="392506635"/>
  </r>
  <r>
    <x v="120"/>
    <s v="FL"/>
    <s v="Residential"/>
    <x v="3"/>
    <s v="All"/>
    <n v="663677715"/>
  </r>
  <r>
    <x v="120"/>
    <s v="FL"/>
    <s v="Residential"/>
    <x v="4"/>
    <s v="All"/>
    <n v="399777619"/>
  </r>
  <r>
    <x v="120"/>
    <s v="FL"/>
    <s v="Residential"/>
    <x v="5"/>
    <s v="All"/>
    <n v="661767606"/>
  </r>
  <r>
    <x v="120"/>
    <s v="FL"/>
    <s v="Residential"/>
    <x v="6"/>
    <s v="All"/>
    <n v="838853416"/>
  </r>
  <r>
    <x v="120"/>
    <s v="FL"/>
    <s v="Residential"/>
    <x v="7"/>
    <s v="All"/>
    <n v="2709205780"/>
  </r>
  <r>
    <x v="120"/>
    <s v="FL"/>
    <s v="Residential"/>
    <x v="8"/>
    <s v="All"/>
    <n v="1789918248"/>
  </r>
  <r>
    <x v="120"/>
    <s v="FL"/>
    <s v="Residential"/>
    <x v="9"/>
    <s v="All"/>
    <n v="1914117232"/>
  </r>
  <r>
    <x v="120"/>
    <s v="FL"/>
    <s v="Residential"/>
    <x v="10"/>
    <s v="All"/>
    <n v="1958815430"/>
  </r>
  <r>
    <x v="120"/>
    <s v="FL"/>
    <s v="Residential"/>
    <x v="11"/>
    <s v="All"/>
    <n v="2030859359"/>
  </r>
  <r>
    <x v="121"/>
    <s v="AR"/>
    <s v="Civil"/>
    <x v="0"/>
    <s v="All"/>
    <n v="67680797"/>
  </r>
  <r>
    <x v="121"/>
    <s v="AR"/>
    <s v="Civil"/>
    <x v="1"/>
    <s v="All"/>
    <n v="53054085"/>
  </r>
  <r>
    <x v="121"/>
    <s v="AR"/>
    <s v="Civil"/>
    <x v="2"/>
    <s v="All"/>
    <n v="112086347"/>
  </r>
  <r>
    <x v="121"/>
    <s v="AR"/>
    <s v="Civil"/>
    <x v="3"/>
    <s v="All"/>
    <n v="146591103"/>
  </r>
  <r>
    <x v="121"/>
    <s v="AR"/>
    <s v="Civil"/>
    <x v="4"/>
    <s v="All"/>
    <n v="66055861"/>
  </r>
  <r>
    <x v="121"/>
    <s v="AR"/>
    <s v="Civil"/>
    <x v="5"/>
    <s v="All"/>
    <n v="91033508"/>
  </r>
  <r>
    <x v="121"/>
    <s v="AR"/>
    <s v="Civil"/>
    <x v="6"/>
    <s v="All"/>
    <n v="66291270"/>
  </r>
  <r>
    <x v="121"/>
    <s v="AR"/>
    <s v="Civil"/>
    <x v="7"/>
    <s v="All"/>
    <n v="48109808"/>
  </r>
  <r>
    <x v="121"/>
    <s v="AR"/>
    <s v="Civil"/>
    <x v="8"/>
    <s v="All"/>
    <n v="71965840"/>
  </r>
  <r>
    <x v="121"/>
    <s v="AR"/>
    <s v="Civil"/>
    <x v="9"/>
    <s v="All"/>
    <n v="77193505"/>
  </r>
  <r>
    <x v="121"/>
    <s v="AR"/>
    <s v="Civil"/>
    <x v="10"/>
    <s v="All"/>
    <n v="82063916"/>
  </r>
  <r>
    <x v="121"/>
    <s v="AR"/>
    <s v="Civil"/>
    <x v="11"/>
    <s v="All"/>
    <n v="85288097"/>
  </r>
  <r>
    <x v="121"/>
    <s v="AR"/>
    <s v="Non Residential"/>
    <x v="0"/>
    <s v="All"/>
    <n v="55417706"/>
  </r>
  <r>
    <x v="121"/>
    <s v="AR"/>
    <s v="Non Residential"/>
    <x v="1"/>
    <s v="All"/>
    <n v="176157851"/>
  </r>
  <r>
    <x v="121"/>
    <s v="AR"/>
    <s v="Non Residential"/>
    <x v="2"/>
    <s v="All"/>
    <n v="36395062"/>
  </r>
  <r>
    <x v="121"/>
    <s v="AR"/>
    <s v="Non Residential"/>
    <x v="3"/>
    <s v="All"/>
    <n v="77379703"/>
  </r>
  <r>
    <x v="121"/>
    <s v="AR"/>
    <s v="Non Residential"/>
    <x v="4"/>
    <s v="All"/>
    <n v="55138490"/>
  </r>
  <r>
    <x v="121"/>
    <s v="AR"/>
    <s v="Non Residential"/>
    <x v="5"/>
    <s v="All"/>
    <n v="103007324"/>
  </r>
  <r>
    <x v="121"/>
    <s v="AR"/>
    <s v="Non Residential"/>
    <x v="6"/>
    <s v="All"/>
    <n v="323934206"/>
  </r>
  <r>
    <x v="121"/>
    <s v="AR"/>
    <s v="Non Residential"/>
    <x v="7"/>
    <s v="All"/>
    <n v="154674228"/>
  </r>
  <r>
    <x v="121"/>
    <s v="AR"/>
    <s v="Non Residential"/>
    <x v="8"/>
    <s v="All"/>
    <n v="200060852"/>
  </r>
  <r>
    <x v="121"/>
    <s v="AR"/>
    <s v="Non Residential"/>
    <x v="9"/>
    <s v="All"/>
    <n v="208885178"/>
  </r>
  <r>
    <x v="121"/>
    <s v="AR"/>
    <s v="Non Residential"/>
    <x v="10"/>
    <s v="All"/>
    <n v="213378837"/>
  </r>
  <r>
    <x v="121"/>
    <s v="AR"/>
    <s v="Non Residential"/>
    <x v="11"/>
    <s v="All"/>
    <n v="215802987"/>
  </r>
  <r>
    <x v="121"/>
    <s v="AR"/>
    <s v="Residential"/>
    <x v="0"/>
    <s v="All"/>
    <n v="126098487"/>
  </r>
  <r>
    <x v="121"/>
    <s v="AR"/>
    <s v="Residential"/>
    <x v="1"/>
    <s v="All"/>
    <n v="115875600"/>
  </r>
  <r>
    <x v="121"/>
    <s v="AR"/>
    <s v="Residential"/>
    <x v="2"/>
    <s v="All"/>
    <n v="139407291"/>
  </r>
  <r>
    <x v="121"/>
    <s v="AR"/>
    <s v="Residential"/>
    <x v="3"/>
    <s v="All"/>
    <n v="83172453"/>
  </r>
  <r>
    <x v="121"/>
    <s v="AR"/>
    <s v="Residential"/>
    <x v="4"/>
    <s v="All"/>
    <n v="64120331"/>
  </r>
  <r>
    <x v="121"/>
    <s v="AR"/>
    <s v="Residential"/>
    <x v="5"/>
    <s v="All"/>
    <n v="70813329"/>
  </r>
  <r>
    <x v="121"/>
    <s v="AR"/>
    <s v="Residential"/>
    <x v="6"/>
    <s v="All"/>
    <n v="90825156"/>
  </r>
  <r>
    <x v="121"/>
    <s v="AR"/>
    <s v="Residential"/>
    <x v="7"/>
    <s v="All"/>
    <n v="93992820"/>
  </r>
  <r>
    <x v="121"/>
    <s v="AR"/>
    <s v="Residential"/>
    <x v="8"/>
    <s v="All"/>
    <n v="109711728"/>
  </r>
  <r>
    <x v="121"/>
    <s v="AR"/>
    <s v="Residential"/>
    <x v="9"/>
    <s v="All"/>
    <n v="120666046"/>
  </r>
  <r>
    <x v="121"/>
    <s v="AR"/>
    <s v="Residential"/>
    <x v="10"/>
    <s v="All"/>
    <n v="128864052"/>
  </r>
  <r>
    <x v="121"/>
    <s v="AR"/>
    <s v="Residential"/>
    <x v="11"/>
    <s v="All"/>
    <n v="137479796"/>
  </r>
  <r>
    <x v="121"/>
    <s v="OK"/>
    <s v="Civil"/>
    <x v="0"/>
    <s v="All"/>
    <n v="47897236"/>
  </r>
  <r>
    <x v="121"/>
    <s v="OK"/>
    <s v="Civil"/>
    <x v="1"/>
    <s v="All"/>
    <n v="19809361"/>
  </r>
  <r>
    <x v="121"/>
    <s v="OK"/>
    <s v="Civil"/>
    <x v="2"/>
    <s v="All"/>
    <n v="35212776"/>
  </r>
  <r>
    <x v="121"/>
    <s v="OK"/>
    <s v="Civil"/>
    <x v="3"/>
    <s v="All"/>
    <n v="24191004"/>
  </r>
  <r>
    <x v="121"/>
    <s v="OK"/>
    <s v="Civil"/>
    <x v="4"/>
    <s v="All"/>
    <n v="39197547"/>
  </r>
  <r>
    <x v="121"/>
    <s v="OK"/>
    <s v="Civil"/>
    <x v="5"/>
    <s v="All"/>
    <n v="38092531"/>
  </r>
  <r>
    <x v="121"/>
    <s v="OK"/>
    <s v="Civil"/>
    <x v="6"/>
    <s v="All"/>
    <n v="21765816"/>
  </r>
  <r>
    <x v="121"/>
    <s v="OK"/>
    <s v="Civil"/>
    <x v="7"/>
    <s v="All"/>
    <n v="12996515"/>
  </r>
  <r>
    <x v="121"/>
    <s v="OK"/>
    <s v="Civil"/>
    <x v="8"/>
    <s v="All"/>
    <n v="26731961"/>
  </r>
  <r>
    <x v="121"/>
    <s v="OK"/>
    <s v="Civil"/>
    <x v="9"/>
    <s v="All"/>
    <n v="28480626"/>
  </r>
  <r>
    <x v="121"/>
    <s v="OK"/>
    <s v="Civil"/>
    <x v="10"/>
    <s v="All"/>
    <n v="30012150"/>
  </r>
  <r>
    <x v="121"/>
    <s v="OK"/>
    <s v="Civil"/>
    <x v="11"/>
    <s v="All"/>
    <n v="31009850"/>
  </r>
  <r>
    <x v="121"/>
    <s v="OK"/>
    <s v="Non Residential"/>
    <x v="0"/>
    <s v="All"/>
    <n v="28405615"/>
  </r>
  <r>
    <x v="121"/>
    <s v="OK"/>
    <s v="Non Residential"/>
    <x v="1"/>
    <s v="All"/>
    <n v="1791800"/>
  </r>
  <r>
    <x v="121"/>
    <s v="OK"/>
    <s v="Non Residential"/>
    <x v="2"/>
    <s v="All"/>
    <n v="9947378"/>
  </r>
  <r>
    <x v="121"/>
    <s v="OK"/>
    <s v="Non Residential"/>
    <x v="3"/>
    <s v="All"/>
    <n v="46585572"/>
  </r>
  <r>
    <x v="121"/>
    <s v="OK"/>
    <s v="Non Residential"/>
    <x v="4"/>
    <s v="All"/>
    <n v="118597337"/>
  </r>
  <r>
    <x v="121"/>
    <s v="OK"/>
    <s v="Non Residential"/>
    <x v="5"/>
    <s v="All"/>
    <n v="18267629"/>
  </r>
  <r>
    <x v="121"/>
    <s v="OK"/>
    <s v="Non Residential"/>
    <x v="6"/>
    <s v="All"/>
    <n v="15773757"/>
  </r>
  <r>
    <x v="121"/>
    <s v="OK"/>
    <s v="Non Residential"/>
    <x v="7"/>
    <s v="All"/>
    <n v="12242460"/>
  </r>
  <r>
    <x v="121"/>
    <s v="OK"/>
    <s v="Non Residential"/>
    <x v="8"/>
    <s v="All"/>
    <n v="20293157"/>
  </r>
  <r>
    <x v="121"/>
    <s v="OK"/>
    <s v="Non Residential"/>
    <x v="9"/>
    <s v="All"/>
    <n v="21492736"/>
  </r>
  <r>
    <x v="121"/>
    <s v="OK"/>
    <s v="Non Residential"/>
    <x v="10"/>
    <s v="All"/>
    <n v="22181241"/>
  </r>
  <r>
    <x v="121"/>
    <s v="OK"/>
    <s v="Non Residential"/>
    <x v="11"/>
    <s v="All"/>
    <n v="22695481"/>
  </r>
  <r>
    <x v="121"/>
    <s v="OK"/>
    <s v="Residential"/>
    <x v="0"/>
    <s v="All"/>
    <n v="18021672"/>
  </r>
  <r>
    <x v="121"/>
    <s v="OK"/>
    <s v="Residential"/>
    <x v="1"/>
    <s v="All"/>
    <n v="23287618"/>
  </r>
  <r>
    <x v="121"/>
    <s v="OK"/>
    <s v="Residential"/>
    <x v="2"/>
    <s v="All"/>
    <n v="21891808"/>
  </r>
  <r>
    <x v="121"/>
    <s v="OK"/>
    <s v="Residential"/>
    <x v="3"/>
    <s v="All"/>
    <n v="26103536"/>
  </r>
  <r>
    <x v="121"/>
    <s v="OK"/>
    <s v="Residential"/>
    <x v="4"/>
    <s v="All"/>
    <n v="29103502"/>
  </r>
  <r>
    <x v="121"/>
    <s v="OK"/>
    <s v="Residential"/>
    <x v="5"/>
    <s v="All"/>
    <n v="25543003"/>
  </r>
  <r>
    <x v="121"/>
    <s v="OK"/>
    <s v="Residential"/>
    <x v="6"/>
    <s v="All"/>
    <n v="29331676"/>
  </r>
  <r>
    <x v="121"/>
    <s v="OK"/>
    <s v="Residential"/>
    <x v="7"/>
    <s v="All"/>
    <n v="27919738"/>
  </r>
  <r>
    <x v="121"/>
    <s v="OK"/>
    <s v="Residential"/>
    <x v="8"/>
    <s v="All"/>
    <n v="35943894"/>
  </r>
  <r>
    <x v="121"/>
    <s v="OK"/>
    <s v="Residential"/>
    <x v="9"/>
    <s v="All"/>
    <n v="39535185"/>
  </r>
  <r>
    <x v="121"/>
    <s v="OK"/>
    <s v="Residential"/>
    <x v="10"/>
    <s v="All"/>
    <n v="42696793"/>
  </r>
  <r>
    <x v="121"/>
    <s v="OK"/>
    <s v="Residential"/>
    <x v="11"/>
    <s v="All"/>
    <n v="45529649"/>
  </r>
  <r>
    <x v="122"/>
    <s v="FL"/>
    <s v="Civil"/>
    <x v="0"/>
    <s v="All"/>
    <n v="37896985"/>
  </r>
  <r>
    <x v="122"/>
    <s v="FL"/>
    <s v="Civil"/>
    <x v="1"/>
    <s v="All"/>
    <n v="42271853"/>
  </r>
  <r>
    <x v="122"/>
    <s v="FL"/>
    <s v="Civil"/>
    <x v="2"/>
    <s v="All"/>
    <n v="50402371"/>
  </r>
  <r>
    <x v="122"/>
    <s v="FL"/>
    <s v="Civil"/>
    <x v="3"/>
    <s v="All"/>
    <n v="66657849"/>
  </r>
  <r>
    <x v="122"/>
    <s v="FL"/>
    <s v="Civil"/>
    <x v="4"/>
    <s v="All"/>
    <n v="58269246"/>
  </r>
  <r>
    <x v="122"/>
    <s v="FL"/>
    <s v="Civil"/>
    <x v="5"/>
    <s v="All"/>
    <n v="24782265"/>
  </r>
  <r>
    <x v="122"/>
    <s v="FL"/>
    <s v="Civil"/>
    <x v="6"/>
    <s v="All"/>
    <n v="72203438"/>
  </r>
  <r>
    <x v="122"/>
    <s v="FL"/>
    <s v="Civil"/>
    <x v="7"/>
    <s v="All"/>
    <n v="67038956"/>
  </r>
  <r>
    <x v="122"/>
    <s v="FL"/>
    <s v="Civil"/>
    <x v="8"/>
    <s v="All"/>
    <n v="94831738"/>
  </r>
  <r>
    <x v="122"/>
    <s v="FL"/>
    <s v="Civil"/>
    <x v="9"/>
    <s v="All"/>
    <n v="101203061"/>
  </r>
  <r>
    <x v="122"/>
    <s v="FL"/>
    <s v="Civil"/>
    <x v="10"/>
    <s v="All"/>
    <n v="107200077"/>
  </r>
  <r>
    <x v="122"/>
    <s v="FL"/>
    <s v="Civil"/>
    <x v="11"/>
    <s v="All"/>
    <n v="111182907"/>
  </r>
  <r>
    <x v="122"/>
    <s v="FL"/>
    <s v="Non Residential"/>
    <x v="0"/>
    <s v="All"/>
    <n v="1197199527"/>
  </r>
  <r>
    <x v="122"/>
    <s v="FL"/>
    <s v="Non Residential"/>
    <x v="1"/>
    <s v="All"/>
    <n v="114493286"/>
  </r>
  <r>
    <x v="122"/>
    <s v="FL"/>
    <s v="Non Residential"/>
    <x v="2"/>
    <s v="All"/>
    <n v="43328909"/>
  </r>
  <r>
    <x v="122"/>
    <s v="FL"/>
    <s v="Non Residential"/>
    <x v="3"/>
    <s v="All"/>
    <n v="68536706"/>
  </r>
  <r>
    <x v="122"/>
    <s v="FL"/>
    <s v="Non Residential"/>
    <x v="4"/>
    <s v="All"/>
    <n v="140650318"/>
  </r>
  <r>
    <x v="122"/>
    <s v="FL"/>
    <s v="Non Residential"/>
    <x v="5"/>
    <s v="All"/>
    <n v="113141613"/>
  </r>
  <r>
    <x v="122"/>
    <s v="FL"/>
    <s v="Non Residential"/>
    <x v="6"/>
    <s v="All"/>
    <n v="212931260"/>
  </r>
  <r>
    <x v="122"/>
    <s v="FL"/>
    <s v="Non Residential"/>
    <x v="7"/>
    <s v="All"/>
    <n v="231314427"/>
  </r>
  <r>
    <x v="122"/>
    <s v="FL"/>
    <s v="Non Residential"/>
    <x v="8"/>
    <s v="All"/>
    <n v="373943614"/>
  </r>
  <r>
    <x v="122"/>
    <s v="FL"/>
    <s v="Non Residential"/>
    <x v="9"/>
    <s v="All"/>
    <n v="387028220"/>
  </r>
  <r>
    <x v="122"/>
    <s v="FL"/>
    <s v="Non Residential"/>
    <x v="10"/>
    <s v="All"/>
    <n v="385890270"/>
  </r>
  <r>
    <x v="122"/>
    <s v="FL"/>
    <s v="Non Residential"/>
    <x v="11"/>
    <s v="All"/>
    <n v="385789822"/>
  </r>
  <r>
    <x v="122"/>
    <s v="FL"/>
    <s v="Residential"/>
    <x v="0"/>
    <s v="All"/>
    <n v="64610278"/>
  </r>
  <r>
    <x v="122"/>
    <s v="FL"/>
    <s v="Residential"/>
    <x v="1"/>
    <s v="All"/>
    <n v="110850846"/>
  </r>
  <r>
    <x v="122"/>
    <s v="FL"/>
    <s v="Residential"/>
    <x v="2"/>
    <s v="All"/>
    <n v="103213848"/>
  </r>
  <r>
    <x v="122"/>
    <s v="FL"/>
    <s v="Residential"/>
    <x v="3"/>
    <s v="All"/>
    <n v="102254552"/>
  </r>
  <r>
    <x v="122"/>
    <s v="FL"/>
    <s v="Residential"/>
    <x v="4"/>
    <s v="All"/>
    <n v="98222709"/>
  </r>
  <r>
    <x v="122"/>
    <s v="FL"/>
    <s v="Residential"/>
    <x v="5"/>
    <s v="All"/>
    <n v="161712403"/>
  </r>
  <r>
    <x v="122"/>
    <s v="FL"/>
    <s v="Residential"/>
    <x v="6"/>
    <s v="All"/>
    <n v="183412056"/>
  </r>
  <r>
    <x v="122"/>
    <s v="FL"/>
    <s v="Residential"/>
    <x v="7"/>
    <s v="All"/>
    <n v="180417916"/>
  </r>
  <r>
    <x v="122"/>
    <s v="FL"/>
    <s v="Residential"/>
    <x v="8"/>
    <s v="All"/>
    <n v="263122531"/>
  </r>
  <r>
    <x v="122"/>
    <s v="FL"/>
    <s v="Residential"/>
    <x v="9"/>
    <s v="All"/>
    <n v="285274994"/>
  </r>
  <r>
    <x v="122"/>
    <s v="FL"/>
    <s v="Residential"/>
    <x v="10"/>
    <s v="All"/>
    <n v="300692944"/>
  </r>
  <r>
    <x v="122"/>
    <s v="FL"/>
    <s v="Residential"/>
    <x v="11"/>
    <s v="All"/>
    <n v="318308624"/>
  </r>
  <r>
    <x v="123"/>
    <s v="IN"/>
    <s v="Civil"/>
    <x v="0"/>
    <s v="All"/>
    <n v="151671832"/>
  </r>
  <r>
    <x v="123"/>
    <s v="IN"/>
    <s v="Civil"/>
    <x v="1"/>
    <s v="All"/>
    <n v="63843592"/>
  </r>
  <r>
    <x v="123"/>
    <s v="IN"/>
    <s v="Civil"/>
    <x v="2"/>
    <s v="All"/>
    <n v="127996020"/>
  </r>
  <r>
    <x v="123"/>
    <s v="IN"/>
    <s v="Civil"/>
    <x v="3"/>
    <s v="All"/>
    <n v="73347268"/>
  </r>
  <r>
    <x v="123"/>
    <s v="IN"/>
    <s v="Civil"/>
    <x v="4"/>
    <s v="All"/>
    <n v="118438864"/>
  </r>
  <r>
    <x v="123"/>
    <s v="IN"/>
    <s v="Civil"/>
    <x v="5"/>
    <s v="All"/>
    <n v="138689437"/>
  </r>
  <r>
    <x v="123"/>
    <s v="IN"/>
    <s v="Civil"/>
    <x v="6"/>
    <s v="All"/>
    <n v="151544168"/>
  </r>
  <r>
    <x v="123"/>
    <s v="IN"/>
    <s v="Civil"/>
    <x v="7"/>
    <s v="All"/>
    <n v="167484373"/>
  </r>
  <r>
    <x v="123"/>
    <s v="IN"/>
    <s v="Civil"/>
    <x v="8"/>
    <s v="All"/>
    <n v="314455161"/>
  </r>
  <r>
    <x v="123"/>
    <s v="IN"/>
    <s v="Civil"/>
    <x v="9"/>
    <s v="All"/>
    <n v="335321310"/>
  </r>
  <r>
    <x v="123"/>
    <s v="IN"/>
    <s v="Civil"/>
    <x v="10"/>
    <s v="All"/>
    <n v="354497208"/>
  </r>
  <r>
    <x v="123"/>
    <s v="IN"/>
    <s v="Civil"/>
    <x v="11"/>
    <s v="All"/>
    <n v="366585119"/>
  </r>
  <r>
    <x v="123"/>
    <s v="IN"/>
    <s v="Non Residential"/>
    <x v="0"/>
    <s v="All"/>
    <n v="58755668"/>
  </r>
  <r>
    <x v="123"/>
    <s v="IN"/>
    <s v="Non Residential"/>
    <x v="1"/>
    <s v="All"/>
    <n v="69571257"/>
  </r>
  <r>
    <x v="123"/>
    <s v="IN"/>
    <s v="Non Residential"/>
    <x v="2"/>
    <s v="All"/>
    <n v="112155066"/>
  </r>
  <r>
    <x v="123"/>
    <s v="IN"/>
    <s v="Non Residential"/>
    <x v="3"/>
    <s v="All"/>
    <n v="124701636"/>
  </r>
  <r>
    <x v="123"/>
    <s v="IN"/>
    <s v="Non Residential"/>
    <x v="4"/>
    <s v="All"/>
    <n v="158623930"/>
  </r>
  <r>
    <x v="123"/>
    <s v="IN"/>
    <s v="Non Residential"/>
    <x v="5"/>
    <s v="All"/>
    <n v="204839329"/>
  </r>
  <r>
    <x v="123"/>
    <s v="IN"/>
    <s v="Non Residential"/>
    <x v="6"/>
    <s v="All"/>
    <n v="453535996"/>
  </r>
  <r>
    <x v="123"/>
    <s v="IN"/>
    <s v="Non Residential"/>
    <x v="7"/>
    <s v="All"/>
    <n v="316321553"/>
  </r>
  <r>
    <x v="123"/>
    <s v="IN"/>
    <s v="Non Residential"/>
    <x v="8"/>
    <s v="All"/>
    <n v="518336659"/>
  </r>
  <r>
    <x v="123"/>
    <s v="IN"/>
    <s v="Non Residential"/>
    <x v="9"/>
    <s v="All"/>
    <n v="531769635"/>
  </r>
  <r>
    <x v="123"/>
    <s v="IN"/>
    <s v="Non Residential"/>
    <x v="10"/>
    <s v="All"/>
    <n v="546974307"/>
  </r>
  <r>
    <x v="123"/>
    <s v="IN"/>
    <s v="Non Residential"/>
    <x v="11"/>
    <s v="All"/>
    <n v="551850746"/>
  </r>
  <r>
    <x v="123"/>
    <s v="IN"/>
    <s v="Residential"/>
    <x v="0"/>
    <s v="All"/>
    <n v="253353372"/>
  </r>
  <r>
    <x v="123"/>
    <s v="IN"/>
    <s v="Residential"/>
    <x v="1"/>
    <s v="All"/>
    <n v="193715831"/>
  </r>
  <r>
    <x v="123"/>
    <s v="IN"/>
    <s v="Residential"/>
    <x v="2"/>
    <s v="All"/>
    <n v="195615529"/>
  </r>
  <r>
    <x v="123"/>
    <s v="IN"/>
    <s v="Residential"/>
    <x v="3"/>
    <s v="All"/>
    <n v="297134674"/>
  </r>
  <r>
    <x v="123"/>
    <s v="IN"/>
    <s v="Residential"/>
    <x v="4"/>
    <s v="All"/>
    <n v="220680461"/>
  </r>
  <r>
    <x v="123"/>
    <s v="IN"/>
    <s v="Residential"/>
    <x v="5"/>
    <s v="All"/>
    <n v="260752326"/>
  </r>
  <r>
    <x v="123"/>
    <s v="IN"/>
    <s v="Residential"/>
    <x v="6"/>
    <s v="All"/>
    <n v="315164897"/>
  </r>
  <r>
    <x v="123"/>
    <s v="IN"/>
    <s v="Residential"/>
    <x v="7"/>
    <s v="All"/>
    <n v="358425948"/>
  </r>
  <r>
    <x v="123"/>
    <s v="IN"/>
    <s v="Residential"/>
    <x v="8"/>
    <s v="All"/>
    <n v="369392273"/>
  </r>
  <r>
    <x v="123"/>
    <s v="IN"/>
    <s v="Residential"/>
    <x v="9"/>
    <s v="All"/>
    <n v="388687851"/>
  </r>
  <r>
    <x v="123"/>
    <s v="IN"/>
    <s v="Residential"/>
    <x v="10"/>
    <s v="All"/>
    <n v="419285605"/>
  </r>
  <r>
    <x v="123"/>
    <s v="IN"/>
    <s v="Residential"/>
    <x v="11"/>
    <s v="All"/>
    <n v="445114557"/>
  </r>
  <r>
    <x v="124"/>
    <s v="TX"/>
    <s v="Civil"/>
    <x v="0"/>
    <s v="All"/>
    <n v="631904753"/>
  </r>
  <r>
    <x v="124"/>
    <s v="TX"/>
    <s v="Civil"/>
    <x v="1"/>
    <s v="All"/>
    <n v="534577048"/>
  </r>
  <r>
    <x v="124"/>
    <s v="TX"/>
    <s v="Civil"/>
    <x v="2"/>
    <s v="All"/>
    <n v="528942893"/>
  </r>
  <r>
    <x v="124"/>
    <s v="TX"/>
    <s v="Civil"/>
    <x v="3"/>
    <s v="All"/>
    <n v="526146082"/>
  </r>
  <r>
    <x v="124"/>
    <s v="TX"/>
    <s v="Civil"/>
    <x v="4"/>
    <s v="All"/>
    <n v="839511456"/>
  </r>
  <r>
    <x v="124"/>
    <s v="TX"/>
    <s v="Civil"/>
    <x v="5"/>
    <s v="All"/>
    <n v="834609389"/>
  </r>
  <r>
    <x v="124"/>
    <s v="TX"/>
    <s v="Civil"/>
    <x v="6"/>
    <s v="All"/>
    <n v="1041028470"/>
  </r>
  <r>
    <x v="124"/>
    <s v="TX"/>
    <s v="Civil"/>
    <x v="7"/>
    <s v="All"/>
    <n v="705447467"/>
  </r>
  <r>
    <x v="124"/>
    <s v="TX"/>
    <s v="Civil"/>
    <x v="8"/>
    <s v="All"/>
    <n v="1209993855"/>
  </r>
  <r>
    <x v="124"/>
    <s v="TX"/>
    <s v="Civil"/>
    <x v="9"/>
    <s v="All"/>
    <n v="1300438440"/>
  </r>
  <r>
    <x v="124"/>
    <s v="TX"/>
    <s v="Civil"/>
    <x v="10"/>
    <s v="All"/>
    <n v="1388002131"/>
  </r>
  <r>
    <x v="124"/>
    <s v="TX"/>
    <s v="Civil"/>
    <x v="11"/>
    <s v="All"/>
    <n v="1447830066"/>
  </r>
  <r>
    <x v="124"/>
    <s v="TX"/>
    <s v="Non Residential"/>
    <x v="0"/>
    <s v="All"/>
    <n v="1245241314"/>
  </r>
  <r>
    <x v="124"/>
    <s v="TX"/>
    <s v="Non Residential"/>
    <x v="1"/>
    <s v="All"/>
    <n v="964211738"/>
  </r>
  <r>
    <x v="124"/>
    <s v="TX"/>
    <s v="Non Residential"/>
    <x v="2"/>
    <s v="All"/>
    <n v="1097501984"/>
  </r>
  <r>
    <x v="124"/>
    <s v="TX"/>
    <s v="Non Residential"/>
    <x v="3"/>
    <s v="All"/>
    <n v="3465664409"/>
  </r>
  <r>
    <x v="124"/>
    <s v="TX"/>
    <s v="Non Residential"/>
    <x v="4"/>
    <s v="All"/>
    <n v="1717594167"/>
  </r>
  <r>
    <x v="124"/>
    <s v="TX"/>
    <s v="Non Residential"/>
    <x v="5"/>
    <s v="All"/>
    <n v="1793262068"/>
  </r>
  <r>
    <x v="124"/>
    <s v="TX"/>
    <s v="Non Residential"/>
    <x v="6"/>
    <s v="All"/>
    <n v="5492576523"/>
  </r>
  <r>
    <x v="124"/>
    <s v="TX"/>
    <s v="Non Residential"/>
    <x v="7"/>
    <s v="All"/>
    <n v="2852807899"/>
  </r>
  <r>
    <x v="124"/>
    <s v="TX"/>
    <s v="Non Residential"/>
    <x v="8"/>
    <s v="All"/>
    <n v="3013028898"/>
  </r>
  <r>
    <x v="124"/>
    <s v="TX"/>
    <s v="Non Residential"/>
    <x v="9"/>
    <s v="All"/>
    <n v="3066552700"/>
  </r>
  <r>
    <x v="124"/>
    <s v="TX"/>
    <s v="Non Residential"/>
    <x v="10"/>
    <s v="All"/>
    <n v="3038003953"/>
  </r>
  <r>
    <x v="124"/>
    <s v="TX"/>
    <s v="Non Residential"/>
    <x v="11"/>
    <s v="All"/>
    <n v="3055807555"/>
  </r>
  <r>
    <x v="124"/>
    <s v="TX"/>
    <s v="Residential"/>
    <x v="0"/>
    <s v="All"/>
    <n v="1545468526"/>
  </r>
  <r>
    <x v="124"/>
    <s v="TX"/>
    <s v="Residential"/>
    <x v="1"/>
    <s v="All"/>
    <n v="1380718934"/>
  </r>
  <r>
    <x v="124"/>
    <s v="TX"/>
    <s v="Residential"/>
    <x v="2"/>
    <s v="All"/>
    <n v="1806349563"/>
  </r>
  <r>
    <x v="124"/>
    <s v="TX"/>
    <s v="Residential"/>
    <x v="3"/>
    <s v="All"/>
    <n v="1692886675"/>
  </r>
  <r>
    <x v="124"/>
    <s v="TX"/>
    <s v="Residential"/>
    <x v="4"/>
    <s v="All"/>
    <n v="2249118138"/>
  </r>
  <r>
    <x v="124"/>
    <s v="TX"/>
    <s v="Residential"/>
    <x v="5"/>
    <s v="All"/>
    <n v="2509657231"/>
  </r>
  <r>
    <x v="124"/>
    <s v="TX"/>
    <s v="Residential"/>
    <x v="6"/>
    <s v="All"/>
    <n v="2643881412"/>
  </r>
  <r>
    <x v="124"/>
    <s v="TX"/>
    <s v="Residential"/>
    <x v="7"/>
    <s v="All"/>
    <n v="3025728311"/>
  </r>
  <r>
    <x v="124"/>
    <s v="TX"/>
    <s v="Residential"/>
    <x v="8"/>
    <s v="All"/>
    <n v="3516899580"/>
  </r>
  <r>
    <x v="124"/>
    <s v="TX"/>
    <s v="Residential"/>
    <x v="9"/>
    <s v="All"/>
    <n v="3819337083"/>
  </r>
  <r>
    <x v="124"/>
    <s v="TX"/>
    <s v="Residential"/>
    <x v="10"/>
    <s v="All"/>
    <n v="4137763053"/>
  </r>
  <r>
    <x v="124"/>
    <s v="TX"/>
    <s v="Residential"/>
    <x v="11"/>
    <s v="All"/>
    <n v="4398429792"/>
  </r>
  <r>
    <x v="125"/>
    <s v="CA"/>
    <s v="Civil"/>
    <x v="0"/>
    <s v="All"/>
    <n v="165770601"/>
  </r>
  <r>
    <x v="125"/>
    <s v="CA"/>
    <s v="Civil"/>
    <x v="1"/>
    <s v="All"/>
    <n v="138804057"/>
  </r>
  <r>
    <x v="125"/>
    <s v="CA"/>
    <s v="Civil"/>
    <x v="2"/>
    <s v="All"/>
    <n v="179128568"/>
  </r>
  <r>
    <x v="125"/>
    <s v="CA"/>
    <s v="Civil"/>
    <x v="3"/>
    <s v="All"/>
    <n v="218711706"/>
  </r>
  <r>
    <x v="125"/>
    <s v="CA"/>
    <s v="Civil"/>
    <x v="4"/>
    <s v="All"/>
    <n v="220560895"/>
  </r>
  <r>
    <x v="125"/>
    <s v="CA"/>
    <s v="Civil"/>
    <x v="5"/>
    <s v="All"/>
    <n v="627054191"/>
  </r>
  <r>
    <x v="125"/>
    <s v="CA"/>
    <s v="Civil"/>
    <x v="6"/>
    <s v="All"/>
    <n v="234946301"/>
  </r>
  <r>
    <x v="125"/>
    <s v="CA"/>
    <s v="Civil"/>
    <x v="7"/>
    <s v="All"/>
    <n v="275817028"/>
  </r>
  <r>
    <x v="125"/>
    <s v="CA"/>
    <s v="Civil"/>
    <x v="8"/>
    <s v="All"/>
    <n v="426082562"/>
  </r>
  <r>
    <x v="125"/>
    <s v="CA"/>
    <s v="Civil"/>
    <x v="9"/>
    <s v="All"/>
    <n v="456816688"/>
  </r>
  <r>
    <x v="125"/>
    <s v="CA"/>
    <s v="Civil"/>
    <x v="10"/>
    <s v="All"/>
    <n v="495158386"/>
  </r>
  <r>
    <x v="125"/>
    <s v="CA"/>
    <s v="Civil"/>
    <x v="11"/>
    <s v="All"/>
    <n v="524797137"/>
  </r>
  <r>
    <x v="125"/>
    <s v="CA"/>
    <s v="Non Residential"/>
    <x v="0"/>
    <s v="All"/>
    <n v="768627670"/>
  </r>
  <r>
    <x v="125"/>
    <s v="CA"/>
    <s v="Non Residential"/>
    <x v="1"/>
    <s v="All"/>
    <n v="256068747"/>
  </r>
  <r>
    <x v="125"/>
    <s v="CA"/>
    <s v="Non Residential"/>
    <x v="2"/>
    <s v="All"/>
    <n v="389361146"/>
  </r>
  <r>
    <x v="125"/>
    <s v="CA"/>
    <s v="Non Residential"/>
    <x v="3"/>
    <s v="All"/>
    <n v="1726549144"/>
  </r>
  <r>
    <x v="125"/>
    <s v="CA"/>
    <s v="Non Residential"/>
    <x v="4"/>
    <s v="All"/>
    <n v="260126056"/>
  </r>
  <r>
    <x v="125"/>
    <s v="CA"/>
    <s v="Non Residential"/>
    <x v="5"/>
    <s v="All"/>
    <n v="403289577"/>
  </r>
  <r>
    <x v="125"/>
    <s v="CA"/>
    <s v="Non Residential"/>
    <x v="6"/>
    <s v="All"/>
    <n v="248905043"/>
  </r>
  <r>
    <x v="125"/>
    <s v="CA"/>
    <s v="Non Residential"/>
    <x v="7"/>
    <s v="All"/>
    <n v="485295768"/>
  </r>
  <r>
    <x v="125"/>
    <s v="CA"/>
    <s v="Non Residential"/>
    <x v="8"/>
    <s v="All"/>
    <n v="522912815"/>
  </r>
  <r>
    <x v="125"/>
    <s v="CA"/>
    <s v="Non Residential"/>
    <x v="9"/>
    <s v="All"/>
    <n v="555133416"/>
  </r>
  <r>
    <x v="125"/>
    <s v="CA"/>
    <s v="Non Residential"/>
    <x v="10"/>
    <s v="All"/>
    <n v="594561067"/>
  </r>
  <r>
    <x v="125"/>
    <s v="CA"/>
    <s v="Non Residential"/>
    <x v="11"/>
    <s v="All"/>
    <n v="610635120"/>
  </r>
  <r>
    <x v="125"/>
    <s v="CA"/>
    <s v="Residential"/>
    <x v="0"/>
    <s v="All"/>
    <n v="372761493"/>
  </r>
  <r>
    <x v="125"/>
    <s v="CA"/>
    <s v="Residential"/>
    <x v="1"/>
    <s v="All"/>
    <n v="283554266"/>
  </r>
  <r>
    <x v="125"/>
    <s v="CA"/>
    <s v="Residential"/>
    <x v="2"/>
    <s v="All"/>
    <n v="435138761"/>
  </r>
  <r>
    <x v="125"/>
    <s v="CA"/>
    <s v="Residential"/>
    <x v="3"/>
    <s v="All"/>
    <n v="519390900"/>
  </r>
  <r>
    <x v="125"/>
    <s v="CA"/>
    <s v="Residential"/>
    <x v="4"/>
    <s v="All"/>
    <n v="375041121"/>
  </r>
  <r>
    <x v="125"/>
    <s v="CA"/>
    <s v="Residential"/>
    <x v="5"/>
    <s v="All"/>
    <n v="618593202"/>
  </r>
  <r>
    <x v="125"/>
    <s v="CA"/>
    <s v="Residential"/>
    <x v="6"/>
    <s v="All"/>
    <n v="563929185"/>
  </r>
  <r>
    <x v="125"/>
    <s v="CA"/>
    <s v="Residential"/>
    <x v="7"/>
    <s v="All"/>
    <n v="441961405"/>
  </r>
  <r>
    <x v="125"/>
    <s v="CA"/>
    <s v="Residential"/>
    <x v="8"/>
    <s v="All"/>
    <n v="482145834"/>
  </r>
  <r>
    <x v="125"/>
    <s v="CA"/>
    <s v="Residential"/>
    <x v="9"/>
    <s v="All"/>
    <n v="538007019"/>
  </r>
  <r>
    <x v="125"/>
    <s v="CA"/>
    <s v="Residential"/>
    <x v="10"/>
    <s v="All"/>
    <n v="537683428"/>
  </r>
  <r>
    <x v="125"/>
    <s v="CA"/>
    <s v="Residential"/>
    <x v="11"/>
    <s v="All"/>
    <n v="573822677"/>
  </r>
  <r>
    <x v="126"/>
    <s v="AL"/>
    <s v="Civil"/>
    <x v="0"/>
    <s v="All"/>
    <n v="12016940"/>
  </r>
  <r>
    <x v="126"/>
    <s v="AL"/>
    <s v="Civil"/>
    <x v="1"/>
    <s v="All"/>
    <n v="34971381"/>
  </r>
  <r>
    <x v="126"/>
    <s v="AL"/>
    <s v="Civil"/>
    <x v="2"/>
    <s v="All"/>
    <n v="40152189"/>
  </r>
  <r>
    <x v="126"/>
    <s v="AL"/>
    <s v="Civil"/>
    <x v="3"/>
    <s v="All"/>
    <n v="16467754"/>
  </r>
  <r>
    <x v="126"/>
    <s v="AL"/>
    <s v="Civil"/>
    <x v="4"/>
    <s v="All"/>
    <n v="25990475"/>
  </r>
  <r>
    <x v="126"/>
    <s v="AL"/>
    <s v="Civil"/>
    <x v="5"/>
    <s v="All"/>
    <n v="35100505"/>
  </r>
  <r>
    <x v="126"/>
    <s v="AL"/>
    <s v="Civil"/>
    <x v="6"/>
    <s v="All"/>
    <n v="32032321"/>
  </r>
  <r>
    <x v="126"/>
    <s v="AL"/>
    <s v="Civil"/>
    <x v="7"/>
    <s v="All"/>
    <n v="37567257"/>
  </r>
  <r>
    <x v="126"/>
    <s v="AL"/>
    <s v="Civil"/>
    <x v="8"/>
    <s v="All"/>
    <n v="51526864"/>
  </r>
  <r>
    <x v="126"/>
    <s v="AL"/>
    <s v="Civil"/>
    <x v="9"/>
    <s v="All"/>
    <n v="55074131"/>
  </r>
  <r>
    <x v="126"/>
    <s v="AL"/>
    <s v="Civil"/>
    <x v="10"/>
    <s v="All"/>
    <n v="58560047"/>
  </r>
  <r>
    <x v="126"/>
    <s v="AL"/>
    <s v="Civil"/>
    <x v="11"/>
    <s v="All"/>
    <n v="60733788"/>
  </r>
  <r>
    <x v="126"/>
    <s v="AL"/>
    <s v="Non Residential"/>
    <x v="0"/>
    <s v="All"/>
    <n v="5905990"/>
  </r>
  <r>
    <x v="126"/>
    <s v="AL"/>
    <s v="Non Residential"/>
    <x v="1"/>
    <s v="All"/>
    <n v="3523769"/>
  </r>
  <r>
    <x v="126"/>
    <s v="AL"/>
    <s v="Non Residential"/>
    <x v="2"/>
    <s v="All"/>
    <n v="7009073"/>
  </r>
  <r>
    <x v="126"/>
    <s v="AL"/>
    <s v="Non Residential"/>
    <x v="3"/>
    <s v="All"/>
    <n v="14776981"/>
  </r>
  <r>
    <x v="126"/>
    <s v="AL"/>
    <s v="Non Residential"/>
    <x v="4"/>
    <s v="All"/>
    <n v="26240582"/>
  </r>
  <r>
    <x v="126"/>
    <s v="AL"/>
    <s v="Non Residential"/>
    <x v="5"/>
    <s v="All"/>
    <n v="11771972"/>
  </r>
  <r>
    <x v="126"/>
    <s v="AL"/>
    <s v="Non Residential"/>
    <x v="6"/>
    <s v="All"/>
    <n v="18164726"/>
  </r>
  <r>
    <x v="126"/>
    <s v="AL"/>
    <s v="Non Residential"/>
    <x v="7"/>
    <s v="All"/>
    <n v="10994344"/>
  </r>
  <r>
    <x v="126"/>
    <s v="AL"/>
    <s v="Non Residential"/>
    <x v="8"/>
    <s v="All"/>
    <n v="21196160"/>
  </r>
  <r>
    <x v="126"/>
    <s v="AL"/>
    <s v="Non Residential"/>
    <x v="9"/>
    <s v="All"/>
    <n v="21756249"/>
  </r>
  <r>
    <x v="126"/>
    <s v="AL"/>
    <s v="Non Residential"/>
    <x v="10"/>
    <s v="All"/>
    <n v="22080288"/>
  </r>
  <r>
    <x v="126"/>
    <s v="AL"/>
    <s v="Non Residential"/>
    <x v="11"/>
    <s v="All"/>
    <n v="22174548"/>
  </r>
  <r>
    <x v="126"/>
    <s v="AL"/>
    <s v="Residential"/>
    <x v="0"/>
    <s v="All"/>
    <n v="25046282"/>
  </r>
  <r>
    <x v="126"/>
    <s v="AL"/>
    <s v="Residential"/>
    <x v="1"/>
    <s v="All"/>
    <n v="10116065"/>
  </r>
  <r>
    <x v="126"/>
    <s v="AL"/>
    <s v="Residential"/>
    <x v="2"/>
    <s v="All"/>
    <n v="15906477"/>
  </r>
  <r>
    <x v="126"/>
    <s v="AL"/>
    <s v="Residential"/>
    <x v="3"/>
    <s v="All"/>
    <n v="13291910"/>
  </r>
  <r>
    <x v="126"/>
    <s v="AL"/>
    <s v="Residential"/>
    <x v="4"/>
    <s v="All"/>
    <n v="21847932"/>
  </r>
  <r>
    <x v="126"/>
    <s v="AL"/>
    <s v="Residential"/>
    <x v="5"/>
    <s v="All"/>
    <n v="10710161"/>
  </r>
  <r>
    <x v="126"/>
    <s v="AL"/>
    <s v="Residential"/>
    <x v="6"/>
    <s v="All"/>
    <n v="11350491"/>
  </r>
  <r>
    <x v="126"/>
    <s v="AL"/>
    <s v="Residential"/>
    <x v="7"/>
    <s v="All"/>
    <n v="21961270"/>
  </r>
  <r>
    <x v="126"/>
    <s v="AL"/>
    <s v="Residential"/>
    <x v="8"/>
    <s v="All"/>
    <n v="22196561"/>
  </r>
  <r>
    <x v="126"/>
    <s v="AL"/>
    <s v="Residential"/>
    <x v="9"/>
    <s v="All"/>
    <n v="23863093"/>
  </r>
  <r>
    <x v="126"/>
    <s v="AL"/>
    <s v="Residential"/>
    <x v="10"/>
    <s v="All"/>
    <n v="25913892"/>
  </r>
  <r>
    <x v="126"/>
    <s v="AL"/>
    <s v="Residential"/>
    <x v="11"/>
    <s v="All"/>
    <n v="27366982"/>
  </r>
  <r>
    <x v="127"/>
    <s v="FL"/>
    <s v="Civil"/>
    <x v="0"/>
    <s v="All"/>
    <n v="48522174"/>
  </r>
  <r>
    <x v="127"/>
    <s v="FL"/>
    <s v="Civil"/>
    <x v="1"/>
    <s v="All"/>
    <n v="25577103"/>
  </r>
  <r>
    <x v="127"/>
    <s v="FL"/>
    <s v="Civil"/>
    <x v="2"/>
    <s v="All"/>
    <n v="40648081"/>
  </r>
  <r>
    <x v="127"/>
    <s v="FL"/>
    <s v="Civil"/>
    <x v="3"/>
    <s v="All"/>
    <n v="33337738"/>
  </r>
  <r>
    <x v="127"/>
    <s v="FL"/>
    <s v="Civil"/>
    <x v="4"/>
    <s v="All"/>
    <n v="69088190"/>
  </r>
  <r>
    <x v="127"/>
    <s v="FL"/>
    <s v="Civil"/>
    <x v="5"/>
    <s v="All"/>
    <n v="77232444"/>
  </r>
  <r>
    <x v="127"/>
    <s v="FL"/>
    <s v="Civil"/>
    <x v="6"/>
    <s v="All"/>
    <n v="73623446"/>
  </r>
  <r>
    <x v="127"/>
    <s v="FL"/>
    <s v="Civil"/>
    <x v="7"/>
    <s v="All"/>
    <n v="92866312"/>
  </r>
  <r>
    <x v="127"/>
    <s v="FL"/>
    <s v="Civil"/>
    <x v="8"/>
    <s v="All"/>
    <n v="150762525"/>
  </r>
  <r>
    <x v="127"/>
    <s v="FL"/>
    <s v="Civil"/>
    <x v="9"/>
    <s v="All"/>
    <n v="159676108"/>
  </r>
  <r>
    <x v="127"/>
    <s v="FL"/>
    <s v="Civil"/>
    <x v="10"/>
    <s v="All"/>
    <n v="167777533"/>
  </r>
  <r>
    <x v="127"/>
    <s v="FL"/>
    <s v="Civil"/>
    <x v="11"/>
    <s v="All"/>
    <n v="173520513"/>
  </r>
  <r>
    <x v="127"/>
    <s v="FL"/>
    <s v="Non Residential"/>
    <x v="0"/>
    <s v="All"/>
    <n v="159205981"/>
  </r>
  <r>
    <x v="127"/>
    <s v="FL"/>
    <s v="Non Residential"/>
    <x v="1"/>
    <s v="All"/>
    <n v="166261712"/>
  </r>
  <r>
    <x v="127"/>
    <s v="FL"/>
    <s v="Non Residential"/>
    <x v="2"/>
    <s v="All"/>
    <n v="63994327"/>
  </r>
  <r>
    <x v="127"/>
    <s v="FL"/>
    <s v="Non Residential"/>
    <x v="3"/>
    <s v="All"/>
    <n v="496645585"/>
  </r>
  <r>
    <x v="127"/>
    <s v="FL"/>
    <s v="Non Residential"/>
    <x v="4"/>
    <s v="All"/>
    <n v="189432221"/>
  </r>
  <r>
    <x v="127"/>
    <s v="FL"/>
    <s v="Non Residential"/>
    <x v="5"/>
    <s v="All"/>
    <n v="213918981"/>
  </r>
  <r>
    <x v="127"/>
    <s v="FL"/>
    <s v="Non Residential"/>
    <x v="6"/>
    <s v="All"/>
    <n v="351748638"/>
  </r>
  <r>
    <x v="127"/>
    <s v="FL"/>
    <s v="Non Residential"/>
    <x v="7"/>
    <s v="All"/>
    <n v="279125636"/>
  </r>
  <r>
    <x v="127"/>
    <s v="FL"/>
    <s v="Non Residential"/>
    <x v="8"/>
    <s v="All"/>
    <n v="449992199"/>
  </r>
  <r>
    <x v="127"/>
    <s v="FL"/>
    <s v="Non Residential"/>
    <x v="9"/>
    <s v="All"/>
    <n v="459776030"/>
  </r>
  <r>
    <x v="127"/>
    <s v="FL"/>
    <s v="Non Residential"/>
    <x v="10"/>
    <s v="All"/>
    <n v="455855146"/>
  </r>
  <r>
    <x v="127"/>
    <s v="FL"/>
    <s v="Non Residential"/>
    <x v="11"/>
    <s v="All"/>
    <n v="456867535"/>
  </r>
  <r>
    <x v="127"/>
    <s v="FL"/>
    <s v="Residential"/>
    <x v="0"/>
    <s v="All"/>
    <n v="78432003"/>
  </r>
  <r>
    <x v="127"/>
    <s v="FL"/>
    <s v="Residential"/>
    <x v="1"/>
    <s v="All"/>
    <n v="66293129"/>
  </r>
  <r>
    <x v="127"/>
    <s v="FL"/>
    <s v="Residential"/>
    <x v="2"/>
    <s v="All"/>
    <n v="86840558"/>
  </r>
  <r>
    <x v="127"/>
    <s v="FL"/>
    <s v="Residential"/>
    <x v="3"/>
    <s v="All"/>
    <n v="123812220"/>
  </r>
  <r>
    <x v="127"/>
    <s v="FL"/>
    <s v="Residential"/>
    <x v="4"/>
    <s v="All"/>
    <n v="192627628"/>
  </r>
  <r>
    <x v="127"/>
    <s v="FL"/>
    <s v="Residential"/>
    <x v="5"/>
    <s v="All"/>
    <n v="108265812"/>
  </r>
  <r>
    <x v="127"/>
    <s v="FL"/>
    <s v="Residential"/>
    <x v="6"/>
    <s v="All"/>
    <n v="155803358"/>
  </r>
  <r>
    <x v="127"/>
    <s v="FL"/>
    <s v="Residential"/>
    <x v="7"/>
    <s v="All"/>
    <n v="253654981"/>
  </r>
  <r>
    <x v="127"/>
    <s v="FL"/>
    <s v="Residential"/>
    <x v="8"/>
    <s v="All"/>
    <n v="247300875"/>
  </r>
  <r>
    <x v="127"/>
    <s v="FL"/>
    <s v="Residential"/>
    <x v="9"/>
    <s v="All"/>
    <n v="264936192"/>
  </r>
  <r>
    <x v="127"/>
    <s v="FL"/>
    <s v="Residential"/>
    <x v="10"/>
    <s v="All"/>
    <n v="274413407"/>
  </r>
  <r>
    <x v="127"/>
    <s v="FL"/>
    <s v="Residential"/>
    <x v="11"/>
    <s v="All"/>
    <n v="287161267"/>
  </r>
  <r>
    <x v="128"/>
    <s v="GA"/>
    <s v="Civil"/>
    <x v="0"/>
    <s v="All"/>
    <n v="14851310"/>
  </r>
  <r>
    <x v="128"/>
    <s v="GA"/>
    <s v="Civil"/>
    <x v="1"/>
    <s v="All"/>
    <n v="15308690"/>
  </r>
  <r>
    <x v="128"/>
    <s v="GA"/>
    <s v="Civil"/>
    <x v="2"/>
    <s v="All"/>
    <n v="60028582"/>
  </r>
  <r>
    <x v="128"/>
    <s v="GA"/>
    <s v="Civil"/>
    <x v="3"/>
    <s v="All"/>
    <n v="24655964"/>
  </r>
  <r>
    <x v="128"/>
    <s v="GA"/>
    <s v="Civil"/>
    <x v="4"/>
    <s v="All"/>
    <n v="28546450"/>
  </r>
  <r>
    <x v="128"/>
    <s v="GA"/>
    <s v="Civil"/>
    <x v="5"/>
    <s v="All"/>
    <n v="21824030"/>
  </r>
  <r>
    <x v="128"/>
    <s v="GA"/>
    <s v="Civil"/>
    <x v="6"/>
    <s v="All"/>
    <n v="52233516"/>
  </r>
  <r>
    <x v="128"/>
    <s v="GA"/>
    <s v="Civil"/>
    <x v="7"/>
    <s v="All"/>
    <n v="78576485"/>
  </r>
  <r>
    <x v="128"/>
    <s v="GA"/>
    <s v="Civil"/>
    <x v="8"/>
    <s v="All"/>
    <n v="62312464"/>
  </r>
  <r>
    <x v="128"/>
    <s v="GA"/>
    <s v="Civil"/>
    <x v="9"/>
    <s v="All"/>
    <n v="66737819"/>
  </r>
  <r>
    <x v="128"/>
    <s v="GA"/>
    <s v="Civil"/>
    <x v="10"/>
    <s v="All"/>
    <n v="70762827"/>
  </r>
  <r>
    <x v="128"/>
    <s v="GA"/>
    <s v="Civil"/>
    <x v="11"/>
    <s v="All"/>
    <n v="73773253"/>
  </r>
  <r>
    <x v="128"/>
    <s v="GA"/>
    <s v="Non Residential"/>
    <x v="0"/>
    <s v="All"/>
    <n v="76885233"/>
  </r>
  <r>
    <x v="128"/>
    <s v="GA"/>
    <s v="Non Residential"/>
    <x v="1"/>
    <s v="All"/>
    <n v="69241035"/>
  </r>
  <r>
    <x v="128"/>
    <s v="GA"/>
    <s v="Non Residential"/>
    <x v="2"/>
    <s v="All"/>
    <n v="76738809"/>
  </r>
  <r>
    <x v="128"/>
    <s v="GA"/>
    <s v="Non Residential"/>
    <x v="3"/>
    <s v="All"/>
    <n v="163745719"/>
  </r>
  <r>
    <x v="128"/>
    <s v="GA"/>
    <s v="Non Residential"/>
    <x v="4"/>
    <s v="All"/>
    <n v="42830091"/>
  </r>
  <r>
    <x v="128"/>
    <s v="GA"/>
    <s v="Non Residential"/>
    <x v="5"/>
    <s v="All"/>
    <n v="62454916"/>
  </r>
  <r>
    <x v="128"/>
    <s v="GA"/>
    <s v="Non Residential"/>
    <x v="6"/>
    <s v="All"/>
    <n v="123333506"/>
  </r>
  <r>
    <x v="128"/>
    <s v="GA"/>
    <s v="Non Residential"/>
    <x v="7"/>
    <s v="All"/>
    <n v="189526701"/>
  </r>
  <r>
    <x v="128"/>
    <s v="GA"/>
    <s v="Non Residential"/>
    <x v="8"/>
    <s v="All"/>
    <n v="175279576"/>
  </r>
  <r>
    <x v="128"/>
    <s v="GA"/>
    <s v="Non Residential"/>
    <x v="9"/>
    <s v="All"/>
    <n v="177080293"/>
  </r>
  <r>
    <x v="128"/>
    <s v="GA"/>
    <s v="Non Residential"/>
    <x v="10"/>
    <s v="All"/>
    <n v="180544517"/>
  </r>
  <r>
    <x v="128"/>
    <s v="GA"/>
    <s v="Non Residential"/>
    <x v="11"/>
    <s v="All"/>
    <n v="183344581"/>
  </r>
  <r>
    <x v="128"/>
    <s v="GA"/>
    <s v="Residential"/>
    <x v="0"/>
    <s v="All"/>
    <n v="46065282"/>
  </r>
  <r>
    <x v="128"/>
    <s v="GA"/>
    <s v="Residential"/>
    <x v="1"/>
    <s v="All"/>
    <n v="54073681"/>
  </r>
  <r>
    <x v="128"/>
    <s v="GA"/>
    <s v="Residential"/>
    <x v="2"/>
    <s v="All"/>
    <n v="67177426"/>
  </r>
  <r>
    <x v="128"/>
    <s v="GA"/>
    <s v="Residential"/>
    <x v="3"/>
    <s v="All"/>
    <n v="85264198"/>
  </r>
  <r>
    <x v="128"/>
    <s v="GA"/>
    <s v="Residential"/>
    <x v="4"/>
    <s v="All"/>
    <n v="133488657"/>
  </r>
  <r>
    <x v="128"/>
    <s v="GA"/>
    <s v="Residential"/>
    <x v="5"/>
    <s v="All"/>
    <n v="176070268"/>
  </r>
  <r>
    <x v="128"/>
    <s v="GA"/>
    <s v="Residential"/>
    <x v="6"/>
    <s v="All"/>
    <n v="192291103"/>
  </r>
  <r>
    <x v="128"/>
    <s v="GA"/>
    <s v="Residential"/>
    <x v="7"/>
    <s v="All"/>
    <n v="342905931"/>
  </r>
  <r>
    <x v="128"/>
    <s v="GA"/>
    <s v="Residential"/>
    <x v="8"/>
    <s v="All"/>
    <n v="270024700"/>
  </r>
  <r>
    <x v="128"/>
    <s v="GA"/>
    <s v="Residential"/>
    <x v="9"/>
    <s v="All"/>
    <n v="290746064"/>
  </r>
  <r>
    <x v="128"/>
    <s v="GA"/>
    <s v="Residential"/>
    <x v="10"/>
    <s v="All"/>
    <n v="313137911"/>
  </r>
  <r>
    <x v="128"/>
    <s v="GA"/>
    <s v="Residential"/>
    <x v="11"/>
    <s v="All"/>
    <n v="333621718"/>
  </r>
  <r>
    <x v="129"/>
    <s v="IN"/>
    <s v="Civil"/>
    <x v="0"/>
    <s v="All"/>
    <n v="172000072"/>
  </r>
  <r>
    <x v="129"/>
    <s v="IN"/>
    <s v="Civil"/>
    <x v="1"/>
    <s v="All"/>
    <n v="157262965"/>
  </r>
  <r>
    <x v="129"/>
    <s v="IN"/>
    <s v="Civil"/>
    <x v="2"/>
    <s v="All"/>
    <n v="242496081"/>
  </r>
  <r>
    <x v="129"/>
    <s v="IN"/>
    <s v="Civil"/>
    <x v="3"/>
    <s v="All"/>
    <n v="206036055"/>
  </r>
  <r>
    <x v="129"/>
    <s v="IN"/>
    <s v="Civil"/>
    <x v="4"/>
    <s v="All"/>
    <n v="172483302"/>
  </r>
  <r>
    <x v="129"/>
    <s v="IN"/>
    <s v="Civil"/>
    <x v="5"/>
    <s v="All"/>
    <n v="227533546"/>
  </r>
  <r>
    <x v="129"/>
    <s v="IN"/>
    <s v="Civil"/>
    <x v="6"/>
    <s v="All"/>
    <n v="170854339"/>
  </r>
  <r>
    <x v="129"/>
    <s v="IN"/>
    <s v="Civil"/>
    <x v="7"/>
    <s v="All"/>
    <n v="417450591"/>
  </r>
  <r>
    <x v="129"/>
    <s v="IN"/>
    <s v="Civil"/>
    <x v="8"/>
    <s v="All"/>
    <n v="409029535"/>
  </r>
  <r>
    <x v="129"/>
    <s v="IN"/>
    <s v="Civil"/>
    <x v="9"/>
    <s v="All"/>
    <n v="434976169"/>
  </r>
  <r>
    <x v="129"/>
    <s v="IN"/>
    <s v="Civil"/>
    <x v="10"/>
    <s v="All"/>
    <n v="458059850"/>
  </r>
  <r>
    <x v="129"/>
    <s v="IN"/>
    <s v="Civil"/>
    <x v="11"/>
    <s v="All"/>
    <n v="472311211"/>
  </r>
  <r>
    <x v="129"/>
    <s v="IN"/>
    <s v="Non Residential"/>
    <x v="0"/>
    <s v="All"/>
    <n v="244923662"/>
  </r>
  <r>
    <x v="129"/>
    <s v="IN"/>
    <s v="Non Residential"/>
    <x v="1"/>
    <s v="All"/>
    <n v="129068311"/>
  </r>
  <r>
    <x v="129"/>
    <s v="IN"/>
    <s v="Non Residential"/>
    <x v="2"/>
    <s v="All"/>
    <n v="298640587"/>
  </r>
  <r>
    <x v="129"/>
    <s v="IN"/>
    <s v="Non Residential"/>
    <x v="3"/>
    <s v="All"/>
    <n v="209059607"/>
  </r>
  <r>
    <x v="129"/>
    <s v="IN"/>
    <s v="Non Residential"/>
    <x v="4"/>
    <s v="All"/>
    <n v="139602308"/>
  </r>
  <r>
    <x v="129"/>
    <s v="IN"/>
    <s v="Non Residential"/>
    <x v="5"/>
    <s v="All"/>
    <n v="149329306"/>
  </r>
  <r>
    <x v="129"/>
    <s v="IN"/>
    <s v="Non Residential"/>
    <x v="6"/>
    <s v="All"/>
    <n v="496852391"/>
  </r>
  <r>
    <x v="129"/>
    <s v="IN"/>
    <s v="Non Residential"/>
    <x v="7"/>
    <s v="All"/>
    <n v="332547026"/>
  </r>
  <r>
    <x v="129"/>
    <s v="IN"/>
    <s v="Non Residential"/>
    <x v="8"/>
    <s v="All"/>
    <n v="490760573"/>
  </r>
  <r>
    <x v="129"/>
    <s v="IN"/>
    <s v="Non Residential"/>
    <x v="9"/>
    <s v="All"/>
    <n v="504614832"/>
  </r>
  <r>
    <x v="129"/>
    <s v="IN"/>
    <s v="Non Residential"/>
    <x v="10"/>
    <s v="All"/>
    <n v="525633189"/>
  </r>
  <r>
    <x v="129"/>
    <s v="IN"/>
    <s v="Non Residential"/>
    <x v="11"/>
    <s v="All"/>
    <n v="536175414"/>
  </r>
  <r>
    <x v="129"/>
    <s v="IN"/>
    <s v="Residential"/>
    <x v="0"/>
    <s v="All"/>
    <n v="236697603"/>
  </r>
  <r>
    <x v="129"/>
    <s v="IN"/>
    <s v="Residential"/>
    <x v="1"/>
    <s v="All"/>
    <n v="187938384"/>
  </r>
  <r>
    <x v="129"/>
    <s v="IN"/>
    <s v="Residential"/>
    <x v="2"/>
    <s v="All"/>
    <n v="266775284"/>
  </r>
  <r>
    <x v="129"/>
    <s v="IN"/>
    <s v="Residential"/>
    <x v="3"/>
    <s v="All"/>
    <n v="288085313"/>
  </r>
  <r>
    <x v="129"/>
    <s v="IN"/>
    <s v="Residential"/>
    <x v="4"/>
    <s v="All"/>
    <n v="297901194"/>
  </r>
  <r>
    <x v="129"/>
    <s v="IN"/>
    <s v="Residential"/>
    <x v="5"/>
    <s v="All"/>
    <n v="340150294"/>
  </r>
  <r>
    <x v="129"/>
    <s v="IN"/>
    <s v="Residential"/>
    <x v="6"/>
    <s v="All"/>
    <n v="375919876"/>
  </r>
  <r>
    <x v="129"/>
    <s v="IN"/>
    <s v="Residential"/>
    <x v="7"/>
    <s v="All"/>
    <n v="455830382"/>
  </r>
  <r>
    <x v="129"/>
    <s v="IN"/>
    <s v="Residential"/>
    <x v="8"/>
    <s v="All"/>
    <n v="468067027"/>
  </r>
  <r>
    <x v="129"/>
    <s v="IN"/>
    <s v="Residential"/>
    <x v="9"/>
    <s v="All"/>
    <n v="488094905"/>
  </r>
  <r>
    <x v="129"/>
    <s v="IN"/>
    <s v="Residential"/>
    <x v="10"/>
    <s v="All"/>
    <n v="534242055"/>
  </r>
  <r>
    <x v="129"/>
    <s v="IN"/>
    <s v="Residential"/>
    <x v="11"/>
    <s v="All"/>
    <n v="564531786"/>
  </r>
  <r>
    <x v="130"/>
    <s v="NY"/>
    <s v="Civil"/>
    <x v="0"/>
    <s v="All"/>
    <n v="36154123"/>
  </r>
  <r>
    <x v="130"/>
    <s v="NY"/>
    <s v="Civil"/>
    <x v="1"/>
    <s v="All"/>
    <n v="28352248"/>
  </r>
  <r>
    <x v="130"/>
    <s v="NY"/>
    <s v="Civil"/>
    <x v="2"/>
    <s v="All"/>
    <n v="28290742"/>
  </r>
  <r>
    <x v="130"/>
    <s v="NY"/>
    <s v="Civil"/>
    <x v="3"/>
    <s v="All"/>
    <n v="18046163"/>
  </r>
  <r>
    <x v="130"/>
    <s v="NY"/>
    <s v="Civil"/>
    <x v="4"/>
    <s v="All"/>
    <n v="25962648"/>
  </r>
  <r>
    <x v="130"/>
    <s v="NY"/>
    <s v="Civil"/>
    <x v="5"/>
    <s v="All"/>
    <n v="32803477"/>
  </r>
  <r>
    <x v="130"/>
    <s v="NY"/>
    <s v="Civil"/>
    <x v="6"/>
    <s v="All"/>
    <n v="10378747"/>
  </r>
  <r>
    <x v="130"/>
    <s v="NY"/>
    <s v="Civil"/>
    <x v="7"/>
    <s v="All"/>
    <n v="19538254"/>
  </r>
  <r>
    <x v="130"/>
    <s v="NY"/>
    <s v="Civil"/>
    <x v="8"/>
    <s v="All"/>
    <n v="25892295"/>
  </r>
  <r>
    <x v="130"/>
    <s v="NY"/>
    <s v="Civil"/>
    <x v="9"/>
    <s v="All"/>
    <n v="27828204"/>
  </r>
  <r>
    <x v="130"/>
    <s v="NY"/>
    <s v="Civil"/>
    <x v="10"/>
    <s v="All"/>
    <n v="29496829"/>
  </r>
  <r>
    <x v="130"/>
    <s v="NY"/>
    <s v="Civil"/>
    <x v="11"/>
    <s v="All"/>
    <n v="30623836"/>
  </r>
  <r>
    <x v="130"/>
    <s v="NY"/>
    <s v="Non Residential"/>
    <x v="0"/>
    <s v="All"/>
    <n v="46567011"/>
  </r>
  <r>
    <x v="130"/>
    <s v="NY"/>
    <s v="Non Residential"/>
    <x v="1"/>
    <s v="All"/>
    <n v="64795290"/>
  </r>
  <r>
    <x v="130"/>
    <s v="NY"/>
    <s v="Non Residential"/>
    <x v="2"/>
    <s v="All"/>
    <n v="16457246"/>
  </r>
  <r>
    <x v="130"/>
    <s v="NY"/>
    <s v="Non Residential"/>
    <x v="3"/>
    <s v="All"/>
    <n v="25316736"/>
  </r>
  <r>
    <x v="130"/>
    <s v="NY"/>
    <s v="Non Residential"/>
    <x v="4"/>
    <s v="All"/>
    <n v="49267193"/>
  </r>
  <r>
    <x v="130"/>
    <s v="NY"/>
    <s v="Non Residential"/>
    <x v="5"/>
    <s v="All"/>
    <n v="60440504"/>
  </r>
  <r>
    <x v="130"/>
    <s v="NY"/>
    <s v="Non Residential"/>
    <x v="6"/>
    <s v="All"/>
    <n v="84070644"/>
  </r>
  <r>
    <x v="130"/>
    <s v="NY"/>
    <s v="Non Residential"/>
    <x v="7"/>
    <s v="All"/>
    <n v="40890370"/>
  </r>
  <r>
    <x v="130"/>
    <s v="NY"/>
    <s v="Non Residential"/>
    <x v="8"/>
    <s v="All"/>
    <n v="71645391"/>
  </r>
  <r>
    <x v="130"/>
    <s v="NY"/>
    <s v="Non Residential"/>
    <x v="9"/>
    <s v="All"/>
    <n v="70651522"/>
  </r>
  <r>
    <x v="130"/>
    <s v="NY"/>
    <s v="Non Residential"/>
    <x v="10"/>
    <s v="All"/>
    <n v="69888958"/>
  </r>
  <r>
    <x v="130"/>
    <s v="NY"/>
    <s v="Non Residential"/>
    <x v="11"/>
    <s v="All"/>
    <n v="68671936"/>
  </r>
  <r>
    <x v="130"/>
    <s v="NY"/>
    <s v="Residential"/>
    <x v="0"/>
    <s v="All"/>
    <n v="53363989"/>
  </r>
  <r>
    <x v="130"/>
    <s v="NY"/>
    <s v="Residential"/>
    <x v="1"/>
    <s v="All"/>
    <n v="59684876"/>
  </r>
  <r>
    <x v="130"/>
    <s v="NY"/>
    <s v="Residential"/>
    <x v="2"/>
    <s v="All"/>
    <n v="51022656"/>
  </r>
  <r>
    <x v="130"/>
    <s v="NY"/>
    <s v="Residential"/>
    <x v="3"/>
    <s v="All"/>
    <n v="86742441"/>
  </r>
  <r>
    <x v="130"/>
    <s v="NY"/>
    <s v="Residential"/>
    <x v="4"/>
    <s v="All"/>
    <n v="43494537"/>
  </r>
  <r>
    <x v="130"/>
    <s v="NY"/>
    <s v="Residential"/>
    <x v="5"/>
    <s v="All"/>
    <n v="48060790"/>
  </r>
  <r>
    <x v="130"/>
    <s v="NY"/>
    <s v="Residential"/>
    <x v="6"/>
    <s v="All"/>
    <n v="69046618"/>
  </r>
  <r>
    <x v="130"/>
    <s v="NY"/>
    <s v="Residential"/>
    <x v="7"/>
    <s v="All"/>
    <n v="62607762"/>
  </r>
  <r>
    <x v="130"/>
    <s v="NY"/>
    <s v="Residential"/>
    <x v="8"/>
    <s v="All"/>
    <n v="73182197"/>
  </r>
  <r>
    <x v="130"/>
    <s v="NY"/>
    <s v="Residential"/>
    <x v="9"/>
    <s v="All"/>
    <n v="79006122"/>
  </r>
  <r>
    <x v="130"/>
    <s v="NY"/>
    <s v="Residential"/>
    <x v="10"/>
    <s v="All"/>
    <n v="84966623"/>
  </r>
  <r>
    <x v="130"/>
    <s v="NY"/>
    <s v="Residential"/>
    <x v="11"/>
    <s v="All"/>
    <n v="90252734"/>
  </r>
  <r>
    <x v="131"/>
    <s v="NC"/>
    <s v="Civil"/>
    <x v="0"/>
    <s v="All"/>
    <n v="11857812"/>
  </r>
  <r>
    <x v="131"/>
    <s v="NC"/>
    <s v="Civil"/>
    <x v="1"/>
    <s v="All"/>
    <n v="11575376"/>
  </r>
  <r>
    <x v="131"/>
    <s v="NC"/>
    <s v="Civil"/>
    <x v="2"/>
    <s v="All"/>
    <n v="187234156"/>
  </r>
  <r>
    <x v="131"/>
    <s v="NC"/>
    <s v="Civil"/>
    <x v="3"/>
    <s v="All"/>
    <n v="11431344"/>
  </r>
  <r>
    <x v="131"/>
    <s v="NC"/>
    <s v="Civil"/>
    <x v="4"/>
    <s v="All"/>
    <n v="19123097"/>
  </r>
  <r>
    <x v="131"/>
    <s v="NC"/>
    <s v="Civil"/>
    <x v="5"/>
    <s v="All"/>
    <n v="32729534"/>
  </r>
  <r>
    <x v="131"/>
    <s v="NC"/>
    <s v="Civil"/>
    <x v="6"/>
    <s v="All"/>
    <n v="10438233"/>
  </r>
  <r>
    <x v="131"/>
    <s v="NC"/>
    <s v="Civil"/>
    <x v="7"/>
    <s v="All"/>
    <n v="60075908"/>
  </r>
  <r>
    <x v="131"/>
    <s v="NC"/>
    <s v="Civil"/>
    <x v="8"/>
    <s v="All"/>
    <n v="32312750"/>
  </r>
  <r>
    <x v="131"/>
    <s v="NC"/>
    <s v="Civil"/>
    <x v="9"/>
    <s v="All"/>
    <n v="34510267"/>
  </r>
  <r>
    <x v="131"/>
    <s v="NC"/>
    <s v="Civil"/>
    <x v="10"/>
    <s v="All"/>
    <n v="36671279"/>
  </r>
  <r>
    <x v="131"/>
    <s v="NC"/>
    <s v="Civil"/>
    <x v="11"/>
    <s v="All"/>
    <n v="38106484"/>
  </r>
  <r>
    <x v="131"/>
    <s v="NC"/>
    <s v="Non Residential"/>
    <x v="0"/>
    <s v="All"/>
    <n v="13344437"/>
  </r>
  <r>
    <x v="131"/>
    <s v="NC"/>
    <s v="Non Residential"/>
    <x v="1"/>
    <s v="All"/>
    <n v="21563167"/>
  </r>
  <r>
    <x v="131"/>
    <s v="NC"/>
    <s v="Non Residential"/>
    <x v="2"/>
    <s v="All"/>
    <n v="25635563"/>
  </r>
  <r>
    <x v="131"/>
    <s v="NC"/>
    <s v="Non Residential"/>
    <x v="3"/>
    <s v="All"/>
    <n v="17474361"/>
  </r>
  <r>
    <x v="131"/>
    <s v="NC"/>
    <s v="Non Residential"/>
    <x v="4"/>
    <s v="All"/>
    <n v="99734407"/>
  </r>
  <r>
    <x v="131"/>
    <s v="NC"/>
    <s v="Non Residential"/>
    <x v="5"/>
    <s v="All"/>
    <n v="36091551"/>
  </r>
  <r>
    <x v="131"/>
    <s v="NC"/>
    <s v="Non Residential"/>
    <x v="6"/>
    <s v="All"/>
    <n v="36021113"/>
  </r>
  <r>
    <x v="131"/>
    <s v="NC"/>
    <s v="Non Residential"/>
    <x v="7"/>
    <s v="All"/>
    <n v="165870850"/>
  </r>
  <r>
    <x v="131"/>
    <s v="NC"/>
    <s v="Non Residential"/>
    <x v="8"/>
    <s v="All"/>
    <n v="84263714"/>
  </r>
  <r>
    <x v="131"/>
    <s v="NC"/>
    <s v="Non Residential"/>
    <x v="9"/>
    <s v="All"/>
    <n v="87919790"/>
  </r>
  <r>
    <x v="131"/>
    <s v="NC"/>
    <s v="Non Residential"/>
    <x v="10"/>
    <s v="All"/>
    <n v="91428851"/>
  </r>
  <r>
    <x v="131"/>
    <s v="NC"/>
    <s v="Non Residential"/>
    <x v="11"/>
    <s v="All"/>
    <n v="93798270"/>
  </r>
  <r>
    <x v="131"/>
    <s v="NC"/>
    <s v="Residential"/>
    <x v="0"/>
    <s v="All"/>
    <n v="45514091"/>
  </r>
  <r>
    <x v="131"/>
    <s v="NC"/>
    <s v="Residential"/>
    <x v="1"/>
    <s v="All"/>
    <n v="42611472"/>
  </r>
  <r>
    <x v="131"/>
    <s v="NC"/>
    <s v="Residential"/>
    <x v="2"/>
    <s v="All"/>
    <n v="41413299"/>
  </r>
  <r>
    <x v="131"/>
    <s v="NC"/>
    <s v="Residential"/>
    <x v="3"/>
    <s v="All"/>
    <n v="49517349"/>
  </r>
  <r>
    <x v="131"/>
    <s v="NC"/>
    <s v="Residential"/>
    <x v="4"/>
    <s v="All"/>
    <n v="53786366"/>
  </r>
  <r>
    <x v="131"/>
    <s v="NC"/>
    <s v="Residential"/>
    <x v="5"/>
    <s v="All"/>
    <n v="571700"/>
  </r>
  <r>
    <x v="131"/>
    <s v="NC"/>
    <s v="Residential"/>
    <x v="6"/>
    <s v="All"/>
    <n v="2068656"/>
  </r>
  <r>
    <x v="131"/>
    <s v="NC"/>
    <s v="Residential"/>
    <x v="7"/>
    <s v="All"/>
    <n v="170680"/>
  </r>
  <r>
    <x v="131"/>
    <s v="NC"/>
    <s v="Residential"/>
    <x v="8"/>
    <s v="All"/>
    <n v="904013"/>
  </r>
  <r>
    <x v="131"/>
    <s v="NC"/>
    <s v="Residential"/>
    <x v="9"/>
    <s v="All"/>
    <n v="941161"/>
  </r>
  <r>
    <x v="131"/>
    <s v="NC"/>
    <s v="Residential"/>
    <x v="10"/>
    <s v="All"/>
    <n v="990603"/>
  </r>
  <r>
    <x v="131"/>
    <s v="NC"/>
    <s v="Residential"/>
    <x v="11"/>
    <s v="All"/>
    <n v="1029569"/>
  </r>
  <r>
    <x v="132"/>
    <s v="MN"/>
    <s v="Civil"/>
    <x v="0"/>
    <s v="All"/>
    <n v="24070754"/>
  </r>
  <r>
    <x v="132"/>
    <s v="MN"/>
    <s v="Civil"/>
    <x v="1"/>
    <s v="All"/>
    <n v="25859762"/>
  </r>
  <r>
    <x v="132"/>
    <s v="MN"/>
    <s v="Civil"/>
    <x v="2"/>
    <s v="All"/>
    <n v="21071468"/>
  </r>
  <r>
    <x v="132"/>
    <s v="MN"/>
    <s v="Civil"/>
    <x v="3"/>
    <s v="All"/>
    <n v="14278241"/>
  </r>
  <r>
    <x v="132"/>
    <s v="MN"/>
    <s v="Civil"/>
    <x v="4"/>
    <s v="All"/>
    <n v="21399739"/>
  </r>
  <r>
    <x v="132"/>
    <s v="MN"/>
    <s v="Civil"/>
    <x v="5"/>
    <s v="All"/>
    <n v="16152792"/>
  </r>
  <r>
    <x v="132"/>
    <s v="MN"/>
    <s v="Civil"/>
    <x v="6"/>
    <s v="All"/>
    <n v="24402027"/>
  </r>
  <r>
    <x v="132"/>
    <s v="MN"/>
    <s v="Civil"/>
    <x v="7"/>
    <s v="All"/>
    <n v="35212537"/>
  </r>
  <r>
    <x v="132"/>
    <s v="MN"/>
    <s v="Civil"/>
    <x v="8"/>
    <s v="All"/>
    <n v="22145882"/>
  </r>
  <r>
    <x v="132"/>
    <s v="MN"/>
    <s v="Civil"/>
    <x v="9"/>
    <s v="All"/>
    <n v="23419712"/>
  </r>
  <r>
    <x v="132"/>
    <s v="MN"/>
    <s v="Civil"/>
    <x v="10"/>
    <s v="All"/>
    <n v="24607613"/>
  </r>
  <r>
    <x v="132"/>
    <s v="MN"/>
    <s v="Civil"/>
    <x v="11"/>
    <s v="All"/>
    <n v="25374877"/>
  </r>
  <r>
    <x v="132"/>
    <s v="MN"/>
    <s v="Non Residential"/>
    <x v="0"/>
    <s v="All"/>
    <n v="1650000"/>
  </r>
  <r>
    <x v="132"/>
    <s v="MN"/>
    <s v="Non Residential"/>
    <x v="1"/>
    <s v="All"/>
    <n v="11704470"/>
  </r>
  <r>
    <x v="132"/>
    <s v="MN"/>
    <s v="Non Residential"/>
    <x v="2"/>
    <s v="All"/>
    <n v="62957683"/>
  </r>
  <r>
    <x v="132"/>
    <s v="MN"/>
    <s v="Non Residential"/>
    <x v="3"/>
    <s v="All"/>
    <n v="9252439"/>
  </r>
  <r>
    <x v="132"/>
    <s v="MN"/>
    <s v="Non Residential"/>
    <x v="4"/>
    <s v="All"/>
    <n v="25173172"/>
  </r>
  <r>
    <x v="132"/>
    <s v="MN"/>
    <s v="Non Residential"/>
    <x v="5"/>
    <s v="All"/>
    <n v="5098755"/>
  </r>
  <r>
    <x v="132"/>
    <s v="MN"/>
    <s v="Non Residential"/>
    <x v="6"/>
    <s v="All"/>
    <n v="38737086"/>
  </r>
  <r>
    <x v="132"/>
    <s v="MN"/>
    <s v="Non Residential"/>
    <x v="7"/>
    <s v="All"/>
    <n v="8512621"/>
  </r>
  <r>
    <x v="132"/>
    <s v="MN"/>
    <s v="Non Residential"/>
    <x v="8"/>
    <s v="All"/>
    <n v="24914654"/>
  </r>
  <r>
    <x v="132"/>
    <s v="MN"/>
    <s v="Non Residential"/>
    <x v="9"/>
    <s v="All"/>
    <n v="25285587"/>
  </r>
  <r>
    <x v="132"/>
    <s v="MN"/>
    <s v="Non Residential"/>
    <x v="10"/>
    <s v="All"/>
    <n v="25546804"/>
  </r>
  <r>
    <x v="132"/>
    <s v="MN"/>
    <s v="Non Residential"/>
    <x v="11"/>
    <s v="All"/>
    <n v="25656713"/>
  </r>
  <r>
    <x v="132"/>
    <s v="MN"/>
    <s v="Residential"/>
    <x v="0"/>
    <s v="All"/>
    <n v="6472401"/>
  </r>
  <r>
    <x v="132"/>
    <s v="MN"/>
    <s v="Residential"/>
    <x v="1"/>
    <s v="All"/>
    <n v="9021221"/>
  </r>
  <r>
    <x v="132"/>
    <s v="MN"/>
    <s v="Residential"/>
    <x v="2"/>
    <s v="All"/>
    <n v="9728233"/>
  </r>
  <r>
    <x v="132"/>
    <s v="MN"/>
    <s v="Residential"/>
    <x v="3"/>
    <s v="All"/>
    <n v="10593638"/>
  </r>
  <r>
    <x v="132"/>
    <s v="MN"/>
    <s v="Residential"/>
    <x v="4"/>
    <s v="All"/>
    <n v="11063799"/>
  </r>
  <r>
    <x v="132"/>
    <s v="MN"/>
    <s v="Residential"/>
    <x v="5"/>
    <s v="All"/>
    <n v="14342733"/>
  </r>
  <r>
    <x v="132"/>
    <s v="MN"/>
    <s v="Residential"/>
    <x v="6"/>
    <s v="All"/>
    <n v="15544314"/>
  </r>
  <r>
    <x v="132"/>
    <s v="MN"/>
    <s v="Residential"/>
    <x v="7"/>
    <s v="All"/>
    <n v="15591668"/>
  </r>
  <r>
    <x v="132"/>
    <s v="MN"/>
    <s v="Residential"/>
    <x v="8"/>
    <s v="All"/>
    <n v="12023111"/>
  </r>
  <r>
    <x v="132"/>
    <s v="MN"/>
    <s v="Residential"/>
    <x v="9"/>
    <s v="All"/>
    <n v="12511196"/>
  </r>
  <r>
    <x v="132"/>
    <s v="MN"/>
    <s v="Residential"/>
    <x v="10"/>
    <s v="All"/>
    <n v="13295864"/>
  </r>
  <r>
    <x v="132"/>
    <s v="MN"/>
    <s v="Residential"/>
    <x v="11"/>
    <s v="All"/>
    <n v="14042399"/>
  </r>
  <r>
    <x v="132"/>
    <s v="ND"/>
    <s v="Civil"/>
    <x v="0"/>
    <s v="All"/>
    <n v="47020602"/>
  </r>
  <r>
    <x v="132"/>
    <s v="ND"/>
    <s v="Civil"/>
    <x v="1"/>
    <s v="All"/>
    <n v="33046025"/>
  </r>
  <r>
    <x v="132"/>
    <s v="ND"/>
    <s v="Civil"/>
    <x v="2"/>
    <s v="All"/>
    <n v="28099122"/>
  </r>
  <r>
    <x v="132"/>
    <s v="ND"/>
    <s v="Civil"/>
    <x v="3"/>
    <s v="All"/>
    <n v="51504802"/>
  </r>
  <r>
    <x v="132"/>
    <s v="ND"/>
    <s v="Civil"/>
    <x v="4"/>
    <s v="All"/>
    <n v="44014229"/>
  </r>
  <r>
    <x v="132"/>
    <s v="ND"/>
    <s v="Civil"/>
    <x v="5"/>
    <s v="All"/>
    <n v="85090691"/>
  </r>
  <r>
    <x v="132"/>
    <s v="ND"/>
    <s v="Civil"/>
    <x v="6"/>
    <s v="All"/>
    <n v="189030039"/>
  </r>
  <r>
    <x v="132"/>
    <s v="ND"/>
    <s v="Civil"/>
    <x v="7"/>
    <s v="All"/>
    <n v="67524156"/>
  </r>
  <r>
    <x v="132"/>
    <s v="ND"/>
    <s v="Civil"/>
    <x v="8"/>
    <s v="All"/>
    <n v="40117899"/>
  </r>
  <r>
    <x v="132"/>
    <s v="ND"/>
    <s v="Civil"/>
    <x v="9"/>
    <s v="All"/>
    <n v="42826701"/>
  </r>
  <r>
    <x v="132"/>
    <s v="ND"/>
    <s v="Civil"/>
    <x v="10"/>
    <s v="All"/>
    <n v="45689510"/>
  </r>
  <r>
    <x v="132"/>
    <s v="ND"/>
    <s v="Civil"/>
    <x v="11"/>
    <s v="All"/>
    <n v="47450372"/>
  </r>
  <r>
    <x v="132"/>
    <s v="ND"/>
    <s v="Non Residential"/>
    <x v="0"/>
    <s v="All"/>
    <n v="37572345"/>
  </r>
  <r>
    <x v="132"/>
    <s v="ND"/>
    <s v="Non Residential"/>
    <x v="1"/>
    <s v="All"/>
    <n v="138784133"/>
  </r>
  <r>
    <x v="132"/>
    <s v="ND"/>
    <s v="Non Residential"/>
    <x v="2"/>
    <s v="All"/>
    <n v="52665075"/>
  </r>
  <r>
    <x v="132"/>
    <s v="ND"/>
    <s v="Non Residential"/>
    <x v="3"/>
    <s v="All"/>
    <n v="51677035"/>
  </r>
  <r>
    <x v="132"/>
    <s v="ND"/>
    <s v="Non Residential"/>
    <x v="4"/>
    <s v="All"/>
    <n v="206259108"/>
  </r>
  <r>
    <x v="132"/>
    <s v="ND"/>
    <s v="Non Residential"/>
    <x v="5"/>
    <s v="All"/>
    <n v="85024232"/>
  </r>
  <r>
    <x v="132"/>
    <s v="ND"/>
    <s v="Non Residential"/>
    <x v="6"/>
    <s v="All"/>
    <n v="27624299"/>
  </r>
  <r>
    <x v="132"/>
    <s v="ND"/>
    <s v="Non Residential"/>
    <x v="7"/>
    <s v="All"/>
    <n v="41174868"/>
  </r>
  <r>
    <x v="132"/>
    <s v="ND"/>
    <s v="Non Residential"/>
    <x v="8"/>
    <s v="All"/>
    <n v="98767068"/>
  </r>
  <r>
    <x v="132"/>
    <s v="ND"/>
    <s v="Non Residential"/>
    <x v="9"/>
    <s v="All"/>
    <n v="103255046"/>
  </r>
  <r>
    <x v="132"/>
    <s v="ND"/>
    <s v="Non Residential"/>
    <x v="10"/>
    <s v="All"/>
    <n v="106839431"/>
  </r>
  <r>
    <x v="132"/>
    <s v="ND"/>
    <s v="Non Residential"/>
    <x v="11"/>
    <s v="All"/>
    <n v="109405789"/>
  </r>
  <r>
    <x v="132"/>
    <s v="ND"/>
    <s v="Residential"/>
    <x v="0"/>
    <s v="All"/>
    <n v="14892063"/>
  </r>
  <r>
    <x v="132"/>
    <s v="ND"/>
    <s v="Residential"/>
    <x v="1"/>
    <s v="All"/>
    <n v="18837838"/>
  </r>
  <r>
    <x v="132"/>
    <s v="ND"/>
    <s v="Residential"/>
    <x v="2"/>
    <s v="All"/>
    <n v="32941994"/>
  </r>
  <r>
    <x v="132"/>
    <s v="ND"/>
    <s v="Residential"/>
    <x v="3"/>
    <s v="All"/>
    <n v="74606987"/>
  </r>
  <r>
    <x v="132"/>
    <s v="ND"/>
    <s v="Residential"/>
    <x v="4"/>
    <s v="All"/>
    <n v="42950060"/>
  </r>
  <r>
    <x v="132"/>
    <s v="ND"/>
    <s v="Residential"/>
    <x v="5"/>
    <s v="All"/>
    <n v="35781162"/>
  </r>
  <r>
    <x v="132"/>
    <s v="ND"/>
    <s v="Residential"/>
    <x v="6"/>
    <s v="All"/>
    <n v="29297164"/>
  </r>
  <r>
    <x v="132"/>
    <s v="ND"/>
    <s v="Residential"/>
    <x v="7"/>
    <s v="All"/>
    <n v="32242351"/>
  </r>
  <r>
    <x v="132"/>
    <s v="ND"/>
    <s v="Residential"/>
    <x v="8"/>
    <s v="All"/>
    <n v="70209193"/>
  </r>
  <r>
    <x v="132"/>
    <s v="ND"/>
    <s v="Residential"/>
    <x v="9"/>
    <s v="All"/>
    <n v="81320759"/>
  </r>
  <r>
    <x v="132"/>
    <s v="ND"/>
    <s v="Residential"/>
    <x v="10"/>
    <s v="All"/>
    <n v="87147183"/>
  </r>
  <r>
    <x v="132"/>
    <s v="ND"/>
    <s v="Residential"/>
    <x v="11"/>
    <s v="All"/>
    <n v="91842827"/>
  </r>
  <r>
    <x v="133"/>
    <s v="CO"/>
    <s v="Civil"/>
    <x v="0"/>
    <s v="All"/>
    <n v="70531708"/>
  </r>
  <r>
    <x v="133"/>
    <s v="CO"/>
    <s v="Civil"/>
    <x v="1"/>
    <s v="All"/>
    <n v="35030271"/>
  </r>
  <r>
    <x v="133"/>
    <s v="CO"/>
    <s v="Civil"/>
    <x v="2"/>
    <s v="All"/>
    <n v="41507595"/>
  </r>
  <r>
    <x v="133"/>
    <s v="CO"/>
    <s v="Civil"/>
    <x v="3"/>
    <s v="All"/>
    <n v="69135636"/>
  </r>
  <r>
    <x v="133"/>
    <s v="CO"/>
    <s v="Civil"/>
    <x v="4"/>
    <s v="All"/>
    <n v="56716783"/>
  </r>
  <r>
    <x v="133"/>
    <s v="CO"/>
    <s v="Civil"/>
    <x v="5"/>
    <s v="All"/>
    <n v="45804767"/>
  </r>
  <r>
    <x v="133"/>
    <s v="CO"/>
    <s v="Civil"/>
    <x v="6"/>
    <s v="All"/>
    <n v="46948425"/>
  </r>
  <r>
    <x v="133"/>
    <s v="CO"/>
    <s v="Civil"/>
    <x v="7"/>
    <s v="All"/>
    <n v="47637037"/>
  </r>
  <r>
    <x v="133"/>
    <s v="CO"/>
    <s v="Civil"/>
    <x v="8"/>
    <s v="All"/>
    <n v="70731303"/>
  </r>
  <r>
    <x v="133"/>
    <s v="CO"/>
    <s v="Civil"/>
    <x v="9"/>
    <s v="All"/>
    <n v="75601639"/>
  </r>
  <r>
    <x v="133"/>
    <s v="CO"/>
    <s v="Civil"/>
    <x v="10"/>
    <s v="All"/>
    <n v="79733873"/>
  </r>
  <r>
    <x v="133"/>
    <s v="CO"/>
    <s v="Civil"/>
    <x v="11"/>
    <s v="All"/>
    <n v="82559632"/>
  </r>
  <r>
    <x v="133"/>
    <s v="CO"/>
    <s v="Non Residential"/>
    <x v="0"/>
    <s v="All"/>
    <n v="105126762"/>
  </r>
  <r>
    <x v="133"/>
    <s v="CO"/>
    <s v="Non Residential"/>
    <x v="1"/>
    <s v="All"/>
    <n v="41720223"/>
  </r>
  <r>
    <x v="133"/>
    <s v="CO"/>
    <s v="Non Residential"/>
    <x v="2"/>
    <s v="All"/>
    <n v="55444802"/>
  </r>
  <r>
    <x v="133"/>
    <s v="CO"/>
    <s v="Non Residential"/>
    <x v="3"/>
    <s v="All"/>
    <n v="60148938"/>
  </r>
  <r>
    <x v="133"/>
    <s v="CO"/>
    <s v="Non Residential"/>
    <x v="4"/>
    <s v="All"/>
    <n v="123538717"/>
  </r>
  <r>
    <x v="133"/>
    <s v="CO"/>
    <s v="Non Residential"/>
    <x v="5"/>
    <s v="All"/>
    <n v="87132775"/>
  </r>
  <r>
    <x v="133"/>
    <s v="CO"/>
    <s v="Non Residential"/>
    <x v="6"/>
    <s v="All"/>
    <n v="97983722"/>
  </r>
  <r>
    <x v="133"/>
    <s v="CO"/>
    <s v="Non Residential"/>
    <x v="7"/>
    <s v="All"/>
    <n v="102835880"/>
  </r>
  <r>
    <x v="133"/>
    <s v="CO"/>
    <s v="Non Residential"/>
    <x v="8"/>
    <s v="All"/>
    <n v="121895792"/>
  </r>
  <r>
    <x v="133"/>
    <s v="CO"/>
    <s v="Non Residential"/>
    <x v="9"/>
    <s v="All"/>
    <n v="121484842"/>
  </r>
  <r>
    <x v="133"/>
    <s v="CO"/>
    <s v="Non Residential"/>
    <x v="10"/>
    <s v="All"/>
    <n v="123477089"/>
  </r>
  <r>
    <x v="133"/>
    <s v="CO"/>
    <s v="Non Residential"/>
    <x v="11"/>
    <s v="All"/>
    <n v="125208124"/>
  </r>
  <r>
    <x v="133"/>
    <s v="CO"/>
    <s v="Residential"/>
    <x v="0"/>
    <s v="All"/>
    <n v="79601098"/>
  </r>
  <r>
    <x v="133"/>
    <s v="CO"/>
    <s v="Residential"/>
    <x v="1"/>
    <s v="All"/>
    <n v="75071770"/>
  </r>
  <r>
    <x v="133"/>
    <s v="CO"/>
    <s v="Residential"/>
    <x v="2"/>
    <s v="All"/>
    <n v="99252150"/>
  </r>
  <r>
    <x v="133"/>
    <s v="CO"/>
    <s v="Residential"/>
    <x v="3"/>
    <s v="All"/>
    <n v="112600948"/>
  </r>
  <r>
    <x v="133"/>
    <s v="CO"/>
    <s v="Residential"/>
    <x v="4"/>
    <s v="All"/>
    <n v="118989117"/>
  </r>
  <r>
    <x v="133"/>
    <s v="CO"/>
    <s v="Residential"/>
    <x v="5"/>
    <s v="All"/>
    <n v="134686113"/>
  </r>
  <r>
    <x v="133"/>
    <s v="CO"/>
    <s v="Residential"/>
    <x v="6"/>
    <s v="All"/>
    <n v="124357863"/>
  </r>
  <r>
    <x v="133"/>
    <s v="CO"/>
    <s v="Residential"/>
    <x v="7"/>
    <s v="All"/>
    <n v="160420034"/>
  </r>
  <r>
    <x v="133"/>
    <s v="CO"/>
    <s v="Residential"/>
    <x v="8"/>
    <s v="All"/>
    <n v="153119608"/>
  </r>
  <r>
    <x v="133"/>
    <s v="CO"/>
    <s v="Residential"/>
    <x v="9"/>
    <s v="All"/>
    <n v="159342314"/>
  </r>
  <r>
    <x v="133"/>
    <s v="CO"/>
    <s v="Residential"/>
    <x v="10"/>
    <s v="All"/>
    <n v="172336285"/>
  </r>
  <r>
    <x v="133"/>
    <s v="CO"/>
    <s v="Residential"/>
    <x v="11"/>
    <s v="All"/>
    <n v="182235628"/>
  </r>
  <r>
    <x v="134"/>
    <s v="MI"/>
    <s v="Civil"/>
    <x v="0"/>
    <s v="All"/>
    <n v="115362885"/>
  </r>
  <r>
    <x v="134"/>
    <s v="MI"/>
    <s v="Civil"/>
    <x v="1"/>
    <s v="All"/>
    <n v="99715711"/>
  </r>
  <r>
    <x v="134"/>
    <s v="MI"/>
    <s v="Civil"/>
    <x v="2"/>
    <s v="All"/>
    <n v="98241574"/>
  </r>
  <r>
    <x v="134"/>
    <s v="MI"/>
    <s v="Civil"/>
    <x v="3"/>
    <s v="All"/>
    <n v="119495208"/>
  </r>
  <r>
    <x v="134"/>
    <s v="MI"/>
    <s v="Civil"/>
    <x v="4"/>
    <s v="All"/>
    <n v="113333742"/>
  </r>
  <r>
    <x v="134"/>
    <s v="MI"/>
    <s v="Civil"/>
    <x v="5"/>
    <s v="All"/>
    <n v="223163563"/>
  </r>
  <r>
    <x v="134"/>
    <s v="MI"/>
    <s v="Civil"/>
    <x v="6"/>
    <s v="All"/>
    <n v="148926594"/>
  </r>
  <r>
    <x v="134"/>
    <s v="MI"/>
    <s v="Civil"/>
    <x v="7"/>
    <s v="All"/>
    <n v="185240879"/>
  </r>
  <r>
    <x v="134"/>
    <s v="MI"/>
    <s v="Civil"/>
    <x v="8"/>
    <s v="All"/>
    <n v="278399419"/>
  </r>
  <r>
    <x v="134"/>
    <s v="MI"/>
    <s v="Civil"/>
    <x v="9"/>
    <s v="All"/>
    <n v="470105550"/>
  </r>
  <r>
    <x v="134"/>
    <s v="MI"/>
    <s v="Civil"/>
    <x v="10"/>
    <s v="All"/>
    <n v="320788205"/>
  </r>
  <r>
    <x v="134"/>
    <s v="MI"/>
    <s v="Civil"/>
    <x v="11"/>
    <s v="All"/>
    <n v="340570567"/>
  </r>
  <r>
    <x v="134"/>
    <s v="MI"/>
    <s v="Non Residential"/>
    <x v="0"/>
    <s v="All"/>
    <n v="319285395"/>
  </r>
  <r>
    <x v="134"/>
    <s v="MI"/>
    <s v="Non Residential"/>
    <x v="1"/>
    <s v="All"/>
    <n v="206173477"/>
  </r>
  <r>
    <x v="134"/>
    <s v="MI"/>
    <s v="Non Residential"/>
    <x v="2"/>
    <s v="All"/>
    <n v="234880512"/>
  </r>
  <r>
    <x v="134"/>
    <s v="MI"/>
    <s v="Non Residential"/>
    <x v="3"/>
    <s v="All"/>
    <n v="257059488"/>
  </r>
  <r>
    <x v="134"/>
    <s v="MI"/>
    <s v="Non Residential"/>
    <x v="4"/>
    <s v="All"/>
    <n v="308310720"/>
  </r>
  <r>
    <x v="134"/>
    <s v="MI"/>
    <s v="Non Residential"/>
    <x v="5"/>
    <s v="All"/>
    <n v="518542593"/>
  </r>
  <r>
    <x v="134"/>
    <s v="MI"/>
    <s v="Non Residential"/>
    <x v="6"/>
    <s v="All"/>
    <n v="456103652"/>
  </r>
  <r>
    <x v="134"/>
    <s v="MI"/>
    <s v="Non Residential"/>
    <x v="7"/>
    <s v="All"/>
    <n v="1114584137"/>
  </r>
  <r>
    <x v="134"/>
    <s v="MI"/>
    <s v="Non Residential"/>
    <x v="8"/>
    <s v="All"/>
    <n v="633342060"/>
  </r>
  <r>
    <x v="134"/>
    <s v="MI"/>
    <s v="Non Residential"/>
    <x v="9"/>
    <s v="All"/>
    <n v="636438652"/>
  </r>
  <r>
    <x v="134"/>
    <s v="MI"/>
    <s v="Non Residential"/>
    <x v="10"/>
    <s v="All"/>
    <n v="668202749"/>
  </r>
  <r>
    <x v="134"/>
    <s v="MI"/>
    <s v="Non Residential"/>
    <x v="11"/>
    <s v="All"/>
    <n v="690307659"/>
  </r>
  <r>
    <x v="134"/>
    <s v="MI"/>
    <s v="Residential"/>
    <x v="0"/>
    <s v="All"/>
    <n v="234289086"/>
  </r>
  <r>
    <x v="134"/>
    <s v="MI"/>
    <s v="Residential"/>
    <x v="1"/>
    <s v="All"/>
    <n v="221277262"/>
  </r>
  <r>
    <x v="134"/>
    <s v="MI"/>
    <s v="Residential"/>
    <x v="2"/>
    <s v="All"/>
    <n v="346472039"/>
  </r>
  <r>
    <x v="134"/>
    <s v="MI"/>
    <s v="Residential"/>
    <x v="3"/>
    <s v="All"/>
    <n v="314549850"/>
  </r>
  <r>
    <x v="134"/>
    <s v="MI"/>
    <s v="Residential"/>
    <x v="4"/>
    <s v="All"/>
    <n v="406975757"/>
  </r>
  <r>
    <x v="134"/>
    <s v="MI"/>
    <s v="Residential"/>
    <x v="5"/>
    <s v="All"/>
    <n v="420780174"/>
  </r>
  <r>
    <x v="134"/>
    <s v="MI"/>
    <s v="Residential"/>
    <x v="6"/>
    <s v="All"/>
    <n v="464418626"/>
  </r>
  <r>
    <x v="134"/>
    <s v="MI"/>
    <s v="Residential"/>
    <x v="7"/>
    <s v="All"/>
    <n v="356851475"/>
  </r>
  <r>
    <x v="134"/>
    <s v="MI"/>
    <s v="Residential"/>
    <x v="8"/>
    <s v="All"/>
    <n v="484411995"/>
  </r>
  <r>
    <x v="134"/>
    <s v="MI"/>
    <s v="Residential"/>
    <x v="9"/>
    <s v="All"/>
    <n v="526952469"/>
  </r>
  <r>
    <x v="134"/>
    <s v="MI"/>
    <s v="Residential"/>
    <x v="10"/>
    <s v="All"/>
    <n v="580664381"/>
  </r>
  <r>
    <x v="134"/>
    <s v="MI"/>
    <s v="Residential"/>
    <x v="11"/>
    <s v="All"/>
    <n v="634446505"/>
  </r>
  <r>
    <x v="135"/>
    <s v="MT"/>
    <s v="Civil"/>
    <x v="0"/>
    <s v="All"/>
    <n v="31782716"/>
  </r>
  <r>
    <x v="135"/>
    <s v="MT"/>
    <s v="Civil"/>
    <x v="1"/>
    <s v="All"/>
    <n v="35373692"/>
  </r>
  <r>
    <x v="135"/>
    <s v="MT"/>
    <s v="Civil"/>
    <x v="2"/>
    <s v="All"/>
    <n v="29532102"/>
  </r>
  <r>
    <x v="135"/>
    <s v="MT"/>
    <s v="Civil"/>
    <x v="3"/>
    <s v="All"/>
    <n v="52416220"/>
  </r>
  <r>
    <x v="135"/>
    <s v="MT"/>
    <s v="Civil"/>
    <x v="4"/>
    <s v="All"/>
    <n v="24648685"/>
  </r>
  <r>
    <x v="135"/>
    <s v="MT"/>
    <s v="Civil"/>
    <x v="5"/>
    <s v="All"/>
    <n v="35516537"/>
  </r>
  <r>
    <x v="135"/>
    <s v="MT"/>
    <s v="Civil"/>
    <x v="6"/>
    <s v="All"/>
    <n v="53790742"/>
  </r>
  <r>
    <x v="135"/>
    <s v="MT"/>
    <s v="Civil"/>
    <x v="7"/>
    <s v="All"/>
    <n v="36607981"/>
  </r>
  <r>
    <x v="135"/>
    <s v="MT"/>
    <s v="Civil"/>
    <x v="8"/>
    <s v="All"/>
    <n v="30357161"/>
  </r>
  <r>
    <x v="135"/>
    <s v="MT"/>
    <s v="Civil"/>
    <x v="9"/>
    <s v="All"/>
    <n v="32177824"/>
  </r>
  <r>
    <x v="135"/>
    <s v="MT"/>
    <s v="Civil"/>
    <x v="10"/>
    <s v="All"/>
    <n v="34117659"/>
  </r>
  <r>
    <x v="135"/>
    <s v="MT"/>
    <s v="Civil"/>
    <x v="11"/>
    <s v="All"/>
    <n v="35348640"/>
  </r>
  <r>
    <x v="135"/>
    <s v="MT"/>
    <s v="Non Residential"/>
    <x v="0"/>
    <s v="All"/>
    <n v="37830479"/>
  </r>
  <r>
    <x v="135"/>
    <s v="MT"/>
    <s v="Non Residential"/>
    <x v="1"/>
    <s v="All"/>
    <n v="18480341"/>
  </r>
  <r>
    <x v="135"/>
    <s v="MT"/>
    <s v="Non Residential"/>
    <x v="2"/>
    <s v="All"/>
    <n v="69352267"/>
  </r>
  <r>
    <x v="135"/>
    <s v="MT"/>
    <s v="Non Residential"/>
    <x v="3"/>
    <s v="All"/>
    <n v="12741001"/>
  </r>
  <r>
    <x v="135"/>
    <s v="MT"/>
    <s v="Non Residential"/>
    <x v="4"/>
    <s v="All"/>
    <n v="47463155"/>
  </r>
  <r>
    <x v="135"/>
    <s v="MT"/>
    <s v="Non Residential"/>
    <x v="5"/>
    <s v="All"/>
    <n v="39187190"/>
  </r>
  <r>
    <x v="135"/>
    <s v="MT"/>
    <s v="Non Residential"/>
    <x v="6"/>
    <s v="All"/>
    <n v="70657259"/>
  </r>
  <r>
    <x v="135"/>
    <s v="MT"/>
    <s v="Non Residential"/>
    <x v="7"/>
    <s v="All"/>
    <n v="46308014"/>
  </r>
  <r>
    <x v="135"/>
    <s v="MT"/>
    <s v="Non Residential"/>
    <x v="8"/>
    <s v="All"/>
    <n v="70566124"/>
  </r>
  <r>
    <x v="135"/>
    <s v="MT"/>
    <s v="Non Residential"/>
    <x v="9"/>
    <s v="All"/>
    <n v="73924374"/>
  </r>
  <r>
    <x v="135"/>
    <s v="MT"/>
    <s v="Non Residential"/>
    <x v="10"/>
    <s v="All"/>
    <n v="76073245"/>
  </r>
  <r>
    <x v="135"/>
    <s v="MT"/>
    <s v="Non Residential"/>
    <x v="11"/>
    <s v="All"/>
    <n v="77960934"/>
  </r>
  <r>
    <x v="135"/>
    <s v="MT"/>
    <s v="Residential"/>
    <x v="0"/>
    <s v="All"/>
    <n v="13690095"/>
  </r>
  <r>
    <x v="135"/>
    <s v="MT"/>
    <s v="Residential"/>
    <x v="1"/>
    <s v="All"/>
    <n v="9396562"/>
  </r>
  <r>
    <x v="135"/>
    <s v="MT"/>
    <s v="Residential"/>
    <x v="2"/>
    <s v="All"/>
    <n v="30193868"/>
  </r>
  <r>
    <x v="135"/>
    <s v="MT"/>
    <s v="Residential"/>
    <x v="3"/>
    <s v="All"/>
    <n v="11183807"/>
  </r>
  <r>
    <x v="135"/>
    <s v="MT"/>
    <s v="Residential"/>
    <x v="4"/>
    <s v="All"/>
    <n v="46426494"/>
  </r>
  <r>
    <x v="135"/>
    <s v="MT"/>
    <s v="Residential"/>
    <x v="5"/>
    <s v="All"/>
    <n v="33001886"/>
  </r>
  <r>
    <x v="135"/>
    <s v="MT"/>
    <s v="Residential"/>
    <x v="6"/>
    <s v="All"/>
    <n v="36875087"/>
  </r>
  <r>
    <x v="135"/>
    <s v="MT"/>
    <s v="Residential"/>
    <x v="7"/>
    <s v="All"/>
    <n v="42271455"/>
  </r>
  <r>
    <x v="135"/>
    <s v="MT"/>
    <s v="Residential"/>
    <x v="8"/>
    <s v="All"/>
    <n v="74568871"/>
  </r>
  <r>
    <x v="135"/>
    <s v="MT"/>
    <s v="Residential"/>
    <x v="9"/>
    <s v="All"/>
    <n v="79552639"/>
  </r>
  <r>
    <x v="135"/>
    <s v="MT"/>
    <s v="Residential"/>
    <x v="10"/>
    <s v="All"/>
    <n v="85467261"/>
  </r>
  <r>
    <x v="135"/>
    <s v="MT"/>
    <s v="Residential"/>
    <x v="11"/>
    <s v="All"/>
    <n v="89623794"/>
  </r>
  <r>
    <x v="136"/>
    <s v="CO"/>
    <s v="Civil"/>
    <x v="0"/>
    <s v="All"/>
    <n v="54135906"/>
  </r>
  <r>
    <x v="136"/>
    <s v="CO"/>
    <s v="Civil"/>
    <x v="1"/>
    <s v="All"/>
    <n v="67253916"/>
  </r>
  <r>
    <x v="136"/>
    <s v="CO"/>
    <s v="Civil"/>
    <x v="2"/>
    <s v="All"/>
    <n v="74983053"/>
  </r>
  <r>
    <x v="136"/>
    <s v="CO"/>
    <s v="Civil"/>
    <x v="3"/>
    <s v="All"/>
    <n v="46663399"/>
  </r>
  <r>
    <x v="136"/>
    <s v="CO"/>
    <s v="Civil"/>
    <x v="4"/>
    <s v="All"/>
    <n v="100486814"/>
  </r>
  <r>
    <x v="136"/>
    <s v="CO"/>
    <s v="Civil"/>
    <x v="5"/>
    <s v="All"/>
    <n v="140294268"/>
  </r>
  <r>
    <x v="136"/>
    <s v="CO"/>
    <s v="Civil"/>
    <x v="6"/>
    <s v="All"/>
    <n v="225363321"/>
  </r>
  <r>
    <x v="136"/>
    <s v="CO"/>
    <s v="Civil"/>
    <x v="7"/>
    <s v="All"/>
    <n v="104115203"/>
  </r>
  <r>
    <x v="136"/>
    <s v="CO"/>
    <s v="Civil"/>
    <x v="8"/>
    <s v="All"/>
    <n v="215119701"/>
  </r>
  <r>
    <x v="136"/>
    <s v="CO"/>
    <s v="Civil"/>
    <x v="9"/>
    <s v="All"/>
    <n v="234031604"/>
  </r>
  <r>
    <x v="136"/>
    <s v="CO"/>
    <s v="Civil"/>
    <x v="10"/>
    <s v="All"/>
    <n v="251677083"/>
  </r>
  <r>
    <x v="136"/>
    <s v="CO"/>
    <s v="Civil"/>
    <x v="11"/>
    <s v="All"/>
    <n v="264488113"/>
  </r>
  <r>
    <x v="136"/>
    <s v="CO"/>
    <s v="Non Residential"/>
    <x v="0"/>
    <s v="All"/>
    <n v="66948308"/>
  </r>
  <r>
    <x v="136"/>
    <s v="CO"/>
    <s v="Non Residential"/>
    <x v="1"/>
    <s v="All"/>
    <n v="26828179"/>
  </r>
  <r>
    <x v="136"/>
    <s v="CO"/>
    <s v="Non Residential"/>
    <x v="2"/>
    <s v="All"/>
    <n v="37532948"/>
  </r>
  <r>
    <x v="136"/>
    <s v="CO"/>
    <s v="Non Residential"/>
    <x v="3"/>
    <s v="All"/>
    <n v="99562734"/>
  </r>
  <r>
    <x v="136"/>
    <s v="CO"/>
    <s v="Non Residential"/>
    <x v="4"/>
    <s v="All"/>
    <n v="104593665"/>
  </r>
  <r>
    <x v="136"/>
    <s v="CO"/>
    <s v="Non Residential"/>
    <x v="5"/>
    <s v="All"/>
    <n v="108683849"/>
  </r>
  <r>
    <x v="136"/>
    <s v="CO"/>
    <s v="Non Residential"/>
    <x v="6"/>
    <s v="All"/>
    <n v="182503831"/>
  </r>
  <r>
    <x v="136"/>
    <s v="CO"/>
    <s v="Non Residential"/>
    <x v="7"/>
    <s v="All"/>
    <n v="288078735"/>
  </r>
  <r>
    <x v="136"/>
    <s v="CO"/>
    <s v="Non Residential"/>
    <x v="8"/>
    <s v="All"/>
    <n v="131532279"/>
  </r>
  <r>
    <x v="136"/>
    <s v="CO"/>
    <s v="Non Residential"/>
    <x v="9"/>
    <s v="All"/>
    <n v="130848023"/>
  </r>
  <r>
    <x v="136"/>
    <s v="CO"/>
    <s v="Non Residential"/>
    <x v="10"/>
    <s v="All"/>
    <n v="133113673"/>
  </r>
  <r>
    <x v="136"/>
    <s v="CO"/>
    <s v="Non Residential"/>
    <x v="11"/>
    <s v="All"/>
    <n v="135194676"/>
  </r>
  <r>
    <x v="136"/>
    <s v="CO"/>
    <s v="Residential"/>
    <x v="0"/>
    <s v="All"/>
    <n v="215654506"/>
  </r>
  <r>
    <x v="136"/>
    <s v="CO"/>
    <s v="Residential"/>
    <x v="1"/>
    <s v="All"/>
    <n v="195192810"/>
  </r>
  <r>
    <x v="136"/>
    <s v="CO"/>
    <s v="Residential"/>
    <x v="2"/>
    <s v="All"/>
    <n v="340420758"/>
  </r>
  <r>
    <x v="136"/>
    <s v="CO"/>
    <s v="Residential"/>
    <x v="3"/>
    <s v="All"/>
    <n v="396981949"/>
  </r>
  <r>
    <x v="136"/>
    <s v="CO"/>
    <s v="Residential"/>
    <x v="4"/>
    <s v="All"/>
    <n v="533072524"/>
  </r>
  <r>
    <x v="136"/>
    <s v="CO"/>
    <s v="Residential"/>
    <x v="5"/>
    <s v="All"/>
    <n v="658433084"/>
  </r>
  <r>
    <x v="136"/>
    <s v="CO"/>
    <s v="Residential"/>
    <x v="6"/>
    <s v="All"/>
    <n v="545098985"/>
  </r>
  <r>
    <x v="136"/>
    <s v="CO"/>
    <s v="Residential"/>
    <x v="7"/>
    <s v="All"/>
    <n v="665087316"/>
  </r>
  <r>
    <x v="136"/>
    <s v="CO"/>
    <s v="Residential"/>
    <x v="8"/>
    <s v="All"/>
    <n v="585601685"/>
  </r>
  <r>
    <x v="136"/>
    <s v="CO"/>
    <s v="Residential"/>
    <x v="9"/>
    <s v="All"/>
    <n v="619413831"/>
  </r>
  <r>
    <x v="136"/>
    <s v="CO"/>
    <s v="Residential"/>
    <x v="10"/>
    <s v="All"/>
    <n v="662692249"/>
  </r>
  <r>
    <x v="136"/>
    <s v="CO"/>
    <s v="Residential"/>
    <x v="11"/>
    <s v="All"/>
    <n v="708967607"/>
  </r>
  <r>
    <x v="137"/>
    <s v="WI"/>
    <s v="Civil"/>
    <x v="0"/>
    <s v="All"/>
    <n v="92307242"/>
  </r>
  <r>
    <x v="137"/>
    <s v="WI"/>
    <s v="Civil"/>
    <x v="1"/>
    <s v="All"/>
    <n v="321154904"/>
  </r>
  <r>
    <x v="137"/>
    <s v="WI"/>
    <s v="Civil"/>
    <x v="2"/>
    <s v="All"/>
    <n v="270726892"/>
  </r>
  <r>
    <x v="137"/>
    <s v="WI"/>
    <s v="Civil"/>
    <x v="3"/>
    <s v="All"/>
    <n v="254687068"/>
  </r>
  <r>
    <x v="137"/>
    <s v="WI"/>
    <s v="Civil"/>
    <x v="4"/>
    <s v="All"/>
    <n v="101391132"/>
  </r>
  <r>
    <x v="137"/>
    <s v="WI"/>
    <s v="Civil"/>
    <x v="5"/>
    <s v="All"/>
    <n v="237305690"/>
  </r>
  <r>
    <x v="137"/>
    <s v="WI"/>
    <s v="Civil"/>
    <x v="6"/>
    <s v="All"/>
    <n v="80054850"/>
  </r>
  <r>
    <x v="137"/>
    <s v="WI"/>
    <s v="Civil"/>
    <x v="7"/>
    <s v="All"/>
    <n v="131173014"/>
  </r>
  <r>
    <x v="137"/>
    <s v="WI"/>
    <s v="Civil"/>
    <x v="8"/>
    <s v="All"/>
    <n v="138392785"/>
  </r>
  <r>
    <x v="137"/>
    <s v="WI"/>
    <s v="Civil"/>
    <x v="9"/>
    <s v="All"/>
    <n v="148399326"/>
  </r>
  <r>
    <x v="137"/>
    <s v="WI"/>
    <s v="Civil"/>
    <x v="10"/>
    <s v="All"/>
    <n v="158291859"/>
  </r>
  <r>
    <x v="137"/>
    <s v="WI"/>
    <s v="Civil"/>
    <x v="11"/>
    <s v="All"/>
    <n v="164965364"/>
  </r>
  <r>
    <x v="137"/>
    <s v="WI"/>
    <s v="Non Residential"/>
    <x v="0"/>
    <s v="All"/>
    <n v="115846996"/>
  </r>
  <r>
    <x v="137"/>
    <s v="WI"/>
    <s v="Non Residential"/>
    <x v="1"/>
    <s v="All"/>
    <n v="137954378"/>
  </r>
  <r>
    <x v="137"/>
    <s v="WI"/>
    <s v="Non Residential"/>
    <x v="2"/>
    <s v="All"/>
    <n v="312574503"/>
  </r>
  <r>
    <x v="137"/>
    <s v="WI"/>
    <s v="Non Residential"/>
    <x v="3"/>
    <s v="All"/>
    <n v="54563168"/>
  </r>
  <r>
    <x v="137"/>
    <s v="WI"/>
    <s v="Non Residential"/>
    <x v="4"/>
    <s v="All"/>
    <n v="93237503"/>
  </r>
  <r>
    <x v="137"/>
    <s v="WI"/>
    <s v="Non Residential"/>
    <x v="5"/>
    <s v="All"/>
    <n v="684215828"/>
  </r>
  <r>
    <x v="137"/>
    <s v="WI"/>
    <s v="Non Residential"/>
    <x v="6"/>
    <s v="All"/>
    <n v="127018348"/>
  </r>
  <r>
    <x v="137"/>
    <s v="WI"/>
    <s v="Non Residential"/>
    <x v="7"/>
    <s v="All"/>
    <n v="167679074"/>
  </r>
  <r>
    <x v="137"/>
    <s v="WI"/>
    <s v="Non Residential"/>
    <x v="8"/>
    <s v="All"/>
    <n v="153227856"/>
  </r>
  <r>
    <x v="137"/>
    <s v="WI"/>
    <s v="Non Residential"/>
    <x v="9"/>
    <s v="All"/>
    <n v="155025579"/>
  </r>
  <r>
    <x v="137"/>
    <s v="WI"/>
    <s v="Non Residential"/>
    <x v="10"/>
    <s v="All"/>
    <n v="157544086"/>
  </r>
  <r>
    <x v="137"/>
    <s v="WI"/>
    <s v="Non Residential"/>
    <x v="11"/>
    <s v="All"/>
    <n v="159107852"/>
  </r>
  <r>
    <x v="137"/>
    <s v="WI"/>
    <s v="Residential"/>
    <x v="0"/>
    <s v="All"/>
    <n v="135561901"/>
  </r>
  <r>
    <x v="137"/>
    <s v="WI"/>
    <s v="Residential"/>
    <x v="1"/>
    <s v="All"/>
    <n v="86946665"/>
  </r>
  <r>
    <x v="137"/>
    <s v="WI"/>
    <s v="Residential"/>
    <x v="2"/>
    <s v="All"/>
    <n v="110513961"/>
  </r>
  <r>
    <x v="137"/>
    <s v="WI"/>
    <s v="Residential"/>
    <x v="3"/>
    <s v="All"/>
    <n v="107365144"/>
  </r>
  <r>
    <x v="137"/>
    <s v="WI"/>
    <s v="Residential"/>
    <x v="4"/>
    <s v="All"/>
    <n v="131401211"/>
  </r>
  <r>
    <x v="137"/>
    <s v="WI"/>
    <s v="Residential"/>
    <x v="5"/>
    <s v="All"/>
    <n v="131192327"/>
  </r>
  <r>
    <x v="137"/>
    <s v="WI"/>
    <s v="Residential"/>
    <x v="6"/>
    <s v="All"/>
    <n v="139769708"/>
  </r>
  <r>
    <x v="137"/>
    <s v="WI"/>
    <s v="Residential"/>
    <x v="7"/>
    <s v="All"/>
    <n v="162263036"/>
  </r>
  <r>
    <x v="137"/>
    <s v="WI"/>
    <s v="Residential"/>
    <x v="8"/>
    <s v="All"/>
    <n v="131063355"/>
  </r>
  <r>
    <x v="137"/>
    <s v="WI"/>
    <s v="Residential"/>
    <x v="9"/>
    <s v="All"/>
    <n v="136474940"/>
  </r>
  <r>
    <x v="137"/>
    <s v="WI"/>
    <s v="Residential"/>
    <x v="10"/>
    <s v="All"/>
    <n v="146512680"/>
  </r>
  <r>
    <x v="137"/>
    <s v="WI"/>
    <s v="Residential"/>
    <x v="11"/>
    <s v="All"/>
    <n v="154630103"/>
  </r>
  <r>
    <x v="138"/>
    <s v="NC"/>
    <s v="Civil"/>
    <x v="0"/>
    <s v="All"/>
    <n v="85874724"/>
  </r>
  <r>
    <x v="138"/>
    <s v="NC"/>
    <s v="Civil"/>
    <x v="1"/>
    <s v="All"/>
    <n v="90803581"/>
  </r>
  <r>
    <x v="138"/>
    <s v="NC"/>
    <s v="Civil"/>
    <x v="2"/>
    <s v="All"/>
    <n v="273944762"/>
  </r>
  <r>
    <x v="138"/>
    <s v="NC"/>
    <s v="Civil"/>
    <x v="3"/>
    <s v="All"/>
    <n v="238969088"/>
  </r>
  <r>
    <x v="138"/>
    <s v="NC"/>
    <s v="Civil"/>
    <x v="4"/>
    <s v="All"/>
    <n v="494246560"/>
  </r>
  <r>
    <x v="138"/>
    <s v="NC"/>
    <s v="Civil"/>
    <x v="5"/>
    <s v="All"/>
    <n v="413824478"/>
  </r>
  <r>
    <x v="138"/>
    <s v="NC"/>
    <s v="Civil"/>
    <x v="6"/>
    <s v="All"/>
    <n v="228700897"/>
  </r>
  <r>
    <x v="138"/>
    <s v="NC"/>
    <s v="Civil"/>
    <x v="7"/>
    <s v="All"/>
    <n v="157332818"/>
  </r>
  <r>
    <x v="138"/>
    <s v="NC"/>
    <s v="Civil"/>
    <x v="8"/>
    <s v="All"/>
    <n v="194507296"/>
  </r>
  <r>
    <x v="138"/>
    <s v="NC"/>
    <s v="Civil"/>
    <x v="9"/>
    <s v="All"/>
    <n v="207858462"/>
  </r>
  <r>
    <x v="138"/>
    <s v="NC"/>
    <s v="Civil"/>
    <x v="10"/>
    <s v="All"/>
    <n v="220776275"/>
  </r>
  <r>
    <x v="138"/>
    <s v="NC"/>
    <s v="Civil"/>
    <x v="11"/>
    <s v="All"/>
    <n v="229428218"/>
  </r>
  <r>
    <x v="138"/>
    <s v="NC"/>
    <s v="Non Residential"/>
    <x v="0"/>
    <s v="All"/>
    <n v="398152170"/>
  </r>
  <r>
    <x v="138"/>
    <s v="NC"/>
    <s v="Non Residential"/>
    <x v="1"/>
    <s v="All"/>
    <n v="479912600"/>
  </r>
  <r>
    <x v="138"/>
    <s v="NC"/>
    <s v="Non Residential"/>
    <x v="2"/>
    <s v="All"/>
    <n v="308403555"/>
  </r>
  <r>
    <x v="138"/>
    <s v="NC"/>
    <s v="Non Residential"/>
    <x v="3"/>
    <s v="All"/>
    <n v="282979943"/>
  </r>
  <r>
    <x v="138"/>
    <s v="NC"/>
    <s v="Non Residential"/>
    <x v="4"/>
    <s v="All"/>
    <n v="320117603"/>
  </r>
  <r>
    <x v="138"/>
    <s v="NC"/>
    <s v="Non Residential"/>
    <x v="5"/>
    <s v="All"/>
    <n v="457237296"/>
  </r>
  <r>
    <x v="138"/>
    <s v="NC"/>
    <s v="Non Residential"/>
    <x v="6"/>
    <s v="All"/>
    <n v="587259648"/>
  </r>
  <r>
    <x v="138"/>
    <s v="NC"/>
    <s v="Non Residential"/>
    <x v="7"/>
    <s v="All"/>
    <n v="512425759"/>
  </r>
  <r>
    <x v="138"/>
    <s v="NC"/>
    <s v="Non Residential"/>
    <x v="8"/>
    <s v="All"/>
    <n v="587153423"/>
  </r>
  <r>
    <x v="138"/>
    <s v="NC"/>
    <s v="Non Residential"/>
    <x v="9"/>
    <s v="All"/>
    <n v="598094302"/>
  </r>
  <r>
    <x v="138"/>
    <s v="NC"/>
    <s v="Non Residential"/>
    <x v="10"/>
    <s v="All"/>
    <n v="608298775"/>
  </r>
  <r>
    <x v="138"/>
    <s v="NC"/>
    <s v="Non Residential"/>
    <x v="11"/>
    <s v="All"/>
    <n v="614967242"/>
  </r>
  <r>
    <x v="138"/>
    <s v="NC"/>
    <s v="Residential"/>
    <x v="0"/>
    <s v="All"/>
    <n v="373390234"/>
  </r>
  <r>
    <x v="138"/>
    <s v="NC"/>
    <s v="Residential"/>
    <x v="1"/>
    <s v="All"/>
    <n v="253376649"/>
  </r>
  <r>
    <x v="138"/>
    <s v="NC"/>
    <s v="Residential"/>
    <x v="2"/>
    <s v="All"/>
    <n v="313554445"/>
  </r>
  <r>
    <x v="138"/>
    <s v="NC"/>
    <s v="Residential"/>
    <x v="3"/>
    <s v="All"/>
    <n v="359110700"/>
  </r>
  <r>
    <x v="138"/>
    <s v="NC"/>
    <s v="Residential"/>
    <x v="4"/>
    <s v="All"/>
    <n v="369940092"/>
  </r>
  <r>
    <x v="138"/>
    <s v="NC"/>
    <s v="Residential"/>
    <x v="5"/>
    <s v="All"/>
    <n v="497963923"/>
  </r>
  <r>
    <x v="138"/>
    <s v="NC"/>
    <s v="Residential"/>
    <x v="6"/>
    <s v="All"/>
    <n v="530951737"/>
  </r>
  <r>
    <x v="138"/>
    <s v="NC"/>
    <s v="Residential"/>
    <x v="7"/>
    <s v="All"/>
    <n v="676639594"/>
  </r>
  <r>
    <x v="138"/>
    <s v="NC"/>
    <s v="Residential"/>
    <x v="8"/>
    <s v="All"/>
    <n v="695127349"/>
  </r>
  <r>
    <x v="138"/>
    <s v="NC"/>
    <s v="Residential"/>
    <x v="9"/>
    <s v="All"/>
    <n v="744279118"/>
  </r>
  <r>
    <x v="138"/>
    <s v="NC"/>
    <s v="Residential"/>
    <x v="10"/>
    <s v="All"/>
    <n v="801713944"/>
  </r>
  <r>
    <x v="138"/>
    <s v="NC"/>
    <s v="Residential"/>
    <x v="11"/>
    <s v="All"/>
    <n v="854274853"/>
  </r>
  <r>
    <x v="139"/>
    <s v="NC"/>
    <s v="Civil"/>
    <x v="0"/>
    <s v="All"/>
    <n v="32924954"/>
  </r>
  <r>
    <x v="139"/>
    <s v="NC"/>
    <s v="Civil"/>
    <x v="1"/>
    <s v="All"/>
    <n v="28874630"/>
  </r>
  <r>
    <x v="139"/>
    <s v="NC"/>
    <s v="Civil"/>
    <x v="2"/>
    <s v="All"/>
    <n v="38461651"/>
  </r>
  <r>
    <x v="139"/>
    <s v="NC"/>
    <s v="Civil"/>
    <x v="3"/>
    <s v="All"/>
    <n v="21550837"/>
  </r>
  <r>
    <x v="139"/>
    <s v="NC"/>
    <s v="Civil"/>
    <x v="4"/>
    <s v="All"/>
    <n v="36427070"/>
  </r>
  <r>
    <x v="139"/>
    <s v="NC"/>
    <s v="Civil"/>
    <x v="5"/>
    <s v="All"/>
    <n v="61310417"/>
  </r>
  <r>
    <x v="139"/>
    <s v="NC"/>
    <s v="Civil"/>
    <x v="6"/>
    <s v="All"/>
    <n v="83141489"/>
  </r>
  <r>
    <x v="139"/>
    <s v="NC"/>
    <s v="Civil"/>
    <x v="7"/>
    <s v="All"/>
    <n v="108902543"/>
  </r>
  <r>
    <x v="139"/>
    <s v="NC"/>
    <s v="Civil"/>
    <x v="8"/>
    <s v="All"/>
    <n v="109899253"/>
  </r>
  <r>
    <x v="139"/>
    <s v="NC"/>
    <s v="Civil"/>
    <x v="9"/>
    <s v="All"/>
    <n v="118609483"/>
  </r>
  <r>
    <x v="139"/>
    <s v="NC"/>
    <s v="Civil"/>
    <x v="10"/>
    <s v="All"/>
    <n v="127470106"/>
  </r>
  <r>
    <x v="139"/>
    <s v="NC"/>
    <s v="Civil"/>
    <x v="11"/>
    <s v="All"/>
    <n v="133652069"/>
  </r>
  <r>
    <x v="139"/>
    <s v="NC"/>
    <s v="Non Residential"/>
    <x v="0"/>
    <s v="All"/>
    <n v="83477480"/>
  </r>
  <r>
    <x v="139"/>
    <s v="NC"/>
    <s v="Non Residential"/>
    <x v="1"/>
    <s v="All"/>
    <n v="46406775"/>
  </r>
  <r>
    <x v="139"/>
    <s v="NC"/>
    <s v="Non Residential"/>
    <x v="2"/>
    <s v="All"/>
    <n v="63438620"/>
  </r>
  <r>
    <x v="139"/>
    <s v="NC"/>
    <s v="Non Residential"/>
    <x v="3"/>
    <s v="All"/>
    <n v="27662783"/>
  </r>
  <r>
    <x v="139"/>
    <s v="NC"/>
    <s v="Non Residential"/>
    <x v="4"/>
    <s v="All"/>
    <n v="97695190"/>
  </r>
  <r>
    <x v="139"/>
    <s v="NC"/>
    <s v="Non Residential"/>
    <x v="5"/>
    <s v="All"/>
    <n v="106549178"/>
  </r>
  <r>
    <x v="139"/>
    <s v="NC"/>
    <s v="Non Residential"/>
    <x v="6"/>
    <s v="All"/>
    <n v="295359235"/>
  </r>
  <r>
    <x v="139"/>
    <s v="NC"/>
    <s v="Non Residential"/>
    <x v="7"/>
    <s v="All"/>
    <n v="108614532"/>
  </r>
  <r>
    <x v="139"/>
    <s v="NC"/>
    <s v="Non Residential"/>
    <x v="8"/>
    <s v="All"/>
    <n v="266339886"/>
  </r>
  <r>
    <x v="139"/>
    <s v="NC"/>
    <s v="Non Residential"/>
    <x v="9"/>
    <s v="All"/>
    <n v="269208456"/>
  </r>
  <r>
    <x v="139"/>
    <s v="NC"/>
    <s v="Non Residential"/>
    <x v="10"/>
    <s v="All"/>
    <n v="273013874"/>
  </r>
  <r>
    <x v="139"/>
    <s v="NC"/>
    <s v="Non Residential"/>
    <x v="11"/>
    <s v="All"/>
    <n v="275704923"/>
  </r>
  <r>
    <x v="139"/>
    <s v="NC"/>
    <s v="Residential"/>
    <x v="0"/>
    <s v="All"/>
    <n v="100288735"/>
  </r>
  <r>
    <x v="139"/>
    <s v="NC"/>
    <s v="Residential"/>
    <x v="1"/>
    <s v="All"/>
    <n v="80923323"/>
  </r>
  <r>
    <x v="139"/>
    <s v="NC"/>
    <s v="Residential"/>
    <x v="2"/>
    <s v="All"/>
    <n v="97516568"/>
  </r>
  <r>
    <x v="139"/>
    <s v="NC"/>
    <s v="Residential"/>
    <x v="3"/>
    <s v="All"/>
    <n v="117744935"/>
  </r>
  <r>
    <x v="139"/>
    <s v="NC"/>
    <s v="Residential"/>
    <x v="4"/>
    <s v="All"/>
    <n v="100993125"/>
  </r>
  <r>
    <x v="139"/>
    <s v="NC"/>
    <s v="Residential"/>
    <x v="5"/>
    <s v="All"/>
    <n v="70201291"/>
  </r>
  <r>
    <x v="139"/>
    <s v="NC"/>
    <s v="Residential"/>
    <x v="6"/>
    <s v="All"/>
    <n v="60303708"/>
  </r>
  <r>
    <x v="139"/>
    <s v="NC"/>
    <s v="Residential"/>
    <x v="7"/>
    <s v="All"/>
    <n v="136145025"/>
  </r>
  <r>
    <x v="139"/>
    <s v="NC"/>
    <s v="Residential"/>
    <x v="8"/>
    <s v="All"/>
    <n v="130114878"/>
  </r>
  <r>
    <x v="139"/>
    <s v="NC"/>
    <s v="Residential"/>
    <x v="9"/>
    <s v="All"/>
    <n v="137986337"/>
  </r>
  <r>
    <x v="139"/>
    <s v="NC"/>
    <s v="Residential"/>
    <x v="10"/>
    <s v="All"/>
    <n v="150761410"/>
  </r>
  <r>
    <x v="139"/>
    <s v="NC"/>
    <s v="Residential"/>
    <x v="11"/>
    <s v="All"/>
    <n v="160916735"/>
  </r>
  <r>
    <x v="140"/>
    <s v="SC"/>
    <s v="Civil"/>
    <x v="0"/>
    <s v="All"/>
    <n v="138440836"/>
  </r>
  <r>
    <x v="140"/>
    <s v="SC"/>
    <s v="Civil"/>
    <x v="1"/>
    <s v="All"/>
    <n v="99912985"/>
  </r>
  <r>
    <x v="140"/>
    <s v="SC"/>
    <s v="Civil"/>
    <x v="2"/>
    <s v="All"/>
    <n v="97374339"/>
  </r>
  <r>
    <x v="140"/>
    <s v="SC"/>
    <s v="Civil"/>
    <x v="3"/>
    <s v="All"/>
    <n v="114695828"/>
  </r>
  <r>
    <x v="140"/>
    <s v="SC"/>
    <s v="Civil"/>
    <x v="4"/>
    <s v="All"/>
    <n v="157203046"/>
  </r>
  <r>
    <x v="140"/>
    <s v="SC"/>
    <s v="Civil"/>
    <x v="5"/>
    <s v="All"/>
    <n v="145481596"/>
  </r>
  <r>
    <x v="140"/>
    <s v="SC"/>
    <s v="Civil"/>
    <x v="6"/>
    <s v="All"/>
    <n v="172732268"/>
  </r>
  <r>
    <x v="140"/>
    <s v="SC"/>
    <s v="Civil"/>
    <x v="7"/>
    <s v="All"/>
    <n v="154572616"/>
  </r>
  <r>
    <x v="140"/>
    <s v="SC"/>
    <s v="Civil"/>
    <x v="8"/>
    <s v="All"/>
    <n v="214600758"/>
  </r>
  <r>
    <x v="140"/>
    <s v="SC"/>
    <s v="Civil"/>
    <x v="9"/>
    <s v="All"/>
    <n v="231632730"/>
  </r>
  <r>
    <x v="140"/>
    <s v="SC"/>
    <s v="Civil"/>
    <x v="10"/>
    <s v="All"/>
    <n v="247239446"/>
  </r>
  <r>
    <x v="140"/>
    <s v="SC"/>
    <s v="Civil"/>
    <x v="11"/>
    <s v="All"/>
    <n v="257869366"/>
  </r>
  <r>
    <x v="140"/>
    <s v="SC"/>
    <s v="Non Residential"/>
    <x v="0"/>
    <s v="All"/>
    <n v="325022025"/>
  </r>
  <r>
    <x v="140"/>
    <s v="SC"/>
    <s v="Non Residential"/>
    <x v="1"/>
    <s v="All"/>
    <n v="479356996"/>
  </r>
  <r>
    <x v="140"/>
    <s v="SC"/>
    <s v="Non Residential"/>
    <x v="2"/>
    <s v="All"/>
    <n v="297825723"/>
  </r>
  <r>
    <x v="140"/>
    <s v="SC"/>
    <s v="Non Residential"/>
    <x v="3"/>
    <s v="All"/>
    <n v="346667652"/>
  </r>
  <r>
    <x v="140"/>
    <s v="SC"/>
    <s v="Non Residential"/>
    <x v="4"/>
    <s v="All"/>
    <n v="392420330"/>
  </r>
  <r>
    <x v="140"/>
    <s v="SC"/>
    <s v="Non Residential"/>
    <x v="5"/>
    <s v="All"/>
    <n v="460899120"/>
  </r>
  <r>
    <x v="140"/>
    <s v="SC"/>
    <s v="Non Residential"/>
    <x v="6"/>
    <s v="All"/>
    <n v="728213558"/>
  </r>
  <r>
    <x v="140"/>
    <s v="SC"/>
    <s v="Non Residential"/>
    <x v="7"/>
    <s v="All"/>
    <n v="546805576"/>
  </r>
  <r>
    <x v="140"/>
    <s v="SC"/>
    <s v="Non Residential"/>
    <x v="8"/>
    <s v="All"/>
    <n v="544619181"/>
  </r>
  <r>
    <x v="140"/>
    <s v="SC"/>
    <s v="Non Residential"/>
    <x v="9"/>
    <s v="All"/>
    <n v="553711092"/>
  </r>
  <r>
    <x v="140"/>
    <s v="SC"/>
    <s v="Non Residential"/>
    <x v="10"/>
    <s v="All"/>
    <n v="567001397"/>
  </r>
  <r>
    <x v="140"/>
    <s v="SC"/>
    <s v="Non Residential"/>
    <x v="11"/>
    <s v="All"/>
    <n v="573222891"/>
  </r>
  <r>
    <x v="140"/>
    <s v="SC"/>
    <s v="Residential"/>
    <x v="0"/>
    <s v="All"/>
    <n v="357820358"/>
  </r>
  <r>
    <x v="140"/>
    <s v="SC"/>
    <s v="Residential"/>
    <x v="1"/>
    <s v="All"/>
    <n v="376323900"/>
  </r>
  <r>
    <x v="140"/>
    <s v="SC"/>
    <s v="Residential"/>
    <x v="2"/>
    <s v="All"/>
    <n v="502022188"/>
  </r>
  <r>
    <x v="140"/>
    <s v="SC"/>
    <s v="Residential"/>
    <x v="3"/>
    <s v="All"/>
    <n v="573957457"/>
  </r>
  <r>
    <x v="140"/>
    <s v="SC"/>
    <s v="Residential"/>
    <x v="4"/>
    <s v="All"/>
    <n v="624096710"/>
  </r>
  <r>
    <x v="140"/>
    <s v="SC"/>
    <s v="Residential"/>
    <x v="5"/>
    <s v="All"/>
    <n v="764735608"/>
  </r>
  <r>
    <x v="140"/>
    <s v="SC"/>
    <s v="Residential"/>
    <x v="6"/>
    <s v="All"/>
    <n v="1039604816"/>
  </r>
  <r>
    <x v="140"/>
    <s v="SC"/>
    <s v="Residential"/>
    <x v="7"/>
    <s v="All"/>
    <n v="965189596"/>
  </r>
  <r>
    <x v="140"/>
    <s v="SC"/>
    <s v="Residential"/>
    <x v="8"/>
    <s v="All"/>
    <n v="1054316879"/>
  </r>
  <r>
    <x v="140"/>
    <s v="SC"/>
    <s v="Residential"/>
    <x v="9"/>
    <s v="All"/>
    <n v="1122404561"/>
  </r>
  <r>
    <x v="140"/>
    <s v="SC"/>
    <s v="Residential"/>
    <x v="10"/>
    <s v="All"/>
    <n v="1210063093"/>
  </r>
  <r>
    <x v="140"/>
    <s v="SC"/>
    <s v="Residential"/>
    <x v="11"/>
    <s v="All"/>
    <n v="1284433969"/>
  </r>
  <r>
    <x v="141"/>
    <s v="MS"/>
    <s v="Civil"/>
    <x v="0"/>
    <s v="All"/>
    <n v="122413090"/>
  </r>
  <r>
    <x v="141"/>
    <s v="MS"/>
    <s v="Civil"/>
    <x v="1"/>
    <s v="All"/>
    <n v="133842998"/>
  </r>
  <r>
    <x v="141"/>
    <s v="MS"/>
    <s v="Civil"/>
    <x v="2"/>
    <s v="All"/>
    <n v="189674561"/>
  </r>
  <r>
    <x v="141"/>
    <s v="MS"/>
    <s v="Civil"/>
    <x v="3"/>
    <s v="All"/>
    <n v="212592845"/>
  </r>
  <r>
    <x v="141"/>
    <s v="MS"/>
    <s v="Civil"/>
    <x v="4"/>
    <s v="All"/>
    <n v="313458988"/>
  </r>
  <r>
    <x v="141"/>
    <s v="MS"/>
    <s v="Civil"/>
    <x v="5"/>
    <s v="All"/>
    <n v="265940767"/>
  </r>
  <r>
    <x v="141"/>
    <s v="MS"/>
    <s v="Civil"/>
    <x v="6"/>
    <s v="All"/>
    <n v="213212523"/>
  </r>
  <r>
    <x v="141"/>
    <s v="MS"/>
    <s v="Civil"/>
    <x v="7"/>
    <s v="All"/>
    <n v="178716048"/>
  </r>
  <r>
    <x v="141"/>
    <s v="MS"/>
    <s v="Civil"/>
    <x v="8"/>
    <s v="All"/>
    <n v="157550362"/>
  </r>
  <r>
    <x v="141"/>
    <s v="MS"/>
    <s v="Civil"/>
    <x v="9"/>
    <s v="All"/>
    <n v="170118864"/>
  </r>
  <r>
    <x v="141"/>
    <s v="MS"/>
    <s v="Civil"/>
    <x v="10"/>
    <s v="All"/>
    <n v="181655706"/>
  </r>
  <r>
    <x v="141"/>
    <s v="MS"/>
    <s v="Civil"/>
    <x v="11"/>
    <s v="All"/>
    <n v="189184738"/>
  </r>
  <r>
    <x v="141"/>
    <s v="MS"/>
    <s v="Non Residential"/>
    <x v="0"/>
    <s v="All"/>
    <n v="225406328"/>
  </r>
  <r>
    <x v="141"/>
    <s v="MS"/>
    <s v="Non Residential"/>
    <x v="1"/>
    <s v="All"/>
    <n v="192681703"/>
  </r>
  <r>
    <x v="141"/>
    <s v="MS"/>
    <s v="Non Residential"/>
    <x v="2"/>
    <s v="All"/>
    <n v="161552564"/>
  </r>
  <r>
    <x v="141"/>
    <s v="MS"/>
    <s v="Non Residential"/>
    <x v="3"/>
    <s v="All"/>
    <n v="101276504"/>
  </r>
  <r>
    <x v="141"/>
    <s v="MS"/>
    <s v="Non Residential"/>
    <x v="4"/>
    <s v="All"/>
    <n v="254530080"/>
  </r>
  <r>
    <x v="141"/>
    <s v="MS"/>
    <s v="Non Residential"/>
    <x v="5"/>
    <s v="All"/>
    <n v="224741087"/>
  </r>
  <r>
    <x v="141"/>
    <s v="MS"/>
    <s v="Non Residential"/>
    <x v="6"/>
    <s v="All"/>
    <n v="250297949"/>
  </r>
  <r>
    <x v="141"/>
    <s v="MS"/>
    <s v="Non Residential"/>
    <x v="7"/>
    <s v="All"/>
    <n v="186761565"/>
  </r>
  <r>
    <x v="141"/>
    <s v="MS"/>
    <s v="Non Residential"/>
    <x v="8"/>
    <s v="All"/>
    <n v="275121110"/>
  </r>
  <r>
    <x v="141"/>
    <s v="MS"/>
    <s v="Non Residential"/>
    <x v="9"/>
    <s v="All"/>
    <n v="279629416"/>
  </r>
  <r>
    <x v="141"/>
    <s v="MS"/>
    <s v="Non Residential"/>
    <x v="10"/>
    <s v="All"/>
    <n v="279498341"/>
  </r>
  <r>
    <x v="141"/>
    <s v="MS"/>
    <s v="Non Residential"/>
    <x v="11"/>
    <s v="All"/>
    <n v="277107065"/>
  </r>
  <r>
    <x v="141"/>
    <s v="MS"/>
    <s v="Residential"/>
    <x v="0"/>
    <s v="All"/>
    <n v="357190365"/>
  </r>
  <r>
    <x v="141"/>
    <s v="MS"/>
    <s v="Residential"/>
    <x v="1"/>
    <s v="All"/>
    <n v="346613990"/>
  </r>
  <r>
    <x v="141"/>
    <s v="MS"/>
    <s v="Residential"/>
    <x v="2"/>
    <s v="All"/>
    <n v="292975613"/>
  </r>
  <r>
    <x v="141"/>
    <s v="MS"/>
    <s v="Residential"/>
    <x v="3"/>
    <s v="All"/>
    <n v="213208504"/>
  </r>
  <r>
    <x v="141"/>
    <s v="MS"/>
    <s v="Residential"/>
    <x v="4"/>
    <s v="All"/>
    <n v="197417837"/>
  </r>
  <r>
    <x v="141"/>
    <s v="MS"/>
    <s v="Residential"/>
    <x v="5"/>
    <s v="All"/>
    <n v="391582469"/>
  </r>
  <r>
    <x v="141"/>
    <s v="MS"/>
    <s v="Residential"/>
    <x v="6"/>
    <s v="All"/>
    <n v="414635505"/>
  </r>
  <r>
    <x v="141"/>
    <s v="MS"/>
    <s v="Residential"/>
    <x v="7"/>
    <s v="All"/>
    <n v="439273259"/>
  </r>
  <r>
    <x v="141"/>
    <s v="MS"/>
    <s v="Residential"/>
    <x v="8"/>
    <s v="All"/>
    <n v="483949912"/>
  </r>
  <r>
    <x v="141"/>
    <s v="MS"/>
    <s v="Residential"/>
    <x v="9"/>
    <s v="All"/>
    <n v="524083153"/>
  </r>
  <r>
    <x v="141"/>
    <s v="MS"/>
    <s v="Residential"/>
    <x v="10"/>
    <s v="All"/>
    <n v="568318086"/>
  </r>
  <r>
    <x v="141"/>
    <s v="MS"/>
    <s v="Residential"/>
    <x v="11"/>
    <s v="All"/>
    <n v="605618285"/>
  </r>
  <r>
    <x v="142"/>
    <s v="MD"/>
    <s v="Civil"/>
    <x v="0"/>
    <s v="All"/>
    <n v="58386336"/>
  </r>
  <r>
    <x v="142"/>
    <s v="MD"/>
    <s v="Civil"/>
    <x v="1"/>
    <s v="All"/>
    <n v="32422092"/>
  </r>
  <r>
    <x v="142"/>
    <s v="MD"/>
    <s v="Civil"/>
    <x v="2"/>
    <s v="All"/>
    <n v="35409065"/>
  </r>
  <r>
    <x v="142"/>
    <s v="MD"/>
    <s v="Civil"/>
    <x v="3"/>
    <s v="All"/>
    <n v="33520531"/>
  </r>
  <r>
    <x v="142"/>
    <s v="MD"/>
    <s v="Civil"/>
    <x v="4"/>
    <s v="All"/>
    <n v="60874733"/>
  </r>
  <r>
    <x v="142"/>
    <s v="MD"/>
    <s v="Civil"/>
    <x v="5"/>
    <s v="All"/>
    <n v="48851717"/>
  </r>
  <r>
    <x v="142"/>
    <s v="MD"/>
    <s v="Civil"/>
    <x v="6"/>
    <s v="All"/>
    <n v="169385183"/>
  </r>
  <r>
    <x v="142"/>
    <s v="MD"/>
    <s v="Civil"/>
    <x v="7"/>
    <s v="All"/>
    <n v="58987775"/>
  </r>
  <r>
    <x v="142"/>
    <s v="MD"/>
    <s v="Civil"/>
    <x v="8"/>
    <s v="All"/>
    <n v="71052138"/>
  </r>
  <r>
    <x v="142"/>
    <s v="MD"/>
    <s v="Civil"/>
    <x v="9"/>
    <s v="All"/>
    <n v="76218716"/>
  </r>
  <r>
    <x v="142"/>
    <s v="MD"/>
    <s v="Civil"/>
    <x v="10"/>
    <s v="All"/>
    <n v="81461811"/>
  </r>
  <r>
    <x v="142"/>
    <s v="MD"/>
    <s v="Civil"/>
    <x v="11"/>
    <s v="All"/>
    <n v="85221656"/>
  </r>
  <r>
    <x v="142"/>
    <s v="MD"/>
    <s v="Non Residential"/>
    <x v="0"/>
    <s v="All"/>
    <n v="109417065"/>
  </r>
  <r>
    <x v="142"/>
    <s v="MD"/>
    <s v="Non Residential"/>
    <x v="1"/>
    <s v="All"/>
    <n v="57458047"/>
  </r>
  <r>
    <x v="142"/>
    <s v="MD"/>
    <s v="Non Residential"/>
    <x v="2"/>
    <s v="All"/>
    <n v="51779043"/>
  </r>
  <r>
    <x v="142"/>
    <s v="MD"/>
    <s v="Non Residential"/>
    <x v="3"/>
    <s v="All"/>
    <n v="51529357"/>
  </r>
  <r>
    <x v="142"/>
    <s v="MD"/>
    <s v="Non Residential"/>
    <x v="4"/>
    <s v="All"/>
    <n v="83740557"/>
  </r>
  <r>
    <x v="142"/>
    <s v="MD"/>
    <s v="Non Residential"/>
    <x v="5"/>
    <s v="All"/>
    <n v="62117281"/>
  </r>
  <r>
    <x v="142"/>
    <s v="MD"/>
    <s v="Non Residential"/>
    <x v="6"/>
    <s v="All"/>
    <n v="46908893"/>
  </r>
  <r>
    <x v="142"/>
    <s v="MD"/>
    <s v="Non Residential"/>
    <x v="7"/>
    <s v="All"/>
    <n v="78243170"/>
  </r>
  <r>
    <x v="142"/>
    <s v="MD"/>
    <s v="Non Residential"/>
    <x v="8"/>
    <s v="All"/>
    <n v="89111801"/>
  </r>
  <r>
    <x v="142"/>
    <s v="MD"/>
    <s v="Non Residential"/>
    <x v="9"/>
    <s v="All"/>
    <n v="90500863"/>
  </r>
  <r>
    <x v="142"/>
    <s v="MD"/>
    <s v="Non Residential"/>
    <x v="10"/>
    <s v="All"/>
    <n v="92006770"/>
  </r>
  <r>
    <x v="142"/>
    <s v="MD"/>
    <s v="Non Residential"/>
    <x v="11"/>
    <s v="All"/>
    <n v="93084340"/>
  </r>
  <r>
    <x v="142"/>
    <s v="MD"/>
    <s v="Residential"/>
    <x v="0"/>
    <s v="All"/>
    <n v="60015358"/>
  </r>
  <r>
    <x v="142"/>
    <s v="MD"/>
    <s v="Residential"/>
    <x v="1"/>
    <s v="All"/>
    <n v="36021153"/>
  </r>
  <r>
    <x v="142"/>
    <s v="MD"/>
    <s v="Residential"/>
    <x v="2"/>
    <s v="All"/>
    <n v="35639363"/>
  </r>
  <r>
    <x v="142"/>
    <s v="MD"/>
    <s v="Residential"/>
    <x v="3"/>
    <s v="All"/>
    <n v="51310734"/>
  </r>
  <r>
    <x v="142"/>
    <s v="MD"/>
    <s v="Residential"/>
    <x v="4"/>
    <s v="All"/>
    <n v="34272143"/>
  </r>
  <r>
    <x v="142"/>
    <s v="MD"/>
    <s v="Residential"/>
    <x v="5"/>
    <s v="All"/>
    <n v="43698198"/>
  </r>
  <r>
    <x v="142"/>
    <s v="MD"/>
    <s v="Residential"/>
    <x v="6"/>
    <s v="All"/>
    <n v="27117570"/>
  </r>
  <r>
    <x v="142"/>
    <s v="MD"/>
    <s v="Residential"/>
    <x v="7"/>
    <s v="All"/>
    <n v="38846490"/>
  </r>
  <r>
    <x v="142"/>
    <s v="MD"/>
    <s v="Residential"/>
    <x v="8"/>
    <s v="All"/>
    <n v="34922083"/>
  </r>
  <r>
    <x v="142"/>
    <s v="MD"/>
    <s v="Residential"/>
    <x v="9"/>
    <s v="All"/>
    <n v="36235122"/>
  </r>
  <r>
    <x v="142"/>
    <s v="MD"/>
    <s v="Residential"/>
    <x v="10"/>
    <s v="All"/>
    <n v="39035435"/>
  </r>
  <r>
    <x v="142"/>
    <s v="MD"/>
    <s v="Residential"/>
    <x v="11"/>
    <s v="All"/>
    <n v="41183535"/>
  </r>
  <r>
    <x v="142"/>
    <s v="WV"/>
    <s v="Civil"/>
    <x v="0"/>
    <s v="All"/>
    <n v="39554474"/>
  </r>
  <r>
    <x v="142"/>
    <s v="WV"/>
    <s v="Civil"/>
    <x v="1"/>
    <s v="All"/>
    <n v="19586759"/>
  </r>
  <r>
    <x v="142"/>
    <s v="WV"/>
    <s v="Civil"/>
    <x v="2"/>
    <s v="All"/>
    <n v="14222460"/>
  </r>
  <r>
    <x v="142"/>
    <s v="WV"/>
    <s v="Civil"/>
    <x v="3"/>
    <s v="All"/>
    <n v="51609096"/>
  </r>
  <r>
    <x v="142"/>
    <s v="WV"/>
    <s v="Civil"/>
    <x v="4"/>
    <s v="All"/>
    <n v="14542020"/>
  </r>
  <r>
    <x v="142"/>
    <s v="WV"/>
    <s v="Civil"/>
    <x v="5"/>
    <s v="All"/>
    <n v="68187547"/>
  </r>
  <r>
    <x v="142"/>
    <s v="WV"/>
    <s v="Civil"/>
    <x v="6"/>
    <s v="All"/>
    <n v="28983726"/>
  </r>
  <r>
    <x v="142"/>
    <s v="WV"/>
    <s v="Civil"/>
    <x v="7"/>
    <s v="All"/>
    <n v="15189547"/>
  </r>
  <r>
    <x v="142"/>
    <s v="WV"/>
    <s v="Civil"/>
    <x v="8"/>
    <s v="All"/>
    <n v="30068336"/>
  </r>
  <r>
    <x v="142"/>
    <s v="WV"/>
    <s v="Civil"/>
    <x v="9"/>
    <s v="All"/>
    <n v="32035380"/>
  </r>
  <r>
    <x v="142"/>
    <s v="WV"/>
    <s v="Civil"/>
    <x v="10"/>
    <s v="All"/>
    <n v="33800258"/>
  </r>
  <r>
    <x v="142"/>
    <s v="WV"/>
    <s v="Civil"/>
    <x v="11"/>
    <s v="All"/>
    <n v="35033996"/>
  </r>
  <r>
    <x v="142"/>
    <s v="WV"/>
    <s v="Non Residential"/>
    <x v="0"/>
    <s v="All"/>
    <n v="76812145"/>
  </r>
  <r>
    <x v="142"/>
    <s v="WV"/>
    <s v="Non Residential"/>
    <x v="1"/>
    <s v="All"/>
    <n v="244707326"/>
  </r>
  <r>
    <x v="142"/>
    <s v="WV"/>
    <s v="Non Residential"/>
    <x v="2"/>
    <s v="All"/>
    <n v="82869595"/>
  </r>
  <r>
    <x v="142"/>
    <s v="WV"/>
    <s v="Non Residential"/>
    <x v="3"/>
    <s v="All"/>
    <n v="78094640"/>
  </r>
  <r>
    <x v="142"/>
    <s v="WV"/>
    <s v="Non Residential"/>
    <x v="4"/>
    <s v="All"/>
    <n v="18537707"/>
  </r>
  <r>
    <x v="142"/>
    <s v="WV"/>
    <s v="Non Residential"/>
    <x v="5"/>
    <s v="All"/>
    <n v="544236693"/>
  </r>
  <r>
    <x v="142"/>
    <s v="WV"/>
    <s v="Non Residential"/>
    <x v="6"/>
    <s v="All"/>
    <n v="64381828"/>
  </r>
  <r>
    <x v="142"/>
    <s v="WV"/>
    <s v="Non Residential"/>
    <x v="7"/>
    <s v="All"/>
    <n v="98785852"/>
  </r>
  <r>
    <x v="142"/>
    <s v="WV"/>
    <s v="Non Residential"/>
    <x v="8"/>
    <s v="All"/>
    <n v="120691497"/>
  </r>
  <r>
    <x v="142"/>
    <s v="WV"/>
    <s v="Non Residential"/>
    <x v="9"/>
    <s v="All"/>
    <n v="127416214"/>
  </r>
  <r>
    <x v="142"/>
    <s v="WV"/>
    <s v="Non Residential"/>
    <x v="10"/>
    <s v="All"/>
    <n v="131786519"/>
  </r>
  <r>
    <x v="142"/>
    <s v="WV"/>
    <s v="Non Residential"/>
    <x v="11"/>
    <s v="All"/>
    <n v="134524710"/>
  </r>
  <r>
    <x v="142"/>
    <s v="WV"/>
    <s v="Residential"/>
    <x v="0"/>
    <s v="All"/>
    <n v="79398654"/>
  </r>
  <r>
    <x v="142"/>
    <s v="WV"/>
    <s v="Residential"/>
    <x v="1"/>
    <s v="All"/>
    <n v="76287938"/>
  </r>
  <r>
    <x v="142"/>
    <s v="WV"/>
    <s v="Residential"/>
    <x v="2"/>
    <s v="All"/>
    <n v="88284522"/>
  </r>
  <r>
    <x v="142"/>
    <s v="WV"/>
    <s v="Residential"/>
    <x v="3"/>
    <s v="All"/>
    <n v="106103971"/>
  </r>
  <r>
    <x v="142"/>
    <s v="WV"/>
    <s v="Residential"/>
    <x v="4"/>
    <s v="All"/>
    <n v="113575512"/>
  </r>
  <r>
    <x v="142"/>
    <s v="WV"/>
    <s v="Residential"/>
    <x v="5"/>
    <s v="All"/>
    <n v="140946328"/>
  </r>
  <r>
    <x v="142"/>
    <s v="WV"/>
    <s v="Residential"/>
    <x v="6"/>
    <s v="All"/>
    <n v="164315731"/>
  </r>
  <r>
    <x v="142"/>
    <s v="WV"/>
    <s v="Residential"/>
    <x v="7"/>
    <s v="All"/>
    <n v="180091509"/>
  </r>
  <r>
    <x v="142"/>
    <s v="WV"/>
    <s v="Residential"/>
    <x v="8"/>
    <s v="All"/>
    <n v="180664485"/>
  </r>
  <r>
    <x v="142"/>
    <s v="WV"/>
    <s v="Residential"/>
    <x v="9"/>
    <s v="All"/>
    <n v="197645273"/>
  </r>
  <r>
    <x v="142"/>
    <s v="WV"/>
    <s v="Residential"/>
    <x v="10"/>
    <s v="All"/>
    <n v="218605848"/>
  </r>
  <r>
    <x v="142"/>
    <s v="WV"/>
    <s v="Residential"/>
    <x v="11"/>
    <s v="All"/>
    <n v="235424613"/>
  </r>
  <r>
    <x v="143"/>
    <s v="CA"/>
    <s v="Civil"/>
    <x v="0"/>
    <s v="All"/>
    <n v="13014350"/>
  </r>
  <r>
    <x v="143"/>
    <s v="CA"/>
    <s v="Civil"/>
    <x v="1"/>
    <s v="All"/>
    <n v="28737369"/>
  </r>
  <r>
    <x v="143"/>
    <s v="CA"/>
    <s v="Civil"/>
    <x v="2"/>
    <s v="All"/>
    <n v="42297891"/>
  </r>
  <r>
    <x v="143"/>
    <s v="CA"/>
    <s v="Civil"/>
    <x v="3"/>
    <s v="All"/>
    <n v="5647670"/>
  </r>
  <r>
    <x v="143"/>
    <s v="CA"/>
    <s v="Civil"/>
    <x v="4"/>
    <s v="All"/>
    <n v="60661218"/>
  </r>
  <r>
    <x v="143"/>
    <s v="CA"/>
    <s v="Civil"/>
    <x v="5"/>
    <s v="All"/>
    <n v="25015331"/>
  </r>
  <r>
    <x v="143"/>
    <s v="CA"/>
    <s v="Civil"/>
    <x v="6"/>
    <s v="All"/>
    <n v="21869684"/>
  </r>
  <r>
    <x v="143"/>
    <s v="CA"/>
    <s v="Civil"/>
    <x v="7"/>
    <s v="All"/>
    <n v="29253416"/>
  </r>
  <r>
    <x v="143"/>
    <s v="CA"/>
    <s v="Civil"/>
    <x v="8"/>
    <s v="All"/>
    <n v="41073803"/>
  </r>
  <r>
    <x v="143"/>
    <s v="CA"/>
    <s v="Civil"/>
    <x v="9"/>
    <s v="All"/>
    <n v="43721809"/>
  </r>
  <r>
    <x v="143"/>
    <s v="CA"/>
    <s v="Civil"/>
    <x v="10"/>
    <s v="All"/>
    <n v="46927538"/>
  </r>
  <r>
    <x v="143"/>
    <s v="CA"/>
    <s v="Civil"/>
    <x v="11"/>
    <s v="All"/>
    <n v="49298827"/>
  </r>
  <r>
    <x v="143"/>
    <s v="CA"/>
    <s v="Non Residential"/>
    <x v="0"/>
    <s v="All"/>
    <n v="26037492"/>
  </r>
  <r>
    <x v="143"/>
    <s v="CA"/>
    <s v="Non Residential"/>
    <x v="1"/>
    <s v="All"/>
    <n v="44119812"/>
  </r>
  <r>
    <x v="143"/>
    <s v="CA"/>
    <s v="Non Residential"/>
    <x v="2"/>
    <s v="All"/>
    <n v="20470408"/>
  </r>
  <r>
    <x v="143"/>
    <s v="CA"/>
    <s v="Non Residential"/>
    <x v="3"/>
    <s v="All"/>
    <n v="130364789"/>
  </r>
  <r>
    <x v="143"/>
    <s v="CA"/>
    <s v="Non Residential"/>
    <x v="4"/>
    <s v="All"/>
    <n v="69587069"/>
  </r>
  <r>
    <x v="143"/>
    <s v="CA"/>
    <s v="Non Residential"/>
    <x v="5"/>
    <s v="All"/>
    <n v="85790448"/>
  </r>
  <r>
    <x v="143"/>
    <s v="CA"/>
    <s v="Non Residential"/>
    <x v="6"/>
    <s v="All"/>
    <n v="214577160"/>
  </r>
  <r>
    <x v="143"/>
    <s v="CA"/>
    <s v="Non Residential"/>
    <x v="7"/>
    <s v="All"/>
    <n v="86283386"/>
  </r>
  <r>
    <x v="143"/>
    <s v="CA"/>
    <s v="Non Residential"/>
    <x v="8"/>
    <s v="All"/>
    <n v="140770093"/>
  </r>
  <r>
    <x v="143"/>
    <s v="CA"/>
    <s v="Non Residential"/>
    <x v="9"/>
    <s v="All"/>
    <n v="150682528"/>
  </r>
  <r>
    <x v="143"/>
    <s v="CA"/>
    <s v="Non Residential"/>
    <x v="10"/>
    <s v="All"/>
    <n v="161839746"/>
  </r>
  <r>
    <x v="143"/>
    <s v="CA"/>
    <s v="Non Residential"/>
    <x v="11"/>
    <s v="All"/>
    <n v="167617857"/>
  </r>
  <r>
    <x v="143"/>
    <s v="CA"/>
    <s v="Residential"/>
    <x v="0"/>
    <s v="All"/>
    <n v="48764129"/>
  </r>
  <r>
    <x v="143"/>
    <s v="CA"/>
    <s v="Residential"/>
    <x v="1"/>
    <s v="All"/>
    <n v="41563061"/>
  </r>
  <r>
    <x v="143"/>
    <s v="CA"/>
    <s v="Residential"/>
    <x v="2"/>
    <s v="All"/>
    <n v="67787092"/>
  </r>
  <r>
    <x v="143"/>
    <s v="CA"/>
    <s v="Residential"/>
    <x v="3"/>
    <s v="All"/>
    <n v="59633253"/>
  </r>
  <r>
    <x v="143"/>
    <s v="CA"/>
    <s v="Residential"/>
    <x v="4"/>
    <s v="All"/>
    <n v="138115370"/>
  </r>
  <r>
    <x v="143"/>
    <s v="CA"/>
    <s v="Residential"/>
    <x v="5"/>
    <s v="All"/>
    <n v="89254"/>
  </r>
  <r>
    <x v="143"/>
    <s v="CA"/>
    <s v="Residential"/>
    <x v="6"/>
    <s v="All"/>
    <n v="4532813"/>
  </r>
  <r>
    <x v="143"/>
    <s v="CA"/>
    <s v="Residential"/>
    <x v="7"/>
    <s v="All"/>
    <n v="436106"/>
  </r>
  <r>
    <x v="143"/>
    <s v="CA"/>
    <s v="Residential"/>
    <x v="8"/>
    <s v="All"/>
    <n v="2371852"/>
  </r>
  <r>
    <x v="143"/>
    <s v="CA"/>
    <s v="Residential"/>
    <x v="9"/>
    <s v="All"/>
    <n v="2328388"/>
  </r>
  <r>
    <x v="143"/>
    <s v="CA"/>
    <s v="Residential"/>
    <x v="10"/>
    <s v="All"/>
    <n v="2342195"/>
  </r>
  <r>
    <x v="143"/>
    <s v="CA"/>
    <s v="Residential"/>
    <x v="11"/>
    <s v="All"/>
    <n v="2374578"/>
  </r>
  <r>
    <x v="144"/>
    <s v="PA"/>
    <s v="Civil"/>
    <x v="0"/>
    <s v="All"/>
    <n v="256086636"/>
  </r>
  <r>
    <x v="144"/>
    <s v="PA"/>
    <s v="Civil"/>
    <x v="1"/>
    <s v="All"/>
    <n v="124508597"/>
  </r>
  <r>
    <x v="144"/>
    <s v="PA"/>
    <s v="Civil"/>
    <x v="2"/>
    <s v="All"/>
    <n v="232016243"/>
  </r>
  <r>
    <x v="144"/>
    <s v="PA"/>
    <s v="Civil"/>
    <x v="3"/>
    <s v="All"/>
    <n v="276212872"/>
  </r>
  <r>
    <x v="144"/>
    <s v="PA"/>
    <s v="Civil"/>
    <x v="4"/>
    <s v="All"/>
    <n v="316667231"/>
  </r>
  <r>
    <x v="144"/>
    <s v="PA"/>
    <s v="Civil"/>
    <x v="5"/>
    <s v="All"/>
    <n v="213619895"/>
  </r>
  <r>
    <x v="144"/>
    <s v="PA"/>
    <s v="Civil"/>
    <x v="6"/>
    <s v="All"/>
    <n v="365466979"/>
  </r>
  <r>
    <x v="144"/>
    <s v="PA"/>
    <s v="Civil"/>
    <x v="7"/>
    <s v="All"/>
    <n v="280207215"/>
  </r>
  <r>
    <x v="144"/>
    <s v="PA"/>
    <s v="Civil"/>
    <x v="8"/>
    <s v="All"/>
    <n v="438998782"/>
  </r>
  <r>
    <x v="144"/>
    <s v="PA"/>
    <s v="Civil"/>
    <x v="9"/>
    <s v="All"/>
    <n v="469375932"/>
  </r>
  <r>
    <x v="144"/>
    <s v="PA"/>
    <s v="Civil"/>
    <x v="10"/>
    <s v="All"/>
    <n v="495923030"/>
  </r>
  <r>
    <x v="144"/>
    <s v="PA"/>
    <s v="Civil"/>
    <x v="11"/>
    <s v="All"/>
    <n v="513332841"/>
  </r>
  <r>
    <x v="144"/>
    <s v="PA"/>
    <s v="Non Residential"/>
    <x v="0"/>
    <s v="All"/>
    <n v="402436509"/>
  </r>
  <r>
    <x v="144"/>
    <s v="PA"/>
    <s v="Non Residential"/>
    <x v="1"/>
    <s v="All"/>
    <n v="387397265"/>
  </r>
  <r>
    <x v="144"/>
    <s v="PA"/>
    <s v="Non Residential"/>
    <x v="2"/>
    <s v="All"/>
    <n v="376618517"/>
  </r>
  <r>
    <x v="144"/>
    <s v="PA"/>
    <s v="Non Residential"/>
    <x v="3"/>
    <s v="All"/>
    <n v="283258266"/>
  </r>
  <r>
    <x v="144"/>
    <s v="PA"/>
    <s v="Non Residential"/>
    <x v="4"/>
    <s v="All"/>
    <n v="245290180"/>
  </r>
  <r>
    <x v="144"/>
    <s v="PA"/>
    <s v="Non Residential"/>
    <x v="5"/>
    <s v="All"/>
    <n v="368352763"/>
  </r>
  <r>
    <x v="144"/>
    <s v="PA"/>
    <s v="Non Residential"/>
    <x v="6"/>
    <s v="All"/>
    <n v="224952102"/>
  </r>
  <r>
    <x v="144"/>
    <s v="PA"/>
    <s v="Non Residential"/>
    <x v="7"/>
    <s v="All"/>
    <n v="502001879"/>
  </r>
  <r>
    <x v="144"/>
    <s v="PA"/>
    <s v="Non Residential"/>
    <x v="8"/>
    <s v="All"/>
    <n v="470547621"/>
  </r>
  <r>
    <x v="144"/>
    <s v="PA"/>
    <s v="Non Residential"/>
    <x v="9"/>
    <s v="All"/>
    <n v="477118155"/>
  </r>
  <r>
    <x v="144"/>
    <s v="PA"/>
    <s v="Non Residential"/>
    <x v="10"/>
    <s v="All"/>
    <n v="481361551"/>
  </r>
  <r>
    <x v="144"/>
    <s v="PA"/>
    <s v="Non Residential"/>
    <x v="11"/>
    <s v="All"/>
    <n v="481545825"/>
  </r>
  <r>
    <x v="144"/>
    <s v="PA"/>
    <s v="Residential"/>
    <x v="0"/>
    <s v="All"/>
    <n v="270719451"/>
  </r>
  <r>
    <x v="144"/>
    <s v="PA"/>
    <s v="Residential"/>
    <x v="1"/>
    <s v="All"/>
    <n v="197547572"/>
  </r>
  <r>
    <x v="144"/>
    <s v="PA"/>
    <s v="Residential"/>
    <x v="2"/>
    <s v="All"/>
    <n v="290848861"/>
  </r>
  <r>
    <x v="144"/>
    <s v="PA"/>
    <s v="Residential"/>
    <x v="3"/>
    <s v="All"/>
    <n v="338268302"/>
  </r>
  <r>
    <x v="144"/>
    <s v="PA"/>
    <s v="Residential"/>
    <x v="4"/>
    <s v="All"/>
    <n v="365468181"/>
  </r>
  <r>
    <x v="144"/>
    <s v="PA"/>
    <s v="Residential"/>
    <x v="5"/>
    <s v="All"/>
    <n v="402727587"/>
  </r>
  <r>
    <x v="144"/>
    <s v="PA"/>
    <s v="Residential"/>
    <x v="6"/>
    <s v="All"/>
    <n v="401063372"/>
  </r>
  <r>
    <x v="144"/>
    <s v="PA"/>
    <s v="Residential"/>
    <x v="7"/>
    <s v="All"/>
    <n v="451492647"/>
  </r>
  <r>
    <x v="144"/>
    <s v="PA"/>
    <s v="Residential"/>
    <x v="8"/>
    <s v="All"/>
    <n v="458215126"/>
  </r>
  <r>
    <x v="144"/>
    <s v="PA"/>
    <s v="Residential"/>
    <x v="9"/>
    <s v="All"/>
    <n v="481457580"/>
  </r>
  <r>
    <x v="144"/>
    <s v="PA"/>
    <s v="Residential"/>
    <x v="10"/>
    <s v="All"/>
    <n v="512790166"/>
  </r>
  <r>
    <x v="144"/>
    <s v="PA"/>
    <s v="Residential"/>
    <x v="11"/>
    <s v="All"/>
    <n v="542535978"/>
  </r>
  <r>
    <x v="145"/>
    <s v="VA"/>
    <s v="Civil"/>
    <x v="0"/>
    <s v="All"/>
    <n v="35999284"/>
  </r>
  <r>
    <x v="145"/>
    <s v="VA"/>
    <s v="Civil"/>
    <x v="1"/>
    <s v="All"/>
    <n v="10479781"/>
  </r>
  <r>
    <x v="145"/>
    <s v="VA"/>
    <s v="Civil"/>
    <x v="2"/>
    <s v="All"/>
    <n v="15755468"/>
  </r>
  <r>
    <x v="145"/>
    <s v="VA"/>
    <s v="Civil"/>
    <x v="3"/>
    <s v="All"/>
    <n v="23758805"/>
  </r>
  <r>
    <x v="145"/>
    <s v="VA"/>
    <s v="Civil"/>
    <x v="4"/>
    <s v="All"/>
    <n v="10937439"/>
  </r>
  <r>
    <x v="145"/>
    <s v="VA"/>
    <s v="Civil"/>
    <x v="5"/>
    <s v="All"/>
    <n v="36083757"/>
  </r>
  <r>
    <x v="145"/>
    <s v="VA"/>
    <s v="Civil"/>
    <x v="6"/>
    <s v="All"/>
    <n v="15613532"/>
  </r>
  <r>
    <x v="145"/>
    <s v="VA"/>
    <s v="Civil"/>
    <x v="7"/>
    <s v="All"/>
    <n v="27393332"/>
  </r>
  <r>
    <x v="145"/>
    <s v="VA"/>
    <s v="Civil"/>
    <x v="8"/>
    <s v="All"/>
    <n v="37218560"/>
  </r>
  <r>
    <x v="145"/>
    <s v="VA"/>
    <s v="Civil"/>
    <x v="9"/>
    <s v="All"/>
    <n v="40160980"/>
  </r>
  <r>
    <x v="145"/>
    <s v="VA"/>
    <s v="Civil"/>
    <x v="10"/>
    <s v="All"/>
    <n v="42929688"/>
  </r>
  <r>
    <x v="145"/>
    <s v="VA"/>
    <s v="Civil"/>
    <x v="11"/>
    <s v="All"/>
    <n v="44675730"/>
  </r>
  <r>
    <x v="145"/>
    <s v="VA"/>
    <s v="Non Residential"/>
    <x v="0"/>
    <s v="All"/>
    <n v="146251289"/>
  </r>
  <r>
    <x v="145"/>
    <s v="VA"/>
    <s v="Non Residential"/>
    <x v="1"/>
    <s v="All"/>
    <n v="51421661"/>
  </r>
  <r>
    <x v="145"/>
    <s v="VA"/>
    <s v="Non Residential"/>
    <x v="2"/>
    <s v="All"/>
    <n v="110757946"/>
  </r>
  <r>
    <x v="145"/>
    <s v="VA"/>
    <s v="Non Residential"/>
    <x v="3"/>
    <s v="All"/>
    <n v="56059735"/>
  </r>
  <r>
    <x v="145"/>
    <s v="VA"/>
    <s v="Non Residential"/>
    <x v="4"/>
    <s v="All"/>
    <n v="83849264"/>
  </r>
  <r>
    <x v="145"/>
    <s v="VA"/>
    <s v="Non Residential"/>
    <x v="5"/>
    <s v="All"/>
    <n v="133608829"/>
  </r>
  <r>
    <x v="145"/>
    <s v="VA"/>
    <s v="Non Residential"/>
    <x v="6"/>
    <s v="All"/>
    <n v="196797950"/>
  </r>
  <r>
    <x v="145"/>
    <s v="VA"/>
    <s v="Non Residential"/>
    <x v="7"/>
    <s v="All"/>
    <n v="76552133"/>
  </r>
  <r>
    <x v="145"/>
    <s v="VA"/>
    <s v="Non Residential"/>
    <x v="8"/>
    <s v="All"/>
    <n v="186849673"/>
  </r>
  <r>
    <x v="145"/>
    <s v="VA"/>
    <s v="Non Residential"/>
    <x v="9"/>
    <s v="All"/>
    <n v="185361663"/>
  </r>
  <r>
    <x v="145"/>
    <s v="VA"/>
    <s v="Non Residential"/>
    <x v="10"/>
    <s v="All"/>
    <n v="184147440"/>
  </r>
  <r>
    <x v="145"/>
    <s v="VA"/>
    <s v="Non Residential"/>
    <x v="11"/>
    <s v="All"/>
    <n v="181742730"/>
  </r>
  <r>
    <x v="145"/>
    <s v="VA"/>
    <s v="Residential"/>
    <x v="0"/>
    <s v="All"/>
    <n v="50907724"/>
  </r>
  <r>
    <x v="145"/>
    <s v="VA"/>
    <s v="Residential"/>
    <x v="1"/>
    <s v="All"/>
    <n v="48422944"/>
  </r>
  <r>
    <x v="145"/>
    <s v="VA"/>
    <s v="Residential"/>
    <x v="2"/>
    <s v="All"/>
    <n v="75170622"/>
  </r>
  <r>
    <x v="145"/>
    <s v="VA"/>
    <s v="Residential"/>
    <x v="3"/>
    <s v="All"/>
    <n v="85924822"/>
  </r>
  <r>
    <x v="145"/>
    <s v="VA"/>
    <s v="Residential"/>
    <x v="4"/>
    <s v="All"/>
    <n v="50107286"/>
  </r>
  <r>
    <x v="145"/>
    <s v="VA"/>
    <s v="Residential"/>
    <x v="5"/>
    <s v="All"/>
    <n v="71333016"/>
  </r>
  <r>
    <x v="145"/>
    <s v="VA"/>
    <s v="Residential"/>
    <x v="6"/>
    <s v="All"/>
    <n v="57681450"/>
  </r>
  <r>
    <x v="145"/>
    <s v="VA"/>
    <s v="Residential"/>
    <x v="7"/>
    <s v="All"/>
    <n v="52493872"/>
  </r>
  <r>
    <x v="146"/>
    <s v="CT"/>
    <s v="Civil"/>
    <x v="0"/>
    <s v="All"/>
    <n v="286792720"/>
  </r>
  <r>
    <x v="146"/>
    <s v="CT"/>
    <s v="Civil"/>
    <x v="1"/>
    <s v="All"/>
    <n v="387564934"/>
  </r>
  <r>
    <x v="146"/>
    <s v="CT"/>
    <s v="Civil"/>
    <x v="2"/>
    <s v="All"/>
    <n v="467182484"/>
  </r>
  <r>
    <x v="146"/>
    <s v="CT"/>
    <s v="Civil"/>
    <x v="3"/>
    <s v="All"/>
    <n v="505639821"/>
  </r>
  <r>
    <x v="146"/>
    <s v="CT"/>
    <s v="Civil"/>
    <x v="4"/>
    <s v="All"/>
    <n v="540117848"/>
  </r>
  <r>
    <x v="146"/>
    <s v="CT"/>
    <s v="Civil"/>
    <x v="5"/>
    <s v="All"/>
    <n v="566813994"/>
  </r>
  <r>
    <x v="146"/>
    <s v="CT"/>
    <s v="Civil"/>
    <x v="6"/>
    <s v="All"/>
    <n v="654185839"/>
  </r>
  <r>
    <x v="146"/>
    <s v="CT"/>
    <s v="Civil"/>
    <x v="7"/>
    <s v="All"/>
    <n v="444224852"/>
  </r>
  <r>
    <x v="146"/>
    <s v="CT"/>
    <s v="Civil"/>
    <x v="8"/>
    <s v="All"/>
    <n v="848668655"/>
  </r>
  <r>
    <x v="146"/>
    <s v="CT"/>
    <s v="Civil"/>
    <x v="9"/>
    <s v="All"/>
    <n v="914886100"/>
  </r>
  <r>
    <x v="146"/>
    <s v="CT"/>
    <s v="Civil"/>
    <x v="10"/>
    <s v="All"/>
    <n v="968941140"/>
  </r>
  <r>
    <x v="146"/>
    <s v="CT"/>
    <s v="Civil"/>
    <x v="11"/>
    <s v="All"/>
    <n v="1006571119"/>
  </r>
  <r>
    <x v="146"/>
    <s v="CT"/>
    <s v="Non Residential"/>
    <x v="0"/>
    <s v="All"/>
    <n v="394591366"/>
  </r>
  <r>
    <x v="146"/>
    <s v="CT"/>
    <s v="Non Residential"/>
    <x v="1"/>
    <s v="All"/>
    <n v="491293971"/>
  </r>
  <r>
    <x v="146"/>
    <s v="CT"/>
    <s v="Non Residential"/>
    <x v="2"/>
    <s v="All"/>
    <n v="643800192"/>
  </r>
  <r>
    <x v="146"/>
    <s v="CT"/>
    <s v="Non Residential"/>
    <x v="3"/>
    <s v="All"/>
    <n v="1850395373"/>
  </r>
  <r>
    <x v="146"/>
    <s v="CT"/>
    <s v="Non Residential"/>
    <x v="4"/>
    <s v="All"/>
    <n v="1838061653"/>
  </r>
  <r>
    <x v="146"/>
    <s v="CT"/>
    <s v="Non Residential"/>
    <x v="5"/>
    <s v="All"/>
    <n v="1149415649"/>
  </r>
  <r>
    <x v="146"/>
    <s v="CT"/>
    <s v="Non Residential"/>
    <x v="6"/>
    <s v="All"/>
    <n v="1004874897"/>
  </r>
  <r>
    <x v="146"/>
    <s v="CT"/>
    <s v="Non Residential"/>
    <x v="7"/>
    <s v="All"/>
    <n v="1353936709"/>
  </r>
  <r>
    <x v="146"/>
    <s v="CT"/>
    <s v="Non Residential"/>
    <x v="8"/>
    <s v="All"/>
    <n v="1474556730"/>
  </r>
  <r>
    <x v="146"/>
    <s v="CT"/>
    <s v="Non Residential"/>
    <x v="9"/>
    <s v="All"/>
    <n v="1498025477"/>
  </r>
  <r>
    <x v="146"/>
    <s v="CT"/>
    <s v="Non Residential"/>
    <x v="10"/>
    <s v="All"/>
    <n v="1508550650"/>
  </r>
  <r>
    <x v="146"/>
    <s v="CT"/>
    <s v="Non Residential"/>
    <x v="11"/>
    <s v="All"/>
    <n v="1515734554"/>
  </r>
  <r>
    <x v="146"/>
    <s v="CT"/>
    <s v="Residential"/>
    <x v="0"/>
    <s v="All"/>
    <n v="491951033"/>
  </r>
  <r>
    <x v="146"/>
    <s v="CT"/>
    <s v="Residential"/>
    <x v="1"/>
    <s v="All"/>
    <n v="217525379"/>
  </r>
  <r>
    <x v="146"/>
    <s v="CT"/>
    <s v="Residential"/>
    <x v="2"/>
    <s v="All"/>
    <n v="274333576"/>
  </r>
  <r>
    <x v="146"/>
    <s v="CT"/>
    <s v="Residential"/>
    <x v="3"/>
    <s v="All"/>
    <n v="357964161"/>
  </r>
  <r>
    <x v="146"/>
    <s v="CT"/>
    <s v="Residential"/>
    <x v="4"/>
    <s v="All"/>
    <n v="477509086"/>
  </r>
  <r>
    <x v="146"/>
    <s v="CT"/>
    <s v="Residential"/>
    <x v="5"/>
    <s v="All"/>
    <n v="308606494"/>
  </r>
  <r>
    <x v="146"/>
    <s v="CT"/>
    <s v="Residential"/>
    <x v="6"/>
    <s v="All"/>
    <n v="492930922"/>
  </r>
  <r>
    <x v="146"/>
    <s v="CT"/>
    <s v="Residential"/>
    <x v="7"/>
    <s v="All"/>
    <n v="599156312"/>
  </r>
  <r>
    <x v="146"/>
    <s v="CT"/>
    <s v="Residential"/>
    <x v="8"/>
    <s v="All"/>
    <n v="530866732"/>
  </r>
  <r>
    <x v="146"/>
    <s v="CT"/>
    <s v="Residential"/>
    <x v="9"/>
    <s v="All"/>
    <n v="556793101"/>
  </r>
  <r>
    <x v="146"/>
    <s v="CT"/>
    <s v="Residential"/>
    <x v="10"/>
    <s v="All"/>
    <n v="577114276"/>
  </r>
  <r>
    <x v="146"/>
    <s v="CT"/>
    <s v="Residential"/>
    <x v="11"/>
    <s v="All"/>
    <n v="601642989"/>
  </r>
  <r>
    <x v="147"/>
    <s v="MS"/>
    <s v="Civil"/>
    <x v="0"/>
    <s v="All"/>
    <n v="43964358"/>
  </r>
  <r>
    <x v="147"/>
    <s v="MS"/>
    <s v="Civil"/>
    <x v="1"/>
    <s v="All"/>
    <n v="48036562"/>
  </r>
  <r>
    <x v="147"/>
    <s v="MS"/>
    <s v="Civil"/>
    <x v="2"/>
    <s v="All"/>
    <n v="46073419"/>
  </r>
  <r>
    <x v="147"/>
    <s v="MS"/>
    <s v="Civil"/>
    <x v="3"/>
    <s v="All"/>
    <n v="22633081"/>
  </r>
  <r>
    <x v="147"/>
    <s v="MS"/>
    <s v="Civil"/>
    <x v="4"/>
    <s v="All"/>
    <n v="44653130"/>
  </r>
  <r>
    <x v="147"/>
    <s v="MS"/>
    <s v="Civil"/>
    <x v="5"/>
    <s v="All"/>
    <n v="36759885"/>
  </r>
  <r>
    <x v="147"/>
    <s v="MS"/>
    <s v="Civil"/>
    <x v="6"/>
    <s v="All"/>
    <n v="34112295"/>
  </r>
  <r>
    <x v="147"/>
    <s v="MS"/>
    <s v="Civil"/>
    <x v="7"/>
    <s v="All"/>
    <n v="126138816"/>
  </r>
  <r>
    <x v="147"/>
    <s v="MS"/>
    <s v="Civil"/>
    <x v="8"/>
    <s v="All"/>
    <n v="65913408"/>
  </r>
  <r>
    <x v="147"/>
    <s v="MS"/>
    <s v="Civil"/>
    <x v="9"/>
    <s v="All"/>
    <n v="72058699"/>
  </r>
  <r>
    <x v="147"/>
    <s v="MS"/>
    <s v="Civil"/>
    <x v="10"/>
    <s v="All"/>
    <n v="77790657"/>
  </r>
  <r>
    <x v="147"/>
    <s v="MS"/>
    <s v="Civil"/>
    <x v="11"/>
    <s v="All"/>
    <n v="81843244"/>
  </r>
  <r>
    <x v="147"/>
    <s v="MS"/>
    <s v="Non Residential"/>
    <x v="0"/>
    <s v="All"/>
    <n v="52210048"/>
  </r>
  <r>
    <x v="147"/>
    <s v="MS"/>
    <s v="Non Residential"/>
    <x v="1"/>
    <s v="All"/>
    <n v="42114704"/>
  </r>
  <r>
    <x v="147"/>
    <s v="MS"/>
    <s v="Non Residential"/>
    <x v="2"/>
    <s v="All"/>
    <n v="121965606"/>
  </r>
  <r>
    <x v="147"/>
    <s v="MS"/>
    <s v="Non Residential"/>
    <x v="3"/>
    <s v="All"/>
    <n v="109074855"/>
  </r>
  <r>
    <x v="147"/>
    <s v="MS"/>
    <s v="Non Residential"/>
    <x v="4"/>
    <s v="All"/>
    <n v="70051247"/>
  </r>
  <r>
    <x v="147"/>
    <s v="MS"/>
    <s v="Non Residential"/>
    <x v="5"/>
    <s v="All"/>
    <n v="85809312"/>
  </r>
  <r>
    <x v="147"/>
    <s v="MS"/>
    <s v="Non Residential"/>
    <x v="6"/>
    <s v="All"/>
    <n v="71086777"/>
  </r>
  <r>
    <x v="147"/>
    <s v="MS"/>
    <s v="Non Residential"/>
    <x v="7"/>
    <s v="All"/>
    <n v="101871472"/>
  </r>
  <r>
    <x v="147"/>
    <s v="MS"/>
    <s v="Non Residential"/>
    <x v="8"/>
    <s v="All"/>
    <n v="117946348"/>
  </r>
  <r>
    <x v="147"/>
    <s v="MS"/>
    <s v="Non Residential"/>
    <x v="9"/>
    <s v="All"/>
    <n v="122070171"/>
  </r>
  <r>
    <x v="147"/>
    <s v="MS"/>
    <s v="Non Residential"/>
    <x v="10"/>
    <s v="All"/>
    <n v="125146643"/>
  </r>
  <r>
    <x v="147"/>
    <s v="MS"/>
    <s v="Non Residential"/>
    <x v="11"/>
    <s v="All"/>
    <n v="127700293"/>
  </r>
  <r>
    <x v="147"/>
    <s v="MS"/>
    <s v="Residential"/>
    <x v="0"/>
    <s v="All"/>
    <n v="18630821"/>
  </r>
  <r>
    <x v="147"/>
    <s v="MS"/>
    <s v="Residential"/>
    <x v="1"/>
    <s v="All"/>
    <n v="22588147"/>
  </r>
  <r>
    <x v="147"/>
    <s v="MS"/>
    <s v="Residential"/>
    <x v="2"/>
    <s v="All"/>
    <n v="17799914"/>
  </r>
  <r>
    <x v="147"/>
    <s v="MS"/>
    <s v="Residential"/>
    <x v="3"/>
    <s v="All"/>
    <n v="24809576"/>
  </r>
  <r>
    <x v="147"/>
    <s v="MS"/>
    <s v="Residential"/>
    <x v="4"/>
    <s v="All"/>
    <n v="22517857"/>
  </r>
  <r>
    <x v="147"/>
    <s v="MS"/>
    <s v="Residential"/>
    <x v="5"/>
    <s v="All"/>
    <n v="31311674"/>
  </r>
  <r>
    <x v="147"/>
    <s v="MS"/>
    <s v="Residential"/>
    <x v="6"/>
    <s v="All"/>
    <n v="41405997"/>
  </r>
  <r>
    <x v="147"/>
    <s v="MS"/>
    <s v="Residential"/>
    <x v="7"/>
    <s v="All"/>
    <n v="50268201"/>
  </r>
  <r>
    <x v="147"/>
    <s v="MS"/>
    <s v="Residential"/>
    <x v="8"/>
    <s v="All"/>
    <n v="58319228"/>
  </r>
  <r>
    <x v="147"/>
    <s v="MS"/>
    <s v="Residential"/>
    <x v="9"/>
    <s v="All"/>
    <n v="62144352"/>
  </r>
  <r>
    <x v="147"/>
    <s v="MS"/>
    <s v="Residential"/>
    <x v="10"/>
    <s v="All"/>
    <n v="68119160"/>
  </r>
  <r>
    <x v="147"/>
    <s v="MS"/>
    <s v="Residential"/>
    <x v="11"/>
    <s v="All"/>
    <n v="73147685"/>
  </r>
  <r>
    <x v="148"/>
    <s v="NC"/>
    <s v="Civil"/>
    <x v="0"/>
    <s v="All"/>
    <n v="50664489"/>
  </r>
  <r>
    <x v="148"/>
    <s v="NC"/>
    <s v="Civil"/>
    <x v="1"/>
    <s v="All"/>
    <n v="42355944"/>
  </r>
  <r>
    <x v="148"/>
    <s v="NC"/>
    <s v="Civil"/>
    <x v="2"/>
    <s v="All"/>
    <n v="89388505"/>
  </r>
  <r>
    <x v="148"/>
    <s v="NC"/>
    <s v="Civil"/>
    <x v="3"/>
    <s v="All"/>
    <n v="46696266"/>
  </r>
  <r>
    <x v="148"/>
    <s v="NC"/>
    <s v="Civil"/>
    <x v="4"/>
    <s v="All"/>
    <n v="56667730"/>
  </r>
  <r>
    <x v="148"/>
    <s v="NC"/>
    <s v="Civil"/>
    <x v="5"/>
    <s v="All"/>
    <n v="37672479"/>
  </r>
  <r>
    <x v="148"/>
    <s v="NC"/>
    <s v="Civil"/>
    <x v="6"/>
    <s v="All"/>
    <n v="68110736"/>
  </r>
  <r>
    <x v="148"/>
    <s v="NC"/>
    <s v="Civil"/>
    <x v="7"/>
    <s v="All"/>
    <n v="115696250"/>
  </r>
  <r>
    <x v="148"/>
    <s v="NC"/>
    <s v="Civil"/>
    <x v="8"/>
    <s v="All"/>
    <n v="74769548"/>
  </r>
  <r>
    <x v="148"/>
    <s v="NC"/>
    <s v="Civil"/>
    <x v="9"/>
    <s v="All"/>
    <n v="79544826"/>
  </r>
  <r>
    <x v="148"/>
    <s v="NC"/>
    <s v="Civil"/>
    <x v="10"/>
    <s v="All"/>
    <n v="84257328"/>
  </r>
  <r>
    <x v="148"/>
    <s v="NC"/>
    <s v="Civil"/>
    <x v="11"/>
    <s v="All"/>
    <n v="87317458"/>
  </r>
  <r>
    <x v="148"/>
    <s v="NC"/>
    <s v="Non Residential"/>
    <x v="0"/>
    <s v="All"/>
    <n v="1066579353"/>
  </r>
  <r>
    <x v="148"/>
    <s v="NC"/>
    <s v="Non Residential"/>
    <x v="1"/>
    <s v="All"/>
    <n v="192265749"/>
  </r>
  <r>
    <x v="148"/>
    <s v="NC"/>
    <s v="Non Residential"/>
    <x v="2"/>
    <s v="All"/>
    <n v="105312354"/>
  </r>
  <r>
    <x v="148"/>
    <s v="NC"/>
    <s v="Non Residential"/>
    <x v="3"/>
    <s v="All"/>
    <n v="109853976"/>
  </r>
  <r>
    <x v="148"/>
    <s v="NC"/>
    <s v="Non Residential"/>
    <x v="4"/>
    <s v="All"/>
    <n v="46411751"/>
  </r>
  <r>
    <x v="148"/>
    <s v="NC"/>
    <s v="Non Residential"/>
    <x v="5"/>
    <s v="All"/>
    <n v="54841006"/>
  </r>
  <r>
    <x v="148"/>
    <s v="NC"/>
    <s v="Non Residential"/>
    <x v="6"/>
    <s v="All"/>
    <n v="132532343"/>
  </r>
  <r>
    <x v="148"/>
    <s v="NC"/>
    <s v="Non Residential"/>
    <x v="7"/>
    <s v="All"/>
    <n v="159139989"/>
  </r>
  <r>
    <x v="148"/>
    <s v="NC"/>
    <s v="Non Residential"/>
    <x v="8"/>
    <s v="All"/>
    <n v="166824674"/>
  </r>
  <r>
    <x v="148"/>
    <s v="NC"/>
    <s v="Non Residential"/>
    <x v="9"/>
    <s v="All"/>
    <n v="171217559"/>
  </r>
  <r>
    <x v="148"/>
    <s v="NC"/>
    <s v="Non Residential"/>
    <x v="10"/>
    <s v="All"/>
    <n v="173659244"/>
  </r>
  <r>
    <x v="148"/>
    <s v="NC"/>
    <s v="Non Residential"/>
    <x v="11"/>
    <s v="All"/>
    <n v="175317106"/>
  </r>
  <r>
    <x v="148"/>
    <s v="NC"/>
    <s v="Residential"/>
    <x v="0"/>
    <s v="All"/>
    <n v="107510316"/>
  </r>
  <r>
    <x v="148"/>
    <s v="NC"/>
    <s v="Residential"/>
    <x v="1"/>
    <s v="All"/>
    <n v="107692693"/>
  </r>
  <r>
    <x v="148"/>
    <s v="NC"/>
    <s v="Residential"/>
    <x v="2"/>
    <s v="All"/>
    <n v="86331069"/>
  </r>
  <r>
    <x v="148"/>
    <s v="NC"/>
    <s v="Residential"/>
    <x v="3"/>
    <s v="All"/>
    <n v="90827736"/>
  </r>
  <r>
    <x v="148"/>
    <s v="NC"/>
    <s v="Residential"/>
    <x v="4"/>
    <s v="All"/>
    <n v="117937155"/>
  </r>
  <r>
    <x v="148"/>
    <s v="NC"/>
    <s v="Residential"/>
    <x v="5"/>
    <s v="All"/>
    <n v="12818356"/>
  </r>
  <r>
    <x v="148"/>
    <s v="NC"/>
    <s v="Residential"/>
    <x v="6"/>
    <s v="All"/>
    <n v="301937481"/>
  </r>
  <r>
    <x v="148"/>
    <s v="NC"/>
    <s v="Residential"/>
    <x v="7"/>
    <s v="All"/>
    <n v="19223693"/>
  </r>
  <r>
    <x v="148"/>
    <s v="NC"/>
    <s v="Residential"/>
    <x v="8"/>
    <s v="All"/>
    <n v="89163016"/>
  </r>
  <r>
    <x v="148"/>
    <s v="NC"/>
    <s v="Residential"/>
    <x v="9"/>
    <s v="All"/>
    <n v="92727063"/>
  </r>
  <r>
    <x v="148"/>
    <s v="NC"/>
    <s v="Residential"/>
    <x v="10"/>
    <s v="All"/>
    <n v="97911272"/>
  </r>
  <r>
    <x v="148"/>
    <s v="NC"/>
    <s v="Residential"/>
    <x v="11"/>
    <s v="All"/>
    <n v="101940014"/>
  </r>
  <r>
    <x v="149"/>
    <s v="GA"/>
    <s v="Civil"/>
    <x v="0"/>
    <s v="All"/>
    <n v="8200737"/>
  </r>
  <r>
    <x v="149"/>
    <s v="GA"/>
    <s v="Civil"/>
    <x v="1"/>
    <s v="All"/>
    <n v="6033324"/>
  </r>
  <r>
    <x v="149"/>
    <s v="GA"/>
    <s v="Civil"/>
    <x v="2"/>
    <s v="All"/>
    <n v="8882857"/>
  </r>
  <r>
    <x v="149"/>
    <s v="GA"/>
    <s v="Civil"/>
    <x v="3"/>
    <s v="All"/>
    <n v="12070430"/>
  </r>
  <r>
    <x v="149"/>
    <s v="GA"/>
    <s v="Civil"/>
    <x v="4"/>
    <s v="All"/>
    <n v="28480001"/>
  </r>
  <r>
    <x v="149"/>
    <s v="GA"/>
    <s v="Civil"/>
    <x v="5"/>
    <s v="All"/>
    <n v="24283794"/>
  </r>
  <r>
    <x v="149"/>
    <s v="GA"/>
    <s v="Civil"/>
    <x v="6"/>
    <s v="All"/>
    <n v="21958804"/>
  </r>
  <r>
    <x v="149"/>
    <s v="GA"/>
    <s v="Civil"/>
    <x v="7"/>
    <s v="All"/>
    <n v="14104968"/>
  </r>
  <r>
    <x v="149"/>
    <s v="GA"/>
    <s v="Civil"/>
    <x v="8"/>
    <s v="All"/>
    <n v="20659824"/>
  </r>
  <r>
    <x v="149"/>
    <s v="GA"/>
    <s v="Civil"/>
    <x v="9"/>
    <s v="All"/>
    <n v="21909521"/>
  </r>
  <r>
    <x v="149"/>
    <s v="GA"/>
    <s v="Civil"/>
    <x v="10"/>
    <s v="All"/>
    <n v="22973048"/>
  </r>
  <r>
    <x v="149"/>
    <s v="GA"/>
    <s v="Civil"/>
    <x v="11"/>
    <s v="All"/>
    <n v="23743052"/>
  </r>
  <r>
    <x v="149"/>
    <s v="GA"/>
    <s v="Non Residential"/>
    <x v="0"/>
    <s v="All"/>
    <n v="86475031"/>
  </r>
  <r>
    <x v="149"/>
    <s v="GA"/>
    <s v="Non Residential"/>
    <x v="1"/>
    <s v="All"/>
    <n v="115172192"/>
  </r>
  <r>
    <x v="149"/>
    <s v="GA"/>
    <s v="Non Residential"/>
    <x v="2"/>
    <s v="All"/>
    <n v="105073363"/>
  </r>
  <r>
    <x v="149"/>
    <s v="GA"/>
    <s v="Non Residential"/>
    <x v="3"/>
    <s v="All"/>
    <n v="17825951"/>
  </r>
  <r>
    <x v="149"/>
    <s v="GA"/>
    <s v="Non Residential"/>
    <x v="4"/>
    <s v="All"/>
    <n v="65250361"/>
  </r>
  <r>
    <x v="149"/>
    <s v="GA"/>
    <s v="Non Residential"/>
    <x v="5"/>
    <s v="All"/>
    <n v="25454579"/>
  </r>
  <r>
    <x v="149"/>
    <s v="GA"/>
    <s v="Non Residential"/>
    <x v="6"/>
    <s v="All"/>
    <n v="132668682"/>
  </r>
  <r>
    <x v="149"/>
    <s v="GA"/>
    <s v="Non Residential"/>
    <x v="7"/>
    <s v="All"/>
    <n v="53453584"/>
  </r>
  <r>
    <x v="149"/>
    <s v="GA"/>
    <s v="Non Residential"/>
    <x v="8"/>
    <s v="All"/>
    <n v="296620666"/>
  </r>
  <r>
    <x v="149"/>
    <s v="GA"/>
    <s v="Non Residential"/>
    <x v="9"/>
    <s v="All"/>
    <n v="317034186"/>
  </r>
  <r>
    <x v="149"/>
    <s v="GA"/>
    <s v="Non Residential"/>
    <x v="10"/>
    <s v="All"/>
    <n v="333772961"/>
  </r>
  <r>
    <x v="149"/>
    <s v="GA"/>
    <s v="Non Residential"/>
    <x v="11"/>
    <s v="All"/>
    <n v="345070439"/>
  </r>
  <r>
    <x v="149"/>
    <s v="GA"/>
    <s v="Residential"/>
    <x v="0"/>
    <s v="All"/>
    <n v="21172687"/>
  </r>
  <r>
    <x v="149"/>
    <s v="GA"/>
    <s v="Residential"/>
    <x v="1"/>
    <s v="All"/>
    <n v="37494557"/>
  </r>
  <r>
    <x v="149"/>
    <s v="GA"/>
    <s v="Residential"/>
    <x v="2"/>
    <s v="All"/>
    <n v="56870200"/>
  </r>
  <r>
    <x v="149"/>
    <s v="GA"/>
    <s v="Residential"/>
    <x v="3"/>
    <s v="All"/>
    <n v="28322661"/>
  </r>
  <r>
    <x v="149"/>
    <s v="GA"/>
    <s v="Residential"/>
    <x v="4"/>
    <s v="All"/>
    <n v="35131670"/>
  </r>
  <r>
    <x v="149"/>
    <s v="GA"/>
    <s v="Residential"/>
    <x v="5"/>
    <s v="All"/>
    <n v="53723210"/>
  </r>
  <r>
    <x v="149"/>
    <s v="GA"/>
    <s v="Residential"/>
    <x v="6"/>
    <s v="All"/>
    <n v="79264139"/>
  </r>
  <r>
    <x v="149"/>
    <s v="GA"/>
    <s v="Residential"/>
    <x v="7"/>
    <s v="All"/>
    <n v="83500294"/>
  </r>
  <r>
    <x v="149"/>
    <s v="GA"/>
    <s v="Residential"/>
    <x v="8"/>
    <s v="All"/>
    <n v="86248084"/>
  </r>
  <r>
    <x v="149"/>
    <s v="GA"/>
    <s v="Residential"/>
    <x v="9"/>
    <s v="All"/>
    <n v="94233802"/>
  </r>
  <r>
    <x v="149"/>
    <s v="GA"/>
    <s v="Residential"/>
    <x v="10"/>
    <s v="All"/>
    <n v="100608761"/>
  </r>
  <r>
    <x v="149"/>
    <s v="GA"/>
    <s v="Residential"/>
    <x v="11"/>
    <s v="All"/>
    <n v="106795442"/>
  </r>
  <r>
    <x v="150"/>
    <s v="MI"/>
    <s v="Civil"/>
    <x v="0"/>
    <s v="All"/>
    <n v="33544684"/>
  </r>
  <r>
    <x v="150"/>
    <s v="MI"/>
    <s v="Civil"/>
    <x v="1"/>
    <s v="All"/>
    <n v="44391952"/>
  </r>
  <r>
    <x v="150"/>
    <s v="MI"/>
    <s v="Civil"/>
    <x v="2"/>
    <s v="All"/>
    <n v="48938352"/>
  </r>
  <r>
    <x v="150"/>
    <s v="MI"/>
    <s v="Civil"/>
    <x v="3"/>
    <s v="All"/>
    <n v="137957558"/>
  </r>
  <r>
    <x v="150"/>
    <s v="MI"/>
    <s v="Civil"/>
    <x v="4"/>
    <s v="All"/>
    <n v="30706891"/>
  </r>
  <r>
    <x v="150"/>
    <s v="MI"/>
    <s v="Civil"/>
    <x v="5"/>
    <s v="All"/>
    <n v="67067782"/>
  </r>
  <r>
    <x v="150"/>
    <s v="MI"/>
    <s v="Civil"/>
    <x v="6"/>
    <s v="All"/>
    <n v="69187665"/>
  </r>
  <r>
    <x v="150"/>
    <s v="MI"/>
    <s v="Civil"/>
    <x v="7"/>
    <s v="All"/>
    <n v="76035157"/>
  </r>
  <r>
    <x v="150"/>
    <s v="MI"/>
    <s v="Civil"/>
    <x v="8"/>
    <s v="All"/>
    <n v="97932411"/>
  </r>
  <r>
    <x v="150"/>
    <s v="MI"/>
    <s v="Civil"/>
    <x v="9"/>
    <s v="All"/>
    <n v="108874021"/>
  </r>
  <r>
    <x v="150"/>
    <s v="MI"/>
    <s v="Civil"/>
    <x v="10"/>
    <s v="All"/>
    <n v="112670485"/>
  </r>
  <r>
    <x v="150"/>
    <s v="MI"/>
    <s v="Civil"/>
    <x v="11"/>
    <s v="All"/>
    <n v="119646323"/>
  </r>
  <r>
    <x v="150"/>
    <s v="MI"/>
    <s v="Non Residential"/>
    <x v="0"/>
    <s v="All"/>
    <n v="73694166"/>
  </r>
  <r>
    <x v="150"/>
    <s v="MI"/>
    <s v="Non Residential"/>
    <x v="1"/>
    <s v="All"/>
    <n v="72857251"/>
  </r>
  <r>
    <x v="150"/>
    <s v="MI"/>
    <s v="Non Residential"/>
    <x v="2"/>
    <s v="All"/>
    <n v="312726999"/>
  </r>
  <r>
    <x v="150"/>
    <s v="MI"/>
    <s v="Non Residential"/>
    <x v="3"/>
    <s v="All"/>
    <n v="139776702"/>
  </r>
  <r>
    <x v="150"/>
    <s v="MI"/>
    <s v="Non Residential"/>
    <x v="4"/>
    <s v="All"/>
    <n v="135273648"/>
  </r>
  <r>
    <x v="150"/>
    <s v="MI"/>
    <s v="Non Residential"/>
    <x v="5"/>
    <s v="All"/>
    <n v="91089020"/>
  </r>
  <r>
    <x v="150"/>
    <s v="MI"/>
    <s v="Non Residential"/>
    <x v="6"/>
    <s v="All"/>
    <n v="85978819"/>
  </r>
  <r>
    <x v="150"/>
    <s v="MI"/>
    <s v="Non Residential"/>
    <x v="7"/>
    <s v="All"/>
    <n v="158850649"/>
  </r>
  <r>
    <x v="150"/>
    <s v="MI"/>
    <s v="Non Residential"/>
    <x v="8"/>
    <s v="All"/>
    <n v="112813756"/>
  </r>
  <r>
    <x v="150"/>
    <s v="MI"/>
    <s v="Non Residential"/>
    <x v="9"/>
    <s v="All"/>
    <n v="114893016"/>
  </r>
  <r>
    <x v="150"/>
    <s v="MI"/>
    <s v="Non Residential"/>
    <x v="10"/>
    <s v="All"/>
    <n v="120893170"/>
  </r>
  <r>
    <x v="150"/>
    <s v="MI"/>
    <s v="Non Residential"/>
    <x v="11"/>
    <s v="All"/>
    <n v="125524350"/>
  </r>
  <r>
    <x v="150"/>
    <s v="MI"/>
    <s v="Residential"/>
    <x v="0"/>
    <s v="All"/>
    <n v="72263076"/>
  </r>
  <r>
    <x v="150"/>
    <s v="MI"/>
    <s v="Residential"/>
    <x v="1"/>
    <s v="All"/>
    <n v="88159597"/>
  </r>
  <r>
    <x v="150"/>
    <s v="MI"/>
    <s v="Residential"/>
    <x v="2"/>
    <s v="All"/>
    <n v="99299220"/>
  </r>
  <r>
    <x v="150"/>
    <s v="MI"/>
    <s v="Residential"/>
    <x v="3"/>
    <s v="All"/>
    <n v="123060175"/>
  </r>
  <r>
    <x v="150"/>
    <s v="MI"/>
    <s v="Residential"/>
    <x v="4"/>
    <s v="All"/>
    <n v="150222357"/>
  </r>
  <r>
    <x v="150"/>
    <s v="MI"/>
    <s v="Residential"/>
    <x v="5"/>
    <s v="All"/>
    <n v="167630923"/>
  </r>
  <r>
    <x v="150"/>
    <s v="MI"/>
    <s v="Residential"/>
    <x v="6"/>
    <s v="All"/>
    <n v="179764395"/>
  </r>
  <r>
    <x v="150"/>
    <s v="MI"/>
    <s v="Residential"/>
    <x v="7"/>
    <s v="All"/>
    <n v="207134192"/>
  </r>
  <r>
    <x v="150"/>
    <s v="MI"/>
    <s v="Residential"/>
    <x v="8"/>
    <s v="All"/>
    <n v="209920630"/>
  </r>
  <r>
    <x v="150"/>
    <s v="MI"/>
    <s v="Residential"/>
    <x v="9"/>
    <s v="All"/>
    <n v="233013810"/>
  </r>
  <r>
    <x v="150"/>
    <s v="MI"/>
    <s v="Residential"/>
    <x v="10"/>
    <s v="All"/>
    <n v="258716671"/>
  </r>
  <r>
    <x v="150"/>
    <s v="MI"/>
    <s v="Residential"/>
    <x v="11"/>
    <s v="All"/>
    <n v="283169562"/>
  </r>
  <r>
    <x v="151"/>
    <s v="AR"/>
    <s v="Civil"/>
    <x v="0"/>
    <s v="All"/>
    <n v="10923329"/>
  </r>
  <r>
    <x v="151"/>
    <s v="AR"/>
    <s v="Civil"/>
    <x v="1"/>
    <s v="All"/>
    <n v="31152432"/>
  </r>
  <r>
    <x v="151"/>
    <s v="AR"/>
    <s v="Civil"/>
    <x v="2"/>
    <s v="All"/>
    <n v="11922698"/>
  </r>
  <r>
    <x v="151"/>
    <s v="AR"/>
    <s v="Civil"/>
    <x v="3"/>
    <s v="All"/>
    <n v="13223706"/>
  </r>
  <r>
    <x v="151"/>
    <s v="AR"/>
    <s v="Civil"/>
    <x v="4"/>
    <s v="All"/>
    <n v="27790237"/>
  </r>
  <r>
    <x v="151"/>
    <s v="AR"/>
    <s v="Civil"/>
    <x v="5"/>
    <s v="All"/>
    <n v="29845160"/>
  </r>
  <r>
    <x v="151"/>
    <s v="AR"/>
    <s v="Civil"/>
    <x v="6"/>
    <s v="All"/>
    <n v="23430076"/>
  </r>
  <r>
    <x v="151"/>
    <s v="AR"/>
    <s v="Civil"/>
    <x v="7"/>
    <s v="All"/>
    <n v="110351323"/>
  </r>
  <r>
    <x v="151"/>
    <s v="AR"/>
    <s v="Civil"/>
    <x v="8"/>
    <s v="All"/>
    <n v="53128194"/>
  </r>
  <r>
    <x v="151"/>
    <s v="AR"/>
    <s v="Civil"/>
    <x v="9"/>
    <s v="All"/>
    <n v="57113728"/>
  </r>
  <r>
    <x v="151"/>
    <s v="AR"/>
    <s v="Civil"/>
    <x v="10"/>
    <s v="All"/>
    <n v="60997577"/>
  </r>
  <r>
    <x v="151"/>
    <s v="AR"/>
    <s v="Civil"/>
    <x v="11"/>
    <s v="All"/>
    <n v="63504917"/>
  </r>
  <r>
    <x v="151"/>
    <s v="AR"/>
    <s v="Non Residential"/>
    <x v="0"/>
    <s v="All"/>
    <n v="38809328"/>
  </r>
  <r>
    <x v="151"/>
    <s v="AR"/>
    <s v="Non Residential"/>
    <x v="1"/>
    <s v="All"/>
    <n v="8581696"/>
  </r>
  <r>
    <x v="151"/>
    <s v="AR"/>
    <s v="Non Residential"/>
    <x v="2"/>
    <s v="All"/>
    <n v="32654066"/>
  </r>
  <r>
    <x v="151"/>
    <s v="AR"/>
    <s v="Non Residential"/>
    <x v="3"/>
    <s v="All"/>
    <n v="76902388"/>
  </r>
  <r>
    <x v="151"/>
    <s v="AR"/>
    <s v="Non Residential"/>
    <x v="4"/>
    <s v="All"/>
    <n v="56962996"/>
  </r>
  <r>
    <x v="151"/>
    <s v="AR"/>
    <s v="Non Residential"/>
    <x v="5"/>
    <s v="All"/>
    <n v="55463736"/>
  </r>
  <r>
    <x v="151"/>
    <s v="AR"/>
    <s v="Non Residential"/>
    <x v="6"/>
    <s v="All"/>
    <n v="28938948"/>
  </r>
  <r>
    <x v="151"/>
    <s v="AR"/>
    <s v="Non Residential"/>
    <x v="7"/>
    <s v="All"/>
    <n v="23932518"/>
  </r>
  <r>
    <x v="151"/>
    <s v="AR"/>
    <s v="Non Residential"/>
    <x v="8"/>
    <s v="All"/>
    <n v="62959962"/>
  </r>
  <r>
    <x v="151"/>
    <s v="AR"/>
    <s v="Non Residential"/>
    <x v="9"/>
    <s v="All"/>
    <n v="61526520"/>
  </r>
  <r>
    <x v="151"/>
    <s v="AR"/>
    <s v="Non Residential"/>
    <x v="10"/>
    <s v="All"/>
    <n v="60899160"/>
  </r>
  <r>
    <x v="151"/>
    <s v="AR"/>
    <s v="Non Residential"/>
    <x v="11"/>
    <s v="All"/>
    <n v="59856552"/>
  </r>
  <r>
    <x v="151"/>
    <s v="AR"/>
    <s v="Residential"/>
    <x v="0"/>
    <s v="All"/>
    <n v="11648473"/>
  </r>
  <r>
    <x v="151"/>
    <s v="AR"/>
    <s v="Residential"/>
    <x v="1"/>
    <s v="All"/>
    <n v="11740801"/>
  </r>
  <r>
    <x v="151"/>
    <s v="AR"/>
    <s v="Residential"/>
    <x v="2"/>
    <s v="All"/>
    <n v="15120662"/>
  </r>
  <r>
    <x v="151"/>
    <s v="AR"/>
    <s v="Residential"/>
    <x v="3"/>
    <s v="All"/>
    <n v="11804507"/>
  </r>
  <r>
    <x v="151"/>
    <s v="AR"/>
    <s v="Residential"/>
    <x v="4"/>
    <s v="All"/>
    <n v="11483825"/>
  </r>
  <r>
    <x v="151"/>
    <s v="AR"/>
    <s v="Residential"/>
    <x v="5"/>
    <s v="All"/>
    <n v="15718197"/>
  </r>
  <r>
    <x v="151"/>
    <s v="AR"/>
    <s v="Residential"/>
    <x v="6"/>
    <s v="All"/>
    <n v="12593429"/>
  </r>
  <r>
    <x v="151"/>
    <s v="AR"/>
    <s v="Residential"/>
    <x v="7"/>
    <s v="All"/>
    <n v="10869087"/>
  </r>
  <r>
    <x v="151"/>
    <s v="AR"/>
    <s v="Residential"/>
    <x v="8"/>
    <s v="All"/>
    <n v="12498659"/>
  </r>
  <r>
    <x v="151"/>
    <s v="AR"/>
    <s v="Residential"/>
    <x v="9"/>
    <s v="All"/>
    <n v="13933304"/>
  </r>
  <r>
    <x v="151"/>
    <s v="AR"/>
    <s v="Residential"/>
    <x v="10"/>
    <s v="All"/>
    <n v="14827012"/>
  </r>
  <r>
    <x v="151"/>
    <s v="AR"/>
    <s v="Residential"/>
    <x v="11"/>
    <s v="All"/>
    <n v="15931673"/>
  </r>
  <r>
    <x v="152"/>
    <s v="LA"/>
    <s v="Civil"/>
    <x v="0"/>
    <s v="All"/>
    <n v="354285259"/>
  </r>
  <r>
    <x v="152"/>
    <s v="LA"/>
    <s v="Civil"/>
    <x v="1"/>
    <s v="All"/>
    <n v="156341182"/>
  </r>
  <r>
    <x v="152"/>
    <s v="LA"/>
    <s v="Civil"/>
    <x v="2"/>
    <s v="All"/>
    <n v="99686035"/>
  </r>
  <r>
    <x v="152"/>
    <s v="LA"/>
    <s v="Civil"/>
    <x v="3"/>
    <s v="All"/>
    <n v="220455772"/>
  </r>
  <r>
    <x v="152"/>
    <s v="LA"/>
    <s v="Civil"/>
    <x v="4"/>
    <s v="All"/>
    <n v="66059449"/>
  </r>
  <r>
    <x v="152"/>
    <s v="LA"/>
    <s v="Civil"/>
    <x v="5"/>
    <s v="All"/>
    <n v="267082314"/>
  </r>
  <r>
    <x v="152"/>
    <s v="LA"/>
    <s v="Civil"/>
    <x v="6"/>
    <s v="All"/>
    <n v="103197564"/>
  </r>
  <r>
    <x v="152"/>
    <s v="LA"/>
    <s v="Civil"/>
    <x v="7"/>
    <s v="All"/>
    <n v="110667537"/>
  </r>
  <r>
    <x v="152"/>
    <s v="LA"/>
    <s v="Civil"/>
    <x v="8"/>
    <s v="All"/>
    <n v="89192886"/>
  </r>
  <r>
    <x v="152"/>
    <s v="LA"/>
    <s v="Civil"/>
    <x v="9"/>
    <s v="All"/>
    <n v="95734008"/>
  </r>
  <r>
    <x v="152"/>
    <s v="LA"/>
    <s v="Civil"/>
    <x v="10"/>
    <s v="All"/>
    <n v="101807620"/>
  </r>
  <r>
    <x v="152"/>
    <s v="LA"/>
    <s v="Civil"/>
    <x v="11"/>
    <s v="All"/>
    <n v="105890498"/>
  </r>
  <r>
    <x v="152"/>
    <s v="LA"/>
    <s v="Non Residential"/>
    <x v="0"/>
    <s v="All"/>
    <n v="97387266"/>
  </r>
  <r>
    <x v="152"/>
    <s v="LA"/>
    <s v="Non Residential"/>
    <x v="1"/>
    <s v="All"/>
    <n v="48161440"/>
  </r>
  <r>
    <x v="152"/>
    <s v="LA"/>
    <s v="Non Residential"/>
    <x v="2"/>
    <s v="All"/>
    <n v="44374135"/>
  </r>
  <r>
    <x v="152"/>
    <s v="LA"/>
    <s v="Non Residential"/>
    <x v="3"/>
    <s v="All"/>
    <n v="62827511"/>
  </r>
  <r>
    <x v="152"/>
    <s v="LA"/>
    <s v="Non Residential"/>
    <x v="4"/>
    <s v="All"/>
    <n v="118326075"/>
  </r>
  <r>
    <x v="152"/>
    <s v="LA"/>
    <s v="Non Residential"/>
    <x v="5"/>
    <s v="All"/>
    <n v="46955405"/>
  </r>
  <r>
    <x v="152"/>
    <s v="LA"/>
    <s v="Non Residential"/>
    <x v="6"/>
    <s v="All"/>
    <n v="70200201"/>
  </r>
  <r>
    <x v="152"/>
    <s v="LA"/>
    <s v="Non Residential"/>
    <x v="7"/>
    <s v="All"/>
    <n v="74286434"/>
  </r>
  <r>
    <x v="152"/>
    <s v="LA"/>
    <s v="Non Residential"/>
    <x v="8"/>
    <s v="All"/>
    <n v="92032014"/>
  </r>
  <r>
    <x v="152"/>
    <s v="LA"/>
    <s v="Non Residential"/>
    <x v="9"/>
    <s v="All"/>
    <n v="95165912"/>
  </r>
  <r>
    <x v="152"/>
    <s v="LA"/>
    <s v="Non Residential"/>
    <x v="10"/>
    <s v="All"/>
    <n v="96551245"/>
  </r>
  <r>
    <x v="152"/>
    <s v="LA"/>
    <s v="Non Residential"/>
    <x v="11"/>
    <s v="All"/>
    <n v="97955779"/>
  </r>
  <r>
    <x v="152"/>
    <s v="LA"/>
    <s v="Residential"/>
    <x v="0"/>
    <s v="All"/>
    <n v="85774839"/>
  </r>
  <r>
    <x v="152"/>
    <s v="LA"/>
    <s v="Residential"/>
    <x v="1"/>
    <s v="All"/>
    <n v="87827123"/>
  </r>
  <r>
    <x v="152"/>
    <s v="LA"/>
    <s v="Residential"/>
    <x v="2"/>
    <s v="All"/>
    <n v="133416674"/>
  </r>
  <r>
    <x v="152"/>
    <s v="LA"/>
    <s v="Residential"/>
    <x v="3"/>
    <s v="All"/>
    <n v="118331715"/>
  </r>
  <r>
    <x v="152"/>
    <s v="LA"/>
    <s v="Residential"/>
    <x v="4"/>
    <s v="All"/>
    <n v="165675403"/>
  </r>
  <r>
    <x v="152"/>
    <s v="LA"/>
    <s v="Residential"/>
    <x v="5"/>
    <s v="All"/>
    <n v="147207153"/>
  </r>
  <r>
    <x v="152"/>
    <s v="LA"/>
    <s v="Residential"/>
    <x v="6"/>
    <s v="All"/>
    <n v="111452401"/>
  </r>
  <r>
    <x v="152"/>
    <s v="LA"/>
    <s v="Residential"/>
    <x v="7"/>
    <s v="All"/>
    <n v="108629823"/>
  </r>
  <r>
    <x v="152"/>
    <s v="LA"/>
    <s v="Residential"/>
    <x v="8"/>
    <s v="All"/>
    <n v="124358829"/>
  </r>
  <r>
    <x v="152"/>
    <s v="LA"/>
    <s v="Residential"/>
    <x v="9"/>
    <s v="All"/>
    <n v="136906179"/>
  </r>
  <r>
    <x v="152"/>
    <s v="LA"/>
    <s v="Residential"/>
    <x v="10"/>
    <s v="All"/>
    <n v="146519131"/>
  </r>
  <r>
    <x v="152"/>
    <s v="LA"/>
    <s v="Residential"/>
    <x v="11"/>
    <s v="All"/>
    <n v="156062302"/>
  </r>
  <r>
    <x v="153"/>
    <s v="TX"/>
    <s v="Civil"/>
    <x v="0"/>
    <s v="All"/>
    <n v="1918018464"/>
  </r>
  <r>
    <x v="153"/>
    <s v="TX"/>
    <s v="Civil"/>
    <x v="1"/>
    <s v="All"/>
    <n v="2045388182"/>
  </r>
  <r>
    <x v="153"/>
    <s v="TX"/>
    <s v="Civil"/>
    <x v="2"/>
    <s v="All"/>
    <n v="2157615602"/>
  </r>
  <r>
    <x v="153"/>
    <s v="TX"/>
    <s v="Civil"/>
    <x v="3"/>
    <s v="All"/>
    <n v="2443294292"/>
  </r>
  <r>
    <x v="153"/>
    <s v="TX"/>
    <s v="Civil"/>
    <x v="4"/>
    <s v="All"/>
    <n v="3231396919"/>
  </r>
  <r>
    <x v="153"/>
    <s v="TX"/>
    <s v="Civil"/>
    <x v="5"/>
    <s v="All"/>
    <n v="3268232163"/>
  </r>
  <r>
    <x v="153"/>
    <s v="TX"/>
    <s v="Civil"/>
    <x v="6"/>
    <s v="All"/>
    <n v="3255768047"/>
  </r>
  <r>
    <x v="153"/>
    <s v="TX"/>
    <s v="Civil"/>
    <x v="7"/>
    <s v="All"/>
    <n v="3344859742"/>
  </r>
  <r>
    <x v="153"/>
    <s v="TX"/>
    <s v="Civil"/>
    <x v="8"/>
    <s v="All"/>
    <n v="4392138311"/>
  </r>
  <r>
    <x v="153"/>
    <s v="TX"/>
    <s v="Civil"/>
    <x v="9"/>
    <s v="All"/>
    <n v="4733493207"/>
  </r>
  <r>
    <x v="153"/>
    <s v="TX"/>
    <s v="Civil"/>
    <x v="10"/>
    <s v="All"/>
    <n v="5058491272"/>
  </r>
  <r>
    <x v="153"/>
    <s v="TX"/>
    <s v="Civil"/>
    <x v="11"/>
    <s v="All"/>
    <n v="5291617015"/>
  </r>
  <r>
    <x v="153"/>
    <s v="TX"/>
    <s v="Non Residential"/>
    <x v="0"/>
    <s v="All"/>
    <n v="4086607482"/>
  </r>
  <r>
    <x v="153"/>
    <s v="TX"/>
    <s v="Non Residential"/>
    <x v="1"/>
    <s v="All"/>
    <n v="2787091003"/>
  </r>
  <r>
    <x v="153"/>
    <s v="TX"/>
    <s v="Non Residential"/>
    <x v="2"/>
    <s v="All"/>
    <n v="3973489354"/>
  </r>
  <r>
    <x v="153"/>
    <s v="TX"/>
    <s v="Non Residential"/>
    <x v="3"/>
    <s v="All"/>
    <n v="2937272112"/>
  </r>
  <r>
    <x v="153"/>
    <s v="TX"/>
    <s v="Non Residential"/>
    <x v="4"/>
    <s v="All"/>
    <n v="7895540972"/>
  </r>
  <r>
    <x v="153"/>
    <s v="TX"/>
    <s v="Non Residential"/>
    <x v="5"/>
    <s v="All"/>
    <n v="10355385893"/>
  </r>
  <r>
    <x v="153"/>
    <s v="TX"/>
    <s v="Non Residential"/>
    <x v="6"/>
    <s v="All"/>
    <n v="11075099536"/>
  </r>
  <r>
    <x v="153"/>
    <s v="TX"/>
    <s v="Non Residential"/>
    <x v="7"/>
    <s v="All"/>
    <n v="7481540579"/>
  </r>
  <r>
    <x v="153"/>
    <s v="TX"/>
    <s v="Non Residential"/>
    <x v="8"/>
    <s v="All"/>
    <n v="9736253295"/>
  </r>
  <r>
    <x v="153"/>
    <s v="TX"/>
    <s v="Non Residential"/>
    <x v="9"/>
    <s v="All"/>
    <n v="9963674885"/>
  </r>
  <r>
    <x v="153"/>
    <s v="TX"/>
    <s v="Non Residential"/>
    <x v="10"/>
    <s v="All"/>
    <n v="9944117817"/>
  </r>
  <r>
    <x v="153"/>
    <s v="TX"/>
    <s v="Non Residential"/>
    <x v="11"/>
    <s v="All"/>
    <n v="10081791733"/>
  </r>
  <r>
    <x v="153"/>
    <s v="TX"/>
    <s v="Residential"/>
    <x v="0"/>
    <s v="All"/>
    <n v="6705390384"/>
  </r>
  <r>
    <x v="153"/>
    <s v="TX"/>
    <s v="Residential"/>
    <x v="1"/>
    <s v="All"/>
    <n v="6731943437"/>
  </r>
  <r>
    <x v="153"/>
    <s v="TX"/>
    <s v="Residential"/>
    <x v="2"/>
    <s v="All"/>
    <n v="8899961562"/>
  </r>
  <r>
    <x v="153"/>
    <s v="TX"/>
    <s v="Residential"/>
    <x v="3"/>
    <s v="All"/>
    <n v="9910264260"/>
  </r>
  <r>
    <x v="153"/>
    <s v="TX"/>
    <s v="Residential"/>
    <x v="4"/>
    <s v="All"/>
    <n v="11682960296"/>
  </r>
  <r>
    <x v="153"/>
    <s v="TX"/>
    <s v="Residential"/>
    <x v="5"/>
    <s v="All"/>
    <n v="13665105744"/>
  </r>
  <r>
    <x v="153"/>
    <s v="TX"/>
    <s v="Residential"/>
    <x v="6"/>
    <s v="All"/>
    <n v="11504127285"/>
  </r>
  <r>
    <x v="153"/>
    <s v="TX"/>
    <s v="Residential"/>
    <x v="7"/>
    <s v="All"/>
    <n v="12313582620"/>
  </r>
  <r>
    <x v="153"/>
    <s v="TX"/>
    <s v="Residential"/>
    <x v="8"/>
    <s v="All"/>
    <n v="15359649421"/>
  </r>
  <r>
    <x v="153"/>
    <s v="TX"/>
    <s v="Residential"/>
    <x v="9"/>
    <s v="All"/>
    <n v="16740201346"/>
  </r>
  <r>
    <x v="153"/>
    <s v="TX"/>
    <s v="Residential"/>
    <x v="10"/>
    <s v="All"/>
    <n v="18076444852"/>
  </r>
  <r>
    <x v="153"/>
    <s v="TX"/>
    <s v="Residential"/>
    <x v="11"/>
    <s v="All"/>
    <n v="19419166557"/>
  </r>
  <r>
    <x v="154"/>
    <s v="KY"/>
    <s v="Civil"/>
    <x v="0"/>
    <s v="All"/>
    <n v="15596020"/>
  </r>
  <r>
    <x v="154"/>
    <s v="KY"/>
    <s v="Civil"/>
    <x v="1"/>
    <s v="All"/>
    <n v="18298985"/>
  </r>
  <r>
    <x v="154"/>
    <s v="KY"/>
    <s v="Civil"/>
    <x v="2"/>
    <s v="All"/>
    <n v="19462667"/>
  </r>
  <r>
    <x v="154"/>
    <s v="KY"/>
    <s v="Civil"/>
    <x v="3"/>
    <s v="All"/>
    <n v="30047324"/>
  </r>
  <r>
    <x v="154"/>
    <s v="KY"/>
    <s v="Civil"/>
    <x v="4"/>
    <s v="All"/>
    <n v="21561187"/>
  </r>
  <r>
    <x v="154"/>
    <s v="KY"/>
    <s v="Civil"/>
    <x v="5"/>
    <s v="All"/>
    <n v="30496229"/>
  </r>
  <r>
    <x v="154"/>
    <s v="KY"/>
    <s v="Civil"/>
    <x v="6"/>
    <s v="All"/>
    <n v="11509270"/>
  </r>
  <r>
    <x v="154"/>
    <s v="KY"/>
    <s v="Civil"/>
    <x v="7"/>
    <s v="All"/>
    <n v="16074085"/>
  </r>
  <r>
    <x v="154"/>
    <s v="KY"/>
    <s v="Civil"/>
    <x v="8"/>
    <s v="All"/>
    <n v="19629489"/>
  </r>
  <r>
    <x v="154"/>
    <s v="KY"/>
    <s v="Civil"/>
    <x v="9"/>
    <s v="All"/>
    <n v="20830708"/>
  </r>
  <r>
    <x v="154"/>
    <s v="KY"/>
    <s v="Civil"/>
    <x v="10"/>
    <s v="All"/>
    <n v="21950726"/>
  </r>
  <r>
    <x v="154"/>
    <s v="KY"/>
    <s v="Civil"/>
    <x v="11"/>
    <s v="All"/>
    <n v="22641541"/>
  </r>
  <r>
    <x v="154"/>
    <s v="KY"/>
    <s v="Non Residential"/>
    <x v="0"/>
    <s v="All"/>
    <n v="28276928"/>
  </r>
  <r>
    <x v="154"/>
    <s v="KY"/>
    <s v="Non Residential"/>
    <x v="1"/>
    <s v="All"/>
    <n v="18833623"/>
  </r>
  <r>
    <x v="154"/>
    <s v="KY"/>
    <s v="Non Residential"/>
    <x v="2"/>
    <s v="All"/>
    <n v="16202726"/>
  </r>
  <r>
    <x v="154"/>
    <s v="KY"/>
    <s v="Non Residential"/>
    <x v="3"/>
    <s v="All"/>
    <n v="13066501"/>
  </r>
  <r>
    <x v="154"/>
    <s v="KY"/>
    <s v="Non Residential"/>
    <x v="4"/>
    <s v="All"/>
    <n v="62615295"/>
  </r>
  <r>
    <x v="154"/>
    <s v="KY"/>
    <s v="Non Residential"/>
    <x v="5"/>
    <s v="All"/>
    <n v="16819923"/>
  </r>
  <r>
    <x v="154"/>
    <s v="KY"/>
    <s v="Non Residential"/>
    <x v="6"/>
    <s v="All"/>
    <n v="51893143"/>
  </r>
  <r>
    <x v="154"/>
    <s v="KY"/>
    <s v="Non Residential"/>
    <x v="7"/>
    <s v="All"/>
    <n v="12317467"/>
  </r>
  <r>
    <x v="154"/>
    <s v="KY"/>
    <s v="Non Residential"/>
    <x v="8"/>
    <s v="All"/>
    <n v="37242560"/>
  </r>
  <r>
    <x v="154"/>
    <s v="KY"/>
    <s v="Non Residential"/>
    <x v="9"/>
    <s v="All"/>
    <n v="37314187"/>
  </r>
  <r>
    <x v="154"/>
    <s v="KY"/>
    <s v="Non Residential"/>
    <x v="10"/>
    <s v="All"/>
    <n v="37336512"/>
  </r>
  <r>
    <x v="154"/>
    <s v="KY"/>
    <s v="Non Residential"/>
    <x v="11"/>
    <s v="All"/>
    <n v="37393231"/>
  </r>
  <r>
    <x v="154"/>
    <s v="KY"/>
    <s v="Residential"/>
    <x v="0"/>
    <s v="All"/>
    <n v="14947894"/>
  </r>
  <r>
    <x v="154"/>
    <s v="KY"/>
    <s v="Residential"/>
    <x v="1"/>
    <s v="All"/>
    <n v="15264832"/>
  </r>
  <r>
    <x v="154"/>
    <s v="KY"/>
    <s v="Residential"/>
    <x v="2"/>
    <s v="All"/>
    <n v="12014855"/>
  </r>
  <r>
    <x v="154"/>
    <s v="KY"/>
    <s v="Residential"/>
    <x v="3"/>
    <s v="All"/>
    <n v="14570307"/>
  </r>
  <r>
    <x v="154"/>
    <s v="KY"/>
    <s v="Residential"/>
    <x v="4"/>
    <s v="All"/>
    <n v="11250504"/>
  </r>
  <r>
    <x v="154"/>
    <s v="KY"/>
    <s v="Residential"/>
    <x v="5"/>
    <s v="All"/>
    <n v="14502562"/>
  </r>
  <r>
    <x v="154"/>
    <s v="KY"/>
    <s v="Residential"/>
    <x v="6"/>
    <s v="All"/>
    <n v="17609169"/>
  </r>
  <r>
    <x v="154"/>
    <s v="KY"/>
    <s v="Residential"/>
    <x v="7"/>
    <s v="All"/>
    <n v="18067409"/>
  </r>
  <r>
    <x v="154"/>
    <s v="KY"/>
    <s v="Residential"/>
    <x v="8"/>
    <s v="All"/>
    <n v="21997753"/>
  </r>
  <r>
    <x v="154"/>
    <s v="KY"/>
    <s v="Residential"/>
    <x v="9"/>
    <s v="All"/>
    <n v="24347194"/>
  </r>
  <r>
    <x v="154"/>
    <s v="KY"/>
    <s v="Residential"/>
    <x v="10"/>
    <s v="All"/>
    <n v="25887758"/>
  </r>
  <r>
    <x v="154"/>
    <s v="KY"/>
    <s v="Residential"/>
    <x v="11"/>
    <s v="All"/>
    <n v="27263056"/>
  </r>
  <r>
    <x v="154"/>
    <s v="OH"/>
    <s v="Civil"/>
    <x v="0"/>
    <s v="All"/>
    <n v="7711040"/>
  </r>
  <r>
    <x v="154"/>
    <s v="OH"/>
    <s v="Civil"/>
    <x v="1"/>
    <s v="All"/>
    <n v="4969859"/>
  </r>
  <r>
    <x v="154"/>
    <s v="OH"/>
    <s v="Civil"/>
    <x v="2"/>
    <s v="All"/>
    <n v="87692990"/>
  </r>
  <r>
    <x v="154"/>
    <s v="OH"/>
    <s v="Civil"/>
    <x v="3"/>
    <s v="All"/>
    <n v="6458955"/>
  </r>
  <r>
    <x v="154"/>
    <s v="OH"/>
    <s v="Civil"/>
    <x v="4"/>
    <s v="All"/>
    <n v="13068166"/>
  </r>
  <r>
    <x v="154"/>
    <s v="OH"/>
    <s v="Civil"/>
    <x v="5"/>
    <s v="All"/>
    <n v="9851356"/>
  </r>
  <r>
    <x v="154"/>
    <s v="OH"/>
    <s v="Civil"/>
    <x v="6"/>
    <s v="All"/>
    <n v="9834445"/>
  </r>
  <r>
    <x v="154"/>
    <s v="OH"/>
    <s v="Civil"/>
    <x v="7"/>
    <s v="All"/>
    <n v="12198558"/>
  </r>
  <r>
    <x v="154"/>
    <s v="OH"/>
    <s v="Civil"/>
    <x v="8"/>
    <s v="All"/>
    <n v="16997102"/>
  </r>
  <r>
    <x v="154"/>
    <s v="OH"/>
    <s v="Civil"/>
    <x v="9"/>
    <s v="All"/>
    <n v="17984981"/>
  </r>
  <r>
    <x v="154"/>
    <s v="OH"/>
    <s v="Civil"/>
    <x v="10"/>
    <s v="All"/>
    <n v="18799269"/>
  </r>
  <r>
    <x v="154"/>
    <s v="OH"/>
    <s v="Civil"/>
    <x v="11"/>
    <s v="All"/>
    <n v="19319454"/>
  </r>
  <r>
    <x v="154"/>
    <s v="OH"/>
    <s v="Non Residential"/>
    <x v="0"/>
    <s v="All"/>
    <n v="8935634"/>
  </r>
  <r>
    <x v="154"/>
    <s v="OH"/>
    <s v="Non Residential"/>
    <x v="1"/>
    <s v="All"/>
    <n v="21826408"/>
  </r>
  <r>
    <x v="154"/>
    <s v="OH"/>
    <s v="Non Residential"/>
    <x v="2"/>
    <s v="All"/>
    <n v="23848090"/>
  </r>
  <r>
    <x v="154"/>
    <s v="OH"/>
    <s v="Non Residential"/>
    <x v="3"/>
    <s v="All"/>
    <n v="1961946"/>
  </r>
  <r>
    <x v="154"/>
    <s v="OH"/>
    <s v="Non Residential"/>
    <x v="4"/>
    <s v="All"/>
    <n v="129369034"/>
  </r>
  <r>
    <x v="154"/>
    <s v="OH"/>
    <s v="Non Residential"/>
    <x v="5"/>
    <s v="All"/>
    <n v="12445758"/>
  </r>
  <r>
    <x v="154"/>
    <s v="OH"/>
    <s v="Non Residential"/>
    <x v="6"/>
    <s v="All"/>
    <n v="16717850"/>
  </r>
  <r>
    <x v="154"/>
    <s v="OH"/>
    <s v="Non Residential"/>
    <x v="7"/>
    <s v="All"/>
    <n v="38708452"/>
  </r>
  <r>
    <x v="154"/>
    <s v="OH"/>
    <s v="Non Residential"/>
    <x v="8"/>
    <s v="All"/>
    <n v="29034350"/>
  </r>
  <r>
    <x v="154"/>
    <s v="OH"/>
    <s v="Non Residential"/>
    <x v="9"/>
    <s v="All"/>
    <n v="28873045"/>
  </r>
  <r>
    <x v="154"/>
    <s v="OH"/>
    <s v="Non Residential"/>
    <x v="10"/>
    <s v="All"/>
    <n v="28971341"/>
  </r>
  <r>
    <x v="154"/>
    <s v="OH"/>
    <s v="Non Residential"/>
    <x v="11"/>
    <s v="All"/>
    <n v="28670601"/>
  </r>
  <r>
    <x v="154"/>
    <s v="OH"/>
    <s v="Residential"/>
    <x v="0"/>
    <s v="All"/>
    <n v="1275655"/>
  </r>
  <r>
    <x v="154"/>
    <s v="OH"/>
    <s v="Residential"/>
    <x v="1"/>
    <s v="All"/>
    <n v="1791188"/>
  </r>
  <r>
    <x v="154"/>
    <s v="OH"/>
    <s v="Residential"/>
    <x v="2"/>
    <s v="All"/>
    <n v="4400701"/>
  </r>
  <r>
    <x v="154"/>
    <s v="OH"/>
    <s v="Residential"/>
    <x v="3"/>
    <s v="All"/>
    <n v="925255"/>
  </r>
  <r>
    <x v="154"/>
    <s v="OH"/>
    <s v="Residential"/>
    <x v="4"/>
    <s v="All"/>
    <n v="735139"/>
  </r>
  <r>
    <x v="154"/>
    <s v="OH"/>
    <s v="Residential"/>
    <x v="5"/>
    <s v="All"/>
    <n v="2109421"/>
  </r>
  <r>
    <x v="154"/>
    <s v="OH"/>
    <s v="Residential"/>
    <x v="7"/>
    <s v="All"/>
    <n v="936528"/>
  </r>
  <r>
    <x v="154"/>
    <s v="OH"/>
    <s v="Residential"/>
    <x v="8"/>
    <s v="All"/>
    <n v="764923"/>
  </r>
  <r>
    <x v="154"/>
    <s v="OH"/>
    <s v="Residential"/>
    <x v="9"/>
    <s v="All"/>
    <n v="611786"/>
  </r>
  <r>
    <x v="154"/>
    <s v="OH"/>
    <s v="Residential"/>
    <x v="10"/>
    <s v="All"/>
    <n v="766173"/>
  </r>
  <r>
    <x v="154"/>
    <s v="OH"/>
    <s v="Residential"/>
    <x v="11"/>
    <s v="All"/>
    <n v="818699"/>
  </r>
  <r>
    <x v="154"/>
    <s v="WV"/>
    <s v="Civil"/>
    <x v="0"/>
    <s v="All"/>
    <n v="37678264"/>
  </r>
  <r>
    <x v="154"/>
    <s v="WV"/>
    <s v="Civil"/>
    <x v="1"/>
    <s v="All"/>
    <n v="49727700"/>
  </r>
  <r>
    <x v="154"/>
    <s v="WV"/>
    <s v="Civil"/>
    <x v="2"/>
    <s v="All"/>
    <n v="165864641"/>
  </r>
  <r>
    <x v="154"/>
    <s v="WV"/>
    <s v="Civil"/>
    <x v="3"/>
    <s v="All"/>
    <n v="91513647"/>
  </r>
  <r>
    <x v="154"/>
    <s v="WV"/>
    <s v="Civil"/>
    <x v="4"/>
    <s v="All"/>
    <n v="45669835"/>
  </r>
  <r>
    <x v="154"/>
    <s v="WV"/>
    <s v="Civil"/>
    <x v="5"/>
    <s v="All"/>
    <n v="33059566"/>
  </r>
  <r>
    <x v="154"/>
    <s v="WV"/>
    <s v="Civil"/>
    <x v="6"/>
    <s v="All"/>
    <n v="37891842"/>
  </r>
  <r>
    <x v="154"/>
    <s v="WV"/>
    <s v="Civil"/>
    <x v="7"/>
    <s v="All"/>
    <n v="45678158"/>
  </r>
  <r>
    <x v="154"/>
    <s v="WV"/>
    <s v="Civil"/>
    <x v="8"/>
    <s v="All"/>
    <n v="59272436"/>
  </r>
  <r>
    <x v="154"/>
    <s v="WV"/>
    <s v="Civil"/>
    <x v="9"/>
    <s v="All"/>
    <n v="62796939"/>
  </r>
  <r>
    <x v="154"/>
    <s v="WV"/>
    <s v="Civil"/>
    <x v="10"/>
    <s v="All"/>
    <n v="65704708"/>
  </r>
  <r>
    <x v="154"/>
    <s v="WV"/>
    <s v="Civil"/>
    <x v="11"/>
    <s v="All"/>
    <n v="67702379"/>
  </r>
  <r>
    <x v="154"/>
    <s v="WV"/>
    <s v="Non Residential"/>
    <x v="0"/>
    <s v="All"/>
    <n v="62664805"/>
  </r>
  <r>
    <x v="154"/>
    <s v="WV"/>
    <s v="Non Residential"/>
    <x v="1"/>
    <s v="All"/>
    <n v="76561231"/>
  </r>
  <r>
    <x v="154"/>
    <s v="WV"/>
    <s v="Non Residential"/>
    <x v="2"/>
    <s v="All"/>
    <n v="134745514"/>
  </r>
  <r>
    <x v="154"/>
    <s v="WV"/>
    <s v="Non Residential"/>
    <x v="3"/>
    <s v="All"/>
    <n v="79879907"/>
  </r>
  <r>
    <x v="154"/>
    <s v="WV"/>
    <s v="Non Residential"/>
    <x v="4"/>
    <s v="All"/>
    <n v="32894814"/>
  </r>
  <r>
    <x v="154"/>
    <s v="WV"/>
    <s v="Non Residential"/>
    <x v="5"/>
    <s v="All"/>
    <n v="76960860"/>
  </r>
  <r>
    <x v="154"/>
    <s v="WV"/>
    <s v="Non Residential"/>
    <x v="6"/>
    <s v="All"/>
    <n v="50034700"/>
  </r>
  <r>
    <x v="154"/>
    <s v="WV"/>
    <s v="Non Residential"/>
    <x v="7"/>
    <s v="All"/>
    <n v="57721510"/>
  </r>
  <r>
    <x v="154"/>
    <s v="WV"/>
    <s v="Non Residential"/>
    <x v="8"/>
    <s v="All"/>
    <n v="112467659"/>
  </r>
  <r>
    <x v="154"/>
    <s v="WV"/>
    <s v="Non Residential"/>
    <x v="9"/>
    <s v="All"/>
    <n v="118265803"/>
  </r>
  <r>
    <x v="154"/>
    <s v="WV"/>
    <s v="Non Residential"/>
    <x v="10"/>
    <s v="All"/>
    <n v="119286581"/>
  </r>
  <r>
    <x v="154"/>
    <s v="WV"/>
    <s v="Non Residential"/>
    <x v="11"/>
    <s v="All"/>
    <n v="119933393"/>
  </r>
  <r>
    <x v="154"/>
    <s v="WV"/>
    <s v="Residential"/>
    <x v="0"/>
    <s v="All"/>
    <n v="14716700"/>
  </r>
  <r>
    <x v="154"/>
    <s v="WV"/>
    <s v="Residential"/>
    <x v="1"/>
    <s v="All"/>
    <n v="16291112"/>
  </r>
  <r>
    <x v="154"/>
    <s v="WV"/>
    <s v="Residential"/>
    <x v="2"/>
    <s v="All"/>
    <n v="26262563"/>
  </r>
  <r>
    <x v="154"/>
    <s v="WV"/>
    <s v="Residential"/>
    <x v="3"/>
    <s v="All"/>
    <n v="33748559"/>
  </r>
  <r>
    <x v="154"/>
    <s v="WV"/>
    <s v="Residential"/>
    <x v="4"/>
    <s v="All"/>
    <n v="17750091"/>
  </r>
  <r>
    <x v="154"/>
    <s v="WV"/>
    <s v="Residential"/>
    <x v="5"/>
    <s v="All"/>
    <n v="32814466"/>
  </r>
  <r>
    <x v="154"/>
    <s v="WV"/>
    <s v="Residential"/>
    <x v="6"/>
    <s v="All"/>
    <n v="25586357"/>
  </r>
  <r>
    <x v="154"/>
    <s v="WV"/>
    <s v="Residential"/>
    <x v="7"/>
    <s v="All"/>
    <n v="25818864"/>
  </r>
  <r>
    <x v="154"/>
    <s v="WV"/>
    <s v="Residential"/>
    <x v="8"/>
    <s v="All"/>
    <n v="42301142"/>
  </r>
  <r>
    <x v="154"/>
    <s v="WV"/>
    <s v="Residential"/>
    <x v="9"/>
    <s v="All"/>
    <n v="46317377"/>
  </r>
  <r>
    <x v="154"/>
    <s v="WV"/>
    <s v="Residential"/>
    <x v="10"/>
    <s v="All"/>
    <n v="49616056"/>
  </r>
  <r>
    <x v="154"/>
    <s v="WV"/>
    <s v="Residential"/>
    <x v="11"/>
    <s v="All"/>
    <n v="52894189"/>
  </r>
  <r>
    <x v="155"/>
    <s v="AL"/>
    <s v="Civil"/>
    <x v="0"/>
    <s v="All"/>
    <n v="56208656"/>
  </r>
  <r>
    <x v="155"/>
    <s v="AL"/>
    <s v="Civil"/>
    <x v="1"/>
    <s v="All"/>
    <n v="85830065"/>
  </r>
  <r>
    <x v="155"/>
    <s v="AL"/>
    <s v="Civil"/>
    <x v="2"/>
    <s v="All"/>
    <n v="313038471"/>
  </r>
  <r>
    <x v="155"/>
    <s v="AL"/>
    <s v="Civil"/>
    <x v="3"/>
    <s v="All"/>
    <n v="96920199"/>
  </r>
  <r>
    <x v="155"/>
    <s v="AL"/>
    <s v="Civil"/>
    <x v="4"/>
    <s v="All"/>
    <n v="184083607"/>
  </r>
  <r>
    <x v="155"/>
    <s v="AL"/>
    <s v="Civil"/>
    <x v="5"/>
    <s v="All"/>
    <n v="256335497"/>
  </r>
  <r>
    <x v="155"/>
    <s v="AL"/>
    <s v="Civil"/>
    <x v="6"/>
    <s v="All"/>
    <n v="108003743"/>
  </r>
  <r>
    <x v="155"/>
    <s v="AL"/>
    <s v="Civil"/>
    <x v="7"/>
    <s v="All"/>
    <n v="122880947"/>
  </r>
  <r>
    <x v="155"/>
    <s v="AL"/>
    <s v="Civil"/>
    <x v="8"/>
    <s v="All"/>
    <n v="211852731"/>
  </r>
  <r>
    <x v="155"/>
    <s v="AL"/>
    <s v="Civil"/>
    <x v="9"/>
    <s v="All"/>
    <n v="230306132"/>
  </r>
  <r>
    <x v="155"/>
    <s v="AL"/>
    <s v="Civil"/>
    <x v="10"/>
    <s v="All"/>
    <n v="248335731"/>
  </r>
  <r>
    <x v="155"/>
    <s v="AL"/>
    <s v="Civil"/>
    <x v="11"/>
    <s v="All"/>
    <n v="261194445"/>
  </r>
  <r>
    <x v="155"/>
    <s v="AL"/>
    <s v="Non Residential"/>
    <x v="0"/>
    <s v="All"/>
    <n v="192361883"/>
  </r>
  <r>
    <x v="155"/>
    <s v="AL"/>
    <s v="Non Residential"/>
    <x v="1"/>
    <s v="All"/>
    <n v="311626921"/>
  </r>
  <r>
    <x v="155"/>
    <s v="AL"/>
    <s v="Non Residential"/>
    <x v="2"/>
    <s v="All"/>
    <n v="398565332"/>
  </r>
  <r>
    <x v="155"/>
    <s v="AL"/>
    <s v="Non Residential"/>
    <x v="3"/>
    <s v="All"/>
    <n v="627089819"/>
  </r>
  <r>
    <x v="155"/>
    <s v="AL"/>
    <s v="Non Residential"/>
    <x v="4"/>
    <s v="All"/>
    <n v="3621765046"/>
  </r>
  <r>
    <x v="155"/>
    <s v="AL"/>
    <s v="Non Residential"/>
    <x v="5"/>
    <s v="All"/>
    <n v="335459265"/>
  </r>
  <r>
    <x v="155"/>
    <s v="AL"/>
    <s v="Non Residential"/>
    <x v="6"/>
    <s v="All"/>
    <n v="456244764"/>
  </r>
  <r>
    <x v="155"/>
    <s v="AL"/>
    <s v="Non Residential"/>
    <x v="7"/>
    <s v="All"/>
    <n v="616994430"/>
  </r>
  <r>
    <x v="155"/>
    <s v="AL"/>
    <s v="Non Residential"/>
    <x v="8"/>
    <s v="All"/>
    <n v="438983921"/>
  </r>
  <r>
    <x v="155"/>
    <s v="AL"/>
    <s v="Non Residential"/>
    <x v="9"/>
    <s v="All"/>
    <n v="453032832"/>
  </r>
  <r>
    <x v="155"/>
    <s v="AL"/>
    <s v="Non Residential"/>
    <x v="10"/>
    <s v="All"/>
    <n v="464669625"/>
  </r>
  <r>
    <x v="155"/>
    <s v="AL"/>
    <s v="Non Residential"/>
    <x v="11"/>
    <s v="All"/>
    <n v="473207911"/>
  </r>
  <r>
    <x v="155"/>
    <s v="AL"/>
    <s v="Residential"/>
    <x v="0"/>
    <s v="All"/>
    <n v="561982086"/>
  </r>
  <r>
    <x v="155"/>
    <s v="AL"/>
    <s v="Residential"/>
    <x v="1"/>
    <s v="All"/>
    <n v="638189970"/>
  </r>
  <r>
    <x v="155"/>
    <s v="AL"/>
    <s v="Residential"/>
    <x v="2"/>
    <s v="All"/>
    <n v="636888759"/>
  </r>
  <r>
    <x v="155"/>
    <s v="AL"/>
    <s v="Residential"/>
    <x v="3"/>
    <s v="All"/>
    <n v="566597094"/>
  </r>
  <r>
    <x v="155"/>
    <s v="AL"/>
    <s v="Residential"/>
    <x v="4"/>
    <s v="All"/>
    <n v="544340631"/>
  </r>
  <r>
    <x v="155"/>
    <s v="AL"/>
    <s v="Residential"/>
    <x v="5"/>
    <s v="All"/>
    <n v="606260336"/>
  </r>
  <r>
    <x v="155"/>
    <s v="AL"/>
    <s v="Residential"/>
    <x v="6"/>
    <s v="All"/>
    <n v="737694347"/>
  </r>
  <r>
    <x v="155"/>
    <s v="AL"/>
    <s v="Residential"/>
    <x v="7"/>
    <s v="All"/>
    <n v="867556594"/>
  </r>
  <r>
    <x v="155"/>
    <s v="AL"/>
    <s v="Residential"/>
    <x v="8"/>
    <s v="All"/>
    <n v="957363224"/>
  </r>
  <r>
    <x v="155"/>
    <s v="AL"/>
    <s v="Residential"/>
    <x v="9"/>
    <s v="All"/>
    <n v="1077971030"/>
  </r>
  <r>
    <x v="155"/>
    <s v="AL"/>
    <s v="Residential"/>
    <x v="10"/>
    <s v="All"/>
    <n v="1175825078"/>
  </r>
  <r>
    <x v="155"/>
    <s v="AL"/>
    <s v="Residential"/>
    <x v="11"/>
    <s v="All"/>
    <n v="1260659670"/>
  </r>
  <r>
    <x v="156"/>
    <s v="ID"/>
    <s v="Civil"/>
    <x v="0"/>
    <s v="All"/>
    <n v="39422587"/>
  </r>
  <r>
    <x v="156"/>
    <s v="ID"/>
    <s v="Civil"/>
    <x v="1"/>
    <s v="All"/>
    <n v="16437824"/>
  </r>
  <r>
    <x v="156"/>
    <s v="ID"/>
    <s v="Civil"/>
    <x v="2"/>
    <s v="All"/>
    <n v="25649961"/>
  </r>
  <r>
    <x v="156"/>
    <s v="ID"/>
    <s v="Civil"/>
    <x v="3"/>
    <s v="All"/>
    <n v="25487009"/>
  </r>
  <r>
    <x v="156"/>
    <s v="ID"/>
    <s v="Civil"/>
    <x v="4"/>
    <s v="All"/>
    <n v="25140132"/>
  </r>
  <r>
    <x v="156"/>
    <s v="ID"/>
    <s v="Civil"/>
    <x v="5"/>
    <s v="All"/>
    <n v="31102301"/>
  </r>
  <r>
    <x v="156"/>
    <s v="ID"/>
    <s v="Civil"/>
    <x v="6"/>
    <s v="All"/>
    <n v="22217569"/>
  </r>
  <r>
    <x v="156"/>
    <s v="ID"/>
    <s v="Civil"/>
    <x v="7"/>
    <s v="All"/>
    <n v="44038017"/>
  </r>
  <r>
    <x v="156"/>
    <s v="ID"/>
    <s v="Civil"/>
    <x v="8"/>
    <s v="All"/>
    <n v="36206084"/>
  </r>
  <r>
    <x v="156"/>
    <s v="ID"/>
    <s v="Civil"/>
    <x v="9"/>
    <s v="All"/>
    <n v="38831461"/>
  </r>
  <r>
    <x v="156"/>
    <s v="ID"/>
    <s v="Civil"/>
    <x v="10"/>
    <s v="All"/>
    <n v="41395244"/>
  </r>
  <r>
    <x v="156"/>
    <s v="ID"/>
    <s v="Civil"/>
    <x v="11"/>
    <s v="All"/>
    <n v="43254012"/>
  </r>
  <r>
    <x v="156"/>
    <s v="ID"/>
    <s v="Non Residential"/>
    <x v="0"/>
    <s v="All"/>
    <n v="16638617"/>
  </r>
  <r>
    <x v="156"/>
    <s v="ID"/>
    <s v="Non Residential"/>
    <x v="1"/>
    <s v="All"/>
    <n v="44583588"/>
  </r>
  <r>
    <x v="156"/>
    <s v="ID"/>
    <s v="Non Residential"/>
    <x v="2"/>
    <s v="All"/>
    <n v="95028841"/>
  </r>
  <r>
    <x v="156"/>
    <s v="ID"/>
    <s v="Non Residential"/>
    <x v="3"/>
    <s v="All"/>
    <n v="37974506"/>
  </r>
  <r>
    <x v="156"/>
    <s v="ID"/>
    <s v="Non Residential"/>
    <x v="4"/>
    <s v="All"/>
    <n v="33077631"/>
  </r>
  <r>
    <x v="156"/>
    <s v="ID"/>
    <s v="Non Residential"/>
    <x v="5"/>
    <s v="All"/>
    <n v="83251262"/>
  </r>
  <r>
    <x v="156"/>
    <s v="ID"/>
    <s v="Non Residential"/>
    <x v="6"/>
    <s v="All"/>
    <n v="38173861"/>
  </r>
  <r>
    <x v="156"/>
    <s v="ID"/>
    <s v="Non Residential"/>
    <x v="7"/>
    <s v="All"/>
    <n v="88318034"/>
  </r>
  <r>
    <x v="156"/>
    <s v="ID"/>
    <s v="Non Residential"/>
    <x v="8"/>
    <s v="All"/>
    <n v="101167433"/>
  </r>
  <r>
    <x v="156"/>
    <s v="ID"/>
    <s v="Non Residential"/>
    <x v="9"/>
    <s v="All"/>
    <n v="106220436"/>
  </r>
  <r>
    <x v="156"/>
    <s v="ID"/>
    <s v="Non Residential"/>
    <x v="10"/>
    <s v="All"/>
    <n v="109501220"/>
  </r>
  <r>
    <x v="156"/>
    <s v="ID"/>
    <s v="Non Residential"/>
    <x v="11"/>
    <s v="All"/>
    <n v="111853984"/>
  </r>
  <r>
    <x v="156"/>
    <s v="ID"/>
    <s v="Residential"/>
    <x v="0"/>
    <s v="All"/>
    <n v="65536474"/>
  </r>
  <r>
    <x v="156"/>
    <s v="ID"/>
    <s v="Residential"/>
    <x v="1"/>
    <s v="All"/>
    <n v="67337108"/>
  </r>
  <r>
    <x v="156"/>
    <s v="ID"/>
    <s v="Residential"/>
    <x v="2"/>
    <s v="All"/>
    <n v="84638915"/>
  </r>
  <r>
    <x v="156"/>
    <s v="ID"/>
    <s v="Residential"/>
    <x v="3"/>
    <s v="All"/>
    <n v="109711289"/>
  </r>
  <r>
    <x v="156"/>
    <s v="ID"/>
    <s v="Residential"/>
    <x v="4"/>
    <s v="All"/>
    <n v="101685665"/>
  </r>
  <r>
    <x v="156"/>
    <s v="ID"/>
    <s v="Residential"/>
    <x v="5"/>
    <s v="All"/>
    <n v="168667936"/>
  </r>
  <r>
    <x v="156"/>
    <s v="ID"/>
    <s v="Residential"/>
    <x v="6"/>
    <s v="All"/>
    <n v="182222426"/>
  </r>
  <r>
    <x v="156"/>
    <s v="ID"/>
    <s v="Residential"/>
    <x v="7"/>
    <s v="All"/>
    <n v="213831755"/>
  </r>
  <r>
    <x v="156"/>
    <s v="ID"/>
    <s v="Residential"/>
    <x v="8"/>
    <s v="All"/>
    <n v="189826975"/>
  </r>
  <r>
    <x v="156"/>
    <s v="ID"/>
    <s v="Residential"/>
    <x v="9"/>
    <s v="All"/>
    <n v="190673615"/>
  </r>
  <r>
    <x v="156"/>
    <s v="ID"/>
    <s v="Residential"/>
    <x v="10"/>
    <s v="All"/>
    <n v="204519679"/>
  </r>
  <r>
    <x v="156"/>
    <s v="ID"/>
    <s v="Residential"/>
    <x v="11"/>
    <s v="All"/>
    <n v="216386754"/>
  </r>
  <r>
    <x v="157"/>
    <s v="IN"/>
    <s v="Civil"/>
    <x v="0"/>
    <s v="All"/>
    <n v="736954023"/>
  </r>
  <r>
    <x v="157"/>
    <s v="IN"/>
    <s v="Civil"/>
    <x v="1"/>
    <s v="All"/>
    <n v="1154167197"/>
  </r>
  <r>
    <x v="157"/>
    <s v="IN"/>
    <s v="Civil"/>
    <x v="2"/>
    <s v="All"/>
    <n v="322688853"/>
  </r>
  <r>
    <x v="157"/>
    <s v="IN"/>
    <s v="Civil"/>
    <x v="3"/>
    <s v="All"/>
    <n v="1107207823"/>
  </r>
  <r>
    <x v="157"/>
    <s v="IN"/>
    <s v="Civil"/>
    <x v="4"/>
    <s v="All"/>
    <n v="436713691"/>
  </r>
  <r>
    <x v="157"/>
    <s v="IN"/>
    <s v="Civil"/>
    <x v="5"/>
    <s v="All"/>
    <n v="459051910"/>
  </r>
  <r>
    <x v="157"/>
    <s v="IN"/>
    <s v="Civil"/>
    <x v="6"/>
    <s v="All"/>
    <n v="407539369"/>
  </r>
  <r>
    <x v="157"/>
    <s v="IN"/>
    <s v="Civil"/>
    <x v="7"/>
    <s v="All"/>
    <n v="536565389"/>
  </r>
  <r>
    <x v="157"/>
    <s v="IN"/>
    <s v="Civil"/>
    <x v="8"/>
    <s v="All"/>
    <n v="804973844"/>
  </r>
  <r>
    <x v="157"/>
    <s v="IN"/>
    <s v="Civil"/>
    <x v="9"/>
    <s v="All"/>
    <n v="855300733"/>
  </r>
  <r>
    <x v="157"/>
    <s v="IN"/>
    <s v="Civil"/>
    <x v="10"/>
    <s v="All"/>
    <n v="899615384"/>
  </r>
  <r>
    <x v="157"/>
    <s v="IN"/>
    <s v="Civil"/>
    <x v="11"/>
    <s v="All"/>
    <n v="929241133"/>
  </r>
  <r>
    <x v="157"/>
    <s v="IN"/>
    <s v="Non Residential"/>
    <x v="0"/>
    <s v="All"/>
    <n v="938519834"/>
  </r>
  <r>
    <x v="157"/>
    <s v="IN"/>
    <s v="Non Residential"/>
    <x v="1"/>
    <s v="All"/>
    <n v="1295039279"/>
  </r>
  <r>
    <x v="157"/>
    <s v="IN"/>
    <s v="Non Residential"/>
    <x v="2"/>
    <s v="All"/>
    <n v="709534953"/>
  </r>
  <r>
    <x v="157"/>
    <s v="IN"/>
    <s v="Non Residential"/>
    <x v="3"/>
    <s v="All"/>
    <n v="794683199"/>
  </r>
  <r>
    <x v="157"/>
    <s v="IN"/>
    <s v="Non Residential"/>
    <x v="4"/>
    <s v="All"/>
    <n v="841208389"/>
  </r>
  <r>
    <x v="157"/>
    <s v="IN"/>
    <s v="Non Residential"/>
    <x v="5"/>
    <s v="All"/>
    <n v="1454920315"/>
  </r>
  <r>
    <x v="157"/>
    <s v="IN"/>
    <s v="Non Residential"/>
    <x v="6"/>
    <s v="All"/>
    <n v="1811761020"/>
  </r>
  <r>
    <x v="157"/>
    <s v="IN"/>
    <s v="Non Residential"/>
    <x v="7"/>
    <s v="All"/>
    <n v="1467507605"/>
  </r>
  <r>
    <x v="157"/>
    <s v="IN"/>
    <s v="Non Residential"/>
    <x v="8"/>
    <s v="All"/>
    <n v="2166104699"/>
  </r>
  <r>
    <x v="157"/>
    <s v="IN"/>
    <s v="Non Residential"/>
    <x v="9"/>
    <s v="All"/>
    <n v="2232176111"/>
  </r>
  <r>
    <x v="157"/>
    <s v="IN"/>
    <s v="Non Residential"/>
    <x v="10"/>
    <s v="All"/>
    <n v="2307132901"/>
  </r>
  <r>
    <x v="157"/>
    <s v="IN"/>
    <s v="Non Residential"/>
    <x v="11"/>
    <s v="All"/>
    <n v="2343860556"/>
  </r>
  <r>
    <x v="157"/>
    <s v="IN"/>
    <s v="Residential"/>
    <x v="0"/>
    <s v="All"/>
    <n v="1178523662"/>
  </r>
  <r>
    <x v="157"/>
    <s v="IN"/>
    <s v="Residential"/>
    <x v="1"/>
    <s v="All"/>
    <n v="1133453231"/>
  </r>
  <r>
    <x v="157"/>
    <s v="IN"/>
    <s v="Residential"/>
    <x v="2"/>
    <s v="All"/>
    <n v="1353849646"/>
  </r>
  <r>
    <x v="157"/>
    <s v="IN"/>
    <s v="Residential"/>
    <x v="3"/>
    <s v="All"/>
    <n v="1541453200"/>
  </r>
  <r>
    <x v="157"/>
    <s v="IN"/>
    <s v="Residential"/>
    <x v="4"/>
    <s v="All"/>
    <n v="1974960322"/>
  </r>
  <r>
    <x v="157"/>
    <s v="IN"/>
    <s v="Residential"/>
    <x v="5"/>
    <s v="All"/>
    <n v="1561408165"/>
  </r>
  <r>
    <x v="157"/>
    <s v="IN"/>
    <s v="Residential"/>
    <x v="6"/>
    <s v="All"/>
    <n v="1975690729"/>
  </r>
  <r>
    <x v="157"/>
    <s v="IN"/>
    <s v="Residential"/>
    <x v="7"/>
    <s v="All"/>
    <n v="2085094016"/>
  </r>
  <r>
    <x v="157"/>
    <s v="IN"/>
    <s v="Residential"/>
    <x v="8"/>
    <s v="All"/>
    <n v="2093543701"/>
  </r>
  <r>
    <x v="157"/>
    <s v="IN"/>
    <s v="Residential"/>
    <x v="9"/>
    <s v="All"/>
    <n v="2242966804"/>
  </r>
  <r>
    <x v="157"/>
    <s v="IN"/>
    <s v="Residential"/>
    <x v="10"/>
    <s v="All"/>
    <n v="2412213256"/>
  </r>
  <r>
    <x v="157"/>
    <s v="IN"/>
    <s v="Residential"/>
    <x v="11"/>
    <s v="All"/>
    <n v="2555285016"/>
  </r>
  <r>
    <x v="158"/>
    <s v="IA"/>
    <s v="Civil"/>
    <x v="0"/>
    <s v="All"/>
    <n v="79918891"/>
  </r>
  <r>
    <x v="158"/>
    <s v="IA"/>
    <s v="Civil"/>
    <x v="1"/>
    <s v="All"/>
    <n v="56413781"/>
  </r>
  <r>
    <x v="158"/>
    <s v="IA"/>
    <s v="Civil"/>
    <x v="2"/>
    <s v="All"/>
    <n v="133063571"/>
  </r>
  <r>
    <x v="158"/>
    <s v="IA"/>
    <s v="Civil"/>
    <x v="3"/>
    <s v="All"/>
    <n v="95345865"/>
  </r>
  <r>
    <x v="158"/>
    <s v="IA"/>
    <s v="Civil"/>
    <x v="4"/>
    <s v="All"/>
    <n v="131506140"/>
  </r>
  <r>
    <x v="158"/>
    <s v="IA"/>
    <s v="Civil"/>
    <x v="5"/>
    <s v="All"/>
    <n v="72628538"/>
  </r>
  <r>
    <x v="158"/>
    <s v="IA"/>
    <s v="Civil"/>
    <x v="6"/>
    <s v="All"/>
    <n v="108196002"/>
  </r>
  <r>
    <x v="158"/>
    <s v="IA"/>
    <s v="Civil"/>
    <x v="7"/>
    <s v="All"/>
    <n v="78094286"/>
  </r>
  <r>
    <x v="158"/>
    <s v="IA"/>
    <s v="Civil"/>
    <x v="8"/>
    <s v="All"/>
    <n v="77015301"/>
  </r>
  <r>
    <x v="158"/>
    <s v="IA"/>
    <s v="Civil"/>
    <x v="9"/>
    <s v="All"/>
    <n v="82891202"/>
  </r>
  <r>
    <x v="158"/>
    <s v="IA"/>
    <s v="Civil"/>
    <x v="10"/>
    <s v="All"/>
    <n v="88931474"/>
  </r>
  <r>
    <x v="158"/>
    <s v="IA"/>
    <s v="Civil"/>
    <x v="11"/>
    <s v="All"/>
    <n v="92951262"/>
  </r>
  <r>
    <x v="158"/>
    <s v="IA"/>
    <s v="Non Residential"/>
    <x v="0"/>
    <s v="All"/>
    <n v="180478370"/>
  </r>
  <r>
    <x v="158"/>
    <s v="IA"/>
    <s v="Non Residential"/>
    <x v="1"/>
    <s v="All"/>
    <n v="198401415"/>
  </r>
  <r>
    <x v="158"/>
    <s v="IA"/>
    <s v="Non Residential"/>
    <x v="2"/>
    <s v="All"/>
    <n v="189645039"/>
  </r>
  <r>
    <x v="158"/>
    <s v="IA"/>
    <s v="Non Residential"/>
    <x v="3"/>
    <s v="All"/>
    <n v="687540340"/>
  </r>
  <r>
    <x v="158"/>
    <s v="IA"/>
    <s v="Non Residential"/>
    <x v="4"/>
    <s v="All"/>
    <n v="217538152"/>
  </r>
  <r>
    <x v="158"/>
    <s v="IA"/>
    <s v="Non Residential"/>
    <x v="5"/>
    <s v="All"/>
    <n v="221550668"/>
  </r>
  <r>
    <x v="158"/>
    <s v="IA"/>
    <s v="Non Residential"/>
    <x v="6"/>
    <s v="All"/>
    <n v="496797631"/>
  </r>
  <r>
    <x v="158"/>
    <s v="IA"/>
    <s v="Non Residential"/>
    <x v="7"/>
    <s v="All"/>
    <n v="340721225"/>
  </r>
  <r>
    <x v="158"/>
    <s v="IA"/>
    <s v="Non Residential"/>
    <x v="8"/>
    <s v="All"/>
    <n v="381734371"/>
  </r>
  <r>
    <x v="158"/>
    <s v="IA"/>
    <s v="Non Residential"/>
    <x v="9"/>
    <s v="All"/>
    <n v="388967613"/>
  </r>
  <r>
    <x v="158"/>
    <s v="IA"/>
    <s v="Non Residential"/>
    <x v="10"/>
    <s v="All"/>
    <n v="391793284"/>
  </r>
  <r>
    <x v="158"/>
    <s v="IA"/>
    <s v="Non Residential"/>
    <x v="11"/>
    <s v="All"/>
    <n v="392768428"/>
  </r>
  <r>
    <x v="158"/>
    <s v="IA"/>
    <s v="Residential"/>
    <x v="0"/>
    <s v="All"/>
    <n v="87155173"/>
  </r>
  <r>
    <x v="158"/>
    <s v="IA"/>
    <s v="Residential"/>
    <x v="1"/>
    <s v="All"/>
    <n v="94297405"/>
  </r>
  <r>
    <x v="158"/>
    <s v="IA"/>
    <s v="Residential"/>
    <x v="2"/>
    <s v="All"/>
    <n v="131738687"/>
  </r>
  <r>
    <x v="158"/>
    <s v="IA"/>
    <s v="Residential"/>
    <x v="3"/>
    <s v="All"/>
    <n v="113842377"/>
  </r>
  <r>
    <x v="158"/>
    <s v="IA"/>
    <s v="Residential"/>
    <x v="4"/>
    <s v="All"/>
    <n v="126816601"/>
  </r>
  <r>
    <x v="158"/>
    <s v="IA"/>
    <s v="Residential"/>
    <x v="5"/>
    <s v="All"/>
    <n v="114010407"/>
  </r>
  <r>
    <x v="158"/>
    <s v="IA"/>
    <s v="Residential"/>
    <x v="6"/>
    <s v="All"/>
    <n v="108553123"/>
  </r>
  <r>
    <x v="158"/>
    <s v="IA"/>
    <s v="Residential"/>
    <x v="7"/>
    <s v="All"/>
    <n v="274868732"/>
  </r>
  <r>
    <x v="158"/>
    <s v="IA"/>
    <s v="Residential"/>
    <x v="8"/>
    <s v="All"/>
    <n v="190997987"/>
  </r>
  <r>
    <x v="158"/>
    <s v="IA"/>
    <s v="Residential"/>
    <x v="9"/>
    <s v="All"/>
    <n v="201807871"/>
  </r>
  <r>
    <x v="158"/>
    <s v="IA"/>
    <s v="Residential"/>
    <x v="10"/>
    <s v="All"/>
    <n v="217046502"/>
  </r>
  <r>
    <x v="158"/>
    <s v="IA"/>
    <s v="Residential"/>
    <x v="11"/>
    <s v="All"/>
    <n v="228538415"/>
  </r>
  <r>
    <x v="159"/>
    <s v="NY"/>
    <s v="Civil"/>
    <x v="0"/>
    <s v="All"/>
    <n v="14474564"/>
  </r>
  <r>
    <x v="159"/>
    <s v="NY"/>
    <s v="Civil"/>
    <x v="1"/>
    <s v="All"/>
    <n v="14067750"/>
  </r>
  <r>
    <x v="159"/>
    <s v="NY"/>
    <s v="Civil"/>
    <x v="2"/>
    <s v="All"/>
    <n v="18178712"/>
  </r>
  <r>
    <x v="159"/>
    <s v="NY"/>
    <s v="Civil"/>
    <x v="3"/>
    <s v="All"/>
    <n v="28528576"/>
  </r>
  <r>
    <x v="159"/>
    <s v="NY"/>
    <s v="Civil"/>
    <x v="4"/>
    <s v="All"/>
    <n v="45749901"/>
  </r>
  <r>
    <x v="159"/>
    <s v="NY"/>
    <s v="Civil"/>
    <x v="5"/>
    <s v="All"/>
    <n v="38709226"/>
  </r>
  <r>
    <x v="159"/>
    <s v="NY"/>
    <s v="Civil"/>
    <x v="6"/>
    <s v="All"/>
    <n v="12194832"/>
  </r>
  <r>
    <x v="159"/>
    <s v="NY"/>
    <s v="Civil"/>
    <x v="7"/>
    <s v="All"/>
    <n v="20603625"/>
  </r>
  <r>
    <x v="159"/>
    <s v="NY"/>
    <s v="Civil"/>
    <x v="8"/>
    <s v="All"/>
    <n v="30876909"/>
  </r>
  <r>
    <x v="159"/>
    <s v="NY"/>
    <s v="Civil"/>
    <x v="9"/>
    <s v="All"/>
    <n v="33265665"/>
  </r>
  <r>
    <x v="159"/>
    <s v="NY"/>
    <s v="Civil"/>
    <x v="10"/>
    <s v="All"/>
    <n v="35387799"/>
  </r>
  <r>
    <x v="159"/>
    <s v="NY"/>
    <s v="Civil"/>
    <x v="11"/>
    <s v="All"/>
    <n v="36851569"/>
  </r>
  <r>
    <x v="159"/>
    <s v="NY"/>
    <s v="Non Residential"/>
    <x v="0"/>
    <s v="All"/>
    <n v="113659178"/>
  </r>
  <r>
    <x v="159"/>
    <s v="NY"/>
    <s v="Non Residential"/>
    <x v="1"/>
    <s v="All"/>
    <n v="91058785"/>
  </r>
  <r>
    <x v="159"/>
    <s v="NY"/>
    <s v="Non Residential"/>
    <x v="2"/>
    <s v="All"/>
    <n v="152365446"/>
  </r>
  <r>
    <x v="159"/>
    <s v="NY"/>
    <s v="Non Residential"/>
    <x v="3"/>
    <s v="All"/>
    <n v="178387922"/>
  </r>
  <r>
    <x v="159"/>
    <s v="NY"/>
    <s v="Non Residential"/>
    <x v="4"/>
    <s v="All"/>
    <n v="65550423"/>
  </r>
  <r>
    <x v="159"/>
    <s v="NY"/>
    <s v="Non Residential"/>
    <x v="5"/>
    <s v="All"/>
    <n v="193422444"/>
  </r>
  <r>
    <x v="159"/>
    <s v="NY"/>
    <s v="Non Residential"/>
    <x v="6"/>
    <s v="All"/>
    <n v="168369170"/>
  </r>
  <r>
    <x v="159"/>
    <s v="NY"/>
    <s v="Non Residential"/>
    <x v="7"/>
    <s v="All"/>
    <n v="141580703"/>
  </r>
  <r>
    <x v="159"/>
    <s v="NY"/>
    <s v="Non Residential"/>
    <x v="8"/>
    <s v="All"/>
    <n v="180030858"/>
  </r>
  <r>
    <x v="159"/>
    <s v="NY"/>
    <s v="Non Residential"/>
    <x v="9"/>
    <s v="All"/>
    <n v="182760778"/>
  </r>
  <r>
    <x v="159"/>
    <s v="NY"/>
    <s v="Non Residential"/>
    <x v="10"/>
    <s v="All"/>
    <n v="183744827"/>
  </r>
  <r>
    <x v="159"/>
    <s v="NY"/>
    <s v="Non Residential"/>
    <x v="11"/>
    <s v="All"/>
    <n v="183643319"/>
  </r>
  <r>
    <x v="159"/>
    <s v="NY"/>
    <s v="Residential"/>
    <x v="0"/>
    <s v="All"/>
    <n v="8315527"/>
  </r>
  <r>
    <x v="159"/>
    <s v="NY"/>
    <s v="Residential"/>
    <x v="1"/>
    <s v="All"/>
    <n v="47422881"/>
  </r>
  <r>
    <x v="159"/>
    <s v="NY"/>
    <s v="Residential"/>
    <x v="2"/>
    <s v="All"/>
    <n v="20666406"/>
  </r>
  <r>
    <x v="159"/>
    <s v="NY"/>
    <s v="Residential"/>
    <x v="3"/>
    <s v="All"/>
    <n v="18537559"/>
  </r>
  <r>
    <x v="159"/>
    <s v="NY"/>
    <s v="Residential"/>
    <x v="4"/>
    <s v="All"/>
    <n v="10981681"/>
  </r>
  <r>
    <x v="159"/>
    <s v="NY"/>
    <s v="Residential"/>
    <x v="5"/>
    <s v="All"/>
    <n v="23938744"/>
  </r>
  <r>
    <x v="159"/>
    <s v="NY"/>
    <s v="Residential"/>
    <x v="6"/>
    <s v="All"/>
    <n v="74214144"/>
  </r>
  <r>
    <x v="159"/>
    <s v="NY"/>
    <s v="Residential"/>
    <x v="7"/>
    <s v="All"/>
    <n v="188407261"/>
  </r>
  <r>
    <x v="159"/>
    <s v="NY"/>
    <s v="Residential"/>
    <x v="8"/>
    <s v="All"/>
    <n v="128213007"/>
  </r>
  <r>
    <x v="159"/>
    <s v="NY"/>
    <s v="Residential"/>
    <x v="9"/>
    <s v="All"/>
    <n v="133655652"/>
  </r>
  <r>
    <x v="159"/>
    <s v="NY"/>
    <s v="Residential"/>
    <x v="10"/>
    <s v="All"/>
    <n v="138844873"/>
  </r>
  <r>
    <x v="159"/>
    <s v="NY"/>
    <s v="Residential"/>
    <x v="11"/>
    <s v="All"/>
    <n v="143528660"/>
  </r>
  <r>
    <x v="160"/>
    <s v="MI"/>
    <s v="Civil"/>
    <x v="0"/>
    <s v="All"/>
    <n v="58809918"/>
  </r>
  <r>
    <x v="160"/>
    <s v="MI"/>
    <s v="Civil"/>
    <x v="1"/>
    <s v="All"/>
    <n v="26519621"/>
  </r>
  <r>
    <x v="160"/>
    <s v="MI"/>
    <s v="Civil"/>
    <x v="2"/>
    <s v="All"/>
    <n v="38960578"/>
  </r>
  <r>
    <x v="160"/>
    <s v="MI"/>
    <s v="Civil"/>
    <x v="3"/>
    <s v="All"/>
    <n v="23470117"/>
  </r>
  <r>
    <x v="160"/>
    <s v="MI"/>
    <s v="Civil"/>
    <x v="4"/>
    <s v="All"/>
    <n v="19884446"/>
  </r>
  <r>
    <x v="160"/>
    <s v="MI"/>
    <s v="Civil"/>
    <x v="5"/>
    <s v="All"/>
    <n v="21683384"/>
  </r>
  <r>
    <x v="160"/>
    <s v="MI"/>
    <s v="Civil"/>
    <x v="6"/>
    <s v="All"/>
    <n v="29990454"/>
  </r>
  <r>
    <x v="160"/>
    <s v="MI"/>
    <s v="Civil"/>
    <x v="7"/>
    <s v="All"/>
    <n v="52021112"/>
  </r>
  <r>
    <x v="160"/>
    <s v="MI"/>
    <s v="Civil"/>
    <x v="8"/>
    <s v="All"/>
    <n v="66477093"/>
  </r>
  <r>
    <x v="160"/>
    <s v="MI"/>
    <s v="Civil"/>
    <x v="9"/>
    <s v="All"/>
    <n v="73019647"/>
  </r>
  <r>
    <x v="160"/>
    <s v="MI"/>
    <s v="Civil"/>
    <x v="10"/>
    <s v="All"/>
    <n v="74910801"/>
  </r>
  <r>
    <x v="160"/>
    <s v="MI"/>
    <s v="Civil"/>
    <x v="11"/>
    <s v="All"/>
    <n v="78874693"/>
  </r>
  <r>
    <x v="160"/>
    <s v="MI"/>
    <s v="Non Residential"/>
    <x v="0"/>
    <s v="All"/>
    <n v="37975063"/>
  </r>
  <r>
    <x v="160"/>
    <s v="MI"/>
    <s v="Non Residential"/>
    <x v="1"/>
    <s v="All"/>
    <n v="27631739"/>
  </r>
  <r>
    <x v="160"/>
    <s v="MI"/>
    <s v="Non Residential"/>
    <x v="2"/>
    <s v="All"/>
    <n v="33285259"/>
  </r>
  <r>
    <x v="160"/>
    <s v="MI"/>
    <s v="Non Residential"/>
    <x v="3"/>
    <s v="All"/>
    <n v="87285975"/>
  </r>
  <r>
    <x v="160"/>
    <s v="MI"/>
    <s v="Non Residential"/>
    <x v="4"/>
    <s v="All"/>
    <n v="29910095"/>
  </r>
  <r>
    <x v="160"/>
    <s v="MI"/>
    <s v="Non Residential"/>
    <x v="5"/>
    <s v="All"/>
    <n v="55858191"/>
  </r>
  <r>
    <x v="160"/>
    <s v="MI"/>
    <s v="Non Residential"/>
    <x v="6"/>
    <s v="All"/>
    <n v="25138120"/>
  </r>
  <r>
    <x v="160"/>
    <s v="MI"/>
    <s v="Non Residential"/>
    <x v="7"/>
    <s v="All"/>
    <n v="63192908"/>
  </r>
  <r>
    <x v="160"/>
    <s v="MI"/>
    <s v="Non Residential"/>
    <x v="8"/>
    <s v="All"/>
    <n v="36804776"/>
  </r>
  <r>
    <x v="160"/>
    <s v="MI"/>
    <s v="Non Residential"/>
    <x v="9"/>
    <s v="All"/>
    <n v="36853205"/>
  </r>
  <r>
    <x v="160"/>
    <s v="MI"/>
    <s v="Non Residential"/>
    <x v="10"/>
    <s v="All"/>
    <n v="38189588"/>
  </r>
  <r>
    <x v="160"/>
    <s v="MI"/>
    <s v="Non Residential"/>
    <x v="11"/>
    <s v="All"/>
    <n v="39252239"/>
  </r>
  <r>
    <x v="160"/>
    <s v="MI"/>
    <s v="Residential"/>
    <x v="0"/>
    <s v="All"/>
    <n v="6567001"/>
  </r>
  <r>
    <x v="160"/>
    <s v="MI"/>
    <s v="Residential"/>
    <x v="1"/>
    <s v="All"/>
    <n v="6265359"/>
  </r>
  <r>
    <x v="160"/>
    <s v="MI"/>
    <s v="Residential"/>
    <x v="2"/>
    <s v="All"/>
    <n v="8902799"/>
  </r>
  <r>
    <x v="160"/>
    <s v="MI"/>
    <s v="Residential"/>
    <x v="3"/>
    <s v="All"/>
    <n v="10964725"/>
  </r>
  <r>
    <x v="160"/>
    <s v="MI"/>
    <s v="Residential"/>
    <x v="4"/>
    <s v="All"/>
    <n v="11577397"/>
  </r>
  <r>
    <x v="160"/>
    <s v="MI"/>
    <s v="Residential"/>
    <x v="5"/>
    <s v="All"/>
    <n v="2875130"/>
  </r>
  <r>
    <x v="160"/>
    <s v="MI"/>
    <s v="Residential"/>
    <x v="6"/>
    <s v="All"/>
    <n v="11720989"/>
  </r>
  <r>
    <x v="160"/>
    <s v="MI"/>
    <s v="Residential"/>
    <x v="7"/>
    <s v="All"/>
    <n v="2070236"/>
  </r>
  <r>
    <x v="160"/>
    <s v="MI"/>
    <s v="Residential"/>
    <x v="8"/>
    <s v="All"/>
    <n v="6883084"/>
  </r>
  <r>
    <x v="160"/>
    <s v="MI"/>
    <s v="Residential"/>
    <x v="9"/>
    <s v="All"/>
    <n v="7074205"/>
  </r>
  <r>
    <x v="160"/>
    <s v="MI"/>
    <s v="Residential"/>
    <x v="10"/>
    <s v="All"/>
    <n v="7535566"/>
  </r>
  <r>
    <x v="160"/>
    <s v="MI"/>
    <s v="Residential"/>
    <x v="11"/>
    <s v="All"/>
    <n v="8070641"/>
  </r>
  <r>
    <x v="161"/>
    <s v="MS"/>
    <s v="Civil"/>
    <x v="0"/>
    <s v="All"/>
    <n v="241298125"/>
  </r>
  <r>
    <x v="161"/>
    <s v="MS"/>
    <s v="Civil"/>
    <x v="1"/>
    <s v="All"/>
    <n v="134614970"/>
  </r>
  <r>
    <x v="161"/>
    <s v="MS"/>
    <s v="Civil"/>
    <x v="2"/>
    <s v="All"/>
    <n v="253949658"/>
  </r>
  <r>
    <x v="161"/>
    <s v="MS"/>
    <s v="Civil"/>
    <x v="3"/>
    <s v="All"/>
    <n v="226577063"/>
  </r>
  <r>
    <x v="161"/>
    <s v="MS"/>
    <s v="Civil"/>
    <x v="4"/>
    <s v="All"/>
    <n v="136428396"/>
  </r>
  <r>
    <x v="161"/>
    <s v="MS"/>
    <s v="Civil"/>
    <x v="5"/>
    <s v="All"/>
    <n v="601416798"/>
  </r>
  <r>
    <x v="161"/>
    <s v="MS"/>
    <s v="Civil"/>
    <x v="6"/>
    <s v="All"/>
    <n v="237311012"/>
  </r>
  <r>
    <x v="161"/>
    <s v="MS"/>
    <s v="Civil"/>
    <x v="7"/>
    <s v="All"/>
    <n v="151777188"/>
  </r>
  <r>
    <x v="161"/>
    <s v="MS"/>
    <s v="Civil"/>
    <x v="8"/>
    <s v="All"/>
    <n v="255168949"/>
  </r>
  <r>
    <x v="161"/>
    <s v="MS"/>
    <s v="Civil"/>
    <x v="9"/>
    <s v="All"/>
    <n v="272935759"/>
  </r>
  <r>
    <x v="161"/>
    <s v="MS"/>
    <s v="Civil"/>
    <x v="10"/>
    <s v="All"/>
    <n v="288618656"/>
  </r>
  <r>
    <x v="161"/>
    <s v="MS"/>
    <s v="Civil"/>
    <x v="11"/>
    <s v="All"/>
    <n v="299441706"/>
  </r>
  <r>
    <x v="161"/>
    <s v="MS"/>
    <s v="Non Residential"/>
    <x v="0"/>
    <s v="All"/>
    <n v="247147034"/>
  </r>
  <r>
    <x v="161"/>
    <s v="MS"/>
    <s v="Non Residential"/>
    <x v="1"/>
    <s v="All"/>
    <n v="197336493"/>
  </r>
  <r>
    <x v="161"/>
    <s v="MS"/>
    <s v="Non Residential"/>
    <x v="2"/>
    <s v="All"/>
    <n v="168282167"/>
  </r>
  <r>
    <x v="161"/>
    <s v="MS"/>
    <s v="Non Residential"/>
    <x v="3"/>
    <s v="All"/>
    <n v="157967458"/>
  </r>
  <r>
    <x v="161"/>
    <s v="MS"/>
    <s v="Non Residential"/>
    <x v="4"/>
    <s v="All"/>
    <n v="174746092"/>
  </r>
  <r>
    <x v="161"/>
    <s v="MS"/>
    <s v="Non Residential"/>
    <x v="5"/>
    <s v="All"/>
    <n v="299040365"/>
  </r>
  <r>
    <x v="161"/>
    <s v="MS"/>
    <s v="Non Residential"/>
    <x v="6"/>
    <s v="All"/>
    <n v="292105335"/>
  </r>
  <r>
    <x v="161"/>
    <s v="MS"/>
    <s v="Non Residential"/>
    <x v="7"/>
    <s v="All"/>
    <n v="252499772"/>
  </r>
  <r>
    <x v="161"/>
    <s v="MS"/>
    <s v="Non Residential"/>
    <x v="8"/>
    <s v="All"/>
    <n v="282168019"/>
  </r>
  <r>
    <x v="161"/>
    <s v="MS"/>
    <s v="Non Residential"/>
    <x v="9"/>
    <s v="All"/>
    <n v="290623332"/>
  </r>
  <r>
    <x v="161"/>
    <s v="MS"/>
    <s v="Non Residential"/>
    <x v="10"/>
    <s v="All"/>
    <n v="294847176"/>
  </r>
  <r>
    <x v="161"/>
    <s v="MS"/>
    <s v="Non Residential"/>
    <x v="11"/>
    <s v="All"/>
    <n v="297155795"/>
  </r>
  <r>
    <x v="161"/>
    <s v="MS"/>
    <s v="Residential"/>
    <x v="0"/>
    <s v="All"/>
    <n v="392357207"/>
  </r>
  <r>
    <x v="161"/>
    <s v="MS"/>
    <s v="Residential"/>
    <x v="1"/>
    <s v="All"/>
    <n v="316465001"/>
  </r>
  <r>
    <x v="161"/>
    <s v="MS"/>
    <s v="Residential"/>
    <x v="2"/>
    <s v="All"/>
    <n v="496356400"/>
  </r>
  <r>
    <x v="161"/>
    <s v="MS"/>
    <s v="Residential"/>
    <x v="3"/>
    <s v="All"/>
    <n v="469235535"/>
  </r>
  <r>
    <x v="161"/>
    <s v="MS"/>
    <s v="Residential"/>
    <x v="4"/>
    <s v="All"/>
    <n v="464709618"/>
  </r>
  <r>
    <x v="161"/>
    <s v="MS"/>
    <s v="Residential"/>
    <x v="5"/>
    <s v="All"/>
    <n v="483175802"/>
  </r>
  <r>
    <x v="161"/>
    <s v="MS"/>
    <s v="Residential"/>
    <x v="6"/>
    <s v="All"/>
    <n v="568708611"/>
  </r>
  <r>
    <x v="161"/>
    <s v="MS"/>
    <s v="Residential"/>
    <x v="7"/>
    <s v="All"/>
    <n v="535577123"/>
  </r>
  <r>
    <x v="161"/>
    <s v="MS"/>
    <s v="Residential"/>
    <x v="8"/>
    <s v="All"/>
    <n v="609135064"/>
  </r>
  <r>
    <x v="161"/>
    <s v="MS"/>
    <s v="Residential"/>
    <x v="9"/>
    <s v="All"/>
    <n v="673848794"/>
  </r>
  <r>
    <x v="161"/>
    <s v="MS"/>
    <s v="Residential"/>
    <x v="10"/>
    <s v="All"/>
    <n v="727810842"/>
  </r>
  <r>
    <x v="161"/>
    <s v="MS"/>
    <s v="Residential"/>
    <x v="11"/>
    <s v="All"/>
    <n v="778734170"/>
  </r>
  <r>
    <x v="162"/>
    <s v="TN"/>
    <s v="Civil"/>
    <x v="0"/>
    <s v="All"/>
    <n v="14641908"/>
  </r>
  <r>
    <x v="162"/>
    <s v="TN"/>
    <s v="Civil"/>
    <x v="1"/>
    <s v="All"/>
    <n v="14170195"/>
  </r>
  <r>
    <x v="162"/>
    <s v="TN"/>
    <s v="Civil"/>
    <x v="2"/>
    <s v="All"/>
    <n v="16600679"/>
  </r>
  <r>
    <x v="162"/>
    <s v="TN"/>
    <s v="Civil"/>
    <x v="3"/>
    <s v="All"/>
    <n v="22728624"/>
  </r>
  <r>
    <x v="162"/>
    <s v="TN"/>
    <s v="Civil"/>
    <x v="4"/>
    <s v="All"/>
    <n v="7116775"/>
  </r>
  <r>
    <x v="162"/>
    <s v="TN"/>
    <s v="Civil"/>
    <x v="5"/>
    <s v="All"/>
    <n v="16147273"/>
  </r>
  <r>
    <x v="162"/>
    <s v="TN"/>
    <s v="Civil"/>
    <x v="6"/>
    <s v="All"/>
    <n v="31276043"/>
  </r>
  <r>
    <x v="162"/>
    <s v="TN"/>
    <s v="Civil"/>
    <x v="7"/>
    <s v="All"/>
    <n v="11413229"/>
  </r>
  <r>
    <x v="162"/>
    <s v="TN"/>
    <s v="Civil"/>
    <x v="8"/>
    <s v="All"/>
    <n v="28474401"/>
  </r>
  <r>
    <x v="162"/>
    <s v="TN"/>
    <s v="Civil"/>
    <x v="9"/>
    <s v="All"/>
    <n v="30358099"/>
  </r>
  <r>
    <x v="162"/>
    <s v="TN"/>
    <s v="Civil"/>
    <x v="10"/>
    <s v="All"/>
    <n v="32180601"/>
  </r>
  <r>
    <x v="162"/>
    <s v="TN"/>
    <s v="Civil"/>
    <x v="11"/>
    <s v="All"/>
    <n v="33396131"/>
  </r>
  <r>
    <x v="162"/>
    <s v="TN"/>
    <s v="Non Residential"/>
    <x v="0"/>
    <s v="All"/>
    <n v="22228619"/>
  </r>
  <r>
    <x v="162"/>
    <s v="TN"/>
    <s v="Non Residential"/>
    <x v="1"/>
    <s v="All"/>
    <n v="31893955"/>
  </r>
  <r>
    <x v="162"/>
    <s v="TN"/>
    <s v="Non Residential"/>
    <x v="2"/>
    <s v="All"/>
    <n v="16839911"/>
  </r>
  <r>
    <x v="162"/>
    <s v="TN"/>
    <s v="Non Residential"/>
    <x v="3"/>
    <s v="All"/>
    <n v="31030057"/>
  </r>
  <r>
    <x v="162"/>
    <s v="TN"/>
    <s v="Non Residential"/>
    <x v="4"/>
    <s v="All"/>
    <n v="31484482"/>
  </r>
  <r>
    <x v="162"/>
    <s v="TN"/>
    <s v="Non Residential"/>
    <x v="5"/>
    <s v="All"/>
    <n v="28502000"/>
  </r>
  <r>
    <x v="162"/>
    <s v="TN"/>
    <s v="Non Residential"/>
    <x v="6"/>
    <s v="All"/>
    <n v="37953948"/>
  </r>
  <r>
    <x v="162"/>
    <s v="TN"/>
    <s v="Non Residential"/>
    <x v="7"/>
    <s v="All"/>
    <n v="23816565"/>
  </r>
  <r>
    <x v="162"/>
    <s v="TN"/>
    <s v="Non Residential"/>
    <x v="8"/>
    <s v="All"/>
    <n v="48931103"/>
  </r>
  <r>
    <x v="162"/>
    <s v="TN"/>
    <s v="Non Residential"/>
    <x v="9"/>
    <s v="All"/>
    <n v="49220625"/>
  </r>
  <r>
    <x v="162"/>
    <s v="TN"/>
    <s v="Non Residential"/>
    <x v="10"/>
    <s v="All"/>
    <n v="49678378"/>
  </r>
  <r>
    <x v="162"/>
    <s v="TN"/>
    <s v="Non Residential"/>
    <x v="11"/>
    <s v="All"/>
    <n v="49819995"/>
  </r>
  <r>
    <x v="162"/>
    <s v="TN"/>
    <s v="Residential"/>
    <x v="0"/>
    <s v="All"/>
    <n v="60843721"/>
  </r>
  <r>
    <x v="162"/>
    <s v="TN"/>
    <s v="Residential"/>
    <x v="1"/>
    <s v="All"/>
    <n v="43891265"/>
  </r>
  <r>
    <x v="162"/>
    <s v="TN"/>
    <s v="Residential"/>
    <x v="2"/>
    <s v="All"/>
    <n v="63044759"/>
  </r>
  <r>
    <x v="162"/>
    <s v="TN"/>
    <s v="Residential"/>
    <x v="3"/>
    <s v="All"/>
    <n v="59016324"/>
  </r>
  <r>
    <x v="162"/>
    <s v="TN"/>
    <s v="Residential"/>
    <x v="4"/>
    <s v="All"/>
    <n v="56011216"/>
  </r>
  <r>
    <x v="162"/>
    <s v="TN"/>
    <s v="Residential"/>
    <x v="5"/>
    <s v="All"/>
    <n v="64773037"/>
  </r>
  <r>
    <x v="162"/>
    <s v="TN"/>
    <s v="Residential"/>
    <x v="6"/>
    <s v="All"/>
    <n v="54170822"/>
  </r>
  <r>
    <x v="162"/>
    <s v="TN"/>
    <s v="Residential"/>
    <x v="7"/>
    <s v="All"/>
    <n v="63878942"/>
  </r>
  <r>
    <x v="162"/>
    <s v="TN"/>
    <s v="Residential"/>
    <x v="8"/>
    <s v="All"/>
    <n v="58820396"/>
  </r>
  <r>
    <x v="162"/>
    <s v="TN"/>
    <s v="Residential"/>
    <x v="9"/>
    <s v="All"/>
    <n v="61006964"/>
  </r>
  <r>
    <x v="162"/>
    <s v="TN"/>
    <s v="Residential"/>
    <x v="10"/>
    <s v="All"/>
    <n v="65840308"/>
  </r>
  <r>
    <x v="162"/>
    <s v="TN"/>
    <s v="Residential"/>
    <x v="11"/>
    <s v="All"/>
    <n v="69978354"/>
  </r>
  <r>
    <x v="163"/>
    <s v="FL"/>
    <s v="Civil"/>
    <x v="0"/>
    <s v="All"/>
    <n v="352998787"/>
  </r>
  <r>
    <x v="163"/>
    <s v="FL"/>
    <s v="Civil"/>
    <x v="1"/>
    <s v="All"/>
    <n v="591168288"/>
  </r>
  <r>
    <x v="163"/>
    <s v="FL"/>
    <s v="Civil"/>
    <x v="2"/>
    <s v="All"/>
    <n v="484092810"/>
  </r>
  <r>
    <x v="163"/>
    <s v="FL"/>
    <s v="Civil"/>
    <x v="3"/>
    <s v="All"/>
    <n v="362860245"/>
  </r>
  <r>
    <x v="163"/>
    <s v="FL"/>
    <s v="Civil"/>
    <x v="4"/>
    <s v="All"/>
    <n v="423831276"/>
  </r>
  <r>
    <x v="163"/>
    <s v="FL"/>
    <s v="Civil"/>
    <x v="5"/>
    <s v="All"/>
    <n v="715020896"/>
  </r>
  <r>
    <x v="163"/>
    <s v="FL"/>
    <s v="Civil"/>
    <x v="6"/>
    <s v="All"/>
    <n v="476700175"/>
  </r>
  <r>
    <x v="163"/>
    <s v="FL"/>
    <s v="Civil"/>
    <x v="7"/>
    <s v="All"/>
    <n v="588403836"/>
  </r>
  <r>
    <x v="163"/>
    <s v="FL"/>
    <s v="Civil"/>
    <x v="8"/>
    <s v="All"/>
    <n v="952390445"/>
  </r>
  <r>
    <x v="163"/>
    <s v="FL"/>
    <s v="Civil"/>
    <x v="9"/>
    <s v="All"/>
    <n v="1020096618"/>
  </r>
  <r>
    <x v="163"/>
    <s v="FL"/>
    <s v="Civil"/>
    <x v="10"/>
    <s v="All"/>
    <n v="1082976614"/>
  </r>
  <r>
    <x v="163"/>
    <s v="FL"/>
    <s v="Civil"/>
    <x v="11"/>
    <s v="All"/>
    <n v="1126448998"/>
  </r>
  <r>
    <x v="163"/>
    <s v="FL"/>
    <s v="Non Residential"/>
    <x v="0"/>
    <s v="All"/>
    <n v="628563449"/>
  </r>
  <r>
    <x v="163"/>
    <s v="FL"/>
    <s v="Non Residential"/>
    <x v="1"/>
    <s v="All"/>
    <n v="480757060"/>
  </r>
  <r>
    <x v="163"/>
    <s v="FL"/>
    <s v="Non Residential"/>
    <x v="2"/>
    <s v="All"/>
    <n v="302112887"/>
  </r>
  <r>
    <x v="163"/>
    <s v="FL"/>
    <s v="Non Residential"/>
    <x v="3"/>
    <s v="All"/>
    <n v="735471110"/>
  </r>
  <r>
    <x v="163"/>
    <s v="FL"/>
    <s v="Non Residential"/>
    <x v="4"/>
    <s v="All"/>
    <n v="504439546"/>
  </r>
  <r>
    <x v="163"/>
    <s v="FL"/>
    <s v="Non Residential"/>
    <x v="5"/>
    <s v="All"/>
    <n v="536535941"/>
  </r>
  <r>
    <x v="163"/>
    <s v="FL"/>
    <s v="Non Residential"/>
    <x v="6"/>
    <s v="All"/>
    <n v="1257804281"/>
  </r>
  <r>
    <x v="163"/>
    <s v="FL"/>
    <s v="Non Residential"/>
    <x v="7"/>
    <s v="All"/>
    <n v="1518071660"/>
  </r>
  <r>
    <x v="163"/>
    <s v="FL"/>
    <s v="Non Residential"/>
    <x v="8"/>
    <s v="All"/>
    <n v="1844221222"/>
  </r>
  <r>
    <x v="163"/>
    <s v="FL"/>
    <s v="Non Residential"/>
    <x v="9"/>
    <s v="All"/>
    <n v="1898397127"/>
  </r>
  <r>
    <x v="163"/>
    <s v="FL"/>
    <s v="Non Residential"/>
    <x v="10"/>
    <s v="All"/>
    <n v="1898594539"/>
  </r>
  <r>
    <x v="163"/>
    <s v="FL"/>
    <s v="Non Residential"/>
    <x v="11"/>
    <s v="All"/>
    <n v="1917999300"/>
  </r>
  <r>
    <x v="163"/>
    <s v="FL"/>
    <s v="Residential"/>
    <x v="0"/>
    <s v="All"/>
    <n v="598503405"/>
  </r>
  <r>
    <x v="163"/>
    <s v="FL"/>
    <s v="Residential"/>
    <x v="1"/>
    <s v="All"/>
    <n v="483356058"/>
  </r>
  <r>
    <x v="163"/>
    <s v="FL"/>
    <s v="Residential"/>
    <x v="2"/>
    <s v="All"/>
    <n v="766530030"/>
  </r>
  <r>
    <x v="163"/>
    <s v="FL"/>
    <s v="Residential"/>
    <x v="3"/>
    <s v="All"/>
    <n v="957359767"/>
  </r>
  <r>
    <x v="163"/>
    <s v="FL"/>
    <s v="Residential"/>
    <x v="4"/>
    <s v="All"/>
    <n v="995717549"/>
  </r>
  <r>
    <x v="163"/>
    <s v="FL"/>
    <s v="Residential"/>
    <x v="5"/>
    <s v="All"/>
    <n v="1211496837"/>
  </r>
  <r>
    <x v="163"/>
    <s v="FL"/>
    <s v="Residential"/>
    <x v="6"/>
    <s v="All"/>
    <n v="1792281502"/>
  </r>
  <r>
    <x v="163"/>
    <s v="FL"/>
    <s v="Residential"/>
    <x v="7"/>
    <s v="All"/>
    <n v="2120407606"/>
  </r>
  <r>
    <x v="163"/>
    <s v="FL"/>
    <s v="Residential"/>
    <x v="8"/>
    <s v="All"/>
    <n v="2669398960"/>
  </r>
  <r>
    <x v="163"/>
    <s v="FL"/>
    <s v="Residential"/>
    <x v="9"/>
    <s v="All"/>
    <n v="2905237427"/>
  </r>
  <r>
    <x v="163"/>
    <s v="FL"/>
    <s v="Residential"/>
    <x v="10"/>
    <s v="All"/>
    <n v="3038672965"/>
  </r>
  <r>
    <x v="163"/>
    <s v="FL"/>
    <s v="Residential"/>
    <x v="11"/>
    <s v="All"/>
    <n v="3209962034"/>
  </r>
  <r>
    <x v="164"/>
    <s v="NC"/>
    <s v="Civil"/>
    <x v="0"/>
    <s v="All"/>
    <n v="135138375"/>
  </r>
  <r>
    <x v="164"/>
    <s v="NC"/>
    <s v="Civil"/>
    <x v="1"/>
    <s v="All"/>
    <n v="267150779"/>
  </r>
  <r>
    <x v="164"/>
    <s v="NC"/>
    <s v="Civil"/>
    <x v="2"/>
    <s v="All"/>
    <n v="183185701"/>
  </r>
  <r>
    <x v="164"/>
    <s v="NC"/>
    <s v="Civil"/>
    <x v="3"/>
    <s v="All"/>
    <n v="101905705"/>
  </r>
  <r>
    <x v="164"/>
    <s v="NC"/>
    <s v="Civil"/>
    <x v="4"/>
    <s v="All"/>
    <n v="68188719"/>
  </r>
  <r>
    <x v="164"/>
    <s v="NC"/>
    <s v="Civil"/>
    <x v="5"/>
    <s v="All"/>
    <n v="121524648"/>
  </r>
  <r>
    <x v="164"/>
    <s v="NC"/>
    <s v="Civil"/>
    <x v="6"/>
    <s v="All"/>
    <n v="79104717"/>
  </r>
  <r>
    <x v="164"/>
    <s v="NC"/>
    <s v="Civil"/>
    <x v="7"/>
    <s v="All"/>
    <n v="48703454"/>
  </r>
  <r>
    <x v="164"/>
    <s v="NC"/>
    <s v="Civil"/>
    <x v="8"/>
    <s v="All"/>
    <n v="56530387"/>
  </r>
  <r>
    <x v="164"/>
    <s v="NC"/>
    <s v="Civil"/>
    <x v="9"/>
    <s v="All"/>
    <n v="60363343"/>
  </r>
  <r>
    <x v="164"/>
    <s v="NC"/>
    <s v="Civil"/>
    <x v="10"/>
    <s v="All"/>
    <n v="63933292"/>
  </r>
  <r>
    <x v="164"/>
    <s v="NC"/>
    <s v="Civil"/>
    <x v="11"/>
    <s v="All"/>
    <n v="66489619"/>
  </r>
  <r>
    <x v="164"/>
    <s v="NC"/>
    <s v="Non Residential"/>
    <x v="0"/>
    <s v="All"/>
    <n v="465040706"/>
  </r>
  <r>
    <x v="164"/>
    <s v="NC"/>
    <s v="Non Residential"/>
    <x v="1"/>
    <s v="All"/>
    <n v="462554601"/>
  </r>
  <r>
    <x v="164"/>
    <s v="NC"/>
    <s v="Non Residential"/>
    <x v="2"/>
    <s v="All"/>
    <n v="239698807"/>
  </r>
  <r>
    <x v="164"/>
    <s v="NC"/>
    <s v="Non Residential"/>
    <x v="3"/>
    <s v="All"/>
    <n v="310473431"/>
  </r>
  <r>
    <x v="164"/>
    <s v="NC"/>
    <s v="Non Residential"/>
    <x v="4"/>
    <s v="All"/>
    <n v="227792266"/>
  </r>
  <r>
    <x v="164"/>
    <s v="NC"/>
    <s v="Non Residential"/>
    <x v="5"/>
    <s v="All"/>
    <n v="203916958"/>
  </r>
  <r>
    <x v="164"/>
    <s v="NC"/>
    <s v="Non Residential"/>
    <x v="6"/>
    <s v="All"/>
    <n v="176651463"/>
  </r>
  <r>
    <x v="164"/>
    <s v="NC"/>
    <s v="Non Residential"/>
    <x v="7"/>
    <s v="All"/>
    <n v="367841793"/>
  </r>
  <r>
    <x v="164"/>
    <s v="NC"/>
    <s v="Non Residential"/>
    <x v="8"/>
    <s v="All"/>
    <n v="377517909"/>
  </r>
  <r>
    <x v="164"/>
    <s v="NC"/>
    <s v="Non Residential"/>
    <x v="9"/>
    <s v="All"/>
    <n v="397401220"/>
  </r>
  <r>
    <x v="164"/>
    <s v="NC"/>
    <s v="Non Residential"/>
    <x v="10"/>
    <s v="All"/>
    <n v="414308192"/>
  </r>
  <r>
    <x v="164"/>
    <s v="NC"/>
    <s v="Non Residential"/>
    <x v="11"/>
    <s v="All"/>
    <n v="428737100"/>
  </r>
  <r>
    <x v="164"/>
    <s v="NC"/>
    <s v="Residential"/>
    <x v="0"/>
    <s v="All"/>
    <n v="459156747"/>
  </r>
  <r>
    <x v="164"/>
    <s v="NC"/>
    <s v="Residential"/>
    <x v="1"/>
    <s v="All"/>
    <n v="420424794"/>
  </r>
  <r>
    <x v="164"/>
    <s v="NC"/>
    <s v="Residential"/>
    <x v="2"/>
    <s v="All"/>
    <n v="551049506"/>
  </r>
  <r>
    <x v="164"/>
    <s v="NC"/>
    <s v="Residential"/>
    <x v="3"/>
    <s v="All"/>
    <n v="325022717"/>
  </r>
  <r>
    <x v="164"/>
    <s v="NC"/>
    <s v="Residential"/>
    <x v="4"/>
    <s v="All"/>
    <n v="232863978"/>
  </r>
  <r>
    <x v="164"/>
    <s v="NC"/>
    <s v="Residential"/>
    <x v="5"/>
    <s v="All"/>
    <n v="218107729"/>
  </r>
  <r>
    <x v="164"/>
    <s v="NC"/>
    <s v="Residential"/>
    <x v="6"/>
    <s v="All"/>
    <n v="199284353"/>
  </r>
  <r>
    <x v="164"/>
    <s v="NC"/>
    <s v="Residential"/>
    <x v="7"/>
    <s v="All"/>
    <n v="230573500"/>
  </r>
  <r>
    <x v="164"/>
    <s v="NC"/>
    <s v="Residential"/>
    <x v="8"/>
    <s v="All"/>
    <n v="238465188"/>
  </r>
  <r>
    <x v="164"/>
    <s v="NC"/>
    <s v="Residential"/>
    <x v="9"/>
    <s v="All"/>
    <n v="254012533"/>
  </r>
  <r>
    <x v="164"/>
    <s v="NC"/>
    <s v="Residential"/>
    <x v="10"/>
    <s v="All"/>
    <n v="277750692"/>
  </r>
  <r>
    <x v="164"/>
    <s v="NC"/>
    <s v="Residential"/>
    <x v="11"/>
    <s v="All"/>
    <n v="301635184"/>
  </r>
  <r>
    <x v="165"/>
    <s v="WI"/>
    <s v="Civil"/>
    <x v="0"/>
    <s v="All"/>
    <n v="25422561"/>
  </r>
  <r>
    <x v="165"/>
    <s v="WI"/>
    <s v="Civil"/>
    <x v="1"/>
    <s v="All"/>
    <n v="27020495"/>
  </r>
  <r>
    <x v="165"/>
    <s v="WI"/>
    <s v="Civil"/>
    <x v="2"/>
    <s v="All"/>
    <n v="58514029"/>
  </r>
  <r>
    <x v="165"/>
    <s v="WI"/>
    <s v="Civil"/>
    <x v="3"/>
    <s v="All"/>
    <n v="44472779"/>
  </r>
  <r>
    <x v="165"/>
    <s v="WI"/>
    <s v="Civil"/>
    <x v="4"/>
    <s v="All"/>
    <n v="20720176"/>
  </r>
  <r>
    <x v="165"/>
    <s v="WI"/>
    <s v="Civil"/>
    <x v="5"/>
    <s v="All"/>
    <n v="810205899"/>
  </r>
  <r>
    <x v="165"/>
    <s v="WI"/>
    <s v="Civil"/>
    <x v="6"/>
    <s v="All"/>
    <n v="78729559"/>
  </r>
  <r>
    <x v="165"/>
    <s v="WI"/>
    <s v="Civil"/>
    <x v="7"/>
    <s v="All"/>
    <n v="813632311"/>
  </r>
  <r>
    <x v="165"/>
    <s v="WI"/>
    <s v="Civil"/>
    <x v="8"/>
    <s v="All"/>
    <n v="106869397"/>
  </r>
  <r>
    <x v="165"/>
    <s v="WI"/>
    <s v="Civil"/>
    <x v="9"/>
    <s v="All"/>
    <n v="113724226"/>
  </r>
  <r>
    <x v="165"/>
    <s v="WI"/>
    <s v="Civil"/>
    <x v="10"/>
    <s v="All"/>
    <n v="120129505"/>
  </r>
  <r>
    <x v="165"/>
    <s v="WI"/>
    <s v="Civil"/>
    <x v="11"/>
    <s v="All"/>
    <n v="124249492"/>
  </r>
  <r>
    <x v="165"/>
    <s v="WI"/>
    <s v="Non Residential"/>
    <x v="0"/>
    <s v="All"/>
    <n v="23007165"/>
  </r>
  <r>
    <x v="165"/>
    <s v="WI"/>
    <s v="Non Residential"/>
    <x v="1"/>
    <s v="All"/>
    <n v="142400838"/>
  </r>
  <r>
    <x v="165"/>
    <s v="WI"/>
    <s v="Non Residential"/>
    <x v="2"/>
    <s v="All"/>
    <n v="46684474"/>
  </r>
  <r>
    <x v="165"/>
    <s v="WI"/>
    <s v="Non Residential"/>
    <x v="3"/>
    <s v="All"/>
    <n v="73376566"/>
  </r>
  <r>
    <x v="165"/>
    <s v="WI"/>
    <s v="Non Residential"/>
    <x v="4"/>
    <s v="All"/>
    <n v="33503522"/>
  </r>
  <r>
    <x v="165"/>
    <s v="WI"/>
    <s v="Non Residential"/>
    <x v="5"/>
    <s v="All"/>
    <n v="156684152"/>
  </r>
  <r>
    <x v="165"/>
    <s v="WI"/>
    <s v="Non Residential"/>
    <x v="6"/>
    <s v="All"/>
    <n v="110471682"/>
  </r>
  <r>
    <x v="165"/>
    <s v="WI"/>
    <s v="Non Residential"/>
    <x v="7"/>
    <s v="All"/>
    <n v="57035284"/>
  </r>
  <r>
    <x v="165"/>
    <s v="WI"/>
    <s v="Non Residential"/>
    <x v="8"/>
    <s v="All"/>
    <n v="100888486"/>
  </r>
  <r>
    <x v="165"/>
    <s v="WI"/>
    <s v="Non Residential"/>
    <x v="9"/>
    <s v="All"/>
    <n v="103621820"/>
  </r>
  <r>
    <x v="165"/>
    <s v="WI"/>
    <s v="Non Residential"/>
    <x v="10"/>
    <s v="All"/>
    <n v="106020349"/>
  </r>
  <r>
    <x v="165"/>
    <s v="WI"/>
    <s v="Non Residential"/>
    <x v="11"/>
    <s v="All"/>
    <n v="107116386"/>
  </r>
  <r>
    <x v="165"/>
    <s v="WI"/>
    <s v="Residential"/>
    <x v="0"/>
    <s v="All"/>
    <n v="25250155"/>
  </r>
  <r>
    <x v="165"/>
    <s v="WI"/>
    <s v="Residential"/>
    <x v="1"/>
    <s v="All"/>
    <n v="13418837"/>
  </r>
  <r>
    <x v="165"/>
    <s v="WI"/>
    <s v="Residential"/>
    <x v="2"/>
    <s v="All"/>
    <n v="22363334"/>
  </r>
  <r>
    <x v="165"/>
    <s v="WI"/>
    <s v="Residential"/>
    <x v="3"/>
    <s v="All"/>
    <n v="23891265"/>
  </r>
  <r>
    <x v="165"/>
    <s v="WI"/>
    <s v="Residential"/>
    <x v="4"/>
    <s v="All"/>
    <n v="16424556"/>
  </r>
  <r>
    <x v="165"/>
    <s v="WI"/>
    <s v="Residential"/>
    <x v="5"/>
    <s v="All"/>
    <n v="22806752"/>
  </r>
  <r>
    <x v="165"/>
    <s v="WI"/>
    <s v="Residential"/>
    <x v="6"/>
    <s v="All"/>
    <n v="33759391"/>
  </r>
  <r>
    <x v="165"/>
    <s v="WI"/>
    <s v="Residential"/>
    <x v="7"/>
    <s v="All"/>
    <n v="26075065"/>
  </r>
  <r>
    <x v="165"/>
    <s v="WI"/>
    <s v="Residential"/>
    <x v="8"/>
    <s v="All"/>
    <n v="24301695"/>
  </r>
  <r>
    <x v="165"/>
    <s v="WI"/>
    <s v="Residential"/>
    <x v="9"/>
    <s v="All"/>
    <n v="26996757"/>
  </r>
  <r>
    <x v="165"/>
    <s v="WI"/>
    <s v="Residential"/>
    <x v="10"/>
    <s v="All"/>
    <n v="27852967"/>
  </r>
  <r>
    <x v="165"/>
    <s v="WI"/>
    <s v="Residential"/>
    <x v="11"/>
    <s v="All"/>
    <n v="29238982"/>
  </r>
  <r>
    <x v="166"/>
    <s v="MO"/>
    <s v="Civil"/>
    <x v="0"/>
    <s v="All"/>
    <n v="60326291"/>
  </r>
  <r>
    <x v="166"/>
    <s v="MO"/>
    <s v="Civil"/>
    <x v="1"/>
    <s v="All"/>
    <n v="45136651"/>
  </r>
  <r>
    <x v="166"/>
    <s v="MO"/>
    <s v="Civil"/>
    <x v="2"/>
    <s v="All"/>
    <n v="83176123"/>
  </r>
  <r>
    <x v="166"/>
    <s v="MO"/>
    <s v="Civil"/>
    <x v="3"/>
    <s v="All"/>
    <n v="51053923"/>
  </r>
  <r>
    <x v="166"/>
    <s v="MO"/>
    <s v="Civil"/>
    <x v="4"/>
    <s v="All"/>
    <n v="128434976"/>
  </r>
  <r>
    <x v="166"/>
    <s v="MO"/>
    <s v="Civil"/>
    <x v="5"/>
    <s v="All"/>
    <n v="76653790"/>
  </r>
  <r>
    <x v="166"/>
    <s v="MO"/>
    <s v="Civil"/>
    <x v="6"/>
    <s v="All"/>
    <n v="41266883"/>
  </r>
  <r>
    <x v="166"/>
    <s v="MO"/>
    <s v="Civil"/>
    <x v="7"/>
    <s v="All"/>
    <n v="59039322"/>
  </r>
  <r>
    <x v="166"/>
    <s v="MO"/>
    <s v="Civil"/>
    <x v="8"/>
    <s v="All"/>
    <n v="88127874"/>
  </r>
  <r>
    <x v="166"/>
    <s v="MO"/>
    <s v="Civil"/>
    <x v="9"/>
    <s v="All"/>
    <n v="94217938"/>
  </r>
  <r>
    <x v="166"/>
    <s v="MO"/>
    <s v="Civil"/>
    <x v="10"/>
    <s v="All"/>
    <n v="99713096"/>
  </r>
  <r>
    <x v="166"/>
    <s v="MO"/>
    <s v="Civil"/>
    <x v="11"/>
    <s v="All"/>
    <n v="103317065"/>
  </r>
  <r>
    <x v="166"/>
    <s v="MO"/>
    <s v="Non Residential"/>
    <x v="0"/>
    <s v="All"/>
    <n v="22759256"/>
  </r>
  <r>
    <x v="166"/>
    <s v="MO"/>
    <s v="Non Residential"/>
    <x v="1"/>
    <s v="All"/>
    <n v="31215853"/>
  </r>
  <r>
    <x v="166"/>
    <s v="MO"/>
    <s v="Non Residential"/>
    <x v="2"/>
    <s v="All"/>
    <n v="40009146"/>
  </r>
  <r>
    <x v="166"/>
    <s v="MO"/>
    <s v="Non Residential"/>
    <x v="3"/>
    <s v="All"/>
    <n v="43166606"/>
  </r>
  <r>
    <x v="166"/>
    <s v="MO"/>
    <s v="Non Residential"/>
    <x v="4"/>
    <s v="All"/>
    <n v="83912892"/>
  </r>
  <r>
    <x v="166"/>
    <s v="MO"/>
    <s v="Non Residential"/>
    <x v="5"/>
    <s v="All"/>
    <n v="220617392"/>
  </r>
  <r>
    <x v="166"/>
    <s v="MO"/>
    <s v="Non Residential"/>
    <x v="6"/>
    <s v="All"/>
    <n v="120531656"/>
  </r>
  <r>
    <x v="166"/>
    <s v="MO"/>
    <s v="Non Residential"/>
    <x v="7"/>
    <s v="All"/>
    <n v="86180348"/>
  </r>
  <r>
    <x v="166"/>
    <s v="MO"/>
    <s v="Non Residential"/>
    <x v="8"/>
    <s v="All"/>
    <n v="118188117"/>
  </r>
  <r>
    <x v="166"/>
    <s v="MO"/>
    <s v="Non Residential"/>
    <x v="9"/>
    <s v="All"/>
    <n v="120634920"/>
  </r>
  <r>
    <x v="166"/>
    <s v="MO"/>
    <s v="Non Residential"/>
    <x v="10"/>
    <s v="All"/>
    <n v="122989891"/>
  </r>
  <r>
    <x v="166"/>
    <s v="MO"/>
    <s v="Non Residential"/>
    <x v="11"/>
    <s v="All"/>
    <n v="124598084"/>
  </r>
  <r>
    <x v="166"/>
    <s v="MO"/>
    <s v="Residential"/>
    <x v="0"/>
    <s v="All"/>
    <n v="45205189"/>
  </r>
  <r>
    <x v="166"/>
    <s v="MO"/>
    <s v="Residential"/>
    <x v="1"/>
    <s v="All"/>
    <n v="46093458"/>
  </r>
  <r>
    <x v="166"/>
    <s v="MO"/>
    <s v="Residential"/>
    <x v="2"/>
    <s v="All"/>
    <n v="58393516"/>
  </r>
  <r>
    <x v="166"/>
    <s v="MO"/>
    <s v="Residential"/>
    <x v="3"/>
    <s v="All"/>
    <n v="51956532"/>
  </r>
  <r>
    <x v="166"/>
    <s v="MO"/>
    <s v="Residential"/>
    <x v="4"/>
    <s v="All"/>
    <n v="54629623"/>
  </r>
  <r>
    <x v="166"/>
    <s v="MO"/>
    <s v="Residential"/>
    <x v="5"/>
    <s v="All"/>
    <n v="20747719"/>
  </r>
  <r>
    <x v="166"/>
    <s v="MO"/>
    <s v="Residential"/>
    <x v="6"/>
    <s v="All"/>
    <n v="35377810"/>
  </r>
  <r>
    <x v="166"/>
    <s v="MO"/>
    <s v="Residential"/>
    <x v="7"/>
    <s v="All"/>
    <n v="12705562"/>
  </r>
  <r>
    <x v="166"/>
    <s v="MO"/>
    <s v="Residential"/>
    <x v="8"/>
    <s v="All"/>
    <n v="19943691"/>
  </r>
  <r>
    <x v="166"/>
    <s v="MO"/>
    <s v="Residential"/>
    <x v="9"/>
    <s v="All"/>
    <n v="21597897"/>
  </r>
  <r>
    <x v="166"/>
    <s v="MO"/>
    <s v="Residential"/>
    <x v="10"/>
    <s v="All"/>
    <n v="22190395"/>
  </r>
  <r>
    <x v="166"/>
    <s v="MO"/>
    <s v="Residential"/>
    <x v="11"/>
    <s v="All"/>
    <n v="23441155"/>
  </r>
  <r>
    <x v="167"/>
    <s v="TN"/>
    <s v="Civil"/>
    <x v="0"/>
    <s v="All"/>
    <n v="86938838"/>
  </r>
  <r>
    <x v="167"/>
    <s v="TN"/>
    <s v="Civil"/>
    <x v="1"/>
    <s v="All"/>
    <n v="107632769"/>
  </r>
  <r>
    <x v="167"/>
    <s v="TN"/>
    <s v="Civil"/>
    <x v="2"/>
    <s v="All"/>
    <n v="114671312"/>
  </r>
  <r>
    <x v="167"/>
    <s v="TN"/>
    <s v="Civil"/>
    <x v="3"/>
    <s v="All"/>
    <n v="41220146"/>
  </r>
  <r>
    <x v="167"/>
    <s v="TN"/>
    <s v="Civil"/>
    <x v="4"/>
    <s v="All"/>
    <n v="12494493"/>
  </r>
  <r>
    <x v="167"/>
    <s v="TN"/>
    <s v="Civil"/>
    <x v="5"/>
    <s v="All"/>
    <n v="18644931"/>
  </r>
  <r>
    <x v="167"/>
    <s v="TN"/>
    <s v="Civil"/>
    <x v="6"/>
    <s v="All"/>
    <n v="51029326"/>
  </r>
  <r>
    <x v="167"/>
    <s v="TN"/>
    <s v="Civil"/>
    <x v="7"/>
    <s v="All"/>
    <n v="25846345"/>
  </r>
  <r>
    <x v="167"/>
    <s v="TN"/>
    <s v="Civil"/>
    <x v="8"/>
    <s v="All"/>
    <n v="57747658"/>
  </r>
  <r>
    <x v="167"/>
    <s v="TN"/>
    <s v="Civil"/>
    <x v="9"/>
    <s v="All"/>
    <n v="62248876"/>
  </r>
  <r>
    <x v="167"/>
    <s v="TN"/>
    <s v="Civil"/>
    <x v="10"/>
    <s v="All"/>
    <n v="66715441"/>
  </r>
  <r>
    <x v="167"/>
    <s v="TN"/>
    <s v="Civil"/>
    <x v="11"/>
    <s v="All"/>
    <n v="69766377"/>
  </r>
  <r>
    <x v="167"/>
    <s v="TN"/>
    <s v="Non Residential"/>
    <x v="0"/>
    <s v="All"/>
    <n v="128014204"/>
  </r>
  <r>
    <x v="167"/>
    <s v="TN"/>
    <s v="Non Residential"/>
    <x v="1"/>
    <s v="All"/>
    <n v="110687958"/>
  </r>
  <r>
    <x v="167"/>
    <s v="TN"/>
    <s v="Non Residential"/>
    <x v="2"/>
    <s v="All"/>
    <n v="71551068"/>
  </r>
  <r>
    <x v="167"/>
    <s v="TN"/>
    <s v="Non Residential"/>
    <x v="3"/>
    <s v="All"/>
    <n v="25564379"/>
  </r>
  <r>
    <x v="167"/>
    <s v="TN"/>
    <s v="Non Residential"/>
    <x v="4"/>
    <s v="All"/>
    <n v="37201795"/>
  </r>
  <r>
    <x v="167"/>
    <s v="TN"/>
    <s v="Non Residential"/>
    <x v="5"/>
    <s v="All"/>
    <n v="61021344"/>
  </r>
  <r>
    <x v="167"/>
    <s v="TN"/>
    <s v="Non Residential"/>
    <x v="6"/>
    <s v="All"/>
    <n v="103010339"/>
  </r>
  <r>
    <x v="167"/>
    <s v="TN"/>
    <s v="Non Residential"/>
    <x v="7"/>
    <s v="All"/>
    <n v="96185748"/>
  </r>
  <r>
    <x v="167"/>
    <s v="TN"/>
    <s v="Non Residential"/>
    <x v="8"/>
    <s v="All"/>
    <n v="134847906"/>
  </r>
  <r>
    <x v="167"/>
    <s v="TN"/>
    <s v="Non Residential"/>
    <x v="9"/>
    <s v="All"/>
    <n v="138209182"/>
  </r>
  <r>
    <x v="167"/>
    <s v="TN"/>
    <s v="Non Residential"/>
    <x v="10"/>
    <s v="All"/>
    <n v="141689187"/>
  </r>
  <r>
    <x v="167"/>
    <s v="TN"/>
    <s v="Non Residential"/>
    <x v="11"/>
    <s v="All"/>
    <n v="144345118"/>
  </r>
  <r>
    <x v="167"/>
    <s v="TN"/>
    <s v="Residential"/>
    <x v="0"/>
    <s v="All"/>
    <n v="107641268"/>
  </r>
  <r>
    <x v="167"/>
    <s v="TN"/>
    <s v="Residential"/>
    <x v="1"/>
    <s v="All"/>
    <n v="94414399"/>
  </r>
  <r>
    <x v="167"/>
    <s v="TN"/>
    <s v="Residential"/>
    <x v="2"/>
    <s v="All"/>
    <n v="100874317"/>
  </r>
  <r>
    <x v="167"/>
    <s v="TN"/>
    <s v="Residential"/>
    <x v="3"/>
    <s v="All"/>
    <n v="147698893"/>
  </r>
  <r>
    <x v="167"/>
    <s v="TN"/>
    <s v="Residential"/>
    <x v="4"/>
    <s v="All"/>
    <n v="132257496"/>
  </r>
  <r>
    <x v="167"/>
    <s v="TN"/>
    <s v="Residential"/>
    <x v="5"/>
    <s v="All"/>
    <n v="111871539"/>
  </r>
  <r>
    <x v="167"/>
    <s v="TN"/>
    <s v="Residential"/>
    <x v="6"/>
    <s v="All"/>
    <n v="90960842"/>
  </r>
  <r>
    <x v="167"/>
    <s v="TN"/>
    <s v="Residential"/>
    <x v="7"/>
    <s v="All"/>
    <n v="114144696"/>
  </r>
  <r>
    <x v="167"/>
    <s v="TN"/>
    <s v="Residential"/>
    <x v="8"/>
    <s v="All"/>
    <n v="99741462"/>
  </r>
  <r>
    <x v="167"/>
    <s v="TN"/>
    <s v="Residential"/>
    <x v="9"/>
    <s v="All"/>
    <n v="105603798"/>
  </r>
  <r>
    <x v="167"/>
    <s v="TN"/>
    <s v="Residential"/>
    <x v="10"/>
    <s v="All"/>
    <n v="115830581"/>
  </r>
  <r>
    <x v="167"/>
    <s v="TN"/>
    <s v="Residential"/>
    <x v="11"/>
    <s v="All"/>
    <n v="121703228"/>
  </r>
  <r>
    <x v="168"/>
    <s v="PA"/>
    <s v="Civil"/>
    <x v="0"/>
    <s v="All"/>
    <n v="28275735"/>
  </r>
  <r>
    <x v="168"/>
    <s v="PA"/>
    <s v="Civil"/>
    <x v="1"/>
    <s v="All"/>
    <n v="56903892"/>
  </r>
  <r>
    <x v="168"/>
    <s v="PA"/>
    <s v="Civil"/>
    <x v="2"/>
    <s v="All"/>
    <n v="65912902"/>
  </r>
  <r>
    <x v="168"/>
    <s v="PA"/>
    <s v="Civil"/>
    <x v="3"/>
    <s v="All"/>
    <n v="100932477"/>
  </r>
  <r>
    <x v="168"/>
    <s v="PA"/>
    <s v="Civil"/>
    <x v="4"/>
    <s v="All"/>
    <n v="59478453"/>
  </r>
  <r>
    <x v="168"/>
    <s v="PA"/>
    <s v="Civil"/>
    <x v="5"/>
    <s v="All"/>
    <n v="134953238"/>
  </r>
  <r>
    <x v="168"/>
    <s v="PA"/>
    <s v="Civil"/>
    <x v="6"/>
    <s v="All"/>
    <n v="98126276"/>
  </r>
  <r>
    <x v="168"/>
    <s v="PA"/>
    <s v="Civil"/>
    <x v="7"/>
    <s v="All"/>
    <n v="85476443"/>
  </r>
  <r>
    <x v="168"/>
    <s v="PA"/>
    <s v="Civil"/>
    <x v="8"/>
    <s v="All"/>
    <n v="103135775"/>
  </r>
  <r>
    <x v="168"/>
    <s v="PA"/>
    <s v="Civil"/>
    <x v="9"/>
    <s v="All"/>
    <n v="110742731"/>
  </r>
  <r>
    <x v="168"/>
    <s v="PA"/>
    <s v="Civil"/>
    <x v="10"/>
    <s v="All"/>
    <n v="118166711"/>
  </r>
  <r>
    <x v="168"/>
    <s v="PA"/>
    <s v="Civil"/>
    <x v="11"/>
    <s v="All"/>
    <n v="122653987"/>
  </r>
  <r>
    <x v="168"/>
    <s v="PA"/>
    <s v="Non Residential"/>
    <x v="0"/>
    <s v="All"/>
    <n v="22013037"/>
  </r>
  <r>
    <x v="168"/>
    <s v="PA"/>
    <s v="Non Residential"/>
    <x v="1"/>
    <s v="All"/>
    <n v="22661570"/>
  </r>
  <r>
    <x v="168"/>
    <s v="PA"/>
    <s v="Non Residential"/>
    <x v="2"/>
    <s v="All"/>
    <n v="47286514"/>
  </r>
  <r>
    <x v="168"/>
    <s v="PA"/>
    <s v="Non Residential"/>
    <x v="3"/>
    <s v="All"/>
    <n v="25798946"/>
  </r>
  <r>
    <x v="168"/>
    <s v="PA"/>
    <s v="Non Residential"/>
    <x v="4"/>
    <s v="All"/>
    <n v="17470545"/>
  </r>
  <r>
    <x v="168"/>
    <s v="PA"/>
    <s v="Non Residential"/>
    <x v="5"/>
    <s v="All"/>
    <n v="67856058"/>
  </r>
  <r>
    <x v="168"/>
    <s v="PA"/>
    <s v="Non Residential"/>
    <x v="6"/>
    <s v="All"/>
    <n v="72503533"/>
  </r>
  <r>
    <x v="168"/>
    <s v="PA"/>
    <s v="Non Residential"/>
    <x v="7"/>
    <s v="All"/>
    <n v="30804001"/>
  </r>
  <r>
    <x v="168"/>
    <s v="PA"/>
    <s v="Non Residential"/>
    <x v="8"/>
    <s v="All"/>
    <n v="69460249"/>
  </r>
  <r>
    <x v="168"/>
    <s v="PA"/>
    <s v="Non Residential"/>
    <x v="9"/>
    <s v="All"/>
    <n v="69008996"/>
  </r>
  <r>
    <x v="168"/>
    <s v="PA"/>
    <s v="Non Residential"/>
    <x v="10"/>
    <s v="All"/>
    <n v="68821171"/>
  </r>
  <r>
    <x v="168"/>
    <s v="PA"/>
    <s v="Non Residential"/>
    <x v="11"/>
    <s v="All"/>
    <n v="68020770"/>
  </r>
  <r>
    <x v="168"/>
    <s v="PA"/>
    <s v="Residential"/>
    <x v="0"/>
    <s v="All"/>
    <n v="5425292"/>
  </r>
  <r>
    <x v="168"/>
    <s v="PA"/>
    <s v="Residential"/>
    <x v="1"/>
    <s v="All"/>
    <n v="1204358"/>
  </r>
  <r>
    <x v="168"/>
    <s v="PA"/>
    <s v="Residential"/>
    <x v="2"/>
    <s v="All"/>
    <n v="3589155"/>
  </r>
  <r>
    <x v="168"/>
    <s v="PA"/>
    <s v="Residential"/>
    <x v="3"/>
    <s v="All"/>
    <n v="4393412"/>
  </r>
  <r>
    <x v="168"/>
    <s v="PA"/>
    <s v="Residential"/>
    <x v="4"/>
    <s v="All"/>
    <n v="2795399"/>
  </r>
  <r>
    <x v="168"/>
    <s v="PA"/>
    <s v="Residential"/>
    <x v="5"/>
    <s v="All"/>
    <n v="630934"/>
  </r>
  <r>
    <x v="168"/>
    <s v="PA"/>
    <s v="Residential"/>
    <x v="6"/>
    <s v="All"/>
    <n v="1726222"/>
  </r>
  <r>
    <x v="168"/>
    <s v="PA"/>
    <s v="Residential"/>
    <x v="7"/>
    <s v="All"/>
    <n v="2340556"/>
  </r>
  <r>
    <x v="168"/>
    <s v="PA"/>
    <s v="Residential"/>
    <x v="8"/>
    <s v="All"/>
    <n v="2420143"/>
  </r>
  <r>
    <x v="168"/>
    <s v="PA"/>
    <s v="Residential"/>
    <x v="9"/>
    <s v="All"/>
    <n v="2465822"/>
  </r>
  <r>
    <x v="168"/>
    <s v="PA"/>
    <s v="Residential"/>
    <x v="10"/>
    <s v="All"/>
    <n v="2679970"/>
  </r>
  <r>
    <x v="168"/>
    <s v="PA"/>
    <s v="Residential"/>
    <x v="11"/>
    <s v="All"/>
    <n v="2799579"/>
  </r>
  <r>
    <x v="169"/>
    <s v="AR"/>
    <s v="Civil"/>
    <x v="0"/>
    <s v="All"/>
    <n v="26353928"/>
  </r>
  <r>
    <x v="169"/>
    <s v="AR"/>
    <s v="Civil"/>
    <x v="1"/>
    <s v="All"/>
    <n v="27041581"/>
  </r>
  <r>
    <x v="169"/>
    <s v="AR"/>
    <s v="Civil"/>
    <x v="2"/>
    <s v="All"/>
    <n v="85009241"/>
  </r>
  <r>
    <x v="169"/>
    <s v="AR"/>
    <s v="Civil"/>
    <x v="3"/>
    <s v="All"/>
    <n v="44694627"/>
  </r>
  <r>
    <x v="169"/>
    <s v="AR"/>
    <s v="Civil"/>
    <x v="4"/>
    <s v="All"/>
    <n v="29720078"/>
  </r>
  <r>
    <x v="169"/>
    <s v="AR"/>
    <s v="Civil"/>
    <x v="5"/>
    <s v="All"/>
    <n v="12709288"/>
  </r>
  <r>
    <x v="169"/>
    <s v="AR"/>
    <s v="Civil"/>
    <x v="6"/>
    <s v="All"/>
    <n v="41774031"/>
  </r>
  <r>
    <x v="169"/>
    <s v="AR"/>
    <s v="Civil"/>
    <x v="7"/>
    <s v="All"/>
    <n v="32576725"/>
  </r>
  <r>
    <x v="169"/>
    <s v="AR"/>
    <s v="Civil"/>
    <x v="8"/>
    <s v="All"/>
    <n v="37281185"/>
  </r>
  <r>
    <x v="169"/>
    <s v="AR"/>
    <s v="Civil"/>
    <x v="9"/>
    <s v="All"/>
    <n v="40776208"/>
  </r>
  <r>
    <x v="169"/>
    <s v="AR"/>
    <s v="Civil"/>
    <x v="10"/>
    <s v="All"/>
    <n v="44020235"/>
  </r>
  <r>
    <x v="169"/>
    <s v="AR"/>
    <s v="Civil"/>
    <x v="11"/>
    <s v="All"/>
    <n v="46309420"/>
  </r>
  <r>
    <x v="169"/>
    <s v="AR"/>
    <s v="Non Residential"/>
    <x v="0"/>
    <s v="All"/>
    <n v="36997049"/>
  </r>
  <r>
    <x v="169"/>
    <s v="AR"/>
    <s v="Non Residential"/>
    <x v="1"/>
    <s v="All"/>
    <n v="257207430"/>
  </r>
  <r>
    <x v="169"/>
    <s v="AR"/>
    <s v="Non Residential"/>
    <x v="2"/>
    <s v="All"/>
    <n v="87716371"/>
  </r>
  <r>
    <x v="169"/>
    <s v="AR"/>
    <s v="Non Residential"/>
    <x v="3"/>
    <s v="All"/>
    <n v="83266606"/>
  </r>
  <r>
    <x v="169"/>
    <s v="AR"/>
    <s v="Non Residential"/>
    <x v="4"/>
    <s v="All"/>
    <n v="84488971"/>
  </r>
  <r>
    <x v="169"/>
    <s v="AR"/>
    <s v="Non Residential"/>
    <x v="5"/>
    <s v="All"/>
    <n v="40851250"/>
  </r>
  <r>
    <x v="169"/>
    <s v="AR"/>
    <s v="Non Residential"/>
    <x v="6"/>
    <s v="All"/>
    <n v="81390416"/>
  </r>
  <r>
    <x v="169"/>
    <s v="AR"/>
    <s v="Non Residential"/>
    <x v="7"/>
    <s v="All"/>
    <n v="118373935"/>
  </r>
  <r>
    <x v="169"/>
    <s v="AR"/>
    <s v="Non Residential"/>
    <x v="8"/>
    <s v="All"/>
    <n v="149121822"/>
  </r>
  <r>
    <x v="169"/>
    <s v="AR"/>
    <s v="Non Residential"/>
    <x v="9"/>
    <s v="All"/>
    <n v="150529230"/>
  </r>
  <r>
    <x v="169"/>
    <s v="AR"/>
    <s v="Non Residential"/>
    <x v="10"/>
    <s v="All"/>
    <n v="152477408"/>
  </r>
  <r>
    <x v="169"/>
    <s v="AR"/>
    <s v="Non Residential"/>
    <x v="11"/>
    <s v="All"/>
    <n v="153001858"/>
  </r>
  <r>
    <x v="169"/>
    <s v="AR"/>
    <s v="Residential"/>
    <x v="0"/>
    <s v="All"/>
    <n v="132571039"/>
  </r>
  <r>
    <x v="169"/>
    <s v="AR"/>
    <s v="Residential"/>
    <x v="1"/>
    <s v="All"/>
    <n v="130737698"/>
  </r>
  <r>
    <x v="169"/>
    <s v="AR"/>
    <s v="Residential"/>
    <x v="2"/>
    <s v="All"/>
    <n v="165118700"/>
  </r>
  <r>
    <x v="169"/>
    <s v="AR"/>
    <s v="Residential"/>
    <x v="3"/>
    <s v="All"/>
    <n v="81680549"/>
  </r>
  <r>
    <x v="169"/>
    <s v="AR"/>
    <s v="Residential"/>
    <x v="4"/>
    <s v="All"/>
    <n v="115740569"/>
  </r>
  <r>
    <x v="169"/>
    <s v="AR"/>
    <s v="Residential"/>
    <x v="5"/>
    <s v="All"/>
    <n v="117842530"/>
  </r>
  <r>
    <x v="169"/>
    <s v="AR"/>
    <s v="Residential"/>
    <x v="6"/>
    <s v="All"/>
    <n v="162445739"/>
  </r>
  <r>
    <x v="169"/>
    <s v="AR"/>
    <s v="Residential"/>
    <x v="7"/>
    <s v="All"/>
    <n v="119579199"/>
  </r>
  <r>
    <x v="169"/>
    <s v="AR"/>
    <s v="Residential"/>
    <x v="8"/>
    <s v="All"/>
    <n v="147642177"/>
  </r>
  <r>
    <x v="169"/>
    <s v="AR"/>
    <s v="Residential"/>
    <x v="9"/>
    <s v="All"/>
    <n v="163285751"/>
  </r>
  <r>
    <x v="169"/>
    <s v="AR"/>
    <s v="Residential"/>
    <x v="10"/>
    <s v="All"/>
    <n v="173955783"/>
  </r>
  <r>
    <x v="169"/>
    <s v="AR"/>
    <s v="Residential"/>
    <x v="11"/>
    <s v="All"/>
    <n v="188841151"/>
  </r>
  <r>
    <x v="170"/>
    <s v="MO"/>
    <s v="Civil"/>
    <x v="0"/>
    <s v="All"/>
    <n v="35307729"/>
  </r>
  <r>
    <x v="170"/>
    <s v="MO"/>
    <s v="Civil"/>
    <x v="1"/>
    <s v="All"/>
    <n v="15252365"/>
  </r>
  <r>
    <x v="170"/>
    <s v="MO"/>
    <s v="Civil"/>
    <x v="2"/>
    <s v="All"/>
    <n v="65358374"/>
  </r>
  <r>
    <x v="170"/>
    <s v="MO"/>
    <s v="Civil"/>
    <x v="3"/>
    <s v="All"/>
    <n v="59950707"/>
  </r>
  <r>
    <x v="170"/>
    <s v="MO"/>
    <s v="Civil"/>
    <x v="4"/>
    <s v="All"/>
    <n v="46733893"/>
  </r>
  <r>
    <x v="170"/>
    <s v="MO"/>
    <s v="Civil"/>
    <x v="5"/>
    <s v="All"/>
    <n v="67840531"/>
  </r>
  <r>
    <x v="170"/>
    <s v="MO"/>
    <s v="Civil"/>
    <x v="6"/>
    <s v="All"/>
    <n v="42081581"/>
  </r>
  <r>
    <x v="170"/>
    <s v="MO"/>
    <s v="Civil"/>
    <x v="7"/>
    <s v="All"/>
    <n v="62526571"/>
  </r>
  <r>
    <x v="170"/>
    <s v="MO"/>
    <s v="Civil"/>
    <x v="8"/>
    <s v="All"/>
    <n v="83845458"/>
  </r>
  <r>
    <x v="170"/>
    <s v="MO"/>
    <s v="Civil"/>
    <x v="9"/>
    <s v="All"/>
    <n v="90534848"/>
  </r>
  <r>
    <x v="170"/>
    <s v="MO"/>
    <s v="Civil"/>
    <x v="10"/>
    <s v="All"/>
    <n v="96697206"/>
  </r>
  <r>
    <x v="170"/>
    <s v="MO"/>
    <s v="Civil"/>
    <x v="11"/>
    <s v="All"/>
    <n v="100880560"/>
  </r>
  <r>
    <x v="170"/>
    <s v="MO"/>
    <s v="Non Residential"/>
    <x v="0"/>
    <s v="All"/>
    <n v="18952525"/>
  </r>
  <r>
    <x v="170"/>
    <s v="MO"/>
    <s v="Non Residential"/>
    <x v="1"/>
    <s v="All"/>
    <n v="53460266"/>
  </r>
  <r>
    <x v="170"/>
    <s v="MO"/>
    <s v="Non Residential"/>
    <x v="2"/>
    <s v="All"/>
    <n v="424986997"/>
  </r>
  <r>
    <x v="170"/>
    <s v="MO"/>
    <s v="Non Residential"/>
    <x v="3"/>
    <s v="All"/>
    <n v="85605265"/>
  </r>
  <r>
    <x v="170"/>
    <s v="MO"/>
    <s v="Non Residential"/>
    <x v="4"/>
    <s v="All"/>
    <n v="74148979"/>
  </r>
  <r>
    <x v="170"/>
    <s v="MO"/>
    <s v="Non Residential"/>
    <x v="5"/>
    <s v="All"/>
    <n v="71861260"/>
  </r>
  <r>
    <x v="170"/>
    <s v="MO"/>
    <s v="Non Residential"/>
    <x v="6"/>
    <s v="All"/>
    <n v="169352344"/>
  </r>
  <r>
    <x v="170"/>
    <s v="MO"/>
    <s v="Non Residential"/>
    <x v="7"/>
    <s v="All"/>
    <n v="191558401"/>
  </r>
  <r>
    <x v="170"/>
    <s v="MO"/>
    <s v="Non Residential"/>
    <x v="8"/>
    <s v="All"/>
    <n v="151132525"/>
  </r>
  <r>
    <x v="170"/>
    <s v="MO"/>
    <s v="Non Residential"/>
    <x v="9"/>
    <s v="All"/>
    <n v="154785862"/>
  </r>
  <r>
    <x v="170"/>
    <s v="MO"/>
    <s v="Non Residential"/>
    <x v="10"/>
    <s v="All"/>
    <n v="159782361"/>
  </r>
  <r>
    <x v="170"/>
    <s v="MO"/>
    <s v="Non Residential"/>
    <x v="11"/>
    <s v="All"/>
    <n v="162736490"/>
  </r>
  <r>
    <x v="170"/>
    <s v="MO"/>
    <s v="Residential"/>
    <x v="0"/>
    <s v="All"/>
    <n v="21467908"/>
  </r>
  <r>
    <x v="170"/>
    <s v="MO"/>
    <s v="Residential"/>
    <x v="1"/>
    <s v="All"/>
    <n v="16843986"/>
  </r>
  <r>
    <x v="170"/>
    <s v="MO"/>
    <s v="Residential"/>
    <x v="2"/>
    <s v="All"/>
    <n v="49483959"/>
  </r>
  <r>
    <x v="170"/>
    <s v="MO"/>
    <s v="Residential"/>
    <x v="3"/>
    <s v="All"/>
    <n v="27330272"/>
  </r>
  <r>
    <x v="170"/>
    <s v="MO"/>
    <s v="Residential"/>
    <x v="4"/>
    <s v="All"/>
    <n v="64208294"/>
  </r>
  <r>
    <x v="170"/>
    <s v="MO"/>
    <s v="Residential"/>
    <x v="5"/>
    <s v="All"/>
    <n v="59934471"/>
  </r>
  <r>
    <x v="170"/>
    <s v="MO"/>
    <s v="Residential"/>
    <x v="6"/>
    <s v="All"/>
    <n v="50609543"/>
  </r>
  <r>
    <x v="170"/>
    <s v="MO"/>
    <s v="Residential"/>
    <x v="7"/>
    <s v="All"/>
    <n v="57812935"/>
  </r>
  <r>
    <x v="170"/>
    <s v="MO"/>
    <s v="Residential"/>
    <x v="8"/>
    <s v="All"/>
    <n v="48315562"/>
  </r>
  <r>
    <x v="170"/>
    <s v="MO"/>
    <s v="Residential"/>
    <x v="9"/>
    <s v="All"/>
    <n v="49941686"/>
  </r>
  <r>
    <x v="170"/>
    <s v="MO"/>
    <s v="Residential"/>
    <x v="10"/>
    <s v="All"/>
    <n v="54634632"/>
  </r>
  <r>
    <x v="170"/>
    <s v="MO"/>
    <s v="Residential"/>
    <x v="11"/>
    <s v="All"/>
    <n v="57772625"/>
  </r>
  <r>
    <x v="171"/>
    <s v="MI"/>
    <s v="Civil"/>
    <x v="0"/>
    <s v="All"/>
    <n v="33429117"/>
  </r>
  <r>
    <x v="171"/>
    <s v="MI"/>
    <s v="Civil"/>
    <x v="1"/>
    <s v="All"/>
    <n v="29038709"/>
  </r>
  <r>
    <x v="171"/>
    <s v="MI"/>
    <s v="Civil"/>
    <x v="2"/>
    <s v="All"/>
    <n v="44561270"/>
  </r>
  <r>
    <x v="171"/>
    <s v="MI"/>
    <s v="Civil"/>
    <x v="3"/>
    <s v="All"/>
    <n v="63110813"/>
  </r>
  <r>
    <x v="171"/>
    <s v="MI"/>
    <s v="Civil"/>
    <x v="4"/>
    <s v="All"/>
    <n v="70513500"/>
  </r>
  <r>
    <x v="171"/>
    <s v="MI"/>
    <s v="Civil"/>
    <x v="5"/>
    <s v="All"/>
    <n v="84001604"/>
  </r>
  <r>
    <x v="171"/>
    <s v="MI"/>
    <s v="Civil"/>
    <x v="6"/>
    <s v="All"/>
    <n v="112897615"/>
  </r>
  <r>
    <x v="171"/>
    <s v="MI"/>
    <s v="Civil"/>
    <x v="7"/>
    <s v="All"/>
    <n v="90030086"/>
  </r>
  <r>
    <x v="171"/>
    <s v="MI"/>
    <s v="Civil"/>
    <x v="8"/>
    <s v="All"/>
    <n v="148133955"/>
  </r>
  <r>
    <x v="171"/>
    <s v="MI"/>
    <s v="Civil"/>
    <x v="9"/>
    <s v="All"/>
    <n v="195730676"/>
  </r>
  <r>
    <x v="171"/>
    <s v="MI"/>
    <s v="Civil"/>
    <x v="10"/>
    <s v="All"/>
    <n v="169996230"/>
  </r>
  <r>
    <x v="171"/>
    <s v="MI"/>
    <s v="Civil"/>
    <x v="11"/>
    <s v="All"/>
    <n v="180150959"/>
  </r>
  <r>
    <x v="171"/>
    <s v="MI"/>
    <s v="Non Residential"/>
    <x v="0"/>
    <s v="All"/>
    <n v="52938768"/>
  </r>
  <r>
    <x v="171"/>
    <s v="MI"/>
    <s v="Non Residential"/>
    <x v="1"/>
    <s v="All"/>
    <n v="152377332"/>
  </r>
  <r>
    <x v="171"/>
    <s v="MI"/>
    <s v="Non Residential"/>
    <x v="2"/>
    <s v="All"/>
    <n v="77972937"/>
  </r>
  <r>
    <x v="171"/>
    <s v="MI"/>
    <s v="Non Residential"/>
    <x v="3"/>
    <s v="All"/>
    <n v="178958539"/>
  </r>
  <r>
    <x v="171"/>
    <s v="MI"/>
    <s v="Non Residential"/>
    <x v="4"/>
    <s v="All"/>
    <n v="166681235"/>
  </r>
  <r>
    <x v="171"/>
    <s v="MI"/>
    <s v="Non Residential"/>
    <x v="5"/>
    <s v="All"/>
    <n v="188127803"/>
  </r>
  <r>
    <x v="171"/>
    <s v="MI"/>
    <s v="Non Residential"/>
    <x v="6"/>
    <s v="All"/>
    <n v="268953031"/>
  </r>
  <r>
    <x v="171"/>
    <s v="MI"/>
    <s v="Non Residential"/>
    <x v="7"/>
    <s v="All"/>
    <n v="461058405"/>
  </r>
  <r>
    <x v="171"/>
    <s v="MI"/>
    <s v="Non Residential"/>
    <x v="8"/>
    <s v="All"/>
    <n v="401867118"/>
  </r>
  <r>
    <x v="171"/>
    <s v="MI"/>
    <s v="Non Residential"/>
    <x v="9"/>
    <s v="All"/>
    <n v="409421272"/>
  </r>
  <r>
    <x v="171"/>
    <s v="MI"/>
    <s v="Non Residential"/>
    <x v="10"/>
    <s v="All"/>
    <n v="425344755"/>
  </r>
  <r>
    <x v="171"/>
    <s v="MI"/>
    <s v="Non Residential"/>
    <x v="11"/>
    <s v="All"/>
    <n v="438308135"/>
  </r>
  <r>
    <x v="171"/>
    <s v="MI"/>
    <s v="Residential"/>
    <x v="0"/>
    <s v="All"/>
    <n v="70860177"/>
  </r>
  <r>
    <x v="171"/>
    <s v="MI"/>
    <s v="Residential"/>
    <x v="1"/>
    <s v="All"/>
    <n v="101152241"/>
  </r>
  <r>
    <x v="171"/>
    <s v="MI"/>
    <s v="Residential"/>
    <x v="2"/>
    <s v="All"/>
    <n v="84365700"/>
  </r>
  <r>
    <x v="171"/>
    <s v="MI"/>
    <s v="Residential"/>
    <x v="3"/>
    <s v="All"/>
    <n v="104721802"/>
  </r>
  <r>
    <x v="171"/>
    <s v="MI"/>
    <s v="Residential"/>
    <x v="4"/>
    <s v="All"/>
    <n v="84529799"/>
  </r>
  <r>
    <x v="171"/>
    <s v="MI"/>
    <s v="Residential"/>
    <x v="5"/>
    <s v="All"/>
    <n v="39439428"/>
  </r>
  <r>
    <x v="171"/>
    <s v="MI"/>
    <s v="Residential"/>
    <x v="6"/>
    <s v="All"/>
    <n v="44870719"/>
  </r>
  <r>
    <x v="171"/>
    <s v="MI"/>
    <s v="Residential"/>
    <x v="7"/>
    <s v="All"/>
    <n v="51751039"/>
  </r>
  <r>
    <x v="171"/>
    <s v="MI"/>
    <s v="Residential"/>
    <x v="8"/>
    <s v="All"/>
    <n v="48599216"/>
  </r>
  <r>
    <x v="171"/>
    <s v="MI"/>
    <s v="Residential"/>
    <x v="9"/>
    <s v="All"/>
    <n v="51705204"/>
  </r>
  <r>
    <x v="171"/>
    <s v="MI"/>
    <s v="Residential"/>
    <x v="10"/>
    <s v="All"/>
    <n v="56468337"/>
  </r>
  <r>
    <x v="171"/>
    <s v="MI"/>
    <s v="Residential"/>
    <x v="11"/>
    <s v="All"/>
    <n v="61548802"/>
  </r>
  <r>
    <x v="172"/>
    <s v="IL"/>
    <s v="Civil"/>
    <x v="0"/>
    <s v="All"/>
    <n v="35602214"/>
  </r>
  <r>
    <x v="172"/>
    <s v="IL"/>
    <s v="Civil"/>
    <x v="1"/>
    <s v="All"/>
    <n v="63258383"/>
  </r>
  <r>
    <x v="172"/>
    <s v="IL"/>
    <s v="Civil"/>
    <x v="2"/>
    <s v="All"/>
    <n v="47645651"/>
  </r>
  <r>
    <x v="172"/>
    <s v="IL"/>
    <s v="Civil"/>
    <x v="3"/>
    <s v="All"/>
    <n v="19779322"/>
  </r>
  <r>
    <x v="172"/>
    <s v="IL"/>
    <s v="Civil"/>
    <x v="4"/>
    <s v="All"/>
    <n v="73965922"/>
  </r>
  <r>
    <x v="172"/>
    <s v="IL"/>
    <s v="Civil"/>
    <x v="5"/>
    <s v="All"/>
    <n v="79039630"/>
  </r>
  <r>
    <x v="172"/>
    <s v="IL"/>
    <s v="Civil"/>
    <x v="6"/>
    <s v="All"/>
    <n v="23147955"/>
  </r>
  <r>
    <x v="172"/>
    <s v="IL"/>
    <s v="Civil"/>
    <x v="7"/>
    <s v="All"/>
    <n v="32962272"/>
  </r>
  <r>
    <x v="172"/>
    <s v="IL"/>
    <s v="Civil"/>
    <x v="8"/>
    <s v="All"/>
    <n v="58164380"/>
  </r>
  <r>
    <x v="172"/>
    <s v="IL"/>
    <s v="Civil"/>
    <x v="9"/>
    <s v="All"/>
    <n v="61853420"/>
  </r>
  <r>
    <x v="172"/>
    <s v="IL"/>
    <s v="Civil"/>
    <x v="10"/>
    <s v="All"/>
    <n v="66595292"/>
  </r>
  <r>
    <x v="172"/>
    <s v="IL"/>
    <s v="Civil"/>
    <x v="11"/>
    <s v="All"/>
    <n v="70471716"/>
  </r>
  <r>
    <x v="172"/>
    <s v="IL"/>
    <s v="Non Residential"/>
    <x v="0"/>
    <s v="All"/>
    <n v="15536397"/>
  </r>
  <r>
    <x v="172"/>
    <s v="IL"/>
    <s v="Non Residential"/>
    <x v="1"/>
    <s v="All"/>
    <n v="10794522"/>
  </r>
  <r>
    <x v="172"/>
    <s v="IL"/>
    <s v="Non Residential"/>
    <x v="2"/>
    <s v="All"/>
    <n v="24447382"/>
  </r>
  <r>
    <x v="172"/>
    <s v="IL"/>
    <s v="Non Residential"/>
    <x v="3"/>
    <s v="All"/>
    <n v="15001501"/>
  </r>
  <r>
    <x v="172"/>
    <s v="IL"/>
    <s v="Non Residential"/>
    <x v="4"/>
    <s v="All"/>
    <n v="63424440"/>
  </r>
  <r>
    <x v="172"/>
    <s v="IL"/>
    <s v="Non Residential"/>
    <x v="5"/>
    <s v="All"/>
    <n v="37056186"/>
  </r>
  <r>
    <x v="172"/>
    <s v="IL"/>
    <s v="Non Residential"/>
    <x v="6"/>
    <s v="All"/>
    <n v="20820778"/>
  </r>
  <r>
    <x v="172"/>
    <s v="IL"/>
    <s v="Non Residential"/>
    <x v="7"/>
    <s v="All"/>
    <n v="29533231"/>
  </r>
  <r>
    <x v="172"/>
    <s v="IL"/>
    <s v="Non Residential"/>
    <x v="8"/>
    <s v="All"/>
    <n v="38475114"/>
  </r>
  <r>
    <x v="172"/>
    <s v="IL"/>
    <s v="Non Residential"/>
    <x v="9"/>
    <s v="All"/>
    <n v="38867874"/>
  </r>
  <r>
    <x v="172"/>
    <s v="IL"/>
    <s v="Non Residential"/>
    <x v="10"/>
    <s v="All"/>
    <n v="40036697"/>
  </r>
  <r>
    <x v="172"/>
    <s v="IL"/>
    <s v="Non Residential"/>
    <x v="11"/>
    <s v="All"/>
    <n v="41096158"/>
  </r>
  <r>
    <x v="172"/>
    <s v="IL"/>
    <s v="Residential"/>
    <x v="0"/>
    <s v="All"/>
    <n v="8261206"/>
  </r>
  <r>
    <x v="172"/>
    <s v="IL"/>
    <s v="Residential"/>
    <x v="1"/>
    <s v="All"/>
    <n v="11100321"/>
  </r>
  <r>
    <x v="172"/>
    <s v="IL"/>
    <s v="Residential"/>
    <x v="2"/>
    <s v="All"/>
    <n v="5133066"/>
  </r>
  <r>
    <x v="172"/>
    <s v="IL"/>
    <s v="Residential"/>
    <x v="3"/>
    <s v="All"/>
    <n v="5474205"/>
  </r>
  <r>
    <x v="172"/>
    <s v="IL"/>
    <s v="Residential"/>
    <x v="4"/>
    <s v="All"/>
    <n v="6955617"/>
  </r>
  <r>
    <x v="172"/>
    <s v="IL"/>
    <s v="Residential"/>
    <x v="5"/>
    <s v="All"/>
    <n v="2863264"/>
  </r>
  <r>
    <x v="172"/>
    <s v="IL"/>
    <s v="Residential"/>
    <x v="6"/>
    <s v="All"/>
    <n v="3559631"/>
  </r>
  <r>
    <x v="172"/>
    <s v="IL"/>
    <s v="Residential"/>
    <x v="7"/>
    <s v="All"/>
    <n v="6626380"/>
  </r>
  <r>
    <x v="172"/>
    <s v="IL"/>
    <s v="Residential"/>
    <x v="8"/>
    <s v="All"/>
    <n v="8615251"/>
  </r>
  <r>
    <x v="172"/>
    <s v="IL"/>
    <s v="Residential"/>
    <x v="9"/>
    <s v="All"/>
    <n v="8442299"/>
  </r>
  <r>
    <x v="172"/>
    <s v="IL"/>
    <s v="Residential"/>
    <x v="10"/>
    <s v="All"/>
    <n v="9729375"/>
  </r>
  <r>
    <x v="172"/>
    <s v="IL"/>
    <s v="Residential"/>
    <x v="11"/>
    <s v="All"/>
    <n v="10679716"/>
  </r>
  <r>
    <x v="173"/>
    <s v="KS"/>
    <s v="Civil"/>
    <x v="0"/>
    <s v="All"/>
    <n v="322510297"/>
  </r>
  <r>
    <x v="173"/>
    <s v="KS"/>
    <s v="Civil"/>
    <x v="1"/>
    <s v="All"/>
    <n v="315719892"/>
  </r>
  <r>
    <x v="173"/>
    <s v="KS"/>
    <s v="Civil"/>
    <x v="2"/>
    <s v="All"/>
    <n v="243469028"/>
  </r>
  <r>
    <x v="173"/>
    <s v="KS"/>
    <s v="Civil"/>
    <x v="3"/>
    <s v="All"/>
    <n v="255651775"/>
  </r>
  <r>
    <x v="173"/>
    <s v="KS"/>
    <s v="Civil"/>
    <x v="4"/>
    <s v="All"/>
    <n v="333800560"/>
  </r>
  <r>
    <x v="173"/>
    <s v="KS"/>
    <s v="Civil"/>
    <x v="5"/>
    <s v="All"/>
    <n v="347055683"/>
  </r>
  <r>
    <x v="173"/>
    <s v="KS"/>
    <s v="Civil"/>
    <x v="6"/>
    <s v="All"/>
    <n v="349075476"/>
  </r>
  <r>
    <x v="173"/>
    <s v="KS"/>
    <s v="Civil"/>
    <x v="7"/>
    <s v="All"/>
    <n v="234560326"/>
  </r>
  <r>
    <x v="173"/>
    <s v="KS"/>
    <s v="Civil"/>
    <x v="8"/>
    <s v="All"/>
    <n v="360796697"/>
  </r>
  <r>
    <x v="173"/>
    <s v="KS"/>
    <s v="Civil"/>
    <x v="9"/>
    <s v="All"/>
    <n v="389403657"/>
  </r>
  <r>
    <x v="173"/>
    <s v="KS"/>
    <s v="Civil"/>
    <x v="10"/>
    <s v="All"/>
    <n v="416188594"/>
  </r>
  <r>
    <x v="173"/>
    <s v="KS"/>
    <s v="Civil"/>
    <x v="11"/>
    <s v="All"/>
    <n v="435063487"/>
  </r>
  <r>
    <x v="173"/>
    <s v="KS"/>
    <s v="Non Residential"/>
    <x v="0"/>
    <s v="All"/>
    <n v="1030776550"/>
  </r>
  <r>
    <x v="173"/>
    <s v="KS"/>
    <s v="Non Residential"/>
    <x v="1"/>
    <s v="All"/>
    <n v="472660027"/>
  </r>
  <r>
    <x v="173"/>
    <s v="KS"/>
    <s v="Non Residential"/>
    <x v="2"/>
    <s v="All"/>
    <n v="793314486"/>
  </r>
  <r>
    <x v="173"/>
    <s v="KS"/>
    <s v="Non Residential"/>
    <x v="3"/>
    <s v="All"/>
    <n v="592911242"/>
  </r>
  <r>
    <x v="173"/>
    <s v="KS"/>
    <s v="Non Residential"/>
    <x v="4"/>
    <s v="All"/>
    <n v="599018114"/>
  </r>
  <r>
    <x v="173"/>
    <s v="KS"/>
    <s v="Non Residential"/>
    <x v="5"/>
    <s v="All"/>
    <n v="1165538118"/>
  </r>
  <r>
    <x v="173"/>
    <s v="KS"/>
    <s v="Non Residential"/>
    <x v="6"/>
    <s v="All"/>
    <n v="1308606439"/>
  </r>
  <r>
    <x v="173"/>
    <s v="KS"/>
    <s v="Non Residential"/>
    <x v="7"/>
    <s v="All"/>
    <n v="1015275443"/>
  </r>
  <r>
    <x v="173"/>
    <s v="KS"/>
    <s v="Non Residential"/>
    <x v="8"/>
    <s v="All"/>
    <n v="824232449"/>
  </r>
  <r>
    <x v="173"/>
    <s v="KS"/>
    <s v="Non Residential"/>
    <x v="9"/>
    <s v="All"/>
    <n v="866573238"/>
  </r>
  <r>
    <x v="173"/>
    <s v="KS"/>
    <s v="Non Residential"/>
    <x v="10"/>
    <s v="All"/>
    <n v="884765465"/>
  </r>
  <r>
    <x v="173"/>
    <s v="KS"/>
    <s v="Non Residential"/>
    <x v="11"/>
    <s v="All"/>
    <n v="896519926"/>
  </r>
  <r>
    <x v="173"/>
    <s v="KS"/>
    <s v="Residential"/>
    <x v="0"/>
    <s v="All"/>
    <n v="278339174"/>
  </r>
  <r>
    <x v="173"/>
    <s v="KS"/>
    <s v="Residential"/>
    <x v="1"/>
    <s v="All"/>
    <n v="316984560"/>
  </r>
  <r>
    <x v="173"/>
    <s v="KS"/>
    <s v="Residential"/>
    <x v="2"/>
    <s v="All"/>
    <n v="433730533"/>
  </r>
  <r>
    <x v="173"/>
    <s v="KS"/>
    <s v="Residential"/>
    <x v="3"/>
    <s v="All"/>
    <n v="568449956"/>
  </r>
  <r>
    <x v="173"/>
    <s v="KS"/>
    <s v="Residential"/>
    <x v="4"/>
    <s v="All"/>
    <n v="755625231"/>
  </r>
  <r>
    <x v="173"/>
    <s v="KS"/>
    <s v="Residential"/>
    <x v="5"/>
    <s v="All"/>
    <n v="693971648"/>
  </r>
  <r>
    <x v="173"/>
    <s v="KS"/>
    <s v="Residential"/>
    <x v="6"/>
    <s v="All"/>
    <n v="977388178"/>
  </r>
  <r>
    <x v="173"/>
    <s v="KS"/>
    <s v="Residential"/>
    <x v="7"/>
    <s v="All"/>
    <n v="869888852"/>
  </r>
  <r>
    <x v="173"/>
    <s v="KS"/>
    <s v="Residential"/>
    <x v="8"/>
    <s v="All"/>
    <n v="1039454891"/>
  </r>
  <r>
    <x v="173"/>
    <s v="KS"/>
    <s v="Residential"/>
    <x v="9"/>
    <s v="All"/>
    <n v="1093461166"/>
  </r>
  <r>
    <x v="173"/>
    <s v="KS"/>
    <s v="Residential"/>
    <x v="10"/>
    <s v="All"/>
    <n v="1170343028"/>
  </r>
  <r>
    <x v="173"/>
    <s v="KS"/>
    <s v="Residential"/>
    <x v="11"/>
    <s v="All"/>
    <n v="1236889622"/>
  </r>
  <r>
    <x v="173"/>
    <s v="MO"/>
    <s v="Civil"/>
    <x v="0"/>
    <s v="All"/>
    <n v="370463514"/>
  </r>
  <r>
    <x v="173"/>
    <s v="MO"/>
    <s v="Civil"/>
    <x v="1"/>
    <s v="All"/>
    <n v="455371176"/>
  </r>
  <r>
    <x v="173"/>
    <s v="MO"/>
    <s v="Civil"/>
    <x v="2"/>
    <s v="All"/>
    <n v="512373458"/>
  </r>
  <r>
    <x v="173"/>
    <s v="MO"/>
    <s v="Civil"/>
    <x v="3"/>
    <s v="All"/>
    <n v="443753929"/>
  </r>
  <r>
    <x v="173"/>
    <s v="MO"/>
    <s v="Civil"/>
    <x v="4"/>
    <s v="All"/>
    <n v="454515609"/>
  </r>
  <r>
    <x v="173"/>
    <s v="MO"/>
    <s v="Civil"/>
    <x v="5"/>
    <s v="All"/>
    <n v="472904425"/>
  </r>
  <r>
    <x v="173"/>
    <s v="MO"/>
    <s v="Civil"/>
    <x v="6"/>
    <s v="All"/>
    <n v="374786533"/>
  </r>
  <r>
    <x v="173"/>
    <s v="MO"/>
    <s v="Civil"/>
    <x v="7"/>
    <s v="All"/>
    <n v="436688827"/>
  </r>
  <r>
    <x v="173"/>
    <s v="MO"/>
    <s v="Civil"/>
    <x v="8"/>
    <s v="All"/>
    <n v="587876036"/>
  </r>
  <r>
    <x v="173"/>
    <s v="MO"/>
    <s v="Civil"/>
    <x v="9"/>
    <s v="All"/>
    <n v="628994067"/>
  </r>
  <r>
    <x v="173"/>
    <s v="MO"/>
    <s v="Civil"/>
    <x v="10"/>
    <s v="All"/>
    <n v="667003099"/>
  </r>
  <r>
    <x v="173"/>
    <s v="MO"/>
    <s v="Civil"/>
    <x v="11"/>
    <s v="All"/>
    <n v="692517040"/>
  </r>
  <r>
    <x v="173"/>
    <s v="MO"/>
    <s v="Non Residential"/>
    <x v="0"/>
    <s v="All"/>
    <n v="541388784"/>
  </r>
  <r>
    <x v="173"/>
    <s v="MO"/>
    <s v="Non Residential"/>
    <x v="1"/>
    <s v="All"/>
    <n v="437555871"/>
  </r>
  <r>
    <x v="173"/>
    <s v="MO"/>
    <s v="Non Residential"/>
    <x v="2"/>
    <s v="All"/>
    <n v="448989294"/>
  </r>
  <r>
    <x v="173"/>
    <s v="MO"/>
    <s v="Non Residential"/>
    <x v="3"/>
    <s v="All"/>
    <n v="490792922"/>
  </r>
  <r>
    <x v="173"/>
    <s v="MO"/>
    <s v="Non Residential"/>
    <x v="4"/>
    <s v="All"/>
    <n v="1087890584"/>
  </r>
  <r>
    <x v="173"/>
    <s v="MO"/>
    <s v="Non Residential"/>
    <x v="5"/>
    <s v="All"/>
    <n v="1295543175"/>
  </r>
  <r>
    <x v="173"/>
    <s v="MO"/>
    <s v="Non Residential"/>
    <x v="6"/>
    <s v="All"/>
    <n v="1670890903"/>
  </r>
  <r>
    <x v="173"/>
    <s v="MO"/>
    <s v="Non Residential"/>
    <x v="7"/>
    <s v="All"/>
    <n v="995744311"/>
  </r>
  <r>
    <x v="173"/>
    <s v="MO"/>
    <s v="Non Residential"/>
    <x v="8"/>
    <s v="All"/>
    <n v="1216166662"/>
  </r>
  <r>
    <x v="173"/>
    <s v="MO"/>
    <s v="Non Residential"/>
    <x v="9"/>
    <s v="All"/>
    <n v="1212616247"/>
  </r>
  <r>
    <x v="173"/>
    <s v="MO"/>
    <s v="Non Residential"/>
    <x v="10"/>
    <s v="All"/>
    <n v="1227565417"/>
  </r>
  <r>
    <x v="173"/>
    <s v="MO"/>
    <s v="Non Residential"/>
    <x v="11"/>
    <s v="All"/>
    <n v="1234391297"/>
  </r>
  <r>
    <x v="173"/>
    <s v="MO"/>
    <s v="Residential"/>
    <x v="0"/>
    <s v="All"/>
    <n v="307479222"/>
  </r>
  <r>
    <x v="173"/>
    <s v="MO"/>
    <s v="Residential"/>
    <x v="1"/>
    <s v="All"/>
    <n v="359771046"/>
  </r>
  <r>
    <x v="173"/>
    <s v="MO"/>
    <s v="Residential"/>
    <x v="2"/>
    <s v="All"/>
    <n v="604942494"/>
  </r>
  <r>
    <x v="173"/>
    <s v="MO"/>
    <s v="Residential"/>
    <x v="3"/>
    <s v="All"/>
    <n v="641118655"/>
  </r>
  <r>
    <x v="173"/>
    <s v="MO"/>
    <s v="Residential"/>
    <x v="4"/>
    <s v="All"/>
    <n v="771154403"/>
  </r>
  <r>
    <x v="173"/>
    <s v="MO"/>
    <s v="Residential"/>
    <x v="5"/>
    <s v="All"/>
    <n v="1117388600"/>
  </r>
  <r>
    <x v="173"/>
    <s v="MO"/>
    <s v="Residential"/>
    <x v="6"/>
    <s v="All"/>
    <n v="1131118168"/>
  </r>
  <r>
    <x v="173"/>
    <s v="MO"/>
    <s v="Residential"/>
    <x v="7"/>
    <s v="All"/>
    <n v="1359871124"/>
  </r>
  <r>
    <x v="173"/>
    <s v="MO"/>
    <s v="Residential"/>
    <x v="8"/>
    <s v="All"/>
    <n v="1141539760"/>
  </r>
  <r>
    <x v="173"/>
    <s v="MO"/>
    <s v="Residential"/>
    <x v="9"/>
    <s v="All"/>
    <n v="1181588516"/>
  </r>
  <r>
    <x v="173"/>
    <s v="MO"/>
    <s v="Residential"/>
    <x v="10"/>
    <s v="All"/>
    <n v="1264567611"/>
  </r>
  <r>
    <x v="173"/>
    <s v="MO"/>
    <s v="Residential"/>
    <x v="11"/>
    <s v="All"/>
    <n v="1333376833"/>
  </r>
  <r>
    <x v="174"/>
    <s v="WA"/>
    <s v="Civil"/>
    <x v="0"/>
    <s v="All"/>
    <n v="52929156"/>
  </r>
  <r>
    <x v="174"/>
    <s v="WA"/>
    <s v="Civil"/>
    <x v="1"/>
    <s v="All"/>
    <n v="59028131"/>
  </r>
  <r>
    <x v="174"/>
    <s v="WA"/>
    <s v="Civil"/>
    <x v="2"/>
    <s v="All"/>
    <n v="47071910"/>
  </r>
  <r>
    <x v="174"/>
    <s v="WA"/>
    <s v="Civil"/>
    <x v="3"/>
    <s v="All"/>
    <n v="61548304"/>
  </r>
  <r>
    <x v="174"/>
    <s v="WA"/>
    <s v="Civil"/>
    <x v="4"/>
    <s v="All"/>
    <n v="47387049"/>
  </r>
  <r>
    <x v="174"/>
    <s v="WA"/>
    <s v="Civil"/>
    <x v="5"/>
    <s v="All"/>
    <n v="71142075"/>
  </r>
  <r>
    <x v="174"/>
    <s v="WA"/>
    <s v="Civil"/>
    <x v="6"/>
    <s v="All"/>
    <n v="63648827"/>
  </r>
  <r>
    <x v="174"/>
    <s v="WA"/>
    <s v="Civil"/>
    <x v="7"/>
    <s v="All"/>
    <n v="106341864"/>
  </r>
  <r>
    <x v="174"/>
    <s v="WA"/>
    <s v="Civil"/>
    <x v="8"/>
    <s v="All"/>
    <n v="153140228"/>
  </r>
  <r>
    <x v="174"/>
    <s v="WA"/>
    <s v="Civil"/>
    <x v="9"/>
    <s v="All"/>
    <n v="163957970"/>
  </r>
  <r>
    <x v="174"/>
    <s v="WA"/>
    <s v="Civil"/>
    <x v="10"/>
    <s v="All"/>
    <n v="174080476"/>
  </r>
  <r>
    <x v="174"/>
    <s v="WA"/>
    <s v="Civil"/>
    <x v="11"/>
    <s v="All"/>
    <n v="181013955"/>
  </r>
  <r>
    <x v="174"/>
    <s v="WA"/>
    <s v="Non Residential"/>
    <x v="0"/>
    <s v="All"/>
    <n v="129551367"/>
  </r>
  <r>
    <x v="174"/>
    <s v="WA"/>
    <s v="Non Residential"/>
    <x v="1"/>
    <s v="All"/>
    <n v="44597645"/>
  </r>
  <r>
    <x v="174"/>
    <s v="WA"/>
    <s v="Non Residential"/>
    <x v="2"/>
    <s v="All"/>
    <n v="87788231"/>
  </r>
  <r>
    <x v="174"/>
    <s v="WA"/>
    <s v="Non Residential"/>
    <x v="3"/>
    <s v="All"/>
    <n v="99074428"/>
  </r>
  <r>
    <x v="174"/>
    <s v="WA"/>
    <s v="Non Residential"/>
    <x v="4"/>
    <s v="All"/>
    <n v="223051853"/>
  </r>
  <r>
    <x v="174"/>
    <s v="WA"/>
    <s v="Non Residential"/>
    <x v="5"/>
    <s v="All"/>
    <n v="273024014"/>
  </r>
  <r>
    <x v="174"/>
    <s v="WA"/>
    <s v="Non Residential"/>
    <x v="6"/>
    <s v="All"/>
    <n v="224526505"/>
  </r>
  <r>
    <x v="174"/>
    <s v="WA"/>
    <s v="Non Residential"/>
    <x v="7"/>
    <s v="All"/>
    <n v="197963543"/>
  </r>
  <r>
    <x v="174"/>
    <s v="WA"/>
    <s v="Non Residential"/>
    <x v="8"/>
    <s v="All"/>
    <n v="261218608"/>
  </r>
  <r>
    <x v="174"/>
    <s v="WA"/>
    <s v="Non Residential"/>
    <x v="9"/>
    <s v="All"/>
    <n v="265040564"/>
  </r>
  <r>
    <x v="174"/>
    <s v="WA"/>
    <s v="Non Residential"/>
    <x v="10"/>
    <s v="All"/>
    <n v="272664185"/>
  </r>
  <r>
    <x v="174"/>
    <s v="WA"/>
    <s v="Non Residential"/>
    <x v="11"/>
    <s v="All"/>
    <n v="278513403"/>
  </r>
  <r>
    <x v="174"/>
    <s v="WA"/>
    <s v="Residential"/>
    <x v="0"/>
    <s v="All"/>
    <n v="199583391"/>
  </r>
  <r>
    <x v="174"/>
    <s v="WA"/>
    <s v="Residential"/>
    <x v="1"/>
    <s v="All"/>
    <n v="260784187"/>
  </r>
  <r>
    <x v="174"/>
    <s v="WA"/>
    <s v="Residential"/>
    <x v="2"/>
    <s v="All"/>
    <n v="436453407"/>
  </r>
  <r>
    <x v="174"/>
    <s v="WA"/>
    <s v="Residential"/>
    <x v="3"/>
    <s v="All"/>
    <n v="362657778"/>
  </r>
  <r>
    <x v="174"/>
    <s v="WA"/>
    <s v="Residential"/>
    <x v="4"/>
    <s v="All"/>
    <n v="278253157"/>
  </r>
  <r>
    <x v="174"/>
    <s v="WA"/>
    <s v="Residential"/>
    <x v="5"/>
    <s v="All"/>
    <n v="330232730"/>
  </r>
  <r>
    <x v="174"/>
    <s v="WA"/>
    <s v="Residential"/>
    <x v="6"/>
    <s v="All"/>
    <n v="349936444"/>
  </r>
  <r>
    <x v="174"/>
    <s v="WA"/>
    <s v="Residential"/>
    <x v="7"/>
    <s v="All"/>
    <n v="371964686"/>
  </r>
  <r>
    <x v="174"/>
    <s v="WA"/>
    <s v="Residential"/>
    <x v="8"/>
    <s v="All"/>
    <n v="409379448"/>
  </r>
  <r>
    <x v="174"/>
    <s v="WA"/>
    <s v="Residential"/>
    <x v="9"/>
    <s v="All"/>
    <n v="447981877"/>
  </r>
  <r>
    <x v="174"/>
    <s v="WA"/>
    <s v="Residential"/>
    <x v="10"/>
    <s v="All"/>
    <n v="476627084"/>
  </r>
  <r>
    <x v="174"/>
    <s v="WA"/>
    <s v="Residential"/>
    <x v="11"/>
    <s v="All"/>
    <n v="505861814"/>
  </r>
  <r>
    <x v="175"/>
    <s v="TX"/>
    <s v="Civil"/>
    <x v="0"/>
    <s v="All"/>
    <n v="275996376"/>
  </r>
  <r>
    <x v="175"/>
    <s v="TX"/>
    <s v="Civil"/>
    <x v="1"/>
    <s v="All"/>
    <n v="304326518"/>
  </r>
  <r>
    <x v="175"/>
    <s v="TX"/>
    <s v="Civil"/>
    <x v="2"/>
    <s v="All"/>
    <n v="404888334"/>
  </r>
  <r>
    <x v="175"/>
    <s v="TX"/>
    <s v="Civil"/>
    <x v="3"/>
    <s v="All"/>
    <n v="93285478"/>
  </r>
  <r>
    <x v="175"/>
    <s v="TX"/>
    <s v="Civil"/>
    <x v="4"/>
    <s v="All"/>
    <n v="101084476"/>
  </r>
  <r>
    <x v="175"/>
    <s v="TX"/>
    <s v="Civil"/>
    <x v="5"/>
    <s v="All"/>
    <n v="142423100"/>
  </r>
  <r>
    <x v="175"/>
    <s v="TX"/>
    <s v="Civil"/>
    <x v="6"/>
    <s v="All"/>
    <n v="203722853"/>
  </r>
  <r>
    <x v="175"/>
    <s v="TX"/>
    <s v="Civil"/>
    <x v="7"/>
    <s v="All"/>
    <n v="160260203"/>
  </r>
  <r>
    <x v="175"/>
    <s v="TX"/>
    <s v="Civil"/>
    <x v="8"/>
    <s v="All"/>
    <n v="260560935"/>
  </r>
  <r>
    <x v="175"/>
    <s v="TX"/>
    <s v="Civil"/>
    <x v="9"/>
    <s v="All"/>
    <n v="280639557"/>
  </r>
  <r>
    <x v="175"/>
    <s v="TX"/>
    <s v="Civil"/>
    <x v="10"/>
    <s v="All"/>
    <n v="299189685"/>
  </r>
  <r>
    <x v="175"/>
    <s v="TX"/>
    <s v="Civil"/>
    <x v="11"/>
    <s v="All"/>
    <n v="312579854"/>
  </r>
  <r>
    <x v="175"/>
    <s v="TX"/>
    <s v="Non Residential"/>
    <x v="0"/>
    <s v="All"/>
    <n v="184748367"/>
  </r>
  <r>
    <x v="175"/>
    <s v="TX"/>
    <s v="Non Residential"/>
    <x v="1"/>
    <s v="All"/>
    <n v="716599735"/>
  </r>
  <r>
    <x v="175"/>
    <s v="TX"/>
    <s v="Non Residential"/>
    <x v="2"/>
    <s v="All"/>
    <n v="404364182"/>
  </r>
  <r>
    <x v="175"/>
    <s v="TX"/>
    <s v="Non Residential"/>
    <x v="3"/>
    <s v="All"/>
    <n v="252592889"/>
  </r>
  <r>
    <x v="175"/>
    <s v="TX"/>
    <s v="Non Residential"/>
    <x v="4"/>
    <s v="All"/>
    <n v="191318326"/>
  </r>
  <r>
    <x v="175"/>
    <s v="TX"/>
    <s v="Non Residential"/>
    <x v="5"/>
    <s v="All"/>
    <n v="205948039"/>
  </r>
  <r>
    <x v="175"/>
    <s v="TX"/>
    <s v="Non Residential"/>
    <x v="6"/>
    <s v="All"/>
    <n v="401807186"/>
  </r>
  <r>
    <x v="175"/>
    <s v="TX"/>
    <s v="Non Residential"/>
    <x v="7"/>
    <s v="All"/>
    <n v="229814504"/>
  </r>
  <r>
    <x v="175"/>
    <s v="TX"/>
    <s v="Non Residential"/>
    <x v="8"/>
    <s v="All"/>
    <n v="358655289"/>
  </r>
  <r>
    <x v="175"/>
    <s v="TX"/>
    <s v="Non Residential"/>
    <x v="9"/>
    <s v="All"/>
    <n v="372460007"/>
  </r>
  <r>
    <x v="175"/>
    <s v="TX"/>
    <s v="Non Residential"/>
    <x v="10"/>
    <s v="All"/>
    <n v="379271460"/>
  </r>
  <r>
    <x v="175"/>
    <s v="TX"/>
    <s v="Non Residential"/>
    <x v="11"/>
    <s v="All"/>
    <n v="387513610"/>
  </r>
  <r>
    <x v="175"/>
    <s v="TX"/>
    <s v="Residential"/>
    <x v="0"/>
    <s v="All"/>
    <n v="486560675"/>
  </r>
  <r>
    <x v="175"/>
    <s v="TX"/>
    <s v="Residential"/>
    <x v="1"/>
    <s v="All"/>
    <n v="512523339"/>
  </r>
  <r>
    <x v="175"/>
    <s v="TX"/>
    <s v="Residential"/>
    <x v="2"/>
    <s v="All"/>
    <n v="593082948"/>
  </r>
  <r>
    <x v="175"/>
    <s v="TX"/>
    <s v="Residential"/>
    <x v="3"/>
    <s v="All"/>
    <n v="518578129"/>
  </r>
  <r>
    <x v="175"/>
    <s v="TX"/>
    <s v="Residential"/>
    <x v="4"/>
    <s v="All"/>
    <n v="506010955"/>
  </r>
  <r>
    <x v="175"/>
    <s v="TX"/>
    <s v="Residential"/>
    <x v="5"/>
    <s v="All"/>
    <n v="561146993"/>
  </r>
  <r>
    <x v="175"/>
    <s v="TX"/>
    <s v="Residential"/>
    <x v="6"/>
    <s v="All"/>
    <n v="649370516"/>
  </r>
  <r>
    <x v="175"/>
    <s v="TX"/>
    <s v="Residential"/>
    <x v="7"/>
    <s v="All"/>
    <n v="646899699"/>
  </r>
  <r>
    <x v="175"/>
    <s v="TX"/>
    <s v="Residential"/>
    <x v="8"/>
    <s v="All"/>
    <n v="776035676"/>
  </r>
  <r>
    <x v="175"/>
    <s v="TX"/>
    <s v="Residential"/>
    <x v="9"/>
    <s v="All"/>
    <n v="853936466"/>
  </r>
  <r>
    <x v="175"/>
    <s v="TX"/>
    <s v="Residential"/>
    <x v="10"/>
    <s v="All"/>
    <n v="914135894"/>
  </r>
  <r>
    <x v="175"/>
    <s v="TX"/>
    <s v="Residential"/>
    <x v="11"/>
    <s v="All"/>
    <n v="978057913"/>
  </r>
  <r>
    <x v="176"/>
    <s v="TN"/>
    <s v="Civil"/>
    <x v="0"/>
    <s v="All"/>
    <n v="37987518"/>
  </r>
  <r>
    <x v="176"/>
    <s v="TN"/>
    <s v="Civil"/>
    <x v="1"/>
    <s v="All"/>
    <n v="44777400"/>
  </r>
  <r>
    <x v="176"/>
    <s v="TN"/>
    <s v="Civil"/>
    <x v="2"/>
    <s v="All"/>
    <n v="39757854"/>
  </r>
  <r>
    <x v="176"/>
    <s v="TN"/>
    <s v="Civil"/>
    <x v="3"/>
    <s v="All"/>
    <n v="43756152"/>
  </r>
  <r>
    <x v="176"/>
    <s v="TN"/>
    <s v="Civil"/>
    <x v="4"/>
    <s v="All"/>
    <n v="38282269"/>
  </r>
  <r>
    <x v="176"/>
    <s v="TN"/>
    <s v="Civil"/>
    <x v="5"/>
    <s v="All"/>
    <n v="39115808"/>
  </r>
  <r>
    <x v="176"/>
    <s v="TN"/>
    <s v="Civil"/>
    <x v="6"/>
    <s v="All"/>
    <n v="34826121"/>
  </r>
  <r>
    <x v="176"/>
    <s v="TN"/>
    <s v="Civil"/>
    <x v="7"/>
    <s v="All"/>
    <n v="36412902"/>
  </r>
  <r>
    <x v="176"/>
    <s v="TN"/>
    <s v="Civil"/>
    <x v="8"/>
    <s v="All"/>
    <n v="61744839"/>
  </r>
  <r>
    <x v="176"/>
    <s v="TN"/>
    <s v="Civil"/>
    <x v="9"/>
    <s v="All"/>
    <n v="66096399"/>
  </r>
  <r>
    <x v="176"/>
    <s v="TN"/>
    <s v="Civil"/>
    <x v="10"/>
    <s v="All"/>
    <n v="70402008"/>
  </r>
  <r>
    <x v="176"/>
    <s v="TN"/>
    <s v="Civil"/>
    <x v="11"/>
    <s v="All"/>
    <n v="73075727"/>
  </r>
  <r>
    <x v="176"/>
    <s v="TN"/>
    <s v="Non Residential"/>
    <x v="0"/>
    <s v="All"/>
    <n v="28668976"/>
  </r>
  <r>
    <x v="176"/>
    <s v="TN"/>
    <s v="Non Residential"/>
    <x v="1"/>
    <s v="All"/>
    <n v="46000086"/>
  </r>
  <r>
    <x v="176"/>
    <s v="TN"/>
    <s v="Non Residential"/>
    <x v="2"/>
    <s v="All"/>
    <n v="46948283"/>
  </r>
  <r>
    <x v="176"/>
    <s v="TN"/>
    <s v="Non Residential"/>
    <x v="3"/>
    <s v="All"/>
    <n v="42054494"/>
  </r>
  <r>
    <x v="176"/>
    <s v="TN"/>
    <s v="Non Residential"/>
    <x v="4"/>
    <s v="All"/>
    <n v="52800238"/>
  </r>
  <r>
    <x v="176"/>
    <s v="TN"/>
    <s v="Non Residential"/>
    <x v="5"/>
    <s v="All"/>
    <n v="45976936"/>
  </r>
  <r>
    <x v="176"/>
    <s v="TN"/>
    <s v="Non Residential"/>
    <x v="6"/>
    <s v="All"/>
    <n v="42282052"/>
  </r>
  <r>
    <x v="176"/>
    <s v="TN"/>
    <s v="Non Residential"/>
    <x v="7"/>
    <s v="All"/>
    <n v="140809290"/>
  </r>
  <r>
    <x v="176"/>
    <s v="TN"/>
    <s v="Non Residential"/>
    <x v="8"/>
    <s v="All"/>
    <n v="94934795"/>
  </r>
  <r>
    <x v="176"/>
    <s v="TN"/>
    <s v="Non Residential"/>
    <x v="9"/>
    <s v="All"/>
    <n v="97129807"/>
  </r>
  <r>
    <x v="176"/>
    <s v="TN"/>
    <s v="Non Residential"/>
    <x v="10"/>
    <s v="All"/>
    <n v="100412594"/>
  </r>
  <r>
    <x v="176"/>
    <s v="TN"/>
    <s v="Non Residential"/>
    <x v="11"/>
    <s v="All"/>
    <n v="102280285"/>
  </r>
  <r>
    <x v="176"/>
    <s v="TN"/>
    <s v="Residential"/>
    <x v="0"/>
    <s v="All"/>
    <n v="83779825"/>
  </r>
  <r>
    <x v="176"/>
    <s v="TN"/>
    <s v="Residential"/>
    <x v="1"/>
    <s v="All"/>
    <n v="71477120"/>
  </r>
  <r>
    <x v="176"/>
    <s v="TN"/>
    <s v="Residential"/>
    <x v="2"/>
    <s v="All"/>
    <n v="83789594"/>
  </r>
  <r>
    <x v="176"/>
    <s v="TN"/>
    <s v="Residential"/>
    <x v="3"/>
    <s v="All"/>
    <n v="80555764"/>
  </r>
  <r>
    <x v="176"/>
    <s v="TN"/>
    <s v="Residential"/>
    <x v="4"/>
    <s v="All"/>
    <n v="71648044"/>
  </r>
  <r>
    <x v="176"/>
    <s v="TN"/>
    <s v="Residential"/>
    <x v="5"/>
    <s v="All"/>
    <n v="41390427"/>
  </r>
  <r>
    <x v="176"/>
    <s v="TN"/>
    <s v="Residential"/>
    <x v="6"/>
    <s v="All"/>
    <n v="56892591"/>
  </r>
  <r>
    <x v="176"/>
    <s v="TN"/>
    <s v="Residential"/>
    <x v="7"/>
    <s v="All"/>
    <n v="76916422"/>
  </r>
  <r>
    <x v="176"/>
    <s v="TN"/>
    <s v="Residential"/>
    <x v="8"/>
    <s v="All"/>
    <n v="64985785"/>
  </r>
  <r>
    <x v="176"/>
    <s v="TN"/>
    <s v="Residential"/>
    <x v="9"/>
    <s v="All"/>
    <n v="67451634"/>
  </r>
  <r>
    <x v="176"/>
    <s v="TN"/>
    <s v="Residential"/>
    <x v="10"/>
    <s v="All"/>
    <n v="71977166"/>
  </r>
  <r>
    <x v="176"/>
    <s v="TN"/>
    <s v="Residential"/>
    <x v="11"/>
    <s v="All"/>
    <n v="75871476"/>
  </r>
  <r>
    <x v="176"/>
    <s v="VA"/>
    <s v="Civil"/>
    <x v="0"/>
    <s v="All"/>
    <n v="75378705"/>
  </r>
  <r>
    <x v="176"/>
    <s v="VA"/>
    <s v="Civil"/>
    <x v="1"/>
    <s v="All"/>
    <n v="31406210"/>
  </r>
  <r>
    <x v="176"/>
    <s v="VA"/>
    <s v="Civil"/>
    <x v="2"/>
    <s v="All"/>
    <n v="25417080"/>
  </r>
  <r>
    <x v="176"/>
    <s v="VA"/>
    <s v="Civil"/>
    <x v="3"/>
    <s v="All"/>
    <n v="64027684"/>
  </r>
  <r>
    <x v="176"/>
    <s v="VA"/>
    <s v="Civil"/>
    <x v="4"/>
    <s v="All"/>
    <n v="46689082"/>
  </r>
  <r>
    <x v="176"/>
    <s v="VA"/>
    <s v="Civil"/>
    <x v="5"/>
    <s v="All"/>
    <n v="54443810"/>
  </r>
  <r>
    <x v="176"/>
    <s v="VA"/>
    <s v="Civil"/>
    <x v="6"/>
    <s v="All"/>
    <n v="41431416"/>
  </r>
  <r>
    <x v="176"/>
    <s v="VA"/>
    <s v="Civil"/>
    <x v="7"/>
    <s v="All"/>
    <n v="27965391"/>
  </r>
  <r>
    <x v="176"/>
    <s v="VA"/>
    <s v="Civil"/>
    <x v="8"/>
    <s v="All"/>
    <n v="64978502"/>
  </r>
  <r>
    <x v="176"/>
    <s v="VA"/>
    <s v="Civil"/>
    <x v="9"/>
    <s v="All"/>
    <n v="68903873"/>
  </r>
  <r>
    <x v="176"/>
    <s v="VA"/>
    <s v="Civil"/>
    <x v="10"/>
    <s v="All"/>
    <n v="71960738"/>
  </r>
  <r>
    <x v="176"/>
    <s v="VA"/>
    <s v="Civil"/>
    <x v="11"/>
    <s v="All"/>
    <n v="74121934"/>
  </r>
  <r>
    <x v="176"/>
    <s v="VA"/>
    <s v="Non Residential"/>
    <x v="0"/>
    <s v="All"/>
    <n v="25592319"/>
  </r>
  <r>
    <x v="176"/>
    <s v="VA"/>
    <s v="Non Residential"/>
    <x v="1"/>
    <s v="All"/>
    <n v="15775971"/>
  </r>
  <r>
    <x v="176"/>
    <s v="VA"/>
    <s v="Non Residential"/>
    <x v="2"/>
    <s v="All"/>
    <n v="24147405"/>
  </r>
  <r>
    <x v="176"/>
    <s v="VA"/>
    <s v="Non Residential"/>
    <x v="3"/>
    <s v="All"/>
    <n v="33040909"/>
  </r>
  <r>
    <x v="176"/>
    <s v="VA"/>
    <s v="Non Residential"/>
    <x v="4"/>
    <s v="All"/>
    <n v="40122836"/>
  </r>
  <r>
    <x v="176"/>
    <s v="VA"/>
    <s v="Non Residential"/>
    <x v="5"/>
    <s v="All"/>
    <n v="36773505"/>
  </r>
  <r>
    <x v="176"/>
    <s v="VA"/>
    <s v="Non Residential"/>
    <x v="6"/>
    <s v="All"/>
    <n v="53485526"/>
  </r>
  <r>
    <x v="176"/>
    <s v="VA"/>
    <s v="Non Residential"/>
    <x v="7"/>
    <s v="All"/>
    <n v="43997242"/>
  </r>
  <r>
    <x v="176"/>
    <s v="VA"/>
    <s v="Non Residential"/>
    <x v="8"/>
    <s v="All"/>
    <n v="174488116"/>
  </r>
  <r>
    <x v="176"/>
    <s v="VA"/>
    <s v="Non Residential"/>
    <x v="9"/>
    <s v="All"/>
    <n v="167509117"/>
  </r>
  <r>
    <x v="176"/>
    <s v="VA"/>
    <s v="Non Residential"/>
    <x v="10"/>
    <s v="All"/>
    <n v="162203065"/>
  </r>
  <r>
    <x v="176"/>
    <s v="VA"/>
    <s v="Non Residential"/>
    <x v="11"/>
    <s v="All"/>
    <n v="155444640"/>
  </r>
  <r>
    <x v="176"/>
    <s v="VA"/>
    <s v="Residential"/>
    <x v="0"/>
    <s v="All"/>
    <n v="39507958"/>
  </r>
  <r>
    <x v="176"/>
    <s v="VA"/>
    <s v="Residential"/>
    <x v="1"/>
    <s v="All"/>
    <n v="32401905"/>
  </r>
  <r>
    <x v="176"/>
    <s v="VA"/>
    <s v="Residential"/>
    <x v="2"/>
    <s v="All"/>
    <n v="40629928"/>
  </r>
  <r>
    <x v="176"/>
    <s v="VA"/>
    <s v="Residential"/>
    <x v="3"/>
    <s v="All"/>
    <n v="39618126"/>
  </r>
  <r>
    <x v="176"/>
    <s v="VA"/>
    <s v="Residential"/>
    <x v="4"/>
    <s v="All"/>
    <n v="32839801"/>
  </r>
  <r>
    <x v="176"/>
    <s v="VA"/>
    <s v="Residential"/>
    <x v="5"/>
    <s v="All"/>
    <n v="30897654"/>
  </r>
  <r>
    <x v="176"/>
    <s v="VA"/>
    <s v="Residential"/>
    <x v="6"/>
    <s v="All"/>
    <n v="37124337"/>
  </r>
  <r>
    <x v="176"/>
    <s v="VA"/>
    <s v="Residential"/>
    <x v="7"/>
    <s v="All"/>
    <n v="27800780"/>
  </r>
  <r>
    <x v="176"/>
    <s v="VA"/>
    <s v="Residential"/>
    <x v="8"/>
    <s v="All"/>
    <n v="12416808"/>
  </r>
  <r>
    <x v="176"/>
    <s v="VA"/>
    <s v="Residential"/>
    <x v="9"/>
    <s v="All"/>
    <n v="12703831"/>
  </r>
  <r>
    <x v="176"/>
    <s v="VA"/>
    <s v="Residential"/>
    <x v="10"/>
    <s v="All"/>
    <n v="12974602"/>
  </r>
  <r>
    <x v="176"/>
    <s v="VA"/>
    <s v="Residential"/>
    <x v="11"/>
    <s v="All"/>
    <n v="13254214"/>
  </r>
  <r>
    <x v="177"/>
    <s v="NY"/>
    <s v="Civil"/>
    <x v="0"/>
    <s v="All"/>
    <n v="54898306"/>
  </r>
  <r>
    <x v="177"/>
    <s v="NY"/>
    <s v="Civil"/>
    <x v="1"/>
    <s v="All"/>
    <n v="22757002"/>
  </r>
  <r>
    <x v="177"/>
    <s v="NY"/>
    <s v="Civil"/>
    <x v="2"/>
    <s v="All"/>
    <n v="34776344"/>
  </r>
  <r>
    <x v="177"/>
    <s v="NY"/>
    <s v="Civil"/>
    <x v="3"/>
    <s v="All"/>
    <n v="116904624"/>
  </r>
  <r>
    <x v="177"/>
    <s v="NY"/>
    <s v="Civil"/>
    <x v="4"/>
    <s v="All"/>
    <n v="32495336"/>
  </r>
  <r>
    <x v="177"/>
    <s v="NY"/>
    <s v="Civil"/>
    <x v="5"/>
    <s v="All"/>
    <n v="67679546"/>
  </r>
  <r>
    <x v="177"/>
    <s v="NY"/>
    <s v="Civil"/>
    <x v="6"/>
    <s v="All"/>
    <n v="43788400"/>
  </r>
  <r>
    <x v="177"/>
    <s v="NY"/>
    <s v="Civil"/>
    <x v="7"/>
    <s v="All"/>
    <n v="53609170"/>
  </r>
  <r>
    <x v="177"/>
    <s v="NY"/>
    <s v="Civil"/>
    <x v="8"/>
    <s v="All"/>
    <n v="92228278"/>
  </r>
  <r>
    <x v="177"/>
    <s v="NY"/>
    <s v="Civil"/>
    <x v="9"/>
    <s v="All"/>
    <n v="98753468"/>
  </r>
  <r>
    <x v="177"/>
    <s v="NY"/>
    <s v="Civil"/>
    <x v="10"/>
    <s v="All"/>
    <n v="104438933"/>
  </r>
  <r>
    <x v="177"/>
    <s v="NY"/>
    <s v="Civil"/>
    <x v="11"/>
    <s v="All"/>
    <n v="108141000"/>
  </r>
  <r>
    <x v="177"/>
    <s v="NY"/>
    <s v="Non Residential"/>
    <x v="0"/>
    <s v="All"/>
    <n v="43795987"/>
  </r>
  <r>
    <x v="177"/>
    <s v="NY"/>
    <s v="Non Residential"/>
    <x v="1"/>
    <s v="All"/>
    <n v="33710945"/>
  </r>
  <r>
    <x v="177"/>
    <s v="NY"/>
    <s v="Non Residential"/>
    <x v="2"/>
    <s v="All"/>
    <n v="108060516"/>
  </r>
  <r>
    <x v="177"/>
    <s v="NY"/>
    <s v="Non Residential"/>
    <x v="3"/>
    <s v="All"/>
    <n v="107990893"/>
  </r>
  <r>
    <x v="177"/>
    <s v="NY"/>
    <s v="Non Residential"/>
    <x v="4"/>
    <s v="All"/>
    <n v="43392982"/>
  </r>
  <r>
    <x v="177"/>
    <s v="NY"/>
    <s v="Non Residential"/>
    <x v="5"/>
    <s v="All"/>
    <n v="182210395"/>
  </r>
  <r>
    <x v="177"/>
    <s v="NY"/>
    <s v="Non Residential"/>
    <x v="6"/>
    <s v="All"/>
    <n v="322150111"/>
  </r>
  <r>
    <x v="177"/>
    <s v="NY"/>
    <s v="Non Residential"/>
    <x v="7"/>
    <s v="All"/>
    <n v="205014688"/>
  </r>
  <r>
    <x v="177"/>
    <s v="NY"/>
    <s v="Non Residential"/>
    <x v="8"/>
    <s v="All"/>
    <n v="296443276"/>
  </r>
  <r>
    <x v="177"/>
    <s v="NY"/>
    <s v="Non Residential"/>
    <x v="9"/>
    <s v="All"/>
    <n v="306173747"/>
  </r>
  <r>
    <x v="177"/>
    <s v="NY"/>
    <s v="Non Residential"/>
    <x v="10"/>
    <s v="All"/>
    <n v="313543540"/>
  </r>
  <r>
    <x v="177"/>
    <s v="NY"/>
    <s v="Non Residential"/>
    <x v="11"/>
    <s v="All"/>
    <n v="318851408"/>
  </r>
  <r>
    <x v="177"/>
    <s v="NY"/>
    <s v="Residential"/>
    <x v="0"/>
    <s v="All"/>
    <n v="20462673"/>
  </r>
  <r>
    <x v="177"/>
    <s v="NY"/>
    <s v="Residential"/>
    <x v="1"/>
    <s v="All"/>
    <n v="23605224"/>
  </r>
  <r>
    <x v="177"/>
    <s v="NY"/>
    <s v="Residential"/>
    <x v="2"/>
    <s v="All"/>
    <n v="22113230"/>
  </r>
  <r>
    <x v="177"/>
    <s v="NY"/>
    <s v="Residential"/>
    <x v="3"/>
    <s v="All"/>
    <n v="39758864"/>
  </r>
  <r>
    <x v="177"/>
    <s v="NY"/>
    <s v="Residential"/>
    <x v="4"/>
    <s v="All"/>
    <n v="26422849"/>
  </r>
  <r>
    <x v="177"/>
    <s v="NY"/>
    <s v="Residential"/>
    <x v="5"/>
    <s v="All"/>
    <n v="14933012"/>
  </r>
  <r>
    <x v="177"/>
    <s v="NY"/>
    <s v="Residential"/>
    <x v="6"/>
    <s v="All"/>
    <n v="10360532"/>
  </r>
  <r>
    <x v="177"/>
    <s v="NY"/>
    <s v="Residential"/>
    <x v="7"/>
    <s v="All"/>
    <n v="14314925"/>
  </r>
  <r>
    <x v="177"/>
    <s v="NY"/>
    <s v="Residential"/>
    <x v="8"/>
    <s v="All"/>
    <n v="18027251"/>
  </r>
  <r>
    <x v="177"/>
    <s v="NY"/>
    <s v="Residential"/>
    <x v="9"/>
    <s v="All"/>
    <n v="18976196"/>
  </r>
  <r>
    <x v="177"/>
    <s v="NY"/>
    <s v="Residential"/>
    <x v="10"/>
    <s v="All"/>
    <n v="21062867"/>
  </r>
  <r>
    <x v="177"/>
    <s v="NY"/>
    <s v="Residential"/>
    <x v="11"/>
    <s v="All"/>
    <n v="22090651"/>
  </r>
  <r>
    <x v="178"/>
    <s v="TN"/>
    <s v="Civil"/>
    <x v="0"/>
    <s v="All"/>
    <n v="185146327"/>
  </r>
  <r>
    <x v="178"/>
    <s v="TN"/>
    <s v="Civil"/>
    <x v="1"/>
    <s v="All"/>
    <n v="189075569"/>
  </r>
  <r>
    <x v="178"/>
    <s v="TN"/>
    <s v="Civil"/>
    <x v="2"/>
    <s v="All"/>
    <n v="356016478"/>
  </r>
  <r>
    <x v="178"/>
    <s v="TN"/>
    <s v="Civil"/>
    <x v="3"/>
    <s v="All"/>
    <n v="171614599"/>
  </r>
  <r>
    <x v="178"/>
    <s v="TN"/>
    <s v="Civil"/>
    <x v="4"/>
    <s v="All"/>
    <n v="188001998"/>
  </r>
  <r>
    <x v="178"/>
    <s v="TN"/>
    <s v="Civil"/>
    <x v="5"/>
    <s v="All"/>
    <n v="180653043"/>
  </r>
  <r>
    <x v="178"/>
    <s v="TN"/>
    <s v="Civil"/>
    <x v="6"/>
    <s v="All"/>
    <n v="278994600"/>
  </r>
  <r>
    <x v="178"/>
    <s v="TN"/>
    <s v="Civil"/>
    <x v="7"/>
    <s v="All"/>
    <n v="140331470"/>
  </r>
  <r>
    <x v="178"/>
    <s v="TN"/>
    <s v="Civil"/>
    <x v="8"/>
    <s v="All"/>
    <n v="371628832"/>
  </r>
  <r>
    <x v="178"/>
    <s v="TN"/>
    <s v="Civil"/>
    <x v="9"/>
    <s v="All"/>
    <n v="404135055"/>
  </r>
  <r>
    <x v="178"/>
    <s v="TN"/>
    <s v="Civil"/>
    <x v="10"/>
    <s v="All"/>
    <n v="435430370"/>
  </r>
  <r>
    <x v="178"/>
    <s v="TN"/>
    <s v="Civil"/>
    <x v="11"/>
    <s v="All"/>
    <n v="456376343"/>
  </r>
  <r>
    <x v="178"/>
    <s v="TN"/>
    <s v="Non Residential"/>
    <x v="0"/>
    <s v="All"/>
    <n v="227026069"/>
  </r>
  <r>
    <x v="178"/>
    <s v="TN"/>
    <s v="Non Residential"/>
    <x v="1"/>
    <s v="All"/>
    <n v="472198430"/>
  </r>
  <r>
    <x v="178"/>
    <s v="TN"/>
    <s v="Non Residential"/>
    <x v="2"/>
    <s v="All"/>
    <n v="418289384"/>
  </r>
  <r>
    <x v="178"/>
    <s v="TN"/>
    <s v="Non Residential"/>
    <x v="3"/>
    <s v="All"/>
    <n v="256208859"/>
  </r>
  <r>
    <x v="178"/>
    <s v="TN"/>
    <s v="Non Residential"/>
    <x v="4"/>
    <s v="All"/>
    <n v="636635914"/>
  </r>
  <r>
    <x v="178"/>
    <s v="TN"/>
    <s v="Non Residential"/>
    <x v="5"/>
    <s v="All"/>
    <n v="781605769"/>
  </r>
  <r>
    <x v="178"/>
    <s v="TN"/>
    <s v="Non Residential"/>
    <x v="6"/>
    <s v="All"/>
    <n v="433592391"/>
  </r>
  <r>
    <x v="178"/>
    <s v="TN"/>
    <s v="Non Residential"/>
    <x v="7"/>
    <s v="All"/>
    <n v="360129398"/>
  </r>
  <r>
    <x v="178"/>
    <s v="TN"/>
    <s v="Non Residential"/>
    <x v="8"/>
    <s v="All"/>
    <n v="542458502"/>
  </r>
  <r>
    <x v="178"/>
    <s v="TN"/>
    <s v="Non Residential"/>
    <x v="9"/>
    <s v="All"/>
    <n v="555307641"/>
  </r>
  <r>
    <x v="178"/>
    <s v="TN"/>
    <s v="Non Residential"/>
    <x v="10"/>
    <s v="All"/>
    <n v="566198154"/>
  </r>
  <r>
    <x v="178"/>
    <s v="TN"/>
    <s v="Non Residential"/>
    <x v="11"/>
    <s v="All"/>
    <n v="574391461"/>
  </r>
  <r>
    <x v="178"/>
    <s v="TN"/>
    <s v="Residential"/>
    <x v="0"/>
    <s v="All"/>
    <n v="345903341"/>
  </r>
  <r>
    <x v="178"/>
    <s v="TN"/>
    <s v="Residential"/>
    <x v="1"/>
    <s v="All"/>
    <n v="267985703"/>
  </r>
  <r>
    <x v="178"/>
    <s v="TN"/>
    <s v="Residential"/>
    <x v="2"/>
    <s v="All"/>
    <n v="386543577"/>
  </r>
  <r>
    <x v="178"/>
    <s v="TN"/>
    <s v="Residential"/>
    <x v="3"/>
    <s v="All"/>
    <n v="404647341"/>
  </r>
  <r>
    <x v="178"/>
    <s v="TN"/>
    <s v="Residential"/>
    <x v="4"/>
    <s v="All"/>
    <n v="510774301"/>
  </r>
  <r>
    <x v="178"/>
    <s v="TN"/>
    <s v="Residential"/>
    <x v="5"/>
    <s v="All"/>
    <n v="657303370"/>
  </r>
  <r>
    <x v="178"/>
    <s v="TN"/>
    <s v="Residential"/>
    <x v="6"/>
    <s v="All"/>
    <n v="824636383"/>
  </r>
  <r>
    <x v="178"/>
    <s v="TN"/>
    <s v="Residential"/>
    <x v="7"/>
    <s v="All"/>
    <n v="967955962"/>
  </r>
  <r>
    <x v="178"/>
    <s v="TN"/>
    <s v="Residential"/>
    <x v="8"/>
    <s v="All"/>
    <n v="845258499"/>
  </r>
  <r>
    <x v="178"/>
    <s v="TN"/>
    <s v="Residential"/>
    <x v="9"/>
    <s v="All"/>
    <n v="888539792"/>
  </r>
  <r>
    <x v="178"/>
    <s v="TN"/>
    <s v="Residential"/>
    <x v="10"/>
    <s v="All"/>
    <n v="955251799"/>
  </r>
  <r>
    <x v="178"/>
    <s v="TN"/>
    <s v="Residential"/>
    <x v="11"/>
    <s v="All"/>
    <n v="1014924711"/>
  </r>
  <r>
    <x v="179"/>
    <s v="IN"/>
    <s v="Civil"/>
    <x v="0"/>
    <s v="All"/>
    <n v="130628533"/>
  </r>
  <r>
    <x v="179"/>
    <s v="IN"/>
    <s v="Civil"/>
    <x v="1"/>
    <s v="All"/>
    <n v="9615693"/>
  </r>
  <r>
    <x v="179"/>
    <s v="IN"/>
    <s v="Civil"/>
    <x v="2"/>
    <s v="All"/>
    <n v="79382902"/>
  </r>
  <r>
    <x v="179"/>
    <s v="IN"/>
    <s v="Civil"/>
    <x v="3"/>
    <s v="All"/>
    <n v="8532319"/>
  </r>
  <r>
    <x v="179"/>
    <s v="IN"/>
    <s v="Civil"/>
    <x v="4"/>
    <s v="All"/>
    <n v="11061003"/>
  </r>
  <r>
    <x v="179"/>
    <s v="IN"/>
    <s v="Civil"/>
    <x v="5"/>
    <s v="All"/>
    <n v="9413670"/>
  </r>
  <r>
    <x v="179"/>
    <s v="IN"/>
    <s v="Civil"/>
    <x v="6"/>
    <s v="All"/>
    <n v="19283299"/>
  </r>
  <r>
    <x v="179"/>
    <s v="IN"/>
    <s v="Civil"/>
    <x v="7"/>
    <s v="All"/>
    <n v="23155694"/>
  </r>
  <r>
    <x v="179"/>
    <s v="IN"/>
    <s v="Civil"/>
    <x v="8"/>
    <s v="All"/>
    <n v="32452310"/>
  </r>
  <r>
    <x v="179"/>
    <s v="IN"/>
    <s v="Civil"/>
    <x v="9"/>
    <s v="All"/>
    <n v="34135466"/>
  </r>
  <r>
    <x v="179"/>
    <s v="IN"/>
    <s v="Civil"/>
    <x v="10"/>
    <s v="All"/>
    <n v="35500463"/>
  </r>
  <r>
    <x v="179"/>
    <s v="IN"/>
    <s v="Civil"/>
    <x v="11"/>
    <s v="All"/>
    <n v="36350172"/>
  </r>
  <r>
    <x v="179"/>
    <s v="IN"/>
    <s v="Non Residential"/>
    <x v="0"/>
    <s v="All"/>
    <n v="7264540"/>
  </r>
  <r>
    <x v="179"/>
    <s v="IN"/>
    <s v="Non Residential"/>
    <x v="1"/>
    <s v="All"/>
    <n v="13666878"/>
  </r>
  <r>
    <x v="179"/>
    <s v="IN"/>
    <s v="Non Residential"/>
    <x v="2"/>
    <s v="All"/>
    <n v="11105964"/>
  </r>
  <r>
    <x v="179"/>
    <s v="IN"/>
    <s v="Non Residential"/>
    <x v="3"/>
    <s v="All"/>
    <n v="7426781"/>
  </r>
  <r>
    <x v="179"/>
    <s v="IN"/>
    <s v="Non Residential"/>
    <x v="4"/>
    <s v="All"/>
    <n v="32324882"/>
  </r>
  <r>
    <x v="179"/>
    <s v="IN"/>
    <s v="Non Residential"/>
    <x v="5"/>
    <s v="All"/>
    <n v="51971899"/>
  </r>
  <r>
    <x v="179"/>
    <s v="IN"/>
    <s v="Non Residential"/>
    <x v="6"/>
    <s v="All"/>
    <n v="41709504"/>
  </r>
  <r>
    <x v="179"/>
    <s v="IN"/>
    <s v="Non Residential"/>
    <x v="7"/>
    <s v="All"/>
    <n v="32859565"/>
  </r>
  <r>
    <x v="179"/>
    <s v="IN"/>
    <s v="Non Residential"/>
    <x v="8"/>
    <s v="All"/>
    <n v="70090490"/>
  </r>
  <r>
    <x v="179"/>
    <s v="IN"/>
    <s v="Non Residential"/>
    <x v="9"/>
    <s v="All"/>
    <n v="70751959"/>
  </r>
  <r>
    <x v="179"/>
    <s v="IN"/>
    <s v="Non Residential"/>
    <x v="10"/>
    <s v="All"/>
    <n v="71578209"/>
  </r>
  <r>
    <x v="179"/>
    <s v="IN"/>
    <s v="Non Residential"/>
    <x v="11"/>
    <s v="All"/>
    <n v="71827383"/>
  </r>
  <r>
    <x v="179"/>
    <s v="IN"/>
    <s v="Residential"/>
    <x v="0"/>
    <s v="All"/>
    <n v="5934306"/>
  </r>
  <r>
    <x v="179"/>
    <s v="IN"/>
    <s v="Residential"/>
    <x v="1"/>
    <s v="All"/>
    <n v="9885902"/>
  </r>
  <r>
    <x v="179"/>
    <s v="IN"/>
    <s v="Residential"/>
    <x v="2"/>
    <s v="All"/>
    <n v="31681574"/>
  </r>
  <r>
    <x v="179"/>
    <s v="IN"/>
    <s v="Residential"/>
    <x v="3"/>
    <s v="All"/>
    <n v="27891195"/>
  </r>
  <r>
    <x v="179"/>
    <s v="IN"/>
    <s v="Residential"/>
    <x v="4"/>
    <s v="All"/>
    <n v="27801882"/>
  </r>
  <r>
    <x v="179"/>
    <s v="IN"/>
    <s v="Residential"/>
    <x v="5"/>
    <s v="All"/>
    <n v="23279759"/>
  </r>
  <r>
    <x v="179"/>
    <s v="IN"/>
    <s v="Residential"/>
    <x v="6"/>
    <s v="All"/>
    <n v="45840180"/>
  </r>
  <r>
    <x v="179"/>
    <s v="IN"/>
    <s v="Residential"/>
    <x v="7"/>
    <s v="All"/>
    <n v="44959948"/>
  </r>
  <r>
    <x v="179"/>
    <s v="IN"/>
    <s v="Residential"/>
    <x v="8"/>
    <s v="All"/>
    <n v="47325055"/>
  </r>
  <r>
    <x v="179"/>
    <s v="IN"/>
    <s v="Residential"/>
    <x v="9"/>
    <s v="All"/>
    <n v="50311759"/>
  </r>
  <r>
    <x v="179"/>
    <s v="IN"/>
    <s v="Residential"/>
    <x v="10"/>
    <s v="All"/>
    <n v="53191090"/>
  </r>
  <r>
    <x v="179"/>
    <s v="IN"/>
    <s v="Residential"/>
    <x v="11"/>
    <s v="All"/>
    <n v="55868286"/>
  </r>
  <r>
    <x v="180"/>
    <s v="MN"/>
    <s v="Civil"/>
    <x v="0"/>
    <s v="All"/>
    <n v="16487480"/>
  </r>
  <r>
    <x v="180"/>
    <s v="MN"/>
    <s v="Civil"/>
    <x v="1"/>
    <s v="All"/>
    <n v="9882760"/>
  </r>
  <r>
    <x v="180"/>
    <s v="MN"/>
    <s v="Civil"/>
    <x v="2"/>
    <s v="All"/>
    <n v="13329696"/>
  </r>
  <r>
    <x v="180"/>
    <s v="MN"/>
    <s v="Civil"/>
    <x v="3"/>
    <s v="All"/>
    <n v="17278641"/>
  </r>
  <r>
    <x v="180"/>
    <s v="MN"/>
    <s v="Civil"/>
    <x v="4"/>
    <s v="All"/>
    <n v="8015593"/>
  </r>
  <r>
    <x v="180"/>
    <s v="MN"/>
    <s v="Civil"/>
    <x v="5"/>
    <s v="All"/>
    <n v="8114742"/>
  </r>
  <r>
    <x v="180"/>
    <s v="MN"/>
    <s v="Civil"/>
    <x v="6"/>
    <s v="All"/>
    <n v="15477510"/>
  </r>
  <r>
    <x v="180"/>
    <s v="MN"/>
    <s v="Civil"/>
    <x v="7"/>
    <s v="All"/>
    <n v="10577679"/>
  </r>
  <r>
    <x v="180"/>
    <s v="MN"/>
    <s v="Civil"/>
    <x v="8"/>
    <s v="All"/>
    <n v="12052714"/>
  </r>
  <r>
    <x v="180"/>
    <s v="MN"/>
    <s v="Civil"/>
    <x v="9"/>
    <s v="All"/>
    <n v="12727024"/>
  </r>
  <r>
    <x v="180"/>
    <s v="MN"/>
    <s v="Civil"/>
    <x v="10"/>
    <s v="All"/>
    <n v="13367092"/>
  </r>
  <r>
    <x v="180"/>
    <s v="MN"/>
    <s v="Civil"/>
    <x v="11"/>
    <s v="All"/>
    <n v="13776032"/>
  </r>
  <r>
    <x v="180"/>
    <s v="MN"/>
    <s v="Non Residential"/>
    <x v="0"/>
    <s v="All"/>
    <n v="14904820"/>
  </r>
  <r>
    <x v="180"/>
    <s v="MN"/>
    <s v="Non Residential"/>
    <x v="1"/>
    <s v="All"/>
    <n v="600000"/>
  </r>
  <r>
    <x v="180"/>
    <s v="MN"/>
    <s v="Non Residential"/>
    <x v="2"/>
    <s v="All"/>
    <n v="4400000"/>
  </r>
  <r>
    <x v="180"/>
    <s v="MN"/>
    <s v="Non Residential"/>
    <x v="5"/>
    <s v="All"/>
    <n v="133622"/>
  </r>
  <r>
    <x v="180"/>
    <s v="MN"/>
    <s v="Non Residential"/>
    <x v="6"/>
    <s v="All"/>
    <n v="4174154"/>
  </r>
  <r>
    <x v="180"/>
    <s v="MN"/>
    <s v="Non Residential"/>
    <x v="7"/>
    <s v="All"/>
    <n v="1436708"/>
  </r>
  <r>
    <x v="180"/>
    <s v="MN"/>
    <s v="Non Residential"/>
    <x v="8"/>
    <s v="All"/>
    <n v="4297468"/>
  </r>
  <r>
    <x v="180"/>
    <s v="MN"/>
    <s v="Non Residential"/>
    <x v="9"/>
    <s v="All"/>
    <n v="4493611"/>
  </r>
  <r>
    <x v="180"/>
    <s v="MN"/>
    <s v="Non Residential"/>
    <x v="10"/>
    <s v="All"/>
    <n v="4612855"/>
  </r>
  <r>
    <x v="180"/>
    <s v="MN"/>
    <s v="Non Residential"/>
    <x v="11"/>
    <s v="All"/>
    <n v="4698829"/>
  </r>
  <r>
    <x v="180"/>
    <s v="MN"/>
    <s v="Residential"/>
    <x v="0"/>
    <s v="All"/>
    <n v="3033158"/>
  </r>
  <r>
    <x v="180"/>
    <s v="MN"/>
    <s v="Residential"/>
    <x v="1"/>
    <s v="All"/>
    <n v="3137260"/>
  </r>
  <r>
    <x v="180"/>
    <s v="MN"/>
    <s v="Residential"/>
    <x v="2"/>
    <s v="All"/>
    <n v="4442739"/>
  </r>
  <r>
    <x v="180"/>
    <s v="MN"/>
    <s v="Residential"/>
    <x v="3"/>
    <s v="All"/>
    <n v="4955059"/>
  </r>
  <r>
    <x v="180"/>
    <s v="MN"/>
    <s v="Residential"/>
    <x v="4"/>
    <s v="All"/>
    <n v="5140852"/>
  </r>
  <r>
    <x v="180"/>
    <s v="MN"/>
    <s v="Residential"/>
    <x v="5"/>
    <s v="All"/>
    <n v="6704269"/>
  </r>
  <r>
    <x v="180"/>
    <s v="MN"/>
    <s v="Residential"/>
    <x v="6"/>
    <s v="All"/>
    <n v="7284156"/>
  </r>
  <r>
    <x v="180"/>
    <s v="MN"/>
    <s v="Residential"/>
    <x v="7"/>
    <s v="All"/>
    <n v="7288864"/>
  </r>
  <r>
    <x v="180"/>
    <s v="MN"/>
    <s v="Residential"/>
    <x v="8"/>
    <s v="All"/>
    <n v="5610288"/>
  </r>
  <r>
    <x v="180"/>
    <s v="MN"/>
    <s v="Residential"/>
    <x v="9"/>
    <s v="All"/>
    <n v="5827318"/>
  </r>
  <r>
    <x v="180"/>
    <s v="MN"/>
    <s v="Residential"/>
    <x v="10"/>
    <s v="All"/>
    <n v="6180351"/>
  </r>
  <r>
    <x v="180"/>
    <s v="MN"/>
    <s v="Residential"/>
    <x v="11"/>
    <s v="All"/>
    <n v="6514698"/>
  </r>
  <r>
    <x v="180"/>
    <s v="WI"/>
    <s v="Civil"/>
    <x v="0"/>
    <s v="All"/>
    <n v="15188205"/>
  </r>
  <r>
    <x v="180"/>
    <s v="WI"/>
    <s v="Civil"/>
    <x v="1"/>
    <s v="All"/>
    <n v="15976332"/>
  </r>
  <r>
    <x v="180"/>
    <s v="WI"/>
    <s v="Civil"/>
    <x v="2"/>
    <s v="All"/>
    <n v="19804833"/>
  </r>
  <r>
    <x v="180"/>
    <s v="WI"/>
    <s v="Civil"/>
    <x v="3"/>
    <s v="All"/>
    <n v="33135113"/>
  </r>
  <r>
    <x v="180"/>
    <s v="WI"/>
    <s v="Civil"/>
    <x v="4"/>
    <s v="All"/>
    <n v="33942009"/>
  </r>
  <r>
    <x v="180"/>
    <s v="WI"/>
    <s v="Civil"/>
    <x v="5"/>
    <s v="All"/>
    <n v="42041597"/>
  </r>
  <r>
    <x v="180"/>
    <s v="WI"/>
    <s v="Civil"/>
    <x v="6"/>
    <s v="All"/>
    <n v="141906416"/>
  </r>
  <r>
    <x v="180"/>
    <s v="WI"/>
    <s v="Civil"/>
    <x v="7"/>
    <s v="All"/>
    <n v="55331176"/>
  </r>
  <r>
    <x v="180"/>
    <s v="WI"/>
    <s v="Civil"/>
    <x v="8"/>
    <s v="All"/>
    <n v="86370480"/>
  </r>
  <r>
    <x v="180"/>
    <s v="WI"/>
    <s v="Civil"/>
    <x v="9"/>
    <s v="All"/>
    <n v="92012777"/>
  </r>
  <r>
    <x v="180"/>
    <s v="WI"/>
    <s v="Civil"/>
    <x v="10"/>
    <s v="All"/>
    <n v="97302871"/>
  </r>
  <r>
    <x v="180"/>
    <s v="WI"/>
    <s v="Civil"/>
    <x v="11"/>
    <s v="All"/>
    <n v="101176002"/>
  </r>
  <r>
    <x v="180"/>
    <s v="WI"/>
    <s v="Non Residential"/>
    <x v="0"/>
    <s v="All"/>
    <n v="93189423"/>
  </r>
  <r>
    <x v="180"/>
    <s v="WI"/>
    <s v="Non Residential"/>
    <x v="1"/>
    <s v="All"/>
    <n v="34886197"/>
  </r>
  <r>
    <x v="180"/>
    <s v="WI"/>
    <s v="Non Residential"/>
    <x v="2"/>
    <s v="All"/>
    <n v="35632145"/>
  </r>
  <r>
    <x v="180"/>
    <s v="WI"/>
    <s v="Non Residential"/>
    <x v="3"/>
    <s v="All"/>
    <n v="39130577"/>
  </r>
  <r>
    <x v="180"/>
    <s v="WI"/>
    <s v="Non Residential"/>
    <x v="4"/>
    <s v="All"/>
    <n v="133641530"/>
  </r>
  <r>
    <x v="180"/>
    <s v="WI"/>
    <s v="Non Residential"/>
    <x v="5"/>
    <s v="All"/>
    <n v="141759277"/>
  </r>
  <r>
    <x v="180"/>
    <s v="WI"/>
    <s v="Non Residential"/>
    <x v="6"/>
    <s v="All"/>
    <n v="178021573"/>
  </r>
  <r>
    <x v="180"/>
    <s v="WI"/>
    <s v="Non Residential"/>
    <x v="7"/>
    <s v="All"/>
    <n v="110125660"/>
  </r>
  <r>
    <x v="180"/>
    <s v="WI"/>
    <s v="Non Residential"/>
    <x v="8"/>
    <s v="All"/>
    <n v="136394188"/>
  </r>
  <r>
    <x v="180"/>
    <s v="WI"/>
    <s v="Non Residential"/>
    <x v="9"/>
    <s v="All"/>
    <n v="136113937"/>
  </r>
  <r>
    <x v="180"/>
    <s v="WI"/>
    <s v="Non Residential"/>
    <x v="10"/>
    <s v="All"/>
    <n v="136053954"/>
  </r>
  <r>
    <x v="180"/>
    <s v="WI"/>
    <s v="Non Residential"/>
    <x v="11"/>
    <s v="All"/>
    <n v="135504370"/>
  </r>
  <r>
    <x v="180"/>
    <s v="WI"/>
    <s v="Residential"/>
    <x v="0"/>
    <s v="All"/>
    <n v="43629975"/>
  </r>
  <r>
    <x v="180"/>
    <s v="WI"/>
    <s v="Residential"/>
    <x v="1"/>
    <s v="All"/>
    <n v="48896222"/>
  </r>
  <r>
    <x v="180"/>
    <s v="WI"/>
    <s v="Residential"/>
    <x v="2"/>
    <s v="All"/>
    <n v="43635811"/>
  </r>
  <r>
    <x v="180"/>
    <s v="WI"/>
    <s v="Residential"/>
    <x v="3"/>
    <s v="All"/>
    <n v="60919871"/>
  </r>
  <r>
    <x v="180"/>
    <s v="WI"/>
    <s v="Residential"/>
    <x v="4"/>
    <s v="All"/>
    <n v="42255699"/>
  </r>
  <r>
    <x v="180"/>
    <s v="WI"/>
    <s v="Residential"/>
    <x v="5"/>
    <s v="All"/>
    <n v="33878285"/>
  </r>
  <r>
    <x v="180"/>
    <s v="WI"/>
    <s v="Residential"/>
    <x v="6"/>
    <s v="All"/>
    <n v="49757989"/>
  </r>
  <r>
    <x v="180"/>
    <s v="WI"/>
    <s v="Residential"/>
    <x v="7"/>
    <s v="All"/>
    <n v="37860987"/>
  </r>
  <r>
    <x v="180"/>
    <s v="WI"/>
    <s v="Residential"/>
    <x v="8"/>
    <s v="All"/>
    <n v="37255456"/>
  </r>
  <r>
    <x v="180"/>
    <s v="WI"/>
    <s v="Residential"/>
    <x v="9"/>
    <s v="All"/>
    <n v="39036368"/>
  </r>
  <r>
    <x v="180"/>
    <s v="WI"/>
    <s v="Residential"/>
    <x v="10"/>
    <s v="All"/>
    <n v="41942003"/>
  </r>
  <r>
    <x v="180"/>
    <s v="WI"/>
    <s v="Residential"/>
    <x v="11"/>
    <s v="All"/>
    <n v="44259818"/>
  </r>
  <r>
    <x v="181"/>
    <s v="IN"/>
    <s v="Civil"/>
    <x v="0"/>
    <s v="All"/>
    <n v="89731847"/>
  </r>
  <r>
    <x v="181"/>
    <s v="IN"/>
    <s v="Civil"/>
    <x v="1"/>
    <s v="All"/>
    <n v="143163316"/>
  </r>
  <r>
    <x v="181"/>
    <s v="IN"/>
    <s v="Civil"/>
    <x v="2"/>
    <s v="All"/>
    <n v="99860947"/>
  </r>
  <r>
    <x v="181"/>
    <s v="IN"/>
    <s v="Civil"/>
    <x v="3"/>
    <s v="All"/>
    <n v="26467394"/>
  </r>
  <r>
    <x v="181"/>
    <s v="IN"/>
    <s v="Civil"/>
    <x v="4"/>
    <s v="All"/>
    <n v="85530596"/>
  </r>
  <r>
    <x v="181"/>
    <s v="IN"/>
    <s v="Civil"/>
    <x v="5"/>
    <s v="All"/>
    <n v="225353544"/>
  </r>
  <r>
    <x v="181"/>
    <s v="IN"/>
    <s v="Civil"/>
    <x v="6"/>
    <s v="All"/>
    <n v="67820226"/>
  </r>
  <r>
    <x v="181"/>
    <s v="IN"/>
    <s v="Civil"/>
    <x v="7"/>
    <s v="All"/>
    <n v="203963946"/>
  </r>
  <r>
    <x v="181"/>
    <s v="IN"/>
    <s v="Civil"/>
    <x v="8"/>
    <s v="All"/>
    <n v="152085963"/>
  </r>
  <r>
    <x v="181"/>
    <s v="IN"/>
    <s v="Civil"/>
    <x v="9"/>
    <s v="All"/>
    <n v="162341932"/>
  </r>
  <r>
    <x v="181"/>
    <s v="IN"/>
    <s v="Civil"/>
    <x v="10"/>
    <s v="All"/>
    <n v="171390962"/>
  </r>
  <r>
    <x v="181"/>
    <s v="IN"/>
    <s v="Civil"/>
    <x v="11"/>
    <s v="All"/>
    <n v="177732616"/>
  </r>
  <r>
    <x v="181"/>
    <s v="IN"/>
    <s v="Non Residential"/>
    <x v="0"/>
    <s v="All"/>
    <n v="183579421"/>
  </r>
  <r>
    <x v="181"/>
    <s v="IN"/>
    <s v="Non Residential"/>
    <x v="1"/>
    <s v="All"/>
    <n v="93167642"/>
  </r>
  <r>
    <x v="181"/>
    <s v="IN"/>
    <s v="Non Residential"/>
    <x v="2"/>
    <s v="All"/>
    <n v="226750074"/>
  </r>
  <r>
    <x v="181"/>
    <s v="IN"/>
    <s v="Non Residential"/>
    <x v="3"/>
    <s v="All"/>
    <n v="97574537"/>
  </r>
  <r>
    <x v="181"/>
    <s v="IN"/>
    <s v="Non Residential"/>
    <x v="4"/>
    <s v="All"/>
    <n v="150660632"/>
  </r>
  <r>
    <x v="181"/>
    <s v="IN"/>
    <s v="Non Residential"/>
    <x v="5"/>
    <s v="All"/>
    <n v="78892606"/>
  </r>
  <r>
    <x v="181"/>
    <s v="IN"/>
    <s v="Non Residential"/>
    <x v="6"/>
    <s v="All"/>
    <n v="462764516"/>
  </r>
  <r>
    <x v="181"/>
    <s v="IN"/>
    <s v="Non Residential"/>
    <x v="7"/>
    <s v="All"/>
    <n v="175005081"/>
  </r>
  <r>
    <x v="181"/>
    <s v="IN"/>
    <s v="Non Residential"/>
    <x v="8"/>
    <s v="All"/>
    <n v="302239721"/>
  </r>
  <r>
    <x v="181"/>
    <s v="IN"/>
    <s v="Non Residential"/>
    <x v="9"/>
    <s v="All"/>
    <n v="311941138"/>
  </r>
  <r>
    <x v="181"/>
    <s v="IN"/>
    <s v="Non Residential"/>
    <x v="10"/>
    <s v="All"/>
    <n v="321424730"/>
  </r>
  <r>
    <x v="181"/>
    <s v="IN"/>
    <s v="Non Residential"/>
    <x v="11"/>
    <s v="All"/>
    <n v="326403502"/>
  </r>
  <r>
    <x v="181"/>
    <s v="IN"/>
    <s v="Residential"/>
    <x v="0"/>
    <s v="All"/>
    <n v="108862395"/>
  </r>
  <r>
    <x v="181"/>
    <s v="IN"/>
    <s v="Residential"/>
    <x v="1"/>
    <s v="All"/>
    <n v="129050849"/>
  </r>
  <r>
    <x v="181"/>
    <s v="IN"/>
    <s v="Residential"/>
    <x v="2"/>
    <s v="All"/>
    <n v="154328089"/>
  </r>
  <r>
    <x v="181"/>
    <s v="IN"/>
    <s v="Residential"/>
    <x v="3"/>
    <s v="All"/>
    <n v="152663798"/>
  </r>
  <r>
    <x v="181"/>
    <s v="IN"/>
    <s v="Residential"/>
    <x v="4"/>
    <s v="All"/>
    <n v="165787806"/>
  </r>
  <r>
    <x v="181"/>
    <s v="IN"/>
    <s v="Residential"/>
    <x v="5"/>
    <s v="All"/>
    <n v="118453943"/>
  </r>
  <r>
    <x v="181"/>
    <s v="IN"/>
    <s v="Residential"/>
    <x v="6"/>
    <s v="All"/>
    <n v="127877829"/>
  </r>
  <r>
    <x v="181"/>
    <s v="IN"/>
    <s v="Residential"/>
    <x v="7"/>
    <s v="All"/>
    <n v="261440783"/>
  </r>
  <r>
    <x v="181"/>
    <s v="IN"/>
    <s v="Residential"/>
    <x v="8"/>
    <s v="All"/>
    <n v="169522664"/>
  </r>
  <r>
    <x v="181"/>
    <s v="IN"/>
    <s v="Residential"/>
    <x v="9"/>
    <s v="All"/>
    <n v="180797213"/>
  </r>
  <r>
    <x v="181"/>
    <s v="IN"/>
    <s v="Residential"/>
    <x v="10"/>
    <s v="All"/>
    <n v="195826108"/>
  </r>
  <r>
    <x v="181"/>
    <s v="IN"/>
    <s v="Residential"/>
    <x v="11"/>
    <s v="All"/>
    <n v="207807596"/>
  </r>
  <r>
    <x v="182"/>
    <s v="LA"/>
    <s v="Civil"/>
    <x v="0"/>
    <s v="All"/>
    <n v="87502256"/>
  </r>
  <r>
    <x v="182"/>
    <s v="LA"/>
    <s v="Civil"/>
    <x v="1"/>
    <s v="All"/>
    <n v="87912200"/>
  </r>
  <r>
    <x v="182"/>
    <s v="LA"/>
    <s v="Civil"/>
    <x v="2"/>
    <s v="All"/>
    <n v="73276958"/>
  </r>
  <r>
    <x v="182"/>
    <s v="LA"/>
    <s v="Civil"/>
    <x v="3"/>
    <s v="All"/>
    <n v="102465488"/>
  </r>
  <r>
    <x v="182"/>
    <s v="LA"/>
    <s v="Civil"/>
    <x v="4"/>
    <s v="All"/>
    <n v="76266305"/>
  </r>
  <r>
    <x v="182"/>
    <s v="LA"/>
    <s v="Civil"/>
    <x v="5"/>
    <s v="All"/>
    <n v="74929838"/>
  </r>
  <r>
    <x v="182"/>
    <s v="LA"/>
    <s v="Civil"/>
    <x v="6"/>
    <s v="All"/>
    <n v="94990903"/>
  </r>
  <r>
    <x v="182"/>
    <s v="LA"/>
    <s v="Civil"/>
    <x v="7"/>
    <s v="All"/>
    <n v="274312251"/>
  </r>
  <r>
    <x v="182"/>
    <s v="LA"/>
    <s v="Civil"/>
    <x v="8"/>
    <s v="All"/>
    <n v="140418358"/>
  </r>
  <r>
    <x v="182"/>
    <s v="LA"/>
    <s v="Civil"/>
    <x v="9"/>
    <s v="All"/>
    <n v="149856507"/>
  </r>
  <r>
    <x v="182"/>
    <s v="LA"/>
    <s v="Civil"/>
    <x v="10"/>
    <s v="All"/>
    <n v="158226059"/>
  </r>
  <r>
    <x v="182"/>
    <s v="LA"/>
    <s v="Civil"/>
    <x v="11"/>
    <s v="All"/>
    <n v="163956123"/>
  </r>
  <r>
    <x v="182"/>
    <s v="LA"/>
    <s v="Non Residential"/>
    <x v="0"/>
    <s v="All"/>
    <n v="118288061"/>
  </r>
  <r>
    <x v="182"/>
    <s v="LA"/>
    <s v="Non Residential"/>
    <x v="1"/>
    <s v="All"/>
    <n v="80845508"/>
  </r>
  <r>
    <x v="182"/>
    <s v="LA"/>
    <s v="Non Residential"/>
    <x v="2"/>
    <s v="All"/>
    <n v="125146295"/>
  </r>
  <r>
    <x v="182"/>
    <s v="LA"/>
    <s v="Non Residential"/>
    <x v="3"/>
    <s v="All"/>
    <n v="135684356"/>
  </r>
  <r>
    <x v="182"/>
    <s v="LA"/>
    <s v="Non Residential"/>
    <x v="4"/>
    <s v="All"/>
    <n v="144067048"/>
  </r>
  <r>
    <x v="182"/>
    <s v="LA"/>
    <s v="Non Residential"/>
    <x v="5"/>
    <s v="All"/>
    <n v="105689546"/>
  </r>
  <r>
    <x v="182"/>
    <s v="LA"/>
    <s v="Non Residential"/>
    <x v="6"/>
    <s v="All"/>
    <n v="232176750"/>
  </r>
  <r>
    <x v="182"/>
    <s v="LA"/>
    <s v="Non Residential"/>
    <x v="7"/>
    <s v="All"/>
    <n v="166220610"/>
  </r>
  <r>
    <x v="182"/>
    <s v="LA"/>
    <s v="Non Residential"/>
    <x v="8"/>
    <s v="All"/>
    <n v="224602140"/>
  </r>
  <r>
    <x v="182"/>
    <s v="LA"/>
    <s v="Non Residential"/>
    <x v="9"/>
    <s v="All"/>
    <n v="237232201"/>
  </r>
  <r>
    <x v="182"/>
    <s v="LA"/>
    <s v="Non Residential"/>
    <x v="10"/>
    <s v="All"/>
    <n v="240543161"/>
  </r>
  <r>
    <x v="182"/>
    <s v="LA"/>
    <s v="Non Residential"/>
    <x v="11"/>
    <s v="All"/>
    <n v="245506690"/>
  </r>
  <r>
    <x v="182"/>
    <s v="LA"/>
    <s v="Residential"/>
    <x v="0"/>
    <s v="All"/>
    <n v="161298770"/>
  </r>
  <r>
    <x v="182"/>
    <s v="LA"/>
    <s v="Residential"/>
    <x v="1"/>
    <s v="All"/>
    <n v="169980075"/>
  </r>
  <r>
    <x v="182"/>
    <s v="LA"/>
    <s v="Residential"/>
    <x v="2"/>
    <s v="All"/>
    <n v="268577680"/>
  </r>
  <r>
    <x v="182"/>
    <s v="LA"/>
    <s v="Residential"/>
    <x v="3"/>
    <s v="All"/>
    <n v="292454643"/>
  </r>
  <r>
    <x v="182"/>
    <s v="LA"/>
    <s v="Residential"/>
    <x v="4"/>
    <s v="All"/>
    <n v="336924381"/>
  </r>
  <r>
    <x v="182"/>
    <s v="LA"/>
    <s v="Residential"/>
    <x v="5"/>
    <s v="All"/>
    <n v="414522729"/>
  </r>
  <r>
    <x v="182"/>
    <s v="LA"/>
    <s v="Residential"/>
    <x v="6"/>
    <s v="All"/>
    <n v="368654751"/>
  </r>
  <r>
    <x v="182"/>
    <s v="LA"/>
    <s v="Residential"/>
    <x v="7"/>
    <s v="All"/>
    <n v="437480247"/>
  </r>
  <r>
    <x v="182"/>
    <s v="LA"/>
    <s v="Residential"/>
    <x v="8"/>
    <s v="All"/>
    <n v="507215088"/>
  </r>
  <r>
    <x v="182"/>
    <s v="LA"/>
    <s v="Residential"/>
    <x v="9"/>
    <s v="All"/>
    <n v="546289481"/>
  </r>
  <r>
    <x v="182"/>
    <s v="LA"/>
    <s v="Residential"/>
    <x v="10"/>
    <s v="All"/>
    <n v="587358327"/>
  </r>
  <r>
    <x v="182"/>
    <s v="LA"/>
    <s v="Residential"/>
    <x v="11"/>
    <s v="All"/>
    <n v="624612256"/>
  </r>
  <r>
    <x v="183"/>
    <s v="LA"/>
    <s v="Civil"/>
    <x v="0"/>
    <s v="All"/>
    <n v="101443747"/>
  </r>
  <r>
    <x v="183"/>
    <s v="LA"/>
    <s v="Civil"/>
    <x v="1"/>
    <s v="All"/>
    <n v="77830641"/>
  </r>
  <r>
    <x v="183"/>
    <s v="LA"/>
    <s v="Civil"/>
    <x v="2"/>
    <s v="All"/>
    <n v="95074080"/>
  </r>
  <r>
    <x v="183"/>
    <s v="LA"/>
    <s v="Civil"/>
    <x v="3"/>
    <s v="All"/>
    <n v="110186232"/>
  </r>
  <r>
    <x v="183"/>
    <s v="LA"/>
    <s v="Civil"/>
    <x v="4"/>
    <s v="All"/>
    <n v="53565454"/>
  </r>
  <r>
    <x v="183"/>
    <s v="LA"/>
    <s v="Civil"/>
    <x v="5"/>
    <s v="All"/>
    <n v="107167689"/>
  </r>
  <r>
    <x v="183"/>
    <s v="LA"/>
    <s v="Civil"/>
    <x v="6"/>
    <s v="All"/>
    <n v="124703311"/>
  </r>
  <r>
    <x v="183"/>
    <s v="LA"/>
    <s v="Civil"/>
    <x v="7"/>
    <s v="All"/>
    <n v="197085044"/>
  </r>
  <r>
    <x v="183"/>
    <s v="LA"/>
    <s v="Civil"/>
    <x v="8"/>
    <s v="All"/>
    <n v="150844300"/>
  </r>
  <r>
    <x v="183"/>
    <s v="LA"/>
    <s v="Civil"/>
    <x v="9"/>
    <s v="All"/>
    <n v="161450731"/>
  </r>
  <r>
    <x v="183"/>
    <s v="LA"/>
    <s v="Civil"/>
    <x v="10"/>
    <s v="All"/>
    <n v="170736173"/>
  </r>
  <r>
    <x v="183"/>
    <s v="LA"/>
    <s v="Civil"/>
    <x v="11"/>
    <s v="All"/>
    <n v="177356935"/>
  </r>
  <r>
    <x v="183"/>
    <s v="LA"/>
    <s v="Non Residential"/>
    <x v="0"/>
    <s v="All"/>
    <n v="62076696"/>
  </r>
  <r>
    <x v="183"/>
    <s v="LA"/>
    <s v="Non Residential"/>
    <x v="1"/>
    <s v="All"/>
    <n v="73174796"/>
  </r>
  <r>
    <x v="183"/>
    <s v="LA"/>
    <s v="Non Residential"/>
    <x v="2"/>
    <s v="All"/>
    <n v="65264451"/>
  </r>
  <r>
    <x v="183"/>
    <s v="LA"/>
    <s v="Non Residential"/>
    <x v="3"/>
    <s v="All"/>
    <n v="92047095"/>
  </r>
  <r>
    <x v="183"/>
    <s v="LA"/>
    <s v="Non Residential"/>
    <x v="4"/>
    <s v="All"/>
    <n v="97995278"/>
  </r>
  <r>
    <x v="183"/>
    <s v="LA"/>
    <s v="Non Residential"/>
    <x v="5"/>
    <s v="All"/>
    <n v="4245600957"/>
  </r>
  <r>
    <x v="183"/>
    <s v="LA"/>
    <s v="Non Residential"/>
    <x v="6"/>
    <s v="All"/>
    <n v="3192081392"/>
  </r>
  <r>
    <x v="183"/>
    <s v="LA"/>
    <s v="Non Residential"/>
    <x v="7"/>
    <s v="All"/>
    <n v="169217625"/>
  </r>
  <r>
    <x v="183"/>
    <s v="LA"/>
    <s v="Non Residential"/>
    <x v="8"/>
    <s v="All"/>
    <n v="426431332"/>
  </r>
  <r>
    <x v="183"/>
    <s v="LA"/>
    <s v="Non Residential"/>
    <x v="9"/>
    <s v="All"/>
    <n v="441964301"/>
  </r>
  <r>
    <x v="183"/>
    <s v="LA"/>
    <s v="Non Residential"/>
    <x v="10"/>
    <s v="All"/>
    <n v="448762868"/>
  </r>
  <r>
    <x v="183"/>
    <s v="LA"/>
    <s v="Non Residential"/>
    <x v="11"/>
    <s v="All"/>
    <n v="456396578"/>
  </r>
  <r>
    <x v="183"/>
    <s v="LA"/>
    <s v="Residential"/>
    <x v="0"/>
    <s v="All"/>
    <n v="159203848"/>
  </r>
  <r>
    <x v="183"/>
    <s v="LA"/>
    <s v="Residential"/>
    <x v="1"/>
    <s v="All"/>
    <n v="163912704"/>
  </r>
  <r>
    <x v="183"/>
    <s v="LA"/>
    <s v="Residential"/>
    <x v="2"/>
    <s v="All"/>
    <n v="129870957"/>
  </r>
  <r>
    <x v="183"/>
    <s v="LA"/>
    <s v="Residential"/>
    <x v="3"/>
    <s v="All"/>
    <n v="150704153"/>
  </r>
  <r>
    <x v="183"/>
    <s v="LA"/>
    <s v="Residential"/>
    <x v="4"/>
    <s v="All"/>
    <n v="127217294"/>
  </r>
  <r>
    <x v="183"/>
    <s v="LA"/>
    <s v="Residential"/>
    <x v="5"/>
    <s v="All"/>
    <n v="165631659"/>
  </r>
  <r>
    <x v="183"/>
    <s v="LA"/>
    <s v="Residential"/>
    <x v="6"/>
    <s v="All"/>
    <n v="198444476"/>
  </r>
  <r>
    <x v="183"/>
    <s v="LA"/>
    <s v="Residential"/>
    <x v="7"/>
    <s v="All"/>
    <n v="299296387"/>
  </r>
  <r>
    <x v="183"/>
    <s v="LA"/>
    <s v="Residential"/>
    <x v="8"/>
    <s v="All"/>
    <n v="271229452"/>
  </r>
  <r>
    <x v="183"/>
    <s v="LA"/>
    <s v="Residential"/>
    <x v="9"/>
    <s v="All"/>
    <n v="295360796"/>
  </r>
  <r>
    <x v="183"/>
    <s v="LA"/>
    <s v="Residential"/>
    <x v="10"/>
    <s v="All"/>
    <n v="318220331"/>
  </r>
  <r>
    <x v="183"/>
    <s v="LA"/>
    <s v="Residential"/>
    <x v="11"/>
    <s v="All"/>
    <n v="338889698"/>
  </r>
  <r>
    <x v="184"/>
    <s v="IL"/>
    <s v="Civil"/>
    <x v="0"/>
    <s v="All"/>
    <n v="198475125"/>
  </r>
  <r>
    <x v="184"/>
    <s v="IL"/>
    <s v="Civil"/>
    <x v="1"/>
    <s v="All"/>
    <n v="152745519"/>
  </r>
  <r>
    <x v="184"/>
    <s v="IL"/>
    <s v="Civil"/>
    <x v="2"/>
    <s v="All"/>
    <n v="232048346"/>
  </r>
  <r>
    <x v="184"/>
    <s v="IL"/>
    <s v="Civil"/>
    <x v="3"/>
    <s v="All"/>
    <n v="186246409"/>
  </r>
  <r>
    <x v="184"/>
    <s v="IL"/>
    <s v="Civil"/>
    <x v="4"/>
    <s v="All"/>
    <n v="290035787"/>
  </r>
  <r>
    <x v="184"/>
    <s v="IL"/>
    <s v="Civil"/>
    <x v="5"/>
    <s v="All"/>
    <n v="383322780"/>
  </r>
  <r>
    <x v="184"/>
    <s v="IL"/>
    <s v="Civil"/>
    <x v="6"/>
    <s v="All"/>
    <n v="197145003"/>
  </r>
  <r>
    <x v="184"/>
    <s v="IL"/>
    <s v="Civil"/>
    <x v="7"/>
    <s v="All"/>
    <n v="293545191"/>
  </r>
  <r>
    <x v="184"/>
    <s v="IL"/>
    <s v="Civil"/>
    <x v="8"/>
    <s v="All"/>
    <n v="431005486"/>
  </r>
  <r>
    <x v="184"/>
    <s v="IL"/>
    <s v="Civil"/>
    <x v="9"/>
    <s v="All"/>
    <n v="461826447"/>
  </r>
  <r>
    <x v="184"/>
    <s v="IL"/>
    <s v="Civil"/>
    <x v="10"/>
    <s v="All"/>
    <n v="501393486"/>
  </r>
  <r>
    <x v="184"/>
    <s v="IL"/>
    <s v="Civil"/>
    <x v="11"/>
    <s v="All"/>
    <n v="533272391"/>
  </r>
  <r>
    <x v="184"/>
    <s v="IL"/>
    <s v="Non Residential"/>
    <x v="0"/>
    <s v="All"/>
    <n v="166240492"/>
  </r>
  <r>
    <x v="184"/>
    <s v="IL"/>
    <s v="Non Residential"/>
    <x v="1"/>
    <s v="All"/>
    <n v="350786060"/>
  </r>
  <r>
    <x v="184"/>
    <s v="IL"/>
    <s v="Non Residential"/>
    <x v="2"/>
    <s v="All"/>
    <n v="226933504"/>
  </r>
  <r>
    <x v="184"/>
    <s v="IL"/>
    <s v="Non Residential"/>
    <x v="3"/>
    <s v="All"/>
    <n v="337362838"/>
  </r>
  <r>
    <x v="184"/>
    <s v="IL"/>
    <s v="Non Residential"/>
    <x v="4"/>
    <s v="All"/>
    <n v="377759128"/>
  </r>
  <r>
    <x v="184"/>
    <s v="IL"/>
    <s v="Non Residential"/>
    <x v="5"/>
    <s v="All"/>
    <n v="438327640"/>
  </r>
  <r>
    <x v="184"/>
    <s v="IL"/>
    <s v="Non Residential"/>
    <x v="6"/>
    <s v="All"/>
    <n v="358750312"/>
  </r>
  <r>
    <x v="184"/>
    <s v="IL"/>
    <s v="Non Residential"/>
    <x v="7"/>
    <s v="All"/>
    <n v="644839104"/>
  </r>
  <r>
    <x v="184"/>
    <s v="IL"/>
    <s v="Non Residential"/>
    <x v="8"/>
    <s v="All"/>
    <n v="815492968"/>
  </r>
  <r>
    <x v="184"/>
    <s v="IL"/>
    <s v="Non Residential"/>
    <x v="9"/>
    <s v="All"/>
    <n v="842005005"/>
  </r>
  <r>
    <x v="184"/>
    <s v="IL"/>
    <s v="Non Residential"/>
    <x v="10"/>
    <s v="All"/>
    <n v="879066022"/>
  </r>
  <r>
    <x v="184"/>
    <s v="IL"/>
    <s v="Non Residential"/>
    <x v="11"/>
    <s v="All"/>
    <n v="919083526"/>
  </r>
  <r>
    <x v="184"/>
    <s v="IL"/>
    <s v="Residential"/>
    <x v="0"/>
    <s v="All"/>
    <n v="132750130"/>
  </r>
  <r>
    <x v="184"/>
    <s v="IL"/>
    <s v="Residential"/>
    <x v="1"/>
    <s v="All"/>
    <n v="119968788"/>
  </r>
  <r>
    <x v="184"/>
    <s v="IL"/>
    <s v="Residential"/>
    <x v="2"/>
    <s v="All"/>
    <n v="137127235"/>
  </r>
  <r>
    <x v="184"/>
    <s v="IL"/>
    <s v="Residential"/>
    <x v="3"/>
    <s v="All"/>
    <n v="147311115"/>
  </r>
  <r>
    <x v="184"/>
    <s v="IL"/>
    <s v="Residential"/>
    <x v="4"/>
    <s v="All"/>
    <n v="185141067"/>
  </r>
  <r>
    <x v="184"/>
    <s v="IL"/>
    <s v="Residential"/>
    <x v="5"/>
    <s v="All"/>
    <n v="158565931"/>
  </r>
  <r>
    <x v="184"/>
    <s v="IL"/>
    <s v="Residential"/>
    <x v="6"/>
    <s v="All"/>
    <n v="253457615"/>
  </r>
  <r>
    <x v="184"/>
    <s v="IL"/>
    <s v="Residential"/>
    <x v="7"/>
    <s v="All"/>
    <n v="311345943"/>
  </r>
  <r>
    <x v="184"/>
    <s v="IL"/>
    <s v="Residential"/>
    <x v="8"/>
    <s v="All"/>
    <n v="297355683"/>
  </r>
  <r>
    <x v="184"/>
    <s v="IL"/>
    <s v="Residential"/>
    <x v="9"/>
    <s v="All"/>
    <n v="318289884"/>
  </r>
  <r>
    <x v="184"/>
    <s v="IL"/>
    <s v="Residential"/>
    <x v="10"/>
    <s v="All"/>
    <n v="346068738"/>
  </r>
  <r>
    <x v="184"/>
    <s v="IL"/>
    <s v="Residential"/>
    <x v="11"/>
    <s v="All"/>
    <n v="374540697"/>
  </r>
  <r>
    <x v="184"/>
    <s v="WI"/>
    <s v="Civil"/>
    <x v="0"/>
    <s v="All"/>
    <n v="37288036"/>
  </r>
  <r>
    <x v="184"/>
    <s v="WI"/>
    <s v="Civil"/>
    <x v="1"/>
    <s v="All"/>
    <n v="100554797"/>
  </r>
  <r>
    <x v="184"/>
    <s v="WI"/>
    <s v="Civil"/>
    <x v="2"/>
    <s v="All"/>
    <n v="19008321"/>
  </r>
  <r>
    <x v="184"/>
    <s v="WI"/>
    <s v="Civil"/>
    <x v="3"/>
    <s v="All"/>
    <n v="60845990"/>
  </r>
  <r>
    <x v="184"/>
    <s v="WI"/>
    <s v="Civil"/>
    <x v="4"/>
    <s v="All"/>
    <n v="17832329"/>
  </r>
  <r>
    <x v="184"/>
    <s v="WI"/>
    <s v="Civil"/>
    <x v="5"/>
    <s v="All"/>
    <n v="27288052"/>
  </r>
  <r>
    <x v="184"/>
    <s v="WI"/>
    <s v="Civil"/>
    <x v="6"/>
    <s v="All"/>
    <n v="54020761"/>
  </r>
  <r>
    <x v="184"/>
    <s v="WI"/>
    <s v="Civil"/>
    <x v="7"/>
    <s v="All"/>
    <n v="35796676"/>
  </r>
  <r>
    <x v="184"/>
    <s v="WI"/>
    <s v="Civil"/>
    <x v="8"/>
    <s v="All"/>
    <n v="60930358"/>
  </r>
  <r>
    <x v="184"/>
    <s v="WI"/>
    <s v="Civil"/>
    <x v="9"/>
    <s v="All"/>
    <n v="64958694"/>
  </r>
  <r>
    <x v="184"/>
    <s v="WI"/>
    <s v="Civil"/>
    <x v="10"/>
    <s v="All"/>
    <n v="68742742"/>
  </r>
  <r>
    <x v="184"/>
    <s v="WI"/>
    <s v="Civil"/>
    <x v="11"/>
    <s v="All"/>
    <n v="71521378"/>
  </r>
  <r>
    <x v="184"/>
    <s v="WI"/>
    <s v="Non Residential"/>
    <x v="0"/>
    <s v="All"/>
    <n v="79721112"/>
  </r>
  <r>
    <x v="184"/>
    <s v="WI"/>
    <s v="Non Residential"/>
    <x v="1"/>
    <s v="All"/>
    <n v="29258912"/>
  </r>
  <r>
    <x v="184"/>
    <s v="WI"/>
    <s v="Non Residential"/>
    <x v="2"/>
    <s v="All"/>
    <n v="12076961"/>
  </r>
  <r>
    <x v="184"/>
    <s v="WI"/>
    <s v="Non Residential"/>
    <x v="3"/>
    <s v="All"/>
    <n v="47800500"/>
  </r>
  <r>
    <x v="184"/>
    <s v="WI"/>
    <s v="Non Residential"/>
    <x v="4"/>
    <s v="All"/>
    <n v="95973767"/>
  </r>
  <r>
    <x v="184"/>
    <s v="WI"/>
    <s v="Non Residential"/>
    <x v="5"/>
    <s v="All"/>
    <n v="65437719"/>
  </r>
  <r>
    <x v="184"/>
    <s v="WI"/>
    <s v="Non Residential"/>
    <x v="6"/>
    <s v="All"/>
    <n v="437624000"/>
  </r>
  <r>
    <x v="184"/>
    <s v="WI"/>
    <s v="Non Residential"/>
    <x v="7"/>
    <s v="All"/>
    <n v="292389289"/>
  </r>
  <r>
    <x v="184"/>
    <s v="WI"/>
    <s v="Non Residential"/>
    <x v="8"/>
    <s v="All"/>
    <n v="225958122"/>
  </r>
  <r>
    <x v="184"/>
    <s v="WI"/>
    <s v="Non Residential"/>
    <x v="9"/>
    <s v="All"/>
    <n v="230946684"/>
  </r>
  <r>
    <x v="184"/>
    <s v="WI"/>
    <s v="Non Residential"/>
    <x v="10"/>
    <s v="All"/>
    <n v="236310767"/>
  </r>
  <r>
    <x v="184"/>
    <s v="WI"/>
    <s v="Non Residential"/>
    <x v="11"/>
    <s v="All"/>
    <n v="239363014"/>
  </r>
  <r>
    <x v="184"/>
    <s v="WI"/>
    <s v="Residential"/>
    <x v="0"/>
    <s v="All"/>
    <n v="35775914"/>
  </r>
  <r>
    <x v="184"/>
    <s v="WI"/>
    <s v="Residential"/>
    <x v="1"/>
    <s v="All"/>
    <n v="29605167"/>
  </r>
  <r>
    <x v="184"/>
    <s v="WI"/>
    <s v="Residential"/>
    <x v="2"/>
    <s v="All"/>
    <n v="47301054"/>
  </r>
  <r>
    <x v="184"/>
    <s v="WI"/>
    <s v="Residential"/>
    <x v="3"/>
    <s v="All"/>
    <n v="30932167"/>
  </r>
  <r>
    <x v="184"/>
    <s v="WI"/>
    <s v="Residential"/>
    <x v="4"/>
    <s v="All"/>
    <n v="40006340"/>
  </r>
  <r>
    <x v="184"/>
    <s v="WI"/>
    <s v="Residential"/>
    <x v="5"/>
    <s v="All"/>
    <n v="68815754"/>
  </r>
  <r>
    <x v="184"/>
    <s v="WI"/>
    <s v="Residential"/>
    <x v="6"/>
    <s v="All"/>
    <n v="37806510"/>
  </r>
  <r>
    <x v="184"/>
    <s v="WI"/>
    <s v="Residential"/>
    <x v="7"/>
    <s v="All"/>
    <n v="33346324"/>
  </r>
  <r>
    <x v="184"/>
    <s v="WI"/>
    <s v="Residential"/>
    <x v="8"/>
    <s v="All"/>
    <n v="39811385"/>
  </r>
  <r>
    <x v="184"/>
    <s v="WI"/>
    <s v="Residential"/>
    <x v="9"/>
    <s v="All"/>
    <n v="42033330"/>
  </r>
  <r>
    <x v="184"/>
    <s v="WI"/>
    <s v="Residential"/>
    <x v="10"/>
    <s v="All"/>
    <n v="44129759"/>
  </r>
  <r>
    <x v="184"/>
    <s v="WI"/>
    <s v="Residential"/>
    <x v="11"/>
    <s v="All"/>
    <n v="46492836"/>
  </r>
  <r>
    <x v="185"/>
    <s v="FL"/>
    <s v="Civil"/>
    <x v="0"/>
    <s v="All"/>
    <n v="108172445"/>
  </r>
  <r>
    <x v="185"/>
    <s v="FL"/>
    <s v="Civil"/>
    <x v="1"/>
    <s v="All"/>
    <n v="133462170"/>
  </r>
  <r>
    <x v="185"/>
    <s v="FL"/>
    <s v="Civil"/>
    <x v="2"/>
    <s v="All"/>
    <n v="184523694"/>
  </r>
  <r>
    <x v="185"/>
    <s v="FL"/>
    <s v="Civil"/>
    <x v="3"/>
    <s v="All"/>
    <n v="105919265"/>
  </r>
  <r>
    <x v="185"/>
    <s v="FL"/>
    <s v="Civil"/>
    <x v="4"/>
    <s v="All"/>
    <n v="139811218"/>
  </r>
  <r>
    <x v="185"/>
    <s v="FL"/>
    <s v="Civil"/>
    <x v="5"/>
    <s v="All"/>
    <n v="98909167"/>
  </r>
  <r>
    <x v="185"/>
    <s v="FL"/>
    <s v="Civil"/>
    <x v="6"/>
    <s v="All"/>
    <n v="155447920"/>
  </r>
  <r>
    <x v="185"/>
    <s v="FL"/>
    <s v="Civil"/>
    <x v="7"/>
    <s v="All"/>
    <n v="129152601"/>
  </r>
  <r>
    <x v="185"/>
    <s v="FL"/>
    <s v="Civil"/>
    <x v="8"/>
    <s v="All"/>
    <n v="248269954"/>
  </r>
  <r>
    <x v="185"/>
    <s v="FL"/>
    <s v="Civil"/>
    <x v="9"/>
    <s v="All"/>
    <n v="265938566"/>
  </r>
  <r>
    <x v="185"/>
    <s v="FL"/>
    <s v="Civil"/>
    <x v="10"/>
    <s v="All"/>
    <n v="282314540"/>
  </r>
  <r>
    <x v="185"/>
    <s v="FL"/>
    <s v="Civil"/>
    <x v="11"/>
    <s v="All"/>
    <n v="293787804"/>
  </r>
  <r>
    <x v="185"/>
    <s v="FL"/>
    <s v="Non Residential"/>
    <x v="0"/>
    <s v="All"/>
    <n v="113463314"/>
  </r>
  <r>
    <x v="185"/>
    <s v="FL"/>
    <s v="Non Residential"/>
    <x v="1"/>
    <s v="All"/>
    <n v="113539472"/>
  </r>
  <r>
    <x v="185"/>
    <s v="FL"/>
    <s v="Non Residential"/>
    <x v="2"/>
    <s v="All"/>
    <n v="157295711"/>
  </r>
  <r>
    <x v="185"/>
    <s v="FL"/>
    <s v="Non Residential"/>
    <x v="3"/>
    <s v="All"/>
    <n v="136895698"/>
  </r>
  <r>
    <x v="185"/>
    <s v="FL"/>
    <s v="Non Residential"/>
    <x v="4"/>
    <s v="All"/>
    <n v="111905052"/>
  </r>
  <r>
    <x v="185"/>
    <s v="FL"/>
    <s v="Non Residential"/>
    <x v="5"/>
    <s v="All"/>
    <n v="684079963"/>
  </r>
  <r>
    <x v="185"/>
    <s v="FL"/>
    <s v="Non Residential"/>
    <x v="6"/>
    <s v="All"/>
    <n v="562661825"/>
  </r>
  <r>
    <x v="185"/>
    <s v="FL"/>
    <s v="Non Residential"/>
    <x v="7"/>
    <s v="All"/>
    <n v="669832788"/>
  </r>
  <r>
    <x v="185"/>
    <s v="FL"/>
    <s v="Non Residential"/>
    <x v="8"/>
    <s v="All"/>
    <n v="823957498"/>
  </r>
  <r>
    <x v="185"/>
    <s v="FL"/>
    <s v="Non Residential"/>
    <x v="9"/>
    <s v="All"/>
    <n v="845778002"/>
  </r>
  <r>
    <x v="185"/>
    <s v="FL"/>
    <s v="Non Residential"/>
    <x v="10"/>
    <s v="All"/>
    <n v="846057710"/>
  </r>
  <r>
    <x v="185"/>
    <s v="FL"/>
    <s v="Non Residential"/>
    <x v="11"/>
    <s v="All"/>
    <n v="857965310"/>
  </r>
  <r>
    <x v="185"/>
    <s v="FL"/>
    <s v="Residential"/>
    <x v="0"/>
    <s v="All"/>
    <n v="253076998"/>
  </r>
  <r>
    <x v="185"/>
    <s v="FL"/>
    <s v="Residential"/>
    <x v="1"/>
    <s v="All"/>
    <n v="215750789"/>
  </r>
  <r>
    <x v="185"/>
    <s v="FL"/>
    <s v="Residential"/>
    <x v="2"/>
    <s v="All"/>
    <n v="319574071"/>
  </r>
  <r>
    <x v="185"/>
    <s v="FL"/>
    <s v="Residential"/>
    <x v="3"/>
    <s v="All"/>
    <n v="366891007"/>
  </r>
  <r>
    <x v="185"/>
    <s v="FL"/>
    <s v="Residential"/>
    <x v="4"/>
    <s v="All"/>
    <n v="497299281"/>
  </r>
  <r>
    <x v="185"/>
    <s v="FL"/>
    <s v="Residential"/>
    <x v="5"/>
    <s v="All"/>
    <n v="556222388"/>
  </r>
  <r>
    <x v="185"/>
    <s v="FL"/>
    <s v="Residential"/>
    <x v="6"/>
    <s v="All"/>
    <n v="645576798"/>
  </r>
  <r>
    <x v="185"/>
    <s v="FL"/>
    <s v="Residential"/>
    <x v="7"/>
    <s v="All"/>
    <n v="838985119"/>
  </r>
  <r>
    <x v="185"/>
    <s v="FL"/>
    <s v="Residential"/>
    <x v="8"/>
    <s v="All"/>
    <n v="1144120693"/>
  </r>
  <r>
    <x v="185"/>
    <s v="FL"/>
    <s v="Residential"/>
    <x v="9"/>
    <s v="All"/>
    <n v="1208261163"/>
  </r>
  <r>
    <x v="185"/>
    <s v="FL"/>
    <s v="Residential"/>
    <x v="10"/>
    <s v="All"/>
    <n v="1306935347"/>
  </r>
  <r>
    <x v="185"/>
    <s v="FL"/>
    <s v="Residential"/>
    <x v="11"/>
    <s v="All"/>
    <n v="1383208878"/>
  </r>
  <r>
    <x v="186"/>
    <s v="PA"/>
    <s v="Civil"/>
    <x v="0"/>
    <s v="All"/>
    <n v="75622106"/>
  </r>
  <r>
    <x v="186"/>
    <s v="PA"/>
    <s v="Civil"/>
    <x v="1"/>
    <s v="All"/>
    <n v="94438121"/>
  </r>
  <r>
    <x v="186"/>
    <s v="PA"/>
    <s v="Civil"/>
    <x v="2"/>
    <s v="All"/>
    <n v="135005756"/>
  </r>
  <r>
    <x v="186"/>
    <s v="PA"/>
    <s v="Civil"/>
    <x v="3"/>
    <s v="All"/>
    <n v="66616110"/>
  </r>
  <r>
    <x v="186"/>
    <s v="PA"/>
    <s v="Civil"/>
    <x v="4"/>
    <s v="All"/>
    <n v="132382169"/>
  </r>
  <r>
    <x v="186"/>
    <s v="PA"/>
    <s v="Civil"/>
    <x v="5"/>
    <s v="All"/>
    <n v="101250221"/>
  </r>
  <r>
    <x v="186"/>
    <s v="PA"/>
    <s v="Civil"/>
    <x v="6"/>
    <s v="All"/>
    <n v="98915059"/>
  </r>
  <r>
    <x v="186"/>
    <s v="PA"/>
    <s v="Civil"/>
    <x v="7"/>
    <s v="All"/>
    <n v="109894826"/>
  </r>
  <r>
    <x v="186"/>
    <s v="PA"/>
    <s v="Civil"/>
    <x v="8"/>
    <s v="All"/>
    <n v="129468351"/>
  </r>
  <r>
    <x v="186"/>
    <s v="PA"/>
    <s v="Civil"/>
    <x v="9"/>
    <s v="All"/>
    <n v="138839653"/>
  </r>
  <r>
    <x v="186"/>
    <s v="PA"/>
    <s v="Civil"/>
    <x v="10"/>
    <s v="All"/>
    <n v="147668071"/>
  </r>
  <r>
    <x v="186"/>
    <s v="PA"/>
    <s v="Civil"/>
    <x v="11"/>
    <s v="All"/>
    <n v="153622593"/>
  </r>
  <r>
    <x v="186"/>
    <s v="PA"/>
    <s v="Non Residential"/>
    <x v="0"/>
    <s v="All"/>
    <n v="516434086"/>
  </r>
  <r>
    <x v="186"/>
    <s v="PA"/>
    <s v="Non Residential"/>
    <x v="1"/>
    <s v="All"/>
    <n v="128203230"/>
  </r>
  <r>
    <x v="186"/>
    <s v="PA"/>
    <s v="Non Residential"/>
    <x v="2"/>
    <s v="All"/>
    <n v="224219885"/>
  </r>
  <r>
    <x v="186"/>
    <s v="PA"/>
    <s v="Non Residential"/>
    <x v="3"/>
    <s v="All"/>
    <n v="148874245"/>
  </r>
  <r>
    <x v="186"/>
    <s v="PA"/>
    <s v="Non Residential"/>
    <x v="4"/>
    <s v="All"/>
    <n v="74496365"/>
  </r>
  <r>
    <x v="186"/>
    <s v="PA"/>
    <s v="Non Residential"/>
    <x v="5"/>
    <s v="All"/>
    <n v="232055619"/>
  </r>
  <r>
    <x v="186"/>
    <s v="PA"/>
    <s v="Non Residential"/>
    <x v="6"/>
    <s v="All"/>
    <n v="236100142"/>
  </r>
  <r>
    <x v="186"/>
    <s v="PA"/>
    <s v="Non Residential"/>
    <x v="7"/>
    <s v="All"/>
    <n v="321691240"/>
  </r>
  <r>
    <x v="186"/>
    <s v="PA"/>
    <s v="Non Residential"/>
    <x v="8"/>
    <s v="All"/>
    <n v="382090610"/>
  </r>
  <r>
    <x v="186"/>
    <s v="PA"/>
    <s v="Non Residential"/>
    <x v="9"/>
    <s v="All"/>
    <n v="386742496"/>
  </r>
  <r>
    <x v="186"/>
    <s v="PA"/>
    <s v="Non Residential"/>
    <x v="10"/>
    <s v="All"/>
    <n v="390695547"/>
  </r>
  <r>
    <x v="186"/>
    <s v="PA"/>
    <s v="Non Residential"/>
    <x v="11"/>
    <s v="All"/>
    <n v="393295644"/>
  </r>
  <r>
    <x v="186"/>
    <s v="PA"/>
    <s v="Residential"/>
    <x v="0"/>
    <s v="All"/>
    <n v="237332633"/>
  </r>
  <r>
    <x v="186"/>
    <s v="PA"/>
    <s v="Residential"/>
    <x v="1"/>
    <s v="All"/>
    <n v="154257907"/>
  </r>
  <r>
    <x v="186"/>
    <s v="PA"/>
    <s v="Residential"/>
    <x v="2"/>
    <s v="All"/>
    <n v="202253808"/>
  </r>
  <r>
    <x v="186"/>
    <s v="PA"/>
    <s v="Residential"/>
    <x v="3"/>
    <s v="All"/>
    <n v="273161185"/>
  </r>
  <r>
    <x v="186"/>
    <s v="PA"/>
    <s v="Residential"/>
    <x v="4"/>
    <s v="All"/>
    <n v="178841561"/>
  </r>
  <r>
    <x v="186"/>
    <s v="PA"/>
    <s v="Residential"/>
    <x v="5"/>
    <s v="All"/>
    <n v="32503666"/>
  </r>
  <r>
    <x v="186"/>
    <s v="PA"/>
    <s v="Residential"/>
    <x v="6"/>
    <s v="All"/>
    <n v="176677192"/>
  </r>
  <r>
    <x v="186"/>
    <s v="PA"/>
    <s v="Residential"/>
    <x v="7"/>
    <s v="All"/>
    <n v="121754890"/>
  </r>
  <r>
    <x v="186"/>
    <s v="PA"/>
    <s v="Residential"/>
    <x v="8"/>
    <s v="All"/>
    <n v="184722272"/>
  </r>
  <r>
    <x v="186"/>
    <s v="PA"/>
    <s v="Residential"/>
    <x v="9"/>
    <s v="All"/>
    <n v="193778246"/>
  </r>
  <r>
    <x v="186"/>
    <s v="PA"/>
    <s v="Residential"/>
    <x v="10"/>
    <s v="All"/>
    <n v="204847338"/>
  </r>
  <r>
    <x v="186"/>
    <s v="PA"/>
    <s v="Residential"/>
    <x v="11"/>
    <s v="All"/>
    <n v="212616454"/>
  </r>
  <r>
    <x v="187"/>
    <s v="MI"/>
    <s v="Civil"/>
    <x v="0"/>
    <s v="All"/>
    <n v="89283810"/>
  </r>
  <r>
    <x v="187"/>
    <s v="MI"/>
    <s v="Civil"/>
    <x v="1"/>
    <s v="All"/>
    <n v="99724665"/>
  </r>
  <r>
    <x v="187"/>
    <s v="MI"/>
    <s v="Civil"/>
    <x v="2"/>
    <s v="All"/>
    <n v="81409221"/>
  </r>
  <r>
    <x v="187"/>
    <s v="MI"/>
    <s v="Civil"/>
    <x v="3"/>
    <s v="All"/>
    <n v="107858530"/>
  </r>
  <r>
    <x v="187"/>
    <s v="MI"/>
    <s v="Civil"/>
    <x v="4"/>
    <s v="All"/>
    <n v="118181292"/>
  </r>
  <r>
    <x v="187"/>
    <s v="MI"/>
    <s v="Civil"/>
    <x v="5"/>
    <s v="All"/>
    <n v="149319849"/>
  </r>
  <r>
    <x v="187"/>
    <s v="MI"/>
    <s v="Civil"/>
    <x v="6"/>
    <s v="All"/>
    <n v="174508370"/>
  </r>
  <r>
    <x v="187"/>
    <s v="MI"/>
    <s v="Civil"/>
    <x v="7"/>
    <s v="All"/>
    <n v="311020356"/>
  </r>
  <r>
    <x v="187"/>
    <s v="MI"/>
    <s v="Civil"/>
    <x v="8"/>
    <s v="All"/>
    <n v="233660815"/>
  </r>
  <r>
    <x v="187"/>
    <s v="MI"/>
    <s v="Civil"/>
    <x v="9"/>
    <s v="All"/>
    <n v="494862388"/>
  </r>
  <r>
    <x v="187"/>
    <s v="MI"/>
    <s v="Civil"/>
    <x v="10"/>
    <s v="All"/>
    <n v="272067235"/>
  </r>
  <r>
    <x v="187"/>
    <s v="MI"/>
    <s v="Civil"/>
    <x v="11"/>
    <s v="All"/>
    <n v="288959885"/>
  </r>
  <r>
    <x v="187"/>
    <s v="MI"/>
    <s v="Non Residential"/>
    <x v="0"/>
    <s v="All"/>
    <n v="50600143"/>
  </r>
  <r>
    <x v="187"/>
    <s v="MI"/>
    <s v="Non Residential"/>
    <x v="1"/>
    <s v="All"/>
    <n v="176627365"/>
  </r>
  <r>
    <x v="187"/>
    <s v="MI"/>
    <s v="Non Residential"/>
    <x v="2"/>
    <s v="All"/>
    <n v="202980901"/>
  </r>
  <r>
    <x v="187"/>
    <s v="MI"/>
    <s v="Non Residential"/>
    <x v="3"/>
    <s v="All"/>
    <n v="158168688"/>
  </r>
  <r>
    <x v="187"/>
    <s v="MI"/>
    <s v="Non Residential"/>
    <x v="4"/>
    <s v="All"/>
    <n v="326024773"/>
  </r>
  <r>
    <x v="187"/>
    <s v="MI"/>
    <s v="Non Residential"/>
    <x v="5"/>
    <s v="All"/>
    <n v="629701519"/>
  </r>
  <r>
    <x v="187"/>
    <s v="MI"/>
    <s v="Non Residential"/>
    <x v="6"/>
    <s v="All"/>
    <n v="240362046"/>
  </r>
  <r>
    <x v="187"/>
    <s v="MI"/>
    <s v="Non Residential"/>
    <x v="7"/>
    <s v="All"/>
    <n v="379693666"/>
  </r>
  <r>
    <x v="187"/>
    <s v="MI"/>
    <s v="Non Residential"/>
    <x v="8"/>
    <s v="All"/>
    <n v="463726763"/>
  </r>
  <r>
    <x v="187"/>
    <s v="MI"/>
    <s v="Non Residential"/>
    <x v="9"/>
    <s v="All"/>
    <n v="468932670"/>
  </r>
  <r>
    <x v="187"/>
    <s v="MI"/>
    <s v="Non Residential"/>
    <x v="10"/>
    <s v="All"/>
    <n v="495245087"/>
  </r>
  <r>
    <x v="187"/>
    <s v="MI"/>
    <s v="Non Residential"/>
    <x v="11"/>
    <s v="All"/>
    <n v="512619465"/>
  </r>
  <r>
    <x v="187"/>
    <s v="MI"/>
    <s v="Residential"/>
    <x v="0"/>
    <s v="All"/>
    <n v="74614204"/>
  </r>
  <r>
    <x v="187"/>
    <s v="MI"/>
    <s v="Residential"/>
    <x v="1"/>
    <s v="All"/>
    <n v="61180204"/>
  </r>
  <r>
    <x v="187"/>
    <s v="MI"/>
    <s v="Residential"/>
    <x v="2"/>
    <s v="All"/>
    <n v="75906314"/>
  </r>
  <r>
    <x v="187"/>
    <s v="MI"/>
    <s v="Residential"/>
    <x v="3"/>
    <s v="All"/>
    <n v="95244300"/>
  </r>
  <r>
    <x v="187"/>
    <s v="MI"/>
    <s v="Residential"/>
    <x v="4"/>
    <s v="All"/>
    <n v="136179893"/>
  </r>
  <r>
    <x v="187"/>
    <s v="MI"/>
    <s v="Residential"/>
    <x v="5"/>
    <s v="All"/>
    <n v="336529639"/>
  </r>
  <r>
    <x v="187"/>
    <s v="MI"/>
    <s v="Residential"/>
    <x v="6"/>
    <s v="All"/>
    <n v="207535222"/>
  </r>
  <r>
    <x v="187"/>
    <s v="MI"/>
    <s v="Residential"/>
    <x v="7"/>
    <s v="All"/>
    <n v="69348876"/>
  </r>
  <r>
    <x v="187"/>
    <s v="MI"/>
    <s v="Residential"/>
    <x v="8"/>
    <s v="All"/>
    <n v="232195466"/>
  </r>
  <r>
    <x v="187"/>
    <s v="MI"/>
    <s v="Residential"/>
    <x v="9"/>
    <s v="All"/>
    <n v="240552150"/>
  </r>
  <r>
    <x v="187"/>
    <s v="MI"/>
    <s v="Residential"/>
    <x v="10"/>
    <s v="All"/>
    <n v="256788438"/>
  </r>
  <r>
    <x v="187"/>
    <s v="MI"/>
    <s v="Residential"/>
    <x v="11"/>
    <s v="All"/>
    <n v="274836595"/>
  </r>
  <r>
    <x v="188"/>
    <s v="TX"/>
    <s v="Civil"/>
    <x v="0"/>
    <s v="All"/>
    <n v="101654110"/>
  </r>
  <r>
    <x v="188"/>
    <s v="TX"/>
    <s v="Civil"/>
    <x v="1"/>
    <s v="All"/>
    <n v="130366278"/>
  </r>
  <r>
    <x v="188"/>
    <s v="TX"/>
    <s v="Civil"/>
    <x v="2"/>
    <s v="All"/>
    <n v="94144819"/>
  </r>
  <r>
    <x v="188"/>
    <s v="TX"/>
    <s v="Civil"/>
    <x v="3"/>
    <s v="All"/>
    <n v="54177128"/>
  </r>
  <r>
    <x v="188"/>
    <s v="TX"/>
    <s v="Civil"/>
    <x v="4"/>
    <s v="All"/>
    <n v="105868188"/>
  </r>
  <r>
    <x v="188"/>
    <s v="TX"/>
    <s v="Civil"/>
    <x v="5"/>
    <s v="All"/>
    <n v="86199624"/>
  </r>
  <r>
    <x v="188"/>
    <s v="TX"/>
    <s v="Civil"/>
    <x v="6"/>
    <s v="All"/>
    <n v="90760950"/>
  </r>
  <r>
    <x v="188"/>
    <s v="TX"/>
    <s v="Civil"/>
    <x v="7"/>
    <s v="All"/>
    <n v="66182597"/>
  </r>
  <r>
    <x v="188"/>
    <s v="TX"/>
    <s v="Civil"/>
    <x v="8"/>
    <s v="All"/>
    <n v="132504282"/>
  </r>
  <r>
    <x v="188"/>
    <s v="TX"/>
    <s v="Civil"/>
    <x v="9"/>
    <s v="All"/>
    <n v="143436570"/>
  </r>
  <r>
    <x v="188"/>
    <s v="TX"/>
    <s v="Civil"/>
    <x v="10"/>
    <s v="All"/>
    <n v="153297748"/>
  </r>
  <r>
    <x v="188"/>
    <s v="TX"/>
    <s v="Civil"/>
    <x v="11"/>
    <s v="All"/>
    <n v="160601611"/>
  </r>
  <r>
    <x v="188"/>
    <s v="TX"/>
    <s v="Non Residential"/>
    <x v="0"/>
    <s v="All"/>
    <n v="33687672"/>
  </r>
  <r>
    <x v="188"/>
    <s v="TX"/>
    <s v="Non Residential"/>
    <x v="1"/>
    <s v="All"/>
    <n v="57526717"/>
  </r>
  <r>
    <x v="188"/>
    <s v="TX"/>
    <s v="Non Residential"/>
    <x v="2"/>
    <s v="All"/>
    <n v="108358558"/>
  </r>
  <r>
    <x v="188"/>
    <s v="TX"/>
    <s v="Non Residential"/>
    <x v="3"/>
    <s v="All"/>
    <n v="91544105"/>
  </r>
  <r>
    <x v="188"/>
    <s v="TX"/>
    <s v="Non Residential"/>
    <x v="4"/>
    <s v="All"/>
    <n v="98777280"/>
  </r>
  <r>
    <x v="188"/>
    <s v="TX"/>
    <s v="Non Residential"/>
    <x v="5"/>
    <s v="All"/>
    <n v="563943094"/>
  </r>
  <r>
    <x v="188"/>
    <s v="TX"/>
    <s v="Non Residential"/>
    <x v="6"/>
    <s v="All"/>
    <n v="249098618"/>
  </r>
  <r>
    <x v="188"/>
    <s v="TX"/>
    <s v="Non Residential"/>
    <x v="7"/>
    <s v="All"/>
    <n v="117373756"/>
  </r>
  <r>
    <x v="188"/>
    <s v="TX"/>
    <s v="Non Residential"/>
    <x v="8"/>
    <s v="All"/>
    <n v="197731106"/>
  </r>
  <r>
    <x v="188"/>
    <s v="TX"/>
    <s v="Non Residential"/>
    <x v="9"/>
    <s v="All"/>
    <n v="202273891"/>
  </r>
  <r>
    <x v="188"/>
    <s v="TX"/>
    <s v="Non Residential"/>
    <x v="10"/>
    <s v="All"/>
    <n v="201996657"/>
  </r>
  <r>
    <x v="188"/>
    <s v="TX"/>
    <s v="Non Residential"/>
    <x v="11"/>
    <s v="All"/>
    <n v="205105994"/>
  </r>
  <r>
    <x v="188"/>
    <s v="TX"/>
    <s v="Residential"/>
    <x v="0"/>
    <s v="All"/>
    <n v="175323226"/>
  </r>
  <r>
    <x v="188"/>
    <s v="TX"/>
    <s v="Residential"/>
    <x v="1"/>
    <s v="All"/>
    <n v="195752011"/>
  </r>
  <r>
    <x v="188"/>
    <s v="TX"/>
    <s v="Residential"/>
    <x v="2"/>
    <s v="All"/>
    <n v="230541998"/>
  </r>
  <r>
    <x v="188"/>
    <s v="TX"/>
    <s v="Residential"/>
    <x v="3"/>
    <s v="All"/>
    <n v="251708053"/>
  </r>
  <r>
    <x v="188"/>
    <s v="TX"/>
    <s v="Residential"/>
    <x v="4"/>
    <s v="All"/>
    <n v="262788588"/>
  </r>
  <r>
    <x v="188"/>
    <s v="TX"/>
    <s v="Residential"/>
    <x v="5"/>
    <s v="All"/>
    <n v="306068190"/>
  </r>
  <r>
    <x v="188"/>
    <s v="TX"/>
    <s v="Residential"/>
    <x v="6"/>
    <s v="All"/>
    <n v="327682660"/>
  </r>
  <r>
    <x v="188"/>
    <s v="TX"/>
    <s v="Residential"/>
    <x v="7"/>
    <s v="All"/>
    <n v="355951261"/>
  </r>
  <r>
    <x v="188"/>
    <s v="TX"/>
    <s v="Residential"/>
    <x v="8"/>
    <s v="All"/>
    <n v="434635715"/>
  </r>
  <r>
    <x v="188"/>
    <s v="TX"/>
    <s v="Residential"/>
    <x v="9"/>
    <s v="All"/>
    <n v="472160064"/>
  </r>
  <r>
    <x v="188"/>
    <s v="TX"/>
    <s v="Residential"/>
    <x v="10"/>
    <s v="All"/>
    <n v="507218376"/>
  </r>
  <r>
    <x v="188"/>
    <s v="TX"/>
    <s v="Residential"/>
    <x v="11"/>
    <s v="All"/>
    <n v="546702510"/>
  </r>
  <r>
    <x v="189"/>
    <s v="NM"/>
    <s v="Civil"/>
    <x v="0"/>
    <s v="All"/>
    <n v="85669860"/>
  </r>
  <r>
    <x v="189"/>
    <s v="NM"/>
    <s v="Civil"/>
    <x v="1"/>
    <s v="All"/>
    <n v="43832941"/>
  </r>
  <r>
    <x v="189"/>
    <s v="NM"/>
    <s v="Civil"/>
    <x v="2"/>
    <s v="All"/>
    <n v="126309916"/>
  </r>
  <r>
    <x v="189"/>
    <s v="NM"/>
    <s v="Civil"/>
    <x v="3"/>
    <s v="All"/>
    <n v="44706658"/>
  </r>
  <r>
    <x v="189"/>
    <s v="NM"/>
    <s v="Civil"/>
    <x v="4"/>
    <s v="All"/>
    <n v="38099966"/>
  </r>
  <r>
    <x v="189"/>
    <s v="NM"/>
    <s v="Civil"/>
    <x v="5"/>
    <s v="All"/>
    <n v="77363114"/>
  </r>
  <r>
    <x v="189"/>
    <s v="NM"/>
    <s v="Civil"/>
    <x v="6"/>
    <s v="All"/>
    <n v="35975464"/>
  </r>
  <r>
    <x v="189"/>
    <s v="NM"/>
    <s v="Civil"/>
    <x v="7"/>
    <s v="All"/>
    <n v="138258649"/>
  </r>
  <r>
    <x v="189"/>
    <s v="NM"/>
    <s v="Civil"/>
    <x v="8"/>
    <s v="All"/>
    <n v="124085462"/>
  </r>
  <r>
    <x v="189"/>
    <s v="NM"/>
    <s v="Civil"/>
    <x v="9"/>
    <s v="All"/>
    <n v="132961693"/>
  </r>
  <r>
    <x v="189"/>
    <s v="NM"/>
    <s v="Civil"/>
    <x v="10"/>
    <s v="All"/>
    <n v="140825467"/>
  </r>
  <r>
    <x v="189"/>
    <s v="NM"/>
    <s v="Civil"/>
    <x v="11"/>
    <s v="All"/>
    <n v="146549846"/>
  </r>
  <r>
    <x v="189"/>
    <s v="NM"/>
    <s v="Non Residential"/>
    <x v="0"/>
    <s v="All"/>
    <n v="145510412"/>
  </r>
  <r>
    <x v="189"/>
    <s v="NM"/>
    <s v="Non Residential"/>
    <x v="1"/>
    <s v="All"/>
    <n v="181333608"/>
  </r>
  <r>
    <x v="189"/>
    <s v="NM"/>
    <s v="Non Residential"/>
    <x v="2"/>
    <s v="All"/>
    <n v="67084099"/>
  </r>
  <r>
    <x v="189"/>
    <s v="NM"/>
    <s v="Non Residential"/>
    <x v="3"/>
    <s v="All"/>
    <n v="101029998"/>
  </r>
  <r>
    <x v="189"/>
    <s v="NM"/>
    <s v="Non Residential"/>
    <x v="4"/>
    <s v="All"/>
    <n v="84326420"/>
  </r>
  <r>
    <x v="189"/>
    <s v="NM"/>
    <s v="Non Residential"/>
    <x v="5"/>
    <s v="All"/>
    <n v="238289559"/>
  </r>
  <r>
    <x v="189"/>
    <s v="NM"/>
    <s v="Non Residential"/>
    <x v="6"/>
    <s v="All"/>
    <n v="107772257"/>
  </r>
  <r>
    <x v="189"/>
    <s v="NM"/>
    <s v="Non Residential"/>
    <x v="7"/>
    <s v="All"/>
    <n v="60411045"/>
  </r>
  <r>
    <x v="189"/>
    <s v="NM"/>
    <s v="Non Residential"/>
    <x v="8"/>
    <s v="All"/>
    <n v="147972265"/>
  </r>
  <r>
    <x v="189"/>
    <s v="NM"/>
    <s v="Non Residential"/>
    <x v="9"/>
    <s v="All"/>
    <n v="152816216"/>
  </r>
  <r>
    <x v="189"/>
    <s v="NM"/>
    <s v="Non Residential"/>
    <x v="10"/>
    <s v="All"/>
    <n v="156295802"/>
  </r>
  <r>
    <x v="189"/>
    <s v="NM"/>
    <s v="Non Residential"/>
    <x v="11"/>
    <s v="All"/>
    <n v="159836765"/>
  </r>
  <r>
    <x v="189"/>
    <s v="NM"/>
    <s v="Residential"/>
    <x v="0"/>
    <s v="All"/>
    <n v="107110187"/>
  </r>
  <r>
    <x v="189"/>
    <s v="NM"/>
    <s v="Residential"/>
    <x v="1"/>
    <s v="All"/>
    <n v="75011283"/>
  </r>
  <r>
    <x v="189"/>
    <s v="NM"/>
    <s v="Residential"/>
    <x v="2"/>
    <s v="All"/>
    <n v="75955529"/>
  </r>
  <r>
    <x v="189"/>
    <s v="NM"/>
    <s v="Residential"/>
    <x v="3"/>
    <s v="All"/>
    <n v="76116038"/>
  </r>
  <r>
    <x v="189"/>
    <s v="NM"/>
    <s v="Residential"/>
    <x v="4"/>
    <s v="All"/>
    <n v="75062992"/>
  </r>
  <r>
    <x v="189"/>
    <s v="NM"/>
    <s v="Residential"/>
    <x v="5"/>
    <s v="All"/>
    <n v="81081616"/>
  </r>
  <r>
    <x v="189"/>
    <s v="NM"/>
    <s v="Residential"/>
    <x v="6"/>
    <s v="All"/>
    <n v="92584893"/>
  </r>
  <r>
    <x v="189"/>
    <s v="NM"/>
    <s v="Residential"/>
    <x v="7"/>
    <s v="All"/>
    <n v="85411004"/>
  </r>
  <r>
    <x v="189"/>
    <s v="NM"/>
    <s v="Residential"/>
    <x v="8"/>
    <s v="All"/>
    <n v="112946220"/>
  </r>
  <r>
    <x v="189"/>
    <s v="NM"/>
    <s v="Residential"/>
    <x v="9"/>
    <s v="All"/>
    <n v="124206083"/>
  </r>
  <r>
    <x v="189"/>
    <s v="NM"/>
    <s v="Residential"/>
    <x v="10"/>
    <s v="All"/>
    <n v="135001536"/>
  </r>
  <r>
    <x v="189"/>
    <s v="NM"/>
    <s v="Residential"/>
    <x v="11"/>
    <s v="All"/>
    <n v="144814710"/>
  </r>
  <r>
    <x v="190"/>
    <s v="NV"/>
    <s v="Civil"/>
    <x v="0"/>
    <s v="All"/>
    <n v="468341565"/>
  </r>
  <r>
    <x v="190"/>
    <s v="NV"/>
    <s v="Civil"/>
    <x v="1"/>
    <s v="All"/>
    <n v="483240670"/>
  </r>
  <r>
    <x v="190"/>
    <s v="NV"/>
    <s v="Civil"/>
    <x v="2"/>
    <s v="All"/>
    <n v="215987777"/>
  </r>
  <r>
    <x v="190"/>
    <s v="NV"/>
    <s v="Civil"/>
    <x v="3"/>
    <s v="All"/>
    <n v="284036396"/>
  </r>
  <r>
    <x v="190"/>
    <s v="NV"/>
    <s v="Civil"/>
    <x v="4"/>
    <s v="All"/>
    <n v="643793527"/>
  </r>
  <r>
    <x v="190"/>
    <s v="NV"/>
    <s v="Civil"/>
    <x v="5"/>
    <s v="All"/>
    <n v="1033215130"/>
  </r>
  <r>
    <x v="190"/>
    <s v="NV"/>
    <s v="Civil"/>
    <x v="6"/>
    <s v="All"/>
    <n v="417259723"/>
  </r>
  <r>
    <x v="190"/>
    <s v="NV"/>
    <s v="Civil"/>
    <x v="7"/>
    <s v="All"/>
    <n v="303307014"/>
  </r>
  <r>
    <x v="190"/>
    <s v="NV"/>
    <s v="Civil"/>
    <x v="8"/>
    <s v="All"/>
    <n v="499860782"/>
  </r>
  <r>
    <x v="190"/>
    <s v="NV"/>
    <s v="Civil"/>
    <x v="9"/>
    <s v="All"/>
    <n v="563069286"/>
  </r>
  <r>
    <x v="190"/>
    <s v="NV"/>
    <s v="Civil"/>
    <x v="10"/>
    <s v="All"/>
    <n v="601177819"/>
  </r>
  <r>
    <x v="190"/>
    <s v="NV"/>
    <s v="Civil"/>
    <x v="11"/>
    <s v="All"/>
    <n v="628040641"/>
  </r>
  <r>
    <x v="190"/>
    <s v="NV"/>
    <s v="Non Residential"/>
    <x v="0"/>
    <s v="All"/>
    <n v="603317821"/>
  </r>
  <r>
    <x v="190"/>
    <s v="NV"/>
    <s v="Non Residential"/>
    <x v="1"/>
    <s v="All"/>
    <n v="738975109"/>
  </r>
  <r>
    <x v="190"/>
    <s v="NV"/>
    <s v="Non Residential"/>
    <x v="2"/>
    <s v="All"/>
    <n v="588186072"/>
  </r>
  <r>
    <x v="190"/>
    <s v="NV"/>
    <s v="Non Residential"/>
    <x v="3"/>
    <s v="All"/>
    <n v="631814370"/>
  </r>
  <r>
    <x v="190"/>
    <s v="NV"/>
    <s v="Non Residential"/>
    <x v="4"/>
    <s v="All"/>
    <n v="1263448862"/>
  </r>
  <r>
    <x v="190"/>
    <s v="NV"/>
    <s v="Non Residential"/>
    <x v="5"/>
    <s v="All"/>
    <n v="1017340324"/>
  </r>
  <r>
    <x v="190"/>
    <s v="NV"/>
    <s v="Non Residential"/>
    <x v="6"/>
    <s v="All"/>
    <n v="1822895874"/>
  </r>
  <r>
    <x v="190"/>
    <s v="NV"/>
    <s v="Non Residential"/>
    <x v="7"/>
    <s v="All"/>
    <n v="1761200547"/>
  </r>
  <r>
    <x v="190"/>
    <s v="NV"/>
    <s v="Non Residential"/>
    <x v="8"/>
    <s v="All"/>
    <n v="1962072584"/>
  </r>
  <r>
    <x v="190"/>
    <s v="NV"/>
    <s v="Non Residential"/>
    <x v="9"/>
    <s v="All"/>
    <n v="2004061626"/>
  </r>
  <r>
    <x v="190"/>
    <s v="NV"/>
    <s v="Non Residential"/>
    <x v="10"/>
    <s v="All"/>
    <n v="2010623842"/>
  </r>
  <r>
    <x v="190"/>
    <s v="NV"/>
    <s v="Non Residential"/>
    <x v="11"/>
    <s v="All"/>
    <n v="1994526882"/>
  </r>
  <r>
    <x v="190"/>
    <s v="NV"/>
    <s v="Residential"/>
    <x v="0"/>
    <s v="All"/>
    <n v="1168675979"/>
  </r>
  <r>
    <x v="190"/>
    <s v="NV"/>
    <s v="Residential"/>
    <x v="1"/>
    <s v="All"/>
    <n v="958375424"/>
  </r>
  <r>
    <x v="190"/>
    <s v="NV"/>
    <s v="Residential"/>
    <x v="2"/>
    <s v="All"/>
    <n v="1591639272"/>
  </r>
  <r>
    <x v="190"/>
    <s v="NV"/>
    <s v="Residential"/>
    <x v="3"/>
    <s v="All"/>
    <n v="1930028537"/>
  </r>
  <r>
    <x v="190"/>
    <s v="NV"/>
    <s v="Residential"/>
    <x v="4"/>
    <s v="All"/>
    <n v="1842542704"/>
  </r>
  <r>
    <x v="190"/>
    <s v="NV"/>
    <s v="Residential"/>
    <x v="5"/>
    <s v="All"/>
    <n v="2349027473"/>
  </r>
  <r>
    <x v="190"/>
    <s v="NV"/>
    <s v="Residential"/>
    <x v="6"/>
    <s v="All"/>
    <n v="2513911778"/>
  </r>
  <r>
    <x v="190"/>
    <s v="NV"/>
    <s v="Residential"/>
    <x v="7"/>
    <s v="All"/>
    <n v="3088936637"/>
  </r>
  <r>
    <x v="190"/>
    <s v="NV"/>
    <s v="Residential"/>
    <x v="8"/>
    <s v="All"/>
    <n v="3250628759"/>
  </r>
  <r>
    <x v="190"/>
    <s v="NV"/>
    <s v="Residential"/>
    <x v="9"/>
    <s v="All"/>
    <n v="3578174651"/>
  </r>
  <r>
    <x v="190"/>
    <s v="NV"/>
    <s v="Residential"/>
    <x v="10"/>
    <s v="All"/>
    <n v="3785888415"/>
  </r>
  <r>
    <x v="190"/>
    <s v="NV"/>
    <s v="Residential"/>
    <x v="11"/>
    <s v="All"/>
    <n v="3964722122"/>
  </r>
  <r>
    <x v="191"/>
    <s v="KS"/>
    <s v="Civil"/>
    <x v="0"/>
    <s v="All"/>
    <n v="34940846"/>
  </r>
  <r>
    <x v="191"/>
    <s v="KS"/>
    <s v="Civil"/>
    <x v="1"/>
    <s v="All"/>
    <n v="26603567"/>
  </r>
  <r>
    <x v="191"/>
    <s v="KS"/>
    <s v="Civil"/>
    <x v="2"/>
    <s v="All"/>
    <n v="36395710"/>
  </r>
  <r>
    <x v="191"/>
    <s v="KS"/>
    <s v="Civil"/>
    <x v="3"/>
    <s v="All"/>
    <n v="179505303"/>
  </r>
  <r>
    <x v="191"/>
    <s v="KS"/>
    <s v="Civil"/>
    <x v="4"/>
    <s v="All"/>
    <n v="79058954"/>
  </r>
  <r>
    <x v="191"/>
    <s v="KS"/>
    <s v="Civil"/>
    <x v="5"/>
    <s v="All"/>
    <n v="75514708"/>
  </r>
  <r>
    <x v="191"/>
    <s v="KS"/>
    <s v="Civil"/>
    <x v="6"/>
    <s v="All"/>
    <n v="31993386"/>
  </r>
  <r>
    <x v="191"/>
    <s v="KS"/>
    <s v="Civil"/>
    <x v="7"/>
    <s v="All"/>
    <n v="37450734"/>
  </r>
  <r>
    <x v="191"/>
    <s v="KS"/>
    <s v="Civil"/>
    <x v="8"/>
    <s v="All"/>
    <n v="43566530"/>
  </r>
  <r>
    <x v="191"/>
    <s v="KS"/>
    <s v="Civil"/>
    <x v="9"/>
    <s v="All"/>
    <n v="46661169"/>
  </r>
  <r>
    <x v="191"/>
    <s v="KS"/>
    <s v="Civil"/>
    <x v="10"/>
    <s v="All"/>
    <n v="49603222"/>
  </r>
  <r>
    <x v="191"/>
    <s v="KS"/>
    <s v="Civil"/>
    <x v="11"/>
    <s v="All"/>
    <n v="51543520"/>
  </r>
  <r>
    <x v="191"/>
    <s v="KS"/>
    <s v="Non Residential"/>
    <x v="0"/>
    <s v="All"/>
    <n v="27090145"/>
  </r>
  <r>
    <x v="191"/>
    <s v="KS"/>
    <s v="Non Residential"/>
    <x v="1"/>
    <s v="All"/>
    <n v="112017747"/>
  </r>
  <r>
    <x v="191"/>
    <s v="KS"/>
    <s v="Non Residential"/>
    <x v="2"/>
    <s v="All"/>
    <n v="93764825"/>
  </r>
  <r>
    <x v="191"/>
    <s v="KS"/>
    <s v="Non Residential"/>
    <x v="3"/>
    <s v="All"/>
    <n v="128804382"/>
  </r>
  <r>
    <x v="191"/>
    <s v="KS"/>
    <s v="Non Residential"/>
    <x v="4"/>
    <s v="All"/>
    <n v="146881929"/>
  </r>
  <r>
    <x v="191"/>
    <s v="KS"/>
    <s v="Non Residential"/>
    <x v="5"/>
    <s v="All"/>
    <n v="52011601"/>
  </r>
  <r>
    <x v="191"/>
    <s v="KS"/>
    <s v="Non Residential"/>
    <x v="6"/>
    <s v="All"/>
    <n v="296153031"/>
  </r>
  <r>
    <x v="191"/>
    <s v="KS"/>
    <s v="Non Residential"/>
    <x v="7"/>
    <s v="All"/>
    <n v="99607378"/>
  </r>
  <r>
    <x v="191"/>
    <s v="KS"/>
    <s v="Non Residential"/>
    <x v="8"/>
    <s v="All"/>
    <n v="189492906"/>
  </r>
  <r>
    <x v="191"/>
    <s v="KS"/>
    <s v="Non Residential"/>
    <x v="9"/>
    <s v="All"/>
    <n v="196362887"/>
  </r>
  <r>
    <x v="191"/>
    <s v="KS"/>
    <s v="Non Residential"/>
    <x v="10"/>
    <s v="All"/>
    <n v="197739936"/>
  </r>
  <r>
    <x v="191"/>
    <s v="KS"/>
    <s v="Non Residential"/>
    <x v="11"/>
    <s v="All"/>
    <n v="198618893"/>
  </r>
  <r>
    <x v="191"/>
    <s v="KS"/>
    <s v="Residential"/>
    <x v="0"/>
    <s v="All"/>
    <n v="55655602"/>
  </r>
  <r>
    <x v="191"/>
    <s v="KS"/>
    <s v="Residential"/>
    <x v="1"/>
    <s v="All"/>
    <n v="32496177"/>
  </r>
  <r>
    <x v="191"/>
    <s v="KS"/>
    <s v="Residential"/>
    <x v="2"/>
    <s v="All"/>
    <n v="41301124"/>
  </r>
  <r>
    <x v="191"/>
    <s v="KS"/>
    <s v="Residential"/>
    <x v="3"/>
    <s v="All"/>
    <n v="71427754"/>
  </r>
  <r>
    <x v="191"/>
    <s v="KS"/>
    <s v="Residential"/>
    <x v="4"/>
    <s v="All"/>
    <n v="160172030"/>
  </r>
  <r>
    <x v="191"/>
    <s v="KS"/>
    <s v="Residential"/>
    <x v="5"/>
    <s v="All"/>
    <n v="119845907"/>
  </r>
  <r>
    <x v="191"/>
    <s v="KS"/>
    <s v="Residential"/>
    <x v="6"/>
    <s v="All"/>
    <n v="227989039"/>
  </r>
  <r>
    <x v="191"/>
    <s v="KS"/>
    <s v="Residential"/>
    <x v="7"/>
    <s v="All"/>
    <n v="69961847"/>
  </r>
  <r>
    <x v="191"/>
    <s v="KS"/>
    <s v="Residential"/>
    <x v="8"/>
    <s v="All"/>
    <n v="118104577"/>
  </r>
  <r>
    <x v="191"/>
    <s v="KS"/>
    <s v="Residential"/>
    <x v="9"/>
    <s v="All"/>
    <n v="122135535"/>
  </r>
  <r>
    <x v="191"/>
    <s v="KS"/>
    <s v="Residential"/>
    <x v="10"/>
    <s v="All"/>
    <n v="129077363"/>
  </r>
  <r>
    <x v="191"/>
    <s v="KS"/>
    <s v="Residential"/>
    <x v="11"/>
    <s v="All"/>
    <n v="136009935"/>
  </r>
  <r>
    <x v="192"/>
    <s v="OK"/>
    <s v="Civil"/>
    <x v="0"/>
    <s v="All"/>
    <n v="26234352"/>
  </r>
  <r>
    <x v="192"/>
    <s v="OK"/>
    <s v="Civil"/>
    <x v="1"/>
    <s v="All"/>
    <n v="36080820"/>
  </r>
  <r>
    <x v="192"/>
    <s v="OK"/>
    <s v="Civil"/>
    <x v="2"/>
    <s v="All"/>
    <n v="34610365"/>
  </r>
  <r>
    <x v="192"/>
    <s v="OK"/>
    <s v="Civil"/>
    <x v="3"/>
    <s v="All"/>
    <n v="37677179"/>
  </r>
  <r>
    <x v="192"/>
    <s v="OK"/>
    <s v="Civil"/>
    <x v="4"/>
    <s v="All"/>
    <n v="39883757"/>
  </r>
  <r>
    <x v="192"/>
    <s v="OK"/>
    <s v="Civil"/>
    <x v="5"/>
    <s v="All"/>
    <n v="14606561"/>
  </r>
  <r>
    <x v="192"/>
    <s v="OK"/>
    <s v="Civil"/>
    <x v="6"/>
    <s v="All"/>
    <n v="26120761"/>
  </r>
  <r>
    <x v="192"/>
    <s v="OK"/>
    <s v="Civil"/>
    <x v="7"/>
    <s v="All"/>
    <n v="37975081"/>
  </r>
  <r>
    <x v="192"/>
    <s v="OK"/>
    <s v="Civil"/>
    <x v="8"/>
    <s v="All"/>
    <n v="38852262"/>
  </r>
  <r>
    <x v="192"/>
    <s v="OK"/>
    <s v="Civil"/>
    <x v="9"/>
    <s v="All"/>
    <n v="41566377"/>
  </r>
  <r>
    <x v="192"/>
    <s v="OK"/>
    <s v="Civil"/>
    <x v="10"/>
    <s v="All"/>
    <n v="44114929"/>
  </r>
  <r>
    <x v="192"/>
    <s v="OK"/>
    <s v="Civil"/>
    <x v="11"/>
    <s v="All"/>
    <n v="45786054"/>
  </r>
  <r>
    <x v="192"/>
    <s v="OK"/>
    <s v="Non Residential"/>
    <x v="0"/>
    <s v="All"/>
    <n v="24216673"/>
  </r>
  <r>
    <x v="192"/>
    <s v="OK"/>
    <s v="Non Residential"/>
    <x v="1"/>
    <s v="All"/>
    <n v="58854390"/>
  </r>
  <r>
    <x v="192"/>
    <s v="OK"/>
    <s v="Non Residential"/>
    <x v="2"/>
    <s v="All"/>
    <n v="122194922"/>
  </r>
  <r>
    <x v="192"/>
    <s v="OK"/>
    <s v="Non Residential"/>
    <x v="3"/>
    <s v="All"/>
    <n v="63874691"/>
  </r>
  <r>
    <x v="192"/>
    <s v="OK"/>
    <s v="Non Residential"/>
    <x v="4"/>
    <s v="All"/>
    <n v="62708123"/>
  </r>
  <r>
    <x v="192"/>
    <s v="OK"/>
    <s v="Non Residential"/>
    <x v="5"/>
    <s v="All"/>
    <n v="25983846"/>
  </r>
  <r>
    <x v="192"/>
    <s v="OK"/>
    <s v="Non Residential"/>
    <x v="6"/>
    <s v="All"/>
    <n v="18233293"/>
  </r>
  <r>
    <x v="192"/>
    <s v="OK"/>
    <s v="Non Residential"/>
    <x v="7"/>
    <s v="All"/>
    <n v="72284806"/>
  </r>
  <r>
    <x v="192"/>
    <s v="OK"/>
    <s v="Non Residential"/>
    <x v="8"/>
    <s v="All"/>
    <n v="39983408"/>
  </r>
  <r>
    <x v="192"/>
    <s v="OK"/>
    <s v="Non Residential"/>
    <x v="9"/>
    <s v="All"/>
    <n v="43144640"/>
  </r>
  <r>
    <x v="192"/>
    <s v="OK"/>
    <s v="Non Residential"/>
    <x v="10"/>
    <s v="All"/>
    <n v="44271288"/>
  </r>
  <r>
    <x v="192"/>
    <s v="OK"/>
    <s v="Non Residential"/>
    <x v="11"/>
    <s v="All"/>
    <n v="45080270"/>
  </r>
  <r>
    <x v="192"/>
    <s v="OK"/>
    <s v="Residential"/>
    <x v="0"/>
    <s v="All"/>
    <n v="63112342"/>
  </r>
  <r>
    <x v="192"/>
    <s v="OK"/>
    <s v="Residential"/>
    <x v="1"/>
    <s v="All"/>
    <n v="38993832"/>
  </r>
  <r>
    <x v="192"/>
    <s v="OK"/>
    <s v="Residential"/>
    <x v="2"/>
    <s v="All"/>
    <n v="43303280"/>
  </r>
  <r>
    <x v="192"/>
    <s v="OK"/>
    <s v="Residential"/>
    <x v="3"/>
    <s v="All"/>
    <n v="34357726"/>
  </r>
  <r>
    <x v="192"/>
    <s v="OK"/>
    <s v="Residential"/>
    <x v="4"/>
    <s v="All"/>
    <n v="14712804"/>
  </r>
  <r>
    <x v="192"/>
    <s v="OK"/>
    <s v="Residential"/>
    <x v="5"/>
    <s v="All"/>
    <n v="30671298"/>
  </r>
  <r>
    <x v="192"/>
    <s v="OK"/>
    <s v="Residential"/>
    <x v="6"/>
    <s v="All"/>
    <n v="30729692"/>
  </r>
  <r>
    <x v="192"/>
    <s v="OK"/>
    <s v="Residential"/>
    <x v="7"/>
    <s v="All"/>
    <n v="25560691"/>
  </r>
  <r>
    <x v="192"/>
    <s v="OK"/>
    <s v="Residential"/>
    <x v="8"/>
    <s v="All"/>
    <n v="30632633"/>
  </r>
  <r>
    <x v="192"/>
    <s v="OK"/>
    <s v="Residential"/>
    <x v="9"/>
    <s v="All"/>
    <n v="35887401"/>
  </r>
  <r>
    <x v="192"/>
    <s v="OK"/>
    <s v="Residential"/>
    <x v="10"/>
    <s v="All"/>
    <n v="38098037"/>
  </r>
  <r>
    <x v="192"/>
    <s v="OK"/>
    <s v="Residential"/>
    <x v="11"/>
    <s v="All"/>
    <n v="40331398"/>
  </r>
  <r>
    <x v="193"/>
    <s v="PA"/>
    <s v="Civil"/>
    <x v="0"/>
    <s v="All"/>
    <n v="31584350"/>
  </r>
  <r>
    <x v="193"/>
    <s v="PA"/>
    <s v="Civil"/>
    <x v="1"/>
    <s v="All"/>
    <n v="121210834"/>
  </r>
  <r>
    <x v="193"/>
    <s v="PA"/>
    <s v="Civil"/>
    <x v="2"/>
    <s v="All"/>
    <n v="37918157"/>
  </r>
  <r>
    <x v="193"/>
    <s v="PA"/>
    <s v="Civil"/>
    <x v="3"/>
    <s v="All"/>
    <n v="49596953"/>
  </r>
  <r>
    <x v="193"/>
    <s v="PA"/>
    <s v="Civil"/>
    <x v="4"/>
    <s v="All"/>
    <n v="43163357"/>
  </r>
  <r>
    <x v="193"/>
    <s v="PA"/>
    <s v="Civil"/>
    <x v="5"/>
    <s v="All"/>
    <n v="30450139"/>
  </r>
  <r>
    <x v="193"/>
    <s v="PA"/>
    <s v="Civil"/>
    <x v="6"/>
    <s v="All"/>
    <n v="30042062"/>
  </r>
  <r>
    <x v="193"/>
    <s v="PA"/>
    <s v="Civil"/>
    <x v="7"/>
    <s v="All"/>
    <n v="39901283"/>
  </r>
  <r>
    <x v="193"/>
    <s v="PA"/>
    <s v="Civil"/>
    <x v="8"/>
    <s v="All"/>
    <n v="34598573"/>
  </r>
  <r>
    <x v="193"/>
    <s v="PA"/>
    <s v="Civil"/>
    <x v="9"/>
    <s v="All"/>
    <n v="37061939"/>
  </r>
  <r>
    <x v="193"/>
    <s v="PA"/>
    <s v="Civil"/>
    <x v="10"/>
    <s v="All"/>
    <n v="39314054"/>
  </r>
  <r>
    <x v="193"/>
    <s v="PA"/>
    <s v="Civil"/>
    <x v="11"/>
    <s v="All"/>
    <n v="40838035"/>
  </r>
  <r>
    <x v="193"/>
    <s v="PA"/>
    <s v="Non Residential"/>
    <x v="0"/>
    <s v="All"/>
    <n v="80278481"/>
  </r>
  <r>
    <x v="193"/>
    <s v="PA"/>
    <s v="Non Residential"/>
    <x v="1"/>
    <s v="All"/>
    <n v="10406897"/>
  </r>
  <r>
    <x v="193"/>
    <s v="PA"/>
    <s v="Non Residential"/>
    <x v="2"/>
    <s v="All"/>
    <n v="49086573"/>
  </r>
  <r>
    <x v="193"/>
    <s v="PA"/>
    <s v="Non Residential"/>
    <x v="3"/>
    <s v="All"/>
    <n v="25766385"/>
  </r>
  <r>
    <x v="193"/>
    <s v="PA"/>
    <s v="Non Residential"/>
    <x v="4"/>
    <s v="All"/>
    <n v="47752134"/>
  </r>
  <r>
    <x v="193"/>
    <s v="PA"/>
    <s v="Non Residential"/>
    <x v="5"/>
    <s v="All"/>
    <n v="48759126"/>
  </r>
  <r>
    <x v="193"/>
    <s v="PA"/>
    <s v="Non Residential"/>
    <x v="6"/>
    <s v="All"/>
    <n v="75746639"/>
  </r>
  <r>
    <x v="193"/>
    <s v="PA"/>
    <s v="Non Residential"/>
    <x v="7"/>
    <s v="All"/>
    <n v="34634265"/>
  </r>
  <r>
    <x v="193"/>
    <s v="PA"/>
    <s v="Non Residential"/>
    <x v="8"/>
    <s v="All"/>
    <n v="47513209"/>
  </r>
  <r>
    <x v="193"/>
    <s v="PA"/>
    <s v="Non Residential"/>
    <x v="9"/>
    <s v="All"/>
    <n v="49300756"/>
  </r>
  <r>
    <x v="193"/>
    <s v="PA"/>
    <s v="Non Residential"/>
    <x v="10"/>
    <s v="All"/>
    <n v="50677913"/>
  </r>
  <r>
    <x v="193"/>
    <s v="PA"/>
    <s v="Non Residential"/>
    <x v="11"/>
    <s v="All"/>
    <n v="51774445"/>
  </r>
  <r>
    <x v="193"/>
    <s v="PA"/>
    <s v="Residential"/>
    <x v="0"/>
    <s v="All"/>
    <n v="60873523"/>
  </r>
  <r>
    <x v="193"/>
    <s v="PA"/>
    <s v="Residential"/>
    <x v="1"/>
    <s v="All"/>
    <n v="48593690"/>
  </r>
  <r>
    <x v="193"/>
    <s v="PA"/>
    <s v="Residential"/>
    <x v="2"/>
    <s v="All"/>
    <n v="52999919"/>
  </r>
  <r>
    <x v="193"/>
    <s v="PA"/>
    <s v="Residential"/>
    <x v="3"/>
    <s v="All"/>
    <n v="85476002"/>
  </r>
  <r>
    <x v="193"/>
    <s v="PA"/>
    <s v="Residential"/>
    <x v="4"/>
    <s v="All"/>
    <n v="66882273"/>
  </r>
  <r>
    <x v="193"/>
    <s v="PA"/>
    <s v="Residential"/>
    <x v="5"/>
    <s v="All"/>
    <n v="39234340"/>
  </r>
  <r>
    <x v="193"/>
    <s v="PA"/>
    <s v="Residential"/>
    <x v="6"/>
    <s v="All"/>
    <n v="60087190"/>
  </r>
  <r>
    <x v="193"/>
    <s v="PA"/>
    <s v="Residential"/>
    <x v="7"/>
    <s v="All"/>
    <n v="58221225"/>
  </r>
  <r>
    <x v="193"/>
    <s v="PA"/>
    <s v="Residential"/>
    <x v="8"/>
    <s v="All"/>
    <n v="57294651"/>
  </r>
  <r>
    <x v="193"/>
    <s v="PA"/>
    <s v="Residential"/>
    <x v="9"/>
    <s v="All"/>
    <n v="60958075"/>
  </r>
  <r>
    <x v="193"/>
    <s v="PA"/>
    <s v="Residential"/>
    <x v="10"/>
    <s v="All"/>
    <n v="63100910"/>
  </r>
  <r>
    <x v="193"/>
    <s v="PA"/>
    <s v="Residential"/>
    <x v="11"/>
    <s v="All"/>
    <n v="67769369"/>
  </r>
  <r>
    <x v="194"/>
    <s v="ID"/>
    <s v="Civil"/>
    <x v="0"/>
    <s v="All"/>
    <n v="19658079"/>
  </r>
  <r>
    <x v="194"/>
    <s v="ID"/>
    <s v="Civil"/>
    <x v="1"/>
    <s v="All"/>
    <n v="19831130"/>
  </r>
  <r>
    <x v="194"/>
    <s v="ID"/>
    <s v="Civil"/>
    <x v="2"/>
    <s v="All"/>
    <n v="209871835"/>
  </r>
  <r>
    <x v="194"/>
    <s v="ID"/>
    <s v="Civil"/>
    <x v="3"/>
    <s v="All"/>
    <n v="11175597"/>
  </r>
  <r>
    <x v="194"/>
    <s v="ID"/>
    <s v="Civil"/>
    <x v="4"/>
    <s v="All"/>
    <n v="25150790"/>
  </r>
  <r>
    <x v="194"/>
    <s v="ID"/>
    <s v="Civil"/>
    <x v="5"/>
    <s v="All"/>
    <n v="14131001"/>
  </r>
  <r>
    <x v="194"/>
    <s v="ID"/>
    <s v="Civil"/>
    <x v="6"/>
    <s v="All"/>
    <n v="26254236"/>
  </r>
  <r>
    <x v="194"/>
    <s v="ID"/>
    <s v="Civil"/>
    <x v="7"/>
    <s v="All"/>
    <n v="7239997"/>
  </r>
  <r>
    <x v="194"/>
    <s v="ID"/>
    <s v="Civil"/>
    <x v="8"/>
    <s v="All"/>
    <n v="15148557"/>
  </r>
  <r>
    <x v="194"/>
    <s v="ID"/>
    <s v="Civil"/>
    <x v="9"/>
    <s v="All"/>
    <n v="16016905"/>
  </r>
  <r>
    <x v="194"/>
    <s v="ID"/>
    <s v="Civil"/>
    <x v="10"/>
    <s v="All"/>
    <n v="16818420"/>
  </r>
  <r>
    <x v="194"/>
    <s v="ID"/>
    <s v="Civil"/>
    <x v="11"/>
    <s v="All"/>
    <n v="17358347"/>
  </r>
  <r>
    <x v="194"/>
    <s v="ID"/>
    <s v="Non Residential"/>
    <x v="0"/>
    <s v="All"/>
    <n v="1437270"/>
  </r>
  <r>
    <x v="194"/>
    <s v="ID"/>
    <s v="Non Residential"/>
    <x v="1"/>
    <s v="All"/>
    <n v="5298067"/>
  </r>
  <r>
    <x v="194"/>
    <s v="ID"/>
    <s v="Non Residential"/>
    <x v="2"/>
    <s v="All"/>
    <n v="9408822"/>
  </r>
  <r>
    <x v="194"/>
    <s v="ID"/>
    <s v="Non Residential"/>
    <x v="3"/>
    <s v="All"/>
    <n v="6368228"/>
  </r>
  <r>
    <x v="194"/>
    <s v="ID"/>
    <s v="Non Residential"/>
    <x v="4"/>
    <s v="All"/>
    <n v="7465006"/>
  </r>
  <r>
    <x v="194"/>
    <s v="ID"/>
    <s v="Non Residential"/>
    <x v="5"/>
    <s v="All"/>
    <n v="4703007"/>
  </r>
  <r>
    <x v="194"/>
    <s v="ID"/>
    <s v="Non Residential"/>
    <x v="6"/>
    <s v="All"/>
    <n v="49473189"/>
  </r>
  <r>
    <x v="194"/>
    <s v="ID"/>
    <s v="Non Residential"/>
    <x v="7"/>
    <s v="All"/>
    <n v="25484087"/>
  </r>
  <r>
    <x v="194"/>
    <s v="ID"/>
    <s v="Non Residential"/>
    <x v="8"/>
    <s v="All"/>
    <n v="26499488"/>
  </r>
  <r>
    <x v="194"/>
    <s v="ID"/>
    <s v="Non Residential"/>
    <x v="9"/>
    <s v="All"/>
    <n v="27347204"/>
  </r>
  <r>
    <x v="194"/>
    <s v="ID"/>
    <s v="Non Residential"/>
    <x v="10"/>
    <s v="All"/>
    <n v="28075257"/>
  </r>
  <r>
    <x v="194"/>
    <s v="ID"/>
    <s v="Non Residential"/>
    <x v="11"/>
    <s v="All"/>
    <n v="28622146"/>
  </r>
  <r>
    <x v="194"/>
    <s v="ID"/>
    <s v="Residential"/>
    <x v="0"/>
    <s v="All"/>
    <n v="3672007"/>
  </r>
  <r>
    <x v="194"/>
    <s v="ID"/>
    <s v="Residential"/>
    <x v="1"/>
    <s v="All"/>
    <n v="5103681"/>
  </r>
  <r>
    <x v="194"/>
    <s v="ID"/>
    <s v="Residential"/>
    <x v="2"/>
    <s v="All"/>
    <n v="7753164"/>
  </r>
  <r>
    <x v="194"/>
    <s v="ID"/>
    <s v="Residential"/>
    <x v="3"/>
    <s v="All"/>
    <n v="8941897"/>
  </r>
  <r>
    <x v="194"/>
    <s v="ID"/>
    <s v="Residential"/>
    <x v="4"/>
    <s v="All"/>
    <n v="7863245"/>
  </r>
  <r>
    <x v="194"/>
    <s v="ID"/>
    <s v="Residential"/>
    <x v="6"/>
    <s v="All"/>
    <n v="7900003"/>
  </r>
  <r>
    <x v="194"/>
    <s v="ID"/>
    <s v="Residential"/>
    <x v="7"/>
    <s v="All"/>
    <n v="6344472"/>
  </r>
  <r>
    <x v="194"/>
    <s v="ID"/>
    <s v="Residential"/>
    <x v="8"/>
    <s v="All"/>
    <n v="36441622"/>
  </r>
  <r>
    <x v="194"/>
    <s v="ID"/>
    <s v="Residential"/>
    <x v="9"/>
    <s v="All"/>
    <n v="36878803"/>
  </r>
  <r>
    <x v="194"/>
    <s v="ID"/>
    <s v="Residential"/>
    <x v="10"/>
    <s v="All"/>
    <n v="37647450"/>
  </r>
  <r>
    <x v="194"/>
    <s v="ID"/>
    <s v="Residential"/>
    <x v="11"/>
    <s v="All"/>
    <n v="38414521"/>
  </r>
  <r>
    <x v="194"/>
    <s v="WA"/>
    <s v="Civil"/>
    <x v="0"/>
    <s v="All"/>
    <n v="2269278"/>
  </r>
  <r>
    <x v="194"/>
    <s v="WA"/>
    <s v="Civil"/>
    <x v="1"/>
    <s v="All"/>
    <n v="2096742"/>
  </r>
  <r>
    <x v="194"/>
    <s v="WA"/>
    <s v="Civil"/>
    <x v="2"/>
    <s v="All"/>
    <n v="11391751"/>
  </r>
  <r>
    <x v="194"/>
    <s v="WA"/>
    <s v="Civil"/>
    <x v="3"/>
    <s v="All"/>
    <n v="2026754"/>
  </r>
  <r>
    <x v="194"/>
    <s v="WA"/>
    <s v="Civil"/>
    <x v="4"/>
    <s v="All"/>
    <n v="10270389"/>
  </r>
  <r>
    <x v="194"/>
    <s v="WA"/>
    <s v="Civil"/>
    <x v="5"/>
    <s v="All"/>
    <n v="3740348"/>
  </r>
  <r>
    <x v="194"/>
    <s v="WA"/>
    <s v="Civil"/>
    <x v="6"/>
    <s v="All"/>
    <n v="12695842"/>
  </r>
  <r>
    <x v="194"/>
    <s v="WA"/>
    <s v="Civil"/>
    <x v="7"/>
    <s v="All"/>
    <n v="6646770"/>
  </r>
  <r>
    <x v="194"/>
    <s v="WA"/>
    <s v="Civil"/>
    <x v="8"/>
    <s v="All"/>
    <n v="11773607"/>
  </r>
  <r>
    <x v="194"/>
    <s v="WA"/>
    <s v="Civil"/>
    <x v="9"/>
    <s v="All"/>
    <n v="12438690"/>
  </r>
  <r>
    <x v="194"/>
    <s v="WA"/>
    <s v="Civil"/>
    <x v="10"/>
    <s v="All"/>
    <n v="13011998"/>
  </r>
  <r>
    <x v="194"/>
    <s v="WA"/>
    <s v="Civil"/>
    <x v="11"/>
    <s v="All"/>
    <n v="13393775"/>
  </r>
  <r>
    <x v="194"/>
    <s v="WA"/>
    <s v="Non Residential"/>
    <x v="0"/>
    <s v="All"/>
    <n v="3083600"/>
  </r>
  <r>
    <x v="194"/>
    <s v="WA"/>
    <s v="Non Residential"/>
    <x v="1"/>
    <s v="All"/>
    <n v="1713604"/>
  </r>
  <r>
    <x v="194"/>
    <s v="WA"/>
    <s v="Non Residential"/>
    <x v="4"/>
    <s v="All"/>
    <n v="4700000"/>
  </r>
  <r>
    <x v="194"/>
    <s v="WA"/>
    <s v="Non Residential"/>
    <x v="5"/>
    <s v="All"/>
    <n v="2010675"/>
  </r>
  <r>
    <x v="194"/>
    <s v="WA"/>
    <s v="Non Residential"/>
    <x v="6"/>
    <s v="All"/>
    <n v="4137000"/>
  </r>
  <r>
    <x v="194"/>
    <s v="WA"/>
    <s v="Non Residential"/>
    <x v="7"/>
    <s v="All"/>
    <n v="3563326"/>
  </r>
  <r>
    <x v="194"/>
    <s v="WA"/>
    <s v="Non Residential"/>
    <x v="8"/>
    <s v="All"/>
    <n v="3872077"/>
  </r>
  <r>
    <x v="194"/>
    <s v="WA"/>
    <s v="Non Residential"/>
    <x v="9"/>
    <s v="All"/>
    <n v="3901216"/>
  </r>
  <r>
    <x v="194"/>
    <s v="WA"/>
    <s v="Non Residential"/>
    <x v="10"/>
    <s v="All"/>
    <n v="3952633"/>
  </r>
  <r>
    <x v="194"/>
    <s v="WA"/>
    <s v="Non Residential"/>
    <x v="11"/>
    <s v="All"/>
    <n v="3987776"/>
  </r>
  <r>
    <x v="194"/>
    <s v="WA"/>
    <s v="Residential"/>
    <x v="0"/>
    <s v="All"/>
    <n v="17641460"/>
  </r>
  <r>
    <x v="194"/>
    <s v="WA"/>
    <s v="Residential"/>
    <x v="1"/>
    <s v="All"/>
    <n v="15981158"/>
  </r>
  <r>
    <x v="194"/>
    <s v="WA"/>
    <s v="Residential"/>
    <x v="2"/>
    <s v="All"/>
    <n v="18777153"/>
  </r>
  <r>
    <x v="194"/>
    <s v="WA"/>
    <s v="Residential"/>
    <x v="3"/>
    <s v="All"/>
    <n v="17684976"/>
  </r>
  <r>
    <x v="194"/>
    <s v="WA"/>
    <s v="Residential"/>
    <x v="4"/>
    <s v="All"/>
    <n v="18945125"/>
  </r>
  <r>
    <x v="194"/>
    <s v="WA"/>
    <s v="Residential"/>
    <x v="5"/>
    <s v="All"/>
    <n v="14905147"/>
  </r>
  <r>
    <x v="194"/>
    <s v="WA"/>
    <s v="Residential"/>
    <x v="6"/>
    <s v="All"/>
    <n v="16031580"/>
  </r>
  <r>
    <x v="194"/>
    <s v="WA"/>
    <s v="Residential"/>
    <x v="7"/>
    <s v="All"/>
    <n v="29565939"/>
  </r>
  <r>
    <x v="194"/>
    <s v="WA"/>
    <s v="Residential"/>
    <x v="8"/>
    <s v="All"/>
    <n v="24407467"/>
  </r>
  <r>
    <x v="194"/>
    <s v="WA"/>
    <s v="Residential"/>
    <x v="9"/>
    <s v="All"/>
    <n v="25865179"/>
  </r>
  <r>
    <x v="194"/>
    <s v="WA"/>
    <s v="Residential"/>
    <x v="10"/>
    <s v="All"/>
    <n v="27632393"/>
  </r>
  <r>
    <x v="194"/>
    <s v="WA"/>
    <s v="Residential"/>
    <x v="11"/>
    <s v="All"/>
    <n v="29004930"/>
  </r>
  <r>
    <x v="195"/>
    <s v="ME"/>
    <s v="Civil"/>
    <x v="0"/>
    <s v="All"/>
    <n v="12926861"/>
  </r>
  <r>
    <x v="195"/>
    <s v="ME"/>
    <s v="Civil"/>
    <x v="1"/>
    <s v="All"/>
    <n v="47992718"/>
  </r>
  <r>
    <x v="195"/>
    <s v="ME"/>
    <s v="Civil"/>
    <x v="2"/>
    <s v="All"/>
    <n v="23586559"/>
  </r>
  <r>
    <x v="195"/>
    <s v="ME"/>
    <s v="Civil"/>
    <x v="3"/>
    <s v="All"/>
    <n v="30112527"/>
  </r>
  <r>
    <x v="195"/>
    <s v="ME"/>
    <s v="Civil"/>
    <x v="4"/>
    <s v="All"/>
    <n v="57498081"/>
  </r>
  <r>
    <x v="195"/>
    <s v="ME"/>
    <s v="Civil"/>
    <x v="5"/>
    <s v="All"/>
    <n v="19732106"/>
  </r>
  <r>
    <x v="195"/>
    <s v="ME"/>
    <s v="Civil"/>
    <x v="6"/>
    <s v="All"/>
    <n v="20565941"/>
  </r>
  <r>
    <x v="195"/>
    <s v="ME"/>
    <s v="Civil"/>
    <x v="7"/>
    <s v="All"/>
    <n v="27856395"/>
  </r>
  <r>
    <x v="195"/>
    <s v="ME"/>
    <s v="Civil"/>
    <x v="8"/>
    <s v="All"/>
    <n v="23185530"/>
  </r>
  <r>
    <x v="195"/>
    <s v="ME"/>
    <s v="Civil"/>
    <x v="9"/>
    <s v="All"/>
    <n v="24597116"/>
  </r>
  <r>
    <x v="195"/>
    <s v="ME"/>
    <s v="Civil"/>
    <x v="10"/>
    <s v="All"/>
    <n v="25952943"/>
  </r>
  <r>
    <x v="195"/>
    <s v="ME"/>
    <s v="Civil"/>
    <x v="11"/>
    <s v="All"/>
    <n v="26803846"/>
  </r>
  <r>
    <x v="195"/>
    <s v="ME"/>
    <s v="Non Residential"/>
    <x v="0"/>
    <s v="All"/>
    <n v="111296598"/>
  </r>
  <r>
    <x v="195"/>
    <s v="ME"/>
    <s v="Non Residential"/>
    <x v="1"/>
    <s v="All"/>
    <n v="14259125"/>
  </r>
  <r>
    <x v="195"/>
    <s v="ME"/>
    <s v="Non Residential"/>
    <x v="2"/>
    <s v="All"/>
    <n v="15851427"/>
  </r>
  <r>
    <x v="195"/>
    <s v="ME"/>
    <s v="Non Residential"/>
    <x v="3"/>
    <s v="All"/>
    <n v="29650843"/>
  </r>
  <r>
    <x v="195"/>
    <s v="ME"/>
    <s v="Non Residential"/>
    <x v="4"/>
    <s v="All"/>
    <n v="39205157"/>
  </r>
  <r>
    <x v="195"/>
    <s v="ME"/>
    <s v="Non Residential"/>
    <x v="5"/>
    <s v="All"/>
    <n v="24351999"/>
  </r>
  <r>
    <x v="195"/>
    <s v="ME"/>
    <s v="Non Residential"/>
    <x v="6"/>
    <s v="All"/>
    <n v="10647653"/>
  </r>
  <r>
    <x v="195"/>
    <s v="ME"/>
    <s v="Non Residential"/>
    <x v="7"/>
    <s v="All"/>
    <n v="95502715"/>
  </r>
  <r>
    <x v="195"/>
    <s v="ME"/>
    <s v="Non Residential"/>
    <x v="8"/>
    <s v="All"/>
    <n v="34843904"/>
  </r>
  <r>
    <x v="195"/>
    <s v="ME"/>
    <s v="Non Residential"/>
    <x v="9"/>
    <s v="All"/>
    <n v="36370402"/>
  </r>
  <r>
    <x v="195"/>
    <s v="ME"/>
    <s v="Non Residential"/>
    <x v="10"/>
    <s v="All"/>
    <n v="37101977"/>
  </r>
  <r>
    <x v="195"/>
    <s v="ME"/>
    <s v="Non Residential"/>
    <x v="11"/>
    <s v="All"/>
    <n v="37681808"/>
  </r>
  <r>
    <x v="195"/>
    <s v="ME"/>
    <s v="Residential"/>
    <x v="0"/>
    <s v="All"/>
    <n v="31754850"/>
  </r>
  <r>
    <x v="195"/>
    <s v="ME"/>
    <s v="Residential"/>
    <x v="1"/>
    <s v="All"/>
    <n v="30614701"/>
  </r>
  <r>
    <x v="195"/>
    <s v="ME"/>
    <s v="Residential"/>
    <x v="2"/>
    <s v="All"/>
    <n v="36867420"/>
  </r>
  <r>
    <x v="195"/>
    <s v="ME"/>
    <s v="Residential"/>
    <x v="3"/>
    <s v="All"/>
    <n v="12661121"/>
  </r>
  <r>
    <x v="195"/>
    <s v="ME"/>
    <s v="Residential"/>
    <x v="4"/>
    <s v="All"/>
    <n v="11122706"/>
  </r>
  <r>
    <x v="195"/>
    <s v="ME"/>
    <s v="Residential"/>
    <x v="5"/>
    <s v="All"/>
    <n v="9273614"/>
  </r>
  <r>
    <x v="195"/>
    <s v="ME"/>
    <s v="Residential"/>
    <x v="6"/>
    <s v="All"/>
    <n v="22737871"/>
  </r>
  <r>
    <x v="195"/>
    <s v="ME"/>
    <s v="Residential"/>
    <x v="7"/>
    <s v="All"/>
    <n v="15240917"/>
  </r>
  <r>
    <x v="195"/>
    <s v="ME"/>
    <s v="Residential"/>
    <x v="8"/>
    <s v="All"/>
    <n v="18559281"/>
  </r>
  <r>
    <x v="195"/>
    <s v="ME"/>
    <s v="Residential"/>
    <x v="9"/>
    <s v="All"/>
    <n v="19557217"/>
  </r>
  <r>
    <x v="195"/>
    <s v="ME"/>
    <s v="Residential"/>
    <x v="10"/>
    <s v="All"/>
    <n v="21007775"/>
  </r>
  <r>
    <x v="195"/>
    <s v="ME"/>
    <s v="Residential"/>
    <x v="11"/>
    <s v="All"/>
    <n v="21752676"/>
  </r>
  <r>
    <x v="196"/>
    <s v="KY"/>
    <s v="Civil"/>
    <x v="0"/>
    <s v="All"/>
    <n v="141304164"/>
  </r>
  <r>
    <x v="196"/>
    <s v="KY"/>
    <s v="Civil"/>
    <x v="1"/>
    <s v="All"/>
    <n v="71215084"/>
  </r>
  <r>
    <x v="196"/>
    <s v="KY"/>
    <s v="Civil"/>
    <x v="2"/>
    <s v="All"/>
    <n v="150510022"/>
  </r>
  <r>
    <x v="196"/>
    <s v="KY"/>
    <s v="Civil"/>
    <x v="3"/>
    <s v="All"/>
    <n v="227718103"/>
  </r>
  <r>
    <x v="196"/>
    <s v="KY"/>
    <s v="Civil"/>
    <x v="4"/>
    <s v="All"/>
    <n v="108739231"/>
  </r>
  <r>
    <x v="196"/>
    <s v="KY"/>
    <s v="Civil"/>
    <x v="5"/>
    <s v="All"/>
    <n v="231824788"/>
  </r>
  <r>
    <x v="196"/>
    <s v="KY"/>
    <s v="Civil"/>
    <x v="6"/>
    <s v="All"/>
    <n v="124362050"/>
  </r>
  <r>
    <x v="196"/>
    <s v="KY"/>
    <s v="Civil"/>
    <x v="7"/>
    <s v="All"/>
    <n v="128876782"/>
  </r>
  <r>
    <x v="196"/>
    <s v="KY"/>
    <s v="Civil"/>
    <x v="8"/>
    <s v="All"/>
    <n v="130676212"/>
  </r>
  <r>
    <x v="196"/>
    <s v="KY"/>
    <s v="Civil"/>
    <x v="9"/>
    <s v="All"/>
    <n v="140494178"/>
  </r>
  <r>
    <x v="196"/>
    <s v="KY"/>
    <s v="Civil"/>
    <x v="10"/>
    <s v="All"/>
    <n v="149612011"/>
  </r>
  <r>
    <x v="196"/>
    <s v="KY"/>
    <s v="Civil"/>
    <x v="11"/>
    <s v="All"/>
    <n v="155739377"/>
  </r>
  <r>
    <x v="196"/>
    <s v="KY"/>
    <s v="Non Residential"/>
    <x v="0"/>
    <s v="All"/>
    <n v="234028855"/>
  </r>
  <r>
    <x v="196"/>
    <s v="KY"/>
    <s v="Non Residential"/>
    <x v="1"/>
    <s v="All"/>
    <n v="398811483"/>
  </r>
  <r>
    <x v="196"/>
    <s v="KY"/>
    <s v="Non Residential"/>
    <x v="2"/>
    <s v="All"/>
    <n v="279561926"/>
  </r>
  <r>
    <x v="196"/>
    <s v="KY"/>
    <s v="Non Residential"/>
    <x v="3"/>
    <s v="All"/>
    <n v="381477548"/>
  </r>
  <r>
    <x v="196"/>
    <s v="KY"/>
    <s v="Non Residential"/>
    <x v="4"/>
    <s v="All"/>
    <n v="644067367"/>
  </r>
  <r>
    <x v="196"/>
    <s v="KY"/>
    <s v="Non Residential"/>
    <x v="5"/>
    <s v="All"/>
    <n v="787325133"/>
  </r>
  <r>
    <x v="196"/>
    <s v="KY"/>
    <s v="Non Residential"/>
    <x v="6"/>
    <s v="All"/>
    <n v="781410934"/>
  </r>
  <r>
    <x v="196"/>
    <s v="KY"/>
    <s v="Non Residential"/>
    <x v="7"/>
    <s v="All"/>
    <n v="376735909"/>
  </r>
  <r>
    <x v="196"/>
    <s v="KY"/>
    <s v="Non Residential"/>
    <x v="8"/>
    <s v="All"/>
    <n v="611682492"/>
  </r>
  <r>
    <x v="196"/>
    <s v="KY"/>
    <s v="Non Residential"/>
    <x v="9"/>
    <s v="All"/>
    <n v="619978553"/>
  </r>
  <r>
    <x v="196"/>
    <s v="KY"/>
    <s v="Non Residential"/>
    <x v="10"/>
    <s v="All"/>
    <n v="626462669"/>
  </r>
  <r>
    <x v="196"/>
    <s v="KY"/>
    <s v="Non Residential"/>
    <x v="11"/>
    <s v="All"/>
    <n v="630516547"/>
  </r>
  <r>
    <x v="196"/>
    <s v="KY"/>
    <s v="Residential"/>
    <x v="0"/>
    <s v="All"/>
    <n v="377421667"/>
  </r>
  <r>
    <x v="196"/>
    <s v="KY"/>
    <s v="Residential"/>
    <x v="1"/>
    <s v="All"/>
    <n v="297330246"/>
  </r>
  <r>
    <x v="196"/>
    <s v="KY"/>
    <s v="Residential"/>
    <x v="2"/>
    <s v="All"/>
    <n v="434897286"/>
  </r>
  <r>
    <x v="196"/>
    <s v="KY"/>
    <s v="Residential"/>
    <x v="3"/>
    <s v="All"/>
    <n v="458980883"/>
  </r>
  <r>
    <x v="196"/>
    <s v="KY"/>
    <s v="Residential"/>
    <x v="4"/>
    <s v="All"/>
    <n v="387661779"/>
  </r>
  <r>
    <x v="196"/>
    <s v="KY"/>
    <s v="Residential"/>
    <x v="5"/>
    <s v="All"/>
    <n v="422422623"/>
  </r>
  <r>
    <x v="196"/>
    <s v="KY"/>
    <s v="Residential"/>
    <x v="6"/>
    <s v="All"/>
    <n v="427759050"/>
  </r>
  <r>
    <x v="196"/>
    <s v="KY"/>
    <s v="Residential"/>
    <x v="7"/>
    <s v="All"/>
    <n v="509186377"/>
  </r>
  <r>
    <x v="196"/>
    <s v="KY"/>
    <s v="Residential"/>
    <x v="8"/>
    <s v="All"/>
    <n v="603046163"/>
  </r>
  <r>
    <x v="196"/>
    <s v="KY"/>
    <s v="Residential"/>
    <x v="9"/>
    <s v="All"/>
    <n v="647673776"/>
  </r>
  <r>
    <x v="196"/>
    <s v="KY"/>
    <s v="Residential"/>
    <x v="10"/>
    <s v="All"/>
    <n v="699438383"/>
  </r>
  <r>
    <x v="196"/>
    <s v="KY"/>
    <s v="Residential"/>
    <x v="11"/>
    <s v="All"/>
    <n v="740268043"/>
  </r>
  <r>
    <x v="197"/>
    <s v="OH"/>
    <s v="Civil"/>
    <x v="0"/>
    <s v="All"/>
    <n v="45575536"/>
  </r>
  <r>
    <x v="197"/>
    <s v="OH"/>
    <s v="Civil"/>
    <x v="1"/>
    <s v="All"/>
    <n v="23351112"/>
  </r>
  <r>
    <x v="197"/>
    <s v="OH"/>
    <s v="Civil"/>
    <x v="2"/>
    <s v="All"/>
    <n v="33766250"/>
  </r>
  <r>
    <x v="197"/>
    <s v="OH"/>
    <s v="Civil"/>
    <x v="3"/>
    <s v="All"/>
    <n v="12374418"/>
  </r>
  <r>
    <x v="197"/>
    <s v="OH"/>
    <s v="Civil"/>
    <x v="4"/>
    <s v="All"/>
    <n v="100158926"/>
  </r>
  <r>
    <x v="197"/>
    <s v="OH"/>
    <s v="Civil"/>
    <x v="5"/>
    <s v="All"/>
    <n v="44450202"/>
  </r>
  <r>
    <x v="197"/>
    <s v="OH"/>
    <s v="Civil"/>
    <x v="6"/>
    <s v="All"/>
    <n v="23406847"/>
  </r>
  <r>
    <x v="197"/>
    <s v="OH"/>
    <s v="Civil"/>
    <x v="7"/>
    <s v="All"/>
    <n v="33935938"/>
  </r>
  <r>
    <x v="197"/>
    <s v="OH"/>
    <s v="Civil"/>
    <x v="8"/>
    <s v="All"/>
    <n v="54172890"/>
  </r>
  <r>
    <x v="197"/>
    <s v="OH"/>
    <s v="Civil"/>
    <x v="9"/>
    <s v="All"/>
    <n v="57145641"/>
  </r>
  <r>
    <x v="197"/>
    <s v="OH"/>
    <s v="Civil"/>
    <x v="10"/>
    <s v="All"/>
    <n v="59718818"/>
  </r>
  <r>
    <x v="197"/>
    <s v="OH"/>
    <s v="Civil"/>
    <x v="11"/>
    <s v="All"/>
    <n v="61259491"/>
  </r>
  <r>
    <x v="197"/>
    <s v="OH"/>
    <s v="Non Residential"/>
    <x v="0"/>
    <s v="All"/>
    <n v="25806685"/>
  </r>
  <r>
    <x v="197"/>
    <s v="OH"/>
    <s v="Non Residential"/>
    <x v="1"/>
    <s v="All"/>
    <n v="19163772"/>
  </r>
  <r>
    <x v="197"/>
    <s v="OH"/>
    <s v="Non Residential"/>
    <x v="2"/>
    <s v="All"/>
    <n v="23730803"/>
  </r>
  <r>
    <x v="197"/>
    <s v="OH"/>
    <s v="Non Residential"/>
    <x v="3"/>
    <s v="All"/>
    <n v="36335671"/>
  </r>
  <r>
    <x v="197"/>
    <s v="OH"/>
    <s v="Non Residential"/>
    <x v="4"/>
    <s v="All"/>
    <n v="10622837"/>
  </r>
  <r>
    <x v="197"/>
    <s v="OH"/>
    <s v="Non Residential"/>
    <x v="5"/>
    <s v="All"/>
    <n v="23108765"/>
  </r>
  <r>
    <x v="197"/>
    <s v="OH"/>
    <s v="Non Residential"/>
    <x v="6"/>
    <s v="All"/>
    <n v="33419625"/>
  </r>
  <r>
    <x v="197"/>
    <s v="OH"/>
    <s v="Non Residential"/>
    <x v="7"/>
    <s v="All"/>
    <n v="21442045"/>
  </r>
  <r>
    <x v="197"/>
    <s v="OH"/>
    <s v="Non Residential"/>
    <x v="8"/>
    <s v="All"/>
    <n v="45914984"/>
  </r>
  <r>
    <x v="197"/>
    <s v="OH"/>
    <s v="Non Residential"/>
    <x v="9"/>
    <s v="All"/>
    <n v="48028143"/>
  </r>
  <r>
    <x v="197"/>
    <s v="OH"/>
    <s v="Non Residential"/>
    <x v="10"/>
    <s v="All"/>
    <n v="49456386"/>
  </r>
  <r>
    <x v="197"/>
    <s v="OH"/>
    <s v="Non Residential"/>
    <x v="11"/>
    <s v="All"/>
    <n v="50199447"/>
  </r>
  <r>
    <x v="197"/>
    <s v="OH"/>
    <s v="Residential"/>
    <x v="0"/>
    <s v="All"/>
    <n v="3089916"/>
  </r>
  <r>
    <x v="197"/>
    <s v="OH"/>
    <s v="Residential"/>
    <x v="1"/>
    <s v="All"/>
    <n v="3838470"/>
  </r>
  <r>
    <x v="197"/>
    <s v="OH"/>
    <s v="Residential"/>
    <x v="2"/>
    <s v="All"/>
    <n v="3434357"/>
  </r>
  <r>
    <x v="197"/>
    <s v="OH"/>
    <s v="Residential"/>
    <x v="3"/>
    <s v="All"/>
    <n v="5246349"/>
  </r>
  <r>
    <x v="197"/>
    <s v="OH"/>
    <s v="Residential"/>
    <x v="4"/>
    <s v="All"/>
    <n v="3820701"/>
  </r>
  <r>
    <x v="197"/>
    <s v="OH"/>
    <s v="Residential"/>
    <x v="5"/>
    <s v="All"/>
    <n v="61486"/>
  </r>
  <r>
    <x v="197"/>
    <s v="OH"/>
    <s v="Residential"/>
    <x v="6"/>
    <s v="All"/>
    <n v="625330"/>
  </r>
  <r>
    <x v="197"/>
    <s v="OH"/>
    <s v="Residential"/>
    <x v="7"/>
    <s v="All"/>
    <n v="838998"/>
  </r>
  <r>
    <x v="197"/>
    <s v="OH"/>
    <s v="Residential"/>
    <x v="8"/>
    <s v="All"/>
    <n v="766428"/>
  </r>
  <r>
    <x v="197"/>
    <s v="OH"/>
    <s v="Residential"/>
    <x v="9"/>
    <s v="All"/>
    <n v="850155"/>
  </r>
  <r>
    <x v="197"/>
    <s v="OH"/>
    <s v="Residential"/>
    <x v="10"/>
    <s v="All"/>
    <n v="937995"/>
  </r>
  <r>
    <x v="197"/>
    <s v="OH"/>
    <s v="Residential"/>
    <x v="11"/>
    <s v="All"/>
    <n v="958572"/>
  </r>
  <r>
    <x v="198"/>
    <s v="NE"/>
    <s v="Civil"/>
    <x v="0"/>
    <s v="All"/>
    <n v="94520645"/>
  </r>
  <r>
    <x v="198"/>
    <s v="NE"/>
    <s v="Civil"/>
    <x v="1"/>
    <s v="All"/>
    <n v="89253305"/>
  </r>
  <r>
    <x v="198"/>
    <s v="NE"/>
    <s v="Civil"/>
    <x v="2"/>
    <s v="All"/>
    <n v="92710611"/>
  </r>
  <r>
    <x v="198"/>
    <s v="NE"/>
    <s v="Civil"/>
    <x v="3"/>
    <s v="All"/>
    <n v="79125457"/>
  </r>
  <r>
    <x v="198"/>
    <s v="NE"/>
    <s v="Civil"/>
    <x v="4"/>
    <s v="All"/>
    <n v="146285001"/>
  </r>
  <r>
    <x v="198"/>
    <s v="NE"/>
    <s v="Civil"/>
    <x v="5"/>
    <s v="All"/>
    <n v="104784123"/>
  </r>
  <r>
    <x v="198"/>
    <s v="NE"/>
    <s v="Civil"/>
    <x v="6"/>
    <s v="All"/>
    <n v="72259826"/>
  </r>
  <r>
    <x v="198"/>
    <s v="NE"/>
    <s v="Civil"/>
    <x v="7"/>
    <s v="All"/>
    <n v="85996869"/>
  </r>
  <r>
    <x v="198"/>
    <s v="NE"/>
    <s v="Civil"/>
    <x v="8"/>
    <s v="All"/>
    <n v="92779523"/>
  </r>
  <r>
    <x v="198"/>
    <s v="NE"/>
    <s v="Civil"/>
    <x v="9"/>
    <s v="All"/>
    <n v="100054991"/>
  </r>
  <r>
    <x v="198"/>
    <s v="NE"/>
    <s v="Civil"/>
    <x v="10"/>
    <s v="All"/>
    <n v="107039081"/>
  </r>
  <r>
    <x v="198"/>
    <s v="NE"/>
    <s v="Civil"/>
    <x v="11"/>
    <s v="All"/>
    <n v="111858639"/>
  </r>
  <r>
    <x v="198"/>
    <s v="NE"/>
    <s v="Non Residential"/>
    <x v="0"/>
    <s v="All"/>
    <n v="229056116"/>
  </r>
  <r>
    <x v="198"/>
    <s v="NE"/>
    <s v="Non Residential"/>
    <x v="1"/>
    <s v="All"/>
    <n v="591010353"/>
  </r>
  <r>
    <x v="198"/>
    <s v="NE"/>
    <s v="Non Residential"/>
    <x v="2"/>
    <s v="All"/>
    <n v="616577165"/>
  </r>
  <r>
    <x v="198"/>
    <s v="NE"/>
    <s v="Non Residential"/>
    <x v="3"/>
    <s v="All"/>
    <n v="225340251"/>
  </r>
  <r>
    <x v="198"/>
    <s v="NE"/>
    <s v="Non Residential"/>
    <x v="4"/>
    <s v="All"/>
    <n v="222960123"/>
  </r>
  <r>
    <x v="198"/>
    <s v="NE"/>
    <s v="Non Residential"/>
    <x v="5"/>
    <s v="All"/>
    <n v="293026966"/>
  </r>
  <r>
    <x v="198"/>
    <s v="NE"/>
    <s v="Non Residential"/>
    <x v="6"/>
    <s v="All"/>
    <n v="527608685"/>
  </r>
  <r>
    <x v="198"/>
    <s v="NE"/>
    <s v="Non Residential"/>
    <x v="7"/>
    <s v="All"/>
    <n v="324864221"/>
  </r>
  <r>
    <x v="198"/>
    <s v="NE"/>
    <s v="Non Residential"/>
    <x v="8"/>
    <s v="All"/>
    <n v="383754485"/>
  </r>
  <r>
    <x v="198"/>
    <s v="NE"/>
    <s v="Non Residential"/>
    <x v="9"/>
    <s v="All"/>
    <n v="393311986"/>
  </r>
  <r>
    <x v="198"/>
    <s v="NE"/>
    <s v="Non Residential"/>
    <x v="10"/>
    <s v="All"/>
    <n v="401760697"/>
  </r>
  <r>
    <x v="198"/>
    <s v="NE"/>
    <s v="Non Residential"/>
    <x v="11"/>
    <s v="All"/>
    <n v="409666470"/>
  </r>
  <r>
    <x v="198"/>
    <s v="NE"/>
    <s v="Residential"/>
    <x v="0"/>
    <s v="All"/>
    <n v="173861693"/>
  </r>
  <r>
    <x v="198"/>
    <s v="NE"/>
    <s v="Residential"/>
    <x v="1"/>
    <s v="All"/>
    <n v="182211467"/>
  </r>
  <r>
    <x v="198"/>
    <s v="NE"/>
    <s v="Residential"/>
    <x v="2"/>
    <s v="All"/>
    <n v="197948308"/>
  </r>
  <r>
    <x v="198"/>
    <s v="NE"/>
    <s v="Residential"/>
    <x v="3"/>
    <s v="All"/>
    <n v="160484426"/>
  </r>
  <r>
    <x v="198"/>
    <s v="NE"/>
    <s v="Residential"/>
    <x v="4"/>
    <s v="All"/>
    <n v="286518120"/>
  </r>
  <r>
    <x v="198"/>
    <s v="NE"/>
    <s v="Residential"/>
    <x v="5"/>
    <s v="All"/>
    <n v="187644819"/>
  </r>
  <r>
    <x v="198"/>
    <s v="NE"/>
    <s v="Residential"/>
    <x v="6"/>
    <s v="All"/>
    <n v="224021532"/>
  </r>
  <r>
    <x v="198"/>
    <s v="NE"/>
    <s v="Residential"/>
    <x v="7"/>
    <s v="All"/>
    <n v="293564537"/>
  </r>
  <r>
    <x v="198"/>
    <s v="NE"/>
    <s v="Residential"/>
    <x v="8"/>
    <s v="All"/>
    <n v="364609599"/>
  </r>
  <r>
    <x v="198"/>
    <s v="NE"/>
    <s v="Residential"/>
    <x v="9"/>
    <s v="All"/>
    <n v="386993742"/>
  </r>
  <r>
    <x v="198"/>
    <s v="NE"/>
    <s v="Residential"/>
    <x v="10"/>
    <s v="All"/>
    <n v="416983997"/>
  </r>
  <r>
    <x v="198"/>
    <s v="NE"/>
    <s v="Residential"/>
    <x v="11"/>
    <s v="All"/>
    <n v="440074548"/>
  </r>
  <r>
    <x v="199"/>
    <s v="AR"/>
    <s v="Civil"/>
    <x v="0"/>
    <s v="All"/>
    <n v="210385530"/>
  </r>
  <r>
    <x v="199"/>
    <s v="AR"/>
    <s v="Civil"/>
    <x v="1"/>
    <s v="All"/>
    <n v="283155940"/>
  </r>
  <r>
    <x v="199"/>
    <s v="AR"/>
    <s v="Civil"/>
    <x v="2"/>
    <s v="All"/>
    <n v="193507068"/>
  </r>
  <r>
    <x v="199"/>
    <s v="AR"/>
    <s v="Civil"/>
    <x v="3"/>
    <s v="All"/>
    <n v="236114823"/>
  </r>
  <r>
    <x v="199"/>
    <s v="AR"/>
    <s v="Civil"/>
    <x v="4"/>
    <s v="All"/>
    <n v="504128347"/>
  </r>
  <r>
    <x v="199"/>
    <s v="AR"/>
    <s v="Civil"/>
    <x v="5"/>
    <s v="All"/>
    <n v="232978322"/>
  </r>
  <r>
    <x v="199"/>
    <s v="AR"/>
    <s v="Civil"/>
    <x v="6"/>
    <s v="All"/>
    <n v="346426953"/>
  </r>
  <r>
    <x v="199"/>
    <s v="AR"/>
    <s v="Civil"/>
    <x v="7"/>
    <s v="All"/>
    <n v="318950211"/>
  </r>
  <r>
    <x v="199"/>
    <s v="AR"/>
    <s v="Civil"/>
    <x v="8"/>
    <s v="All"/>
    <n v="265295592"/>
  </r>
  <r>
    <x v="199"/>
    <s v="AR"/>
    <s v="Civil"/>
    <x v="9"/>
    <s v="All"/>
    <n v="285458405"/>
  </r>
  <r>
    <x v="199"/>
    <s v="AR"/>
    <s v="Civil"/>
    <x v="10"/>
    <s v="All"/>
    <n v="304792932"/>
  </r>
  <r>
    <x v="199"/>
    <s v="AR"/>
    <s v="Civil"/>
    <x v="11"/>
    <s v="All"/>
    <n v="318036010"/>
  </r>
  <r>
    <x v="199"/>
    <s v="AR"/>
    <s v="Non Residential"/>
    <x v="0"/>
    <s v="All"/>
    <n v="430289109"/>
  </r>
  <r>
    <x v="199"/>
    <s v="AR"/>
    <s v="Non Residential"/>
    <x v="1"/>
    <s v="All"/>
    <n v="512951671"/>
  </r>
  <r>
    <x v="199"/>
    <s v="AR"/>
    <s v="Non Residential"/>
    <x v="2"/>
    <s v="All"/>
    <n v="451866508"/>
  </r>
  <r>
    <x v="199"/>
    <s v="AR"/>
    <s v="Non Residential"/>
    <x v="3"/>
    <s v="All"/>
    <n v="1460880527"/>
  </r>
  <r>
    <x v="199"/>
    <s v="AR"/>
    <s v="Non Residential"/>
    <x v="4"/>
    <s v="All"/>
    <n v="409744685"/>
  </r>
  <r>
    <x v="199"/>
    <s v="AR"/>
    <s v="Non Residential"/>
    <x v="5"/>
    <s v="All"/>
    <n v="616369344"/>
  </r>
  <r>
    <x v="199"/>
    <s v="AR"/>
    <s v="Non Residential"/>
    <x v="6"/>
    <s v="All"/>
    <n v="574327766"/>
  </r>
  <r>
    <x v="199"/>
    <s v="AR"/>
    <s v="Non Residential"/>
    <x v="7"/>
    <s v="All"/>
    <n v="364803427"/>
  </r>
  <r>
    <x v="199"/>
    <s v="AR"/>
    <s v="Non Residential"/>
    <x v="8"/>
    <s v="All"/>
    <n v="503154119"/>
  </r>
  <r>
    <x v="199"/>
    <s v="AR"/>
    <s v="Non Residential"/>
    <x v="9"/>
    <s v="All"/>
    <n v="520482317"/>
  </r>
  <r>
    <x v="199"/>
    <s v="AR"/>
    <s v="Non Residential"/>
    <x v="10"/>
    <s v="All"/>
    <n v="531137734"/>
  </r>
  <r>
    <x v="199"/>
    <s v="AR"/>
    <s v="Non Residential"/>
    <x v="11"/>
    <s v="All"/>
    <n v="538966360"/>
  </r>
  <r>
    <x v="199"/>
    <s v="AR"/>
    <s v="Residential"/>
    <x v="0"/>
    <s v="All"/>
    <n v="567427493"/>
  </r>
  <r>
    <x v="199"/>
    <s v="AR"/>
    <s v="Residential"/>
    <x v="1"/>
    <s v="All"/>
    <n v="479235949"/>
  </r>
  <r>
    <x v="199"/>
    <s v="AR"/>
    <s v="Residential"/>
    <x v="2"/>
    <s v="All"/>
    <n v="559652868"/>
  </r>
  <r>
    <x v="199"/>
    <s v="AR"/>
    <s v="Residential"/>
    <x v="3"/>
    <s v="All"/>
    <n v="511335407"/>
  </r>
  <r>
    <x v="199"/>
    <s v="AR"/>
    <s v="Residential"/>
    <x v="4"/>
    <s v="All"/>
    <n v="407162947"/>
  </r>
  <r>
    <x v="199"/>
    <s v="AR"/>
    <s v="Residential"/>
    <x v="5"/>
    <s v="All"/>
    <n v="502251004"/>
  </r>
  <r>
    <x v="199"/>
    <s v="AR"/>
    <s v="Residential"/>
    <x v="6"/>
    <s v="All"/>
    <n v="614319739"/>
  </r>
  <r>
    <x v="199"/>
    <s v="AR"/>
    <s v="Residential"/>
    <x v="7"/>
    <s v="All"/>
    <n v="708081701"/>
  </r>
  <r>
    <x v="199"/>
    <s v="AR"/>
    <s v="Residential"/>
    <x v="8"/>
    <s v="All"/>
    <n v="753127371"/>
  </r>
  <r>
    <x v="199"/>
    <s v="AR"/>
    <s v="Residential"/>
    <x v="9"/>
    <s v="All"/>
    <n v="824932106"/>
  </r>
  <r>
    <x v="199"/>
    <s v="AR"/>
    <s v="Residential"/>
    <x v="10"/>
    <s v="All"/>
    <n v="897018339"/>
  </r>
  <r>
    <x v="199"/>
    <s v="AR"/>
    <s v="Residential"/>
    <x v="11"/>
    <s v="All"/>
    <n v="953462729"/>
  </r>
  <r>
    <x v="200"/>
    <s v="ID"/>
    <s v="Civil"/>
    <x v="0"/>
    <s v="All"/>
    <n v="385900"/>
  </r>
  <r>
    <x v="200"/>
    <s v="ID"/>
    <s v="Civil"/>
    <x v="1"/>
    <s v="All"/>
    <n v="754661"/>
  </r>
  <r>
    <x v="200"/>
    <s v="ID"/>
    <s v="Civil"/>
    <x v="3"/>
    <s v="All"/>
    <n v="2799999"/>
  </r>
  <r>
    <x v="200"/>
    <s v="ID"/>
    <s v="Civil"/>
    <x v="4"/>
    <s v="All"/>
    <n v="4743362"/>
  </r>
  <r>
    <x v="200"/>
    <s v="ID"/>
    <s v="Civil"/>
    <x v="5"/>
    <s v="All"/>
    <n v="1702236"/>
  </r>
  <r>
    <x v="200"/>
    <s v="ID"/>
    <s v="Civil"/>
    <x v="6"/>
    <s v="All"/>
    <n v="3691045"/>
  </r>
  <r>
    <x v="200"/>
    <s v="ID"/>
    <s v="Civil"/>
    <x v="7"/>
    <s v="All"/>
    <n v="5289315"/>
  </r>
  <r>
    <x v="200"/>
    <s v="ID"/>
    <s v="Civil"/>
    <x v="8"/>
    <s v="All"/>
    <n v="3844141"/>
  </r>
  <r>
    <x v="200"/>
    <s v="ID"/>
    <s v="Civil"/>
    <x v="9"/>
    <s v="All"/>
    <n v="4106568"/>
  </r>
  <r>
    <x v="200"/>
    <s v="ID"/>
    <s v="Civil"/>
    <x v="10"/>
    <s v="All"/>
    <n v="4363930"/>
  </r>
  <r>
    <x v="200"/>
    <s v="ID"/>
    <s v="Civil"/>
    <x v="11"/>
    <s v="All"/>
    <n v="4536285"/>
  </r>
  <r>
    <x v="200"/>
    <s v="ID"/>
    <s v="Non Residential"/>
    <x v="2"/>
    <s v="All"/>
    <n v="1742000"/>
  </r>
  <r>
    <x v="200"/>
    <s v="ID"/>
    <s v="Non Residential"/>
    <x v="3"/>
    <s v="All"/>
    <n v="480000"/>
  </r>
  <r>
    <x v="200"/>
    <s v="ID"/>
    <s v="Non Residential"/>
    <x v="4"/>
    <s v="All"/>
    <n v="4326366"/>
  </r>
  <r>
    <x v="200"/>
    <s v="ID"/>
    <s v="Non Residential"/>
    <x v="6"/>
    <s v="All"/>
    <n v="3591839"/>
  </r>
  <r>
    <x v="200"/>
    <s v="ID"/>
    <s v="Non Residential"/>
    <x v="7"/>
    <s v="All"/>
    <n v="641455"/>
  </r>
  <r>
    <x v="200"/>
    <s v="ID"/>
    <s v="Non Residential"/>
    <x v="8"/>
    <s v="All"/>
    <n v="3197372"/>
  </r>
  <r>
    <x v="200"/>
    <s v="ID"/>
    <s v="Non Residential"/>
    <x v="9"/>
    <s v="All"/>
    <n v="3203441"/>
  </r>
  <r>
    <x v="200"/>
    <s v="ID"/>
    <s v="Non Residential"/>
    <x v="10"/>
    <s v="All"/>
    <n v="3295575"/>
  </r>
  <r>
    <x v="200"/>
    <s v="ID"/>
    <s v="Non Residential"/>
    <x v="11"/>
    <s v="All"/>
    <n v="3332631"/>
  </r>
  <r>
    <x v="200"/>
    <s v="ID"/>
    <s v="Residential"/>
    <x v="0"/>
    <s v="All"/>
    <n v="4660298"/>
  </r>
  <r>
    <x v="200"/>
    <s v="ID"/>
    <s v="Residential"/>
    <x v="1"/>
    <s v="All"/>
    <n v="3909242"/>
  </r>
  <r>
    <x v="200"/>
    <s v="ID"/>
    <s v="Residential"/>
    <x v="2"/>
    <s v="All"/>
    <n v="6494019"/>
  </r>
  <r>
    <x v="200"/>
    <s v="ID"/>
    <s v="Residential"/>
    <x v="3"/>
    <s v="All"/>
    <n v="6652230"/>
  </r>
  <r>
    <x v="200"/>
    <s v="ID"/>
    <s v="Residential"/>
    <x v="4"/>
    <s v="All"/>
    <n v="7056167"/>
  </r>
  <r>
    <x v="200"/>
    <s v="ID"/>
    <s v="Residential"/>
    <x v="5"/>
    <s v="All"/>
    <n v="5505211"/>
  </r>
  <r>
    <x v="200"/>
    <s v="ID"/>
    <s v="Residential"/>
    <x v="6"/>
    <s v="All"/>
    <n v="6344440"/>
  </r>
  <r>
    <x v="200"/>
    <s v="ID"/>
    <s v="Residential"/>
    <x v="7"/>
    <s v="All"/>
    <n v="6762323"/>
  </r>
  <r>
    <x v="200"/>
    <s v="ID"/>
    <s v="Residential"/>
    <x v="8"/>
    <s v="All"/>
    <n v="6069843"/>
  </r>
  <r>
    <x v="200"/>
    <s v="ID"/>
    <s v="Residential"/>
    <x v="9"/>
    <s v="All"/>
    <n v="6228085"/>
  </r>
  <r>
    <x v="200"/>
    <s v="ID"/>
    <s v="Residential"/>
    <x v="10"/>
    <s v="All"/>
    <n v="6595548"/>
  </r>
  <r>
    <x v="200"/>
    <s v="ID"/>
    <s v="Residential"/>
    <x v="11"/>
    <s v="All"/>
    <n v="6941792"/>
  </r>
  <r>
    <x v="200"/>
    <s v="UT"/>
    <s v="Civil"/>
    <x v="0"/>
    <s v="All"/>
    <n v="6132952"/>
  </r>
  <r>
    <x v="200"/>
    <s v="UT"/>
    <s v="Civil"/>
    <x v="1"/>
    <s v="All"/>
    <n v="32604849"/>
  </r>
  <r>
    <x v="200"/>
    <s v="UT"/>
    <s v="Civil"/>
    <x v="2"/>
    <s v="All"/>
    <n v="7339709"/>
  </r>
  <r>
    <x v="200"/>
    <s v="UT"/>
    <s v="Civil"/>
    <x v="3"/>
    <s v="All"/>
    <n v="31393928"/>
  </r>
  <r>
    <x v="200"/>
    <s v="UT"/>
    <s v="Civil"/>
    <x v="4"/>
    <s v="All"/>
    <n v="15670292"/>
  </r>
  <r>
    <x v="200"/>
    <s v="UT"/>
    <s v="Civil"/>
    <x v="5"/>
    <s v="All"/>
    <n v="12979705"/>
  </r>
  <r>
    <x v="200"/>
    <s v="UT"/>
    <s v="Civil"/>
    <x v="6"/>
    <s v="All"/>
    <n v="24536120"/>
  </r>
  <r>
    <x v="200"/>
    <s v="UT"/>
    <s v="Civil"/>
    <x v="7"/>
    <s v="All"/>
    <n v="16038507"/>
  </r>
  <r>
    <x v="200"/>
    <s v="UT"/>
    <s v="Civil"/>
    <x v="8"/>
    <s v="All"/>
    <n v="27454476"/>
  </r>
  <r>
    <x v="200"/>
    <s v="UT"/>
    <s v="Civil"/>
    <x v="9"/>
    <s v="All"/>
    <n v="29326693"/>
  </r>
  <r>
    <x v="200"/>
    <s v="UT"/>
    <s v="Civil"/>
    <x v="10"/>
    <s v="All"/>
    <n v="30972616"/>
  </r>
  <r>
    <x v="200"/>
    <s v="UT"/>
    <s v="Civil"/>
    <x v="11"/>
    <s v="All"/>
    <n v="32072865"/>
  </r>
  <r>
    <x v="200"/>
    <s v="UT"/>
    <s v="Non Residential"/>
    <x v="0"/>
    <s v="All"/>
    <n v="165074692"/>
  </r>
  <r>
    <x v="200"/>
    <s v="UT"/>
    <s v="Non Residential"/>
    <x v="1"/>
    <s v="All"/>
    <n v="34770843"/>
  </r>
  <r>
    <x v="200"/>
    <s v="UT"/>
    <s v="Non Residential"/>
    <x v="2"/>
    <s v="All"/>
    <n v="47217535"/>
  </r>
  <r>
    <x v="200"/>
    <s v="UT"/>
    <s v="Non Residential"/>
    <x v="3"/>
    <s v="All"/>
    <n v="90319702"/>
  </r>
  <r>
    <x v="200"/>
    <s v="UT"/>
    <s v="Non Residential"/>
    <x v="4"/>
    <s v="All"/>
    <n v="356806148"/>
  </r>
  <r>
    <x v="200"/>
    <s v="UT"/>
    <s v="Non Residential"/>
    <x v="5"/>
    <s v="All"/>
    <n v="225770218"/>
  </r>
  <r>
    <x v="200"/>
    <s v="UT"/>
    <s v="Non Residential"/>
    <x v="6"/>
    <s v="All"/>
    <n v="110767833"/>
  </r>
  <r>
    <x v="200"/>
    <s v="UT"/>
    <s v="Non Residential"/>
    <x v="7"/>
    <s v="All"/>
    <n v="115797742"/>
  </r>
  <r>
    <x v="200"/>
    <s v="UT"/>
    <s v="Non Residential"/>
    <x v="8"/>
    <s v="All"/>
    <n v="137366345"/>
  </r>
  <r>
    <x v="200"/>
    <s v="UT"/>
    <s v="Non Residential"/>
    <x v="9"/>
    <s v="All"/>
    <n v="138326351"/>
  </r>
  <r>
    <x v="200"/>
    <s v="UT"/>
    <s v="Non Residential"/>
    <x v="10"/>
    <s v="All"/>
    <n v="139069678"/>
  </r>
  <r>
    <x v="200"/>
    <s v="UT"/>
    <s v="Non Residential"/>
    <x v="11"/>
    <s v="All"/>
    <n v="139677379"/>
  </r>
  <r>
    <x v="200"/>
    <s v="UT"/>
    <s v="Residential"/>
    <x v="0"/>
    <s v="All"/>
    <n v="47325247"/>
  </r>
  <r>
    <x v="200"/>
    <s v="UT"/>
    <s v="Residential"/>
    <x v="1"/>
    <s v="All"/>
    <n v="42661186"/>
  </r>
  <r>
    <x v="200"/>
    <s v="UT"/>
    <s v="Residential"/>
    <x v="2"/>
    <s v="All"/>
    <n v="63837204"/>
  </r>
  <r>
    <x v="200"/>
    <s v="UT"/>
    <s v="Residential"/>
    <x v="3"/>
    <s v="All"/>
    <n v="40730948"/>
  </r>
  <r>
    <x v="200"/>
    <s v="UT"/>
    <s v="Residential"/>
    <x v="4"/>
    <s v="All"/>
    <n v="59628016"/>
  </r>
  <r>
    <x v="200"/>
    <s v="UT"/>
    <s v="Residential"/>
    <x v="5"/>
    <s v="All"/>
    <n v="44066195"/>
  </r>
  <r>
    <x v="200"/>
    <s v="UT"/>
    <s v="Residential"/>
    <x v="6"/>
    <s v="All"/>
    <n v="52153740"/>
  </r>
  <r>
    <x v="200"/>
    <s v="UT"/>
    <s v="Residential"/>
    <x v="7"/>
    <s v="All"/>
    <n v="86858077"/>
  </r>
  <r>
    <x v="200"/>
    <s v="UT"/>
    <s v="Residential"/>
    <x v="8"/>
    <s v="All"/>
    <n v="67229153"/>
  </r>
  <r>
    <x v="200"/>
    <s v="UT"/>
    <s v="Residential"/>
    <x v="9"/>
    <s v="All"/>
    <n v="70359245"/>
  </r>
  <r>
    <x v="200"/>
    <s v="UT"/>
    <s v="Residential"/>
    <x v="10"/>
    <s v="All"/>
    <n v="77201661"/>
  </r>
  <r>
    <x v="200"/>
    <s v="UT"/>
    <s v="Residential"/>
    <x v="11"/>
    <s v="All"/>
    <n v="80827594"/>
  </r>
  <r>
    <x v="201"/>
    <s v="TX"/>
    <s v="Civil"/>
    <x v="0"/>
    <s v="All"/>
    <n v="34127196"/>
  </r>
  <r>
    <x v="201"/>
    <s v="TX"/>
    <s v="Civil"/>
    <x v="1"/>
    <s v="All"/>
    <n v="55921009"/>
  </r>
  <r>
    <x v="201"/>
    <s v="TX"/>
    <s v="Civil"/>
    <x v="2"/>
    <s v="All"/>
    <n v="33849372"/>
  </r>
  <r>
    <x v="201"/>
    <s v="TX"/>
    <s v="Civil"/>
    <x v="3"/>
    <s v="All"/>
    <n v="66685994"/>
  </r>
  <r>
    <x v="201"/>
    <s v="TX"/>
    <s v="Civil"/>
    <x v="4"/>
    <s v="All"/>
    <n v="59754506"/>
  </r>
  <r>
    <x v="201"/>
    <s v="TX"/>
    <s v="Civil"/>
    <x v="5"/>
    <s v="All"/>
    <n v="87267429"/>
  </r>
  <r>
    <x v="201"/>
    <s v="TX"/>
    <s v="Civil"/>
    <x v="6"/>
    <s v="All"/>
    <n v="51411190"/>
  </r>
  <r>
    <x v="201"/>
    <s v="TX"/>
    <s v="Civil"/>
    <x v="7"/>
    <s v="All"/>
    <n v="38444925"/>
  </r>
  <r>
    <x v="201"/>
    <s v="TX"/>
    <s v="Civil"/>
    <x v="8"/>
    <s v="All"/>
    <n v="73659770"/>
  </r>
  <r>
    <x v="201"/>
    <s v="TX"/>
    <s v="Civil"/>
    <x v="9"/>
    <s v="All"/>
    <n v="78008323"/>
  </r>
  <r>
    <x v="201"/>
    <s v="TX"/>
    <s v="Civil"/>
    <x v="10"/>
    <s v="All"/>
    <n v="82001916"/>
  </r>
  <r>
    <x v="201"/>
    <s v="TX"/>
    <s v="Civil"/>
    <x v="11"/>
    <s v="All"/>
    <n v="84754012"/>
  </r>
  <r>
    <x v="201"/>
    <s v="TX"/>
    <s v="Non Residential"/>
    <x v="0"/>
    <s v="All"/>
    <n v="168393349"/>
  </r>
  <r>
    <x v="201"/>
    <s v="TX"/>
    <s v="Non Residential"/>
    <x v="1"/>
    <s v="All"/>
    <n v="53465429"/>
  </r>
  <r>
    <x v="201"/>
    <s v="TX"/>
    <s v="Non Residential"/>
    <x v="2"/>
    <s v="All"/>
    <n v="157453520"/>
  </r>
  <r>
    <x v="201"/>
    <s v="TX"/>
    <s v="Non Residential"/>
    <x v="3"/>
    <s v="All"/>
    <n v="71668011"/>
  </r>
  <r>
    <x v="201"/>
    <s v="TX"/>
    <s v="Non Residential"/>
    <x v="4"/>
    <s v="All"/>
    <n v="98699832"/>
  </r>
  <r>
    <x v="201"/>
    <s v="TX"/>
    <s v="Non Residential"/>
    <x v="5"/>
    <s v="All"/>
    <n v="63763338"/>
  </r>
  <r>
    <x v="201"/>
    <s v="TX"/>
    <s v="Non Residential"/>
    <x v="6"/>
    <s v="All"/>
    <n v="170758209"/>
  </r>
  <r>
    <x v="201"/>
    <s v="TX"/>
    <s v="Non Residential"/>
    <x v="7"/>
    <s v="All"/>
    <n v="61174133"/>
  </r>
  <r>
    <x v="201"/>
    <s v="TX"/>
    <s v="Non Residential"/>
    <x v="8"/>
    <s v="All"/>
    <n v="165841599"/>
  </r>
  <r>
    <x v="201"/>
    <s v="TX"/>
    <s v="Non Residential"/>
    <x v="9"/>
    <s v="All"/>
    <n v="169260923"/>
  </r>
  <r>
    <x v="201"/>
    <s v="TX"/>
    <s v="Non Residential"/>
    <x v="10"/>
    <s v="All"/>
    <n v="166836098"/>
  </r>
  <r>
    <x v="201"/>
    <s v="TX"/>
    <s v="Non Residential"/>
    <x v="11"/>
    <s v="All"/>
    <n v="166634448"/>
  </r>
  <r>
    <x v="201"/>
    <s v="TX"/>
    <s v="Residential"/>
    <x v="0"/>
    <s v="All"/>
    <n v="62719447"/>
  </r>
  <r>
    <x v="201"/>
    <s v="TX"/>
    <s v="Residential"/>
    <x v="1"/>
    <s v="All"/>
    <n v="80541868"/>
  </r>
  <r>
    <x v="201"/>
    <s v="TX"/>
    <s v="Residential"/>
    <x v="2"/>
    <s v="All"/>
    <n v="107900910"/>
  </r>
  <r>
    <x v="201"/>
    <s v="TX"/>
    <s v="Residential"/>
    <x v="3"/>
    <s v="All"/>
    <n v="106380032"/>
  </r>
  <r>
    <x v="201"/>
    <s v="TX"/>
    <s v="Residential"/>
    <x v="4"/>
    <s v="All"/>
    <n v="100178305"/>
  </r>
  <r>
    <x v="201"/>
    <s v="TX"/>
    <s v="Residential"/>
    <x v="5"/>
    <s v="All"/>
    <n v="87260018"/>
  </r>
  <r>
    <x v="201"/>
    <s v="TX"/>
    <s v="Residential"/>
    <x v="6"/>
    <s v="All"/>
    <n v="87130870"/>
  </r>
  <r>
    <x v="201"/>
    <s v="TX"/>
    <s v="Residential"/>
    <x v="7"/>
    <s v="All"/>
    <n v="94035317"/>
  </r>
  <r>
    <x v="201"/>
    <s v="TX"/>
    <s v="Residential"/>
    <x v="8"/>
    <s v="All"/>
    <n v="115482898"/>
  </r>
  <r>
    <x v="201"/>
    <s v="TX"/>
    <s v="Residential"/>
    <x v="9"/>
    <s v="All"/>
    <n v="123031177"/>
  </r>
  <r>
    <x v="201"/>
    <s v="TX"/>
    <s v="Residential"/>
    <x v="10"/>
    <s v="All"/>
    <n v="133008097"/>
  </r>
  <r>
    <x v="201"/>
    <s v="TX"/>
    <s v="Residential"/>
    <x v="11"/>
    <s v="All"/>
    <n v="142802115"/>
  </r>
  <r>
    <x v="202"/>
    <s v="WA"/>
    <s v="Civil"/>
    <x v="0"/>
    <s v="All"/>
    <n v="91795716"/>
  </r>
  <r>
    <x v="202"/>
    <s v="WA"/>
    <s v="Civil"/>
    <x v="1"/>
    <s v="All"/>
    <n v="53163041"/>
  </r>
  <r>
    <x v="202"/>
    <s v="WA"/>
    <s v="Civil"/>
    <x v="2"/>
    <s v="All"/>
    <n v="26045474"/>
  </r>
  <r>
    <x v="202"/>
    <s v="WA"/>
    <s v="Civil"/>
    <x v="3"/>
    <s v="All"/>
    <n v="25745077"/>
  </r>
  <r>
    <x v="202"/>
    <s v="WA"/>
    <s v="Civil"/>
    <x v="4"/>
    <s v="All"/>
    <n v="40020841"/>
  </r>
  <r>
    <x v="202"/>
    <s v="WA"/>
    <s v="Civil"/>
    <x v="5"/>
    <s v="All"/>
    <n v="34307898"/>
  </r>
  <r>
    <x v="202"/>
    <s v="WA"/>
    <s v="Civil"/>
    <x v="6"/>
    <s v="All"/>
    <n v="29809118"/>
  </r>
  <r>
    <x v="202"/>
    <s v="WA"/>
    <s v="Civil"/>
    <x v="7"/>
    <s v="All"/>
    <n v="27795135"/>
  </r>
  <r>
    <x v="202"/>
    <s v="WA"/>
    <s v="Civil"/>
    <x v="8"/>
    <s v="All"/>
    <n v="42078586"/>
  </r>
  <r>
    <x v="202"/>
    <s v="WA"/>
    <s v="Civil"/>
    <x v="9"/>
    <s v="All"/>
    <n v="44655970"/>
  </r>
  <r>
    <x v="202"/>
    <s v="WA"/>
    <s v="Civil"/>
    <x v="10"/>
    <s v="All"/>
    <n v="47002731"/>
  </r>
  <r>
    <x v="202"/>
    <s v="WA"/>
    <s v="Civil"/>
    <x v="11"/>
    <s v="All"/>
    <n v="48406417"/>
  </r>
  <r>
    <x v="202"/>
    <s v="WA"/>
    <s v="Non Residential"/>
    <x v="0"/>
    <s v="All"/>
    <n v="16208426"/>
  </r>
  <r>
    <x v="202"/>
    <s v="WA"/>
    <s v="Non Residential"/>
    <x v="1"/>
    <s v="All"/>
    <n v="10158205"/>
  </r>
  <r>
    <x v="202"/>
    <s v="WA"/>
    <s v="Non Residential"/>
    <x v="2"/>
    <s v="All"/>
    <n v="25847171"/>
  </r>
  <r>
    <x v="202"/>
    <s v="WA"/>
    <s v="Non Residential"/>
    <x v="3"/>
    <s v="All"/>
    <n v="64830044"/>
  </r>
  <r>
    <x v="202"/>
    <s v="WA"/>
    <s v="Non Residential"/>
    <x v="4"/>
    <s v="All"/>
    <n v="18529441"/>
  </r>
  <r>
    <x v="202"/>
    <s v="WA"/>
    <s v="Non Residential"/>
    <x v="5"/>
    <s v="All"/>
    <n v="19962635"/>
  </r>
  <r>
    <x v="202"/>
    <s v="WA"/>
    <s v="Non Residential"/>
    <x v="6"/>
    <s v="All"/>
    <n v="31653207"/>
  </r>
  <r>
    <x v="202"/>
    <s v="WA"/>
    <s v="Non Residential"/>
    <x v="7"/>
    <s v="All"/>
    <n v="37112712"/>
  </r>
  <r>
    <x v="202"/>
    <s v="WA"/>
    <s v="Non Residential"/>
    <x v="8"/>
    <s v="All"/>
    <n v="51648064"/>
  </r>
  <r>
    <x v="202"/>
    <s v="WA"/>
    <s v="Non Residential"/>
    <x v="9"/>
    <s v="All"/>
    <n v="52154723"/>
  </r>
  <r>
    <x v="202"/>
    <s v="WA"/>
    <s v="Non Residential"/>
    <x v="10"/>
    <s v="All"/>
    <n v="53240970"/>
  </r>
  <r>
    <x v="202"/>
    <s v="WA"/>
    <s v="Non Residential"/>
    <x v="11"/>
    <s v="All"/>
    <n v="53916289"/>
  </r>
  <r>
    <x v="202"/>
    <s v="WA"/>
    <s v="Residential"/>
    <x v="0"/>
    <s v="All"/>
    <n v="18695172"/>
  </r>
  <r>
    <x v="202"/>
    <s v="WA"/>
    <s v="Residential"/>
    <x v="1"/>
    <s v="All"/>
    <n v="21883876"/>
  </r>
  <r>
    <x v="202"/>
    <s v="WA"/>
    <s v="Residential"/>
    <x v="2"/>
    <s v="All"/>
    <n v="24639372"/>
  </r>
  <r>
    <x v="202"/>
    <s v="WA"/>
    <s v="Residential"/>
    <x v="3"/>
    <s v="All"/>
    <n v="29228079"/>
  </r>
  <r>
    <x v="202"/>
    <s v="WA"/>
    <s v="Residential"/>
    <x v="4"/>
    <s v="All"/>
    <n v="26364532"/>
  </r>
  <r>
    <x v="202"/>
    <s v="WA"/>
    <s v="Residential"/>
    <x v="5"/>
    <s v="All"/>
    <n v="34939948"/>
  </r>
  <r>
    <x v="202"/>
    <s v="WA"/>
    <s v="Residential"/>
    <x v="6"/>
    <s v="All"/>
    <n v="35439436"/>
  </r>
  <r>
    <x v="202"/>
    <s v="WA"/>
    <s v="Residential"/>
    <x v="7"/>
    <s v="All"/>
    <n v="43870590"/>
  </r>
  <r>
    <x v="202"/>
    <s v="WA"/>
    <s v="Residential"/>
    <x v="8"/>
    <s v="All"/>
    <n v="47847168"/>
  </r>
  <r>
    <x v="202"/>
    <s v="WA"/>
    <s v="Residential"/>
    <x v="9"/>
    <s v="All"/>
    <n v="51227454"/>
  </r>
  <r>
    <x v="202"/>
    <s v="WA"/>
    <s v="Residential"/>
    <x v="10"/>
    <s v="All"/>
    <n v="55511873"/>
  </r>
  <r>
    <x v="202"/>
    <s v="WA"/>
    <s v="Residential"/>
    <x v="11"/>
    <s v="All"/>
    <n v="58180466"/>
  </r>
  <r>
    <x v="203"/>
    <s v="CA"/>
    <s v="Civil"/>
    <x v="0"/>
    <s v="All"/>
    <n v="1472275225"/>
  </r>
  <r>
    <x v="203"/>
    <s v="CA"/>
    <s v="Civil"/>
    <x v="1"/>
    <s v="All"/>
    <n v="1312210380"/>
  </r>
  <r>
    <x v="203"/>
    <s v="CA"/>
    <s v="Civil"/>
    <x v="2"/>
    <s v="All"/>
    <n v="2256326808"/>
  </r>
  <r>
    <x v="203"/>
    <s v="CA"/>
    <s v="Civil"/>
    <x v="3"/>
    <s v="All"/>
    <n v="2514012537"/>
  </r>
  <r>
    <x v="203"/>
    <s v="CA"/>
    <s v="Civil"/>
    <x v="4"/>
    <s v="All"/>
    <n v="2743141963"/>
  </r>
  <r>
    <x v="203"/>
    <s v="CA"/>
    <s v="Civil"/>
    <x v="5"/>
    <s v="All"/>
    <n v="2114118007"/>
  </r>
  <r>
    <x v="203"/>
    <s v="CA"/>
    <s v="Civil"/>
    <x v="6"/>
    <s v="All"/>
    <n v="1571933203"/>
  </r>
  <r>
    <x v="203"/>
    <s v="CA"/>
    <s v="Civil"/>
    <x v="7"/>
    <s v="All"/>
    <n v="3914142381"/>
  </r>
  <r>
    <x v="203"/>
    <s v="CA"/>
    <s v="Civil"/>
    <x v="8"/>
    <s v="All"/>
    <n v="2987185410"/>
  </r>
  <r>
    <x v="203"/>
    <s v="CA"/>
    <s v="Civil"/>
    <x v="9"/>
    <s v="All"/>
    <n v="3177733859"/>
  </r>
  <r>
    <x v="203"/>
    <s v="CA"/>
    <s v="Civil"/>
    <x v="10"/>
    <s v="All"/>
    <n v="3406179372"/>
  </r>
  <r>
    <x v="203"/>
    <s v="CA"/>
    <s v="Civil"/>
    <x v="11"/>
    <s v="All"/>
    <n v="3581017056"/>
  </r>
  <r>
    <x v="203"/>
    <s v="CA"/>
    <s v="Non Residential"/>
    <x v="0"/>
    <s v="All"/>
    <n v="3883856102"/>
  </r>
  <r>
    <x v="203"/>
    <s v="CA"/>
    <s v="Non Residential"/>
    <x v="1"/>
    <s v="All"/>
    <n v="3457870707"/>
  </r>
  <r>
    <x v="203"/>
    <s v="CA"/>
    <s v="Non Residential"/>
    <x v="2"/>
    <s v="All"/>
    <n v="7385316639"/>
  </r>
  <r>
    <x v="203"/>
    <s v="CA"/>
    <s v="Non Residential"/>
    <x v="3"/>
    <s v="All"/>
    <n v="2957593332"/>
  </r>
  <r>
    <x v="203"/>
    <s v="CA"/>
    <s v="Non Residential"/>
    <x v="4"/>
    <s v="All"/>
    <n v="4358810514"/>
  </r>
  <r>
    <x v="203"/>
    <s v="CA"/>
    <s v="Non Residential"/>
    <x v="5"/>
    <s v="All"/>
    <n v="3428413340"/>
  </r>
  <r>
    <x v="203"/>
    <s v="CA"/>
    <s v="Non Residential"/>
    <x v="6"/>
    <s v="All"/>
    <n v="7111791924"/>
  </r>
  <r>
    <x v="203"/>
    <s v="CA"/>
    <s v="Non Residential"/>
    <x v="7"/>
    <s v="All"/>
    <n v="8421880165"/>
  </r>
  <r>
    <x v="203"/>
    <s v="CA"/>
    <s v="Non Residential"/>
    <x v="8"/>
    <s v="All"/>
    <n v="5667121110"/>
  </r>
  <r>
    <x v="203"/>
    <s v="CA"/>
    <s v="Non Residential"/>
    <x v="9"/>
    <s v="All"/>
    <n v="5989203362"/>
  </r>
  <r>
    <x v="203"/>
    <s v="CA"/>
    <s v="Non Residential"/>
    <x v="10"/>
    <s v="All"/>
    <n v="6239406492"/>
  </r>
  <r>
    <x v="203"/>
    <s v="CA"/>
    <s v="Non Residential"/>
    <x v="11"/>
    <s v="All"/>
    <n v="6267156284"/>
  </r>
  <r>
    <x v="203"/>
    <s v="CA"/>
    <s v="Residential"/>
    <x v="0"/>
    <s v="All"/>
    <n v="1760185975"/>
  </r>
  <r>
    <x v="203"/>
    <s v="CA"/>
    <s v="Residential"/>
    <x v="1"/>
    <s v="All"/>
    <n v="1609740606"/>
  </r>
  <r>
    <x v="203"/>
    <s v="CA"/>
    <s v="Residential"/>
    <x v="2"/>
    <s v="All"/>
    <n v="1363470390"/>
  </r>
  <r>
    <x v="203"/>
    <s v="CA"/>
    <s v="Residential"/>
    <x v="3"/>
    <s v="All"/>
    <n v="2372534301"/>
  </r>
  <r>
    <x v="203"/>
    <s v="CA"/>
    <s v="Residential"/>
    <x v="4"/>
    <s v="All"/>
    <n v="2692105646"/>
  </r>
  <r>
    <x v="203"/>
    <s v="CA"/>
    <s v="Residential"/>
    <x v="5"/>
    <s v="All"/>
    <n v="4097801403"/>
  </r>
  <r>
    <x v="203"/>
    <s v="CA"/>
    <s v="Residential"/>
    <x v="6"/>
    <s v="All"/>
    <n v="3575532440"/>
  </r>
  <r>
    <x v="203"/>
    <s v="CA"/>
    <s v="Residential"/>
    <x v="7"/>
    <s v="All"/>
    <n v="6238620119"/>
  </r>
  <r>
    <x v="203"/>
    <s v="CA"/>
    <s v="Residential"/>
    <x v="8"/>
    <s v="All"/>
    <n v="5387502900"/>
  </r>
  <r>
    <x v="203"/>
    <s v="CA"/>
    <s v="Residential"/>
    <x v="9"/>
    <s v="All"/>
    <n v="5406395398"/>
  </r>
  <r>
    <x v="203"/>
    <s v="CA"/>
    <s v="Residential"/>
    <x v="10"/>
    <s v="All"/>
    <n v="5526597585"/>
  </r>
  <r>
    <x v="203"/>
    <s v="CA"/>
    <s v="Residential"/>
    <x v="11"/>
    <s v="All"/>
    <n v="5671301664"/>
  </r>
  <r>
    <x v="204"/>
    <s v="IN"/>
    <s v="Civil"/>
    <x v="0"/>
    <s v="All"/>
    <n v="69446566"/>
  </r>
  <r>
    <x v="204"/>
    <s v="IN"/>
    <s v="Civil"/>
    <x v="1"/>
    <s v="All"/>
    <n v="118188197"/>
  </r>
  <r>
    <x v="204"/>
    <s v="IN"/>
    <s v="Civil"/>
    <x v="2"/>
    <s v="All"/>
    <n v="83844363"/>
  </r>
  <r>
    <x v="204"/>
    <s v="IN"/>
    <s v="Civil"/>
    <x v="3"/>
    <s v="All"/>
    <n v="35434986"/>
  </r>
  <r>
    <x v="204"/>
    <s v="IN"/>
    <s v="Civil"/>
    <x v="4"/>
    <s v="All"/>
    <n v="67145939"/>
  </r>
  <r>
    <x v="204"/>
    <s v="IN"/>
    <s v="Civil"/>
    <x v="5"/>
    <s v="All"/>
    <n v="134708028"/>
  </r>
  <r>
    <x v="204"/>
    <s v="IN"/>
    <s v="Civil"/>
    <x v="6"/>
    <s v="All"/>
    <n v="48646173"/>
  </r>
  <r>
    <x v="204"/>
    <s v="IN"/>
    <s v="Civil"/>
    <x v="7"/>
    <s v="All"/>
    <n v="97910520"/>
  </r>
  <r>
    <x v="204"/>
    <s v="IN"/>
    <s v="Civil"/>
    <x v="8"/>
    <s v="All"/>
    <n v="149887086"/>
  </r>
  <r>
    <x v="204"/>
    <s v="IN"/>
    <s v="Civil"/>
    <x v="9"/>
    <s v="All"/>
    <n v="159582391"/>
  </r>
  <r>
    <x v="204"/>
    <s v="IN"/>
    <s v="Civil"/>
    <x v="10"/>
    <s v="All"/>
    <n v="168151684"/>
  </r>
  <r>
    <x v="204"/>
    <s v="IN"/>
    <s v="Civil"/>
    <x v="11"/>
    <s v="All"/>
    <n v="174101235"/>
  </r>
  <r>
    <x v="204"/>
    <s v="IN"/>
    <s v="Non Residential"/>
    <x v="0"/>
    <s v="All"/>
    <n v="28498344"/>
  </r>
  <r>
    <x v="204"/>
    <s v="IN"/>
    <s v="Non Residential"/>
    <x v="1"/>
    <s v="All"/>
    <n v="22140183"/>
  </r>
  <r>
    <x v="204"/>
    <s v="IN"/>
    <s v="Non Residential"/>
    <x v="2"/>
    <s v="All"/>
    <n v="19233845"/>
  </r>
  <r>
    <x v="204"/>
    <s v="IN"/>
    <s v="Non Residential"/>
    <x v="3"/>
    <s v="All"/>
    <n v="116163569"/>
  </r>
  <r>
    <x v="204"/>
    <s v="IN"/>
    <s v="Non Residential"/>
    <x v="4"/>
    <s v="All"/>
    <n v="39840166"/>
  </r>
  <r>
    <x v="204"/>
    <s v="IN"/>
    <s v="Non Residential"/>
    <x v="5"/>
    <s v="All"/>
    <n v="48154467"/>
  </r>
  <r>
    <x v="204"/>
    <s v="IN"/>
    <s v="Non Residential"/>
    <x v="6"/>
    <s v="All"/>
    <n v="176163811"/>
  </r>
  <r>
    <x v="204"/>
    <s v="IN"/>
    <s v="Non Residential"/>
    <x v="7"/>
    <s v="All"/>
    <n v="125474981"/>
  </r>
  <r>
    <x v="204"/>
    <s v="IN"/>
    <s v="Non Residential"/>
    <x v="8"/>
    <s v="All"/>
    <n v="190451946"/>
  </r>
  <r>
    <x v="204"/>
    <s v="IN"/>
    <s v="Non Residential"/>
    <x v="9"/>
    <s v="All"/>
    <n v="196168667"/>
  </r>
  <r>
    <x v="204"/>
    <s v="IN"/>
    <s v="Non Residential"/>
    <x v="10"/>
    <s v="All"/>
    <n v="202632690"/>
  </r>
  <r>
    <x v="204"/>
    <s v="IN"/>
    <s v="Non Residential"/>
    <x v="11"/>
    <s v="All"/>
    <n v="206848163"/>
  </r>
  <r>
    <x v="204"/>
    <s v="IN"/>
    <s v="Residential"/>
    <x v="0"/>
    <s v="All"/>
    <n v="145633814"/>
  </r>
  <r>
    <x v="204"/>
    <s v="IN"/>
    <s v="Residential"/>
    <x v="1"/>
    <s v="All"/>
    <n v="116650714"/>
  </r>
  <r>
    <x v="204"/>
    <s v="IN"/>
    <s v="Residential"/>
    <x v="2"/>
    <s v="All"/>
    <n v="215049505"/>
  </r>
  <r>
    <x v="204"/>
    <s v="IN"/>
    <s v="Residential"/>
    <x v="3"/>
    <s v="All"/>
    <n v="199379093"/>
  </r>
  <r>
    <x v="204"/>
    <s v="IN"/>
    <s v="Residential"/>
    <x v="4"/>
    <s v="All"/>
    <n v="173248068"/>
  </r>
  <r>
    <x v="204"/>
    <s v="IN"/>
    <s v="Residential"/>
    <x v="5"/>
    <s v="All"/>
    <n v="201772540"/>
  </r>
  <r>
    <x v="204"/>
    <s v="IN"/>
    <s v="Residential"/>
    <x v="6"/>
    <s v="All"/>
    <n v="240102240"/>
  </r>
  <r>
    <x v="204"/>
    <s v="IN"/>
    <s v="Residential"/>
    <x v="7"/>
    <s v="All"/>
    <n v="265334144"/>
  </r>
  <r>
    <x v="204"/>
    <s v="IN"/>
    <s v="Residential"/>
    <x v="8"/>
    <s v="All"/>
    <n v="280167312"/>
  </r>
  <r>
    <x v="204"/>
    <s v="IN"/>
    <s v="Residential"/>
    <x v="9"/>
    <s v="All"/>
    <n v="298520914"/>
  </r>
  <r>
    <x v="204"/>
    <s v="IN"/>
    <s v="Residential"/>
    <x v="10"/>
    <s v="All"/>
    <n v="321492930"/>
  </r>
  <r>
    <x v="204"/>
    <s v="IN"/>
    <s v="Residential"/>
    <x v="11"/>
    <s v="All"/>
    <n v="342375621"/>
  </r>
  <r>
    <x v="204"/>
    <s v="KY"/>
    <s v="Civil"/>
    <x v="0"/>
    <s v="All"/>
    <n v="267746938"/>
  </r>
  <r>
    <x v="204"/>
    <s v="KY"/>
    <s v="Civil"/>
    <x v="1"/>
    <s v="All"/>
    <n v="230760348"/>
  </r>
  <r>
    <x v="204"/>
    <s v="KY"/>
    <s v="Civil"/>
    <x v="2"/>
    <s v="All"/>
    <n v="293346343"/>
  </r>
  <r>
    <x v="204"/>
    <s v="KY"/>
    <s v="Civil"/>
    <x v="3"/>
    <s v="All"/>
    <n v="261685143"/>
  </r>
  <r>
    <x v="204"/>
    <s v="KY"/>
    <s v="Civil"/>
    <x v="4"/>
    <s v="All"/>
    <n v="338201425"/>
  </r>
  <r>
    <x v="204"/>
    <s v="KY"/>
    <s v="Civil"/>
    <x v="5"/>
    <s v="All"/>
    <n v="387093507"/>
  </r>
  <r>
    <x v="204"/>
    <s v="KY"/>
    <s v="Civil"/>
    <x v="6"/>
    <s v="All"/>
    <n v="283552790"/>
  </r>
  <r>
    <x v="204"/>
    <s v="KY"/>
    <s v="Civil"/>
    <x v="7"/>
    <s v="All"/>
    <n v="223998689"/>
  </r>
  <r>
    <x v="204"/>
    <s v="KY"/>
    <s v="Civil"/>
    <x v="8"/>
    <s v="All"/>
    <n v="266622374"/>
  </r>
  <r>
    <x v="204"/>
    <s v="KY"/>
    <s v="Civil"/>
    <x v="9"/>
    <s v="All"/>
    <n v="285814594"/>
  </r>
  <r>
    <x v="204"/>
    <s v="KY"/>
    <s v="Civil"/>
    <x v="10"/>
    <s v="All"/>
    <n v="303417003"/>
  </r>
  <r>
    <x v="204"/>
    <s v="KY"/>
    <s v="Civil"/>
    <x v="11"/>
    <s v="All"/>
    <n v="315612968"/>
  </r>
  <r>
    <x v="204"/>
    <s v="KY"/>
    <s v="Non Residential"/>
    <x v="0"/>
    <s v="All"/>
    <n v="357160000"/>
  </r>
  <r>
    <x v="204"/>
    <s v="KY"/>
    <s v="Non Residential"/>
    <x v="1"/>
    <s v="All"/>
    <n v="333887262"/>
  </r>
  <r>
    <x v="204"/>
    <s v="KY"/>
    <s v="Non Residential"/>
    <x v="2"/>
    <s v="All"/>
    <n v="258835358"/>
  </r>
  <r>
    <x v="204"/>
    <s v="KY"/>
    <s v="Non Residential"/>
    <x v="3"/>
    <s v="All"/>
    <n v="607626411"/>
  </r>
  <r>
    <x v="204"/>
    <s v="KY"/>
    <s v="Non Residential"/>
    <x v="4"/>
    <s v="All"/>
    <n v="1147639492"/>
  </r>
  <r>
    <x v="204"/>
    <s v="KY"/>
    <s v="Non Residential"/>
    <x v="5"/>
    <s v="All"/>
    <n v="738076514"/>
  </r>
  <r>
    <x v="204"/>
    <s v="KY"/>
    <s v="Non Residential"/>
    <x v="6"/>
    <s v="All"/>
    <n v="2915633429"/>
  </r>
  <r>
    <x v="204"/>
    <s v="KY"/>
    <s v="Non Residential"/>
    <x v="7"/>
    <s v="All"/>
    <n v="1003145350"/>
  </r>
  <r>
    <x v="204"/>
    <s v="KY"/>
    <s v="Non Residential"/>
    <x v="8"/>
    <s v="All"/>
    <n v="1174813207"/>
  </r>
  <r>
    <x v="204"/>
    <s v="KY"/>
    <s v="Non Residential"/>
    <x v="9"/>
    <s v="All"/>
    <n v="1186946409"/>
  </r>
  <r>
    <x v="204"/>
    <s v="KY"/>
    <s v="Non Residential"/>
    <x v="10"/>
    <s v="All"/>
    <n v="1221080638"/>
  </r>
  <r>
    <x v="204"/>
    <s v="KY"/>
    <s v="Non Residential"/>
    <x v="11"/>
    <s v="All"/>
    <n v="1235041070"/>
  </r>
  <r>
    <x v="204"/>
    <s v="KY"/>
    <s v="Residential"/>
    <x v="0"/>
    <s v="All"/>
    <n v="410984998"/>
  </r>
  <r>
    <x v="204"/>
    <s v="KY"/>
    <s v="Residential"/>
    <x v="1"/>
    <s v="All"/>
    <n v="352619758"/>
  </r>
  <r>
    <x v="204"/>
    <s v="KY"/>
    <s v="Residential"/>
    <x v="2"/>
    <s v="All"/>
    <n v="474174111"/>
  </r>
  <r>
    <x v="204"/>
    <s v="KY"/>
    <s v="Residential"/>
    <x v="3"/>
    <s v="All"/>
    <n v="632253997"/>
  </r>
  <r>
    <x v="204"/>
    <s v="KY"/>
    <s v="Residential"/>
    <x v="4"/>
    <s v="All"/>
    <n v="466305400"/>
  </r>
  <r>
    <x v="204"/>
    <s v="KY"/>
    <s v="Residential"/>
    <x v="5"/>
    <s v="All"/>
    <n v="600257691"/>
  </r>
  <r>
    <x v="204"/>
    <s v="KY"/>
    <s v="Residential"/>
    <x v="6"/>
    <s v="All"/>
    <n v="1126175647"/>
  </r>
  <r>
    <x v="204"/>
    <s v="KY"/>
    <s v="Residential"/>
    <x v="7"/>
    <s v="All"/>
    <n v="1031108593"/>
  </r>
  <r>
    <x v="204"/>
    <s v="KY"/>
    <s v="Residential"/>
    <x v="8"/>
    <s v="All"/>
    <n v="1193104558"/>
  </r>
  <r>
    <x v="204"/>
    <s v="KY"/>
    <s v="Residential"/>
    <x v="9"/>
    <s v="All"/>
    <n v="1251418214"/>
  </r>
  <r>
    <x v="204"/>
    <s v="KY"/>
    <s v="Residential"/>
    <x v="10"/>
    <s v="All"/>
    <n v="1339414470"/>
  </r>
  <r>
    <x v="204"/>
    <s v="KY"/>
    <s v="Residential"/>
    <x v="11"/>
    <s v="All"/>
    <n v="1411052717"/>
  </r>
  <r>
    <x v="205"/>
    <s v="TX"/>
    <s v="Civil"/>
    <x v="0"/>
    <s v="All"/>
    <n v="155646453"/>
  </r>
  <r>
    <x v="205"/>
    <s v="TX"/>
    <s v="Civil"/>
    <x v="1"/>
    <s v="All"/>
    <n v="88339758"/>
  </r>
  <r>
    <x v="205"/>
    <s v="TX"/>
    <s v="Civil"/>
    <x v="2"/>
    <s v="All"/>
    <n v="114299278"/>
  </r>
  <r>
    <x v="205"/>
    <s v="TX"/>
    <s v="Civil"/>
    <x v="3"/>
    <s v="All"/>
    <n v="89748986"/>
  </r>
  <r>
    <x v="205"/>
    <s v="TX"/>
    <s v="Civil"/>
    <x v="4"/>
    <s v="All"/>
    <n v="87925864"/>
  </r>
  <r>
    <x v="205"/>
    <s v="TX"/>
    <s v="Civil"/>
    <x v="5"/>
    <s v="All"/>
    <n v="223209110"/>
  </r>
  <r>
    <x v="205"/>
    <s v="TX"/>
    <s v="Civil"/>
    <x v="6"/>
    <s v="All"/>
    <n v="112968121"/>
  </r>
  <r>
    <x v="205"/>
    <s v="TX"/>
    <s v="Civil"/>
    <x v="7"/>
    <s v="All"/>
    <n v="148656810"/>
  </r>
  <r>
    <x v="205"/>
    <s v="TX"/>
    <s v="Civil"/>
    <x v="8"/>
    <s v="All"/>
    <n v="203462438"/>
  </r>
  <r>
    <x v="205"/>
    <s v="TX"/>
    <s v="Civil"/>
    <x v="9"/>
    <s v="All"/>
    <n v="217290247"/>
  </r>
  <r>
    <x v="205"/>
    <s v="TX"/>
    <s v="Civil"/>
    <x v="10"/>
    <s v="All"/>
    <n v="230283931"/>
  </r>
  <r>
    <x v="205"/>
    <s v="TX"/>
    <s v="Civil"/>
    <x v="11"/>
    <s v="All"/>
    <n v="238839162"/>
  </r>
  <r>
    <x v="205"/>
    <s v="TX"/>
    <s v="Non Residential"/>
    <x v="0"/>
    <s v="All"/>
    <n v="168126262"/>
  </r>
  <r>
    <x v="205"/>
    <s v="TX"/>
    <s v="Non Residential"/>
    <x v="1"/>
    <s v="All"/>
    <n v="129494305"/>
  </r>
  <r>
    <x v="205"/>
    <s v="TX"/>
    <s v="Non Residential"/>
    <x v="2"/>
    <s v="All"/>
    <n v="312143027"/>
  </r>
  <r>
    <x v="205"/>
    <s v="TX"/>
    <s v="Non Residential"/>
    <x v="3"/>
    <s v="All"/>
    <n v="280290967"/>
  </r>
  <r>
    <x v="205"/>
    <s v="TX"/>
    <s v="Non Residential"/>
    <x v="4"/>
    <s v="All"/>
    <n v="330213858"/>
  </r>
  <r>
    <x v="205"/>
    <s v="TX"/>
    <s v="Non Residential"/>
    <x v="5"/>
    <s v="All"/>
    <n v="397510999"/>
  </r>
  <r>
    <x v="205"/>
    <s v="TX"/>
    <s v="Non Residential"/>
    <x v="6"/>
    <s v="All"/>
    <n v="630931418"/>
  </r>
  <r>
    <x v="205"/>
    <s v="TX"/>
    <s v="Non Residential"/>
    <x v="7"/>
    <s v="All"/>
    <n v="800506166"/>
  </r>
  <r>
    <x v="205"/>
    <s v="TX"/>
    <s v="Non Residential"/>
    <x v="8"/>
    <s v="All"/>
    <n v="880752216"/>
  </r>
  <r>
    <x v="205"/>
    <s v="TX"/>
    <s v="Non Residential"/>
    <x v="9"/>
    <s v="All"/>
    <n v="898900306"/>
  </r>
  <r>
    <x v="205"/>
    <s v="TX"/>
    <s v="Non Residential"/>
    <x v="10"/>
    <s v="All"/>
    <n v="895332377"/>
  </r>
  <r>
    <x v="205"/>
    <s v="TX"/>
    <s v="Non Residential"/>
    <x v="11"/>
    <s v="All"/>
    <n v="900896307"/>
  </r>
  <r>
    <x v="205"/>
    <s v="TX"/>
    <s v="Residential"/>
    <x v="0"/>
    <s v="All"/>
    <n v="196252169"/>
  </r>
  <r>
    <x v="205"/>
    <s v="TX"/>
    <s v="Residential"/>
    <x v="1"/>
    <s v="All"/>
    <n v="254591126"/>
  </r>
  <r>
    <x v="205"/>
    <s v="TX"/>
    <s v="Residential"/>
    <x v="2"/>
    <s v="All"/>
    <n v="253508421"/>
  </r>
  <r>
    <x v="205"/>
    <s v="TX"/>
    <s v="Residential"/>
    <x v="3"/>
    <s v="All"/>
    <n v="301443373"/>
  </r>
  <r>
    <x v="205"/>
    <s v="TX"/>
    <s v="Residential"/>
    <x v="4"/>
    <s v="All"/>
    <n v="363812075"/>
  </r>
  <r>
    <x v="205"/>
    <s v="TX"/>
    <s v="Residential"/>
    <x v="5"/>
    <s v="All"/>
    <n v="363762573"/>
  </r>
  <r>
    <x v="205"/>
    <s v="TX"/>
    <s v="Residential"/>
    <x v="6"/>
    <s v="All"/>
    <n v="370941479"/>
  </r>
  <r>
    <x v="205"/>
    <s v="TX"/>
    <s v="Residential"/>
    <x v="7"/>
    <s v="All"/>
    <n v="477542722"/>
  </r>
  <r>
    <x v="205"/>
    <s v="TX"/>
    <s v="Residential"/>
    <x v="8"/>
    <s v="All"/>
    <n v="548697594"/>
  </r>
  <r>
    <x v="205"/>
    <s v="TX"/>
    <s v="Residential"/>
    <x v="9"/>
    <s v="All"/>
    <n v="590904448"/>
  </r>
  <r>
    <x v="205"/>
    <s v="TX"/>
    <s v="Residential"/>
    <x v="10"/>
    <s v="All"/>
    <n v="652641445"/>
  </r>
  <r>
    <x v="205"/>
    <s v="TX"/>
    <s v="Residential"/>
    <x v="11"/>
    <s v="All"/>
    <n v="688928823"/>
  </r>
  <r>
    <x v="206"/>
    <s v="VA"/>
    <s v="Civil"/>
    <x v="0"/>
    <s v="All"/>
    <n v="49976269"/>
  </r>
  <r>
    <x v="206"/>
    <s v="VA"/>
    <s v="Civil"/>
    <x v="1"/>
    <s v="All"/>
    <n v="62003636"/>
  </r>
  <r>
    <x v="206"/>
    <s v="VA"/>
    <s v="Civil"/>
    <x v="2"/>
    <s v="All"/>
    <n v="67857176"/>
  </r>
  <r>
    <x v="206"/>
    <s v="VA"/>
    <s v="Civil"/>
    <x v="3"/>
    <s v="All"/>
    <n v="22379501"/>
  </r>
  <r>
    <x v="206"/>
    <s v="VA"/>
    <s v="Civil"/>
    <x v="4"/>
    <s v="All"/>
    <n v="56458978"/>
  </r>
  <r>
    <x v="206"/>
    <s v="VA"/>
    <s v="Civil"/>
    <x v="5"/>
    <s v="All"/>
    <n v="66389182"/>
  </r>
  <r>
    <x v="206"/>
    <s v="VA"/>
    <s v="Civil"/>
    <x v="6"/>
    <s v="All"/>
    <n v="80980659"/>
  </r>
  <r>
    <x v="206"/>
    <s v="VA"/>
    <s v="Civil"/>
    <x v="7"/>
    <s v="All"/>
    <n v="69345349"/>
  </r>
  <r>
    <x v="206"/>
    <s v="VA"/>
    <s v="Civil"/>
    <x v="8"/>
    <s v="All"/>
    <n v="79826420"/>
  </r>
  <r>
    <x v="206"/>
    <s v="VA"/>
    <s v="Civil"/>
    <x v="9"/>
    <s v="All"/>
    <n v="85337243"/>
  </r>
  <r>
    <x v="206"/>
    <s v="VA"/>
    <s v="Civil"/>
    <x v="10"/>
    <s v="All"/>
    <n v="90141095"/>
  </r>
  <r>
    <x v="206"/>
    <s v="VA"/>
    <s v="Civil"/>
    <x v="11"/>
    <s v="All"/>
    <n v="93342081"/>
  </r>
  <r>
    <x v="206"/>
    <s v="VA"/>
    <s v="Non Residential"/>
    <x v="0"/>
    <s v="All"/>
    <n v="29190937"/>
  </r>
  <r>
    <x v="206"/>
    <s v="VA"/>
    <s v="Non Residential"/>
    <x v="1"/>
    <s v="All"/>
    <n v="59286385"/>
  </r>
  <r>
    <x v="206"/>
    <s v="VA"/>
    <s v="Non Residential"/>
    <x v="2"/>
    <s v="All"/>
    <n v="98039341"/>
  </r>
  <r>
    <x v="206"/>
    <s v="VA"/>
    <s v="Non Residential"/>
    <x v="3"/>
    <s v="All"/>
    <n v="86967648"/>
  </r>
  <r>
    <x v="206"/>
    <s v="VA"/>
    <s v="Non Residential"/>
    <x v="4"/>
    <s v="All"/>
    <n v="136141011"/>
  </r>
  <r>
    <x v="206"/>
    <s v="VA"/>
    <s v="Non Residential"/>
    <x v="5"/>
    <s v="All"/>
    <n v="113576174"/>
  </r>
  <r>
    <x v="206"/>
    <s v="VA"/>
    <s v="Non Residential"/>
    <x v="6"/>
    <s v="All"/>
    <n v="126166156"/>
  </r>
  <r>
    <x v="206"/>
    <s v="VA"/>
    <s v="Non Residential"/>
    <x v="7"/>
    <s v="All"/>
    <n v="102290376"/>
  </r>
  <r>
    <x v="206"/>
    <s v="VA"/>
    <s v="Non Residential"/>
    <x v="8"/>
    <s v="All"/>
    <n v="248283425"/>
  </r>
  <r>
    <x v="206"/>
    <s v="VA"/>
    <s v="Non Residential"/>
    <x v="9"/>
    <s v="All"/>
    <n v="248534422"/>
  </r>
  <r>
    <x v="206"/>
    <s v="VA"/>
    <s v="Non Residential"/>
    <x v="10"/>
    <s v="All"/>
    <n v="248716337"/>
  </r>
  <r>
    <x v="206"/>
    <s v="VA"/>
    <s v="Non Residential"/>
    <x v="11"/>
    <s v="All"/>
    <n v="246690693"/>
  </r>
  <r>
    <x v="206"/>
    <s v="VA"/>
    <s v="Residential"/>
    <x v="0"/>
    <s v="All"/>
    <n v="94558971"/>
  </r>
  <r>
    <x v="206"/>
    <s v="VA"/>
    <s v="Residential"/>
    <x v="1"/>
    <s v="All"/>
    <n v="100723455"/>
  </r>
  <r>
    <x v="206"/>
    <s v="VA"/>
    <s v="Residential"/>
    <x v="2"/>
    <s v="All"/>
    <n v="101351829"/>
  </r>
  <r>
    <x v="206"/>
    <s v="VA"/>
    <s v="Residential"/>
    <x v="3"/>
    <s v="All"/>
    <n v="102657134"/>
  </r>
  <r>
    <x v="206"/>
    <s v="VA"/>
    <s v="Residential"/>
    <x v="4"/>
    <s v="All"/>
    <n v="90968211"/>
  </r>
  <r>
    <x v="206"/>
    <s v="VA"/>
    <s v="Residential"/>
    <x v="5"/>
    <s v="All"/>
    <n v="138614856"/>
  </r>
  <r>
    <x v="206"/>
    <s v="VA"/>
    <s v="Residential"/>
    <x v="6"/>
    <s v="All"/>
    <n v="102053386"/>
  </r>
  <r>
    <x v="206"/>
    <s v="VA"/>
    <s v="Residential"/>
    <x v="7"/>
    <s v="All"/>
    <n v="200044089"/>
  </r>
  <r>
    <x v="206"/>
    <s v="VA"/>
    <s v="Residential"/>
    <x v="8"/>
    <s v="All"/>
    <n v="85716483"/>
  </r>
  <r>
    <x v="206"/>
    <s v="VA"/>
    <s v="Residential"/>
    <x v="9"/>
    <s v="All"/>
    <n v="88563713"/>
  </r>
  <r>
    <x v="206"/>
    <s v="VA"/>
    <s v="Residential"/>
    <x v="10"/>
    <s v="All"/>
    <n v="91854146"/>
  </r>
  <r>
    <x v="206"/>
    <s v="VA"/>
    <s v="Residential"/>
    <x v="11"/>
    <s v="All"/>
    <n v="95011661"/>
  </r>
  <r>
    <x v="207"/>
    <s v="GA"/>
    <s v="Civil"/>
    <x v="0"/>
    <s v="All"/>
    <n v="92754488"/>
  </r>
  <r>
    <x v="207"/>
    <s v="GA"/>
    <s v="Civil"/>
    <x v="1"/>
    <s v="All"/>
    <n v="34909594"/>
  </r>
  <r>
    <x v="207"/>
    <s v="GA"/>
    <s v="Civil"/>
    <x v="2"/>
    <s v="All"/>
    <n v="14402319"/>
  </r>
  <r>
    <x v="207"/>
    <s v="GA"/>
    <s v="Civil"/>
    <x v="3"/>
    <s v="All"/>
    <n v="48724612"/>
  </r>
  <r>
    <x v="207"/>
    <s v="GA"/>
    <s v="Civil"/>
    <x v="4"/>
    <s v="All"/>
    <n v="72175381"/>
  </r>
  <r>
    <x v="207"/>
    <s v="GA"/>
    <s v="Civil"/>
    <x v="5"/>
    <s v="All"/>
    <n v="84867945"/>
  </r>
  <r>
    <x v="207"/>
    <s v="GA"/>
    <s v="Civil"/>
    <x v="6"/>
    <s v="All"/>
    <n v="37886904"/>
  </r>
  <r>
    <x v="207"/>
    <s v="GA"/>
    <s v="Civil"/>
    <x v="7"/>
    <s v="All"/>
    <n v="276133625"/>
  </r>
  <r>
    <x v="207"/>
    <s v="GA"/>
    <s v="Civil"/>
    <x v="8"/>
    <s v="All"/>
    <n v="127330268"/>
  </r>
  <r>
    <x v="207"/>
    <s v="GA"/>
    <s v="Civil"/>
    <x v="9"/>
    <s v="All"/>
    <n v="134839674"/>
  </r>
  <r>
    <x v="207"/>
    <s v="GA"/>
    <s v="Civil"/>
    <x v="10"/>
    <s v="All"/>
    <n v="141309695"/>
  </r>
  <r>
    <x v="207"/>
    <s v="GA"/>
    <s v="Civil"/>
    <x v="11"/>
    <s v="All"/>
    <n v="145534609"/>
  </r>
  <r>
    <x v="207"/>
    <s v="GA"/>
    <s v="Non Residential"/>
    <x v="0"/>
    <s v="All"/>
    <n v="154256951"/>
  </r>
  <r>
    <x v="207"/>
    <s v="GA"/>
    <s v="Non Residential"/>
    <x v="1"/>
    <s v="All"/>
    <n v="46889490"/>
  </r>
  <r>
    <x v="207"/>
    <s v="GA"/>
    <s v="Non Residential"/>
    <x v="2"/>
    <s v="All"/>
    <n v="136525358"/>
  </r>
  <r>
    <x v="207"/>
    <s v="GA"/>
    <s v="Non Residential"/>
    <x v="3"/>
    <s v="All"/>
    <n v="52393852"/>
  </r>
  <r>
    <x v="207"/>
    <s v="GA"/>
    <s v="Non Residential"/>
    <x v="4"/>
    <s v="All"/>
    <n v="118456603"/>
  </r>
  <r>
    <x v="207"/>
    <s v="GA"/>
    <s v="Non Residential"/>
    <x v="5"/>
    <s v="All"/>
    <n v="112412516"/>
  </r>
  <r>
    <x v="207"/>
    <s v="GA"/>
    <s v="Non Residential"/>
    <x v="6"/>
    <s v="All"/>
    <n v="188551851"/>
  </r>
  <r>
    <x v="207"/>
    <s v="GA"/>
    <s v="Non Residential"/>
    <x v="7"/>
    <s v="All"/>
    <n v="215808361"/>
  </r>
  <r>
    <x v="207"/>
    <s v="GA"/>
    <s v="Non Residential"/>
    <x v="8"/>
    <s v="All"/>
    <n v="323384051"/>
  </r>
  <r>
    <x v="207"/>
    <s v="GA"/>
    <s v="Non Residential"/>
    <x v="9"/>
    <s v="All"/>
    <n v="324357294"/>
  </r>
  <r>
    <x v="207"/>
    <s v="GA"/>
    <s v="Non Residential"/>
    <x v="10"/>
    <s v="All"/>
    <n v="329910905"/>
  </r>
  <r>
    <x v="207"/>
    <s v="GA"/>
    <s v="Non Residential"/>
    <x v="11"/>
    <s v="All"/>
    <n v="332599192"/>
  </r>
  <r>
    <x v="207"/>
    <s v="GA"/>
    <s v="Residential"/>
    <x v="0"/>
    <s v="All"/>
    <n v="61647003"/>
  </r>
  <r>
    <x v="207"/>
    <s v="GA"/>
    <s v="Residential"/>
    <x v="1"/>
    <s v="All"/>
    <n v="41706728"/>
  </r>
  <r>
    <x v="207"/>
    <s v="GA"/>
    <s v="Residential"/>
    <x v="2"/>
    <s v="All"/>
    <n v="48162582"/>
  </r>
  <r>
    <x v="207"/>
    <s v="GA"/>
    <s v="Residential"/>
    <x v="3"/>
    <s v="All"/>
    <n v="27528328"/>
  </r>
  <r>
    <x v="207"/>
    <s v="GA"/>
    <s v="Residential"/>
    <x v="4"/>
    <s v="All"/>
    <n v="40396514"/>
  </r>
  <r>
    <x v="207"/>
    <s v="GA"/>
    <s v="Residential"/>
    <x v="5"/>
    <s v="All"/>
    <n v="75444927"/>
  </r>
  <r>
    <x v="207"/>
    <s v="GA"/>
    <s v="Residential"/>
    <x v="6"/>
    <s v="All"/>
    <n v="91855862"/>
  </r>
  <r>
    <x v="207"/>
    <s v="GA"/>
    <s v="Residential"/>
    <x v="7"/>
    <s v="All"/>
    <n v="53735261"/>
  </r>
  <r>
    <x v="207"/>
    <s v="GA"/>
    <s v="Residential"/>
    <x v="8"/>
    <s v="All"/>
    <n v="104556838"/>
  </r>
  <r>
    <x v="207"/>
    <s v="GA"/>
    <s v="Residential"/>
    <x v="9"/>
    <s v="All"/>
    <n v="111040340"/>
  </r>
  <r>
    <x v="207"/>
    <s v="GA"/>
    <s v="Residential"/>
    <x v="10"/>
    <s v="All"/>
    <n v="116068645"/>
  </r>
  <r>
    <x v="207"/>
    <s v="GA"/>
    <s v="Residential"/>
    <x v="11"/>
    <s v="All"/>
    <n v="120772885"/>
  </r>
  <r>
    <x v="208"/>
    <s v="CA"/>
    <s v="Civil"/>
    <x v="0"/>
    <s v="All"/>
    <n v="14695390"/>
  </r>
  <r>
    <x v="208"/>
    <s v="CA"/>
    <s v="Civil"/>
    <x v="1"/>
    <s v="All"/>
    <n v="20787918"/>
  </r>
  <r>
    <x v="208"/>
    <s v="CA"/>
    <s v="Civil"/>
    <x v="2"/>
    <s v="All"/>
    <n v="65901027"/>
  </r>
  <r>
    <x v="208"/>
    <s v="CA"/>
    <s v="Civil"/>
    <x v="3"/>
    <s v="All"/>
    <n v="19933117"/>
  </r>
  <r>
    <x v="208"/>
    <s v="CA"/>
    <s v="Civil"/>
    <x v="4"/>
    <s v="All"/>
    <n v="41285434"/>
  </r>
  <r>
    <x v="208"/>
    <s v="CA"/>
    <s v="Civil"/>
    <x v="5"/>
    <s v="All"/>
    <n v="29721023"/>
  </r>
  <r>
    <x v="208"/>
    <s v="CA"/>
    <s v="Civil"/>
    <x v="6"/>
    <s v="All"/>
    <n v="24543524"/>
  </r>
  <r>
    <x v="208"/>
    <s v="CA"/>
    <s v="Civil"/>
    <x v="7"/>
    <s v="All"/>
    <n v="15338881"/>
  </r>
  <r>
    <x v="208"/>
    <s v="CA"/>
    <s v="Civil"/>
    <x v="8"/>
    <s v="All"/>
    <n v="44540122"/>
  </r>
  <r>
    <x v="208"/>
    <s v="CA"/>
    <s v="Civil"/>
    <x v="9"/>
    <s v="All"/>
    <n v="47283315"/>
  </r>
  <r>
    <x v="208"/>
    <s v="CA"/>
    <s v="Civil"/>
    <x v="10"/>
    <s v="All"/>
    <n v="50607137"/>
  </r>
  <r>
    <x v="208"/>
    <s v="CA"/>
    <s v="Civil"/>
    <x v="11"/>
    <s v="All"/>
    <n v="53172430"/>
  </r>
  <r>
    <x v="208"/>
    <s v="CA"/>
    <s v="Non Residential"/>
    <x v="0"/>
    <s v="All"/>
    <n v="24023030"/>
  </r>
  <r>
    <x v="208"/>
    <s v="CA"/>
    <s v="Non Residential"/>
    <x v="1"/>
    <s v="All"/>
    <n v="62058727"/>
  </r>
  <r>
    <x v="208"/>
    <s v="CA"/>
    <s v="Non Residential"/>
    <x v="2"/>
    <s v="All"/>
    <n v="100441010"/>
  </r>
  <r>
    <x v="208"/>
    <s v="CA"/>
    <s v="Non Residential"/>
    <x v="3"/>
    <s v="All"/>
    <n v="10617833"/>
  </r>
  <r>
    <x v="208"/>
    <s v="CA"/>
    <s v="Non Residential"/>
    <x v="4"/>
    <s v="All"/>
    <n v="33886386"/>
  </r>
  <r>
    <x v="208"/>
    <s v="CA"/>
    <s v="Non Residential"/>
    <x v="5"/>
    <s v="All"/>
    <n v="106203206"/>
  </r>
  <r>
    <x v="208"/>
    <s v="CA"/>
    <s v="Non Residential"/>
    <x v="6"/>
    <s v="All"/>
    <n v="60564539"/>
  </r>
  <r>
    <x v="208"/>
    <s v="CA"/>
    <s v="Non Residential"/>
    <x v="7"/>
    <s v="All"/>
    <n v="34945121"/>
  </r>
  <r>
    <x v="208"/>
    <s v="CA"/>
    <s v="Non Residential"/>
    <x v="8"/>
    <s v="All"/>
    <n v="102903158"/>
  </r>
  <r>
    <x v="208"/>
    <s v="CA"/>
    <s v="Non Residential"/>
    <x v="9"/>
    <s v="All"/>
    <n v="106358158"/>
  </r>
  <r>
    <x v="208"/>
    <s v="CA"/>
    <s v="Non Residential"/>
    <x v="10"/>
    <s v="All"/>
    <n v="111282303"/>
  </r>
  <r>
    <x v="208"/>
    <s v="CA"/>
    <s v="Non Residential"/>
    <x v="11"/>
    <s v="All"/>
    <n v="112817832"/>
  </r>
  <r>
    <x v="208"/>
    <s v="CA"/>
    <s v="Residential"/>
    <x v="0"/>
    <s v="All"/>
    <n v="18625237"/>
  </r>
  <r>
    <x v="208"/>
    <s v="CA"/>
    <s v="Residential"/>
    <x v="1"/>
    <s v="All"/>
    <n v="30318761"/>
  </r>
  <r>
    <x v="208"/>
    <s v="CA"/>
    <s v="Residential"/>
    <x v="2"/>
    <s v="All"/>
    <n v="51718594"/>
  </r>
  <r>
    <x v="208"/>
    <s v="CA"/>
    <s v="Residential"/>
    <x v="3"/>
    <s v="All"/>
    <n v="33681073"/>
  </r>
  <r>
    <x v="208"/>
    <s v="CA"/>
    <s v="Residential"/>
    <x v="4"/>
    <s v="All"/>
    <n v="42831509"/>
  </r>
  <r>
    <x v="208"/>
    <s v="CA"/>
    <s v="Residential"/>
    <x v="5"/>
    <s v="All"/>
    <n v="53511818"/>
  </r>
  <r>
    <x v="208"/>
    <s v="CA"/>
    <s v="Residential"/>
    <x v="6"/>
    <s v="All"/>
    <n v="574552818"/>
  </r>
  <r>
    <x v="208"/>
    <s v="CA"/>
    <s v="Residential"/>
    <x v="7"/>
    <s v="All"/>
    <n v="134366859"/>
  </r>
  <r>
    <x v="208"/>
    <s v="CA"/>
    <s v="Residential"/>
    <x v="8"/>
    <s v="All"/>
    <n v="346506115"/>
  </r>
  <r>
    <x v="208"/>
    <s v="CA"/>
    <s v="Residential"/>
    <x v="9"/>
    <s v="All"/>
    <n v="345729918"/>
  </r>
  <r>
    <x v="208"/>
    <s v="CA"/>
    <s v="Residential"/>
    <x v="10"/>
    <s v="All"/>
    <n v="353555041"/>
  </r>
  <r>
    <x v="208"/>
    <s v="CA"/>
    <s v="Residential"/>
    <x v="11"/>
    <s v="All"/>
    <n v="364344920"/>
  </r>
  <r>
    <x v="209"/>
    <s v="WI"/>
    <s v="Civil"/>
    <x v="0"/>
    <s v="All"/>
    <n v="177283611"/>
  </r>
  <r>
    <x v="209"/>
    <s v="WI"/>
    <s v="Civil"/>
    <x v="1"/>
    <s v="All"/>
    <n v="195150490"/>
  </r>
  <r>
    <x v="209"/>
    <s v="WI"/>
    <s v="Civil"/>
    <x v="2"/>
    <s v="All"/>
    <n v="196020110"/>
  </r>
  <r>
    <x v="209"/>
    <s v="WI"/>
    <s v="Civil"/>
    <x v="3"/>
    <s v="All"/>
    <n v="242195510"/>
  </r>
  <r>
    <x v="209"/>
    <s v="WI"/>
    <s v="Civil"/>
    <x v="4"/>
    <s v="All"/>
    <n v="285631779"/>
  </r>
  <r>
    <x v="209"/>
    <s v="WI"/>
    <s v="Civil"/>
    <x v="5"/>
    <s v="All"/>
    <n v="372777484"/>
  </r>
  <r>
    <x v="209"/>
    <s v="WI"/>
    <s v="Civil"/>
    <x v="6"/>
    <s v="All"/>
    <n v="291547622"/>
  </r>
  <r>
    <x v="209"/>
    <s v="WI"/>
    <s v="Civil"/>
    <x v="7"/>
    <s v="All"/>
    <n v="452478213"/>
  </r>
  <r>
    <x v="209"/>
    <s v="WI"/>
    <s v="Civil"/>
    <x v="8"/>
    <s v="All"/>
    <n v="354794397"/>
  </r>
  <r>
    <x v="209"/>
    <s v="WI"/>
    <s v="Civil"/>
    <x v="9"/>
    <s v="All"/>
    <n v="379432234"/>
  </r>
  <r>
    <x v="209"/>
    <s v="WI"/>
    <s v="Civil"/>
    <x v="10"/>
    <s v="All"/>
    <n v="402950198"/>
  </r>
  <r>
    <x v="209"/>
    <s v="WI"/>
    <s v="Civil"/>
    <x v="11"/>
    <s v="All"/>
    <n v="420065007"/>
  </r>
  <r>
    <x v="209"/>
    <s v="WI"/>
    <s v="Non Residential"/>
    <x v="0"/>
    <s v="All"/>
    <n v="501712347"/>
  </r>
  <r>
    <x v="209"/>
    <s v="WI"/>
    <s v="Non Residential"/>
    <x v="1"/>
    <s v="All"/>
    <n v="305457464"/>
  </r>
  <r>
    <x v="209"/>
    <s v="WI"/>
    <s v="Non Residential"/>
    <x v="2"/>
    <s v="All"/>
    <n v="390007528"/>
  </r>
  <r>
    <x v="209"/>
    <s v="WI"/>
    <s v="Non Residential"/>
    <x v="3"/>
    <s v="All"/>
    <n v="475524451"/>
  </r>
  <r>
    <x v="209"/>
    <s v="WI"/>
    <s v="Non Residential"/>
    <x v="4"/>
    <s v="All"/>
    <n v="249071802"/>
  </r>
  <r>
    <x v="209"/>
    <s v="WI"/>
    <s v="Non Residential"/>
    <x v="5"/>
    <s v="All"/>
    <n v="437243188"/>
  </r>
  <r>
    <x v="209"/>
    <s v="WI"/>
    <s v="Non Residential"/>
    <x v="6"/>
    <s v="All"/>
    <n v="810175709"/>
  </r>
  <r>
    <x v="209"/>
    <s v="WI"/>
    <s v="Non Residential"/>
    <x v="7"/>
    <s v="All"/>
    <n v="774518075"/>
  </r>
  <r>
    <x v="209"/>
    <s v="WI"/>
    <s v="Non Residential"/>
    <x v="8"/>
    <s v="All"/>
    <n v="665984872"/>
  </r>
  <r>
    <x v="209"/>
    <s v="WI"/>
    <s v="Non Residential"/>
    <x v="9"/>
    <s v="All"/>
    <n v="665861881"/>
  </r>
  <r>
    <x v="209"/>
    <s v="WI"/>
    <s v="Non Residential"/>
    <x v="10"/>
    <s v="All"/>
    <n v="671717375"/>
  </r>
  <r>
    <x v="209"/>
    <s v="WI"/>
    <s v="Non Residential"/>
    <x v="11"/>
    <s v="All"/>
    <n v="672543006"/>
  </r>
  <r>
    <x v="209"/>
    <s v="WI"/>
    <s v="Residential"/>
    <x v="0"/>
    <s v="All"/>
    <n v="205210859"/>
  </r>
  <r>
    <x v="209"/>
    <s v="WI"/>
    <s v="Residential"/>
    <x v="1"/>
    <s v="All"/>
    <n v="211803154"/>
  </r>
  <r>
    <x v="209"/>
    <s v="WI"/>
    <s v="Residential"/>
    <x v="2"/>
    <s v="All"/>
    <n v="262510099"/>
  </r>
  <r>
    <x v="209"/>
    <s v="WI"/>
    <s v="Residential"/>
    <x v="3"/>
    <s v="All"/>
    <n v="355151796"/>
  </r>
  <r>
    <x v="209"/>
    <s v="WI"/>
    <s v="Residential"/>
    <x v="4"/>
    <s v="All"/>
    <n v="319407686"/>
  </r>
  <r>
    <x v="209"/>
    <s v="WI"/>
    <s v="Residential"/>
    <x v="5"/>
    <s v="All"/>
    <n v="517728427"/>
  </r>
  <r>
    <x v="209"/>
    <s v="WI"/>
    <s v="Residential"/>
    <x v="6"/>
    <s v="All"/>
    <n v="1127318652"/>
  </r>
  <r>
    <x v="209"/>
    <s v="WI"/>
    <s v="Residential"/>
    <x v="7"/>
    <s v="All"/>
    <n v="1051355602"/>
  </r>
  <r>
    <x v="209"/>
    <s v="WI"/>
    <s v="Residential"/>
    <x v="8"/>
    <s v="All"/>
    <n v="614115739"/>
  </r>
  <r>
    <x v="209"/>
    <s v="WI"/>
    <s v="Residential"/>
    <x v="9"/>
    <s v="All"/>
    <n v="631422682"/>
  </r>
  <r>
    <x v="209"/>
    <s v="WI"/>
    <s v="Residential"/>
    <x v="10"/>
    <s v="All"/>
    <n v="666910520"/>
  </r>
  <r>
    <x v="209"/>
    <s v="WI"/>
    <s v="Residential"/>
    <x v="11"/>
    <s v="All"/>
    <n v="699146142"/>
  </r>
  <r>
    <x v="210"/>
    <s v="NH"/>
    <s v="Civil"/>
    <x v="0"/>
    <s v="All"/>
    <n v="67196116"/>
  </r>
  <r>
    <x v="210"/>
    <s v="NH"/>
    <s v="Civil"/>
    <x v="1"/>
    <s v="All"/>
    <n v="80024199"/>
  </r>
  <r>
    <x v="210"/>
    <s v="NH"/>
    <s v="Civil"/>
    <x v="2"/>
    <s v="All"/>
    <n v="58610130"/>
  </r>
  <r>
    <x v="210"/>
    <s v="NH"/>
    <s v="Civil"/>
    <x v="3"/>
    <s v="All"/>
    <n v="90173837"/>
  </r>
  <r>
    <x v="210"/>
    <s v="NH"/>
    <s v="Civil"/>
    <x v="4"/>
    <s v="All"/>
    <n v="94127723"/>
  </r>
  <r>
    <x v="210"/>
    <s v="NH"/>
    <s v="Civil"/>
    <x v="5"/>
    <s v="All"/>
    <n v="69004359"/>
  </r>
  <r>
    <x v="210"/>
    <s v="NH"/>
    <s v="Civil"/>
    <x v="6"/>
    <s v="All"/>
    <n v="101557088"/>
  </r>
  <r>
    <x v="210"/>
    <s v="NH"/>
    <s v="Civil"/>
    <x v="7"/>
    <s v="All"/>
    <n v="76816408"/>
  </r>
  <r>
    <x v="210"/>
    <s v="NH"/>
    <s v="Civil"/>
    <x v="8"/>
    <s v="All"/>
    <n v="120421524"/>
  </r>
  <r>
    <x v="210"/>
    <s v="NH"/>
    <s v="Civil"/>
    <x v="9"/>
    <s v="All"/>
    <n v="127817332"/>
  </r>
  <r>
    <x v="210"/>
    <s v="NH"/>
    <s v="Civil"/>
    <x v="10"/>
    <s v="All"/>
    <n v="134156861"/>
  </r>
  <r>
    <x v="210"/>
    <s v="NH"/>
    <s v="Civil"/>
    <x v="11"/>
    <s v="All"/>
    <n v="138510344"/>
  </r>
  <r>
    <x v="210"/>
    <s v="NH"/>
    <s v="Non Residential"/>
    <x v="0"/>
    <s v="All"/>
    <n v="102248369"/>
  </r>
  <r>
    <x v="210"/>
    <s v="NH"/>
    <s v="Non Residential"/>
    <x v="1"/>
    <s v="All"/>
    <n v="397810871"/>
  </r>
  <r>
    <x v="210"/>
    <s v="NH"/>
    <s v="Non Residential"/>
    <x v="2"/>
    <s v="All"/>
    <n v="92248216"/>
  </r>
  <r>
    <x v="210"/>
    <s v="NH"/>
    <s v="Non Residential"/>
    <x v="3"/>
    <s v="All"/>
    <n v="68388076"/>
  </r>
  <r>
    <x v="210"/>
    <s v="NH"/>
    <s v="Non Residential"/>
    <x v="4"/>
    <s v="All"/>
    <n v="114487277"/>
  </r>
  <r>
    <x v="210"/>
    <s v="NH"/>
    <s v="Non Residential"/>
    <x v="5"/>
    <s v="All"/>
    <n v="133754919"/>
  </r>
  <r>
    <x v="210"/>
    <s v="NH"/>
    <s v="Non Residential"/>
    <x v="6"/>
    <s v="All"/>
    <n v="275315016"/>
  </r>
  <r>
    <x v="210"/>
    <s v="NH"/>
    <s v="Non Residential"/>
    <x v="7"/>
    <s v="All"/>
    <n v="192895498"/>
  </r>
  <r>
    <x v="210"/>
    <s v="NH"/>
    <s v="Non Residential"/>
    <x v="8"/>
    <s v="All"/>
    <n v="281557432"/>
  </r>
  <r>
    <x v="210"/>
    <s v="NH"/>
    <s v="Non Residential"/>
    <x v="9"/>
    <s v="All"/>
    <n v="305517211"/>
  </r>
  <r>
    <x v="210"/>
    <s v="NH"/>
    <s v="Non Residential"/>
    <x v="10"/>
    <s v="All"/>
    <n v="304878537"/>
  </r>
  <r>
    <x v="210"/>
    <s v="NH"/>
    <s v="Non Residential"/>
    <x v="11"/>
    <s v="All"/>
    <n v="304294296"/>
  </r>
  <r>
    <x v="210"/>
    <s v="NH"/>
    <s v="Residential"/>
    <x v="0"/>
    <s v="All"/>
    <n v="137518307"/>
  </r>
  <r>
    <x v="210"/>
    <s v="NH"/>
    <s v="Residential"/>
    <x v="1"/>
    <s v="All"/>
    <n v="70254696"/>
  </r>
  <r>
    <x v="210"/>
    <s v="NH"/>
    <s v="Residential"/>
    <x v="2"/>
    <s v="All"/>
    <n v="188864157"/>
  </r>
  <r>
    <x v="210"/>
    <s v="NH"/>
    <s v="Residential"/>
    <x v="3"/>
    <s v="All"/>
    <n v="93955954"/>
  </r>
  <r>
    <x v="210"/>
    <s v="NH"/>
    <s v="Residential"/>
    <x v="4"/>
    <s v="All"/>
    <n v="170175483"/>
  </r>
  <r>
    <x v="210"/>
    <s v="NH"/>
    <s v="Residential"/>
    <x v="5"/>
    <s v="All"/>
    <n v="100219805"/>
  </r>
  <r>
    <x v="210"/>
    <s v="NH"/>
    <s v="Residential"/>
    <x v="6"/>
    <s v="All"/>
    <n v="292596016"/>
  </r>
  <r>
    <x v="210"/>
    <s v="NH"/>
    <s v="Residential"/>
    <x v="7"/>
    <s v="All"/>
    <n v="183012806"/>
  </r>
  <r>
    <x v="210"/>
    <s v="NH"/>
    <s v="Residential"/>
    <x v="8"/>
    <s v="All"/>
    <n v="221039384"/>
  </r>
  <r>
    <x v="210"/>
    <s v="NH"/>
    <s v="Residential"/>
    <x v="9"/>
    <s v="All"/>
    <n v="236488159"/>
  </r>
  <r>
    <x v="210"/>
    <s v="NH"/>
    <s v="Residential"/>
    <x v="10"/>
    <s v="All"/>
    <n v="250841471"/>
  </r>
  <r>
    <x v="210"/>
    <s v="NH"/>
    <s v="Residential"/>
    <x v="11"/>
    <s v="All"/>
    <n v="263917648"/>
  </r>
  <r>
    <x v="211"/>
    <s v="OH"/>
    <s v="Civil"/>
    <x v="0"/>
    <s v="All"/>
    <n v="26316494"/>
  </r>
  <r>
    <x v="211"/>
    <s v="OH"/>
    <s v="Civil"/>
    <x v="1"/>
    <s v="All"/>
    <n v="18595839"/>
  </r>
  <r>
    <x v="211"/>
    <s v="OH"/>
    <s v="Civil"/>
    <x v="2"/>
    <s v="All"/>
    <n v="20786793"/>
  </r>
  <r>
    <x v="211"/>
    <s v="OH"/>
    <s v="Civil"/>
    <x v="3"/>
    <s v="All"/>
    <n v="16831158"/>
  </r>
  <r>
    <x v="211"/>
    <s v="OH"/>
    <s v="Civil"/>
    <x v="4"/>
    <s v="All"/>
    <n v="62459171"/>
  </r>
  <r>
    <x v="211"/>
    <s v="OH"/>
    <s v="Civil"/>
    <x v="5"/>
    <s v="All"/>
    <n v="38351051"/>
  </r>
  <r>
    <x v="211"/>
    <s v="OH"/>
    <s v="Civil"/>
    <x v="6"/>
    <s v="All"/>
    <n v="37823758"/>
  </r>
  <r>
    <x v="211"/>
    <s v="OH"/>
    <s v="Civil"/>
    <x v="7"/>
    <s v="All"/>
    <n v="32339743"/>
  </r>
  <r>
    <x v="211"/>
    <s v="OH"/>
    <s v="Civil"/>
    <x v="8"/>
    <s v="All"/>
    <n v="45046653"/>
  </r>
  <r>
    <x v="211"/>
    <s v="OH"/>
    <s v="Civil"/>
    <x v="9"/>
    <s v="All"/>
    <n v="47449841"/>
  </r>
  <r>
    <x v="211"/>
    <s v="OH"/>
    <s v="Civil"/>
    <x v="10"/>
    <s v="All"/>
    <n v="49569726"/>
  </r>
  <r>
    <x v="211"/>
    <s v="OH"/>
    <s v="Civil"/>
    <x v="11"/>
    <s v="All"/>
    <n v="50820794"/>
  </r>
  <r>
    <x v="211"/>
    <s v="OH"/>
    <s v="Non Residential"/>
    <x v="0"/>
    <s v="All"/>
    <n v="14403108"/>
  </r>
  <r>
    <x v="211"/>
    <s v="OH"/>
    <s v="Non Residential"/>
    <x v="1"/>
    <s v="All"/>
    <n v="7651700"/>
  </r>
  <r>
    <x v="211"/>
    <s v="OH"/>
    <s v="Non Residential"/>
    <x v="2"/>
    <s v="All"/>
    <n v="58791891"/>
  </r>
  <r>
    <x v="211"/>
    <s v="OH"/>
    <s v="Non Residential"/>
    <x v="3"/>
    <s v="All"/>
    <n v="13791450"/>
  </r>
  <r>
    <x v="211"/>
    <s v="OH"/>
    <s v="Non Residential"/>
    <x v="4"/>
    <s v="All"/>
    <n v="13087340"/>
  </r>
  <r>
    <x v="211"/>
    <s v="OH"/>
    <s v="Non Residential"/>
    <x v="5"/>
    <s v="All"/>
    <n v="64815082"/>
  </r>
  <r>
    <x v="211"/>
    <s v="OH"/>
    <s v="Non Residential"/>
    <x v="6"/>
    <s v="All"/>
    <n v="8912333"/>
  </r>
  <r>
    <x v="211"/>
    <s v="OH"/>
    <s v="Non Residential"/>
    <x v="7"/>
    <s v="All"/>
    <n v="28198503"/>
  </r>
  <r>
    <x v="211"/>
    <s v="OH"/>
    <s v="Non Residential"/>
    <x v="8"/>
    <s v="All"/>
    <n v="23447064"/>
  </r>
  <r>
    <x v="211"/>
    <s v="OH"/>
    <s v="Non Residential"/>
    <x v="9"/>
    <s v="All"/>
    <n v="24233769"/>
  </r>
  <r>
    <x v="211"/>
    <s v="OH"/>
    <s v="Non Residential"/>
    <x v="10"/>
    <s v="All"/>
    <n v="24912131"/>
  </r>
  <r>
    <x v="211"/>
    <s v="OH"/>
    <s v="Non Residential"/>
    <x v="11"/>
    <s v="All"/>
    <n v="25365330"/>
  </r>
  <r>
    <x v="211"/>
    <s v="OH"/>
    <s v="Residential"/>
    <x v="0"/>
    <s v="All"/>
    <n v="10044704"/>
  </r>
  <r>
    <x v="211"/>
    <s v="OH"/>
    <s v="Residential"/>
    <x v="1"/>
    <s v="All"/>
    <n v="7115041"/>
  </r>
  <r>
    <x v="211"/>
    <s v="OH"/>
    <s v="Residential"/>
    <x v="2"/>
    <s v="All"/>
    <n v="8014826"/>
  </r>
  <r>
    <x v="211"/>
    <s v="OH"/>
    <s v="Residential"/>
    <x v="3"/>
    <s v="All"/>
    <n v="9142785"/>
  </r>
  <r>
    <x v="211"/>
    <s v="OH"/>
    <s v="Residential"/>
    <x v="4"/>
    <s v="All"/>
    <n v="15558112"/>
  </r>
  <r>
    <x v="211"/>
    <s v="OH"/>
    <s v="Residential"/>
    <x v="6"/>
    <s v="All"/>
    <n v="890000"/>
  </r>
  <r>
    <x v="211"/>
    <s v="OH"/>
    <s v="Residential"/>
    <x v="7"/>
    <s v="All"/>
    <n v="121723"/>
  </r>
  <r>
    <x v="211"/>
    <s v="OH"/>
    <s v="Residential"/>
    <x v="8"/>
    <s v="All"/>
    <n v="607643"/>
  </r>
  <r>
    <x v="211"/>
    <s v="OH"/>
    <s v="Residential"/>
    <x v="9"/>
    <s v="All"/>
    <n v="612312"/>
  </r>
  <r>
    <x v="211"/>
    <s v="OH"/>
    <s v="Residential"/>
    <x v="10"/>
    <s v="All"/>
    <n v="630354"/>
  </r>
  <r>
    <x v="211"/>
    <s v="OH"/>
    <s v="Residential"/>
    <x v="11"/>
    <s v="All"/>
    <n v="646202"/>
  </r>
  <r>
    <x v="212"/>
    <s v="TX"/>
    <s v="Civil"/>
    <x v="0"/>
    <s v="All"/>
    <n v="280207849"/>
  </r>
  <r>
    <x v="212"/>
    <s v="TX"/>
    <s v="Civil"/>
    <x v="1"/>
    <s v="All"/>
    <n v="123820324"/>
  </r>
  <r>
    <x v="212"/>
    <s v="TX"/>
    <s v="Civil"/>
    <x v="2"/>
    <s v="All"/>
    <n v="157284429"/>
  </r>
  <r>
    <x v="212"/>
    <s v="TX"/>
    <s v="Civil"/>
    <x v="3"/>
    <s v="All"/>
    <n v="164808909"/>
  </r>
  <r>
    <x v="212"/>
    <s v="TX"/>
    <s v="Civil"/>
    <x v="4"/>
    <s v="All"/>
    <n v="202222696"/>
  </r>
  <r>
    <x v="212"/>
    <s v="TX"/>
    <s v="Civil"/>
    <x v="5"/>
    <s v="All"/>
    <n v="234945715"/>
  </r>
  <r>
    <x v="212"/>
    <s v="TX"/>
    <s v="Civil"/>
    <x v="6"/>
    <s v="All"/>
    <n v="244632459"/>
  </r>
  <r>
    <x v="212"/>
    <s v="TX"/>
    <s v="Civil"/>
    <x v="7"/>
    <s v="All"/>
    <n v="154474049"/>
  </r>
  <r>
    <x v="212"/>
    <s v="TX"/>
    <s v="Civil"/>
    <x v="8"/>
    <s v="All"/>
    <n v="323094788"/>
  </r>
  <r>
    <x v="212"/>
    <s v="TX"/>
    <s v="Civil"/>
    <x v="9"/>
    <s v="All"/>
    <n v="349619200"/>
  </r>
  <r>
    <x v="212"/>
    <s v="TX"/>
    <s v="Civil"/>
    <x v="10"/>
    <s v="All"/>
    <n v="374662422"/>
  </r>
  <r>
    <x v="212"/>
    <s v="TX"/>
    <s v="Civil"/>
    <x v="11"/>
    <s v="All"/>
    <n v="393156835"/>
  </r>
  <r>
    <x v="212"/>
    <s v="TX"/>
    <s v="Non Residential"/>
    <x v="0"/>
    <s v="All"/>
    <n v="230455526"/>
  </r>
  <r>
    <x v="212"/>
    <s v="TX"/>
    <s v="Non Residential"/>
    <x v="1"/>
    <s v="All"/>
    <n v="316298106"/>
  </r>
  <r>
    <x v="212"/>
    <s v="TX"/>
    <s v="Non Residential"/>
    <x v="2"/>
    <s v="All"/>
    <n v="291894753"/>
  </r>
  <r>
    <x v="212"/>
    <s v="TX"/>
    <s v="Non Residential"/>
    <x v="3"/>
    <s v="All"/>
    <n v="319021855"/>
  </r>
  <r>
    <x v="212"/>
    <s v="TX"/>
    <s v="Non Residential"/>
    <x v="4"/>
    <s v="All"/>
    <n v="295276865"/>
  </r>
  <r>
    <x v="212"/>
    <s v="TX"/>
    <s v="Non Residential"/>
    <x v="5"/>
    <s v="All"/>
    <n v="477127000"/>
  </r>
  <r>
    <x v="212"/>
    <s v="TX"/>
    <s v="Non Residential"/>
    <x v="6"/>
    <s v="All"/>
    <n v="473738671"/>
  </r>
  <r>
    <x v="212"/>
    <s v="TX"/>
    <s v="Non Residential"/>
    <x v="7"/>
    <s v="All"/>
    <n v="426029578"/>
  </r>
  <r>
    <x v="212"/>
    <s v="TX"/>
    <s v="Non Residential"/>
    <x v="8"/>
    <s v="All"/>
    <n v="683276038"/>
  </r>
  <r>
    <x v="212"/>
    <s v="TX"/>
    <s v="Non Residential"/>
    <x v="9"/>
    <s v="All"/>
    <n v="699828290"/>
  </r>
  <r>
    <x v="212"/>
    <s v="TX"/>
    <s v="Non Residential"/>
    <x v="10"/>
    <s v="All"/>
    <n v="702090171"/>
  </r>
  <r>
    <x v="212"/>
    <s v="TX"/>
    <s v="Non Residential"/>
    <x v="11"/>
    <s v="All"/>
    <n v="712707841"/>
  </r>
  <r>
    <x v="212"/>
    <s v="TX"/>
    <s v="Residential"/>
    <x v="0"/>
    <s v="All"/>
    <n v="786114307"/>
  </r>
  <r>
    <x v="212"/>
    <s v="TX"/>
    <s v="Residential"/>
    <x v="1"/>
    <s v="All"/>
    <n v="880683632"/>
  </r>
  <r>
    <x v="212"/>
    <s v="TX"/>
    <s v="Residential"/>
    <x v="2"/>
    <s v="All"/>
    <n v="932159001"/>
  </r>
  <r>
    <x v="212"/>
    <s v="TX"/>
    <s v="Residential"/>
    <x v="3"/>
    <s v="All"/>
    <n v="714707176"/>
  </r>
  <r>
    <x v="212"/>
    <s v="TX"/>
    <s v="Residential"/>
    <x v="4"/>
    <s v="All"/>
    <n v="805831940"/>
  </r>
  <r>
    <x v="212"/>
    <s v="TX"/>
    <s v="Residential"/>
    <x v="5"/>
    <s v="All"/>
    <n v="903536313"/>
  </r>
  <r>
    <x v="212"/>
    <s v="TX"/>
    <s v="Residential"/>
    <x v="6"/>
    <s v="All"/>
    <n v="1014012055"/>
  </r>
  <r>
    <x v="212"/>
    <s v="TX"/>
    <s v="Residential"/>
    <x v="7"/>
    <s v="All"/>
    <n v="883161740"/>
  </r>
  <r>
    <x v="212"/>
    <s v="TX"/>
    <s v="Residential"/>
    <x v="8"/>
    <s v="All"/>
    <n v="1148582209"/>
  </r>
  <r>
    <x v="212"/>
    <s v="TX"/>
    <s v="Residential"/>
    <x v="9"/>
    <s v="All"/>
    <n v="1273414665"/>
  </r>
  <r>
    <x v="212"/>
    <s v="TX"/>
    <s v="Residential"/>
    <x v="10"/>
    <s v="All"/>
    <n v="1351336158"/>
  </r>
  <r>
    <x v="212"/>
    <s v="TX"/>
    <s v="Residential"/>
    <x v="11"/>
    <s v="All"/>
    <n v="1457338401"/>
  </r>
  <r>
    <x v="213"/>
    <s v="OR"/>
    <s v="Civil"/>
    <x v="0"/>
    <s v="All"/>
    <n v="52116479"/>
  </r>
  <r>
    <x v="213"/>
    <s v="OR"/>
    <s v="Civil"/>
    <x v="1"/>
    <s v="All"/>
    <n v="36069264"/>
  </r>
  <r>
    <x v="213"/>
    <s v="OR"/>
    <s v="Civil"/>
    <x v="2"/>
    <s v="All"/>
    <n v="42788494"/>
  </r>
  <r>
    <x v="213"/>
    <s v="OR"/>
    <s v="Civil"/>
    <x v="3"/>
    <s v="All"/>
    <n v="28733879"/>
  </r>
  <r>
    <x v="213"/>
    <s v="OR"/>
    <s v="Civil"/>
    <x v="4"/>
    <s v="All"/>
    <n v="39874513"/>
  </r>
  <r>
    <x v="213"/>
    <s v="OR"/>
    <s v="Civil"/>
    <x v="5"/>
    <s v="All"/>
    <n v="37376407"/>
  </r>
  <r>
    <x v="213"/>
    <s v="OR"/>
    <s v="Civil"/>
    <x v="6"/>
    <s v="All"/>
    <n v="68407993"/>
  </r>
  <r>
    <x v="213"/>
    <s v="OR"/>
    <s v="Civil"/>
    <x v="7"/>
    <s v="All"/>
    <n v="136522010"/>
  </r>
  <r>
    <x v="213"/>
    <s v="OR"/>
    <s v="Civil"/>
    <x v="8"/>
    <s v="All"/>
    <n v="140935754"/>
  </r>
  <r>
    <x v="213"/>
    <s v="OR"/>
    <s v="Civil"/>
    <x v="9"/>
    <s v="All"/>
    <n v="149483842"/>
  </r>
  <r>
    <x v="213"/>
    <s v="OR"/>
    <s v="Civil"/>
    <x v="10"/>
    <s v="All"/>
    <n v="156295360"/>
  </r>
  <r>
    <x v="213"/>
    <s v="OR"/>
    <s v="Civil"/>
    <x v="11"/>
    <s v="All"/>
    <n v="161091732"/>
  </r>
  <r>
    <x v="213"/>
    <s v="OR"/>
    <s v="Non Residential"/>
    <x v="0"/>
    <s v="All"/>
    <n v="15457031"/>
  </r>
  <r>
    <x v="213"/>
    <s v="OR"/>
    <s v="Non Residential"/>
    <x v="1"/>
    <s v="All"/>
    <n v="147957337"/>
  </r>
  <r>
    <x v="213"/>
    <s v="OR"/>
    <s v="Non Residential"/>
    <x v="2"/>
    <s v="All"/>
    <n v="125659246"/>
  </r>
  <r>
    <x v="213"/>
    <s v="OR"/>
    <s v="Non Residential"/>
    <x v="3"/>
    <s v="All"/>
    <n v="44694250"/>
  </r>
  <r>
    <x v="213"/>
    <s v="OR"/>
    <s v="Non Residential"/>
    <x v="4"/>
    <s v="All"/>
    <n v="224535390"/>
  </r>
  <r>
    <x v="213"/>
    <s v="OR"/>
    <s v="Non Residential"/>
    <x v="5"/>
    <s v="All"/>
    <n v="93605735"/>
  </r>
  <r>
    <x v="213"/>
    <s v="OR"/>
    <s v="Non Residential"/>
    <x v="6"/>
    <s v="All"/>
    <n v="116987857"/>
  </r>
  <r>
    <x v="213"/>
    <s v="OR"/>
    <s v="Non Residential"/>
    <x v="7"/>
    <s v="All"/>
    <n v="154435439"/>
  </r>
  <r>
    <x v="213"/>
    <s v="OR"/>
    <s v="Non Residential"/>
    <x v="8"/>
    <s v="All"/>
    <n v="282397020"/>
  </r>
  <r>
    <x v="213"/>
    <s v="OR"/>
    <s v="Non Residential"/>
    <x v="9"/>
    <s v="All"/>
    <n v="294884530"/>
  </r>
  <r>
    <x v="213"/>
    <s v="OR"/>
    <s v="Non Residential"/>
    <x v="10"/>
    <s v="All"/>
    <n v="304227007"/>
  </r>
  <r>
    <x v="213"/>
    <s v="OR"/>
    <s v="Non Residential"/>
    <x v="11"/>
    <s v="All"/>
    <n v="312388411"/>
  </r>
  <r>
    <x v="213"/>
    <s v="OR"/>
    <s v="Residential"/>
    <x v="0"/>
    <s v="All"/>
    <n v="54580551"/>
  </r>
  <r>
    <x v="213"/>
    <s v="OR"/>
    <s v="Residential"/>
    <x v="1"/>
    <s v="All"/>
    <n v="53144976"/>
  </r>
  <r>
    <x v="213"/>
    <s v="OR"/>
    <s v="Residential"/>
    <x v="2"/>
    <s v="All"/>
    <n v="85561305"/>
  </r>
  <r>
    <x v="213"/>
    <s v="OR"/>
    <s v="Residential"/>
    <x v="3"/>
    <s v="All"/>
    <n v="115023897"/>
  </r>
  <r>
    <x v="213"/>
    <s v="OR"/>
    <s v="Residential"/>
    <x v="4"/>
    <s v="All"/>
    <n v="141111756"/>
  </r>
  <r>
    <x v="213"/>
    <s v="OR"/>
    <s v="Residential"/>
    <x v="5"/>
    <s v="All"/>
    <n v="122428745"/>
  </r>
  <r>
    <x v="213"/>
    <s v="OR"/>
    <s v="Residential"/>
    <x v="6"/>
    <s v="All"/>
    <n v="175284971"/>
  </r>
  <r>
    <x v="213"/>
    <s v="OR"/>
    <s v="Residential"/>
    <x v="7"/>
    <s v="All"/>
    <n v="154397968"/>
  </r>
  <r>
    <x v="213"/>
    <s v="OR"/>
    <s v="Residential"/>
    <x v="8"/>
    <s v="All"/>
    <n v="212744265"/>
  </r>
  <r>
    <x v="213"/>
    <s v="OR"/>
    <s v="Residential"/>
    <x v="9"/>
    <s v="All"/>
    <n v="224568554"/>
  </r>
  <r>
    <x v="213"/>
    <s v="OR"/>
    <s v="Residential"/>
    <x v="10"/>
    <s v="All"/>
    <n v="239645935"/>
  </r>
  <r>
    <x v="213"/>
    <s v="OR"/>
    <s v="Residential"/>
    <x v="11"/>
    <s v="All"/>
    <n v="252226327"/>
  </r>
  <r>
    <x v="214"/>
    <s v="AR"/>
    <s v="Civil"/>
    <x v="0"/>
    <s v="All"/>
    <n v="21092416"/>
  </r>
  <r>
    <x v="214"/>
    <s v="AR"/>
    <s v="Civil"/>
    <x v="1"/>
    <s v="All"/>
    <n v="9082880"/>
  </r>
  <r>
    <x v="214"/>
    <s v="AR"/>
    <s v="Civil"/>
    <x v="2"/>
    <s v="All"/>
    <n v="7921191"/>
  </r>
  <r>
    <x v="214"/>
    <s v="AR"/>
    <s v="Civil"/>
    <x v="3"/>
    <s v="All"/>
    <n v="22967598"/>
  </r>
  <r>
    <x v="214"/>
    <s v="AR"/>
    <s v="Civil"/>
    <x v="4"/>
    <s v="All"/>
    <n v="46172591"/>
  </r>
  <r>
    <x v="214"/>
    <s v="AR"/>
    <s v="Civil"/>
    <x v="5"/>
    <s v="All"/>
    <n v="42635222"/>
  </r>
  <r>
    <x v="214"/>
    <s v="AR"/>
    <s v="Civil"/>
    <x v="6"/>
    <s v="All"/>
    <n v="34727837"/>
  </r>
  <r>
    <x v="214"/>
    <s v="AR"/>
    <s v="Civil"/>
    <x v="7"/>
    <s v="All"/>
    <n v="14176920"/>
  </r>
  <r>
    <x v="214"/>
    <s v="AR"/>
    <s v="Civil"/>
    <x v="8"/>
    <s v="All"/>
    <n v="27177124"/>
  </r>
  <r>
    <x v="214"/>
    <s v="AR"/>
    <s v="Civil"/>
    <x v="9"/>
    <s v="All"/>
    <n v="28746954"/>
  </r>
  <r>
    <x v="214"/>
    <s v="AR"/>
    <s v="Civil"/>
    <x v="10"/>
    <s v="All"/>
    <n v="30211849"/>
  </r>
  <r>
    <x v="214"/>
    <s v="AR"/>
    <s v="Civil"/>
    <x v="11"/>
    <s v="All"/>
    <n v="31310514"/>
  </r>
  <r>
    <x v="214"/>
    <s v="AR"/>
    <s v="Non Residential"/>
    <x v="0"/>
    <s v="All"/>
    <n v="13405748"/>
  </r>
  <r>
    <x v="214"/>
    <s v="AR"/>
    <s v="Non Residential"/>
    <x v="1"/>
    <s v="All"/>
    <n v="11281005"/>
  </r>
  <r>
    <x v="214"/>
    <s v="AR"/>
    <s v="Non Residential"/>
    <x v="2"/>
    <s v="All"/>
    <n v="16001262"/>
  </r>
  <r>
    <x v="214"/>
    <s v="AR"/>
    <s v="Non Residential"/>
    <x v="3"/>
    <s v="All"/>
    <n v="12586004"/>
  </r>
  <r>
    <x v="214"/>
    <s v="AR"/>
    <s v="Non Residential"/>
    <x v="4"/>
    <s v="All"/>
    <n v="70726914"/>
  </r>
  <r>
    <x v="214"/>
    <s v="AR"/>
    <s v="Non Residential"/>
    <x v="5"/>
    <s v="All"/>
    <n v="12380728"/>
  </r>
  <r>
    <x v="214"/>
    <s v="AR"/>
    <s v="Non Residential"/>
    <x v="6"/>
    <s v="All"/>
    <n v="46021999"/>
  </r>
  <r>
    <x v="214"/>
    <s v="AR"/>
    <s v="Non Residential"/>
    <x v="7"/>
    <s v="All"/>
    <n v="18214189"/>
  </r>
  <r>
    <x v="214"/>
    <s v="AR"/>
    <s v="Non Residential"/>
    <x v="8"/>
    <s v="All"/>
    <n v="34991850"/>
  </r>
  <r>
    <x v="214"/>
    <s v="AR"/>
    <s v="Non Residential"/>
    <x v="9"/>
    <s v="All"/>
    <n v="34049078"/>
  </r>
  <r>
    <x v="214"/>
    <s v="AR"/>
    <s v="Non Residential"/>
    <x v="10"/>
    <s v="All"/>
    <n v="33690335"/>
  </r>
  <r>
    <x v="214"/>
    <s v="AR"/>
    <s v="Non Residential"/>
    <x v="11"/>
    <s v="All"/>
    <n v="32876665"/>
  </r>
  <r>
    <x v="214"/>
    <s v="AR"/>
    <s v="Residential"/>
    <x v="0"/>
    <s v="All"/>
    <n v="10069112"/>
  </r>
  <r>
    <x v="214"/>
    <s v="AR"/>
    <s v="Residential"/>
    <x v="1"/>
    <s v="All"/>
    <n v="13589018"/>
  </r>
  <r>
    <x v="214"/>
    <s v="AR"/>
    <s v="Residential"/>
    <x v="2"/>
    <s v="All"/>
    <n v="21139000"/>
  </r>
  <r>
    <x v="214"/>
    <s v="AR"/>
    <s v="Residential"/>
    <x v="3"/>
    <s v="All"/>
    <n v="18455404"/>
  </r>
  <r>
    <x v="214"/>
    <s v="AR"/>
    <s v="Residential"/>
    <x v="4"/>
    <s v="All"/>
    <n v="18782583"/>
  </r>
  <r>
    <x v="214"/>
    <s v="AR"/>
    <s v="Residential"/>
    <x v="5"/>
    <s v="All"/>
    <n v="14851278"/>
  </r>
  <r>
    <x v="214"/>
    <s v="AR"/>
    <s v="Residential"/>
    <x v="6"/>
    <s v="All"/>
    <n v="23544041"/>
  </r>
  <r>
    <x v="214"/>
    <s v="AR"/>
    <s v="Residential"/>
    <x v="7"/>
    <s v="All"/>
    <n v="18505006"/>
  </r>
  <r>
    <x v="214"/>
    <s v="AR"/>
    <s v="Residential"/>
    <x v="8"/>
    <s v="All"/>
    <n v="25075124"/>
  </r>
  <r>
    <x v="214"/>
    <s v="AR"/>
    <s v="Residential"/>
    <x v="9"/>
    <s v="All"/>
    <n v="28921546"/>
  </r>
  <r>
    <x v="214"/>
    <s v="AR"/>
    <s v="Residential"/>
    <x v="10"/>
    <s v="All"/>
    <n v="30254382"/>
  </r>
  <r>
    <x v="214"/>
    <s v="AR"/>
    <s v="Residential"/>
    <x v="11"/>
    <s v="All"/>
    <n v="32142066"/>
  </r>
  <r>
    <x v="214"/>
    <s v="MS"/>
    <s v="Civil"/>
    <x v="0"/>
    <s v="All"/>
    <n v="34886987"/>
  </r>
  <r>
    <x v="214"/>
    <s v="MS"/>
    <s v="Civil"/>
    <x v="1"/>
    <s v="All"/>
    <n v="79405343"/>
  </r>
  <r>
    <x v="214"/>
    <s v="MS"/>
    <s v="Civil"/>
    <x v="2"/>
    <s v="All"/>
    <n v="157471088"/>
  </r>
  <r>
    <x v="214"/>
    <s v="MS"/>
    <s v="Civil"/>
    <x v="3"/>
    <s v="All"/>
    <n v="83382569"/>
  </r>
  <r>
    <x v="214"/>
    <s v="MS"/>
    <s v="Civil"/>
    <x v="4"/>
    <s v="All"/>
    <n v="54036765"/>
  </r>
  <r>
    <x v="214"/>
    <s v="MS"/>
    <s v="Civil"/>
    <x v="5"/>
    <s v="All"/>
    <n v="37880440"/>
  </r>
  <r>
    <x v="214"/>
    <s v="MS"/>
    <s v="Civil"/>
    <x v="6"/>
    <s v="All"/>
    <n v="199139536"/>
  </r>
  <r>
    <x v="214"/>
    <s v="MS"/>
    <s v="Civil"/>
    <x v="7"/>
    <s v="All"/>
    <n v="35001674"/>
  </r>
  <r>
    <x v="214"/>
    <s v="MS"/>
    <s v="Civil"/>
    <x v="8"/>
    <s v="All"/>
    <n v="86164352"/>
  </r>
  <r>
    <x v="214"/>
    <s v="MS"/>
    <s v="Civil"/>
    <x v="9"/>
    <s v="All"/>
    <n v="92441547"/>
  </r>
  <r>
    <x v="214"/>
    <s v="MS"/>
    <s v="Civil"/>
    <x v="10"/>
    <s v="All"/>
    <n v="97931761"/>
  </r>
  <r>
    <x v="214"/>
    <s v="MS"/>
    <s v="Civil"/>
    <x v="11"/>
    <s v="All"/>
    <n v="101974934"/>
  </r>
  <r>
    <x v="214"/>
    <s v="MS"/>
    <s v="Non Residential"/>
    <x v="0"/>
    <s v="All"/>
    <n v="22453865"/>
  </r>
  <r>
    <x v="214"/>
    <s v="MS"/>
    <s v="Non Residential"/>
    <x v="1"/>
    <s v="All"/>
    <n v="184571355"/>
  </r>
  <r>
    <x v="214"/>
    <s v="MS"/>
    <s v="Non Residential"/>
    <x v="2"/>
    <s v="All"/>
    <n v="45082702"/>
  </r>
  <r>
    <x v="214"/>
    <s v="MS"/>
    <s v="Non Residential"/>
    <x v="3"/>
    <s v="All"/>
    <n v="127627145"/>
  </r>
  <r>
    <x v="214"/>
    <s v="MS"/>
    <s v="Non Residential"/>
    <x v="4"/>
    <s v="All"/>
    <n v="188062208"/>
  </r>
  <r>
    <x v="214"/>
    <s v="MS"/>
    <s v="Non Residential"/>
    <x v="5"/>
    <s v="All"/>
    <n v="149889467"/>
  </r>
  <r>
    <x v="214"/>
    <s v="MS"/>
    <s v="Non Residential"/>
    <x v="6"/>
    <s v="All"/>
    <n v="144034788"/>
  </r>
  <r>
    <x v="214"/>
    <s v="MS"/>
    <s v="Non Residential"/>
    <x v="7"/>
    <s v="All"/>
    <n v="63519538"/>
  </r>
  <r>
    <x v="214"/>
    <s v="MS"/>
    <s v="Non Residential"/>
    <x v="8"/>
    <s v="All"/>
    <n v="159004687"/>
  </r>
  <r>
    <x v="214"/>
    <s v="MS"/>
    <s v="Non Residential"/>
    <x v="9"/>
    <s v="All"/>
    <n v="163495807"/>
  </r>
  <r>
    <x v="214"/>
    <s v="MS"/>
    <s v="Non Residential"/>
    <x v="10"/>
    <s v="All"/>
    <n v="167337042"/>
  </r>
  <r>
    <x v="214"/>
    <s v="MS"/>
    <s v="Non Residential"/>
    <x v="11"/>
    <s v="All"/>
    <n v="169333836"/>
  </r>
  <r>
    <x v="214"/>
    <s v="MS"/>
    <s v="Residential"/>
    <x v="0"/>
    <s v="All"/>
    <n v="181872002"/>
  </r>
  <r>
    <x v="214"/>
    <s v="MS"/>
    <s v="Residential"/>
    <x v="1"/>
    <s v="All"/>
    <n v="163578054"/>
  </r>
  <r>
    <x v="214"/>
    <s v="MS"/>
    <s v="Residential"/>
    <x v="2"/>
    <s v="All"/>
    <n v="283975897"/>
  </r>
  <r>
    <x v="214"/>
    <s v="MS"/>
    <s v="Residential"/>
    <x v="3"/>
    <s v="All"/>
    <n v="307522089"/>
  </r>
  <r>
    <x v="214"/>
    <s v="MS"/>
    <s v="Residential"/>
    <x v="4"/>
    <s v="All"/>
    <n v="351509241"/>
  </r>
  <r>
    <x v="214"/>
    <s v="MS"/>
    <s v="Residential"/>
    <x v="5"/>
    <s v="All"/>
    <n v="405432689"/>
  </r>
  <r>
    <x v="214"/>
    <s v="MS"/>
    <s v="Residential"/>
    <x v="6"/>
    <s v="All"/>
    <n v="460542142"/>
  </r>
  <r>
    <x v="214"/>
    <s v="MS"/>
    <s v="Residential"/>
    <x v="7"/>
    <s v="All"/>
    <n v="452358259"/>
  </r>
  <r>
    <x v="214"/>
    <s v="MS"/>
    <s v="Residential"/>
    <x v="8"/>
    <s v="All"/>
    <n v="515460688"/>
  </r>
  <r>
    <x v="214"/>
    <s v="MS"/>
    <s v="Residential"/>
    <x v="9"/>
    <s v="All"/>
    <n v="573843478"/>
  </r>
  <r>
    <x v="214"/>
    <s v="MS"/>
    <s v="Residential"/>
    <x v="10"/>
    <s v="All"/>
    <n v="621344869"/>
  </r>
  <r>
    <x v="214"/>
    <s v="MS"/>
    <s v="Residential"/>
    <x v="11"/>
    <s v="All"/>
    <n v="662418608"/>
  </r>
  <r>
    <x v="214"/>
    <s v="TN"/>
    <s v="Civil"/>
    <x v="0"/>
    <s v="All"/>
    <n v="104865235"/>
  </r>
  <r>
    <x v="214"/>
    <s v="TN"/>
    <s v="Civil"/>
    <x v="1"/>
    <s v="All"/>
    <n v="151022973"/>
  </r>
  <r>
    <x v="214"/>
    <s v="TN"/>
    <s v="Civil"/>
    <x v="2"/>
    <s v="All"/>
    <n v="304280307"/>
  </r>
  <r>
    <x v="214"/>
    <s v="TN"/>
    <s v="Civil"/>
    <x v="3"/>
    <s v="All"/>
    <n v="266727537"/>
  </r>
  <r>
    <x v="214"/>
    <s v="TN"/>
    <s v="Civil"/>
    <x v="4"/>
    <s v="All"/>
    <n v="196236145"/>
  </r>
  <r>
    <x v="214"/>
    <s v="TN"/>
    <s v="Civil"/>
    <x v="5"/>
    <s v="All"/>
    <n v="173157263"/>
  </r>
  <r>
    <x v="214"/>
    <s v="TN"/>
    <s v="Civil"/>
    <x v="6"/>
    <s v="All"/>
    <n v="210159777"/>
  </r>
  <r>
    <x v="214"/>
    <s v="TN"/>
    <s v="Civil"/>
    <x v="7"/>
    <s v="All"/>
    <n v="108704096"/>
  </r>
  <r>
    <x v="214"/>
    <s v="TN"/>
    <s v="Civil"/>
    <x v="8"/>
    <s v="All"/>
    <n v="236132887"/>
  </r>
  <r>
    <x v="214"/>
    <s v="TN"/>
    <s v="Civil"/>
    <x v="9"/>
    <s v="All"/>
    <n v="252115896"/>
  </r>
  <r>
    <x v="214"/>
    <s v="TN"/>
    <s v="Civil"/>
    <x v="10"/>
    <s v="All"/>
    <n v="267153662"/>
  </r>
  <r>
    <x v="214"/>
    <s v="TN"/>
    <s v="Civil"/>
    <x v="11"/>
    <s v="All"/>
    <n v="277010795"/>
  </r>
  <r>
    <x v="214"/>
    <s v="TN"/>
    <s v="Non Residential"/>
    <x v="0"/>
    <s v="All"/>
    <n v="300581200"/>
  </r>
  <r>
    <x v="214"/>
    <s v="TN"/>
    <s v="Non Residential"/>
    <x v="1"/>
    <s v="All"/>
    <n v="431328233"/>
  </r>
  <r>
    <x v="214"/>
    <s v="TN"/>
    <s v="Non Residential"/>
    <x v="2"/>
    <s v="All"/>
    <n v="1279677634"/>
  </r>
  <r>
    <x v="214"/>
    <s v="TN"/>
    <s v="Non Residential"/>
    <x v="3"/>
    <s v="All"/>
    <n v="275737715"/>
  </r>
  <r>
    <x v="214"/>
    <s v="TN"/>
    <s v="Non Residential"/>
    <x v="4"/>
    <s v="All"/>
    <n v="328656151"/>
  </r>
  <r>
    <x v="214"/>
    <s v="TN"/>
    <s v="Non Residential"/>
    <x v="5"/>
    <s v="All"/>
    <n v="424717668"/>
  </r>
  <r>
    <x v="214"/>
    <s v="TN"/>
    <s v="Non Residential"/>
    <x v="6"/>
    <s v="All"/>
    <n v="829403331"/>
  </r>
  <r>
    <x v="214"/>
    <s v="TN"/>
    <s v="Non Residential"/>
    <x v="7"/>
    <s v="All"/>
    <n v="516158454"/>
  </r>
  <r>
    <x v="214"/>
    <s v="TN"/>
    <s v="Non Residential"/>
    <x v="8"/>
    <s v="All"/>
    <n v="711593491"/>
  </r>
  <r>
    <x v="214"/>
    <s v="TN"/>
    <s v="Non Residential"/>
    <x v="9"/>
    <s v="All"/>
    <n v="711547197"/>
  </r>
  <r>
    <x v="214"/>
    <s v="TN"/>
    <s v="Non Residential"/>
    <x v="10"/>
    <s v="All"/>
    <n v="712365543"/>
  </r>
  <r>
    <x v="214"/>
    <s v="TN"/>
    <s v="Non Residential"/>
    <x v="11"/>
    <s v="All"/>
    <n v="708382749"/>
  </r>
  <r>
    <x v="214"/>
    <s v="TN"/>
    <s v="Residential"/>
    <x v="0"/>
    <s v="All"/>
    <n v="293233924"/>
  </r>
  <r>
    <x v="214"/>
    <s v="TN"/>
    <s v="Residential"/>
    <x v="1"/>
    <s v="All"/>
    <n v="257484355"/>
  </r>
  <r>
    <x v="214"/>
    <s v="TN"/>
    <s v="Residential"/>
    <x v="2"/>
    <s v="All"/>
    <n v="421220769"/>
  </r>
  <r>
    <x v="214"/>
    <s v="TN"/>
    <s v="Residential"/>
    <x v="3"/>
    <s v="All"/>
    <n v="465304971"/>
  </r>
  <r>
    <x v="214"/>
    <s v="TN"/>
    <s v="Residential"/>
    <x v="4"/>
    <s v="All"/>
    <n v="410870456"/>
  </r>
  <r>
    <x v="214"/>
    <s v="TN"/>
    <s v="Residential"/>
    <x v="5"/>
    <s v="All"/>
    <n v="417243219"/>
  </r>
  <r>
    <x v="214"/>
    <s v="TN"/>
    <s v="Residential"/>
    <x v="6"/>
    <s v="All"/>
    <n v="476755501"/>
  </r>
  <r>
    <x v="214"/>
    <s v="TN"/>
    <s v="Residential"/>
    <x v="7"/>
    <s v="All"/>
    <n v="553861817"/>
  </r>
  <r>
    <x v="214"/>
    <s v="TN"/>
    <s v="Residential"/>
    <x v="8"/>
    <s v="All"/>
    <n v="504846667"/>
  </r>
  <r>
    <x v="214"/>
    <s v="TN"/>
    <s v="Residential"/>
    <x v="9"/>
    <s v="All"/>
    <n v="531056245"/>
  </r>
  <r>
    <x v="214"/>
    <s v="TN"/>
    <s v="Residential"/>
    <x v="10"/>
    <s v="All"/>
    <n v="562041636"/>
  </r>
  <r>
    <x v="214"/>
    <s v="TN"/>
    <s v="Residential"/>
    <x v="11"/>
    <s v="All"/>
    <n v="593594508"/>
  </r>
  <r>
    <x v="215"/>
    <s v="CA"/>
    <s v="Civil"/>
    <x v="0"/>
    <s v="All"/>
    <n v="89619727"/>
  </r>
  <r>
    <x v="215"/>
    <s v="CA"/>
    <s v="Civil"/>
    <x v="1"/>
    <s v="All"/>
    <n v="69164189"/>
  </r>
  <r>
    <x v="215"/>
    <s v="CA"/>
    <s v="Civil"/>
    <x v="2"/>
    <s v="All"/>
    <n v="115389983"/>
  </r>
  <r>
    <x v="215"/>
    <s v="CA"/>
    <s v="Civil"/>
    <x v="3"/>
    <s v="All"/>
    <n v="69581796"/>
  </r>
  <r>
    <x v="215"/>
    <s v="CA"/>
    <s v="Civil"/>
    <x v="4"/>
    <s v="All"/>
    <n v="67116718"/>
  </r>
  <r>
    <x v="215"/>
    <s v="CA"/>
    <s v="Civil"/>
    <x v="5"/>
    <s v="All"/>
    <n v="40025624"/>
  </r>
  <r>
    <x v="215"/>
    <s v="CA"/>
    <s v="Civil"/>
    <x v="6"/>
    <s v="All"/>
    <n v="42317648"/>
  </r>
  <r>
    <x v="215"/>
    <s v="CA"/>
    <s v="Civil"/>
    <x v="7"/>
    <s v="All"/>
    <n v="45145413"/>
  </r>
  <r>
    <x v="215"/>
    <s v="CA"/>
    <s v="Civil"/>
    <x v="8"/>
    <s v="All"/>
    <n v="68124119"/>
  </r>
  <r>
    <x v="215"/>
    <s v="CA"/>
    <s v="Civil"/>
    <x v="9"/>
    <s v="All"/>
    <n v="73004678"/>
  </r>
  <r>
    <x v="215"/>
    <s v="CA"/>
    <s v="Civil"/>
    <x v="10"/>
    <s v="All"/>
    <n v="78714829"/>
  </r>
  <r>
    <x v="215"/>
    <s v="CA"/>
    <s v="Civil"/>
    <x v="11"/>
    <s v="All"/>
    <n v="83118637"/>
  </r>
  <r>
    <x v="215"/>
    <s v="CA"/>
    <s v="Non Residential"/>
    <x v="0"/>
    <s v="All"/>
    <n v="96297917"/>
  </r>
  <r>
    <x v="215"/>
    <s v="CA"/>
    <s v="Non Residential"/>
    <x v="1"/>
    <s v="All"/>
    <n v="84345968"/>
  </r>
  <r>
    <x v="215"/>
    <s v="CA"/>
    <s v="Non Residential"/>
    <x v="2"/>
    <s v="All"/>
    <n v="86621719"/>
  </r>
  <r>
    <x v="215"/>
    <s v="CA"/>
    <s v="Non Residential"/>
    <x v="3"/>
    <s v="All"/>
    <n v="52092588"/>
  </r>
  <r>
    <x v="215"/>
    <s v="CA"/>
    <s v="Non Residential"/>
    <x v="4"/>
    <s v="All"/>
    <n v="91971412"/>
  </r>
  <r>
    <x v="215"/>
    <s v="CA"/>
    <s v="Non Residential"/>
    <x v="5"/>
    <s v="All"/>
    <n v="60476381"/>
  </r>
  <r>
    <x v="215"/>
    <s v="CA"/>
    <s v="Non Residential"/>
    <x v="6"/>
    <s v="All"/>
    <n v="117262088"/>
  </r>
  <r>
    <x v="215"/>
    <s v="CA"/>
    <s v="Non Residential"/>
    <x v="7"/>
    <s v="All"/>
    <n v="1418282445"/>
  </r>
  <r>
    <x v="215"/>
    <s v="CA"/>
    <s v="Non Residential"/>
    <x v="8"/>
    <s v="All"/>
    <n v="344066685"/>
  </r>
  <r>
    <x v="215"/>
    <s v="CA"/>
    <s v="Non Residential"/>
    <x v="9"/>
    <s v="All"/>
    <n v="364479981"/>
  </r>
  <r>
    <x v="215"/>
    <s v="CA"/>
    <s v="Non Residential"/>
    <x v="10"/>
    <s v="All"/>
    <n v="385952305"/>
  </r>
  <r>
    <x v="215"/>
    <s v="CA"/>
    <s v="Non Residential"/>
    <x v="11"/>
    <s v="All"/>
    <n v="396448294"/>
  </r>
  <r>
    <x v="215"/>
    <s v="CA"/>
    <s v="Residential"/>
    <x v="0"/>
    <s v="All"/>
    <n v="15932102"/>
  </r>
  <r>
    <x v="215"/>
    <s v="CA"/>
    <s v="Residential"/>
    <x v="1"/>
    <s v="All"/>
    <n v="16527588"/>
  </r>
  <r>
    <x v="215"/>
    <s v="CA"/>
    <s v="Residential"/>
    <x v="2"/>
    <s v="All"/>
    <n v="17474364"/>
  </r>
  <r>
    <x v="215"/>
    <s v="CA"/>
    <s v="Residential"/>
    <x v="3"/>
    <s v="All"/>
    <n v="32605770"/>
  </r>
  <r>
    <x v="215"/>
    <s v="CA"/>
    <s v="Residential"/>
    <x v="4"/>
    <s v="All"/>
    <n v="32835155"/>
  </r>
  <r>
    <x v="215"/>
    <s v="CA"/>
    <s v="Residential"/>
    <x v="5"/>
    <s v="All"/>
    <n v="14964339"/>
  </r>
  <r>
    <x v="215"/>
    <s v="CA"/>
    <s v="Residential"/>
    <x v="6"/>
    <s v="All"/>
    <n v="50228249"/>
  </r>
  <r>
    <x v="215"/>
    <s v="CA"/>
    <s v="Residential"/>
    <x v="7"/>
    <s v="All"/>
    <n v="43102215"/>
  </r>
  <r>
    <x v="215"/>
    <s v="CA"/>
    <s v="Residential"/>
    <x v="8"/>
    <s v="All"/>
    <n v="47623758"/>
  </r>
  <r>
    <x v="215"/>
    <s v="CA"/>
    <s v="Residential"/>
    <x v="9"/>
    <s v="All"/>
    <n v="49961883"/>
  </r>
  <r>
    <x v="215"/>
    <s v="CA"/>
    <s v="Residential"/>
    <x v="10"/>
    <s v="All"/>
    <n v="52487497"/>
  </r>
  <r>
    <x v="215"/>
    <s v="CA"/>
    <s v="Residential"/>
    <x v="11"/>
    <s v="All"/>
    <n v="55773220"/>
  </r>
  <r>
    <x v="216"/>
    <s v="FL"/>
    <s v="Civil"/>
    <x v="0"/>
    <s v="All"/>
    <n v="344581621"/>
  </r>
  <r>
    <x v="216"/>
    <s v="FL"/>
    <s v="Civil"/>
    <x v="1"/>
    <s v="All"/>
    <n v="365201374"/>
  </r>
  <r>
    <x v="216"/>
    <s v="FL"/>
    <s v="Civil"/>
    <x v="2"/>
    <s v="All"/>
    <n v="260427324"/>
  </r>
  <r>
    <x v="216"/>
    <s v="FL"/>
    <s v="Civil"/>
    <x v="3"/>
    <s v="All"/>
    <n v="694752921"/>
  </r>
  <r>
    <x v="216"/>
    <s v="FL"/>
    <s v="Civil"/>
    <x v="4"/>
    <s v="All"/>
    <n v="299221437"/>
  </r>
  <r>
    <x v="216"/>
    <s v="FL"/>
    <s v="Civil"/>
    <x v="5"/>
    <s v="All"/>
    <n v="827801757"/>
  </r>
  <r>
    <x v="216"/>
    <s v="FL"/>
    <s v="Civil"/>
    <x v="6"/>
    <s v="All"/>
    <n v="527417405"/>
  </r>
  <r>
    <x v="216"/>
    <s v="FL"/>
    <s v="Civil"/>
    <x v="7"/>
    <s v="All"/>
    <n v="624743212"/>
  </r>
  <r>
    <x v="216"/>
    <s v="FL"/>
    <s v="Civil"/>
    <x v="8"/>
    <s v="All"/>
    <n v="840084705"/>
  </r>
  <r>
    <x v="216"/>
    <s v="FL"/>
    <s v="Civil"/>
    <x v="9"/>
    <s v="All"/>
    <n v="898172246"/>
  </r>
  <r>
    <x v="216"/>
    <s v="FL"/>
    <s v="Civil"/>
    <x v="10"/>
    <s v="All"/>
    <n v="951485813"/>
  </r>
  <r>
    <x v="216"/>
    <s v="FL"/>
    <s v="Civil"/>
    <x v="11"/>
    <s v="All"/>
    <n v="989629659"/>
  </r>
  <r>
    <x v="216"/>
    <s v="FL"/>
    <s v="Non Residential"/>
    <x v="0"/>
    <s v="All"/>
    <n v="1247771350"/>
  </r>
  <r>
    <x v="216"/>
    <s v="FL"/>
    <s v="Non Residential"/>
    <x v="1"/>
    <s v="All"/>
    <n v="547368872"/>
  </r>
  <r>
    <x v="216"/>
    <s v="FL"/>
    <s v="Non Residential"/>
    <x v="2"/>
    <s v="All"/>
    <n v="1064883156"/>
  </r>
  <r>
    <x v="216"/>
    <s v="FL"/>
    <s v="Non Residential"/>
    <x v="3"/>
    <s v="All"/>
    <n v="748353039"/>
  </r>
  <r>
    <x v="216"/>
    <s v="FL"/>
    <s v="Non Residential"/>
    <x v="4"/>
    <s v="All"/>
    <n v="1388746301"/>
  </r>
  <r>
    <x v="216"/>
    <s v="FL"/>
    <s v="Non Residential"/>
    <x v="5"/>
    <s v="All"/>
    <n v="2931289097"/>
  </r>
  <r>
    <x v="216"/>
    <s v="FL"/>
    <s v="Non Residential"/>
    <x v="6"/>
    <s v="All"/>
    <n v="2235959547"/>
  </r>
  <r>
    <x v="216"/>
    <s v="FL"/>
    <s v="Non Residential"/>
    <x v="7"/>
    <s v="All"/>
    <n v="2083404731"/>
  </r>
  <r>
    <x v="216"/>
    <s v="FL"/>
    <s v="Non Residential"/>
    <x v="8"/>
    <s v="All"/>
    <n v="2484771093"/>
  </r>
  <r>
    <x v="216"/>
    <s v="FL"/>
    <s v="Non Residential"/>
    <x v="9"/>
    <s v="All"/>
    <n v="2534620798"/>
  </r>
  <r>
    <x v="216"/>
    <s v="FL"/>
    <s v="Non Residential"/>
    <x v="10"/>
    <s v="All"/>
    <n v="2498348354"/>
  </r>
  <r>
    <x v="216"/>
    <s v="FL"/>
    <s v="Non Residential"/>
    <x v="11"/>
    <s v="All"/>
    <n v="2506031499"/>
  </r>
  <r>
    <x v="216"/>
    <s v="FL"/>
    <s v="Residential"/>
    <x v="0"/>
    <s v="All"/>
    <n v="447303421"/>
  </r>
  <r>
    <x v="216"/>
    <s v="FL"/>
    <s v="Residential"/>
    <x v="1"/>
    <s v="All"/>
    <n v="301408034"/>
  </r>
  <r>
    <x v="216"/>
    <s v="FL"/>
    <s v="Residential"/>
    <x v="2"/>
    <s v="All"/>
    <n v="1161224433"/>
  </r>
  <r>
    <x v="216"/>
    <s v="FL"/>
    <s v="Residential"/>
    <x v="3"/>
    <s v="All"/>
    <n v="2692640274"/>
  </r>
  <r>
    <x v="216"/>
    <s v="FL"/>
    <s v="Residential"/>
    <x v="4"/>
    <s v="All"/>
    <n v="1197387806"/>
  </r>
  <r>
    <x v="216"/>
    <s v="FL"/>
    <s v="Residential"/>
    <x v="5"/>
    <s v="All"/>
    <n v="4111927705"/>
  </r>
  <r>
    <x v="216"/>
    <s v="FL"/>
    <s v="Residential"/>
    <x v="6"/>
    <s v="All"/>
    <n v="2240093326"/>
  </r>
  <r>
    <x v="216"/>
    <s v="FL"/>
    <s v="Residential"/>
    <x v="7"/>
    <s v="All"/>
    <n v="3251754234"/>
  </r>
  <r>
    <x v="216"/>
    <s v="FL"/>
    <s v="Residential"/>
    <x v="8"/>
    <s v="All"/>
    <n v="4079392200"/>
  </r>
  <r>
    <x v="216"/>
    <s v="FL"/>
    <s v="Residential"/>
    <x v="9"/>
    <s v="All"/>
    <n v="4403051410"/>
  </r>
  <r>
    <x v="216"/>
    <s v="FL"/>
    <s v="Residential"/>
    <x v="10"/>
    <s v="All"/>
    <n v="4446876083"/>
  </r>
  <r>
    <x v="216"/>
    <s v="FL"/>
    <s v="Residential"/>
    <x v="11"/>
    <s v="All"/>
    <n v="4616782439"/>
  </r>
  <r>
    <x v="217"/>
    <s v="IN"/>
    <s v="Civil"/>
    <x v="0"/>
    <s v="All"/>
    <n v="35616756"/>
  </r>
  <r>
    <x v="217"/>
    <s v="IN"/>
    <s v="Civil"/>
    <x v="1"/>
    <s v="All"/>
    <n v="44185397"/>
  </r>
  <r>
    <x v="217"/>
    <s v="IN"/>
    <s v="Civil"/>
    <x v="2"/>
    <s v="All"/>
    <n v="14556905"/>
  </r>
  <r>
    <x v="217"/>
    <s v="IN"/>
    <s v="Civil"/>
    <x v="3"/>
    <s v="All"/>
    <n v="14858805"/>
  </r>
  <r>
    <x v="217"/>
    <s v="IN"/>
    <s v="Civil"/>
    <x v="4"/>
    <s v="All"/>
    <n v="38246359"/>
  </r>
  <r>
    <x v="217"/>
    <s v="IN"/>
    <s v="Civil"/>
    <x v="5"/>
    <s v="All"/>
    <n v="50930903"/>
  </r>
  <r>
    <x v="217"/>
    <s v="IN"/>
    <s v="Civil"/>
    <x v="6"/>
    <s v="All"/>
    <n v="55150127"/>
  </r>
  <r>
    <x v="217"/>
    <s v="IN"/>
    <s v="Civil"/>
    <x v="7"/>
    <s v="All"/>
    <n v="47733211"/>
  </r>
  <r>
    <x v="217"/>
    <s v="IN"/>
    <s v="Civil"/>
    <x v="8"/>
    <s v="All"/>
    <n v="80900566"/>
  </r>
  <r>
    <x v="217"/>
    <s v="IN"/>
    <s v="Civil"/>
    <x v="9"/>
    <s v="All"/>
    <n v="85421390"/>
  </r>
  <r>
    <x v="217"/>
    <s v="IN"/>
    <s v="Civil"/>
    <x v="10"/>
    <s v="All"/>
    <n v="89225748"/>
  </r>
  <r>
    <x v="217"/>
    <s v="IN"/>
    <s v="Civil"/>
    <x v="11"/>
    <s v="All"/>
    <n v="91490059"/>
  </r>
  <r>
    <x v="217"/>
    <s v="IN"/>
    <s v="Non Residential"/>
    <x v="0"/>
    <s v="All"/>
    <n v="13041864"/>
  </r>
  <r>
    <x v="217"/>
    <s v="IN"/>
    <s v="Non Residential"/>
    <x v="1"/>
    <s v="All"/>
    <n v="42854576"/>
  </r>
  <r>
    <x v="217"/>
    <s v="IN"/>
    <s v="Non Residential"/>
    <x v="2"/>
    <s v="All"/>
    <n v="6948048"/>
  </r>
  <r>
    <x v="217"/>
    <s v="IN"/>
    <s v="Non Residential"/>
    <x v="3"/>
    <s v="All"/>
    <n v="58140919"/>
  </r>
  <r>
    <x v="217"/>
    <s v="IN"/>
    <s v="Non Residential"/>
    <x v="4"/>
    <s v="All"/>
    <n v="52120069"/>
  </r>
  <r>
    <x v="217"/>
    <s v="IN"/>
    <s v="Non Residential"/>
    <x v="5"/>
    <s v="All"/>
    <n v="38629810"/>
  </r>
  <r>
    <x v="217"/>
    <s v="IN"/>
    <s v="Non Residential"/>
    <x v="6"/>
    <s v="All"/>
    <n v="240001847"/>
  </r>
  <r>
    <x v="217"/>
    <s v="IN"/>
    <s v="Non Residential"/>
    <x v="7"/>
    <s v="All"/>
    <n v="29188228"/>
  </r>
  <r>
    <x v="217"/>
    <s v="IN"/>
    <s v="Non Residential"/>
    <x v="8"/>
    <s v="All"/>
    <n v="68602365"/>
  </r>
  <r>
    <x v="217"/>
    <s v="IN"/>
    <s v="Non Residential"/>
    <x v="9"/>
    <s v="All"/>
    <n v="70173859"/>
  </r>
  <r>
    <x v="217"/>
    <s v="IN"/>
    <s v="Non Residential"/>
    <x v="10"/>
    <s v="All"/>
    <n v="71689587"/>
  </r>
  <r>
    <x v="217"/>
    <s v="IN"/>
    <s v="Non Residential"/>
    <x v="11"/>
    <s v="All"/>
    <n v="72650473"/>
  </r>
  <r>
    <x v="217"/>
    <s v="IN"/>
    <s v="Residential"/>
    <x v="0"/>
    <s v="All"/>
    <n v="21460584"/>
  </r>
  <r>
    <x v="217"/>
    <s v="IN"/>
    <s v="Residential"/>
    <x v="1"/>
    <s v="All"/>
    <n v="15468508"/>
  </r>
  <r>
    <x v="217"/>
    <s v="IN"/>
    <s v="Residential"/>
    <x v="2"/>
    <s v="All"/>
    <n v="23424195"/>
  </r>
  <r>
    <x v="217"/>
    <s v="IN"/>
    <s v="Residential"/>
    <x v="3"/>
    <s v="All"/>
    <n v="15543417"/>
  </r>
  <r>
    <x v="217"/>
    <s v="IN"/>
    <s v="Residential"/>
    <x v="4"/>
    <s v="All"/>
    <n v="8279651"/>
  </r>
  <r>
    <x v="217"/>
    <s v="IN"/>
    <s v="Residential"/>
    <x v="5"/>
    <s v="All"/>
    <n v="27158951"/>
  </r>
  <r>
    <x v="217"/>
    <s v="IN"/>
    <s v="Residential"/>
    <x v="6"/>
    <s v="All"/>
    <n v="21720344"/>
  </r>
  <r>
    <x v="217"/>
    <s v="IN"/>
    <s v="Residential"/>
    <x v="7"/>
    <s v="All"/>
    <n v="23489585"/>
  </r>
  <r>
    <x v="217"/>
    <s v="IN"/>
    <s v="Residential"/>
    <x v="8"/>
    <s v="All"/>
    <n v="23837990"/>
  </r>
  <r>
    <x v="217"/>
    <s v="IN"/>
    <s v="Residential"/>
    <x v="9"/>
    <s v="All"/>
    <n v="25419679"/>
  </r>
  <r>
    <x v="217"/>
    <s v="IN"/>
    <s v="Residential"/>
    <x v="10"/>
    <s v="All"/>
    <n v="27499709"/>
  </r>
  <r>
    <x v="217"/>
    <s v="IN"/>
    <s v="Residential"/>
    <x v="11"/>
    <s v="All"/>
    <n v="29047285"/>
  </r>
  <r>
    <x v="218"/>
    <s v="TX"/>
    <s v="Civil"/>
    <x v="0"/>
    <s v="All"/>
    <n v="15578607"/>
  </r>
  <r>
    <x v="218"/>
    <s v="TX"/>
    <s v="Civil"/>
    <x v="1"/>
    <s v="All"/>
    <n v="8219581"/>
  </r>
  <r>
    <x v="218"/>
    <s v="TX"/>
    <s v="Civil"/>
    <x v="2"/>
    <s v="All"/>
    <n v="33002827"/>
  </r>
  <r>
    <x v="218"/>
    <s v="TX"/>
    <s v="Civil"/>
    <x v="3"/>
    <s v="All"/>
    <n v="36669863"/>
  </r>
  <r>
    <x v="218"/>
    <s v="TX"/>
    <s v="Civil"/>
    <x v="4"/>
    <s v="All"/>
    <n v="64364539"/>
  </r>
  <r>
    <x v="218"/>
    <s v="TX"/>
    <s v="Civil"/>
    <x v="5"/>
    <s v="All"/>
    <n v="69378706"/>
  </r>
  <r>
    <x v="218"/>
    <s v="TX"/>
    <s v="Civil"/>
    <x v="6"/>
    <s v="All"/>
    <n v="23562667"/>
  </r>
  <r>
    <x v="218"/>
    <s v="TX"/>
    <s v="Civil"/>
    <x v="7"/>
    <s v="All"/>
    <n v="156775510"/>
  </r>
  <r>
    <x v="218"/>
    <s v="TX"/>
    <s v="Civil"/>
    <x v="8"/>
    <s v="All"/>
    <n v="94017413"/>
  </r>
  <r>
    <x v="218"/>
    <s v="TX"/>
    <s v="Civil"/>
    <x v="9"/>
    <s v="All"/>
    <n v="101729094"/>
  </r>
  <r>
    <x v="218"/>
    <s v="TX"/>
    <s v="Civil"/>
    <x v="10"/>
    <s v="All"/>
    <n v="109653434"/>
  </r>
  <r>
    <x v="218"/>
    <s v="TX"/>
    <s v="Civil"/>
    <x v="11"/>
    <s v="All"/>
    <n v="115294839"/>
  </r>
  <r>
    <x v="218"/>
    <s v="TX"/>
    <s v="Non Residential"/>
    <x v="0"/>
    <s v="All"/>
    <n v="140786106"/>
  </r>
  <r>
    <x v="218"/>
    <s v="TX"/>
    <s v="Non Residential"/>
    <x v="1"/>
    <s v="All"/>
    <n v="97386370"/>
  </r>
  <r>
    <x v="218"/>
    <s v="TX"/>
    <s v="Non Residential"/>
    <x v="2"/>
    <s v="All"/>
    <n v="71950520"/>
  </r>
  <r>
    <x v="218"/>
    <s v="TX"/>
    <s v="Non Residential"/>
    <x v="3"/>
    <s v="All"/>
    <n v="125078248"/>
  </r>
  <r>
    <x v="218"/>
    <s v="TX"/>
    <s v="Non Residential"/>
    <x v="4"/>
    <s v="All"/>
    <n v="362251133"/>
  </r>
  <r>
    <x v="218"/>
    <s v="TX"/>
    <s v="Non Residential"/>
    <x v="5"/>
    <s v="All"/>
    <n v="240105776"/>
  </r>
  <r>
    <x v="218"/>
    <s v="TX"/>
    <s v="Non Residential"/>
    <x v="6"/>
    <s v="All"/>
    <n v="312541528"/>
  </r>
  <r>
    <x v="218"/>
    <s v="TX"/>
    <s v="Non Residential"/>
    <x v="7"/>
    <s v="All"/>
    <n v="181992889"/>
  </r>
  <r>
    <x v="218"/>
    <s v="TX"/>
    <s v="Non Residential"/>
    <x v="8"/>
    <s v="All"/>
    <n v="323585396"/>
  </r>
  <r>
    <x v="218"/>
    <s v="TX"/>
    <s v="Non Residential"/>
    <x v="9"/>
    <s v="All"/>
    <n v="330058997"/>
  </r>
  <r>
    <x v="218"/>
    <s v="TX"/>
    <s v="Non Residential"/>
    <x v="10"/>
    <s v="All"/>
    <n v="322689416"/>
  </r>
  <r>
    <x v="218"/>
    <s v="TX"/>
    <s v="Non Residential"/>
    <x v="11"/>
    <s v="All"/>
    <n v="320742950"/>
  </r>
  <r>
    <x v="218"/>
    <s v="TX"/>
    <s v="Residential"/>
    <x v="0"/>
    <s v="All"/>
    <n v="110164758"/>
  </r>
  <r>
    <x v="218"/>
    <s v="TX"/>
    <s v="Residential"/>
    <x v="1"/>
    <s v="All"/>
    <n v="146095813"/>
  </r>
  <r>
    <x v="218"/>
    <s v="TX"/>
    <s v="Residential"/>
    <x v="2"/>
    <s v="All"/>
    <n v="230932035"/>
  </r>
  <r>
    <x v="218"/>
    <s v="TX"/>
    <s v="Residential"/>
    <x v="3"/>
    <s v="All"/>
    <n v="246499403"/>
  </r>
  <r>
    <x v="218"/>
    <s v="TX"/>
    <s v="Residential"/>
    <x v="4"/>
    <s v="All"/>
    <n v="302609286"/>
  </r>
  <r>
    <x v="218"/>
    <s v="TX"/>
    <s v="Residential"/>
    <x v="5"/>
    <s v="All"/>
    <n v="262753058"/>
  </r>
  <r>
    <x v="218"/>
    <s v="TX"/>
    <s v="Residential"/>
    <x v="6"/>
    <s v="All"/>
    <n v="185686403"/>
  </r>
  <r>
    <x v="218"/>
    <s v="TX"/>
    <s v="Residential"/>
    <x v="7"/>
    <s v="All"/>
    <n v="237051808"/>
  </r>
  <r>
    <x v="218"/>
    <s v="TX"/>
    <s v="Residential"/>
    <x v="8"/>
    <s v="All"/>
    <n v="296701126"/>
  </r>
  <r>
    <x v="218"/>
    <s v="TX"/>
    <s v="Residential"/>
    <x v="9"/>
    <s v="All"/>
    <n v="313238789"/>
  </r>
  <r>
    <x v="218"/>
    <s v="TX"/>
    <s v="Residential"/>
    <x v="10"/>
    <s v="All"/>
    <n v="349477914"/>
  </r>
  <r>
    <x v="218"/>
    <s v="TX"/>
    <s v="Residential"/>
    <x v="11"/>
    <s v="All"/>
    <n v="375502130"/>
  </r>
  <r>
    <x v="219"/>
    <s v="WI"/>
    <s v="Civil"/>
    <x v="0"/>
    <s v="All"/>
    <n v="646101762"/>
  </r>
  <r>
    <x v="219"/>
    <s v="WI"/>
    <s v="Civil"/>
    <x v="1"/>
    <s v="All"/>
    <n v="480941926"/>
  </r>
  <r>
    <x v="219"/>
    <s v="WI"/>
    <s v="Civil"/>
    <x v="2"/>
    <s v="All"/>
    <n v="396981959"/>
  </r>
  <r>
    <x v="219"/>
    <s v="WI"/>
    <s v="Civil"/>
    <x v="3"/>
    <s v="All"/>
    <n v="736994195"/>
  </r>
  <r>
    <x v="219"/>
    <s v="WI"/>
    <s v="Civil"/>
    <x v="4"/>
    <s v="All"/>
    <n v="634680618"/>
  </r>
  <r>
    <x v="219"/>
    <s v="WI"/>
    <s v="Civil"/>
    <x v="5"/>
    <s v="All"/>
    <n v="702162647"/>
  </r>
  <r>
    <x v="219"/>
    <s v="WI"/>
    <s v="Civil"/>
    <x v="6"/>
    <s v="All"/>
    <n v="499057697"/>
  </r>
  <r>
    <x v="219"/>
    <s v="WI"/>
    <s v="Civil"/>
    <x v="7"/>
    <s v="All"/>
    <n v="477096914"/>
  </r>
  <r>
    <x v="219"/>
    <s v="WI"/>
    <s v="Civil"/>
    <x v="8"/>
    <s v="All"/>
    <n v="699829421"/>
  </r>
  <r>
    <x v="219"/>
    <s v="WI"/>
    <s v="Civil"/>
    <x v="9"/>
    <s v="All"/>
    <n v="742732135"/>
  </r>
  <r>
    <x v="219"/>
    <s v="WI"/>
    <s v="Civil"/>
    <x v="10"/>
    <s v="All"/>
    <n v="782560670"/>
  </r>
  <r>
    <x v="219"/>
    <s v="WI"/>
    <s v="Civil"/>
    <x v="11"/>
    <s v="All"/>
    <n v="809622320"/>
  </r>
  <r>
    <x v="219"/>
    <s v="WI"/>
    <s v="Non Residential"/>
    <x v="0"/>
    <s v="All"/>
    <n v="450602647"/>
  </r>
  <r>
    <x v="219"/>
    <s v="WI"/>
    <s v="Non Residential"/>
    <x v="1"/>
    <s v="All"/>
    <n v="631518825"/>
  </r>
  <r>
    <x v="219"/>
    <s v="WI"/>
    <s v="Non Residential"/>
    <x v="2"/>
    <s v="All"/>
    <n v="599609887"/>
  </r>
  <r>
    <x v="219"/>
    <s v="WI"/>
    <s v="Non Residential"/>
    <x v="3"/>
    <s v="All"/>
    <n v="497968580"/>
  </r>
  <r>
    <x v="219"/>
    <s v="WI"/>
    <s v="Non Residential"/>
    <x v="4"/>
    <s v="All"/>
    <n v="653361525"/>
  </r>
  <r>
    <x v="219"/>
    <s v="WI"/>
    <s v="Non Residential"/>
    <x v="5"/>
    <s v="All"/>
    <n v="826582415"/>
  </r>
  <r>
    <x v="219"/>
    <s v="WI"/>
    <s v="Non Residential"/>
    <x v="6"/>
    <s v="All"/>
    <n v="2140819449"/>
  </r>
  <r>
    <x v="219"/>
    <s v="WI"/>
    <s v="Non Residential"/>
    <x v="7"/>
    <s v="All"/>
    <n v="1957018146"/>
  </r>
  <r>
    <x v="219"/>
    <s v="WI"/>
    <s v="Non Residential"/>
    <x v="8"/>
    <s v="All"/>
    <n v="1228650829"/>
  </r>
  <r>
    <x v="219"/>
    <s v="WI"/>
    <s v="Non Residential"/>
    <x v="9"/>
    <s v="All"/>
    <n v="1239810082"/>
  </r>
  <r>
    <x v="219"/>
    <s v="WI"/>
    <s v="Non Residential"/>
    <x v="10"/>
    <s v="All"/>
    <n v="1259314795"/>
  </r>
  <r>
    <x v="219"/>
    <s v="WI"/>
    <s v="Non Residential"/>
    <x v="11"/>
    <s v="All"/>
    <n v="1271030711"/>
  </r>
  <r>
    <x v="219"/>
    <s v="WI"/>
    <s v="Residential"/>
    <x v="0"/>
    <s v="All"/>
    <n v="332369067"/>
  </r>
  <r>
    <x v="219"/>
    <s v="WI"/>
    <s v="Residential"/>
    <x v="1"/>
    <s v="All"/>
    <n v="362065248"/>
  </r>
  <r>
    <x v="219"/>
    <s v="WI"/>
    <s v="Residential"/>
    <x v="2"/>
    <s v="All"/>
    <n v="267983907"/>
  </r>
  <r>
    <x v="219"/>
    <s v="WI"/>
    <s v="Residential"/>
    <x v="3"/>
    <s v="All"/>
    <n v="299266517"/>
  </r>
  <r>
    <x v="219"/>
    <s v="WI"/>
    <s v="Residential"/>
    <x v="4"/>
    <s v="All"/>
    <n v="488152844"/>
  </r>
  <r>
    <x v="219"/>
    <s v="WI"/>
    <s v="Residential"/>
    <x v="5"/>
    <s v="All"/>
    <n v="564916777"/>
  </r>
  <r>
    <x v="219"/>
    <s v="WI"/>
    <s v="Residential"/>
    <x v="6"/>
    <s v="All"/>
    <n v="891837699"/>
  </r>
  <r>
    <x v="219"/>
    <s v="WI"/>
    <s v="Residential"/>
    <x v="7"/>
    <s v="All"/>
    <n v="899008151"/>
  </r>
  <r>
    <x v="219"/>
    <s v="WI"/>
    <s v="Residential"/>
    <x v="8"/>
    <s v="All"/>
    <n v="560184418"/>
  </r>
  <r>
    <x v="219"/>
    <s v="WI"/>
    <s v="Residential"/>
    <x v="9"/>
    <s v="All"/>
    <n v="573507743"/>
  </r>
  <r>
    <x v="219"/>
    <s v="WI"/>
    <s v="Residential"/>
    <x v="10"/>
    <s v="All"/>
    <n v="601382484"/>
  </r>
  <r>
    <x v="219"/>
    <s v="WI"/>
    <s v="Residential"/>
    <x v="11"/>
    <s v="All"/>
    <n v="629208492"/>
  </r>
  <r>
    <x v="220"/>
    <s v="MN"/>
    <s v="Civil"/>
    <x v="0"/>
    <s v="All"/>
    <n v="1087362832"/>
  </r>
  <r>
    <x v="220"/>
    <s v="MN"/>
    <s v="Civil"/>
    <x v="1"/>
    <s v="All"/>
    <n v="929341476"/>
  </r>
  <r>
    <x v="220"/>
    <s v="MN"/>
    <s v="Civil"/>
    <x v="2"/>
    <s v="All"/>
    <n v="854684691"/>
  </r>
  <r>
    <x v="220"/>
    <s v="MN"/>
    <s v="Civil"/>
    <x v="3"/>
    <s v="All"/>
    <n v="1595532478"/>
  </r>
  <r>
    <x v="220"/>
    <s v="MN"/>
    <s v="Civil"/>
    <x v="4"/>
    <s v="All"/>
    <n v="1389522169"/>
  </r>
  <r>
    <x v="220"/>
    <s v="MN"/>
    <s v="Civil"/>
    <x v="5"/>
    <s v="All"/>
    <n v="1434882906"/>
  </r>
  <r>
    <x v="220"/>
    <s v="MN"/>
    <s v="Civil"/>
    <x v="6"/>
    <s v="All"/>
    <n v="1721756468"/>
  </r>
  <r>
    <x v="220"/>
    <s v="MN"/>
    <s v="Civil"/>
    <x v="7"/>
    <s v="All"/>
    <n v="1828586212"/>
  </r>
  <r>
    <x v="220"/>
    <s v="MN"/>
    <s v="Civil"/>
    <x v="8"/>
    <s v="All"/>
    <n v="1800804492"/>
  </r>
  <r>
    <x v="220"/>
    <s v="MN"/>
    <s v="Civil"/>
    <x v="9"/>
    <s v="All"/>
    <n v="1926402154"/>
  </r>
  <r>
    <x v="220"/>
    <s v="MN"/>
    <s v="Civil"/>
    <x v="10"/>
    <s v="All"/>
    <n v="2043050100"/>
  </r>
  <r>
    <x v="220"/>
    <s v="MN"/>
    <s v="Civil"/>
    <x v="11"/>
    <s v="All"/>
    <n v="2125587419"/>
  </r>
  <r>
    <x v="220"/>
    <s v="MN"/>
    <s v="Non Residential"/>
    <x v="0"/>
    <s v="All"/>
    <n v="1107112061"/>
  </r>
  <r>
    <x v="220"/>
    <s v="MN"/>
    <s v="Non Residential"/>
    <x v="1"/>
    <s v="All"/>
    <n v="2083041416"/>
  </r>
  <r>
    <x v="220"/>
    <s v="MN"/>
    <s v="Non Residential"/>
    <x v="2"/>
    <s v="All"/>
    <n v="1324622669"/>
  </r>
  <r>
    <x v="220"/>
    <s v="MN"/>
    <s v="Non Residential"/>
    <x v="3"/>
    <s v="All"/>
    <n v="2110034666"/>
  </r>
  <r>
    <x v="220"/>
    <s v="MN"/>
    <s v="Non Residential"/>
    <x v="4"/>
    <s v="All"/>
    <n v="1403002713"/>
  </r>
  <r>
    <x v="220"/>
    <s v="MN"/>
    <s v="Non Residential"/>
    <x v="5"/>
    <s v="All"/>
    <n v="1911631611"/>
  </r>
  <r>
    <x v="220"/>
    <s v="MN"/>
    <s v="Non Residential"/>
    <x v="6"/>
    <s v="All"/>
    <n v="3480082310"/>
  </r>
  <r>
    <x v="220"/>
    <s v="MN"/>
    <s v="Non Residential"/>
    <x v="7"/>
    <s v="All"/>
    <n v="2940878611"/>
  </r>
  <r>
    <x v="220"/>
    <s v="MN"/>
    <s v="Non Residential"/>
    <x v="8"/>
    <s v="All"/>
    <n v="3528183996"/>
  </r>
  <r>
    <x v="220"/>
    <s v="MN"/>
    <s v="Non Residential"/>
    <x v="9"/>
    <s v="All"/>
    <n v="3613207581"/>
  </r>
  <r>
    <x v="220"/>
    <s v="MN"/>
    <s v="Non Residential"/>
    <x v="10"/>
    <s v="All"/>
    <n v="3698207506"/>
  </r>
  <r>
    <x v="220"/>
    <s v="MN"/>
    <s v="Non Residential"/>
    <x v="11"/>
    <s v="All"/>
    <n v="3761540711"/>
  </r>
  <r>
    <x v="220"/>
    <s v="MN"/>
    <s v="Residential"/>
    <x v="0"/>
    <s v="All"/>
    <n v="1236568641"/>
  </r>
  <r>
    <x v="220"/>
    <s v="MN"/>
    <s v="Residential"/>
    <x v="1"/>
    <s v="All"/>
    <n v="1350353459"/>
  </r>
  <r>
    <x v="220"/>
    <s v="MN"/>
    <s v="Residential"/>
    <x v="2"/>
    <s v="All"/>
    <n v="2185832269"/>
  </r>
  <r>
    <x v="220"/>
    <s v="MN"/>
    <s v="Residential"/>
    <x v="3"/>
    <s v="All"/>
    <n v="2391058192"/>
  </r>
  <r>
    <x v="220"/>
    <s v="MN"/>
    <s v="Residential"/>
    <x v="4"/>
    <s v="All"/>
    <n v="2313300382"/>
  </r>
  <r>
    <x v="220"/>
    <s v="MN"/>
    <s v="Residential"/>
    <x v="5"/>
    <s v="All"/>
    <n v="3070178831"/>
  </r>
  <r>
    <x v="220"/>
    <s v="MN"/>
    <s v="Residential"/>
    <x v="6"/>
    <s v="All"/>
    <n v="4214580644"/>
  </r>
  <r>
    <x v="220"/>
    <s v="MN"/>
    <s v="Residential"/>
    <x v="7"/>
    <s v="All"/>
    <n v="3451813819"/>
  </r>
  <r>
    <x v="220"/>
    <s v="MN"/>
    <s v="Residential"/>
    <x v="8"/>
    <s v="All"/>
    <n v="3003444730"/>
  </r>
  <r>
    <x v="220"/>
    <s v="MN"/>
    <s v="Residential"/>
    <x v="9"/>
    <s v="All"/>
    <n v="3107482476"/>
  </r>
  <r>
    <x v="220"/>
    <s v="MN"/>
    <s v="Residential"/>
    <x v="10"/>
    <s v="All"/>
    <n v="3279805863"/>
  </r>
  <r>
    <x v="220"/>
    <s v="MN"/>
    <s v="Residential"/>
    <x v="11"/>
    <s v="All"/>
    <n v="3445116757"/>
  </r>
  <r>
    <x v="220"/>
    <s v="WI"/>
    <s v="Civil"/>
    <x v="0"/>
    <s v="All"/>
    <n v="51305050"/>
  </r>
  <r>
    <x v="220"/>
    <s v="WI"/>
    <s v="Civil"/>
    <x v="1"/>
    <s v="All"/>
    <n v="25673985"/>
  </r>
  <r>
    <x v="220"/>
    <s v="WI"/>
    <s v="Civil"/>
    <x v="2"/>
    <s v="All"/>
    <n v="88777910"/>
  </r>
  <r>
    <x v="220"/>
    <s v="WI"/>
    <s v="Civil"/>
    <x v="3"/>
    <s v="All"/>
    <n v="69865512"/>
  </r>
  <r>
    <x v="220"/>
    <s v="WI"/>
    <s v="Civil"/>
    <x v="4"/>
    <s v="All"/>
    <n v="27449878"/>
  </r>
  <r>
    <x v="220"/>
    <s v="WI"/>
    <s v="Civil"/>
    <x v="5"/>
    <s v="All"/>
    <n v="52098881"/>
  </r>
  <r>
    <x v="220"/>
    <s v="WI"/>
    <s v="Civil"/>
    <x v="6"/>
    <s v="All"/>
    <n v="43688263"/>
  </r>
  <r>
    <x v="220"/>
    <s v="WI"/>
    <s v="Civil"/>
    <x v="7"/>
    <s v="All"/>
    <n v="70802753"/>
  </r>
  <r>
    <x v="220"/>
    <s v="WI"/>
    <s v="Civil"/>
    <x v="8"/>
    <s v="All"/>
    <n v="62986736"/>
  </r>
  <r>
    <x v="220"/>
    <s v="WI"/>
    <s v="Civil"/>
    <x v="9"/>
    <s v="All"/>
    <n v="67369203"/>
  </r>
  <r>
    <x v="220"/>
    <s v="WI"/>
    <s v="Civil"/>
    <x v="10"/>
    <s v="All"/>
    <n v="71620546"/>
  </r>
  <r>
    <x v="220"/>
    <s v="WI"/>
    <s v="Civil"/>
    <x v="11"/>
    <s v="All"/>
    <n v="74568817"/>
  </r>
  <r>
    <x v="220"/>
    <s v="WI"/>
    <s v="Non Residential"/>
    <x v="0"/>
    <s v="All"/>
    <n v="7519146"/>
  </r>
  <r>
    <x v="220"/>
    <s v="WI"/>
    <s v="Non Residential"/>
    <x v="1"/>
    <s v="All"/>
    <n v="24028090"/>
  </r>
  <r>
    <x v="220"/>
    <s v="WI"/>
    <s v="Non Residential"/>
    <x v="2"/>
    <s v="All"/>
    <n v="8485821"/>
  </r>
  <r>
    <x v="220"/>
    <s v="WI"/>
    <s v="Non Residential"/>
    <x v="3"/>
    <s v="All"/>
    <n v="14014838"/>
  </r>
  <r>
    <x v="220"/>
    <s v="WI"/>
    <s v="Non Residential"/>
    <x v="4"/>
    <s v="All"/>
    <n v="30393940"/>
  </r>
  <r>
    <x v="220"/>
    <s v="WI"/>
    <s v="Non Residential"/>
    <x v="5"/>
    <s v="All"/>
    <n v="105672382"/>
  </r>
  <r>
    <x v="220"/>
    <s v="WI"/>
    <s v="Non Residential"/>
    <x v="6"/>
    <s v="All"/>
    <n v="99490339"/>
  </r>
  <r>
    <x v="220"/>
    <s v="WI"/>
    <s v="Non Residential"/>
    <x v="7"/>
    <s v="All"/>
    <n v="72263914"/>
  </r>
  <r>
    <x v="220"/>
    <s v="WI"/>
    <s v="Non Residential"/>
    <x v="8"/>
    <s v="All"/>
    <n v="80417068"/>
  </r>
  <r>
    <x v="220"/>
    <s v="WI"/>
    <s v="Non Residential"/>
    <x v="9"/>
    <s v="All"/>
    <n v="81900624"/>
  </r>
  <r>
    <x v="220"/>
    <s v="WI"/>
    <s v="Non Residential"/>
    <x v="10"/>
    <s v="All"/>
    <n v="83695702"/>
  </r>
  <r>
    <x v="220"/>
    <s v="WI"/>
    <s v="Non Residential"/>
    <x v="11"/>
    <s v="All"/>
    <n v="84983558"/>
  </r>
  <r>
    <x v="220"/>
    <s v="WI"/>
    <s v="Residential"/>
    <x v="0"/>
    <s v="All"/>
    <n v="44431137"/>
  </r>
  <r>
    <x v="220"/>
    <s v="WI"/>
    <s v="Residential"/>
    <x v="1"/>
    <s v="All"/>
    <n v="29810761"/>
  </r>
  <r>
    <x v="220"/>
    <s v="WI"/>
    <s v="Residential"/>
    <x v="2"/>
    <s v="All"/>
    <n v="38885325"/>
  </r>
  <r>
    <x v="220"/>
    <s v="WI"/>
    <s v="Residential"/>
    <x v="3"/>
    <s v="All"/>
    <n v="49366228"/>
  </r>
  <r>
    <x v="220"/>
    <s v="WI"/>
    <s v="Residential"/>
    <x v="4"/>
    <s v="All"/>
    <n v="58321739"/>
  </r>
  <r>
    <x v="220"/>
    <s v="WI"/>
    <s v="Residential"/>
    <x v="5"/>
    <s v="All"/>
    <n v="64810659"/>
  </r>
  <r>
    <x v="220"/>
    <s v="WI"/>
    <s v="Residential"/>
    <x v="6"/>
    <s v="All"/>
    <n v="87428524"/>
  </r>
  <r>
    <x v="220"/>
    <s v="WI"/>
    <s v="Residential"/>
    <x v="7"/>
    <s v="All"/>
    <n v="96753247"/>
  </r>
  <r>
    <x v="220"/>
    <s v="WI"/>
    <s v="Residential"/>
    <x v="8"/>
    <s v="All"/>
    <n v="84349039"/>
  </r>
  <r>
    <x v="220"/>
    <s v="WI"/>
    <s v="Residential"/>
    <x v="9"/>
    <s v="All"/>
    <n v="88260520"/>
  </r>
  <r>
    <x v="220"/>
    <s v="WI"/>
    <s v="Residential"/>
    <x v="10"/>
    <s v="All"/>
    <n v="95243925"/>
  </r>
  <r>
    <x v="220"/>
    <s v="WI"/>
    <s v="Residential"/>
    <x v="11"/>
    <s v="All"/>
    <n v="100864882"/>
  </r>
  <r>
    <x v="221"/>
    <s v="MT"/>
    <s v="Civil"/>
    <x v="0"/>
    <s v="All"/>
    <n v="39251901"/>
  </r>
  <r>
    <x v="221"/>
    <s v="MT"/>
    <s v="Civil"/>
    <x v="1"/>
    <s v="All"/>
    <n v="20685380"/>
  </r>
  <r>
    <x v="221"/>
    <s v="MT"/>
    <s v="Civil"/>
    <x v="2"/>
    <s v="All"/>
    <n v="26137314"/>
  </r>
  <r>
    <x v="221"/>
    <s v="MT"/>
    <s v="Civil"/>
    <x v="3"/>
    <s v="All"/>
    <n v="26757162"/>
  </r>
  <r>
    <x v="221"/>
    <s v="MT"/>
    <s v="Civil"/>
    <x v="4"/>
    <s v="All"/>
    <n v="10811020"/>
  </r>
  <r>
    <x v="221"/>
    <s v="MT"/>
    <s v="Civil"/>
    <x v="5"/>
    <s v="All"/>
    <n v="16930061"/>
  </r>
  <r>
    <x v="221"/>
    <s v="MT"/>
    <s v="Civil"/>
    <x v="6"/>
    <s v="All"/>
    <n v="65311978"/>
  </r>
  <r>
    <x v="221"/>
    <s v="MT"/>
    <s v="Civil"/>
    <x v="7"/>
    <s v="All"/>
    <n v="38383569"/>
  </r>
  <r>
    <x v="221"/>
    <s v="MT"/>
    <s v="Civil"/>
    <x v="8"/>
    <s v="All"/>
    <n v="35575282"/>
  </r>
  <r>
    <x v="221"/>
    <s v="MT"/>
    <s v="Civil"/>
    <x v="9"/>
    <s v="All"/>
    <n v="38068193"/>
  </r>
  <r>
    <x v="221"/>
    <s v="MT"/>
    <s v="Civil"/>
    <x v="10"/>
    <s v="All"/>
    <n v="40402542"/>
  </r>
  <r>
    <x v="221"/>
    <s v="MT"/>
    <s v="Civil"/>
    <x v="11"/>
    <s v="All"/>
    <n v="42017996"/>
  </r>
  <r>
    <x v="221"/>
    <s v="MT"/>
    <s v="Non Residential"/>
    <x v="0"/>
    <s v="All"/>
    <n v="17010278"/>
  </r>
  <r>
    <x v="221"/>
    <s v="MT"/>
    <s v="Non Residential"/>
    <x v="1"/>
    <s v="All"/>
    <n v="14884787"/>
  </r>
  <r>
    <x v="221"/>
    <s v="MT"/>
    <s v="Non Residential"/>
    <x v="2"/>
    <s v="All"/>
    <n v="28588820"/>
  </r>
  <r>
    <x v="221"/>
    <s v="MT"/>
    <s v="Non Residential"/>
    <x v="3"/>
    <s v="All"/>
    <n v="25185149"/>
  </r>
  <r>
    <x v="221"/>
    <s v="MT"/>
    <s v="Non Residential"/>
    <x v="4"/>
    <s v="All"/>
    <n v="34186698"/>
  </r>
  <r>
    <x v="221"/>
    <s v="MT"/>
    <s v="Non Residential"/>
    <x v="5"/>
    <s v="All"/>
    <n v="143541892"/>
  </r>
  <r>
    <x v="221"/>
    <s v="MT"/>
    <s v="Non Residential"/>
    <x v="6"/>
    <s v="All"/>
    <n v="78511678"/>
  </r>
  <r>
    <x v="221"/>
    <s v="MT"/>
    <s v="Non Residential"/>
    <x v="7"/>
    <s v="All"/>
    <n v="54008501"/>
  </r>
  <r>
    <x v="221"/>
    <s v="MT"/>
    <s v="Non Residential"/>
    <x v="8"/>
    <s v="All"/>
    <n v="72770654"/>
  </r>
  <r>
    <x v="221"/>
    <s v="MT"/>
    <s v="Non Residential"/>
    <x v="9"/>
    <s v="All"/>
    <n v="74179980"/>
  </r>
  <r>
    <x v="221"/>
    <s v="MT"/>
    <s v="Non Residential"/>
    <x v="10"/>
    <s v="All"/>
    <n v="75064281"/>
  </r>
  <r>
    <x v="221"/>
    <s v="MT"/>
    <s v="Non Residential"/>
    <x v="11"/>
    <s v="All"/>
    <n v="75570684"/>
  </r>
  <r>
    <x v="221"/>
    <s v="MT"/>
    <s v="Residential"/>
    <x v="0"/>
    <s v="All"/>
    <n v="47927066"/>
  </r>
  <r>
    <x v="221"/>
    <s v="MT"/>
    <s v="Residential"/>
    <x v="1"/>
    <s v="All"/>
    <n v="28433920"/>
  </r>
  <r>
    <x v="221"/>
    <s v="MT"/>
    <s v="Residential"/>
    <x v="2"/>
    <s v="All"/>
    <n v="38957812"/>
  </r>
  <r>
    <x v="221"/>
    <s v="MT"/>
    <s v="Residential"/>
    <x v="3"/>
    <s v="All"/>
    <n v="38232779"/>
  </r>
  <r>
    <x v="221"/>
    <s v="MT"/>
    <s v="Residential"/>
    <x v="4"/>
    <s v="All"/>
    <n v="61599155"/>
  </r>
  <r>
    <x v="221"/>
    <s v="MT"/>
    <s v="Residential"/>
    <x v="5"/>
    <s v="All"/>
    <n v="56142412"/>
  </r>
  <r>
    <x v="221"/>
    <s v="MT"/>
    <s v="Residential"/>
    <x v="6"/>
    <s v="All"/>
    <n v="96246734"/>
  </r>
  <r>
    <x v="221"/>
    <s v="MT"/>
    <s v="Residential"/>
    <x v="7"/>
    <s v="All"/>
    <n v="89353184"/>
  </r>
  <r>
    <x v="221"/>
    <s v="MT"/>
    <s v="Residential"/>
    <x v="8"/>
    <s v="All"/>
    <n v="114855971"/>
  </r>
  <r>
    <x v="221"/>
    <s v="MT"/>
    <s v="Residential"/>
    <x v="9"/>
    <s v="All"/>
    <n v="120081556"/>
  </r>
  <r>
    <x v="221"/>
    <s v="MT"/>
    <s v="Residential"/>
    <x v="10"/>
    <s v="All"/>
    <n v="130872907"/>
  </r>
  <r>
    <x v="221"/>
    <s v="MT"/>
    <s v="Residential"/>
    <x v="11"/>
    <s v="All"/>
    <n v="138978443"/>
  </r>
  <r>
    <x v="222"/>
    <s v="AL"/>
    <s v="Civil"/>
    <x v="0"/>
    <s v="All"/>
    <n v="105495050"/>
  </r>
  <r>
    <x v="222"/>
    <s v="AL"/>
    <s v="Civil"/>
    <x v="1"/>
    <s v="All"/>
    <n v="107714462"/>
  </r>
  <r>
    <x v="222"/>
    <s v="AL"/>
    <s v="Civil"/>
    <x v="2"/>
    <s v="All"/>
    <n v="75461964"/>
  </r>
  <r>
    <x v="222"/>
    <s v="AL"/>
    <s v="Civil"/>
    <x v="3"/>
    <s v="All"/>
    <n v="117205257"/>
  </r>
  <r>
    <x v="222"/>
    <s v="AL"/>
    <s v="Civil"/>
    <x v="4"/>
    <s v="All"/>
    <n v="101959307"/>
  </r>
  <r>
    <x v="222"/>
    <s v="AL"/>
    <s v="Civil"/>
    <x v="5"/>
    <s v="All"/>
    <n v="125379022"/>
  </r>
  <r>
    <x v="222"/>
    <s v="AL"/>
    <s v="Civil"/>
    <x v="6"/>
    <s v="All"/>
    <n v="149778414"/>
  </r>
  <r>
    <x v="222"/>
    <s v="AL"/>
    <s v="Civil"/>
    <x v="7"/>
    <s v="All"/>
    <n v="202572096"/>
  </r>
  <r>
    <x v="222"/>
    <s v="AL"/>
    <s v="Civil"/>
    <x v="8"/>
    <s v="All"/>
    <n v="275271027"/>
  </r>
  <r>
    <x v="222"/>
    <s v="AL"/>
    <s v="Civil"/>
    <x v="9"/>
    <s v="All"/>
    <n v="295734711"/>
  </r>
  <r>
    <x v="222"/>
    <s v="AL"/>
    <s v="Civil"/>
    <x v="10"/>
    <s v="All"/>
    <n v="315018308"/>
  </r>
  <r>
    <x v="222"/>
    <s v="AL"/>
    <s v="Civil"/>
    <x v="11"/>
    <s v="All"/>
    <n v="328104421"/>
  </r>
  <r>
    <x v="222"/>
    <s v="AL"/>
    <s v="Non Residential"/>
    <x v="0"/>
    <s v="All"/>
    <n v="255017439"/>
  </r>
  <r>
    <x v="222"/>
    <s v="AL"/>
    <s v="Non Residential"/>
    <x v="1"/>
    <s v="All"/>
    <n v="641820969"/>
  </r>
  <r>
    <x v="222"/>
    <s v="AL"/>
    <s v="Non Residential"/>
    <x v="2"/>
    <s v="All"/>
    <n v="1089608558"/>
  </r>
  <r>
    <x v="222"/>
    <s v="AL"/>
    <s v="Non Residential"/>
    <x v="3"/>
    <s v="All"/>
    <n v="782200097"/>
  </r>
  <r>
    <x v="222"/>
    <s v="AL"/>
    <s v="Non Residential"/>
    <x v="4"/>
    <s v="All"/>
    <n v="330031374"/>
  </r>
  <r>
    <x v="222"/>
    <s v="AL"/>
    <s v="Non Residential"/>
    <x v="5"/>
    <s v="All"/>
    <n v="277562829"/>
  </r>
  <r>
    <x v="222"/>
    <s v="AL"/>
    <s v="Non Residential"/>
    <x v="6"/>
    <s v="All"/>
    <n v="175411462"/>
  </r>
  <r>
    <x v="222"/>
    <s v="AL"/>
    <s v="Non Residential"/>
    <x v="7"/>
    <s v="All"/>
    <n v="389961162"/>
  </r>
  <r>
    <x v="222"/>
    <s v="AL"/>
    <s v="Non Residential"/>
    <x v="8"/>
    <s v="All"/>
    <n v="326870712"/>
  </r>
  <r>
    <x v="222"/>
    <s v="AL"/>
    <s v="Non Residential"/>
    <x v="9"/>
    <s v="All"/>
    <n v="339106280"/>
  </r>
  <r>
    <x v="222"/>
    <s v="AL"/>
    <s v="Non Residential"/>
    <x v="10"/>
    <s v="All"/>
    <n v="348174625"/>
  </r>
  <r>
    <x v="222"/>
    <s v="AL"/>
    <s v="Non Residential"/>
    <x v="11"/>
    <s v="All"/>
    <n v="353663806"/>
  </r>
  <r>
    <x v="222"/>
    <s v="AL"/>
    <s v="Residential"/>
    <x v="0"/>
    <s v="All"/>
    <n v="255511632"/>
  </r>
  <r>
    <x v="222"/>
    <s v="AL"/>
    <s v="Residential"/>
    <x v="1"/>
    <s v="All"/>
    <n v="240260979"/>
  </r>
  <r>
    <x v="222"/>
    <s v="AL"/>
    <s v="Residential"/>
    <x v="2"/>
    <s v="All"/>
    <n v="207666464"/>
  </r>
  <r>
    <x v="222"/>
    <s v="AL"/>
    <s v="Residential"/>
    <x v="3"/>
    <s v="All"/>
    <n v="195771453"/>
  </r>
  <r>
    <x v="222"/>
    <s v="AL"/>
    <s v="Residential"/>
    <x v="4"/>
    <s v="All"/>
    <n v="188239931"/>
  </r>
  <r>
    <x v="222"/>
    <s v="AL"/>
    <s v="Residential"/>
    <x v="5"/>
    <s v="All"/>
    <n v="209409877"/>
  </r>
  <r>
    <x v="222"/>
    <s v="AL"/>
    <s v="Residential"/>
    <x v="6"/>
    <s v="All"/>
    <n v="330862202"/>
  </r>
  <r>
    <x v="222"/>
    <s v="AL"/>
    <s v="Residential"/>
    <x v="7"/>
    <s v="All"/>
    <n v="233133737"/>
  </r>
  <r>
    <x v="222"/>
    <s v="AL"/>
    <s v="Residential"/>
    <x v="8"/>
    <s v="All"/>
    <n v="359219321"/>
  </r>
  <r>
    <x v="222"/>
    <s v="AL"/>
    <s v="Residential"/>
    <x v="9"/>
    <s v="All"/>
    <n v="391995538"/>
  </r>
  <r>
    <x v="222"/>
    <s v="AL"/>
    <s v="Residential"/>
    <x v="10"/>
    <s v="All"/>
    <n v="422101016"/>
  </r>
  <r>
    <x v="222"/>
    <s v="AL"/>
    <s v="Residential"/>
    <x v="11"/>
    <s v="All"/>
    <n v="450098436"/>
  </r>
  <r>
    <x v="223"/>
    <s v="CA"/>
    <s v="Civil"/>
    <x v="0"/>
    <s v="All"/>
    <n v="74673737"/>
  </r>
  <r>
    <x v="223"/>
    <s v="CA"/>
    <s v="Civil"/>
    <x v="1"/>
    <s v="All"/>
    <n v="90371465"/>
  </r>
  <r>
    <x v="223"/>
    <s v="CA"/>
    <s v="Civil"/>
    <x v="2"/>
    <s v="All"/>
    <n v="298087425"/>
  </r>
  <r>
    <x v="223"/>
    <s v="CA"/>
    <s v="Civil"/>
    <x v="3"/>
    <s v="All"/>
    <n v="53989842"/>
  </r>
  <r>
    <x v="223"/>
    <s v="CA"/>
    <s v="Civil"/>
    <x v="4"/>
    <s v="All"/>
    <n v="121899886"/>
  </r>
  <r>
    <x v="223"/>
    <s v="CA"/>
    <s v="Civil"/>
    <x v="5"/>
    <s v="All"/>
    <n v="73721867"/>
  </r>
  <r>
    <x v="223"/>
    <s v="CA"/>
    <s v="Civil"/>
    <x v="6"/>
    <s v="All"/>
    <n v="107053646"/>
  </r>
  <r>
    <x v="223"/>
    <s v="CA"/>
    <s v="Civil"/>
    <x v="7"/>
    <s v="All"/>
    <n v="114489771"/>
  </r>
  <r>
    <x v="223"/>
    <s v="CA"/>
    <s v="Civil"/>
    <x v="8"/>
    <s v="All"/>
    <n v="171942125"/>
  </r>
  <r>
    <x v="223"/>
    <s v="CA"/>
    <s v="Civil"/>
    <x v="9"/>
    <s v="All"/>
    <n v="183914498"/>
  </r>
  <r>
    <x v="223"/>
    <s v="CA"/>
    <s v="Civil"/>
    <x v="10"/>
    <s v="All"/>
    <n v="198586036"/>
  </r>
  <r>
    <x v="223"/>
    <s v="CA"/>
    <s v="Civil"/>
    <x v="11"/>
    <s v="All"/>
    <n v="209196552"/>
  </r>
  <r>
    <x v="223"/>
    <s v="CA"/>
    <s v="Non Residential"/>
    <x v="0"/>
    <s v="All"/>
    <n v="172587077"/>
  </r>
  <r>
    <x v="223"/>
    <s v="CA"/>
    <s v="Non Residential"/>
    <x v="1"/>
    <s v="All"/>
    <n v="181581971"/>
  </r>
  <r>
    <x v="223"/>
    <s v="CA"/>
    <s v="Non Residential"/>
    <x v="2"/>
    <s v="All"/>
    <n v="90869059"/>
  </r>
  <r>
    <x v="223"/>
    <s v="CA"/>
    <s v="Non Residential"/>
    <x v="3"/>
    <s v="All"/>
    <n v="228699231"/>
  </r>
  <r>
    <x v="223"/>
    <s v="CA"/>
    <s v="Non Residential"/>
    <x v="4"/>
    <s v="All"/>
    <n v="197138525"/>
  </r>
  <r>
    <x v="223"/>
    <s v="CA"/>
    <s v="Non Residential"/>
    <x v="5"/>
    <s v="All"/>
    <n v="160997208"/>
  </r>
  <r>
    <x v="223"/>
    <s v="CA"/>
    <s v="Non Residential"/>
    <x v="6"/>
    <s v="All"/>
    <n v="254918813"/>
  </r>
  <r>
    <x v="223"/>
    <s v="CA"/>
    <s v="Non Residential"/>
    <x v="7"/>
    <s v="All"/>
    <n v="179772249"/>
  </r>
  <r>
    <x v="223"/>
    <s v="CA"/>
    <s v="Non Residential"/>
    <x v="8"/>
    <s v="All"/>
    <n v="218101601"/>
  </r>
  <r>
    <x v="223"/>
    <s v="CA"/>
    <s v="Non Residential"/>
    <x v="9"/>
    <s v="All"/>
    <n v="232612984"/>
  </r>
  <r>
    <x v="223"/>
    <s v="CA"/>
    <s v="Non Residential"/>
    <x v="10"/>
    <s v="All"/>
    <n v="243344840"/>
  </r>
  <r>
    <x v="223"/>
    <s v="CA"/>
    <s v="Non Residential"/>
    <x v="11"/>
    <s v="All"/>
    <n v="246028425"/>
  </r>
  <r>
    <x v="223"/>
    <s v="CA"/>
    <s v="Residential"/>
    <x v="0"/>
    <s v="All"/>
    <n v="36186208"/>
  </r>
  <r>
    <x v="223"/>
    <s v="CA"/>
    <s v="Residential"/>
    <x v="1"/>
    <s v="All"/>
    <n v="15306068"/>
  </r>
  <r>
    <x v="223"/>
    <s v="CA"/>
    <s v="Residential"/>
    <x v="2"/>
    <s v="All"/>
    <n v="82994815"/>
  </r>
  <r>
    <x v="223"/>
    <s v="CA"/>
    <s v="Residential"/>
    <x v="3"/>
    <s v="All"/>
    <n v="63037762"/>
  </r>
  <r>
    <x v="223"/>
    <s v="CA"/>
    <s v="Residential"/>
    <x v="4"/>
    <s v="All"/>
    <n v="87064061"/>
  </r>
  <r>
    <x v="223"/>
    <s v="CA"/>
    <s v="Residential"/>
    <x v="5"/>
    <s v="All"/>
    <n v="26972749"/>
  </r>
  <r>
    <x v="223"/>
    <s v="CA"/>
    <s v="Residential"/>
    <x v="6"/>
    <s v="All"/>
    <n v="53732306"/>
  </r>
  <r>
    <x v="223"/>
    <s v="CA"/>
    <s v="Residential"/>
    <x v="7"/>
    <s v="All"/>
    <n v="11490130"/>
  </r>
  <r>
    <x v="223"/>
    <s v="CA"/>
    <s v="Residential"/>
    <x v="8"/>
    <s v="All"/>
    <n v="31667677"/>
  </r>
  <r>
    <x v="223"/>
    <s v="CA"/>
    <s v="Residential"/>
    <x v="9"/>
    <s v="All"/>
    <n v="33549006"/>
  </r>
  <r>
    <x v="223"/>
    <s v="CA"/>
    <s v="Residential"/>
    <x v="10"/>
    <s v="All"/>
    <n v="32490561"/>
  </r>
  <r>
    <x v="223"/>
    <s v="CA"/>
    <s v="Residential"/>
    <x v="11"/>
    <s v="All"/>
    <n v="33678837"/>
  </r>
  <r>
    <x v="224"/>
    <s v="LA"/>
    <s v="Civil"/>
    <x v="0"/>
    <s v="All"/>
    <n v="67864796"/>
  </r>
  <r>
    <x v="224"/>
    <s v="LA"/>
    <s v="Civil"/>
    <x v="1"/>
    <s v="All"/>
    <n v="34303161"/>
  </r>
  <r>
    <x v="224"/>
    <s v="LA"/>
    <s v="Civil"/>
    <x v="2"/>
    <s v="All"/>
    <n v="20300755"/>
  </r>
  <r>
    <x v="224"/>
    <s v="LA"/>
    <s v="Civil"/>
    <x v="3"/>
    <s v="All"/>
    <n v="35303747"/>
  </r>
  <r>
    <x v="224"/>
    <s v="LA"/>
    <s v="Civil"/>
    <x v="4"/>
    <s v="All"/>
    <n v="122979117"/>
  </r>
  <r>
    <x v="224"/>
    <s v="LA"/>
    <s v="Civil"/>
    <x v="5"/>
    <s v="All"/>
    <n v="34326369"/>
  </r>
  <r>
    <x v="224"/>
    <s v="LA"/>
    <s v="Civil"/>
    <x v="6"/>
    <s v="All"/>
    <n v="87525941"/>
  </r>
  <r>
    <x v="224"/>
    <s v="LA"/>
    <s v="Civil"/>
    <x v="7"/>
    <s v="All"/>
    <n v="54750696"/>
  </r>
  <r>
    <x v="224"/>
    <s v="LA"/>
    <s v="Civil"/>
    <x v="8"/>
    <s v="All"/>
    <n v="82007439"/>
  </r>
  <r>
    <x v="224"/>
    <s v="LA"/>
    <s v="Civil"/>
    <x v="9"/>
    <s v="All"/>
    <n v="86682996"/>
  </r>
  <r>
    <x v="224"/>
    <s v="LA"/>
    <s v="Civil"/>
    <x v="10"/>
    <s v="All"/>
    <n v="90585305"/>
  </r>
  <r>
    <x v="224"/>
    <s v="LA"/>
    <s v="Civil"/>
    <x v="11"/>
    <s v="All"/>
    <n v="93127599"/>
  </r>
  <r>
    <x v="224"/>
    <s v="LA"/>
    <s v="Non Residential"/>
    <x v="0"/>
    <s v="All"/>
    <n v="44318140"/>
  </r>
  <r>
    <x v="224"/>
    <s v="LA"/>
    <s v="Non Residential"/>
    <x v="1"/>
    <s v="All"/>
    <n v="47012839"/>
  </r>
  <r>
    <x v="224"/>
    <s v="LA"/>
    <s v="Non Residential"/>
    <x v="2"/>
    <s v="All"/>
    <n v="28801595"/>
  </r>
  <r>
    <x v="224"/>
    <s v="LA"/>
    <s v="Non Residential"/>
    <x v="3"/>
    <s v="All"/>
    <n v="98545001"/>
  </r>
  <r>
    <x v="224"/>
    <s v="LA"/>
    <s v="Non Residential"/>
    <x v="4"/>
    <s v="All"/>
    <n v="64219400"/>
  </r>
  <r>
    <x v="224"/>
    <s v="LA"/>
    <s v="Non Residential"/>
    <x v="5"/>
    <s v="All"/>
    <n v="87278876"/>
  </r>
  <r>
    <x v="224"/>
    <s v="LA"/>
    <s v="Non Residential"/>
    <x v="6"/>
    <s v="All"/>
    <n v="114180096"/>
  </r>
  <r>
    <x v="224"/>
    <s v="LA"/>
    <s v="Non Residential"/>
    <x v="7"/>
    <s v="All"/>
    <n v="63511201"/>
  </r>
  <r>
    <x v="224"/>
    <s v="LA"/>
    <s v="Non Residential"/>
    <x v="8"/>
    <s v="All"/>
    <n v="161801175"/>
  </r>
  <r>
    <x v="224"/>
    <s v="LA"/>
    <s v="Non Residential"/>
    <x v="9"/>
    <s v="All"/>
    <n v="165587164"/>
  </r>
  <r>
    <x v="224"/>
    <s v="LA"/>
    <s v="Non Residential"/>
    <x v="10"/>
    <s v="All"/>
    <n v="162688872"/>
  </r>
  <r>
    <x v="224"/>
    <s v="LA"/>
    <s v="Non Residential"/>
    <x v="11"/>
    <s v="All"/>
    <n v="161049525"/>
  </r>
  <r>
    <x v="224"/>
    <s v="LA"/>
    <s v="Residential"/>
    <x v="0"/>
    <s v="All"/>
    <n v="57640383"/>
  </r>
  <r>
    <x v="224"/>
    <s v="LA"/>
    <s v="Residential"/>
    <x v="1"/>
    <s v="All"/>
    <n v="68299097"/>
  </r>
  <r>
    <x v="224"/>
    <s v="LA"/>
    <s v="Residential"/>
    <x v="2"/>
    <s v="All"/>
    <n v="94967943"/>
  </r>
  <r>
    <x v="224"/>
    <s v="LA"/>
    <s v="Residential"/>
    <x v="3"/>
    <s v="All"/>
    <n v="102439722"/>
  </r>
  <r>
    <x v="224"/>
    <s v="LA"/>
    <s v="Residential"/>
    <x v="4"/>
    <s v="All"/>
    <n v="117226274"/>
  </r>
  <r>
    <x v="224"/>
    <s v="LA"/>
    <s v="Residential"/>
    <x v="5"/>
    <s v="All"/>
    <n v="126540436"/>
  </r>
  <r>
    <x v="224"/>
    <s v="LA"/>
    <s v="Residential"/>
    <x v="6"/>
    <s v="All"/>
    <n v="131753363"/>
  </r>
  <r>
    <x v="224"/>
    <s v="LA"/>
    <s v="Residential"/>
    <x v="7"/>
    <s v="All"/>
    <n v="138612542"/>
  </r>
  <r>
    <x v="224"/>
    <s v="LA"/>
    <s v="Residential"/>
    <x v="8"/>
    <s v="All"/>
    <n v="161741541"/>
  </r>
  <r>
    <x v="224"/>
    <s v="LA"/>
    <s v="Residential"/>
    <x v="9"/>
    <s v="All"/>
    <n v="174752287"/>
  </r>
  <r>
    <x v="224"/>
    <s v="LA"/>
    <s v="Residential"/>
    <x v="10"/>
    <s v="All"/>
    <n v="187149965"/>
  </r>
  <r>
    <x v="224"/>
    <s v="LA"/>
    <s v="Residential"/>
    <x v="11"/>
    <s v="All"/>
    <n v="198386522"/>
  </r>
  <r>
    <x v="225"/>
    <s v="MI"/>
    <s v="Civil"/>
    <x v="0"/>
    <s v="All"/>
    <n v="32606459"/>
  </r>
  <r>
    <x v="225"/>
    <s v="MI"/>
    <s v="Civil"/>
    <x v="1"/>
    <s v="All"/>
    <n v="26896232"/>
  </r>
  <r>
    <x v="225"/>
    <s v="MI"/>
    <s v="Civil"/>
    <x v="2"/>
    <s v="All"/>
    <n v="58957880"/>
  </r>
  <r>
    <x v="225"/>
    <s v="MI"/>
    <s v="Civil"/>
    <x v="3"/>
    <s v="All"/>
    <n v="30290631"/>
  </r>
  <r>
    <x v="225"/>
    <s v="MI"/>
    <s v="Civil"/>
    <x v="4"/>
    <s v="All"/>
    <n v="49411630"/>
  </r>
  <r>
    <x v="225"/>
    <s v="MI"/>
    <s v="Civil"/>
    <x v="5"/>
    <s v="All"/>
    <n v="149349542"/>
  </r>
  <r>
    <x v="225"/>
    <s v="MI"/>
    <s v="Civil"/>
    <x v="6"/>
    <s v="All"/>
    <n v="28718171"/>
  </r>
  <r>
    <x v="225"/>
    <s v="MI"/>
    <s v="Civil"/>
    <x v="7"/>
    <s v="All"/>
    <n v="4259546422"/>
  </r>
  <r>
    <x v="225"/>
    <s v="MI"/>
    <s v="Civil"/>
    <x v="8"/>
    <s v="All"/>
    <n v="124017937"/>
  </r>
  <r>
    <x v="225"/>
    <s v="MI"/>
    <s v="Civil"/>
    <x v="9"/>
    <s v="All"/>
    <n v="146893987"/>
  </r>
  <r>
    <x v="225"/>
    <s v="MI"/>
    <s v="Civil"/>
    <x v="10"/>
    <s v="All"/>
    <n v="145685931"/>
  </r>
  <r>
    <x v="225"/>
    <s v="MI"/>
    <s v="Civil"/>
    <x v="11"/>
    <s v="All"/>
    <n v="155054685"/>
  </r>
  <r>
    <x v="225"/>
    <s v="MI"/>
    <s v="Non Residential"/>
    <x v="0"/>
    <s v="All"/>
    <n v="11560246"/>
  </r>
  <r>
    <x v="225"/>
    <s v="MI"/>
    <s v="Non Residential"/>
    <x v="1"/>
    <s v="All"/>
    <n v="19124239"/>
  </r>
  <r>
    <x v="225"/>
    <s v="MI"/>
    <s v="Non Residential"/>
    <x v="2"/>
    <s v="All"/>
    <n v="5094502"/>
  </r>
  <r>
    <x v="225"/>
    <s v="MI"/>
    <s v="Non Residential"/>
    <x v="3"/>
    <s v="All"/>
    <n v="71748953"/>
  </r>
  <r>
    <x v="225"/>
    <s v="MI"/>
    <s v="Non Residential"/>
    <x v="4"/>
    <s v="All"/>
    <n v="6769256"/>
  </r>
  <r>
    <x v="225"/>
    <s v="MI"/>
    <s v="Non Residential"/>
    <x v="5"/>
    <s v="All"/>
    <n v="11767063"/>
  </r>
  <r>
    <x v="225"/>
    <s v="MI"/>
    <s v="Non Residential"/>
    <x v="6"/>
    <s v="All"/>
    <n v="13676072"/>
  </r>
  <r>
    <x v="225"/>
    <s v="MI"/>
    <s v="Non Residential"/>
    <x v="7"/>
    <s v="All"/>
    <n v="19360547"/>
  </r>
  <r>
    <x v="225"/>
    <s v="MI"/>
    <s v="Non Residential"/>
    <x v="8"/>
    <s v="All"/>
    <n v="15972364"/>
  </r>
  <r>
    <x v="225"/>
    <s v="MI"/>
    <s v="Non Residential"/>
    <x v="9"/>
    <s v="All"/>
    <n v="16164724"/>
  </r>
  <r>
    <x v="225"/>
    <s v="MI"/>
    <s v="Non Residential"/>
    <x v="10"/>
    <s v="All"/>
    <n v="16861319"/>
  </r>
  <r>
    <x v="225"/>
    <s v="MI"/>
    <s v="Non Residential"/>
    <x v="11"/>
    <s v="All"/>
    <n v="17400271"/>
  </r>
  <r>
    <x v="225"/>
    <s v="MI"/>
    <s v="Residential"/>
    <x v="0"/>
    <s v="All"/>
    <n v="19290533"/>
  </r>
  <r>
    <x v="225"/>
    <s v="MI"/>
    <s v="Residential"/>
    <x v="1"/>
    <s v="All"/>
    <n v="18873083"/>
  </r>
  <r>
    <x v="225"/>
    <s v="MI"/>
    <s v="Residential"/>
    <x v="2"/>
    <s v="All"/>
    <n v="21501801"/>
  </r>
  <r>
    <x v="225"/>
    <s v="MI"/>
    <s v="Residential"/>
    <x v="3"/>
    <s v="All"/>
    <n v="27241216"/>
  </r>
  <r>
    <x v="225"/>
    <s v="MI"/>
    <s v="Residential"/>
    <x v="4"/>
    <s v="All"/>
    <n v="26774777"/>
  </r>
  <r>
    <x v="225"/>
    <s v="MI"/>
    <s v="Residential"/>
    <x v="5"/>
    <s v="All"/>
    <n v="2845285"/>
  </r>
  <r>
    <x v="225"/>
    <s v="MI"/>
    <s v="Residential"/>
    <x v="6"/>
    <s v="All"/>
    <n v="4856772"/>
  </r>
  <r>
    <x v="225"/>
    <s v="MI"/>
    <s v="Residential"/>
    <x v="7"/>
    <s v="All"/>
    <n v="2628169"/>
  </r>
  <r>
    <x v="225"/>
    <s v="MI"/>
    <s v="Residential"/>
    <x v="8"/>
    <s v="All"/>
    <n v="4135861"/>
  </r>
  <r>
    <x v="225"/>
    <s v="MI"/>
    <s v="Residential"/>
    <x v="9"/>
    <s v="All"/>
    <n v="4716099"/>
  </r>
  <r>
    <x v="225"/>
    <s v="MI"/>
    <s v="Residential"/>
    <x v="10"/>
    <s v="All"/>
    <n v="5034875"/>
  </r>
  <r>
    <x v="225"/>
    <s v="MI"/>
    <s v="Residential"/>
    <x v="11"/>
    <s v="All"/>
    <n v="5386595"/>
  </r>
  <r>
    <x v="226"/>
    <s v="AL"/>
    <s v="Civil"/>
    <x v="0"/>
    <s v="All"/>
    <n v="83025951"/>
  </r>
  <r>
    <x v="226"/>
    <s v="AL"/>
    <s v="Civil"/>
    <x v="1"/>
    <s v="All"/>
    <n v="138828309"/>
  </r>
  <r>
    <x v="226"/>
    <s v="AL"/>
    <s v="Civil"/>
    <x v="2"/>
    <s v="All"/>
    <n v="97724828"/>
  </r>
  <r>
    <x v="226"/>
    <s v="AL"/>
    <s v="Civil"/>
    <x v="3"/>
    <s v="All"/>
    <n v="77604564"/>
  </r>
  <r>
    <x v="226"/>
    <s v="AL"/>
    <s v="Civil"/>
    <x v="4"/>
    <s v="All"/>
    <n v="130698466"/>
  </r>
  <r>
    <x v="226"/>
    <s v="AL"/>
    <s v="Civil"/>
    <x v="5"/>
    <s v="All"/>
    <n v="70214895"/>
  </r>
  <r>
    <x v="226"/>
    <s v="AL"/>
    <s v="Civil"/>
    <x v="6"/>
    <s v="All"/>
    <n v="333599236"/>
  </r>
  <r>
    <x v="226"/>
    <s v="AL"/>
    <s v="Civil"/>
    <x v="7"/>
    <s v="All"/>
    <n v="107921445"/>
  </r>
  <r>
    <x v="226"/>
    <s v="AL"/>
    <s v="Civil"/>
    <x v="8"/>
    <s v="All"/>
    <n v="169689608"/>
  </r>
  <r>
    <x v="226"/>
    <s v="AL"/>
    <s v="Civil"/>
    <x v="9"/>
    <s v="All"/>
    <n v="180928458"/>
  </r>
  <r>
    <x v="226"/>
    <s v="AL"/>
    <s v="Civil"/>
    <x v="10"/>
    <s v="All"/>
    <n v="191933685"/>
  </r>
  <r>
    <x v="226"/>
    <s v="AL"/>
    <s v="Civil"/>
    <x v="11"/>
    <s v="All"/>
    <n v="198957080"/>
  </r>
  <r>
    <x v="226"/>
    <s v="AL"/>
    <s v="Non Residential"/>
    <x v="0"/>
    <s v="All"/>
    <n v="173025479"/>
  </r>
  <r>
    <x v="226"/>
    <s v="AL"/>
    <s v="Non Residential"/>
    <x v="1"/>
    <s v="All"/>
    <n v="162262820"/>
  </r>
  <r>
    <x v="226"/>
    <s v="AL"/>
    <s v="Non Residential"/>
    <x v="2"/>
    <s v="All"/>
    <n v="139507208"/>
  </r>
  <r>
    <x v="226"/>
    <s v="AL"/>
    <s v="Non Residential"/>
    <x v="3"/>
    <s v="All"/>
    <n v="160067734"/>
  </r>
  <r>
    <x v="226"/>
    <s v="AL"/>
    <s v="Non Residential"/>
    <x v="4"/>
    <s v="All"/>
    <n v="86057033"/>
  </r>
  <r>
    <x v="226"/>
    <s v="AL"/>
    <s v="Non Residential"/>
    <x v="5"/>
    <s v="All"/>
    <n v="111266142"/>
  </r>
  <r>
    <x v="226"/>
    <s v="AL"/>
    <s v="Non Residential"/>
    <x v="6"/>
    <s v="All"/>
    <n v="148026922"/>
  </r>
  <r>
    <x v="226"/>
    <s v="AL"/>
    <s v="Non Residential"/>
    <x v="7"/>
    <s v="All"/>
    <n v="170256042"/>
  </r>
  <r>
    <x v="226"/>
    <s v="AL"/>
    <s v="Non Residential"/>
    <x v="8"/>
    <s v="All"/>
    <n v="222283471"/>
  </r>
  <r>
    <x v="226"/>
    <s v="AL"/>
    <s v="Non Residential"/>
    <x v="9"/>
    <s v="All"/>
    <n v="228790820"/>
  </r>
  <r>
    <x v="226"/>
    <s v="AL"/>
    <s v="Non Residential"/>
    <x v="10"/>
    <s v="All"/>
    <n v="232446225"/>
  </r>
  <r>
    <x v="226"/>
    <s v="AL"/>
    <s v="Non Residential"/>
    <x v="11"/>
    <s v="All"/>
    <n v="234846083"/>
  </r>
  <r>
    <x v="226"/>
    <s v="AL"/>
    <s v="Residential"/>
    <x v="0"/>
    <s v="All"/>
    <n v="135632828"/>
  </r>
  <r>
    <x v="226"/>
    <s v="AL"/>
    <s v="Residential"/>
    <x v="1"/>
    <s v="All"/>
    <n v="113592624"/>
  </r>
  <r>
    <x v="226"/>
    <s v="AL"/>
    <s v="Residential"/>
    <x v="2"/>
    <s v="All"/>
    <n v="203636628"/>
  </r>
  <r>
    <x v="226"/>
    <s v="AL"/>
    <s v="Residential"/>
    <x v="3"/>
    <s v="All"/>
    <n v="161077249"/>
  </r>
  <r>
    <x v="226"/>
    <s v="AL"/>
    <s v="Residential"/>
    <x v="4"/>
    <s v="All"/>
    <n v="179830798"/>
  </r>
  <r>
    <x v="226"/>
    <s v="AL"/>
    <s v="Residential"/>
    <x v="5"/>
    <s v="All"/>
    <n v="244672117"/>
  </r>
  <r>
    <x v="226"/>
    <s v="AL"/>
    <s v="Residential"/>
    <x v="6"/>
    <s v="All"/>
    <n v="227577219"/>
  </r>
  <r>
    <x v="226"/>
    <s v="AL"/>
    <s v="Residential"/>
    <x v="7"/>
    <s v="All"/>
    <n v="358922669"/>
  </r>
  <r>
    <x v="226"/>
    <s v="AL"/>
    <s v="Residential"/>
    <x v="8"/>
    <s v="All"/>
    <n v="401853527"/>
  </r>
  <r>
    <x v="226"/>
    <s v="AL"/>
    <s v="Residential"/>
    <x v="9"/>
    <s v="All"/>
    <n v="434294089"/>
  </r>
  <r>
    <x v="226"/>
    <s v="AL"/>
    <s v="Residential"/>
    <x v="10"/>
    <s v="All"/>
    <n v="469799744"/>
  </r>
  <r>
    <x v="226"/>
    <s v="AL"/>
    <s v="Residential"/>
    <x v="11"/>
    <s v="All"/>
    <n v="497630241"/>
  </r>
  <r>
    <x v="227"/>
    <s v="WV"/>
    <s v="Civil"/>
    <x v="0"/>
    <s v="All"/>
    <n v="66827654"/>
  </r>
  <r>
    <x v="227"/>
    <s v="WV"/>
    <s v="Civil"/>
    <x v="1"/>
    <s v="All"/>
    <n v="39848038"/>
  </r>
  <r>
    <x v="227"/>
    <s v="WV"/>
    <s v="Civil"/>
    <x v="2"/>
    <s v="All"/>
    <n v="46392393"/>
  </r>
  <r>
    <x v="227"/>
    <s v="WV"/>
    <s v="Civil"/>
    <x v="3"/>
    <s v="All"/>
    <n v="53240780"/>
  </r>
  <r>
    <x v="227"/>
    <s v="WV"/>
    <s v="Civil"/>
    <x v="4"/>
    <s v="All"/>
    <n v="61028811"/>
  </r>
  <r>
    <x v="227"/>
    <s v="WV"/>
    <s v="Civil"/>
    <x v="5"/>
    <s v="All"/>
    <n v="48378902"/>
  </r>
  <r>
    <x v="227"/>
    <s v="WV"/>
    <s v="Civil"/>
    <x v="6"/>
    <s v="All"/>
    <n v="60529665"/>
  </r>
  <r>
    <x v="227"/>
    <s v="WV"/>
    <s v="Civil"/>
    <x v="7"/>
    <s v="All"/>
    <n v="178497127"/>
  </r>
  <r>
    <x v="227"/>
    <s v="WV"/>
    <s v="Civil"/>
    <x v="8"/>
    <s v="All"/>
    <n v="110982169"/>
  </r>
  <r>
    <x v="227"/>
    <s v="WV"/>
    <s v="Civil"/>
    <x v="9"/>
    <s v="All"/>
    <n v="119983415"/>
  </r>
  <r>
    <x v="227"/>
    <s v="WV"/>
    <s v="Civil"/>
    <x v="10"/>
    <s v="All"/>
    <n v="128694005"/>
  </r>
  <r>
    <x v="227"/>
    <s v="WV"/>
    <s v="Civil"/>
    <x v="11"/>
    <s v="All"/>
    <n v="134664411"/>
  </r>
  <r>
    <x v="227"/>
    <s v="WV"/>
    <s v="Non Residential"/>
    <x v="0"/>
    <s v="All"/>
    <n v="79638587"/>
  </r>
  <r>
    <x v="227"/>
    <s v="WV"/>
    <s v="Non Residential"/>
    <x v="1"/>
    <s v="All"/>
    <n v="217663555"/>
  </r>
  <r>
    <x v="227"/>
    <s v="WV"/>
    <s v="Non Residential"/>
    <x v="2"/>
    <s v="All"/>
    <n v="116605149"/>
  </r>
  <r>
    <x v="227"/>
    <s v="WV"/>
    <s v="Non Residential"/>
    <x v="3"/>
    <s v="All"/>
    <n v="156309399"/>
  </r>
  <r>
    <x v="227"/>
    <s v="WV"/>
    <s v="Non Residential"/>
    <x v="4"/>
    <s v="All"/>
    <n v="165888867"/>
  </r>
  <r>
    <x v="227"/>
    <s v="WV"/>
    <s v="Non Residential"/>
    <x v="5"/>
    <s v="All"/>
    <n v="119434588"/>
  </r>
  <r>
    <x v="227"/>
    <s v="WV"/>
    <s v="Non Residential"/>
    <x v="6"/>
    <s v="All"/>
    <n v="65699512"/>
  </r>
  <r>
    <x v="227"/>
    <s v="WV"/>
    <s v="Non Residential"/>
    <x v="7"/>
    <s v="All"/>
    <n v="61812517"/>
  </r>
  <r>
    <x v="227"/>
    <s v="WV"/>
    <s v="Non Residential"/>
    <x v="8"/>
    <s v="All"/>
    <n v="105184633"/>
  </r>
  <r>
    <x v="227"/>
    <s v="WV"/>
    <s v="Non Residential"/>
    <x v="9"/>
    <s v="All"/>
    <n v="111890929"/>
  </r>
  <r>
    <x v="227"/>
    <s v="WV"/>
    <s v="Non Residential"/>
    <x v="10"/>
    <s v="All"/>
    <n v="113837300"/>
  </r>
  <r>
    <x v="227"/>
    <s v="WV"/>
    <s v="Non Residential"/>
    <x v="11"/>
    <s v="All"/>
    <n v="115756440"/>
  </r>
  <r>
    <x v="227"/>
    <s v="WV"/>
    <s v="Residential"/>
    <x v="0"/>
    <s v="All"/>
    <n v="2868539"/>
  </r>
  <r>
    <x v="227"/>
    <s v="WV"/>
    <s v="Residential"/>
    <x v="1"/>
    <s v="All"/>
    <n v="12131024"/>
  </r>
  <r>
    <x v="227"/>
    <s v="WV"/>
    <s v="Residential"/>
    <x v="2"/>
    <s v="All"/>
    <n v="5954078"/>
  </r>
  <r>
    <x v="227"/>
    <s v="WV"/>
    <s v="Residential"/>
    <x v="3"/>
    <s v="All"/>
    <n v="74542587"/>
  </r>
  <r>
    <x v="227"/>
    <s v="WV"/>
    <s v="Residential"/>
    <x v="4"/>
    <s v="All"/>
    <n v="5478492"/>
  </r>
  <r>
    <x v="227"/>
    <s v="WV"/>
    <s v="Residential"/>
    <x v="5"/>
    <s v="All"/>
    <n v="9764746"/>
  </r>
  <r>
    <x v="227"/>
    <s v="WV"/>
    <s v="Residential"/>
    <x v="6"/>
    <s v="All"/>
    <n v="3367207"/>
  </r>
  <r>
    <x v="227"/>
    <s v="WV"/>
    <s v="Residential"/>
    <x v="7"/>
    <s v="All"/>
    <n v="47618433"/>
  </r>
  <r>
    <x v="227"/>
    <s v="WV"/>
    <s v="Residential"/>
    <x v="8"/>
    <s v="All"/>
    <n v="48702797"/>
  </r>
  <r>
    <x v="227"/>
    <s v="WV"/>
    <s v="Residential"/>
    <x v="9"/>
    <s v="All"/>
    <n v="51808240"/>
  </r>
  <r>
    <x v="227"/>
    <s v="WV"/>
    <s v="Residential"/>
    <x v="10"/>
    <s v="All"/>
    <n v="56043156"/>
  </r>
  <r>
    <x v="227"/>
    <s v="WV"/>
    <s v="Residential"/>
    <x v="11"/>
    <s v="All"/>
    <n v="58994341"/>
  </r>
  <r>
    <x v="228"/>
    <s v="TN"/>
    <s v="Civil"/>
    <x v="0"/>
    <s v="All"/>
    <n v="35977406"/>
  </r>
  <r>
    <x v="228"/>
    <s v="TN"/>
    <s v="Civil"/>
    <x v="1"/>
    <s v="All"/>
    <n v="48100786"/>
  </r>
  <r>
    <x v="228"/>
    <s v="TN"/>
    <s v="Civil"/>
    <x v="2"/>
    <s v="All"/>
    <n v="98973557"/>
  </r>
  <r>
    <x v="228"/>
    <s v="TN"/>
    <s v="Civil"/>
    <x v="3"/>
    <s v="All"/>
    <n v="77563176"/>
  </r>
  <r>
    <x v="228"/>
    <s v="TN"/>
    <s v="Civil"/>
    <x v="4"/>
    <s v="All"/>
    <n v="28450744"/>
  </r>
  <r>
    <x v="228"/>
    <s v="TN"/>
    <s v="Civil"/>
    <x v="5"/>
    <s v="All"/>
    <n v="62418557"/>
  </r>
  <r>
    <x v="228"/>
    <s v="TN"/>
    <s v="Civil"/>
    <x v="6"/>
    <s v="All"/>
    <n v="24355365"/>
  </r>
  <r>
    <x v="228"/>
    <s v="TN"/>
    <s v="Civil"/>
    <x v="7"/>
    <s v="All"/>
    <n v="36434886"/>
  </r>
  <r>
    <x v="228"/>
    <s v="TN"/>
    <s v="Civil"/>
    <x v="8"/>
    <s v="All"/>
    <n v="44703133"/>
  </r>
  <r>
    <x v="228"/>
    <s v="TN"/>
    <s v="Civil"/>
    <x v="9"/>
    <s v="All"/>
    <n v="47842753"/>
  </r>
  <r>
    <x v="228"/>
    <s v="TN"/>
    <s v="Civil"/>
    <x v="10"/>
    <s v="All"/>
    <n v="50792967"/>
  </r>
  <r>
    <x v="228"/>
    <s v="TN"/>
    <s v="Civil"/>
    <x v="11"/>
    <s v="All"/>
    <n v="52693869"/>
  </r>
  <r>
    <x v="228"/>
    <s v="TN"/>
    <s v="Non Residential"/>
    <x v="0"/>
    <s v="All"/>
    <n v="17453852"/>
  </r>
  <r>
    <x v="228"/>
    <s v="TN"/>
    <s v="Non Residential"/>
    <x v="1"/>
    <s v="All"/>
    <n v="41893157"/>
  </r>
  <r>
    <x v="228"/>
    <s v="TN"/>
    <s v="Non Residential"/>
    <x v="2"/>
    <s v="All"/>
    <n v="39456360"/>
  </r>
  <r>
    <x v="228"/>
    <s v="TN"/>
    <s v="Non Residential"/>
    <x v="3"/>
    <s v="All"/>
    <n v="16942104"/>
  </r>
  <r>
    <x v="228"/>
    <s v="TN"/>
    <s v="Non Residential"/>
    <x v="4"/>
    <s v="All"/>
    <n v="32638710"/>
  </r>
  <r>
    <x v="228"/>
    <s v="TN"/>
    <s v="Non Residential"/>
    <x v="5"/>
    <s v="All"/>
    <n v="23667538"/>
  </r>
  <r>
    <x v="228"/>
    <s v="TN"/>
    <s v="Non Residential"/>
    <x v="6"/>
    <s v="All"/>
    <n v="10943091"/>
  </r>
  <r>
    <x v="228"/>
    <s v="TN"/>
    <s v="Non Residential"/>
    <x v="7"/>
    <s v="All"/>
    <n v="67311212"/>
  </r>
  <r>
    <x v="228"/>
    <s v="TN"/>
    <s v="Non Residential"/>
    <x v="8"/>
    <s v="All"/>
    <n v="44612927"/>
  </r>
  <r>
    <x v="228"/>
    <s v="TN"/>
    <s v="Non Residential"/>
    <x v="9"/>
    <s v="All"/>
    <n v="45777240"/>
  </r>
  <r>
    <x v="228"/>
    <s v="TN"/>
    <s v="Non Residential"/>
    <x v="10"/>
    <s v="All"/>
    <n v="46707500"/>
  </r>
  <r>
    <x v="228"/>
    <s v="TN"/>
    <s v="Non Residential"/>
    <x v="11"/>
    <s v="All"/>
    <n v="47444772"/>
  </r>
  <r>
    <x v="228"/>
    <s v="TN"/>
    <s v="Residential"/>
    <x v="0"/>
    <s v="All"/>
    <n v="53661199"/>
  </r>
  <r>
    <x v="228"/>
    <s v="TN"/>
    <s v="Residential"/>
    <x v="1"/>
    <s v="All"/>
    <n v="37210944"/>
  </r>
  <r>
    <x v="228"/>
    <s v="TN"/>
    <s v="Residential"/>
    <x v="2"/>
    <s v="All"/>
    <n v="43698378"/>
  </r>
  <r>
    <x v="228"/>
    <s v="TN"/>
    <s v="Residential"/>
    <x v="3"/>
    <s v="All"/>
    <n v="44171462"/>
  </r>
  <r>
    <x v="228"/>
    <s v="TN"/>
    <s v="Residential"/>
    <x v="4"/>
    <s v="All"/>
    <n v="38326786"/>
  </r>
  <r>
    <x v="228"/>
    <s v="TN"/>
    <s v="Residential"/>
    <x v="5"/>
    <s v="All"/>
    <n v="14128703"/>
  </r>
  <r>
    <x v="228"/>
    <s v="TN"/>
    <s v="Residential"/>
    <x v="6"/>
    <s v="All"/>
    <n v="16747013"/>
  </r>
  <r>
    <x v="228"/>
    <s v="TN"/>
    <s v="Residential"/>
    <x v="7"/>
    <s v="All"/>
    <n v="19452760"/>
  </r>
  <r>
    <x v="228"/>
    <s v="TN"/>
    <s v="Residential"/>
    <x v="8"/>
    <s v="All"/>
    <n v="17463607"/>
  </r>
  <r>
    <x v="228"/>
    <s v="TN"/>
    <s v="Residential"/>
    <x v="9"/>
    <s v="All"/>
    <n v="18215124"/>
  </r>
  <r>
    <x v="228"/>
    <s v="TN"/>
    <s v="Residential"/>
    <x v="10"/>
    <s v="All"/>
    <n v="19647798"/>
  </r>
  <r>
    <x v="228"/>
    <s v="TN"/>
    <s v="Residential"/>
    <x v="11"/>
    <s v="All"/>
    <n v="20888859"/>
  </r>
  <r>
    <x v="229"/>
    <s v="WA"/>
    <s v="Civil"/>
    <x v="0"/>
    <s v="All"/>
    <n v="26060060"/>
  </r>
  <r>
    <x v="229"/>
    <s v="WA"/>
    <s v="Civil"/>
    <x v="1"/>
    <s v="All"/>
    <n v="114475495"/>
  </r>
  <r>
    <x v="229"/>
    <s v="WA"/>
    <s v="Civil"/>
    <x v="2"/>
    <s v="All"/>
    <n v="46518308"/>
  </r>
  <r>
    <x v="229"/>
    <s v="WA"/>
    <s v="Civil"/>
    <x v="3"/>
    <s v="All"/>
    <n v="31199414"/>
  </r>
  <r>
    <x v="229"/>
    <s v="WA"/>
    <s v="Civil"/>
    <x v="4"/>
    <s v="All"/>
    <n v="24463428"/>
  </r>
  <r>
    <x v="229"/>
    <s v="WA"/>
    <s v="Civil"/>
    <x v="5"/>
    <s v="All"/>
    <n v="32167218"/>
  </r>
  <r>
    <x v="229"/>
    <s v="WA"/>
    <s v="Civil"/>
    <x v="6"/>
    <s v="All"/>
    <n v="41534245"/>
  </r>
  <r>
    <x v="229"/>
    <s v="WA"/>
    <s v="Civil"/>
    <x v="7"/>
    <s v="All"/>
    <n v="52743082"/>
  </r>
  <r>
    <x v="229"/>
    <s v="WA"/>
    <s v="Civil"/>
    <x v="8"/>
    <s v="All"/>
    <n v="72759129"/>
  </r>
  <r>
    <x v="229"/>
    <s v="WA"/>
    <s v="Civil"/>
    <x v="9"/>
    <s v="All"/>
    <n v="77302181"/>
  </r>
  <r>
    <x v="229"/>
    <s v="WA"/>
    <s v="Civil"/>
    <x v="10"/>
    <s v="All"/>
    <n v="81334788"/>
  </r>
  <r>
    <x v="229"/>
    <s v="WA"/>
    <s v="Civil"/>
    <x v="11"/>
    <s v="All"/>
    <n v="83799034"/>
  </r>
  <r>
    <x v="229"/>
    <s v="WA"/>
    <s v="Non Residential"/>
    <x v="0"/>
    <s v="All"/>
    <n v="12840627"/>
  </r>
  <r>
    <x v="229"/>
    <s v="WA"/>
    <s v="Non Residential"/>
    <x v="1"/>
    <s v="All"/>
    <n v="21115503"/>
  </r>
  <r>
    <x v="229"/>
    <s v="WA"/>
    <s v="Non Residential"/>
    <x v="2"/>
    <s v="All"/>
    <n v="43775450"/>
  </r>
  <r>
    <x v="229"/>
    <s v="WA"/>
    <s v="Non Residential"/>
    <x v="3"/>
    <s v="All"/>
    <n v="30576677"/>
  </r>
  <r>
    <x v="229"/>
    <s v="WA"/>
    <s v="Non Residential"/>
    <x v="4"/>
    <s v="All"/>
    <n v="25367055"/>
  </r>
  <r>
    <x v="229"/>
    <s v="WA"/>
    <s v="Non Residential"/>
    <x v="5"/>
    <s v="All"/>
    <n v="63887902"/>
  </r>
  <r>
    <x v="229"/>
    <s v="WA"/>
    <s v="Non Residential"/>
    <x v="6"/>
    <s v="All"/>
    <n v="13642077"/>
  </r>
  <r>
    <x v="229"/>
    <s v="WA"/>
    <s v="Non Residential"/>
    <x v="7"/>
    <s v="All"/>
    <n v="139752666"/>
  </r>
  <r>
    <x v="229"/>
    <s v="WA"/>
    <s v="Non Residential"/>
    <x v="8"/>
    <s v="All"/>
    <n v="80496298"/>
  </r>
  <r>
    <x v="229"/>
    <s v="WA"/>
    <s v="Non Residential"/>
    <x v="9"/>
    <s v="All"/>
    <n v="82210180"/>
  </r>
  <r>
    <x v="229"/>
    <s v="WA"/>
    <s v="Non Residential"/>
    <x v="10"/>
    <s v="All"/>
    <n v="84796219"/>
  </r>
  <r>
    <x v="229"/>
    <s v="WA"/>
    <s v="Non Residential"/>
    <x v="11"/>
    <s v="All"/>
    <n v="86961365"/>
  </r>
  <r>
    <x v="229"/>
    <s v="WA"/>
    <s v="Residential"/>
    <x v="0"/>
    <s v="All"/>
    <n v="43894496"/>
  </r>
  <r>
    <x v="229"/>
    <s v="WA"/>
    <s v="Residential"/>
    <x v="1"/>
    <s v="All"/>
    <n v="37656577"/>
  </r>
  <r>
    <x v="229"/>
    <s v="WA"/>
    <s v="Residential"/>
    <x v="2"/>
    <s v="All"/>
    <n v="47666107"/>
  </r>
  <r>
    <x v="229"/>
    <s v="WA"/>
    <s v="Residential"/>
    <x v="3"/>
    <s v="All"/>
    <n v="56982646"/>
  </r>
  <r>
    <x v="229"/>
    <s v="WA"/>
    <s v="Residential"/>
    <x v="4"/>
    <s v="All"/>
    <n v="63031873"/>
  </r>
  <r>
    <x v="229"/>
    <s v="WA"/>
    <s v="Residential"/>
    <x v="5"/>
    <s v="All"/>
    <n v="90031510"/>
  </r>
  <r>
    <x v="229"/>
    <s v="WA"/>
    <s v="Residential"/>
    <x v="6"/>
    <s v="All"/>
    <n v="96189366"/>
  </r>
  <r>
    <x v="229"/>
    <s v="WA"/>
    <s v="Residential"/>
    <x v="7"/>
    <s v="All"/>
    <n v="114613723"/>
  </r>
  <r>
    <x v="229"/>
    <s v="WA"/>
    <s v="Residential"/>
    <x v="8"/>
    <s v="All"/>
    <n v="125848981"/>
  </r>
  <r>
    <x v="229"/>
    <s v="WA"/>
    <s v="Residential"/>
    <x v="9"/>
    <s v="All"/>
    <n v="134541876"/>
  </r>
  <r>
    <x v="229"/>
    <s v="WA"/>
    <s v="Residential"/>
    <x v="10"/>
    <s v="All"/>
    <n v="145001634"/>
  </r>
  <r>
    <x v="229"/>
    <s v="WA"/>
    <s v="Residential"/>
    <x v="11"/>
    <s v="All"/>
    <n v="152634817"/>
  </r>
  <r>
    <x v="230"/>
    <s v="IN"/>
    <s v="Civil"/>
    <x v="0"/>
    <s v="All"/>
    <n v="22980642"/>
  </r>
  <r>
    <x v="230"/>
    <s v="IN"/>
    <s v="Civil"/>
    <x v="1"/>
    <s v="All"/>
    <n v="25698879"/>
  </r>
  <r>
    <x v="230"/>
    <s v="IN"/>
    <s v="Civil"/>
    <x v="2"/>
    <s v="All"/>
    <n v="16861150"/>
  </r>
  <r>
    <x v="230"/>
    <s v="IN"/>
    <s v="Civil"/>
    <x v="3"/>
    <s v="All"/>
    <n v="24357003"/>
  </r>
  <r>
    <x v="230"/>
    <s v="IN"/>
    <s v="Civil"/>
    <x v="4"/>
    <s v="All"/>
    <n v="7675280"/>
  </r>
  <r>
    <x v="230"/>
    <s v="IN"/>
    <s v="Civil"/>
    <x v="5"/>
    <s v="All"/>
    <n v="24463877"/>
  </r>
  <r>
    <x v="230"/>
    <s v="IN"/>
    <s v="Civil"/>
    <x v="6"/>
    <s v="All"/>
    <n v="22680671"/>
  </r>
  <r>
    <x v="230"/>
    <s v="IN"/>
    <s v="Civil"/>
    <x v="7"/>
    <s v="All"/>
    <n v="21564225"/>
  </r>
  <r>
    <x v="230"/>
    <s v="IN"/>
    <s v="Civil"/>
    <x v="8"/>
    <s v="All"/>
    <n v="54381067"/>
  </r>
  <r>
    <x v="230"/>
    <s v="IN"/>
    <s v="Civil"/>
    <x v="9"/>
    <s v="All"/>
    <n v="58639818"/>
  </r>
  <r>
    <x v="230"/>
    <s v="IN"/>
    <s v="Civil"/>
    <x v="10"/>
    <s v="All"/>
    <n v="62435484"/>
  </r>
  <r>
    <x v="230"/>
    <s v="IN"/>
    <s v="Civil"/>
    <x v="11"/>
    <s v="All"/>
    <n v="64728521"/>
  </r>
  <r>
    <x v="230"/>
    <s v="IN"/>
    <s v="Non Residential"/>
    <x v="0"/>
    <s v="All"/>
    <n v="35606725"/>
  </r>
  <r>
    <x v="230"/>
    <s v="IN"/>
    <s v="Non Residential"/>
    <x v="1"/>
    <s v="All"/>
    <n v="33239424"/>
  </r>
  <r>
    <x v="230"/>
    <s v="IN"/>
    <s v="Non Residential"/>
    <x v="2"/>
    <s v="All"/>
    <n v="27938799"/>
  </r>
  <r>
    <x v="230"/>
    <s v="IN"/>
    <s v="Non Residential"/>
    <x v="3"/>
    <s v="All"/>
    <n v="68884353"/>
  </r>
  <r>
    <x v="230"/>
    <s v="IN"/>
    <s v="Non Residential"/>
    <x v="4"/>
    <s v="All"/>
    <n v="47557457"/>
  </r>
  <r>
    <x v="230"/>
    <s v="IN"/>
    <s v="Non Residential"/>
    <x v="5"/>
    <s v="All"/>
    <n v="55166760"/>
  </r>
  <r>
    <x v="230"/>
    <s v="IN"/>
    <s v="Non Residential"/>
    <x v="6"/>
    <s v="All"/>
    <n v="50767369"/>
  </r>
  <r>
    <x v="230"/>
    <s v="IN"/>
    <s v="Non Residential"/>
    <x v="7"/>
    <s v="All"/>
    <n v="121771817"/>
  </r>
  <r>
    <x v="230"/>
    <s v="IN"/>
    <s v="Non Residential"/>
    <x v="8"/>
    <s v="All"/>
    <n v="103966067"/>
  </r>
  <r>
    <x v="230"/>
    <s v="IN"/>
    <s v="Non Residential"/>
    <x v="9"/>
    <s v="All"/>
    <n v="104779078"/>
  </r>
  <r>
    <x v="230"/>
    <s v="IN"/>
    <s v="Non Residential"/>
    <x v="10"/>
    <s v="All"/>
    <n v="105938984"/>
  </r>
  <r>
    <x v="230"/>
    <s v="IN"/>
    <s v="Non Residential"/>
    <x v="11"/>
    <s v="All"/>
    <n v="106468510"/>
  </r>
  <r>
    <x v="230"/>
    <s v="IN"/>
    <s v="Residential"/>
    <x v="0"/>
    <s v="All"/>
    <n v="8102660"/>
  </r>
  <r>
    <x v="230"/>
    <s v="IN"/>
    <s v="Residential"/>
    <x v="1"/>
    <s v="All"/>
    <n v="15848510"/>
  </r>
  <r>
    <x v="230"/>
    <s v="IN"/>
    <s v="Residential"/>
    <x v="2"/>
    <s v="All"/>
    <n v="31637445"/>
  </r>
  <r>
    <x v="230"/>
    <s v="IN"/>
    <s v="Residential"/>
    <x v="3"/>
    <s v="All"/>
    <n v="86332328"/>
  </r>
  <r>
    <x v="230"/>
    <s v="IN"/>
    <s v="Residential"/>
    <x v="4"/>
    <s v="All"/>
    <n v="21617047"/>
  </r>
  <r>
    <x v="230"/>
    <s v="IN"/>
    <s v="Residential"/>
    <x v="5"/>
    <s v="All"/>
    <n v="1130377"/>
  </r>
  <r>
    <x v="230"/>
    <s v="IN"/>
    <s v="Residential"/>
    <x v="6"/>
    <s v="All"/>
    <n v="4885039"/>
  </r>
  <r>
    <x v="230"/>
    <s v="IN"/>
    <s v="Residential"/>
    <x v="7"/>
    <s v="All"/>
    <n v="11385312"/>
  </r>
  <r>
    <x v="230"/>
    <s v="IN"/>
    <s v="Residential"/>
    <x v="8"/>
    <s v="All"/>
    <n v="7213667"/>
  </r>
  <r>
    <x v="230"/>
    <s v="IN"/>
    <s v="Residential"/>
    <x v="9"/>
    <s v="All"/>
    <n v="7860788"/>
  </r>
  <r>
    <x v="230"/>
    <s v="IN"/>
    <s v="Residential"/>
    <x v="10"/>
    <s v="All"/>
    <n v="7833276"/>
  </r>
  <r>
    <x v="230"/>
    <s v="IN"/>
    <s v="Residential"/>
    <x v="11"/>
    <s v="All"/>
    <n v="8232855"/>
  </r>
  <r>
    <x v="231"/>
    <s v="MI"/>
    <s v="Civil"/>
    <x v="0"/>
    <s v="All"/>
    <n v="16000401"/>
  </r>
  <r>
    <x v="231"/>
    <s v="MI"/>
    <s v="Civil"/>
    <x v="1"/>
    <s v="All"/>
    <n v="18152192"/>
  </r>
  <r>
    <x v="231"/>
    <s v="MI"/>
    <s v="Civil"/>
    <x v="2"/>
    <s v="All"/>
    <n v="18476490"/>
  </r>
  <r>
    <x v="231"/>
    <s v="MI"/>
    <s v="Civil"/>
    <x v="3"/>
    <s v="All"/>
    <n v="23172026"/>
  </r>
  <r>
    <x v="231"/>
    <s v="MI"/>
    <s v="Civil"/>
    <x v="4"/>
    <s v="All"/>
    <n v="17884409"/>
  </r>
  <r>
    <x v="231"/>
    <s v="MI"/>
    <s v="Civil"/>
    <x v="5"/>
    <s v="All"/>
    <n v="31487033"/>
  </r>
  <r>
    <x v="231"/>
    <s v="MI"/>
    <s v="Civil"/>
    <x v="6"/>
    <s v="All"/>
    <n v="125118968"/>
  </r>
  <r>
    <x v="231"/>
    <s v="MI"/>
    <s v="Civil"/>
    <x v="7"/>
    <s v="All"/>
    <n v="32349513"/>
  </r>
  <r>
    <x v="231"/>
    <s v="MI"/>
    <s v="Civil"/>
    <x v="8"/>
    <s v="All"/>
    <n v="104255836"/>
  </r>
  <r>
    <x v="231"/>
    <s v="MI"/>
    <s v="Civil"/>
    <x v="9"/>
    <s v="All"/>
    <n v="128054385"/>
  </r>
  <r>
    <x v="231"/>
    <s v="MI"/>
    <s v="Civil"/>
    <x v="10"/>
    <s v="All"/>
    <n v="118067942"/>
  </r>
  <r>
    <x v="231"/>
    <s v="MI"/>
    <s v="Civil"/>
    <x v="11"/>
    <s v="All"/>
    <n v="124476025"/>
  </r>
  <r>
    <x v="231"/>
    <s v="MI"/>
    <s v="Non Residential"/>
    <x v="0"/>
    <s v="All"/>
    <n v="61303954"/>
  </r>
  <r>
    <x v="231"/>
    <s v="MI"/>
    <s v="Non Residential"/>
    <x v="1"/>
    <s v="All"/>
    <n v="31335573"/>
  </r>
  <r>
    <x v="231"/>
    <s v="MI"/>
    <s v="Non Residential"/>
    <x v="2"/>
    <s v="All"/>
    <n v="276409452"/>
  </r>
  <r>
    <x v="231"/>
    <s v="MI"/>
    <s v="Non Residential"/>
    <x v="3"/>
    <s v="All"/>
    <n v="20139313"/>
  </r>
  <r>
    <x v="231"/>
    <s v="MI"/>
    <s v="Non Residential"/>
    <x v="4"/>
    <s v="All"/>
    <n v="57244670"/>
  </r>
  <r>
    <x v="231"/>
    <s v="MI"/>
    <s v="Non Residential"/>
    <x v="5"/>
    <s v="All"/>
    <n v="42605522"/>
  </r>
  <r>
    <x v="231"/>
    <s v="MI"/>
    <s v="Non Residential"/>
    <x v="6"/>
    <s v="All"/>
    <n v="337796510"/>
  </r>
  <r>
    <x v="231"/>
    <s v="MI"/>
    <s v="Non Residential"/>
    <x v="7"/>
    <s v="All"/>
    <n v="28171561"/>
  </r>
  <r>
    <x v="231"/>
    <s v="MI"/>
    <s v="Non Residential"/>
    <x v="8"/>
    <s v="All"/>
    <n v="114972787"/>
  </r>
  <r>
    <x v="231"/>
    <s v="MI"/>
    <s v="Non Residential"/>
    <x v="9"/>
    <s v="All"/>
    <n v="117704183"/>
  </r>
  <r>
    <x v="231"/>
    <s v="MI"/>
    <s v="Non Residential"/>
    <x v="10"/>
    <s v="All"/>
    <n v="125313307"/>
  </r>
  <r>
    <x v="231"/>
    <s v="MI"/>
    <s v="Non Residential"/>
    <x v="11"/>
    <s v="All"/>
    <n v="130615062"/>
  </r>
  <r>
    <x v="231"/>
    <s v="MI"/>
    <s v="Residential"/>
    <x v="0"/>
    <s v="All"/>
    <n v="10484909"/>
  </r>
  <r>
    <x v="231"/>
    <s v="MI"/>
    <s v="Residential"/>
    <x v="1"/>
    <s v="All"/>
    <n v="11803108"/>
  </r>
  <r>
    <x v="231"/>
    <s v="MI"/>
    <s v="Residential"/>
    <x v="2"/>
    <s v="All"/>
    <n v="22059406"/>
  </r>
  <r>
    <x v="231"/>
    <s v="MI"/>
    <s v="Residential"/>
    <x v="3"/>
    <s v="All"/>
    <n v="24986011"/>
  </r>
  <r>
    <x v="231"/>
    <s v="MI"/>
    <s v="Residential"/>
    <x v="4"/>
    <s v="All"/>
    <n v="29658142"/>
  </r>
  <r>
    <x v="231"/>
    <s v="MI"/>
    <s v="Residential"/>
    <x v="5"/>
    <s v="All"/>
    <n v="12414937"/>
  </r>
  <r>
    <x v="231"/>
    <s v="MI"/>
    <s v="Residential"/>
    <x v="6"/>
    <s v="All"/>
    <n v="13637323"/>
  </r>
  <r>
    <x v="231"/>
    <s v="MI"/>
    <s v="Residential"/>
    <x v="7"/>
    <s v="All"/>
    <n v="27385998"/>
  </r>
  <r>
    <x v="231"/>
    <s v="MI"/>
    <s v="Residential"/>
    <x v="8"/>
    <s v="All"/>
    <n v="22884028"/>
  </r>
  <r>
    <x v="231"/>
    <s v="MI"/>
    <s v="Residential"/>
    <x v="9"/>
    <s v="All"/>
    <n v="23281909"/>
  </r>
  <r>
    <x v="231"/>
    <s v="MI"/>
    <s v="Residential"/>
    <x v="10"/>
    <s v="All"/>
    <n v="24951144"/>
  </r>
  <r>
    <x v="231"/>
    <s v="MI"/>
    <s v="Residential"/>
    <x v="11"/>
    <s v="All"/>
    <n v="26980133"/>
  </r>
  <r>
    <x v="232"/>
    <s v="SC"/>
    <s v="Civil"/>
    <x v="0"/>
    <s v="All"/>
    <n v="80618141"/>
  </r>
  <r>
    <x v="232"/>
    <s v="SC"/>
    <s v="Civil"/>
    <x v="1"/>
    <s v="All"/>
    <n v="142874948"/>
  </r>
  <r>
    <x v="232"/>
    <s v="SC"/>
    <s v="Civil"/>
    <x v="2"/>
    <s v="All"/>
    <n v="75584162"/>
  </r>
  <r>
    <x v="232"/>
    <s v="SC"/>
    <s v="Civil"/>
    <x v="3"/>
    <s v="All"/>
    <n v="168870532"/>
  </r>
  <r>
    <x v="232"/>
    <s v="SC"/>
    <s v="Civil"/>
    <x v="4"/>
    <s v="All"/>
    <n v="180463130"/>
  </r>
  <r>
    <x v="232"/>
    <s v="SC"/>
    <s v="Civil"/>
    <x v="5"/>
    <s v="All"/>
    <n v="54447853"/>
  </r>
  <r>
    <x v="232"/>
    <s v="SC"/>
    <s v="Civil"/>
    <x v="6"/>
    <s v="All"/>
    <n v="72306070"/>
  </r>
  <r>
    <x v="232"/>
    <s v="SC"/>
    <s v="Civil"/>
    <x v="7"/>
    <s v="All"/>
    <n v="99787774"/>
  </r>
  <r>
    <x v="232"/>
    <s v="SC"/>
    <s v="Civil"/>
    <x v="8"/>
    <s v="All"/>
    <n v="103533514"/>
  </r>
  <r>
    <x v="232"/>
    <s v="SC"/>
    <s v="Civil"/>
    <x v="9"/>
    <s v="All"/>
    <n v="111576857"/>
  </r>
  <r>
    <x v="232"/>
    <s v="SC"/>
    <s v="Civil"/>
    <x v="10"/>
    <s v="All"/>
    <n v="118660011"/>
  </r>
  <r>
    <x v="232"/>
    <s v="SC"/>
    <s v="Civil"/>
    <x v="11"/>
    <s v="All"/>
    <n v="123736942"/>
  </r>
  <r>
    <x v="232"/>
    <s v="SC"/>
    <s v="Non Residential"/>
    <x v="0"/>
    <s v="All"/>
    <n v="116194994"/>
  </r>
  <r>
    <x v="232"/>
    <s v="SC"/>
    <s v="Non Residential"/>
    <x v="1"/>
    <s v="All"/>
    <n v="106940895"/>
  </r>
  <r>
    <x v="232"/>
    <s v="SC"/>
    <s v="Non Residential"/>
    <x v="2"/>
    <s v="All"/>
    <n v="74594809"/>
  </r>
  <r>
    <x v="232"/>
    <s v="SC"/>
    <s v="Non Residential"/>
    <x v="3"/>
    <s v="All"/>
    <n v="108477837"/>
  </r>
  <r>
    <x v="232"/>
    <s v="SC"/>
    <s v="Non Residential"/>
    <x v="4"/>
    <s v="All"/>
    <n v="274960782"/>
  </r>
  <r>
    <x v="232"/>
    <s v="SC"/>
    <s v="Non Residential"/>
    <x v="5"/>
    <s v="All"/>
    <n v="121040627"/>
  </r>
  <r>
    <x v="232"/>
    <s v="SC"/>
    <s v="Non Residential"/>
    <x v="6"/>
    <s v="All"/>
    <n v="375053390"/>
  </r>
  <r>
    <x v="232"/>
    <s v="SC"/>
    <s v="Non Residential"/>
    <x v="7"/>
    <s v="All"/>
    <n v="289497868"/>
  </r>
  <r>
    <x v="232"/>
    <s v="SC"/>
    <s v="Non Residential"/>
    <x v="8"/>
    <s v="All"/>
    <n v="267683479"/>
  </r>
  <r>
    <x v="232"/>
    <s v="SC"/>
    <s v="Non Residential"/>
    <x v="9"/>
    <s v="All"/>
    <n v="261860744"/>
  </r>
  <r>
    <x v="232"/>
    <s v="SC"/>
    <s v="Non Residential"/>
    <x v="10"/>
    <s v="All"/>
    <n v="263177677"/>
  </r>
  <r>
    <x v="232"/>
    <s v="SC"/>
    <s v="Non Residential"/>
    <x v="11"/>
    <s v="All"/>
    <n v="263323517"/>
  </r>
  <r>
    <x v="232"/>
    <s v="SC"/>
    <s v="Residential"/>
    <x v="0"/>
    <s v="All"/>
    <n v="282579413"/>
  </r>
  <r>
    <x v="232"/>
    <s v="SC"/>
    <s v="Residential"/>
    <x v="1"/>
    <s v="All"/>
    <n v="312278856"/>
  </r>
  <r>
    <x v="232"/>
    <s v="SC"/>
    <s v="Residential"/>
    <x v="2"/>
    <s v="All"/>
    <n v="405915042"/>
  </r>
  <r>
    <x v="232"/>
    <s v="SC"/>
    <s v="Residential"/>
    <x v="3"/>
    <s v="All"/>
    <n v="500588430"/>
  </r>
  <r>
    <x v="232"/>
    <s v="SC"/>
    <s v="Residential"/>
    <x v="4"/>
    <s v="All"/>
    <n v="609080723"/>
  </r>
  <r>
    <x v="232"/>
    <s v="SC"/>
    <s v="Residential"/>
    <x v="5"/>
    <s v="All"/>
    <n v="774852109"/>
  </r>
  <r>
    <x v="232"/>
    <s v="SC"/>
    <s v="Residential"/>
    <x v="6"/>
    <s v="All"/>
    <n v="856658910"/>
  </r>
  <r>
    <x v="232"/>
    <s v="SC"/>
    <s v="Residential"/>
    <x v="7"/>
    <s v="All"/>
    <n v="964658976"/>
  </r>
  <r>
    <x v="232"/>
    <s v="SC"/>
    <s v="Residential"/>
    <x v="8"/>
    <s v="All"/>
    <n v="946614199"/>
  </r>
  <r>
    <x v="232"/>
    <s v="SC"/>
    <s v="Residential"/>
    <x v="9"/>
    <s v="All"/>
    <n v="1020224866"/>
  </r>
  <r>
    <x v="232"/>
    <s v="SC"/>
    <s v="Residential"/>
    <x v="10"/>
    <s v="All"/>
    <n v="1114936007"/>
  </r>
  <r>
    <x v="232"/>
    <s v="SC"/>
    <s v="Residential"/>
    <x v="11"/>
    <s v="All"/>
    <n v="1190529730"/>
  </r>
  <r>
    <x v="233"/>
    <s v="CA"/>
    <s v="Civil"/>
    <x v="0"/>
    <s v="All"/>
    <n v="36453926"/>
  </r>
  <r>
    <x v="233"/>
    <s v="CA"/>
    <s v="Civil"/>
    <x v="1"/>
    <s v="All"/>
    <n v="31587263"/>
  </r>
  <r>
    <x v="233"/>
    <s v="CA"/>
    <s v="Civil"/>
    <x v="2"/>
    <s v="All"/>
    <n v="91337151"/>
  </r>
  <r>
    <x v="233"/>
    <s v="CA"/>
    <s v="Civil"/>
    <x v="3"/>
    <s v="All"/>
    <n v="52680447"/>
  </r>
  <r>
    <x v="233"/>
    <s v="CA"/>
    <s v="Civil"/>
    <x v="4"/>
    <s v="All"/>
    <n v="56856657"/>
  </r>
  <r>
    <x v="233"/>
    <s v="CA"/>
    <s v="Civil"/>
    <x v="5"/>
    <s v="All"/>
    <n v="85447094"/>
  </r>
  <r>
    <x v="233"/>
    <s v="CA"/>
    <s v="Civil"/>
    <x v="6"/>
    <s v="All"/>
    <n v="23116153"/>
  </r>
  <r>
    <x v="233"/>
    <s v="CA"/>
    <s v="Civil"/>
    <x v="7"/>
    <s v="All"/>
    <n v="97149394"/>
  </r>
  <r>
    <x v="233"/>
    <s v="CA"/>
    <s v="Civil"/>
    <x v="8"/>
    <s v="All"/>
    <n v="97694140"/>
  </r>
  <r>
    <x v="233"/>
    <s v="CA"/>
    <s v="Civil"/>
    <x v="9"/>
    <s v="All"/>
    <n v="105432206"/>
  </r>
  <r>
    <x v="233"/>
    <s v="CA"/>
    <s v="Civil"/>
    <x v="10"/>
    <s v="All"/>
    <n v="114775876"/>
  </r>
  <r>
    <x v="233"/>
    <s v="CA"/>
    <s v="Civil"/>
    <x v="11"/>
    <s v="All"/>
    <n v="122293996"/>
  </r>
  <r>
    <x v="233"/>
    <s v="CA"/>
    <s v="Non Residential"/>
    <x v="0"/>
    <s v="All"/>
    <n v="115240430"/>
  </r>
  <r>
    <x v="233"/>
    <s v="CA"/>
    <s v="Non Residential"/>
    <x v="1"/>
    <s v="All"/>
    <n v="100677372"/>
  </r>
  <r>
    <x v="233"/>
    <s v="CA"/>
    <s v="Non Residential"/>
    <x v="2"/>
    <s v="All"/>
    <n v="45664874"/>
  </r>
  <r>
    <x v="233"/>
    <s v="CA"/>
    <s v="Non Residential"/>
    <x v="3"/>
    <s v="All"/>
    <n v="194032101"/>
  </r>
  <r>
    <x v="233"/>
    <s v="CA"/>
    <s v="Non Residential"/>
    <x v="4"/>
    <s v="All"/>
    <n v="43472942"/>
  </r>
  <r>
    <x v="233"/>
    <s v="CA"/>
    <s v="Non Residential"/>
    <x v="5"/>
    <s v="All"/>
    <n v="154541609"/>
  </r>
  <r>
    <x v="233"/>
    <s v="CA"/>
    <s v="Non Residential"/>
    <x v="6"/>
    <s v="All"/>
    <n v="235472132"/>
  </r>
  <r>
    <x v="233"/>
    <s v="CA"/>
    <s v="Non Residential"/>
    <x v="7"/>
    <s v="All"/>
    <n v="217143219"/>
  </r>
  <r>
    <x v="233"/>
    <s v="CA"/>
    <s v="Non Residential"/>
    <x v="8"/>
    <s v="All"/>
    <n v="351624550"/>
  </r>
  <r>
    <x v="233"/>
    <s v="CA"/>
    <s v="Non Residential"/>
    <x v="9"/>
    <s v="All"/>
    <n v="370229092"/>
  </r>
  <r>
    <x v="233"/>
    <s v="CA"/>
    <s v="Non Residential"/>
    <x v="10"/>
    <s v="All"/>
    <n v="392192476"/>
  </r>
  <r>
    <x v="233"/>
    <s v="CA"/>
    <s v="Non Residential"/>
    <x v="11"/>
    <s v="All"/>
    <n v="403743167"/>
  </r>
  <r>
    <x v="233"/>
    <s v="CA"/>
    <s v="Residential"/>
    <x v="0"/>
    <s v="All"/>
    <n v="11933892"/>
  </r>
  <r>
    <x v="233"/>
    <s v="CA"/>
    <s v="Residential"/>
    <x v="1"/>
    <s v="All"/>
    <n v="17620960"/>
  </r>
  <r>
    <x v="233"/>
    <s v="CA"/>
    <s v="Residential"/>
    <x v="2"/>
    <s v="All"/>
    <n v="52601611"/>
  </r>
  <r>
    <x v="233"/>
    <s v="CA"/>
    <s v="Residential"/>
    <x v="3"/>
    <s v="All"/>
    <n v="6134798"/>
  </r>
  <r>
    <x v="233"/>
    <s v="CA"/>
    <s v="Residential"/>
    <x v="4"/>
    <s v="All"/>
    <n v="29203831"/>
  </r>
  <r>
    <x v="233"/>
    <s v="CA"/>
    <s v="Residential"/>
    <x v="5"/>
    <s v="All"/>
    <n v="62749490"/>
  </r>
  <r>
    <x v="233"/>
    <s v="CA"/>
    <s v="Residential"/>
    <x v="6"/>
    <s v="All"/>
    <n v="50000002"/>
  </r>
  <r>
    <x v="233"/>
    <s v="CA"/>
    <s v="Residential"/>
    <x v="7"/>
    <s v="All"/>
    <n v="75296811"/>
  </r>
  <r>
    <x v="233"/>
    <s v="CA"/>
    <s v="Residential"/>
    <x v="8"/>
    <s v="All"/>
    <n v="72519423"/>
  </r>
  <r>
    <x v="233"/>
    <s v="CA"/>
    <s v="Residential"/>
    <x v="9"/>
    <s v="All"/>
    <n v="71522102"/>
  </r>
  <r>
    <x v="233"/>
    <s v="CA"/>
    <s v="Residential"/>
    <x v="10"/>
    <s v="All"/>
    <n v="72292630"/>
  </r>
  <r>
    <x v="233"/>
    <s v="CA"/>
    <s v="Residential"/>
    <x v="11"/>
    <s v="All"/>
    <n v="73640293"/>
  </r>
  <r>
    <x v="234"/>
    <s v="FL"/>
    <s v="Civil"/>
    <x v="0"/>
    <s v="All"/>
    <n v="139943749"/>
  </r>
  <r>
    <x v="234"/>
    <s v="FL"/>
    <s v="Civil"/>
    <x v="1"/>
    <s v="All"/>
    <n v="100891286"/>
  </r>
  <r>
    <x v="234"/>
    <s v="FL"/>
    <s v="Civil"/>
    <x v="2"/>
    <s v="All"/>
    <n v="95722555"/>
  </r>
  <r>
    <x v="234"/>
    <s v="FL"/>
    <s v="Civil"/>
    <x v="3"/>
    <s v="All"/>
    <n v="176912751"/>
  </r>
  <r>
    <x v="234"/>
    <s v="FL"/>
    <s v="Civil"/>
    <x v="4"/>
    <s v="All"/>
    <n v="111385185"/>
  </r>
  <r>
    <x v="234"/>
    <s v="FL"/>
    <s v="Civil"/>
    <x v="5"/>
    <s v="All"/>
    <n v="100976693"/>
  </r>
  <r>
    <x v="234"/>
    <s v="FL"/>
    <s v="Civil"/>
    <x v="6"/>
    <s v="All"/>
    <n v="107563355"/>
  </r>
  <r>
    <x v="234"/>
    <s v="FL"/>
    <s v="Civil"/>
    <x v="7"/>
    <s v="All"/>
    <n v="94535563"/>
  </r>
  <r>
    <x v="234"/>
    <s v="FL"/>
    <s v="Civil"/>
    <x v="8"/>
    <s v="All"/>
    <n v="163917402"/>
  </r>
  <r>
    <x v="234"/>
    <s v="FL"/>
    <s v="Civil"/>
    <x v="9"/>
    <s v="All"/>
    <n v="175820022"/>
  </r>
  <r>
    <x v="234"/>
    <s v="FL"/>
    <s v="Civil"/>
    <x v="10"/>
    <s v="All"/>
    <n v="186766393"/>
  </r>
  <r>
    <x v="234"/>
    <s v="FL"/>
    <s v="Civil"/>
    <x v="11"/>
    <s v="All"/>
    <n v="194368754"/>
  </r>
  <r>
    <x v="234"/>
    <s v="FL"/>
    <s v="Non Residential"/>
    <x v="0"/>
    <s v="All"/>
    <n v="50957106"/>
  </r>
  <r>
    <x v="234"/>
    <s v="FL"/>
    <s v="Non Residential"/>
    <x v="1"/>
    <s v="All"/>
    <n v="59708953"/>
  </r>
  <r>
    <x v="234"/>
    <s v="FL"/>
    <s v="Non Residential"/>
    <x v="2"/>
    <s v="All"/>
    <n v="81777173"/>
  </r>
  <r>
    <x v="234"/>
    <s v="FL"/>
    <s v="Non Residential"/>
    <x v="3"/>
    <s v="All"/>
    <n v="127234602"/>
  </r>
  <r>
    <x v="234"/>
    <s v="FL"/>
    <s v="Non Residential"/>
    <x v="4"/>
    <s v="All"/>
    <n v="131949045"/>
  </r>
  <r>
    <x v="234"/>
    <s v="FL"/>
    <s v="Non Residential"/>
    <x v="5"/>
    <s v="All"/>
    <n v="134858716"/>
  </r>
  <r>
    <x v="234"/>
    <s v="FL"/>
    <s v="Non Residential"/>
    <x v="6"/>
    <s v="All"/>
    <n v="254994299"/>
  </r>
  <r>
    <x v="234"/>
    <s v="FL"/>
    <s v="Non Residential"/>
    <x v="7"/>
    <s v="All"/>
    <n v="201543294"/>
  </r>
  <r>
    <x v="234"/>
    <s v="FL"/>
    <s v="Non Residential"/>
    <x v="8"/>
    <s v="All"/>
    <n v="323575275"/>
  </r>
  <r>
    <x v="234"/>
    <s v="FL"/>
    <s v="Non Residential"/>
    <x v="9"/>
    <s v="All"/>
    <n v="328032209"/>
  </r>
  <r>
    <x v="234"/>
    <s v="FL"/>
    <s v="Non Residential"/>
    <x v="10"/>
    <s v="All"/>
    <n v="327277814"/>
  </r>
  <r>
    <x v="234"/>
    <s v="FL"/>
    <s v="Non Residential"/>
    <x v="11"/>
    <s v="All"/>
    <n v="331278532"/>
  </r>
  <r>
    <x v="234"/>
    <s v="FL"/>
    <s v="Residential"/>
    <x v="0"/>
    <s v="All"/>
    <n v="144342612"/>
  </r>
  <r>
    <x v="234"/>
    <s v="FL"/>
    <s v="Residential"/>
    <x v="1"/>
    <s v="All"/>
    <n v="180585514"/>
  </r>
  <r>
    <x v="234"/>
    <s v="FL"/>
    <s v="Residential"/>
    <x v="2"/>
    <s v="All"/>
    <n v="263940738"/>
  </r>
  <r>
    <x v="234"/>
    <s v="FL"/>
    <s v="Residential"/>
    <x v="3"/>
    <s v="All"/>
    <n v="306527273"/>
  </r>
  <r>
    <x v="234"/>
    <s v="FL"/>
    <s v="Residential"/>
    <x v="4"/>
    <s v="All"/>
    <n v="438638737"/>
  </r>
  <r>
    <x v="234"/>
    <s v="FL"/>
    <s v="Residential"/>
    <x v="5"/>
    <s v="All"/>
    <n v="671857321"/>
  </r>
  <r>
    <x v="234"/>
    <s v="FL"/>
    <s v="Residential"/>
    <x v="6"/>
    <s v="All"/>
    <n v="726781026"/>
  </r>
  <r>
    <x v="234"/>
    <s v="FL"/>
    <s v="Residential"/>
    <x v="7"/>
    <s v="All"/>
    <n v="696065468"/>
  </r>
  <r>
    <x v="234"/>
    <s v="FL"/>
    <s v="Residential"/>
    <x v="8"/>
    <s v="All"/>
    <n v="1068387357"/>
  </r>
  <r>
    <x v="234"/>
    <s v="FL"/>
    <s v="Residential"/>
    <x v="9"/>
    <s v="All"/>
    <n v="1158064749"/>
  </r>
  <r>
    <x v="234"/>
    <s v="FL"/>
    <s v="Residential"/>
    <x v="10"/>
    <s v="All"/>
    <n v="1209736849"/>
  </r>
  <r>
    <x v="234"/>
    <s v="FL"/>
    <s v="Residential"/>
    <x v="11"/>
    <s v="All"/>
    <n v="1280472011"/>
  </r>
  <r>
    <x v="235"/>
    <s v="TN"/>
    <s v="Civil"/>
    <x v="0"/>
    <s v="All"/>
    <n v="313067911"/>
  </r>
  <r>
    <x v="235"/>
    <s v="TN"/>
    <s v="Civil"/>
    <x v="1"/>
    <s v="All"/>
    <n v="306431996"/>
  </r>
  <r>
    <x v="235"/>
    <s v="TN"/>
    <s v="Civil"/>
    <x v="2"/>
    <s v="All"/>
    <n v="420038105"/>
  </r>
  <r>
    <x v="235"/>
    <s v="TN"/>
    <s v="Civil"/>
    <x v="3"/>
    <s v="All"/>
    <n v="440838121"/>
  </r>
  <r>
    <x v="235"/>
    <s v="TN"/>
    <s v="Civil"/>
    <x v="4"/>
    <s v="All"/>
    <n v="386244853"/>
  </r>
  <r>
    <x v="235"/>
    <s v="TN"/>
    <s v="Civil"/>
    <x v="5"/>
    <s v="All"/>
    <n v="476799094"/>
  </r>
  <r>
    <x v="235"/>
    <s v="TN"/>
    <s v="Civil"/>
    <x v="6"/>
    <s v="All"/>
    <n v="394768119"/>
  </r>
  <r>
    <x v="235"/>
    <s v="TN"/>
    <s v="Civil"/>
    <x v="7"/>
    <s v="All"/>
    <n v="457386426"/>
  </r>
  <r>
    <x v="235"/>
    <s v="TN"/>
    <s v="Civil"/>
    <x v="8"/>
    <s v="All"/>
    <n v="613511751"/>
  </r>
  <r>
    <x v="235"/>
    <s v="TN"/>
    <s v="Civil"/>
    <x v="9"/>
    <s v="All"/>
    <n v="659289093"/>
  </r>
  <r>
    <x v="235"/>
    <s v="TN"/>
    <s v="Civil"/>
    <x v="10"/>
    <s v="All"/>
    <n v="703472678"/>
  </r>
  <r>
    <x v="235"/>
    <s v="TN"/>
    <s v="Civil"/>
    <x v="11"/>
    <s v="All"/>
    <n v="735282507"/>
  </r>
  <r>
    <x v="235"/>
    <s v="TN"/>
    <s v="Non Residential"/>
    <x v="0"/>
    <s v="All"/>
    <n v="1054922481"/>
  </r>
  <r>
    <x v="235"/>
    <s v="TN"/>
    <s v="Non Residential"/>
    <x v="1"/>
    <s v="All"/>
    <n v="532117190"/>
  </r>
  <r>
    <x v="235"/>
    <s v="TN"/>
    <s v="Non Residential"/>
    <x v="2"/>
    <s v="All"/>
    <n v="889937822"/>
  </r>
  <r>
    <x v="235"/>
    <s v="TN"/>
    <s v="Non Residential"/>
    <x v="3"/>
    <s v="All"/>
    <n v="870577230"/>
  </r>
  <r>
    <x v="235"/>
    <s v="TN"/>
    <s v="Non Residential"/>
    <x v="4"/>
    <s v="All"/>
    <n v="1071884112"/>
  </r>
  <r>
    <x v="235"/>
    <s v="TN"/>
    <s v="Non Residential"/>
    <x v="5"/>
    <s v="All"/>
    <n v="1488447401"/>
  </r>
  <r>
    <x v="235"/>
    <s v="TN"/>
    <s v="Non Residential"/>
    <x v="6"/>
    <s v="All"/>
    <n v="4123100447"/>
  </r>
  <r>
    <x v="235"/>
    <s v="TN"/>
    <s v="Non Residential"/>
    <x v="7"/>
    <s v="All"/>
    <n v="2342422030"/>
  </r>
  <r>
    <x v="235"/>
    <s v="TN"/>
    <s v="Non Residential"/>
    <x v="8"/>
    <s v="All"/>
    <n v="2755916496"/>
  </r>
  <r>
    <x v="235"/>
    <s v="TN"/>
    <s v="Non Residential"/>
    <x v="9"/>
    <s v="All"/>
    <n v="2813391655"/>
  </r>
  <r>
    <x v="235"/>
    <s v="TN"/>
    <s v="Non Residential"/>
    <x v="10"/>
    <s v="All"/>
    <n v="2841000767"/>
  </r>
  <r>
    <x v="235"/>
    <s v="TN"/>
    <s v="Non Residential"/>
    <x v="11"/>
    <s v="All"/>
    <n v="2847703237"/>
  </r>
  <r>
    <x v="235"/>
    <s v="TN"/>
    <s v="Residential"/>
    <x v="0"/>
    <s v="All"/>
    <n v="1068960070"/>
  </r>
  <r>
    <x v="235"/>
    <s v="TN"/>
    <s v="Residential"/>
    <x v="1"/>
    <s v="All"/>
    <n v="1095221362"/>
  </r>
  <r>
    <x v="235"/>
    <s v="TN"/>
    <s v="Residential"/>
    <x v="2"/>
    <s v="All"/>
    <n v="1817055922"/>
  </r>
  <r>
    <x v="235"/>
    <s v="TN"/>
    <s v="Residential"/>
    <x v="3"/>
    <s v="All"/>
    <n v="2328346673"/>
  </r>
  <r>
    <x v="235"/>
    <s v="TN"/>
    <s v="Residential"/>
    <x v="4"/>
    <s v="All"/>
    <n v="2703993727"/>
  </r>
  <r>
    <x v="235"/>
    <s v="TN"/>
    <s v="Residential"/>
    <x v="5"/>
    <s v="All"/>
    <n v="3644252895"/>
  </r>
  <r>
    <x v="235"/>
    <s v="TN"/>
    <s v="Residential"/>
    <x v="6"/>
    <s v="All"/>
    <n v="4044919838"/>
  </r>
  <r>
    <x v="235"/>
    <s v="TN"/>
    <s v="Residential"/>
    <x v="7"/>
    <s v="All"/>
    <n v="6010418309"/>
  </r>
  <r>
    <x v="235"/>
    <s v="TN"/>
    <s v="Residential"/>
    <x v="8"/>
    <s v="All"/>
    <n v="4458851530"/>
  </r>
  <r>
    <x v="235"/>
    <s v="TN"/>
    <s v="Residential"/>
    <x v="9"/>
    <s v="All"/>
    <n v="4676914106"/>
  </r>
  <r>
    <x v="235"/>
    <s v="TN"/>
    <s v="Residential"/>
    <x v="10"/>
    <s v="All"/>
    <n v="5014270620"/>
  </r>
  <r>
    <x v="235"/>
    <s v="TN"/>
    <s v="Residential"/>
    <x v="11"/>
    <s v="All"/>
    <n v="5332285852"/>
  </r>
  <r>
    <x v="236"/>
    <s v="NY"/>
    <s v="Civil"/>
    <x v="0"/>
    <s v="All"/>
    <n v="892311451"/>
  </r>
  <r>
    <x v="236"/>
    <s v="NY"/>
    <s v="Civil"/>
    <x v="1"/>
    <s v="All"/>
    <n v="513823110"/>
  </r>
  <r>
    <x v="236"/>
    <s v="NY"/>
    <s v="Civil"/>
    <x v="2"/>
    <s v="All"/>
    <n v="540289342"/>
  </r>
  <r>
    <x v="236"/>
    <s v="NY"/>
    <s v="Civil"/>
    <x v="3"/>
    <s v="All"/>
    <n v="572852596"/>
  </r>
  <r>
    <x v="236"/>
    <s v="NY"/>
    <s v="Civil"/>
    <x v="4"/>
    <s v="All"/>
    <n v="855599633"/>
  </r>
  <r>
    <x v="236"/>
    <s v="NY"/>
    <s v="Civil"/>
    <x v="5"/>
    <s v="All"/>
    <n v="774512816"/>
  </r>
  <r>
    <x v="236"/>
    <s v="NY"/>
    <s v="Civil"/>
    <x v="6"/>
    <s v="All"/>
    <n v="676409563"/>
  </r>
  <r>
    <x v="236"/>
    <s v="NY"/>
    <s v="Civil"/>
    <x v="7"/>
    <s v="All"/>
    <n v="526545152"/>
  </r>
  <r>
    <x v="236"/>
    <s v="NY"/>
    <s v="Civil"/>
    <x v="8"/>
    <s v="All"/>
    <n v="1042767733"/>
  </r>
  <r>
    <x v="236"/>
    <s v="NY"/>
    <s v="Civil"/>
    <x v="9"/>
    <s v="All"/>
    <n v="1121013718"/>
  </r>
  <r>
    <x v="236"/>
    <s v="NY"/>
    <s v="Civil"/>
    <x v="10"/>
    <s v="All"/>
    <n v="1190349478"/>
  </r>
  <r>
    <x v="236"/>
    <s v="NY"/>
    <s v="Civil"/>
    <x v="11"/>
    <s v="All"/>
    <n v="1236917227"/>
  </r>
  <r>
    <x v="236"/>
    <s v="NY"/>
    <s v="Non Residential"/>
    <x v="0"/>
    <s v="All"/>
    <n v="1438447415"/>
  </r>
  <r>
    <x v="236"/>
    <s v="NY"/>
    <s v="Non Residential"/>
    <x v="1"/>
    <s v="All"/>
    <n v="937381116"/>
  </r>
  <r>
    <x v="236"/>
    <s v="NY"/>
    <s v="Non Residential"/>
    <x v="2"/>
    <s v="All"/>
    <n v="571094350"/>
  </r>
  <r>
    <x v="236"/>
    <s v="NY"/>
    <s v="Non Residential"/>
    <x v="3"/>
    <s v="All"/>
    <n v="661643303"/>
  </r>
  <r>
    <x v="236"/>
    <s v="NY"/>
    <s v="Non Residential"/>
    <x v="4"/>
    <s v="All"/>
    <n v="960139686"/>
  </r>
  <r>
    <x v="236"/>
    <s v="NY"/>
    <s v="Non Residential"/>
    <x v="5"/>
    <s v="All"/>
    <n v="794564478"/>
  </r>
  <r>
    <x v="236"/>
    <s v="NY"/>
    <s v="Non Residential"/>
    <x v="6"/>
    <s v="All"/>
    <n v="2125593900"/>
  </r>
  <r>
    <x v="236"/>
    <s v="NY"/>
    <s v="Non Residential"/>
    <x v="7"/>
    <s v="All"/>
    <n v="1252949653"/>
  </r>
  <r>
    <x v="236"/>
    <s v="NY"/>
    <s v="Non Residential"/>
    <x v="8"/>
    <s v="All"/>
    <n v="1450839387"/>
  </r>
  <r>
    <x v="236"/>
    <s v="NY"/>
    <s v="Non Residential"/>
    <x v="9"/>
    <s v="All"/>
    <n v="1495695102"/>
  </r>
  <r>
    <x v="236"/>
    <s v="NY"/>
    <s v="Non Residential"/>
    <x v="10"/>
    <s v="All"/>
    <n v="1518834938"/>
  </r>
  <r>
    <x v="236"/>
    <s v="NY"/>
    <s v="Non Residential"/>
    <x v="11"/>
    <s v="All"/>
    <n v="1533289205"/>
  </r>
  <r>
    <x v="236"/>
    <s v="NY"/>
    <s v="Residential"/>
    <x v="0"/>
    <s v="All"/>
    <n v="366240627"/>
  </r>
  <r>
    <x v="236"/>
    <s v="NY"/>
    <s v="Residential"/>
    <x v="1"/>
    <s v="All"/>
    <n v="293734581"/>
  </r>
  <r>
    <x v="236"/>
    <s v="NY"/>
    <s v="Residential"/>
    <x v="2"/>
    <s v="All"/>
    <n v="351917038"/>
  </r>
  <r>
    <x v="236"/>
    <s v="NY"/>
    <s v="Residential"/>
    <x v="3"/>
    <s v="All"/>
    <n v="743501261"/>
  </r>
  <r>
    <x v="236"/>
    <s v="NY"/>
    <s v="Residential"/>
    <x v="4"/>
    <s v="All"/>
    <n v="1072622380"/>
  </r>
  <r>
    <x v="236"/>
    <s v="NY"/>
    <s v="Residential"/>
    <x v="5"/>
    <s v="All"/>
    <n v="1948521943"/>
  </r>
  <r>
    <x v="236"/>
    <s v="NY"/>
    <s v="Residential"/>
    <x v="6"/>
    <s v="All"/>
    <n v="1604151324"/>
  </r>
  <r>
    <x v="236"/>
    <s v="NY"/>
    <s v="Residential"/>
    <x v="7"/>
    <s v="All"/>
    <n v="741375854"/>
  </r>
  <r>
    <x v="236"/>
    <s v="NY"/>
    <s v="Residential"/>
    <x v="8"/>
    <s v="All"/>
    <n v="1438308220"/>
  </r>
  <r>
    <x v="236"/>
    <s v="NY"/>
    <s v="Residential"/>
    <x v="9"/>
    <s v="All"/>
    <n v="1509033811"/>
  </r>
  <r>
    <x v="236"/>
    <s v="NY"/>
    <s v="Residential"/>
    <x v="10"/>
    <s v="All"/>
    <n v="1596750367"/>
  </r>
  <r>
    <x v="236"/>
    <s v="NY"/>
    <s v="Residential"/>
    <x v="11"/>
    <s v="All"/>
    <n v="1666809457"/>
  </r>
  <r>
    <x v="237"/>
    <s v="CT"/>
    <s v="Civil"/>
    <x v="0"/>
    <s v="All"/>
    <n v="478385735"/>
  </r>
  <r>
    <x v="237"/>
    <s v="CT"/>
    <s v="Civil"/>
    <x v="1"/>
    <s v="All"/>
    <n v="294600928"/>
  </r>
  <r>
    <x v="237"/>
    <s v="CT"/>
    <s v="Civil"/>
    <x v="2"/>
    <s v="All"/>
    <n v="206411456"/>
  </r>
  <r>
    <x v="237"/>
    <s v="CT"/>
    <s v="Civil"/>
    <x v="3"/>
    <s v="All"/>
    <n v="288173434"/>
  </r>
  <r>
    <x v="237"/>
    <s v="CT"/>
    <s v="Civil"/>
    <x v="4"/>
    <s v="All"/>
    <n v="491209745"/>
  </r>
  <r>
    <x v="237"/>
    <s v="CT"/>
    <s v="Civil"/>
    <x v="5"/>
    <s v="All"/>
    <n v="137674353"/>
  </r>
  <r>
    <x v="237"/>
    <s v="CT"/>
    <s v="Civil"/>
    <x v="6"/>
    <s v="All"/>
    <n v="156868995"/>
  </r>
  <r>
    <x v="237"/>
    <s v="CT"/>
    <s v="Civil"/>
    <x v="7"/>
    <s v="All"/>
    <n v="166090912"/>
  </r>
  <r>
    <x v="237"/>
    <s v="CT"/>
    <s v="Civil"/>
    <x v="8"/>
    <s v="All"/>
    <n v="374866630"/>
  </r>
  <r>
    <x v="237"/>
    <s v="CT"/>
    <s v="Civil"/>
    <x v="9"/>
    <s v="All"/>
    <n v="401391088"/>
  </r>
  <r>
    <x v="237"/>
    <s v="CT"/>
    <s v="Civil"/>
    <x v="10"/>
    <s v="All"/>
    <n v="422391967"/>
  </r>
  <r>
    <x v="237"/>
    <s v="CT"/>
    <s v="Civil"/>
    <x v="11"/>
    <s v="All"/>
    <n v="436522281"/>
  </r>
  <r>
    <x v="237"/>
    <s v="CT"/>
    <s v="Non Residential"/>
    <x v="0"/>
    <s v="All"/>
    <n v="423463136"/>
  </r>
  <r>
    <x v="237"/>
    <s v="CT"/>
    <s v="Non Residential"/>
    <x v="1"/>
    <s v="All"/>
    <n v="308843860"/>
  </r>
  <r>
    <x v="237"/>
    <s v="CT"/>
    <s v="Non Residential"/>
    <x v="2"/>
    <s v="All"/>
    <n v="421048539"/>
  </r>
  <r>
    <x v="237"/>
    <s v="CT"/>
    <s v="Non Residential"/>
    <x v="3"/>
    <s v="All"/>
    <n v="766123767"/>
  </r>
  <r>
    <x v="237"/>
    <s v="CT"/>
    <s v="Non Residential"/>
    <x v="4"/>
    <s v="All"/>
    <n v="451943251"/>
  </r>
  <r>
    <x v="237"/>
    <s v="CT"/>
    <s v="Non Residential"/>
    <x v="5"/>
    <s v="All"/>
    <n v="559629145"/>
  </r>
  <r>
    <x v="237"/>
    <s v="CT"/>
    <s v="Non Residential"/>
    <x v="6"/>
    <s v="All"/>
    <n v="485852294"/>
  </r>
  <r>
    <x v="237"/>
    <s v="CT"/>
    <s v="Non Residential"/>
    <x v="7"/>
    <s v="All"/>
    <n v="418548315"/>
  </r>
  <r>
    <x v="237"/>
    <s v="CT"/>
    <s v="Non Residential"/>
    <x v="8"/>
    <s v="All"/>
    <n v="544084988"/>
  </r>
  <r>
    <x v="237"/>
    <s v="CT"/>
    <s v="Non Residential"/>
    <x v="9"/>
    <s v="All"/>
    <n v="555957973"/>
  </r>
  <r>
    <x v="237"/>
    <s v="CT"/>
    <s v="Non Residential"/>
    <x v="10"/>
    <s v="All"/>
    <n v="561827684"/>
  </r>
  <r>
    <x v="237"/>
    <s v="CT"/>
    <s v="Non Residential"/>
    <x v="11"/>
    <s v="All"/>
    <n v="566010461"/>
  </r>
  <r>
    <x v="237"/>
    <s v="CT"/>
    <s v="Residential"/>
    <x v="0"/>
    <s v="All"/>
    <n v="156652417"/>
  </r>
  <r>
    <x v="237"/>
    <s v="CT"/>
    <s v="Residential"/>
    <x v="1"/>
    <s v="All"/>
    <n v="98617677"/>
  </r>
  <r>
    <x v="237"/>
    <s v="CT"/>
    <s v="Residential"/>
    <x v="2"/>
    <s v="All"/>
    <n v="144902801"/>
  </r>
  <r>
    <x v="237"/>
    <s v="CT"/>
    <s v="Residential"/>
    <x v="3"/>
    <s v="All"/>
    <n v="185817928"/>
  </r>
  <r>
    <x v="237"/>
    <s v="CT"/>
    <s v="Residential"/>
    <x v="4"/>
    <s v="All"/>
    <n v="179137397"/>
  </r>
  <r>
    <x v="237"/>
    <s v="CT"/>
    <s v="Residential"/>
    <x v="5"/>
    <s v="All"/>
    <n v="119336959"/>
  </r>
  <r>
    <x v="237"/>
    <s v="CT"/>
    <s v="Residential"/>
    <x v="6"/>
    <s v="All"/>
    <n v="190292146"/>
  </r>
  <r>
    <x v="237"/>
    <s v="CT"/>
    <s v="Residential"/>
    <x v="7"/>
    <s v="All"/>
    <n v="254150697"/>
  </r>
  <r>
    <x v="237"/>
    <s v="CT"/>
    <s v="Residential"/>
    <x v="8"/>
    <s v="All"/>
    <n v="229815372"/>
  </r>
  <r>
    <x v="237"/>
    <s v="CT"/>
    <s v="Residential"/>
    <x v="9"/>
    <s v="All"/>
    <n v="232084522"/>
  </r>
  <r>
    <x v="237"/>
    <s v="CT"/>
    <s v="Residential"/>
    <x v="10"/>
    <s v="All"/>
    <n v="244146366"/>
  </r>
  <r>
    <x v="237"/>
    <s v="CT"/>
    <s v="Residential"/>
    <x v="11"/>
    <s v="All"/>
    <n v="252602344"/>
  </r>
  <r>
    <x v="238"/>
    <s v="LA"/>
    <s v="Civil"/>
    <x v="0"/>
    <s v="All"/>
    <n v="2056051903"/>
  </r>
  <r>
    <x v="238"/>
    <s v="LA"/>
    <s v="Civil"/>
    <x v="1"/>
    <s v="All"/>
    <n v="681865850"/>
  </r>
  <r>
    <x v="238"/>
    <s v="LA"/>
    <s v="Civil"/>
    <x v="2"/>
    <s v="All"/>
    <n v="561859308"/>
  </r>
  <r>
    <x v="238"/>
    <s v="LA"/>
    <s v="Civil"/>
    <x v="3"/>
    <s v="All"/>
    <n v="1205790985"/>
  </r>
  <r>
    <x v="238"/>
    <s v="LA"/>
    <s v="Civil"/>
    <x v="4"/>
    <s v="All"/>
    <n v="1082658416"/>
  </r>
  <r>
    <x v="238"/>
    <s v="LA"/>
    <s v="Civil"/>
    <x v="5"/>
    <s v="All"/>
    <n v="859753658"/>
  </r>
  <r>
    <x v="238"/>
    <s v="LA"/>
    <s v="Civil"/>
    <x v="6"/>
    <s v="All"/>
    <n v="471217675"/>
  </r>
  <r>
    <x v="238"/>
    <s v="LA"/>
    <s v="Civil"/>
    <x v="7"/>
    <s v="All"/>
    <n v="465613961"/>
  </r>
  <r>
    <x v="238"/>
    <s v="LA"/>
    <s v="Civil"/>
    <x v="8"/>
    <s v="All"/>
    <n v="482443435"/>
  </r>
  <r>
    <x v="238"/>
    <s v="LA"/>
    <s v="Civil"/>
    <x v="9"/>
    <s v="All"/>
    <n v="513783154"/>
  </r>
  <r>
    <x v="238"/>
    <s v="LA"/>
    <s v="Civil"/>
    <x v="10"/>
    <s v="All"/>
    <n v="541856112"/>
  </r>
  <r>
    <x v="238"/>
    <s v="LA"/>
    <s v="Civil"/>
    <x v="11"/>
    <s v="All"/>
    <n v="559332348"/>
  </r>
  <r>
    <x v="238"/>
    <s v="LA"/>
    <s v="Non Residential"/>
    <x v="0"/>
    <s v="All"/>
    <n v="956866665"/>
  </r>
  <r>
    <x v="238"/>
    <s v="LA"/>
    <s v="Non Residential"/>
    <x v="1"/>
    <s v="All"/>
    <n v="843088187"/>
  </r>
  <r>
    <x v="238"/>
    <s v="LA"/>
    <s v="Non Residential"/>
    <x v="2"/>
    <s v="All"/>
    <n v="858995623"/>
  </r>
  <r>
    <x v="238"/>
    <s v="LA"/>
    <s v="Non Residential"/>
    <x v="3"/>
    <s v="All"/>
    <n v="2431155735"/>
  </r>
  <r>
    <x v="238"/>
    <s v="LA"/>
    <s v="Non Residential"/>
    <x v="4"/>
    <s v="All"/>
    <n v="617604674"/>
  </r>
  <r>
    <x v="238"/>
    <s v="LA"/>
    <s v="Non Residential"/>
    <x v="5"/>
    <s v="All"/>
    <n v="1360100390"/>
  </r>
  <r>
    <x v="238"/>
    <s v="LA"/>
    <s v="Non Residential"/>
    <x v="6"/>
    <s v="All"/>
    <n v="1140907874"/>
  </r>
  <r>
    <x v="238"/>
    <s v="LA"/>
    <s v="Non Residential"/>
    <x v="7"/>
    <s v="All"/>
    <n v="2318936170"/>
  </r>
  <r>
    <x v="238"/>
    <s v="LA"/>
    <s v="Non Residential"/>
    <x v="8"/>
    <s v="All"/>
    <n v="1118508090"/>
  </r>
  <r>
    <x v="238"/>
    <s v="LA"/>
    <s v="Non Residential"/>
    <x v="9"/>
    <s v="All"/>
    <n v="1157283619"/>
  </r>
  <r>
    <x v="238"/>
    <s v="LA"/>
    <s v="Non Residential"/>
    <x v="10"/>
    <s v="All"/>
    <n v="1169300012"/>
  </r>
  <r>
    <x v="238"/>
    <s v="LA"/>
    <s v="Non Residential"/>
    <x v="11"/>
    <s v="All"/>
    <n v="1181679022"/>
  </r>
  <r>
    <x v="238"/>
    <s v="LA"/>
    <s v="Residential"/>
    <x v="0"/>
    <s v="All"/>
    <n v="529812470"/>
  </r>
  <r>
    <x v="238"/>
    <s v="LA"/>
    <s v="Residential"/>
    <x v="1"/>
    <s v="All"/>
    <n v="564203115"/>
  </r>
  <r>
    <x v="238"/>
    <s v="LA"/>
    <s v="Residential"/>
    <x v="2"/>
    <s v="All"/>
    <n v="576846336"/>
  </r>
  <r>
    <x v="238"/>
    <s v="LA"/>
    <s v="Residential"/>
    <x v="3"/>
    <s v="All"/>
    <n v="656545612"/>
  </r>
  <r>
    <x v="238"/>
    <s v="LA"/>
    <s v="Residential"/>
    <x v="4"/>
    <s v="All"/>
    <n v="660165178"/>
  </r>
  <r>
    <x v="238"/>
    <s v="LA"/>
    <s v="Residential"/>
    <x v="5"/>
    <s v="All"/>
    <n v="597714504"/>
  </r>
  <r>
    <x v="238"/>
    <s v="LA"/>
    <s v="Residential"/>
    <x v="6"/>
    <s v="All"/>
    <n v="746106047"/>
  </r>
  <r>
    <x v="238"/>
    <s v="LA"/>
    <s v="Residential"/>
    <x v="7"/>
    <s v="All"/>
    <n v="1050218332"/>
  </r>
  <r>
    <x v="238"/>
    <s v="LA"/>
    <s v="Residential"/>
    <x v="8"/>
    <s v="All"/>
    <n v="1175469332"/>
  </r>
  <r>
    <x v="238"/>
    <s v="LA"/>
    <s v="Residential"/>
    <x v="9"/>
    <s v="All"/>
    <n v="1286372685"/>
  </r>
  <r>
    <x v="238"/>
    <s v="LA"/>
    <s v="Residential"/>
    <x v="10"/>
    <s v="All"/>
    <n v="1355053495"/>
  </r>
  <r>
    <x v="238"/>
    <s v="LA"/>
    <s v="Residential"/>
    <x v="11"/>
    <s v="All"/>
    <n v="1426193320"/>
  </r>
  <r>
    <x v="239"/>
    <s v="NJ"/>
    <s v="Civil"/>
    <x v="0"/>
    <s v="All"/>
    <n v="551610189"/>
  </r>
  <r>
    <x v="239"/>
    <s v="NJ"/>
    <s v="Civil"/>
    <x v="1"/>
    <s v="All"/>
    <n v="586355570"/>
  </r>
  <r>
    <x v="239"/>
    <s v="NJ"/>
    <s v="Civil"/>
    <x v="2"/>
    <s v="All"/>
    <n v="550498479"/>
  </r>
  <r>
    <x v="239"/>
    <s v="NJ"/>
    <s v="Civil"/>
    <x v="3"/>
    <s v="All"/>
    <n v="614055877"/>
  </r>
  <r>
    <x v="239"/>
    <s v="NJ"/>
    <s v="Civil"/>
    <x v="4"/>
    <s v="All"/>
    <n v="796848229"/>
  </r>
  <r>
    <x v="239"/>
    <s v="NJ"/>
    <s v="Civil"/>
    <x v="5"/>
    <s v="All"/>
    <n v="524653747"/>
  </r>
  <r>
    <x v="239"/>
    <s v="NJ"/>
    <s v="Civil"/>
    <x v="6"/>
    <s v="All"/>
    <n v="1769577713"/>
  </r>
  <r>
    <x v="239"/>
    <s v="NJ"/>
    <s v="Civil"/>
    <x v="7"/>
    <s v="All"/>
    <n v="881090599"/>
  </r>
  <r>
    <x v="239"/>
    <s v="NJ"/>
    <s v="Civil"/>
    <x v="8"/>
    <s v="All"/>
    <n v="910117075"/>
  </r>
  <r>
    <x v="239"/>
    <s v="NJ"/>
    <s v="Civil"/>
    <x v="9"/>
    <s v="All"/>
    <n v="978442881"/>
  </r>
  <r>
    <x v="239"/>
    <s v="NJ"/>
    <s v="Civil"/>
    <x v="10"/>
    <s v="All"/>
    <n v="1040528858"/>
  </r>
  <r>
    <x v="239"/>
    <s v="NJ"/>
    <s v="Civil"/>
    <x v="11"/>
    <s v="All"/>
    <n v="1083221295"/>
  </r>
  <r>
    <x v="239"/>
    <s v="NJ"/>
    <s v="Non Residential"/>
    <x v="0"/>
    <s v="All"/>
    <n v="442549893"/>
  </r>
  <r>
    <x v="239"/>
    <s v="NJ"/>
    <s v="Non Residential"/>
    <x v="1"/>
    <s v="All"/>
    <n v="476303008"/>
  </r>
  <r>
    <x v="239"/>
    <s v="NJ"/>
    <s v="Non Residential"/>
    <x v="2"/>
    <s v="All"/>
    <n v="655291166"/>
  </r>
  <r>
    <x v="239"/>
    <s v="NJ"/>
    <s v="Non Residential"/>
    <x v="3"/>
    <s v="All"/>
    <n v="1768022482"/>
  </r>
  <r>
    <x v="239"/>
    <s v="NJ"/>
    <s v="Non Residential"/>
    <x v="4"/>
    <s v="All"/>
    <n v="906696747"/>
  </r>
  <r>
    <x v="239"/>
    <s v="NJ"/>
    <s v="Non Residential"/>
    <x v="5"/>
    <s v="All"/>
    <n v="5943822291"/>
  </r>
  <r>
    <x v="239"/>
    <s v="NJ"/>
    <s v="Non Residential"/>
    <x v="6"/>
    <s v="All"/>
    <n v="1674356081"/>
  </r>
  <r>
    <x v="239"/>
    <s v="NJ"/>
    <s v="Non Residential"/>
    <x v="7"/>
    <s v="All"/>
    <n v="994719959"/>
  </r>
  <r>
    <x v="239"/>
    <s v="NJ"/>
    <s v="Non Residential"/>
    <x v="8"/>
    <s v="All"/>
    <n v="1036628873"/>
  </r>
  <r>
    <x v="239"/>
    <s v="NJ"/>
    <s v="Non Residential"/>
    <x v="9"/>
    <s v="All"/>
    <n v="1049184265"/>
  </r>
  <r>
    <x v="239"/>
    <s v="NJ"/>
    <s v="Non Residential"/>
    <x v="10"/>
    <s v="All"/>
    <n v="1064425163"/>
  </r>
  <r>
    <x v="239"/>
    <s v="NJ"/>
    <s v="Non Residential"/>
    <x v="11"/>
    <s v="All"/>
    <n v="1074140222"/>
  </r>
  <r>
    <x v="239"/>
    <s v="NJ"/>
    <s v="Residential"/>
    <x v="0"/>
    <s v="All"/>
    <n v="476583102"/>
  </r>
  <r>
    <x v="239"/>
    <s v="NJ"/>
    <s v="Residential"/>
    <x v="1"/>
    <s v="All"/>
    <n v="705472222"/>
  </r>
  <r>
    <x v="239"/>
    <s v="NJ"/>
    <s v="Residential"/>
    <x v="2"/>
    <s v="All"/>
    <n v="517265940"/>
  </r>
  <r>
    <x v="239"/>
    <s v="NJ"/>
    <s v="Residential"/>
    <x v="3"/>
    <s v="All"/>
    <n v="963266457"/>
  </r>
  <r>
    <x v="239"/>
    <s v="NJ"/>
    <s v="Residential"/>
    <x v="4"/>
    <s v="All"/>
    <n v="978358686"/>
  </r>
  <r>
    <x v="239"/>
    <s v="NJ"/>
    <s v="Residential"/>
    <x v="5"/>
    <s v="All"/>
    <n v="484299114"/>
  </r>
  <r>
    <x v="239"/>
    <s v="NJ"/>
    <s v="Residential"/>
    <x v="6"/>
    <s v="All"/>
    <n v="898935090"/>
  </r>
  <r>
    <x v="239"/>
    <s v="NJ"/>
    <s v="Residential"/>
    <x v="7"/>
    <s v="All"/>
    <n v="1324172742"/>
  </r>
  <r>
    <x v="239"/>
    <s v="NJ"/>
    <s v="Residential"/>
    <x v="8"/>
    <s v="All"/>
    <n v="1191431056"/>
  </r>
  <r>
    <x v="239"/>
    <s v="NJ"/>
    <s v="Residential"/>
    <x v="9"/>
    <s v="All"/>
    <n v="1273451864"/>
  </r>
  <r>
    <x v="239"/>
    <s v="NJ"/>
    <s v="Residential"/>
    <x v="10"/>
    <s v="All"/>
    <n v="1362292899"/>
  </r>
  <r>
    <x v="239"/>
    <s v="NJ"/>
    <s v="Residential"/>
    <x v="11"/>
    <s v="All"/>
    <n v="1435226044"/>
  </r>
  <r>
    <x v="239"/>
    <s v="NY"/>
    <s v="Civil"/>
    <x v="0"/>
    <s v="All"/>
    <n v="2975356876"/>
  </r>
  <r>
    <x v="239"/>
    <s v="NY"/>
    <s v="Civil"/>
    <x v="1"/>
    <s v="All"/>
    <n v="2967597789"/>
  </r>
  <r>
    <x v="239"/>
    <s v="NY"/>
    <s v="Civil"/>
    <x v="2"/>
    <s v="All"/>
    <n v="2036547023"/>
  </r>
  <r>
    <x v="239"/>
    <s v="NY"/>
    <s v="Civil"/>
    <x v="3"/>
    <s v="All"/>
    <n v="2572005120"/>
  </r>
  <r>
    <x v="239"/>
    <s v="NY"/>
    <s v="Civil"/>
    <x v="4"/>
    <s v="All"/>
    <n v="8965782935"/>
  </r>
  <r>
    <x v="239"/>
    <s v="NY"/>
    <s v="Civil"/>
    <x v="5"/>
    <s v="All"/>
    <n v="3708137943"/>
  </r>
  <r>
    <x v="239"/>
    <s v="NY"/>
    <s v="Civil"/>
    <x v="6"/>
    <s v="All"/>
    <n v="3213698895"/>
  </r>
  <r>
    <x v="239"/>
    <s v="NY"/>
    <s v="Civil"/>
    <x v="7"/>
    <s v="All"/>
    <n v="8389675748"/>
  </r>
  <r>
    <x v="239"/>
    <s v="NY"/>
    <s v="Civil"/>
    <x v="8"/>
    <s v="All"/>
    <n v="4420648399"/>
  </r>
  <r>
    <x v="239"/>
    <s v="NY"/>
    <s v="Civil"/>
    <x v="9"/>
    <s v="All"/>
    <n v="4769334896"/>
  </r>
  <r>
    <x v="239"/>
    <s v="NY"/>
    <s v="Civil"/>
    <x v="10"/>
    <s v="All"/>
    <n v="5087867940"/>
  </r>
  <r>
    <x v="239"/>
    <s v="NY"/>
    <s v="Civil"/>
    <x v="11"/>
    <s v="All"/>
    <n v="5308478238"/>
  </r>
  <r>
    <x v="239"/>
    <s v="NY"/>
    <s v="Non Residential"/>
    <x v="0"/>
    <s v="All"/>
    <n v="10389569087"/>
  </r>
  <r>
    <x v="239"/>
    <s v="NY"/>
    <s v="Non Residential"/>
    <x v="1"/>
    <s v="All"/>
    <n v="4775988617"/>
  </r>
  <r>
    <x v="239"/>
    <s v="NY"/>
    <s v="Non Residential"/>
    <x v="2"/>
    <s v="All"/>
    <n v="7519197936"/>
  </r>
  <r>
    <x v="239"/>
    <s v="NY"/>
    <s v="Non Residential"/>
    <x v="3"/>
    <s v="All"/>
    <n v="16226922016"/>
  </r>
  <r>
    <x v="239"/>
    <s v="NY"/>
    <s v="Non Residential"/>
    <x v="4"/>
    <s v="All"/>
    <n v="11416004716"/>
  </r>
  <r>
    <x v="239"/>
    <s v="NY"/>
    <s v="Non Residential"/>
    <x v="5"/>
    <s v="All"/>
    <n v="10802126662"/>
  </r>
  <r>
    <x v="239"/>
    <s v="NY"/>
    <s v="Non Residential"/>
    <x v="6"/>
    <s v="All"/>
    <n v="10087665743"/>
  </r>
  <r>
    <x v="239"/>
    <s v="NY"/>
    <s v="Non Residential"/>
    <x v="7"/>
    <s v="All"/>
    <n v="14697980229"/>
  </r>
  <r>
    <x v="239"/>
    <s v="NY"/>
    <s v="Non Residential"/>
    <x v="8"/>
    <s v="All"/>
    <n v="10376135483"/>
  </r>
  <r>
    <x v="239"/>
    <s v="NY"/>
    <s v="Non Residential"/>
    <x v="9"/>
    <s v="All"/>
    <n v="10619942512"/>
  </r>
  <r>
    <x v="239"/>
    <s v="NY"/>
    <s v="Non Residential"/>
    <x v="10"/>
    <s v="All"/>
    <n v="10696301074"/>
  </r>
  <r>
    <x v="239"/>
    <s v="NY"/>
    <s v="Non Residential"/>
    <x v="11"/>
    <s v="All"/>
    <n v="10682243311"/>
  </r>
  <r>
    <x v="239"/>
    <s v="NY"/>
    <s v="Residential"/>
    <x v="0"/>
    <s v="All"/>
    <n v="2756648456"/>
  </r>
  <r>
    <x v="239"/>
    <s v="NY"/>
    <s v="Residential"/>
    <x v="1"/>
    <s v="All"/>
    <n v="1799204478"/>
  </r>
  <r>
    <x v="239"/>
    <s v="NY"/>
    <s v="Residential"/>
    <x v="2"/>
    <s v="All"/>
    <n v="8762648197"/>
  </r>
  <r>
    <x v="239"/>
    <s v="NY"/>
    <s v="Residential"/>
    <x v="3"/>
    <s v="All"/>
    <n v="10185799656"/>
  </r>
  <r>
    <x v="239"/>
    <s v="NY"/>
    <s v="Residential"/>
    <x v="4"/>
    <s v="All"/>
    <n v="12235115099"/>
  </r>
  <r>
    <x v="239"/>
    <s v="NY"/>
    <s v="Residential"/>
    <x v="5"/>
    <s v="All"/>
    <n v="12090720806"/>
  </r>
  <r>
    <x v="239"/>
    <s v="NY"/>
    <s v="Residential"/>
    <x v="6"/>
    <s v="All"/>
    <n v="12362307523"/>
  </r>
  <r>
    <x v="239"/>
    <s v="NY"/>
    <s v="Residential"/>
    <x v="7"/>
    <s v="All"/>
    <n v="8979360935"/>
  </r>
  <r>
    <x v="239"/>
    <s v="NY"/>
    <s v="Residential"/>
    <x v="8"/>
    <s v="All"/>
    <n v="9638888990"/>
  </r>
  <r>
    <x v="239"/>
    <s v="NY"/>
    <s v="Residential"/>
    <x v="9"/>
    <s v="All"/>
    <n v="10041124960"/>
  </r>
  <r>
    <x v="239"/>
    <s v="NY"/>
    <s v="Residential"/>
    <x v="10"/>
    <s v="All"/>
    <n v="10469624134"/>
  </r>
  <r>
    <x v="239"/>
    <s v="NY"/>
    <s v="Residential"/>
    <x v="11"/>
    <s v="All"/>
    <n v="10850818719"/>
  </r>
  <r>
    <x v="240"/>
    <s v="NJ"/>
    <s v="Civil"/>
    <x v="0"/>
    <s v="All"/>
    <n v="507705656"/>
  </r>
  <r>
    <x v="240"/>
    <s v="NJ"/>
    <s v="Civil"/>
    <x v="1"/>
    <s v="All"/>
    <n v="400245348"/>
  </r>
  <r>
    <x v="240"/>
    <s v="NJ"/>
    <s v="Civil"/>
    <x v="2"/>
    <s v="All"/>
    <n v="556291874"/>
  </r>
  <r>
    <x v="240"/>
    <s v="NJ"/>
    <s v="Civil"/>
    <x v="3"/>
    <s v="All"/>
    <n v="404938721"/>
  </r>
  <r>
    <x v="240"/>
    <s v="NJ"/>
    <s v="Civil"/>
    <x v="4"/>
    <s v="All"/>
    <n v="392461874"/>
  </r>
  <r>
    <x v="240"/>
    <s v="NJ"/>
    <s v="Civil"/>
    <x v="5"/>
    <s v="All"/>
    <n v="494894410"/>
  </r>
  <r>
    <x v="240"/>
    <s v="NJ"/>
    <s v="Civil"/>
    <x v="6"/>
    <s v="All"/>
    <n v="369808619"/>
  </r>
  <r>
    <x v="240"/>
    <s v="NJ"/>
    <s v="Civil"/>
    <x v="7"/>
    <s v="All"/>
    <n v="701786383"/>
  </r>
  <r>
    <x v="240"/>
    <s v="NJ"/>
    <s v="Civil"/>
    <x v="8"/>
    <s v="All"/>
    <n v="774375028"/>
  </r>
  <r>
    <x v="240"/>
    <s v="NJ"/>
    <s v="Civil"/>
    <x v="9"/>
    <s v="All"/>
    <n v="824622950"/>
  </r>
  <r>
    <x v="240"/>
    <s v="NJ"/>
    <s v="Civil"/>
    <x v="10"/>
    <s v="All"/>
    <n v="868229146"/>
  </r>
  <r>
    <x v="240"/>
    <s v="NJ"/>
    <s v="Civil"/>
    <x v="11"/>
    <s v="All"/>
    <n v="897544005"/>
  </r>
  <r>
    <x v="240"/>
    <s v="NJ"/>
    <s v="Non Residential"/>
    <x v="0"/>
    <s v="All"/>
    <n v="786874794"/>
  </r>
  <r>
    <x v="240"/>
    <s v="NJ"/>
    <s v="Non Residential"/>
    <x v="1"/>
    <s v="All"/>
    <n v="833713344"/>
  </r>
  <r>
    <x v="240"/>
    <s v="NJ"/>
    <s v="Non Residential"/>
    <x v="2"/>
    <s v="All"/>
    <n v="967692770"/>
  </r>
  <r>
    <x v="240"/>
    <s v="NJ"/>
    <s v="Non Residential"/>
    <x v="3"/>
    <s v="All"/>
    <n v="1698560186"/>
  </r>
  <r>
    <x v="240"/>
    <s v="NJ"/>
    <s v="Non Residential"/>
    <x v="4"/>
    <s v="All"/>
    <n v="1052274423"/>
  </r>
  <r>
    <x v="240"/>
    <s v="NJ"/>
    <s v="Non Residential"/>
    <x v="5"/>
    <s v="All"/>
    <n v="1001026166"/>
  </r>
  <r>
    <x v="240"/>
    <s v="NJ"/>
    <s v="Non Residential"/>
    <x v="6"/>
    <s v="All"/>
    <n v="748067821"/>
  </r>
  <r>
    <x v="240"/>
    <s v="NJ"/>
    <s v="Non Residential"/>
    <x v="7"/>
    <s v="All"/>
    <n v="775891654"/>
  </r>
  <r>
    <x v="240"/>
    <s v="NJ"/>
    <s v="Non Residential"/>
    <x v="8"/>
    <s v="All"/>
    <n v="1017062628"/>
  </r>
  <r>
    <x v="240"/>
    <s v="NJ"/>
    <s v="Non Residential"/>
    <x v="9"/>
    <s v="All"/>
    <n v="1039649820"/>
  </r>
  <r>
    <x v="240"/>
    <s v="NJ"/>
    <s v="Non Residential"/>
    <x v="10"/>
    <s v="All"/>
    <n v="1057612624"/>
  </r>
  <r>
    <x v="240"/>
    <s v="NJ"/>
    <s v="Non Residential"/>
    <x v="11"/>
    <s v="All"/>
    <n v="1065897315"/>
  </r>
  <r>
    <x v="240"/>
    <s v="NJ"/>
    <s v="Residential"/>
    <x v="0"/>
    <s v="All"/>
    <n v="338952332"/>
  </r>
  <r>
    <x v="240"/>
    <s v="NJ"/>
    <s v="Residential"/>
    <x v="1"/>
    <s v="All"/>
    <n v="429279928"/>
  </r>
  <r>
    <x v="240"/>
    <s v="NJ"/>
    <s v="Residential"/>
    <x v="2"/>
    <s v="All"/>
    <n v="484599561"/>
  </r>
  <r>
    <x v="240"/>
    <s v="NJ"/>
    <s v="Residential"/>
    <x v="3"/>
    <s v="All"/>
    <n v="356565894"/>
  </r>
  <r>
    <x v="240"/>
    <s v="NJ"/>
    <s v="Residential"/>
    <x v="4"/>
    <s v="All"/>
    <n v="725026022"/>
  </r>
  <r>
    <x v="240"/>
    <s v="NJ"/>
    <s v="Residential"/>
    <x v="5"/>
    <s v="All"/>
    <n v="581815005"/>
  </r>
  <r>
    <x v="240"/>
    <s v="NJ"/>
    <s v="Residential"/>
    <x v="6"/>
    <s v="All"/>
    <n v="474798218"/>
  </r>
  <r>
    <x v="240"/>
    <s v="NJ"/>
    <s v="Residential"/>
    <x v="7"/>
    <s v="All"/>
    <n v="1121190522"/>
  </r>
  <r>
    <x v="240"/>
    <s v="NJ"/>
    <s v="Residential"/>
    <x v="8"/>
    <s v="All"/>
    <n v="824210656"/>
  </r>
  <r>
    <x v="240"/>
    <s v="NJ"/>
    <s v="Residential"/>
    <x v="9"/>
    <s v="All"/>
    <n v="874643552"/>
  </r>
  <r>
    <x v="240"/>
    <s v="NJ"/>
    <s v="Residential"/>
    <x v="10"/>
    <s v="All"/>
    <n v="934188282"/>
  </r>
  <r>
    <x v="240"/>
    <s v="NJ"/>
    <s v="Residential"/>
    <x v="11"/>
    <s v="All"/>
    <n v="984737695"/>
  </r>
  <r>
    <x v="240"/>
    <s v="PA"/>
    <s v="Civil"/>
    <x v="0"/>
    <s v="All"/>
    <n v="24848064"/>
  </r>
  <r>
    <x v="240"/>
    <s v="PA"/>
    <s v="Civil"/>
    <x v="1"/>
    <s v="All"/>
    <n v="14675544"/>
  </r>
  <r>
    <x v="240"/>
    <s v="PA"/>
    <s v="Civil"/>
    <x v="2"/>
    <s v="All"/>
    <n v="16651084"/>
  </r>
  <r>
    <x v="240"/>
    <s v="PA"/>
    <s v="Civil"/>
    <x v="3"/>
    <s v="All"/>
    <n v="83731834"/>
  </r>
  <r>
    <x v="240"/>
    <s v="PA"/>
    <s v="Civil"/>
    <x v="4"/>
    <s v="All"/>
    <n v="25744868"/>
  </r>
  <r>
    <x v="240"/>
    <s v="PA"/>
    <s v="Civil"/>
    <x v="5"/>
    <s v="All"/>
    <n v="112733154"/>
  </r>
  <r>
    <x v="240"/>
    <s v="PA"/>
    <s v="Civil"/>
    <x v="6"/>
    <s v="All"/>
    <n v="30367730"/>
  </r>
  <r>
    <x v="240"/>
    <s v="PA"/>
    <s v="Civil"/>
    <x v="7"/>
    <s v="All"/>
    <n v="34593515"/>
  </r>
  <r>
    <x v="240"/>
    <s v="PA"/>
    <s v="Civil"/>
    <x v="8"/>
    <s v="All"/>
    <n v="91747241"/>
  </r>
  <r>
    <x v="240"/>
    <s v="PA"/>
    <s v="Civil"/>
    <x v="9"/>
    <s v="All"/>
    <n v="97377579"/>
  </r>
  <r>
    <x v="240"/>
    <s v="PA"/>
    <s v="Civil"/>
    <x v="10"/>
    <s v="All"/>
    <n v="102388020"/>
  </r>
  <r>
    <x v="240"/>
    <s v="PA"/>
    <s v="Civil"/>
    <x v="11"/>
    <s v="All"/>
    <n v="106030612"/>
  </r>
  <r>
    <x v="240"/>
    <s v="PA"/>
    <s v="Non Residential"/>
    <x v="0"/>
    <s v="All"/>
    <n v="1794267"/>
  </r>
  <r>
    <x v="240"/>
    <s v="PA"/>
    <s v="Non Residential"/>
    <x v="1"/>
    <s v="All"/>
    <n v="2826359"/>
  </r>
  <r>
    <x v="240"/>
    <s v="PA"/>
    <s v="Non Residential"/>
    <x v="2"/>
    <s v="All"/>
    <n v="3834306"/>
  </r>
  <r>
    <x v="240"/>
    <s v="PA"/>
    <s v="Non Residential"/>
    <x v="3"/>
    <s v="All"/>
    <n v="556925"/>
  </r>
  <r>
    <x v="240"/>
    <s v="PA"/>
    <s v="Non Residential"/>
    <x v="4"/>
    <s v="All"/>
    <n v="40563897"/>
  </r>
  <r>
    <x v="240"/>
    <s v="PA"/>
    <s v="Non Residential"/>
    <x v="5"/>
    <s v="All"/>
    <n v="46199179"/>
  </r>
  <r>
    <x v="240"/>
    <s v="PA"/>
    <s v="Non Residential"/>
    <x v="6"/>
    <s v="All"/>
    <n v="8376577"/>
  </r>
  <r>
    <x v="240"/>
    <s v="PA"/>
    <s v="Non Residential"/>
    <x v="7"/>
    <s v="All"/>
    <n v="44636318"/>
  </r>
  <r>
    <x v="240"/>
    <s v="PA"/>
    <s v="Non Residential"/>
    <x v="8"/>
    <s v="All"/>
    <n v="19938043"/>
  </r>
  <r>
    <x v="240"/>
    <s v="PA"/>
    <s v="Non Residential"/>
    <x v="9"/>
    <s v="All"/>
    <n v="20986712"/>
  </r>
  <r>
    <x v="240"/>
    <s v="PA"/>
    <s v="Non Residential"/>
    <x v="10"/>
    <s v="All"/>
    <n v="21970550"/>
  </r>
  <r>
    <x v="240"/>
    <s v="PA"/>
    <s v="Non Residential"/>
    <x v="11"/>
    <s v="All"/>
    <n v="22803274"/>
  </r>
  <r>
    <x v="240"/>
    <s v="PA"/>
    <s v="Residential"/>
    <x v="0"/>
    <s v="All"/>
    <n v="41041413"/>
  </r>
  <r>
    <x v="240"/>
    <s v="PA"/>
    <s v="Residential"/>
    <x v="1"/>
    <s v="All"/>
    <n v="36454798"/>
  </r>
  <r>
    <x v="240"/>
    <s v="PA"/>
    <s v="Residential"/>
    <x v="2"/>
    <s v="All"/>
    <n v="22043375"/>
  </r>
  <r>
    <x v="240"/>
    <s v="PA"/>
    <s v="Residential"/>
    <x v="3"/>
    <s v="All"/>
    <n v="21074664"/>
  </r>
  <r>
    <x v="240"/>
    <s v="PA"/>
    <s v="Residential"/>
    <x v="4"/>
    <s v="All"/>
    <n v="19970402"/>
  </r>
  <r>
    <x v="240"/>
    <s v="PA"/>
    <s v="Residential"/>
    <x v="5"/>
    <s v="All"/>
    <n v="28159150"/>
  </r>
  <r>
    <x v="240"/>
    <s v="PA"/>
    <s v="Residential"/>
    <x v="6"/>
    <s v="All"/>
    <n v="23744879"/>
  </r>
  <r>
    <x v="240"/>
    <s v="PA"/>
    <s v="Residential"/>
    <x v="7"/>
    <s v="All"/>
    <n v="26876362"/>
  </r>
  <r>
    <x v="240"/>
    <s v="PA"/>
    <s v="Residential"/>
    <x v="8"/>
    <s v="All"/>
    <n v="25037757"/>
  </r>
  <r>
    <x v="240"/>
    <s v="PA"/>
    <s v="Residential"/>
    <x v="9"/>
    <s v="All"/>
    <n v="26226981"/>
  </r>
  <r>
    <x v="240"/>
    <s v="PA"/>
    <s v="Residential"/>
    <x v="10"/>
    <s v="All"/>
    <n v="27917025"/>
  </r>
  <r>
    <x v="240"/>
    <s v="PA"/>
    <s v="Residential"/>
    <x v="11"/>
    <s v="All"/>
    <n v="29785277"/>
  </r>
  <r>
    <x v="241"/>
    <s v="MI"/>
    <s v="Civil"/>
    <x v="0"/>
    <s v="All"/>
    <n v="59835331"/>
  </r>
  <r>
    <x v="241"/>
    <s v="MI"/>
    <s v="Civil"/>
    <x v="1"/>
    <s v="All"/>
    <n v="38816884"/>
  </r>
  <r>
    <x v="241"/>
    <s v="MI"/>
    <s v="Civil"/>
    <x v="2"/>
    <s v="All"/>
    <n v="46035583"/>
  </r>
  <r>
    <x v="241"/>
    <s v="MI"/>
    <s v="Civil"/>
    <x v="3"/>
    <s v="All"/>
    <n v="47569457"/>
  </r>
  <r>
    <x v="241"/>
    <s v="MI"/>
    <s v="Civil"/>
    <x v="4"/>
    <s v="All"/>
    <n v="52363510"/>
  </r>
  <r>
    <x v="241"/>
    <s v="MI"/>
    <s v="Civil"/>
    <x v="5"/>
    <s v="All"/>
    <n v="44895146"/>
  </r>
  <r>
    <x v="241"/>
    <s v="MI"/>
    <s v="Civil"/>
    <x v="6"/>
    <s v="All"/>
    <n v="58788737"/>
  </r>
  <r>
    <x v="241"/>
    <s v="MI"/>
    <s v="Civil"/>
    <x v="7"/>
    <s v="All"/>
    <n v="46979113"/>
  </r>
  <r>
    <x v="241"/>
    <s v="MI"/>
    <s v="Civil"/>
    <x v="8"/>
    <s v="All"/>
    <n v="79637308"/>
  </r>
  <r>
    <x v="241"/>
    <s v="MI"/>
    <s v="Civil"/>
    <x v="9"/>
    <s v="All"/>
    <n v="118392288"/>
  </r>
  <r>
    <x v="241"/>
    <s v="MI"/>
    <s v="Civil"/>
    <x v="10"/>
    <s v="All"/>
    <n v="90238078"/>
  </r>
  <r>
    <x v="241"/>
    <s v="MI"/>
    <s v="Civil"/>
    <x v="11"/>
    <s v="All"/>
    <n v="95108688"/>
  </r>
  <r>
    <x v="241"/>
    <s v="MI"/>
    <s v="Non Residential"/>
    <x v="0"/>
    <s v="All"/>
    <n v="40107090"/>
  </r>
  <r>
    <x v="241"/>
    <s v="MI"/>
    <s v="Non Residential"/>
    <x v="1"/>
    <s v="All"/>
    <n v="58169812"/>
  </r>
  <r>
    <x v="241"/>
    <s v="MI"/>
    <s v="Non Residential"/>
    <x v="2"/>
    <s v="All"/>
    <n v="30647509"/>
  </r>
  <r>
    <x v="241"/>
    <s v="MI"/>
    <s v="Non Residential"/>
    <x v="3"/>
    <s v="All"/>
    <n v="104893627"/>
  </r>
  <r>
    <x v="241"/>
    <s v="MI"/>
    <s v="Non Residential"/>
    <x v="4"/>
    <s v="All"/>
    <n v="152325399"/>
  </r>
  <r>
    <x v="241"/>
    <s v="MI"/>
    <s v="Non Residential"/>
    <x v="5"/>
    <s v="All"/>
    <n v="74903835"/>
  </r>
  <r>
    <x v="241"/>
    <s v="MI"/>
    <s v="Non Residential"/>
    <x v="6"/>
    <s v="All"/>
    <n v="211467203"/>
  </r>
  <r>
    <x v="241"/>
    <s v="MI"/>
    <s v="Non Residential"/>
    <x v="7"/>
    <s v="All"/>
    <n v="62097275"/>
  </r>
  <r>
    <x v="241"/>
    <s v="MI"/>
    <s v="Non Residential"/>
    <x v="8"/>
    <s v="All"/>
    <n v="114411490"/>
  </r>
  <r>
    <x v="241"/>
    <s v="MI"/>
    <s v="Non Residential"/>
    <x v="9"/>
    <s v="All"/>
    <n v="114362862"/>
  </r>
  <r>
    <x v="241"/>
    <s v="MI"/>
    <s v="Non Residential"/>
    <x v="10"/>
    <s v="All"/>
    <n v="118362532"/>
  </r>
  <r>
    <x v="241"/>
    <s v="MI"/>
    <s v="Non Residential"/>
    <x v="11"/>
    <s v="All"/>
    <n v="121580554"/>
  </r>
  <r>
    <x v="241"/>
    <s v="MI"/>
    <s v="Residential"/>
    <x v="0"/>
    <s v="All"/>
    <n v="10354571"/>
  </r>
  <r>
    <x v="241"/>
    <s v="MI"/>
    <s v="Residential"/>
    <x v="1"/>
    <s v="All"/>
    <n v="6381735"/>
  </r>
  <r>
    <x v="241"/>
    <s v="MI"/>
    <s v="Residential"/>
    <x v="2"/>
    <s v="All"/>
    <n v="7985824"/>
  </r>
  <r>
    <x v="241"/>
    <s v="MI"/>
    <s v="Residential"/>
    <x v="3"/>
    <s v="All"/>
    <n v="7606399"/>
  </r>
  <r>
    <x v="241"/>
    <s v="MI"/>
    <s v="Residential"/>
    <x v="4"/>
    <s v="All"/>
    <n v="43930612"/>
  </r>
  <r>
    <x v="241"/>
    <s v="MI"/>
    <s v="Residential"/>
    <x v="5"/>
    <s v="All"/>
    <n v="2910166"/>
  </r>
  <r>
    <x v="241"/>
    <s v="MI"/>
    <s v="Residential"/>
    <x v="6"/>
    <s v="All"/>
    <n v="7587080"/>
  </r>
  <r>
    <x v="241"/>
    <s v="MI"/>
    <s v="Residential"/>
    <x v="7"/>
    <s v="All"/>
    <n v="2541604"/>
  </r>
  <r>
    <x v="241"/>
    <s v="MI"/>
    <s v="Residential"/>
    <x v="8"/>
    <s v="All"/>
    <n v="5941303"/>
  </r>
  <r>
    <x v="241"/>
    <s v="MI"/>
    <s v="Residential"/>
    <x v="9"/>
    <s v="All"/>
    <n v="6356236"/>
  </r>
  <r>
    <x v="241"/>
    <s v="MI"/>
    <s v="Residential"/>
    <x v="10"/>
    <s v="All"/>
    <n v="6643071"/>
  </r>
  <r>
    <x v="241"/>
    <s v="MI"/>
    <s v="Residential"/>
    <x v="11"/>
    <s v="All"/>
    <n v="7268687"/>
  </r>
  <r>
    <x v="242"/>
    <s v="CT"/>
    <s v="Civil"/>
    <x v="0"/>
    <s v="All"/>
    <n v="58951223"/>
  </r>
  <r>
    <x v="242"/>
    <s v="CT"/>
    <s v="Civil"/>
    <x v="1"/>
    <s v="All"/>
    <n v="71943579"/>
  </r>
  <r>
    <x v="242"/>
    <s v="CT"/>
    <s v="Civil"/>
    <x v="2"/>
    <s v="All"/>
    <n v="66213985"/>
  </r>
  <r>
    <x v="242"/>
    <s v="CT"/>
    <s v="Civil"/>
    <x v="3"/>
    <s v="All"/>
    <n v="59632780"/>
  </r>
  <r>
    <x v="242"/>
    <s v="CT"/>
    <s v="Civil"/>
    <x v="4"/>
    <s v="All"/>
    <n v="106479766"/>
  </r>
  <r>
    <x v="242"/>
    <s v="CT"/>
    <s v="Civil"/>
    <x v="5"/>
    <s v="All"/>
    <n v="29924270"/>
  </r>
  <r>
    <x v="242"/>
    <s v="CT"/>
    <s v="Civil"/>
    <x v="6"/>
    <s v="All"/>
    <n v="132411160"/>
  </r>
  <r>
    <x v="242"/>
    <s v="CT"/>
    <s v="Civil"/>
    <x v="7"/>
    <s v="All"/>
    <n v="50772689"/>
  </r>
  <r>
    <x v="242"/>
    <s v="CT"/>
    <s v="Civil"/>
    <x v="8"/>
    <s v="All"/>
    <n v="166863783"/>
  </r>
  <r>
    <x v="242"/>
    <s v="CT"/>
    <s v="Civil"/>
    <x v="9"/>
    <s v="All"/>
    <n v="181064149"/>
  </r>
  <r>
    <x v="242"/>
    <s v="CT"/>
    <s v="Civil"/>
    <x v="10"/>
    <s v="All"/>
    <n v="193021329"/>
  </r>
  <r>
    <x v="242"/>
    <s v="CT"/>
    <s v="Civil"/>
    <x v="11"/>
    <s v="All"/>
    <n v="200540357"/>
  </r>
  <r>
    <x v="242"/>
    <s v="CT"/>
    <s v="Non Residential"/>
    <x v="0"/>
    <s v="All"/>
    <n v="86083267"/>
  </r>
  <r>
    <x v="242"/>
    <s v="CT"/>
    <s v="Non Residential"/>
    <x v="1"/>
    <s v="All"/>
    <n v="60430031"/>
  </r>
  <r>
    <x v="242"/>
    <s v="CT"/>
    <s v="Non Residential"/>
    <x v="2"/>
    <s v="All"/>
    <n v="149600397"/>
  </r>
  <r>
    <x v="242"/>
    <s v="CT"/>
    <s v="Non Residential"/>
    <x v="3"/>
    <s v="All"/>
    <n v="66490284"/>
  </r>
  <r>
    <x v="242"/>
    <s v="CT"/>
    <s v="Non Residential"/>
    <x v="4"/>
    <s v="All"/>
    <n v="178593427"/>
  </r>
  <r>
    <x v="242"/>
    <s v="CT"/>
    <s v="Non Residential"/>
    <x v="5"/>
    <s v="All"/>
    <n v="136909255"/>
  </r>
  <r>
    <x v="242"/>
    <s v="CT"/>
    <s v="Non Residential"/>
    <x v="6"/>
    <s v="All"/>
    <n v="111649536"/>
  </r>
  <r>
    <x v="242"/>
    <s v="CT"/>
    <s v="Non Residential"/>
    <x v="7"/>
    <s v="All"/>
    <n v="537112369"/>
  </r>
  <r>
    <x v="242"/>
    <s v="CT"/>
    <s v="Non Residential"/>
    <x v="8"/>
    <s v="All"/>
    <n v="256380781"/>
  </r>
  <r>
    <x v="242"/>
    <s v="CT"/>
    <s v="Non Residential"/>
    <x v="9"/>
    <s v="All"/>
    <n v="265221815"/>
  </r>
  <r>
    <x v="242"/>
    <s v="CT"/>
    <s v="Non Residential"/>
    <x v="10"/>
    <s v="All"/>
    <n v="270396435"/>
  </r>
  <r>
    <x v="242"/>
    <s v="CT"/>
    <s v="Non Residential"/>
    <x v="11"/>
    <s v="All"/>
    <n v="274562733"/>
  </r>
  <r>
    <x v="242"/>
    <s v="CT"/>
    <s v="Residential"/>
    <x v="0"/>
    <s v="All"/>
    <n v="82946359"/>
  </r>
  <r>
    <x v="242"/>
    <s v="CT"/>
    <s v="Residential"/>
    <x v="1"/>
    <s v="All"/>
    <n v="46142474"/>
  </r>
  <r>
    <x v="242"/>
    <s v="CT"/>
    <s v="Residential"/>
    <x v="2"/>
    <s v="All"/>
    <n v="68778488"/>
  </r>
  <r>
    <x v="242"/>
    <s v="CT"/>
    <s v="Residential"/>
    <x v="3"/>
    <s v="All"/>
    <n v="71360133"/>
  </r>
  <r>
    <x v="242"/>
    <s v="CT"/>
    <s v="Residential"/>
    <x v="4"/>
    <s v="All"/>
    <n v="66667793"/>
  </r>
  <r>
    <x v="242"/>
    <s v="CT"/>
    <s v="Residential"/>
    <x v="5"/>
    <s v="All"/>
    <n v="39712653"/>
  </r>
  <r>
    <x v="242"/>
    <s v="CT"/>
    <s v="Residential"/>
    <x v="6"/>
    <s v="All"/>
    <n v="81561428"/>
  </r>
  <r>
    <x v="242"/>
    <s v="CT"/>
    <s v="Residential"/>
    <x v="7"/>
    <s v="All"/>
    <n v="131499937"/>
  </r>
  <r>
    <x v="242"/>
    <s v="CT"/>
    <s v="Residential"/>
    <x v="8"/>
    <s v="All"/>
    <n v="87008876"/>
  </r>
  <r>
    <x v="242"/>
    <s v="CT"/>
    <s v="Residential"/>
    <x v="9"/>
    <s v="All"/>
    <n v="90929471"/>
  </r>
  <r>
    <x v="242"/>
    <s v="CT"/>
    <s v="Residential"/>
    <x v="10"/>
    <s v="All"/>
    <n v="93713090"/>
  </r>
  <r>
    <x v="242"/>
    <s v="CT"/>
    <s v="Residential"/>
    <x v="11"/>
    <s v="All"/>
    <n v="97061479"/>
  </r>
  <r>
    <x v="243"/>
    <s v="CA"/>
    <s v="Civil"/>
    <x v="0"/>
    <s v="All"/>
    <n v="1292817523"/>
  </r>
  <r>
    <x v="243"/>
    <s v="CA"/>
    <s v="Civil"/>
    <x v="1"/>
    <s v="All"/>
    <n v="757433923"/>
  </r>
  <r>
    <x v="243"/>
    <s v="CA"/>
    <s v="Civil"/>
    <x v="2"/>
    <s v="All"/>
    <n v="834687900"/>
  </r>
  <r>
    <x v="243"/>
    <s v="CA"/>
    <s v="Civil"/>
    <x v="3"/>
    <s v="All"/>
    <n v="573926843"/>
  </r>
  <r>
    <x v="243"/>
    <s v="CA"/>
    <s v="Civil"/>
    <x v="4"/>
    <s v="All"/>
    <n v="700992137"/>
  </r>
  <r>
    <x v="243"/>
    <s v="CA"/>
    <s v="Civil"/>
    <x v="5"/>
    <s v="All"/>
    <n v="943815342"/>
  </r>
  <r>
    <x v="243"/>
    <s v="CA"/>
    <s v="Civil"/>
    <x v="6"/>
    <s v="All"/>
    <n v="1154626814"/>
  </r>
  <r>
    <x v="243"/>
    <s v="CA"/>
    <s v="Civil"/>
    <x v="7"/>
    <s v="All"/>
    <n v="1013370976"/>
  </r>
  <r>
    <x v="243"/>
    <s v="CA"/>
    <s v="Civil"/>
    <x v="8"/>
    <s v="All"/>
    <n v="1551739876"/>
  </r>
  <r>
    <x v="243"/>
    <s v="CA"/>
    <s v="Civil"/>
    <x v="9"/>
    <s v="All"/>
    <n v="1652171932"/>
  </r>
  <r>
    <x v="243"/>
    <s v="CA"/>
    <s v="Civil"/>
    <x v="10"/>
    <s v="All"/>
    <n v="1773983390"/>
  </r>
  <r>
    <x v="243"/>
    <s v="CA"/>
    <s v="Civil"/>
    <x v="11"/>
    <s v="All"/>
    <n v="1867844992"/>
  </r>
  <r>
    <x v="243"/>
    <s v="CA"/>
    <s v="Non Residential"/>
    <x v="0"/>
    <s v="All"/>
    <n v="1630982951"/>
  </r>
  <r>
    <x v="243"/>
    <s v="CA"/>
    <s v="Non Residential"/>
    <x v="1"/>
    <s v="All"/>
    <n v="2009048404"/>
  </r>
  <r>
    <x v="243"/>
    <s v="CA"/>
    <s v="Non Residential"/>
    <x v="2"/>
    <s v="All"/>
    <n v="1512430664"/>
  </r>
  <r>
    <x v="243"/>
    <s v="CA"/>
    <s v="Non Residential"/>
    <x v="3"/>
    <s v="All"/>
    <n v="1461899488"/>
  </r>
  <r>
    <x v="243"/>
    <s v="CA"/>
    <s v="Non Residential"/>
    <x v="4"/>
    <s v="All"/>
    <n v="1668115167"/>
  </r>
  <r>
    <x v="243"/>
    <s v="CA"/>
    <s v="Non Residential"/>
    <x v="5"/>
    <s v="All"/>
    <n v="1477406188"/>
  </r>
  <r>
    <x v="243"/>
    <s v="CA"/>
    <s v="Non Residential"/>
    <x v="6"/>
    <s v="All"/>
    <n v="1982859969"/>
  </r>
  <r>
    <x v="243"/>
    <s v="CA"/>
    <s v="Non Residential"/>
    <x v="7"/>
    <s v="All"/>
    <n v="1704907121"/>
  </r>
  <r>
    <x v="243"/>
    <s v="CA"/>
    <s v="Non Residential"/>
    <x v="8"/>
    <s v="All"/>
    <n v="2468331055"/>
  </r>
  <r>
    <x v="243"/>
    <s v="CA"/>
    <s v="Non Residential"/>
    <x v="9"/>
    <s v="All"/>
    <n v="2644744064"/>
  </r>
  <r>
    <x v="243"/>
    <s v="CA"/>
    <s v="Non Residential"/>
    <x v="10"/>
    <s v="All"/>
    <n v="2812782745"/>
  </r>
  <r>
    <x v="243"/>
    <s v="CA"/>
    <s v="Non Residential"/>
    <x v="11"/>
    <s v="All"/>
    <n v="2876449903"/>
  </r>
  <r>
    <x v="243"/>
    <s v="CA"/>
    <s v="Residential"/>
    <x v="0"/>
    <s v="All"/>
    <n v="953025857"/>
  </r>
  <r>
    <x v="243"/>
    <s v="CA"/>
    <s v="Residential"/>
    <x v="1"/>
    <s v="All"/>
    <n v="697603978"/>
  </r>
  <r>
    <x v="243"/>
    <s v="CA"/>
    <s v="Residential"/>
    <x v="2"/>
    <s v="All"/>
    <n v="1044901460"/>
  </r>
  <r>
    <x v="243"/>
    <s v="CA"/>
    <s v="Residential"/>
    <x v="3"/>
    <s v="All"/>
    <n v="959549474"/>
  </r>
  <r>
    <x v="243"/>
    <s v="CA"/>
    <s v="Residential"/>
    <x v="4"/>
    <s v="All"/>
    <n v="1287869062"/>
  </r>
  <r>
    <x v="243"/>
    <s v="CA"/>
    <s v="Residential"/>
    <x v="5"/>
    <s v="All"/>
    <n v="1514109199"/>
  </r>
  <r>
    <x v="243"/>
    <s v="CA"/>
    <s v="Residential"/>
    <x v="6"/>
    <s v="All"/>
    <n v="2724466213"/>
  </r>
  <r>
    <x v="243"/>
    <s v="CA"/>
    <s v="Residential"/>
    <x v="7"/>
    <s v="All"/>
    <n v="3219001073"/>
  </r>
  <r>
    <x v="243"/>
    <s v="CA"/>
    <s v="Residential"/>
    <x v="8"/>
    <s v="All"/>
    <n v="3084544655"/>
  </r>
  <r>
    <x v="243"/>
    <s v="CA"/>
    <s v="Residential"/>
    <x v="9"/>
    <s v="All"/>
    <n v="3166198012"/>
  </r>
  <r>
    <x v="243"/>
    <s v="CA"/>
    <s v="Residential"/>
    <x v="10"/>
    <s v="All"/>
    <n v="3229993589"/>
  </r>
  <r>
    <x v="243"/>
    <s v="CA"/>
    <s v="Residential"/>
    <x v="11"/>
    <s v="All"/>
    <n v="3332874885"/>
  </r>
  <r>
    <x v="244"/>
    <s v="FL"/>
    <s v="Civil"/>
    <x v="0"/>
    <s v="All"/>
    <n v="57002037"/>
  </r>
  <r>
    <x v="244"/>
    <s v="FL"/>
    <s v="Civil"/>
    <x v="1"/>
    <s v="All"/>
    <n v="43508342"/>
  </r>
  <r>
    <x v="244"/>
    <s v="FL"/>
    <s v="Civil"/>
    <x v="2"/>
    <s v="All"/>
    <n v="44321997"/>
  </r>
  <r>
    <x v="244"/>
    <s v="FL"/>
    <s v="Civil"/>
    <x v="3"/>
    <s v="All"/>
    <n v="39160125"/>
  </r>
  <r>
    <x v="244"/>
    <s v="FL"/>
    <s v="Civil"/>
    <x v="4"/>
    <s v="All"/>
    <n v="111600257"/>
  </r>
  <r>
    <x v="244"/>
    <s v="FL"/>
    <s v="Civil"/>
    <x v="5"/>
    <s v="All"/>
    <n v="83658727"/>
  </r>
  <r>
    <x v="244"/>
    <s v="FL"/>
    <s v="Civil"/>
    <x v="6"/>
    <s v="All"/>
    <n v="49760709"/>
  </r>
  <r>
    <x v="244"/>
    <s v="FL"/>
    <s v="Civil"/>
    <x v="7"/>
    <s v="All"/>
    <n v="49499179"/>
  </r>
  <r>
    <x v="244"/>
    <s v="FL"/>
    <s v="Civil"/>
    <x v="8"/>
    <s v="All"/>
    <n v="89379084"/>
  </r>
  <r>
    <x v="244"/>
    <s v="FL"/>
    <s v="Civil"/>
    <x v="9"/>
    <s v="All"/>
    <n v="95161115"/>
  </r>
  <r>
    <x v="244"/>
    <s v="FL"/>
    <s v="Civil"/>
    <x v="10"/>
    <s v="All"/>
    <n v="100321062"/>
  </r>
  <r>
    <x v="244"/>
    <s v="FL"/>
    <s v="Civil"/>
    <x v="11"/>
    <s v="All"/>
    <n v="103941761"/>
  </r>
  <r>
    <x v="244"/>
    <s v="FL"/>
    <s v="Non Residential"/>
    <x v="0"/>
    <s v="All"/>
    <n v="174967446"/>
  </r>
  <r>
    <x v="244"/>
    <s v="FL"/>
    <s v="Non Residential"/>
    <x v="1"/>
    <s v="All"/>
    <n v="51680536"/>
  </r>
  <r>
    <x v="244"/>
    <s v="FL"/>
    <s v="Non Residential"/>
    <x v="2"/>
    <s v="All"/>
    <n v="60869801"/>
  </r>
  <r>
    <x v="244"/>
    <s v="FL"/>
    <s v="Non Residential"/>
    <x v="3"/>
    <s v="All"/>
    <n v="22999599"/>
  </r>
  <r>
    <x v="244"/>
    <s v="FL"/>
    <s v="Non Residential"/>
    <x v="4"/>
    <s v="All"/>
    <n v="39452973"/>
  </r>
  <r>
    <x v="244"/>
    <s v="FL"/>
    <s v="Non Residential"/>
    <x v="5"/>
    <s v="All"/>
    <n v="33183088"/>
  </r>
  <r>
    <x v="244"/>
    <s v="FL"/>
    <s v="Non Residential"/>
    <x v="6"/>
    <s v="All"/>
    <n v="44191559"/>
  </r>
  <r>
    <x v="244"/>
    <s v="FL"/>
    <s v="Non Residential"/>
    <x v="7"/>
    <s v="All"/>
    <n v="37591314"/>
  </r>
  <r>
    <x v="244"/>
    <s v="FL"/>
    <s v="Non Residential"/>
    <x v="8"/>
    <s v="All"/>
    <n v="71130737"/>
  </r>
  <r>
    <x v="244"/>
    <s v="FL"/>
    <s v="Non Residential"/>
    <x v="9"/>
    <s v="All"/>
    <n v="72209864"/>
  </r>
  <r>
    <x v="244"/>
    <s v="FL"/>
    <s v="Non Residential"/>
    <x v="10"/>
    <s v="All"/>
    <n v="72761816"/>
  </r>
  <r>
    <x v="244"/>
    <s v="FL"/>
    <s v="Non Residential"/>
    <x v="11"/>
    <s v="All"/>
    <n v="74458096"/>
  </r>
  <r>
    <x v="244"/>
    <s v="FL"/>
    <s v="Residential"/>
    <x v="0"/>
    <s v="All"/>
    <n v="99962579"/>
  </r>
  <r>
    <x v="244"/>
    <s v="FL"/>
    <s v="Residential"/>
    <x v="1"/>
    <s v="All"/>
    <n v="70877358"/>
  </r>
  <r>
    <x v="244"/>
    <s v="FL"/>
    <s v="Residential"/>
    <x v="2"/>
    <s v="All"/>
    <n v="80242131"/>
  </r>
  <r>
    <x v="244"/>
    <s v="FL"/>
    <s v="Residential"/>
    <x v="3"/>
    <s v="All"/>
    <n v="117302660"/>
  </r>
  <r>
    <x v="244"/>
    <s v="FL"/>
    <s v="Residential"/>
    <x v="4"/>
    <s v="All"/>
    <n v="134424064"/>
  </r>
  <r>
    <x v="244"/>
    <s v="FL"/>
    <s v="Residential"/>
    <x v="5"/>
    <s v="All"/>
    <n v="221857214"/>
  </r>
  <r>
    <x v="244"/>
    <s v="FL"/>
    <s v="Residential"/>
    <x v="6"/>
    <s v="All"/>
    <n v="244766115"/>
  </r>
  <r>
    <x v="244"/>
    <s v="FL"/>
    <s v="Residential"/>
    <x v="7"/>
    <s v="All"/>
    <n v="485327839"/>
  </r>
  <r>
    <x v="244"/>
    <s v="FL"/>
    <s v="Residential"/>
    <x v="8"/>
    <s v="All"/>
    <n v="528180837"/>
  </r>
  <r>
    <x v="244"/>
    <s v="FL"/>
    <s v="Residential"/>
    <x v="9"/>
    <s v="All"/>
    <n v="554129320"/>
  </r>
  <r>
    <x v="244"/>
    <s v="FL"/>
    <s v="Residential"/>
    <x v="10"/>
    <s v="All"/>
    <n v="597478530"/>
  </r>
  <r>
    <x v="244"/>
    <s v="FL"/>
    <s v="Residential"/>
    <x v="11"/>
    <s v="All"/>
    <n v="630548226"/>
  </r>
  <r>
    <x v="245"/>
    <s v="NJ"/>
    <s v="Civil"/>
    <x v="0"/>
    <s v="All"/>
    <n v="60264239"/>
  </r>
  <r>
    <x v="245"/>
    <s v="NJ"/>
    <s v="Civil"/>
    <x v="1"/>
    <s v="All"/>
    <n v="51228880"/>
  </r>
  <r>
    <x v="245"/>
    <s v="NJ"/>
    <s v="Civil"/>
    <x v="2"/>
    <s v="All"/>
    <n v="48899041"/>
  </r>
  <r>
    <x v="245"/>
    <s v="NJ"/>
    <s v="Civil"/>
    <x v="3"/>
    <s v="All"/>
    <n v="130019503"/>
  </r>
  <r>
    <x v="245"/>
    <s v="NJ"/>
    <s v="Civil"/>
    <x v="4"/>
    <s v="All"/>
    <n v="126452397"/>
  </r>
  <r>
    <x v="245"/>
    <s v="NJ"/>
    <s v="Civil"/>
    <x v="5"/>
    <s v="All"/>
    <n v="98227603"/>
  </r>
  <r>
    <x v="245"/>
    <s v="NJ"/>
    <s v="Civil"/>
    <x v="6"/>
    <s v="All"/>
    <n v="58524623"/>
  </r>
  <r>
    <x v="245"/>
    <s v="NJ"/>
    <s v="Civil"/>
    <x v="7"/>
    <s v="All"/>
    <n v="81713803"/>
  </r>
  <r>
    <x v="245"/>
    <s v="NJ"/>
    <s v="Civil"/>
    <x v="8"/>
    <s v="All"/>
    <n v="152366450"/>
  </r>
  <r>
    <x v="245"/>
    <s v="NJ"/>
    <s v="Civil"/>
    <x v="9"/>
    <s v="All"/>
    <n v="161631684"/>
  </r>
  <r>
    <x v="245"/>
    <s v="NJ"/>
    <s v="Civil"/>
    <x v="10"/>
    <s v="All"/>
    <n v="169781668"/>
  </r>
  <r>
    <x v="245"/>
    <s v="NJ"/>
    <s v="Civil"/>
    <x v="11"/>
    <s v="All"/>
    <n v="174923967"/>
  </r>
  <r>
    <x v="245"/>
    <s v="NJ"/>
    <s v="Non Residential"/>
    <x v="0"/>
    <s v="All"/>
    <n v="32123008"/>
  </r>
  <r>
    <x v="245"/>
    <s v="NJ"/>
    <s v="Non Residential"/>
    <x v="1"/>
    <s v="All"/>
    <n v="24764651"/>
  </r>
  <r>
    <x v="245"/>
    <s v="NJ"/>
    <s v="Non Residential"/>
    <x v="2"/>
    <s v="All"/>
    <n v="37676918"/>
  </r>
  <r>
    <x v="245"/>
    <s v="NJ"/>
    <s v="Non Residential"/>
    <x v="3"/>
    <s v="All"/>
    <n v="24700968"/>
  </r>
  <r>
    <x v="245"/>
    <s v="NJ"/>
    <s v="Non Residential"/>
    <x v="4"/>
    <s v="All"/>
    <n v="339333157"/>
  </r>
  <r>
    <x v="245"/>
    <s v="NJ"/>
    <s v="Non Residential"/>
    <x v="5"/>
    <s v="All"/>
    <n v="83147566"/>
  </r>
  <r>
    <x v="245"/>
    <s v="NJ"/>
    <s v="Non Residential"/>
    <x v="6"/>
    <s v="All"/>
    <n v="82073016"/>
  </r>
  <r>
    <x v="245"/>
    <s v="NJ"/>
    <s v="Non Residential"/>
    <x v="7"/>
    <s v="All"/>
    <n v="31430314"/>
  </r>
  <r>
    <x v="245"/>
    <s v="NJ"/>
    <s v="Non Residential"/>
    <x v="8"/>
    <s v="All"/>
    <n v="55432220"/>
  </r>
  <r>
    <x v="245"/>
    <s v="NJ"/>
    <s v="Non Residential"/>
    <x v="9"/>
    <s v="All"/>
    <n v="57027645"/>
  </r>
  <r>
    <x v="245"/>
    <s v="NJ"/>
    <s v="Non Residential"/>
    <x v="10"/>
    <s v="All"/>
    <n v="58131957"/>
  </r>
  <r>
    <x v="245"/>
    <s v="NJ"/>
    <s v="Non Residential"/>
    <x v="11"/>
    <s v="All"/>
    <n v="58773441"/>
  </r>
  <r>
    <x v="245"/>
    <s v="NJ"/>
    <s v="Residential"/>
    <x v="0"/>
    <s v="All"/>
    <n v="53495228"/>
  </r>
  <r>
    <x v="245"/>
    <s v="NJ"/>
    <s v="Residential"/>
    <x v="1"/>
    <s v="All"/>
    <n v="66995706"/>
  </r>
  <r>
    <x v="245"/>
    <s v="NJ"/>
    <s v="Residential"/>
    <x v="2"/>
    <s v="All"/>
    <n v="62591672"/>
  </r>
  <r>
    <x v="245"/>
    <s v="NJ"/>
    <s v="Residential"/>
    <x v="3"/>
    <s v="All"/>
    <n v="77101591"/>
  </r>
  <r>
    <x v="245"/>
    <s v="NJ"/>
    <s v="Residential"/>
    <x v="4"/>
    <s v="All"/>
    <n v="79406787"/>
  </r>
  <r>
    <x v="245"/>
    <s v="NJ"/>
    <s v="Residential"/>
    <x v="5"/>
    <s v="All"/>
    <n v="99237963"/>
  </r>
  <r>
    <x v="245"/>
    <s v="NJ"/>
    <s v="Residential"/>
    <x v="6"/>
    <s v="All"/>
    <n v="116278727"/>
  </r>
  <r>
    <x v="245"/>
    <s v="NJ"/>
    <s v="Residential"/>
    <x v="7"/>
    <s v="All"/>
    <n v="133306282"/>
  </r>
  <r>
    <x v="245"/>
    <s v="NJ"/>
    <s v="Residential"/>
    <x v="8"/>
    <s v="All"/>
    <n v="153596515"/>
  </r>
  <r>
    <x v="245"/>
    <s v="NJ"/>
    <s v="Residential"/>
    <x v="9"/>
    <s v="All"/>
    <n v="154806692"/>
  </r>
  <r>
    <x v="245"/>
    <s v="NJ"/>
    <s v="Residential"/>
    <x v="10"/>
    <s v="All"/>
    <n v="171275469"/>
  </r>
  <r>
    <x v="245"/>
    <s v="NJ"/>
    <s v="Residential"/>
    <x v="11"/>
    <s v="All"/>
    <n v="182751835"/>
  </r>
  <r>
    <x v="246"/>
    <s v="TX"/>
    <s v="Civil"/>
    <x v="0"/>
    <s v="All"/>
    <n v="18756648"/>
  </r>
  <r>
    <x v="246"/>
    <s v="TX"/>
    <s v="Civil"/>
    <x v="1"/>
    <s v="All"/>
    <n v="16376708"/>
  </r>
  <r>
    <x v="246"/>
    <s v="TX"/>
    <s v="Civil"/>
    <x v="2"/>
    <s v="All"/>
    <n v="38846424"/>
  </r>
  <r>
    <x v="246"/>
    <s v="TX"/>
    <s v="Civil"/>
    <x v="3"/>
    <s v="All"/>
    <n v="36801238"/>
  </r>
  <r>
    <x v="246"/>
    <s v="TX"/>
    <s v="Civil"/>
    <x v="4"/>
    <s v="All"/>
    <n v="23840767"/>
  </r>
  <r>
    <x v="246"/>
    <s v="TX"/>
    <s v="Civil"/>
    <x v="5"/>
    <s v="All"/>
    <n v="29796758"/>
  </r>
  <r>
    <x v="246"/>
    <s v="TX"/>
    <s v="Civil"/>
    <x v="6"/>
    <s v="All"/>
    <n v="44172283"/>
  </r>
  <r>
    <x v="246"/>
    <s v="TX"/>
    <s v="Civil"/>
    <x v="7"/>
    <s v="All"/>
    <n v="23023119"/>
  </r>
  <r>
    <x v="246"/>
    <s v="TX"/>
    <s v="Civil"/>
    <x v="8"/>
    <s v="All"/>
    <n v="62381289"/>
  </r>
  <r>
    <x v="246"/>
    <s v="TX"/>
    <s v="Civil"/>
    <x v="9"/>
    <s v="All"/>
    <n v="68290286"/>
  </r>
  <r>
    <x v="246"/>
    <s v="TX"/>
    <s v="Civil"/>
    <x v="10"/>
    <s v="All"/>
    <n v="73650286"/>
  </r>
  <r>
    <x v="246"/>
    <s v="TX"/>
    <s v="Civil"/>
    <x v="11"/>
    <s v="All"/>
    <n v="77874918"/>
  </r>
  <r>
    <x v="246"/>
    <s v="TX"/>
    <s v="Non Residential"/>
    <x v="0"/>
    <s v="All"/>
    <n v="42095956"/>
  </r>
  <r>
    <x v="246"/>
    <s v="TX"/>
    <s v="Non Residential"/>
    <x v="1"/>
    <s v="All"/>
    <n v="27855340"/>
  </r>
  <r>
    <x v="246"/>
    <s v="TX"/>
    <s v="Non Residential"/>
    <x v="2"/>
    <s v="All"/>
    <n v="52670704"/>
  </r>
  <r>
    <x v="246"/>
    <s v="TX"/>
    <s v="Non Residential"/>
    <x v="3"/>
    <s v="All"/>
    <n v="94913177"/>
  </r>
  <r>
    <x v="246"/>
    <s v="TX"/>
    <s v="Non Residential"/>
    <x v="4"/>
    <s v="All"/>
    <n v="139484741"/>
  </r>
  <r>
    <x v="246"/>
    <s v="TX"/>
    <s v="Non Residential"/>
    <x v="5"/>
    <s v="All"/>
    <n v="77499328"/>
  </r>
  <r>
    <x v="246"/>
    <s v="TX"/>
    <s v="Non Residential"/>
    <x v="6"/>
    <s v="All"/>
    <n v="91294669"/>
  </r>
  <r>
    <x v="246"/>
    <s v="TX"/>
    <s v="Non Residential"/>
    <x v="7"/>
    <s v="All"/>
    <n v="201874775"/>
  </r>
  <r>
    <x v="246"/>
    <s v="TX"/>
    <s v="Non Residential"/>
    <x v="8"/>
    <s v="All"/>
    <n v="164445206"/>
  </r>
  <r>
    <x v="246"/>
    <s v="TX"/>
    <s v="Non Residential"/>
    <x v="9"/>
    <s v="All"/>
    <n v="167231693"/>
  </r>
  <r>
    <x v="246"/>
    <s v="TX"/>
    <s v="Non Residential"/>
    <x v="10"/>
    <s v="All"/>
    <n v="162623425"/>
  </r>
  <r>
    <x v="246"/>
    <s v="TX"/>
    <s v="Non Residential"/>
    <x v="11"/>
    <s v="All"/>
    <n v="161217047"/>
  </r>
  <r>
    <x v="246"/>
    <s v="TX"/>
    <s v="Residential"/>
    <x v="0"/>
    <s v="All"/>
    <n v="79792171"/>
  </r>
  <r>
    <x v="246"/>
    <s v="TX"/>
    <s v="Residential"/>
    <x v="1"/>
    <s v="All"/>
    <n v="87352696"/>
  </r>
  <r>
    <x v="246"/>
    <s v="TX"/>
    <s v="Residential"/>
    <x v="2"/>
    <s v="All"/>
    <n v="189901660"/>
  </r>
  <r>
    <x v="246"/>
    <s v="TX"/>
    <s v="Residential"/>
    <x v="3"/>
    <s v="All"/>
    <n v="219577294"/>
  </r>
  <r>
    <x v="246"/>
    <s v="TX"/>
    <s v="Residential"/>
    <x v="4"/>
    <s v="All"/>
    <n v="124417037"/>
  </r>
  <r>
    <x v="246"/>
    <s v="TX"/>
    <s v="Residential"/>
    <x v="5"/>
    <s v="All"/>
    <n v="124279666"/>
  </r>
  <r>
    <x v="246"/>
    <s v="TX"/>
    <s v="Residential"/>
    <x v="6"/>
    <s v="All"/>
    <n v="200761258"/>
  </r>
  <r>
    <x v="246"/>
    <s v="TX"/>
    <s v="Residential"/>
    <x v="7"/>
    <s v="All"/>
    <n v="151611475"/>
  </r>
  <r>
    <x v="246"/>
    <s v="TX"/>
    <s v="Residential"/>
    <x v="8"/>
    <s v="All"/>
    <n v="207120353"/>
  </r>
  <r>
    <x v="246"/>
    <s v="TX"/>
    <s v="Residential"/>
    <x v="9"/>
    <s v="All"/>
    <n v="227655549"/>
  </r>
  <r>
    <x v="246"/>
    <s v="TX"/>
    <s v="Residential"/>
    <x v="10"/>
    <s v="All"/>
    <n v="246021622"/>
  </r>
  <r>
    <x v="246"/>
    <s v="TX"/>
    <s v="Residential"/>
    <x v="11"/>
    <s v="All"/>
    <n v="264297973"/>
  </r>
  <r>
    <x v="247"/>
    <s v="UT"/>
    <s v="Civil"/>
    <x v="0"/>
    <s v="All"/>
    <n v="56958427"/>
  </r>
  <r>
    <x v="247"/>
    <s v="UT"/>
    <s v="Civil"/>
    <x v="1"/>
    <s v="All"/>
    <n v="103476939"/>
  </r>
  <r>
    <x v="247"/>
    <s v="UT"/>
    <s v="Civil"/>
    <x v="2"/>
    <s v="All"/>
    <n v="67847315"/>
  </r>
  <r>
    <x v="247"/>
    <s v="UT"/>
    <s v="Civil"/>
    <x v="3"/>
    <s v="All"/>
    <n v="81182668"/>
  </r>
  <r>
    <x v="247"/>
    <s v="UT"/>
    <s v="Civil"/>
    <x v="4"/>
    <s v="All"/>
    <n v="176980528"/>
  </r>
  <r>
    <x v="247"/>
    <s v="UT"/>
    <s v="Civil"/>
    <x v="5"/>
    <s v="All"/>
    <n v="132436649"/>
  </r>
  <r>
    <x v="247"/>
    <s v="UT"/>
    <s v="Civil"/>
    <x v="6"/>
    <s v="All"/>
    <n v="201448585"/>
  </r>
  <r>
    <x v="247"/>
    <s v="UT"/>
    <s v="Civil"/>
    <x v="7"/>
    <s v="All"/>
    <n v="115578908"/>
  </r>
  <r>
    <x v="247"/>
    <s v="UT"/>
    <s v="Civil"/>
    <x v="8"/>
    <s v="All"/>
    <n v="168570289"/>
  </r>
  <r>
    <x v="247"/>
    <s v="UT"/>
    <s v="Civil"/>
    <x v="9"/>
    <s v="All"/>
    <n v="179756846"/>
  </r>
  <r>
    <x v="247"/>
    <s v="UT"/>
    <s v="Civil"/>
    <x v="10"/>
    <s v="All"/>
    <n v="189835864"/>
  </r>
  <r>
    <x v="247"/>
    <s v="UT"/>
    <s v="Civil"/>
    <x v="11"/>
    <s v="All"/>
    <n v="196854542"/>
  </r>
  <r>
    <x v="247"/>
    <s v="UT"/>
    <s v="Non Residential"/>
    <x v="0"/>
    <s v="All"/>
    <n v="173009407"/>
  </r>
  <r>
    <x v="247"/>
    <s v="UT"/>
    <s v="Non Residential"/>
    <x v="1"/>
    <s v="All"/>
    <n v="219188615"/>
  </r>
  <r>
    <x v="247"/>
    <s v="UT"/>
    <s v="Non Residential"/>
    <x v="2"/>
    <s v="All"/>
    <n v="110670295"/>
  </r>
  <r>
    <x v="247"/>
    <s v="UT"/>
    <s v="Non Residential"/>
    <x v="3"/>
    <s v="All"/>
    <n v="229506803"/>
  </r>
  <r>
    <x v="247"/>
    <s v="UT"/>
    <s v="Non Residential"/>
    <x v="4"/>
    <s v="All"/>
    <n v="309306545"/>
  </r>
  <r>
    <x v="247"/>
    <s v="UT"/>
    <s v="Non Residential"/>
    <x v="5"/>
    <s v="All"/>
    <n v="824253120"/>
  </r>
  <r>
    <x v="247"/>
    <s v="UT"/>
    <s v="Non Residential"/>
    <x v="6"/>
    <s v="All"/>
    <n v="505605162"/>
  </r>
  <r>
    <x v="247"/>
    <s v="UT"/>
    <s v="Non Residential"/>
    <x v="7"/>
    <s v="All"/>
    <n v="391847498"/>
  </r>
  <r>
    <x v="247"/>
    <s v="UT"/>
    <s v="Non Residential"/>
    <x v="8"/>
    <s v="All"/>
    <n v="528471593"/>
  </r>
  <r>
    <x v="247"/>
    <s v="UT"/>
    <s v="Non Residential"/>
    <x v="9"/>
    <s v="All"/>
    <n v="529218864"/>
  </r>
  <r>
    <x v="247"/>
    <s v="UT"/>
    <s v="Non Residential"/>
    <x v="10"/>
    <s v="All"/>
    <n v="541018189"/>
  </r>
  <r>
    <x v="247"/>
    <s v="UT"/>
    <s v="Non Residential"/>
    <x v="11"/>
    <s v="All"/>
    <n v="548012897"/>
  </r>
  <r>
    <x v="247"/>
    <s v="UT"/>
    <s v="Residential"/>
    <x v="0"/>
    <s v="All"/>
    <n v="287257849"/>
  </r>
  <r>
    <x v="247"/>
    <s v="UT"/>
    <s v="Residential"/>
    <x v="1"/>
    <s v="All"/>
    <n v="453015257"/>
  </r>
  <r>
    <x v="247"/>
    <s v="UT"/>
    <s v="Residential"/>
    <x v="2"/>
    <s v="All"/>
    <n v="314686256"/>
  </r>
  <r>
    <x v="247"/>
    <s v="UT"/>
    <s v="Residential"/>
    <x v="3"/>
    <s v="All"/>
    <n v="355671111"/>
  </r>
  <r>
    <x v="247"/>
    <s v="UT"/>
    <s v="Residential"/>
    <x v="4"/>
    <s v="All"/>
    <n v="380208081"/>
  </r>
  <r>
    <x v="247"/>
    <s v="UT"/>
    <s v="Residential"/>
    <x v="5"/>
    <s v="All"/>
    <n v="500940516"/>
  </r>
  <r>
    <x v="247"/>
    <s v="UT"/>
    <s v="Residential"/>
    <x v="6"/>
    <s v="All"/>
    <n v="506270887"/>
  </r>
  <r>
    <x v="247"/>
    <s v="UT"/>
    <s v="Residential"/>
    <x v="7"/>
    <s v="All"/>
    <n v="582561309"/>
  </r>
  <r>
    <x v="247"/>
    <s v="UT"/>
    <s v="Residential"/>
    <x v="8"/>
    <s v="All"/>
    <n v="558946410"/>
  </r>
  <r>
    <x v="247"/>
    <s v="UT"/>
    <s v="Residential"/>
    <x v="9"/>
    <s v="All"/>
    <n v="581138584"/>
  </r>
  <r>
    <x v="247"/>
    <s v="UT"/>
    <s v="Residential"/>
    <x v="10"/>
    <s v="All"/>
    <n v="620938538"/>
  </r>
  <r>
    <x v="247"/>
    <s v="UT"/>
    <s v="Residential"/>
    <x v="11"/>
    <s v="All"/>
    <n v="663688101"/>
  </r>
  <r>
    <x v="248"/>
    <s v="OK"/>
    <s v="Civil"/>
    <x v="0"/>
    <s v="All"/>
    <n v="420290877"/>
  </r>
  <r>
    <x v="248"/>
    <s v="OK"/>
    <s v="Civil"/>
    <x v="1"/>
    <s v="All"/>
    <n v="350185792"/>
  </r>
  <r>
    <x v="248"/>
    <s v="OK"/>
    <s v="Civil"/>
    <x v="2"/>
    <s v="All"/>
    <n v="339292532"/>
  </r>
  <r>
    <x v="248"/>
    <s v="OK"/>
    <s v="Civil"/>
    <x v="3"/>
    <s v="All"/>
    <n v="403280233"/>
  </r>
  <r>
    <x v="248"/>
    <s v="OK"/>
    <s v="Civil"/>
    <x v="4"/>
    <s v="All"/>
    <n v="546175318"/>
  </r>
  <r>
    <x v="248"/>
    <s v="OK"/>
    <s v="Civil"/>
    <x v="5"/>
    <s v="All"/>
    <n v="621705737"/>
  </r>
  <r>
    <x v="248"/>
    <s v="OK"/>
    <s v="Civil"/>
    <x v="6"/>
    <s v="All"/>
    <n v="738208109"/>
  </r>
  <r>
    <x v="248"/>
    <s v="OK"/>
    <s v="Civil"/>
    <x v="7"/>
    <s v="All"/>
    <n v="641952998"/>
  </r>
  <r>
    <x v="248"/>
    <s v="OK"/>
    <s v="Civil"/>
    <x v="8"/>
    <s v="All"/>
    <n v="709808279"/>
  </r>
  <r>
    <x v="248"/>
    <s v="OK"/>
    <s v="Civil"/>
    <x v="9"/>
    <s v="All"/>
    <n v="763798810"/>
  </r>
  <r>
    <x v="248"/>
    <s v="OK"/>
    <s v="Civil"/>
    <x v="10"/>
    <s v="All"/>
    <n v="814235171"/>
  </r>
  <r>
    <x v="248"/>
    <s v="OK"/>
    <s v="Civil"/>
    <x v="11"/>
    <s v="All"/>
    <n v="850384598"/>
  </r>
  <r>
    <x v="248"/>
    <s v="OK"/>
    <s v="Non Residential"/>
    <x v="0"/>
    <s v="All"/>
    <n v="596793994"/>
  </r>
  <r>
    <x v="248"/>
    <s v="OK"/>
    <s v="Non Residential"/>
    <x v="1"/>
    <s v="All"/>
    <n v="1016422660"/>
  </r>
  <r>
    <x v="248"/>
    <s v="OK"/>
    <s v="Non Residential"/>
    <x v="2"/>
    <s v="All"/>
    <n v="734590997"/>
  </r>
  <r>
    <x v="248"/>
    <s v="OK"/>
    <s v="Non Residential"/>
    <x v="3"/>
    <s v="All"/>
    <n v="787087591"/>
  </r>
  <r>
    <x v="248"/>
    <s v="OK"/>
    <s v="Non Residential"/>
    <x v="4"/>
    <s v="All"/>
    <n v="852484969"/>
  </r>
  <r>
    <x v="248"/>
    <s v="OK"/>
    <s v="Non Residential"/>
    <x v="5"/>
    <s v="All"/>
    <n v="1342768139"/>
  </r>
  <r>
    <x v="248"/>
    <s v="OK"/>
    <s v="Non Residential"/>
    <x v="6"/>
    <s v="All"/>
    <n v="1644322897"/>
  </r>
  <r>
    <x v="248"/>
    <s v="OK"/>
    <s v="Non Residential"/>
    <x v="7"/>
    <s v="All"/>
    <n v="1067762814"/>
  </r>
  <r>
    <x v="248"/>
    <s v="OK"/>
    <s v="Non Residential"/>
    <x v="8"/>
    <s v="All"/>
    <n v="1008566714"/>
  </r>
  <r>
    <x v="248"/>
    <s v="OK"/>
    <s v="Non Residential"/>
    <x v="9"/>
    <s v="All"/>
    <n v="1060106071"/>
  </r>
  <r>
    <x v="248"/>
    <s v="OK"/>
    <s v="Non Residential"/>
    <x v="10"/>
    <s v="All"/>
    <n v="1076704327"/>
  </r>
  <r>
    <x v="248"/>
    <s v="OK"/>
    <s v="Non Residential"/>
    <x v="11"/>
    <s v="All"/>
    <n v="1085749607"/>
  </r>
  <r>
    <x v="248"/>
    <s v="OK"/>
    <s v="Residential"/>
    <x v="0"/>
    <s v="All"/>
    <n v="851836597"/>
  </r>
  <r>
    <x v="248"/>
    <s v="OK"/>
    <s v="Residential"/>
    <x v="1"/>
    <s v="All"/>
    <n v="863479001"/>
  </r>
  <r>
    <x v="248"/>
    <s v="OK"/>
    <s v="Residential"/>
    <x v="2"/>
    <s v="All"/>
    <n v="1305409245"/>
  </r>
  <r>
    <x v="248"/>
    <s v="OK"/>
    <s v="Residential"/>
    <x v="3"/>
    <s v="All"/>
    <n v="1797902378"/>
  </r>
  <r>
    <x v="248"/>
    <s v="OK"/>
    <s v="Residential"/>
    <x v="4"/>
    <s v="All"/>
    <n v="1730375907"/>
  </r>
  <r>
    <x v="248"/>
    <s v="OK"/>
    <s v="Residential"/>
    <x v="5"/>
    <s v="All"/>
    <n v="1863043389"/>
  </r>
  <r>
    <x v="248"/>
    <s v="OK"/>
    <s v="Residential"/>
    <x v="6"/>
    <s v="All"/>
    <n v="1807114029"/>
  </r>
  <r>
    <x v="248"/>
    <s v="OK"/>
    <s v="Residential"/>
    <x v="7"/>
    <s v="All"/>
    <n v="1693856089"/>
  </r>
  <r>
    <x v="248"/>
    <s v="OK"/>
    <s v="Residential"/>
    <x v="8"/>
    <s v="All"/>
    <n v="2211889193"/>
  </r>
  <r>
    <x v="248"/>
    <s v="OK"/>
    <s v="Residential"/>
    <x v="9"/>
    <s v="All"/>
    <n v="2473121227"/>
  </r>
  <r>
    <x v="248"/>
    <s v="OK"/>
    <s v="Residential"/>
    <x v="10"/>
    <s v="All"/>
    <n v="2674804106"/>
  </r>
  <r>
    <x v="248"/>
    <s v="OK"/>
    <s v="Residential"/>
    <x v="11"/>
    <s v="All"/>
    <n v="2860331848"/>
  </r>
  <r>
    <x v="249"/>
    <s v="WA"/>
    <s v="Civil"/>
    <x v="0"/>
    <s v="All"/>
    <n v="110438843"/>
  </r>
  <r>
    <x v="249"/>
    <s v="WA"/>
    <s v="Civil"/>
    <x v="1"/>
    <s v="All"/>
    <n v="614136545"/>
  </r>
  <r>
    <x v="249"/>
    <s v="WA"/>
    <s v="Civil"/>
    <x v="2"/>
    <s v="All"/>
    <n v="45416259"/>
  </r>
  <r>
    <x v="249"/>
    <s v="WA"/>
    <s v="Civil"/>
    <x v="3"/>
    <s v="All"/>
    <n v="70442804"/>
  </r>
  <r>
    <x v="249"/>
    <s v="WA"/>
    <s v="Civil"/>
    <x v="4"/>
    <s v="All"/>
    <n v="92402975"/>
  </r>
  <r>
    <x v="249"/>
    <s v="WA"/>
    <s v="Civil"/>
    <x v="5"/>
    <s v="All"/>
    <n v="58655803"/>
  </r>
  <r>
    <x v="249"/>
    <s v="WA"/>
    <s v="Civil"/>
    <x v="6"/>
    <s v="All"/>
    <n v="45868251"/>
  </r>
  <r>
    <x v="249"/>
    <s v="WA"/>
    <s v="Civil"/>
    <x v="7"/>
    <s v="All"/>
    <n v="129658906"/>
  </r>
  <r>
    <x v="249"/>
    <s v="WA"/>
    <s v="Civil"/>
    <x v="8"/>
    <s v="All"/>
    <n v="158211159"/>
  </r>
  <r>
    <x v="249"/>
    <s v="WA"/>
    <s v="Civil"/>
    <x v="9"/>
    <s v="All"/>
    <n v="169243852"/>
  </r>
  <r>
    <x v="249"/>
    <s v="WA"/>
    <s v="Civil"/>
    <x v="10"/>
    <s v="All"/>
    <n v="179731677"/>
  </r>
  <r>
    <x v="249"/>
    <s v="WA"/>
    <s v="Civil"/>
    <x v="11"/>
    <s v="All"/>
    <n v="186484913"/>
  </r>
  <r>
    <x v="249"/>
    <s v="WA"/>
    <s v="Non Residential"/>
    <x v="0"/>
    <s v="All"/>
    <n v="147301608"/>
  </r>
  <r>
    <x v="249"/>
    <s v="WA"/>
    <s v="Non Residential"/>
    <x v="1"/>
    <s v="All"/>
    <n v="102662795"/>
  </r>
  <r>
    <x v="249"/>
    <s v="WA"/>
    <s v="Non Residential"/>
    <x v="2"/>
    <s v="All"/>
    <n v="98219601"/>
  </r>
  <r>
    <x v="249"/>
    <s v="WA"/>
    <s v="Non Residential"/>
    <x v="3"/>
    <s v="All"/>
    <n v="125085656"/>
  </r>
  <r>
    <x v="249"/>
    <s v="WA"/>
    <s v="Non Residential"/>
    <x v="4"/>
    <s v="All"/>
    <n v="131537739"/>
  </r>
  <r>
    <x v="249"/>
    <s v="WA"/>
    <s v="Non Residential"/>
    <x v="5"/>
    <s v="All"/>
    <n v="209104924"/>
  </r>
  <r>
    <x v="249"/>
    <s v="WA"/>
    <s v="Non Residential"/>
    <x v="6"/>
    <s v="All"/>
    <n v="217047475"/>
  </r>
  <r>
    <x v="249"/>
    <s v="WA"/>
    <s v="Non Residential"/>
    <x v="7"/>
    <s v="All"/>
    <n v="189357409"/>
  </r>
  <r>
    <x v="249"/>
    <s v="WA"/>
    <s v="Non Residential"/>
    <x v="8"/>
    <s v="All"/>
    <n v="232637109"/>
  </r>
  <r>
    <x v="249"/>
    <s v="WA"/>
    <s v="Non Residential"/>
    <x v="9"/>
    <s v="All"/>
    <n v="235330167"/>
  </r>
  <r>
    <x v="249"/>
    <s v="WA"/>
    <s v="Non Residential"/>
    <x v="10"/>
    <s v="All"/>
    <n v="241197718"/>
  </r>
  <r>
    <x v="249"/>
    <s v="WA"/>
    <s v="Non Residential"/>
    <x v="11"/>
    <s v="All"/>
    <n v="246019757"/>
  </r>
  <r>
    <x v="249"/>
    <s v="WA"/>
    <s v="Residential"/>
    <x v="0"/>
    <s v="All"/>
    <n v="167374106"/>
  </r>
  <r>
    <x v="249"/>
    <s v="WA"/>
    <s v="Residential"/>
    <x v="1"/>
    <s v="All"/>
    <n v="162601593"/>
  </r>
  <r>
    <x v="249"/>
    <s v="WA"/>
    <s v="Residential"/>
    <x v="2"/>
    <s v="All"/>
    <n v="168626304"/>
  </r>
  <r>
    <x v="249"/>
    <s v="WA"/>
    <s v="Residential"/>
    <x v="3"/>
    <s v="All"/>
    <n v="168177650"/>
  </r>
  <r>
    <x v="249"/>
    <s v="WA"/>
    <s v="Residential"/>
    <x v="4"/>
    <s v="All"/>
    <n v="294314461"/>
  </r>
  <r>
    <x v="249"/>
    <s v="WA"/>
    <s v="Residential"/>
    <x v="5"/>
    <s v="All"/>
    <n v="257386630"/>
  </r>
  <r>
    <x v="249"/>
    <s v="WA"/>
    <s v="Residential"/>
    <x v="6"/>
    <s v="All"/>
    <n v="312252121"/>
  </r>
  <r>
    <x v="249"/>
    <s v="WA"/>
    <s v="Residential"/>
    <x v="7"/>
    <s v="All"/>
    <n v="419245869"/>
  </r>
  <r>
    <x v="249"/>
    <s v="WA"/>
    <s v="Residential"/>
    <x v="8"/>
    <s v="All"/>
    <n v="364821397"/>
  </r>
  <r>
    <x v="249"/>
    <s v="WA"/>
    <s v="Residential"/>
    <x v="9"/>
    <s v="All"/>
    <n v="394786070"/>
  </r>
  <r>
    <x v="249"/>
    <s v="WA"/>
    <s v="Residential"/>
    <x v="10"/>
    <s v="All"/>
    <n v="411540355"/>
  </r>
  <r>
    <x v="249"/>
    <s v="WA"/>
    <s v="Residential"/>
    <x v="11"/>
    <s v="All"/>
    <n v="434910970"/>
  </r>
  <r>
    <x v="250"/>
    <s v="IA"/>
    <s v="Civil"/>
    <x v="0"/>
    <s v="All"/>
    <n v="105429238"/>
  </r>
  <r>
    <x v="250"/>
    <s v="IA"/>
    <s v="Civil"/>
    <x v="1"/>
    <s v="All"/>
    <n v="124004604"/>
  </r>
  <r>
    <x v="250"/>
    <s v="IA"/>
    <s v="Civil"/>
    <x v="2"/>
    <s v="All"/>
    <n v="109758340"/>
  </r>
  <r>
    <x v="250"/>
    <s v="IA"/>
    <s v="Civil"/>
    <x v="3"/>
    <s v="All"/>
    <n v="76977726"/>
  </r>
  <r>
    <x v="250"/>
    <s v="IA"/>
    <s v="Civil"/>
    <x v="4"/>
    <s v="All"/>
    <n v="145631911"/>
  </r>
  <r>
    <x v="250"/>
    <s v="IA"/>
    <s v="Civil"/>
    <x v="5"/>
    <s v="All"/>
    <n v="270440808"/>
  </r>
  <r>
    <x v="250"/>
    <s v="IA"/>
    <s v="Civil"/>
    <x v="6"/>
    <s v="All"/>
    <n v="29655344"/>
  </r>
  <r>
    <x v="250"/>
    <s v="IA"/>
    <s v="Civil"/>
    <x v="7"/>
    <s v="All"/>
    <n v="191383237"/>
  </r>
  <r>
    <x v="250"/>
    <s v="IA"/>
    <s v="Civil"/>
    <x v="8"/>
    <s v="All"/>
    <n v="98944737"/>
  </r>
  <r>
    <x v="250"/>
    <s v="IA"/>
    <s v="Civil"/>
    <x v="9"/>
    <s v="All"/>
    <n v="104993872"/>
  </r>
  <r>
    <x v="250"/>
    <s v="IA"/>
    <s v="Civil"/>
    <x v="10"/>
    <s v="All"/>
    <n v="110928905"/>
  </r>
  <r>
    <x v="250"/>
    <s v="IA"/>
    <s v="Civil"/>
    <x v="11"/>
    <s v="All"/>
    <n v="115004887"/>
  </r>
  <r>
    <x v="250"/>
    <s v="IA"/>
    <s v="Non Residential"/>
    <x v="0"/>
    <s v="All"/>
    <n v="54601126"/>
  </r>
  <r>
    <x v="250"/>
    <s v="IA"/>
    <s v="Non Residential"/>
    <x v="1"/>
    <s v="All"/>
    <n v="21298104"/>
  </r>
  <r>
    <x v="250"/>
    <s v="IA"/>
    <s v="Non Residential"/>
    <x v="2"/>
    <s v="All"/>
    <n v="27861348"/>
  </r>
  <r>
    <x v="250"/>
    <s v="IA"/>
    <s v="Non Residential"/>
    <x v="3"/>
    <s v="All"/>
    <n v="49710537"/>
  </r>
  <r>
    <x v="250"/>
    <s v="IA"/>
    <s v="Non Residential"/>
    <x v="4"/>
    <s v="All"/>
    <n v="49756404"/>
  </r>
  <r>
    <x v="250"/>
    <s v="IA"/>
    <s v="Non Residential"/>
    <x v="5"/>
    <s v="All"/>
    <n v="136577524"/>
  </r>
  <r>
    <x v="250"/>
    <s v="IA"/>
    <s v="Non Residential"/>
    <x v="6"/>
    <s v="All"/>
    <n v="114315945"/>
  </r>
  <r>
    <x v="250"/>
    <s v="IA"/>
    <s v="Non Residential"/>
    <x v="7"/>
    <s v="All"/>
    <n v="101337310"/>
  </r>
  <r>
    <x v="250"/>
    <s v="IA"/>
    <s v="Non Residential"/>
    <x v="8"/>
    <s v="All"/>
    <n v="126601562"/>
  </r>
  <r>
    <x v="250"/>
    <s v="IA"/>
    <s v="Non Residential"/>
    <x v="9"/>
    <s v="All"/>
    <n v="130723253"/>
  </r>
  <r>
    <x v="250"/>
    <s v="IA"/>
    <s v="Non Residential"/>
    <x v="10"/>
    <s v="All"/>
    <n v="133371575"/>
  </r>
  <r>
    <x v="250"/>
    <s v="IA"/>
    <s v="Non Residential"/>
    <x v="11"/>
    <s v="All"/>
    <n v="135271903"/>
  </r>
  <r>
    <x v="250"/>
    <s v="IA"/>
    <s v="Residential"/>
    <x v="0"/>
    <s v="All"/>
    <n v="55426913"/>
  </r>
  <r>
    <x v="250"/>
    <s v="IA"/>
    <s v="Residential"/>
    <x v="1"/>
    <s v="All"/>
    <n v="33622461"/>
  </r>
  <r>
    <x v="250"/>
    <s v="IA"/>
    <s v="Residential"/>
    <x v="2"/>
    <s v="All"/>
    <n v="44991614"/>
  </r>
  <r>
    <x v="250"/>
    <s v="IA"/>
    <s v="Residential"/>
    <x v="3"/>
    <s v="All"/>
    <n v="39924452"/>
  </r>
  <r>
    <x v="250"/>
    <s v="IA"/>
    <s v="Residential"/>
    <x v="4"/>
    <s v="All"/>
    <n v="33401428"/>
  </r>
  <r>
    <x v="250"/>
    <s v="IA"/>
    <s v="Residential"/>
    <x v="5"/>
    <s v="All"/>
    <n v="30370127"/>
  </r>
  <r>
    <x v="250"/>
    <s v="IA"/>
    <s v="Residential"/>
    <x v="6"/>
    <s v="All"/>
    <n v="41877357"/>
  </r>
  <r>
    <x v="250"/>
    <s v="IA"/>
    <s v="Residential"/>
    <x v="7"/>
    <s v="All"/>
    <n v="27152132"/>
  </r>
  <r>
    <x v="250"/>
    <s v="IA"/>
    <s v="Residential"/>
    <x v="8"/>
    <s v="All"/>
    <n v="29994091"/>
  </r>
  <r>
    <x v="250"/>
    <s v="IA"/>
    <s v="Residential"/>
    <x v="9"/>
    <s v="All"/>
    <n v="31781605"/>
  </r>
  <r>
    <x v="250"/>
    <s v="IA"/>
    <s v="Residential"/>
    <x v="10"/>
    <s v="All"/>
    <n v="34442371"/>
  </r>
  <r>
    <x v="250"/>
    <s v="IA"/>
    <s v="Residential"/>
    <x v="11"/>
    <s v="All"/>
    <n v="36438370"/>
  </r>
  <r>
    <x v="250"/>
    <s v="NE"/>
    <s v="Civil"/>
    <x v="0"/>
    <s v="All"/>
    <n v="176217343"/>
  </r>
  <r>
    <x v="250"/>
    <s v="NE"/>
    <s v="Civil"/>
    <x v="1"/>
    <s v="All"/>
    <n v="170182110"/>
  </r>
  <r>
    <x v="250"/>
    <s v="NE"/>
    <s v="Civil"/>
    <x v="2"/>
    <s v="All"/>
    <n v="554839268"/>
  </r>
  <r>
    <x v="250"/>
    <s v="NE"/>
    <s v="Civil"/>
    <x v="3"/>
    <s v="All"/>
    <n v="197535153"/>
  </r>
  <r>
    <x v="250"/>
    <s v="NE"/>
    <s v="Civil"/>
    <x v="4"/>
    <s v="All"/>
    <n v="448486730"/>
  </r>
  <r>
    <x v="250"/>
    <s v="NE"/>
    <s v="Civil"/>
    <x v="5"/>
    <s v="All"/>
    <n v="297326501"/>
  </r>
  <r>
    <x v="250"/>
    <s v="NE"/>
    <s v="Civil"/>
    <x v="6"/>
    <s v="All"/>
    <n v="265603784"/>
  </r>
  <r>
    <x v="250"/>
    <s v="NE"/>
    <s v="Civil"/>
    <x v="7"/>
    <s v="All"/>
    <n v="301485618"/>
  </r>
  <r>
    <x v="250"/>
    <s v="NE"/>
    <s v="Civil"/>
    <x v="8"/>
    <s v="All"/>
    <n v="305091541"/>
  </r>
  <r>
    <x v="250"/>
    <s v="NE"/>
    <s v="Civil"/>
    <x v="9"/>
    <s v="All"/>
    <n v="328394162"/>
  </r>
  <r>
    <x v="250"/>
    <s v="NE"/>
    <s v="Civil"/>
    <x v="10"/>
    <s v="All"/>
    <n v="351050313"/>
  </r>
  <r>
    <x v="250"/>
    <s v="NE"/>
    <s v="Civil"/>
    <x v="11"/>
    <s v="All"/>
    <n v="366750935"/>
  </r>
  <r>
    <x v="250"/>
    <s v="NE"/>
    <s v="Non Residential"/>
    <x v="0"/>
    <s v="All"/>
    <n v="258109071"/>
  </r>
  <r>
    <x v="250"/>
    <s v="NE"/>
    <s v="Non Residential"/>
    <x v="1"/>
    <s v="All"/>
    <n v="549025932"/>
  </r>
  <r>
    <x v="250"/>
    <s v="NE"/>
    <s v="Non Residential"/>
    <x v="2"/>
    <s v="All"/>
    <n v="1149765049"/>
  </r>
  <r>
    <x v="250"/>
    <s v="NE"/>
    <s v="Non Residential"/>
    <x v="3"/>
    <s v="All"/>
    <n v="746692060"/>
  </r>
  <r>
    <x v="250"/>
    <s v="NE"/>
    <s v="Non Residential"/>
    <x v="4"/>
    <s v="All"/>
    <n v="893687870"/>
  </r>
  <r>
    <x v="250"/>
    <s v="NE"/>
    <s v="Non Residential"/>
    <x v="5"/>
    <s v="All"/>
    <n v="531711383"/>
  </r>
  <r>
    <x v="250"/>
    <s v="NE"/>
    <s v="Non Residential"/>
    <x v="6"/>
    <s v="All"/>
    <n v="1053595266"/>
  </r>
  <r>
    <x v="250"/>
    <s v="NE"/>
    <s v="Non Residential"/>
    <x v="7"/>
    <s v="All"/>
    <n v="1318941850"/>
  </r>
  <r>
    <x v="250"/>
    <s v="NE"/>
    <s v="Non Residential"/>
    <x v="8"/>
    <s v="All"/>
    <n v="671499920"/>
  </r>
  <r>
    <x v="250"/>
    <s v="NE"/>
    <s v="Non Residential"/>
    <x v="9"/>
    <s v="All"/>
    <n v="692147357"/>
  </r>
  <r>
    <x v="250"/>
    <s v="NE"/>
    <s v="Non Residential"/>
    <x v="10"/>
    <s v="All"/>
    <n v="706065210"/>
  </r>
  <r>
    <x v="250"/>
    <s v="NE"/>
    <s v="Non Residential"/>
    <x v="11"/>
    <s v="All"/>
    <n v="716848525"/>
  </r>
  <r>
    <x v="250"/>
    <s v="NE"/>
    <s v="Residential"/>
    <x v="0"/>
    <s v="All"/>
    <n v="550695470"/>
  </r>
  <r>
    <x v="250"/>
    <s v="NE"/>
    <s v="Residential"/>
    <x v="1"/>
    <s v="All"/>
    <n v="503521002"/>
  </r>
  <r>
    <x v="250"/>
    <s v="NE"/>
    <s v="Residential"/>
    <x v="2"/>
    <s v="All"/>
    <n v="626208177"/>
  </r>
  <r>
    <x v="250"/>
    <s v="NE"/>
    <s v="Residential"/>
    <x v="3"/>
    <s v="All"/>
    <n v="595236986"/>
  </r>
  <r>
    <x v="250"/>
    <s v="NE"/>
    <s v="Residential"/>
    <x v="4"/>
    <s v="All"/>
    <n v="522231903"/>
  </r>
  <r>
    <x v="250"/>
    <s v="NE"/>
    <s v="Residential"/>
    <x v="5"/>
    <s v="All"/>
    <n v="639824702"/>
  </r>
  <r>
    <x v="250"/>
    <s v="NE"/>
    <s v="Residential"/>
    <x v="6"/>
    <s v="All"/>
    <n v="756085218"/>
  </r>
  <r>
    <x v="250"/>
    <s v="NE"/>
    <s v="Residential"/>
    <x v="7"/>
    <s v="All"/>
    <n v="736327326"/>
  </r>
  <r>
    <x v="250"/>
    <s v="NE"/>
    <s v="Residential"/>
    <x v="8"/>
    <s v="All"/>
    <n v="948944222"/>
  </r>
  <r>
    <x v="250"/>
    <s v="NE"/>
    <s v="Residential"/>
    <x v="9"/>
    <s v="All"/>
    <n v="1009298924"/>
  </r>
  <r>
    <x v="250"/>
    <s v="NE"/>
    <s v="Residential"/>
    <x v="10"/>
    <s v="All"/>
    <n v="1089571199"/>
  </r>
  <r>
    <x v="250"/>
    <s v="NE"/>
    <s v="Residential"/>
    <x v="11"/>
    <s v="All"/>
    <n v="1152361016"/>
  </r>
  <r>
    <x v="251"/>
    <s v="FL"/>
    <s v="Civil"/>
    <x v="0"/>
    <s v="All"/>
    <n v="391985817"/>
  </r>
  <r>
    <x v="251"/>
    <s v="FL"/>
    <s v="Civil"/>
    <x v="1"/>
    <s v="All"/>
    <n v="528000046"/>
  </r>
  <r>
    <x v="251"/>
    <s v="FL"/>
    <s v="Civil"/>
    <x v="2"/>
    <s v="All"/>
    <n v="352165444"/>
  </r>
  <r>
    <x v="251"/>
    <s v="FL"/>
    <s v="Civil"/>
    <x v="3"/>
    <s v="All"/>
    <n v="619319174"/>
  </r>
  <r>
    <x v="251"/>
    <s v="FL"/>
    <s v="Civil"/>
    <x v="4"/>
    <s v="All"/>
    <n v="620338117"/>
  </r>
  <r>
    <x v="251"/>
    <s v="FL"/>
    <s v="Civil"/>
    <x v="5"/>
    <s v="All"/>
    <n v="941418261"/>
  </r>
  <r>
    <x v="251"/>
    <s v="FL"/>
    <s v="Civil"/>
    <x v="6"/>
    <s v="All"/>
    <n v="989218451"/>
  </r>
  <r>
    <x v="251"/>
    <s v="FL"/>
    <s v="Civil"/>
    <x v="7"/>
    <s v="All"/>
    <n v="992966824"/>
  </r>
  <r>
    <x v="251"/>
    <s v="FL"/>
    <s v="Civil"/>
    <x v="8"/>
    <s v="All"/>
    <n v="1504033401"/>
  </r>
  <r>
    <x v="251"/>
    <s v="FL"/>
    <s v="Civil"/>
    <x v="9"/>
    <s v="All"/>
    <n v="1609779114"/>
  </r>
  <r>
    <x v="251"/>
    <s v="FL"/>
    <s v="Civil"/>
    <x v="10"/>
    <s v="All"/>
    <n v="1708169416"/>
  </r>
  <r>
    <x v="251"/>
    <s v="FL"/>
    <s v="Civil"/>
    <x v="11"/>
    <s v="All"/>
    <n v="1781319608"/>
  </r>
  <r>
    <x v="251"/>
    <s v="FL"/>
    <s v="Non Residential"/>
    <x v="0"/>
    <s v="All"/>
    <n v="1846147337"/>
  </r>
  <r>
    <x v="251"/>
    <s v="FL"/>
    <s v="Non Residential"/>
    <x v="1"/>
    <s v="All"/>
    <n v="989845890"/>
  </r>
  <r>
    <x v="251"/>
    <s v="FL"/>
    <s v="Non Residential"/>
    <x v="2"/>
    <s v="All"/>
    <n v="1167875436"/>
  </r>
  <r>
    <x v="251"/>
    <s v="FL"/>
    <s v="Non Residential"/>
    <x v="3"/>
    <s v="All"/>
    <n v="2777218410"/>
  </r>
  <r>
    <x v="251"/>
    <s v="FL"/>
    <s v="Non Residential"/>
    <x v="4"/>
    <s v="All"/>
    <n v="1112777292"/>
  </r>
  <r>
    <x v="251"/>
    <s v="FL"/>
    <s v="Non Residential"/>
    <x v="5"/>
    <s v="All"/>
    <n v="1658296421"/>
  </r>
  <r>
    <x v="251"/>
    <s v="FL"/>
    <s v="Non Residential"/>
    <x v="6"/>
    <s v="All"/>
    <n v="3814130212"/>
  </r>
  <r>
    <x v="251"/>
    <s v="FL"/>
    <s v="Non Residential"/>
    <x v="7"/>
    <s v="All"/>
    <n v="4078218314"/>
  </r>
  <r>
    <x v="251"/>
    <s v="FL"/>
    <s v="Non Residential"/>
    <x v="8"/>
    <s v="All"/>
    <n v="3909563749"/>
  </r>
  <r>
    <x v="251"/>
    <s v="FL"/>
    <s v="Non Residential"/>
    <x v="9"/>
    <s v="All"/>
    <n v="4000358817"/>
  </r>
  <r>
    <x v="251"/>
    <s v="FL"/>
    <s v="Non Residential"/>
    <x v="10"/>
    <s v="All"/>
    <n v="3971778457"/>
  </r>
  <r>
    <x v="251"/>
    <s v="FL"/>
    <s v="Non Residential"/>
    <x v="11"/>
    <s v="All"/>
    <n v="3995679831"/>
  </r>
  <r>
    <x v="251"/>
    <s v="FL"/>
    <s v="Residential"/>
    <x v="0"/>
    <s v="All"/>
    <n v="947774135"/>
  </r>
  <r>
    <x v="251"/>
    <s v="FL"/>
    <s v="Residential"/>
    <x v="1"/>
    <s v="All"/>
    <n v="1052650122"/>
  </r>
  <r>
    <x v="251"/>
    <s v="FL"/>
    <s v="Residential"/>
    <x v="2"/>
    <s v="All"/>
    <n v="1974079679"/>
  </r>
  <r>
    <x v="251"/>
    <s v="FL"/>
    <s v="Residential"/>
    <x v="3"/>
    <s v="All"/>
    <n v="1989327149"/>
  </r>
  <r>
    <x v="251"/>
    <s v="FL"/>
    <s v="Residential"/>
    <x v="4"/>
    <s v="All"/>
    <n v="2380487200"/>
  </r>
  <r>
    <x v="251"/>
    <s v="FL"/>
    <s v="Residential"/>
    <x v="5"/>
    <s v="All"/>
    <n v="3551683881"/>
  </r>
  <r>
    <x v="251"/>
    <s v="FL"/>
    <s v="Residential"/>
    <x v="6"/>
    <s v="All"/>
    <n v="3976632456"/>
  </r>
  <r>
    <x v="251"/>
    <s v="FL"/>
    <s v="Residential"/>
    <x v="7"/>
    <s v="All"/>
    <n v="4734073917"/>
  </r>
  <r>
    <x v="251"/>
    <s v="FL"/>
    <s v="Residential"/>
    <x v="8"/>
    <s v="All"/>
    <n v="6400618004"/>
  </r>
  <r>
    <x v="251"/>
    <s v="FL"/>
    <s v="Residential"/>
    <x v="9"/>
    <s v="All"/>
    <n v="6853380815"/>
  </r>
  <r>
    <x v="251"/>
    <s v="FL"/>
    <s v="Residential"/>
    <x v="10"/>
    <s v="All"/>
    <n v="7184921897"/>
  </r>
  <r>
    <x v="251"/>
    <s v="FL"/>
    <s v="Residential"/>
    <x v="11"/>
    <s v="All"/>
    <n v="7624334167"/>
  </r>
  <r>
    <x v="252"/>
    <s v="WI"/>
    <s v="Civil"/>
    <x v="0"/>
    <s v="All"/>
    <n v="125833863"/>
  </r>
  <r>
    <x v="252"/>
    <s v="WI"/>
    <s v="Civil"/>
    <x v="1"/>
    <s v="All"/>
    <n v="105489946"/>
  </r>
  <r>
    <x v="252"/>
    <s v="WI"/>
    <s v="Civil"/>
    <x v="2"/>
    <s v="All"/>
    <n v="61271459"/>
  </r>
  <r>
    <x v="252"/>
    <s v="WI"/>
    <s v="Civil"/>
    <x v="3"/>
    <s v="All"/>
    <n v="44979389"/>
  </r>
  <r>
    <x v="252"/>
    <s v="WI"/>
    <s v="Civil"/>
    <x v="4"/>
    <s v="All"/>
    <n v="84222781"/>
  </r>
  <r>
    <x v="252"/>
    <s v="WI"/>
    <s v="Civil"/>
    <x v="5"/>
    <s v="All"/>
    <n v="77041129"/>
  </r>
  <r>
    <x v="252"/>
    <s v="WI"/>
    <s v="Civil"/>
    <x v="6"/>
    <s v="All"/>
    <n v="118551251"/>
  </r>
  <r>
    <x v="252"/>
    <s v="WI"/>
    <s v="Civil"/>
    <x v="7"/>
    <s v="All"/>
    <n v="109867986"/>
  </r>
  <r>
    <x v="252"/>
    <s v="WI"/>
    <s v="Civil"/>
    <x v="8"/>
    <s v="All"/>
    <n v="110497326"/>
  </r>
  <r>
    <x v="252"/>
    <s v="WI"/>
    <s v="Civil"/>
    <x v="9"/>
    <s v="All"/>
    <n v="117480329"/>
  </r>
  <r>
    <x v="252"/>
    <s v="WI"/>
    <s v="Civil"/>
    <x v="10"/>
    <s v="All"/>
    <n v="124051970"/>
  </r>
  <r>
    <x v="252"/>
    <s v="WI"/>
    <s v="Civil"/>
    <x v="11"/>
    <s v="All"/>
    <n v="128653533"/>
  </r>
  <r>
    <x v="252"/>
    <s v="WI"/>
    <s v="Non Residential"/>
    <x v="0"/>
    <s v="All"/>
    <n v="64534200"/>
  </r>
  <r>
    <x v="252"/>
    <s v="WI"/>
    <s v="Non Residential"/>
    <x v="1"/>
    <s v="All"/>
    <n v="30515133"/>
  </r>
  <r>
    <x v="252"/>
    <s v="WI"/>
    <s v="Non Residential"/>
    <x v="2"/>
    <s v="All"/>
    <n v="57834454"/>
  </r>
  <r>
    <x v="252"/>
    <s v="WI"/>
    <s v="Non Residential"/>
    <x v="3"/>
    <s v="All"/>
    <n v="54721734"/>
  </r>
  <r>
    <x v="252"/>
    <s v="WI"/>
    <s v="Non Residential"/>
    <x v="4"/>
    <s v="All"/>
    <n v="78869106"/>
  </r>
  <r>
    <x v="252"/>
    <s v="WI"/>
    <s v="Non Residential"/>
    <x v="5"/>
    <s v="All"/>
    <n v="77240864"/>
  </r>
  <r>
    <x v="252"/>
    <s v="WI"/>
    <s v="Non Residential"/>
    <x v="6"/>
    <s v="All"/>
    <n v="90658845"/>
  </r>
  <r>
    <x v="252"/>
    <s v="WI"/>
    <s v="Non Residential"/>
    <x v="7"/>
    <s v="All"/>
    <n v="159951659"/>
  </r>
  <r>
    <x v="252"/>
    <s v="WI"/>
    <s v="Non Residential"/>
    <x v="8"/>
    <s v="All"/>
    <n v="84548648"/>
  </r>
  <r>
    <x v="252"/>
    <s v="WI"/>
    <s v="Non Residential"/>
    <x v="9"/>
    <s v="All"/>
    <n v="85277786"/>
  </r>
  <r>
    <x v="252"/>
    <s v="WI"/>
    <s v="Non Residential"/>
    <x v="10"/>
    <s v="All"/>
    <n v="86593777"/>
  </r>
  <r>
    <x v="252"/>
    <s v="WI"/>
    <s v="Non Residential"/>
    <x v="11"/>
    <s v="All"/>
    <n v="87385165"/>
  </r>
  <r>
    <x v="252"/>
    <s v="WI"/>
    <s v="Residential"/>
    <x v="0"/>
    <s v="All"/>
    <n v="58094863"/>
  </r>
  <r>
    <x v="252"/>
    <s v="WI"/>
    <s v="Residential"/>
    <x v="1"/>
    <s v="All"/>
    <n v="33754177"/>
  </r>
  <r>
    <x v="252"/>
    <s v="WI"/>
    <s v="Residential"/>
    <x v="2"/>
    <s v="All"/>
    <n v="54392664"/>
  </r>
  <r>
    <x v="252"/>
    <s v="WI"/>
    <s v="Residential"/>
    <x v="3"/>
    <s v="All"/>
    <n v="44487282"/>
  </r>
  <r>
    <x v="252"/>
    <s v="WI"/>
    <s v="Residential"/>
    <x v="4"/>
    <s v="All"/>
    <n v="52872074"/>
  </r>
  <r>
    <x v="252"/>
    <s v="WI"/>
    <s v="Residential"/>
    <x v="5"/>
    <s v="All"/>
    <n v="48034028"/>
  </r>
  <r>
    <x v="252"/>
    <s v="WI"/>
    <s v="Residential"/>
    <x v="6"/>
    <s v="All"/>
    <n v="56139735"/>
  </r>
  <r>
    <x v="252"/>
    <s v="WI"/>
    <s v="Residential"/>
    <x v="7"/>
    <s v="All"/>
    <n v="62630619"/>
  </r>
  <r>
    <x v="252"/>
    <s v="WI"/>
    <s v="Residential"/>
    <x v="8"/>
    <s v="All"/>
    <n v="46096506"/>
  </r>
  <r>
    <x v="252"/>
    <s v="WI"/>
    <s v="Residential"/>
    <x v="9"/>
    <s v="All"/>
    <n v="47698229"/>
  </r>
  <r>
    <x v="252"/>
    <s v="WI"/>
    <s v="Residential"/>
    <x v="10"/>
    <s v="All"/>
    <n v="50734875"/>
  </r>
  <r>
    <x v="252"/>
    <s v="WI"/>
    <s v="Residential"/>
    <x v="11"/>
    <s v="All"/>
    <n v="53682516"/>
  </r>
  <r>
    <x v="253"/>
    <s v="KY"/>
    <s v="Civil"/>
    <x v="0"/>
    <s v="All"/>
    <n v="46870795"/>
  </r>
  <r>
    <x v="253"/>
    <s v="KY"/>
    <s v="Civil"/>
    <x v="1"/>
    <s v="All"/>
    <n v="73193127"/>
  </r>
  <r>
    <x v="253"/>
    <s v="KY"/>
    <s v="Civil"/>
    <x v="2"/>
    <s v="All"/>
    <n v="24159835"/>
  </r>
  <r>
    <x v="253"/>
    <s v="KY"/>
    <s v="Civil"/>
    <x v="3"/>
    <s v="All"/>
    <n v="28701178"/>
  </r>
  <r>
    <x v="253"/>
    <s v="KY"/>
    <s v="Civil"/>
    <x v="4"/>
    <s v="All"/>
    <n v="20530122"/>
  </r>
  <r>
    <x v="253"/>
    <s v="KY"/>
    <s v="Civil"/>
    <x v="5"/>
    <s v="All"/>
    <n v="55494862"/>
  </r>
  <r>
    <x v="253"/>
    <s v="KY"/>
    <s v="Civil"/>
    <x v="6"/>
    <s v="All"/>
    <n v="16213754"/>
  </r>
  <r>
    <x v="253"/>
    <s v="KY"/>
    <s v="Civil"/>
    <x v="7"/>
    <s v="All"/>
    <n v="21194167"/>
  </r>
  <r>
    <x v="253"/>
    <s v="KY"/>
    <s v="Civil"/>
    <x v="8"/>
    <s v="All"/>
    <n v="34380123"/>
  </r>
  <r>
    <x v="253"/>
    <s v="KY"/>
    <s v="Civil"/>
    <x v="9"/>
    <s v="All"/>
    <n v="37381951"/>
  </r>
  <r>
    <x v="253"/>
    <s v="KY"/>
    <s v="Civil"/>
    <x v="10"/>
    <s v="All"/>
    <n v="40288151"/>
  </r>
  <r>
    <x v="253"/>
    <s v="KY"/>
    <s v="Civil"/>
    <x v="11"/>
    <s v="All"/>
    <n v="42202534"/>
  </r>
  <r>
    <x v="253"/>
    <s v="KY"/>
    <s v="Non Residential"/>
    <x v="0"/>
    <s v="All"/>
    <n v="43713245"/>
  </r>
  <r>
    <x v="253"/>
    <s v="KY"/>
    <s v="Non Residential"/>
    <x v="1"/>
    <s v="All"/>
    <n v="17148226"/>
  </r>
  <r>
    <x v="253"/>
    <s v="KY"/>
    <s v="Non Residential"/>
    <x v="2"/>
    <s v="All"/>
    <n v="115155155"/>
  </r>
  <r>
    <x v="253"/>
    <s v="KY"/>
    <s v="Non Residential"/>
    <x v="3"/>
    <s v="All"/>
    <n v="24083808"/>
  </r>
  <r>
    <x v="253"/>
    <s v="KY"/>
    <s v="Non Residential"/>
    <x v="4"/>
    <s v="All"/>
    <n v="37311455"/>
  </r>
  <r>
    <x v="253"/>
    <s v="KY"/>
    <s v="Non Residential"/>
    <x v="5"/>
    <s v="All"/>
    <n v="31972298"/>
  </r>
  <r>
    <x v="253"/>
    <s v="KY"/>
    <s v="Non Residential"/>
    <x v="6"/>
    <s v="All"/>
    <n v="62711273"/>
  </r>
  <r>
    <x v="253"/>
    <s v="KY"/>
    <s v="Non Residential"/>
    <x v="7"/>
    <s v="All"/>
    <n v="91201704"/>
  </r>
  <r>
    <x v="253"/>
    <s v="KY"/>
    <s v="Non Residential"/>
    <x v="8"/>
    <s v="All"/>
    <n v="93472195"/>
  </r>
  <r>
    <x v="253"/>
    <s v="KY"/>
    <s v="Non Residential"/>
    <x v="9"/>
    <s v="All"/>
    <n v="95271831"/>
  </r>
  <r>
    <x v="253"/>
    <s v="KY"/>
    <s v="Non Residential"/>
    <x v="10"/>
    <s v="All"/>
    <n v="96396784"/>
  </r>
  <r>
    <x v="253"/>
    <s v="KY"/>
    <s v="Non Residential"/>
    <x v="11"/>
    <s v="All"/>
    <n v="97520544"/>
  </r>
  <r>
    <x v="253"/>
    <s v="KY"/>
    <s v="Residential"/>
    <x v="0"/>
    <s v="All"/>
    <n v="84929212"/>
  </r>
  <r>
    <x v="253"/>
    <s v="KY"/>
    <s v="Residential"/>
    <x v="1"/>
    <s v="All"/>
    <n v="72389768"/>
  </r>
  <r>
    <x v="253"/>
    <s v="KY"/>
    <s v="Residential"/>
    <x v="2"/>
    <s v="All"/>
    <n v="76186432"/>
  </r>
  <r>
    <x v="253"/>
    <s v="KY"/>
    <s v="Residential"/>
    <x v="3"/>
    <s v="All"/>
    <n v="62914945"/>
  </r>
  <r>
    <x v="253"/>
    <s v="KY"/>
    <s v="Residential"/>
    <x v="4"/>
    <s v="All"/>
    <n v="54582224"/>
  </r>
  <r>
    <x v="253"/>
    <s v="KY"/>
    <s v="Residential"/>
    <x v="5"/>
    <s v="All"/>
    <n v="59880495"/>
  </r>
  <r>
    <x v="253"/>
    <s v="KY"/>
    <s v="Residential"/>
    <x v="6"/>
    <s v="All"/>
    <n v="60744853"/>
  </r>
  <r>
    <x v="253"/>
    <s v="KY"/>
    <s v="Residential"/>
    <x v="7"/>
    <s v="All"/>
    <n v="425447726"/>
  </r>
  <r>
    <x v="253"/>
    <s v="KY"/>
    <s v="Residential"/>
    <x v="8"/>
    <s v="All"/>
    <n v="157190922"/>
  </r>
  <r>
    <x v="253"/>
    <s v="KY"/>
    <s v="Residential"/>
    <x v="9"/>
    <s v="All"/>
    <n v="164674038"/>
  </r>
  <r>
    <x v="253"/>
    <s v="KY"/>
    <s v="Residential"/>
    <x v="10"/>
    <s v="All"/>
    <n v="172877403"/>
  </r>
  <r>
    <x v="253"/>
    <s v="KY"/>
    <s v="Residential"/>
    <x v="11"/>
    <s v="All"/>
    <n v="181740164"/>
  </r>
  <r>
    <x v="254"/>
    <s v="CA"/>
    <s v="Civil"/>
    <x v="0"/>
    <s v="All"/>
    <n v="218003408"/>
  </r>
  <r>
    <x v="254"/>
    <s v="CA"/>
    <s v="Civil"/>
    <x v="1"/>
    <s v="All"/>
    <n v="143326227"/>
  </r>
  <r>
    <x v="254"/>
    <s v="CA"/>
    <s v="Civil"/>
    <x v="2"/>
    <s v="All"/>
    <n v="154921805"/>
  </r>
  <r>
    <x v="254"/>
    <s v="CA"/>
    <s v="Civil"/>
    <x v="3"/>
    <s v="All"/>
    <n v="134574440"/>
  </r>
  <r>
    <x v="254"/>
    <s v="CA"/>
    <s v="Civil"/>
    <x v="4"/>
    <s v="All"/>
    <n v="123009545"/>
  </r>
  <r>
    <x v="254"/>
    <s v="CA"/>
    <s v="Civil"/>
    <x v="5"/>
    <s v="All"/>
    <n v="136408792"/>
  </r>
  <r>
    <x v="254"/>
    <s v="CA"/>
    <s v="Civil"/>
    <x v="6"/>
    <s v="All"/>
    <n v="133224361"/>
  </r>
  <r>
    <x v="254"/>
    <s v="CA"/>
    <s v="Civil"/>
    <x v="7"/>
    <s v="All"/>
    <n v="93048177"/>
  </r>
  <r>
    <x v="254"/>
    <s v="CA"/>
    <s v="Civil"/>
    <x v="8"/>
    <s v="All"/>
    <n v="175377921"/>
  </r>
  <r>
    <x v="254"/>
    <s v="CA"/>
    <s v="Civil"/>
    <x v="9"/>
    <s v="All"/>
    <n v="186439169"/>
  </r>
  <r>
    <x v="254"/>
    <s v="CA"/>
    <s v="Civil"/>
    <x v="10"/>
    <s v="All"/>
    <n v="200344485"/>
  </r>
  <r>
    <x v="254"/>
    <s v="CA"/>
    <s v="Civil"/>
    <x v="11"/>
    <s v="All"/>
    <n v="210142253"/>
  </r>
  <r>
    <x v="254"/>
    <s v="CA"/>
    <s v="Non Residential"/>
    <x v="0"/>
    <s v="All"/>
    <n v="169989124"/>
  </r>
  <r>
    <x v="254"/>
    <s v="CA"/>
    <s v="Non Residential"/>
    <x v="1"/>
    <s v="All"/>
    <n v="128940114"/>
  </r>
  <r>
    <x v="254"/>
    <s v="CA"/>
    <s v="Non Residential"/>
    <x v="2"/>
    <s v="All"/>
    <n v="476975334"/>
  </r>
  <r>
    <x v="254"/>
    <s v="CA"/>
    <s v="Non Residential"/>
    <x v="3"/>
    <s v="All"/>
    <n v="122686533"/>
  </r>
  <r>
    <x v="254"/>
    <s v="CA"/>
    <s v="Non Residential"/>
    <x v="4"/>
    <s v="All"/>
    <n v="540347605"/>
  </r>
  <r>
    <x v="254"/>
    <s v="CA"/>
    <s v="Non Residential"/>
    <x v="5"/>
    <s v="All"/>
    <n v="295407698"/>
  </r>
  <r>
    <x v="254"/>
    <s v="CA"/>
    <s v="Non Residential"/>
    <x v="6"/>
    <s v="All"/>
    <n v="290016983"/>
  </r>
  <r>
    <x v="254"/>
    <s v="CA"/>
    <s v="Non Residential"/>
    <x v="7"/>
    <s v="All"/>
    <n v="315034920"/>
  </r>
  <r>
    <x v="254"/>
    <s v="CA"/>
    <s v="Non Residential"/>
    <x v="8"/>
    <s v="All"/>
    <n v="361059228"/>
  </r>
  <r>
    <x v="254"/>
    <s v="CA"/>
    <s v="Non Residential"/>
    <x v="9"/>
    <s v="All"/>
    <n v="380717162"/>
  </r>
  <r>
    <x v="254"/>
    <s v="CA"/>
    <s v="Non Residential"/>
    <x v="10"/>
    <s v="All"/>
    <n v="403061630"/>
  </r>
  <r>
    <x v="254"/>
    <s v="CA"/>
    <s v="Non Residential"/>
    <x v="11"/>
    <s v="All"/>
    <n v="413193141"/>
  </r>
  <r>
    <x v="254"/>
    <s v="CA"/>
    <s v="Residential"/>
    <x v="0"/>
    <s v="All"/>
    <n v="95382687"/>
  </r>
  <r>
    <x v="254"/>
    <s v="CA"/>
    <s v="Residential"/>
    <x v="1"/>
    <s v="All"/>
    <n v="164757468"/>
  </r>
  <r>
    <x v="254"/>
    <s v="CA"/>
    <s v="Residential"/>
    <x v="2"/>
    <s v="All"/>
    <n v="62533591"/>
  </r>
  <r>
    <x v="254"/>
    <s v="CA"/>
    <s v="Residential"/>
    <x v="3"/>
    <s v="All"/>
    <n v="143317272"/>
  </r>
  <r>
    <x v="254"/>
    <s v="CA"/>
    <s v="Residential"/>
    <x v="4"/>
    <s v="All"/>
    <n v="242145636"/>
  </r>
  <r>
    <x v="254"/>
    <s v="CA"/>
    <s v="Residential"/>
    <x v="5"/>
    <s v="All"/>
    <n v="247891964"/>
  </r>
  <r>
    <x v="254"/>
    <s v="CA"/>
    <s v="Residential"/>
    <x v="6"/>
    <s v="All"/>
    <n v="182775827"/>
  </r>
  <r>
    <x v="254"/>
    <s v="CA"/>
    <s v="Residential"/>
    <x v="7"/>
    <s v="All"/>
    <n v="319490727"/>
  </r>
  <r>
    <x v="254"/>
    <s v="CA"/>
    <s v="Residential"/>
    <x v="8"/>
    <s v="All"/>
    <n v="276279571"/>
  </r>
  <r>
    <x v="254"/>
    <s v="CA"/>
    <s v="Residential"/>
    <x v="9"/>
    <s v="All"/>
    <n v="283932812"/>
  </r>
  <r>
    <x v="254"/>
    <s v="CA"/>
    <s v="Residential"/>
    <x v="10"/>
    <s v="All"/>
    <n v="303221721"/>
  </r>
  <r>
    <x v="254"/>
    <s v="CA"/>
    <s v="Residential"/>
    <x v="11"/>
    <s v="All"/>
    <n v="307819172"/>
  </r>
  <r>
    <x v="255"/>
    <s v="FL"/>
    <s v="Civil"/>
    <x v="0"/>
    <s v="All"/>
    <n v="65525243"/>
  </r>
  <r>
    <x v="255"/>
    <s v="FL"/>
    <s v="Civil"/>
    <x v="1"/>
    <s v="All"/>
    <n v="193692969"/>
  </r>
  <r>
    <x v="255"/>
    <s v="FL"/>
    <s v="Civil"/>
    <x v="2"/>
    <s v="All"/>
    <n v="94290948"/>
  </r>
  <r>
    <x v="255"/>
    <s v="FL"/>
    <s v="Civil"/>
    <x v="3"/>
    <s v="All"/>
    <n v="176871686"/>
  </r>
  <r>
    <x v="255"/>
    <s v="FL"/>
    <s v="Civil"/>
    <x v="4"/>
    <s v="All"/>
    <n v="203861761"/>
  </r>
  <r>
    <x v="255"/>
    <s v="FL"/>
    <s v="Civil"/>
    <x v="5"/>
    <s v="All"/>
    <n v="117001152"/>
  </r>
  <r>
    <x v="255"/>
    <s v="FL"/>
    <s v="Civil"/>
    <x v="6"/>
    <s v="All"/>
    <n v="194127190"/>
  </r>
  <r>
    <x v="255"/>
    <s v="FL"/>
    <s v="Civil"/>
    <x v="7"/>
    <s v="All"/>
    <n v="191403975"/>
  </r>
  <r>
    <x v="255"/>
    <s v="FL"/>
    <s v="Civil"/>
    <x v="8"/>
    <s v="All"/>
    <n v="323604322"/>
  </r>
  <r>
    <x v="255"/>
    <s v="FL"/>
    <s v="Civil"/>
    <x v="9"/>
    <s v="All"/>
    <n v="343828926"/>
  </r>
  <r>
    <x v="255"/>
    <s v="FL"/>
    <s v="Civil"/>
    <x v="10"/>
    <s v="All"/>
    <n v="361201979"/>
  </r>
  <r>
    <x v="255"/>
    <s v="FL"/>
    <s v="Civil"/>
    <x v="11"/>
    <s v="All"/>
    <n v="372849343"/>
  </r>
  <r>
    <x v="255"/>
    <s v="FL"/>
    <s v="Non Residential"/>
    <x v="0"/>
    <s v="All"/>
    <n v="252902764"/>
  </r>
  <r>
    <x v="255"/>
    <s v="FL"/>
    <s v="Non Residential"/>
    <x v="1"/>
    <s v="All"/>
    <n v="268292174"/>
  </r>
  <r>
    <x v="255"/>
    <s v="FL"/>
    <s v="Non Residential"/>
    <x v="2"/>
    <s v="All"/>
    <n v="138908035"/>
  </r>
  <r>
    <x v="255"/>
    <s v="FL"/>
    <s v="Non Residential"/>
    <x v="3"/>
    <s v="All"/>
    <n v="133816875"/>
  </r>
  <r>
    <x v="255"/>
    <s v="FL"/>
    <s v="Non Residential"/>
    <x v="4"/>
    <s v="All"/>
    <n v="216958532"/>
  </r>
  <r>
    <x v="255"/>
    <s v="FL"/>
    <s v="Non Residential"/>
    <x v="5"/>
    <s v="All"/>
    <n v="622585952"/>
  </r>
  <r>
    <x v="255"/>
    <s v="FL"/>
    <s v="Non Residential"/>
    <x v="6"/>
    <s v="All"/>
    <n v="373389181"/>
  </r>
  <r>
    <x v="255"/>
    <s v="FL"/>
    <s v="Non Residential"/>
    <x v="7"/>
    <s v="All"/>
    <n v="319213098"/>
  </r>
  <r>
    <x v="255"/>
    <s v="FL"/>
    <s v="Non Residential"/>
    <x v="8"/>
    <s v="All"/>
    <n v="469972359"/>
  </r>
  <r>
    <x v="255"/>
    <s v="FL"/>
    <s v="Non Residential"/>
    <x v="9"/>
    <s v="All"/>
    <n v="476174147"/>
  </r>
  <r>
    <x v="255"/>
    <s v="FL"/>
    <s v="Non Residential"/>
    <x v="10"/>
    <s v="All"/>
    <n v="472353333"/>
  </r>
  <r>
    <x v="255"/>
    <s v="FL"/>
    <s v="Non Residential"/>
    <x v="11"/>
    <s v="All"/>
    <n v="474274686"/>
  </r>
  <r>
    <x v="255"/>
    <s v="FL"/>
    <s v="Residential"/>
    <x v="0"/>
    <s v="All"/>
    <n v="250375286"/>
  </r>
  <r>
    <x v="255"/>
    <s v="FL"/>
    <s v="Residential"/>
    <x v="1"/>
    <s v="All"/>
    <n v="193680943"/>
  </r>
  <r>
    <x v="255"/>
    <s v="FL"/>
    <s v="Residential"/>
    <x v="2"/>
    <s v="All"/>
    <n v="220909477"/>
  </r>
  <r>
    <x v="255"/>
    <s v="FL"/>
    <s v="Residential"/>
    <x v="3"/>
    <s v="All"/>
    <n v="313470648"/>
  </r>
  <r>
    <x v="255"/>
    <s v="FL"/>
    <s v="Residential"/>
    <x v="4"/>
    <s v="All"/>
    <n v="249448568"/>
  </r>
  <r>
    <x v="255"/>
    <s v="FL"/>
    <s v="Residential"/>
    <x v="5"/>
    <s v="All"/>
    <n v="332351742"/>
  </r>
  <r>
    <x v="255"/>
    <s v="FL"/>
    <s v="Residential"/>
    <x v="6"/>
    <s v="All"/>
    <n v="334801990"/>
  </r>
  <r>
    <x v="255"/>
    <s v="FL"/>
    <s v="Residential"/>
    <x v="7"/>
    <s v="All"/>
    <n v="499118834"/>
  </r>
  <r>
    <x v="255"/>
    <s v="FL"/>
    <s v="Residential"/>
    <x v="8"/>
    <s v="All"/>
    <n v="597280069"/>
  </r>
  <r>
    <x v="255"/>
    <s v="FL"/>
    <s v="Residential"/>
    <x v="9"/>
    <s v="All"/>
    <n v="640265103"/>
  </r>
  <r>
    <x v="255"/>
    <s v="FL"/>
    <s v="Residential"/>
    <x v="10"/>
    <s v="All"/>
    <n v="673630683"/>
  </r>
  <r>
    <x v="255"/>
    <s v="FL"/>
    <s v="Residential"/>
    <x v="11"/>
    <s v="All"/>
    <n v="709920939"/>
  </r>
  <r>
    <x v="256"/>
    <s v="FL"/>
    <s v="Civil"/>
    <x v="0"/>
    <s v="All"/>
    <n v="37154051"/>
  </r>
  <r>
    <x v="256"/>
    <s v="FL"/>
    <s v="Civil"/>
    <x v="1"/>
    <s v="All"/>
    <n v="43073672"/>
  </r>
  <r>
    <x v="256"/>
    <s v="FL"/>
    <s v="Civil"/>
    <x v="2"/>
    <s v="All"/>
    <n v="48316467"/>
  </r>
  <r>
    <x v="256"/>
    <s v="FL"/>
    <s v="Civil"/>
    <x v="3"/>
    <s v="All"/>
    <n v="62373930"/>
  </r>
  <r>
    <x v="256"/>
    <s v="FL"/>
    <s v="Civil"/>
    <x v="4"/>
    <s v="All"/>
    <n v="29889107"/>
  </r>
  <r>
    <x v="256"/>
    <s v="FL"/>
    <s v="Civil"/>
    <x v="5"/>
    <s v="All"/>
    <n v="126243349"/>
  </r>
  <r>
    <x v="256"/>
    <s v="FL"/>
    <s v="Civil"/>
    <x v="6"/>
    <s v="All"/>
    <n v="83755008"/>
  </r>
  <r>
    <x v="256"/>
    <s v="FL"/>
    <s v="Civil"/>
    <x v="7"/>
    <s v="All"/>
    <n v="87505943"/>
  </r>
  <r>
    <x v="256"/>
    <s v="FL"/>
    <s v="Civil"/>
    <x v="8"/>
    <s v="All"/>
    <n v="153145951"/>
  </r>
  <r>
    <x v="256"/>
    <s v="FL"/>
    <s v="Civil"/>
    <x v="9"/>
    <s v="All"/>
    <n v="162553132"/>
  </r>
  <r>
    <x v="256"/>
    <s v="FL"/>
    <s v="Civil"/>
    <x v="10"/>
    <s v="All"/>
    <n v="171109920"/>
  </r>
  <r>
    <x v="256"/>
    <s v="FL"/>
    <s v="Civil"/>
    <x v="11"/>
    <s v="All"/>
    <n v="177146860"/>
  </r>
  <r>
    <x v="256"/>
    <s v="FL"/>
    <s v="Non Residential"/>
    <x v="0"/>
    <s v="All"/>
    <n v="14193529"/>
  </r>
  <r>
    <x v="256"/>
    <s v="FL"/>
    <s v="Non Residential"/>
    <x v="1"/>
    <s v="All"/>
    <n v="50490252"/>
  </r>
  <r>
    <x v="256"/>
    <s v="FL"/>
    <s v="Non Residential"/>
    <x v="2"/>
    <s v="All"/>
    <n v="53825746"/>
  </r>
  <r>
    <x v="256"/>
    <s v="FL"/>
    <s v="Non Residential"/>
    <x v="3"/>
    <s v="All"/>
    <n v="49604594"/>
  </r>
  <r>
    <x v="256"/>
    <s v="FL"/>
    <s v="Non Residential"/>
    <x v="4"/>
    <s v="All"/>
    <n v="51160494"/>
  </r>
  <r>
    <x v="256"/>
    <s v="FL"/>
    <s v="Non Residential"/>
    <x v="5"/>
    <s v="All"/>
    <n v="129598326"/>
  </r>
  <r>
    <x v="256"/>
    <s v="FL"/>
    <s v="Non Residential"/>
    <x v="6"/>
    <s v="All"/>
    <n v="108580204"/>
  </r>
  <r>
    <x v="256"/>
    <s v="FL"/>
    <s v="Non Residential"/>
    <x v="7"/>
    <s v="All"/>
    <n v="569332112"/>
  </r>
  <r>
    <x v="256"/>
    <s v="FL"/>
    <s v="Non Residential"/>
    <x v="8"/>
    <s v="All"/>
    <n v="376692014"/>
  </r>
  <r>
    <x v="256"/>
    <s v="FL"/>
    <s v="Non Residential"/>
    <x v="9"/>
    <s v="All"/>
    <n v="387739967"/>
  </r>
  <r>
    <x v="256"/>
    <s v="FL"/>
    <s v="Non Residential"/>
    <x v="10"/>
    <s v="All"/>
    <n v="386307478"/>
  </r>
  <r>
    <x v="256"/>
    <s v="FL"/>
    <s v="Non Residential"/>
    <x v="11"/>
    <s v="All"/>
    <n v="389014065"/>
  </r>
  <r>
    <x v="256"/>
    <s v="FL"/>
    <s v="Residential"/>
    <x v="0"/>
    <s v="All"/>
    <n v="45171088"/>
  </r>
  <r>
    <x v="256"/>
    <s v="FL"/>
    <s v="Residential"/>
    <x v="1"/>
    <s v="All"/>
    <n v="52351726"/>
  </r>
  <r>
    <x v="256"/>
    <s v="FL"/>
    <s v="Residential"/>
    <x v="2"/>
    <s v="All"/>
    <n v="74373812"/>
  </r>
  <r>
    <x v="256"/>
    <s v="FL"/>
    <s v="Residential"/>
    <x v="3"/>
    <s v="All"/>
    <n v="90735998"/>
  </r>
  <r>
    <x v="256"/>
    <s v="FL"/>
    <s v="Residential"/>
    <x v="4"/>
    <s v="All"/>
    <n v="110387233"/>
  </r>
  <r>
    <x v="256"/>
    <s v="FL"/>
    <s v="Residential"/>
    <x v="5"/>
    <s v="All"/>
    <n v="88687717"/>
  </r>
  <r>
    <x v="256"/>
    <s v="FL"/>
    <s v="Residential"/>
    <x v="6"/>
    <s v="All"/>
    <n v="165241575"/>
  </r>
  <r>
    <x v="256"/>
    <s v="FL"/>
    <s v="Residential"/>
    <x v="7"/>
    <s v="All"/>
    <n v="260776868"/>
  </r>
  <r>
    <x v="256"/>
    <s v="FL"/>
    <s v="Residential"/>
    <x v="8"/>
    <s v="All"/>
    <n v="276067833"/>
  </r>
  <r>
    <x v="256"/>
    <s v="FL"/>
    <s v="Residential"/>
    <x v="9"/>
    <s v="All"/>
    <n v="293996189"/>
  </r>
  <r>
    <x v="256"/>
    <s v="FL"/>
    <s v="Residential"/>
    <x v="10"/>
    <s v="All"/>
    <n v="304404489"/>
  </r>
  <r>
    <x v="256"/>
    <s v="FL"/>
    <s v="Residential"/>
    <x v="11"/>
    <s v="All"/>
    <n v="320025342"/>
  </r>
  <r>
    <x v="257"/>
    <s v="OH"/>
    <s v="Civil"/>
    <x v="0"/>
    <s v="All"/>
    <n v="11707444"/>
  </r>
  <r>
    <x v="257"/>
    <s v="OH"/>
    <s v="Civil"/>
    <x v="1"/>
    <s v="All"/>
    <n v="16624457"/>
  </r>
  <r>
    <x v="257"/>
    <s v="OH"/>
    <s v="Civil"/>
    <x v="2"/>
    <s v="All"/>
    <n v="7698883"/>
  </r>
  <r>
    <x v="257"/>
    <s v="OH"/>
    <s v="Civil"/>
    <x v="3"/>
    <s v="All"/>
    <n v="12303703"/>
  </r>
  <r>
    <x v="257"/>
    <s v="OH"/>
    <s v="Civil"/>
    <x v="4"/>
    <s v="All"/>
    <n v="15544802"/>
  </r>
  <r>
    <x v="257"/>
    <s v="OH"/>
    <s v="Civil"/>
    <x v="5"/>
    <s v="All"/>
    <n v="17601426"/>
  </r>
  <r>
    <x v="257"/>
    <s v="OH"/>
    <s v="Civil"/>
    <x v="6"/>
    <s v="All"/>
    <n v="35540035"/>
  </r>
  <r>
    <x v="257"/>
    <s v="OH"/>
    <s v="Civil"/>
    <x v="7"/>
    <s v="All"/>
    <n v="16700469"/>
  </r>
  <r>
    <x v="257"/>
    <s v="OH"/>
    <s v="Civil"/>
    <x v="8"/>
    <s v="All"/>
    <n v="28665245"/>
  </r>
  <r>
    <x v="257"/>
    <s v="OH"/>
    <s v="Civil"/>
    <x v="9"/>
    <s v="All"/>
    <n v="30642724"/>
  </r>
  <r>
    <x v="257"/>
    <s v="OH"/>
    <s v="Civil"/>
    <x v="10"/>
    <s v="All"/>
    <n v="32530687"/>
  </r>
  <r>
    <x v="257"/>
    <s v="OH"/>
    <s v="Civil"/>
    <x v="11"/>
    <s v="All"/>
    <n v="33765985"/>
  </r>
  <r>
    <x v="257"/>
    <s v="OH"/>
    <s v="Non Residential"/>
    <x v="0"/>
    <s v="All"/>
    <n v="9672682"/>
  </r>
  <r>
    <x v="257"/>
    <s v="OH"/>
    <s v="Non Residential"/>
    <x v="1"/>
    <s v="All"/>
    <n v="400000"/>
  </r>
  <r>
    <x v="257"/>
    <s v="OH"/>
    <s v="Non Residential"/>
    <x v="2"/>
    <s v="All"/>
    <n v="30849276"/>
  </r>
  <r>
    <x v="257"/>
    <s v="OH"/>
    <s v="Non Residential"/>
    <x v="3"/>
    <s v="All"/>
    <n v="4685635"/>
  </r>
  <r>
    <x v="257"/>
    <s v="OH"/>
    <s v="Non Residential"/>
    <x v="4"/>
    <s v="All"/>
    <n v="3818490"/>
  </r>
  <r>
    <x v="257"/>
    <s v="OH"/>
    <s v="Non Residential"/>
    <x v="5"/>
    <s v="All"/>
    <n v="8344816"/>
  </r>
  <r>
    <x v="257"/>
    <s v="OH"/>
    <s v="Non Residential"/>
    <x v="6"/>
    <s v="All"/>
    <n v="13822569"/>
  </r>
  <r>
    <x v="257"/>
    <s v="OH"/>
    <s v="Non Residential"/>
    <x v="7"/>
    <s v="All"/>
    <n v="7645316"/>
  </r>
  <r>
    <x v="257"/>
    <s v="OH"/>
    <s v="Non Residential"/>
    <x v="8"/>
    <s v="All"/>
    <n v="11229483"/>
  </r>
  <r>
    <x v="257"/>
    <s v="OH"/>
    <s v="Non Residential"/>
    <x v="9"/>
    <s v="All"/>
    <n v="11507410"/>
  </r>
  <r>
    <x v="257"/>
    <s v="OH"/>
    <s v="Non Residential"/>
    <x v="10"/>
    <s v="All"/>
    <n v="11730790"/>
  </r>
  <r>
    <x v="257"/>
    <s v="OH"/>
    <s v="Non Residential"/>
    <x v="11"/>
    <s v="All"/>
    <n v="11911264"/>
  </r>
  <r>
    <x v="257"/>
    <s v="OH"/>
    <s v="Residential"/>
    <x v="0"/>
    <s v="All"/>
    <n v="13318513"/>
  </r>
  <r>
    <x v="257"/>
    <s v="OH"/>
    <s v="Residential"/>
    <x v="1"/>
    <s v="All"/>
    <n v="15138872"/>
  </r>
  <r>
    <x v="257"/>
    <s v="OH"/>
    <s v="Residential"/>
    <x v="2"/>
    <s v="All"/>
    <n v="14342774"/>
  </r>
  <r>
    <x v="257"/>
    <s v="OH"/>
    <s v="Residential"/>
    <x v="3"/>
    <s v="All"/>
    <n v="14620968"/>
  </r>
  <r>
    <x v="257"/>
    <s v="OH"/>
    <s v="Residential"/>
    <x v="4"/>
    <s v="All"/>
    <n v="13838500"/>
  </r>
  <r>
    <x v="257"/>
    <s v="OH"/>
    <s v="Residential"/>
    <x v="5"/>
    <s v="All"/>
    <n v="14594531"/>
  </r>
  <r>
    <x v="257"/>
    <s v="OH"/>
    <s v="Residential"/>
    <x v="6"/>
    <s v="All"/>
    <n v="17681376"/>
  </r>
  <r>
    <x v="257"/>
    <s v="OH"/>
    <s v="Residential"/>
    <x v="7"/>
    <s v="All"/>
    <n v="18702414"/>
  </r>
  <r>
    <x v="257"/>
    <s v="OH"/>
    <s v="Residential"/>
    <x v="8"/>
    <s v="All"/>
    <n v="18513806"/>
  </r>
  <r>
    <x v="257"/>
    <s v="OH"/>
    <s v="Residential"/>
    <x v="9"/>
    <s v="All"/>
    <n v="19734453"/>
  </r>
  <r>
    <x v="257"/>
    <s v="OH"/>
    <s v="Residential"/>
    <x v="10"/>
    <s v="All"/>
    <n v="21075669"/>
  </r>
  <r>
    <x v="257"/>
    <s v="OH"/>
    <s v="Residential"/>
    <x v="11"/>
    <s v="All"/>
    <n v="22261710"/>
  </r>
  <r>
    <x v="257"/>
    <s v="WV"/>
    <s v="Civil"/>
    <x v="0"/>
    <s v="All"/>
    <n v="54604088"/>
  </r>
  <r>
    <x v="257"/>
    <s v="WV"/>
    <s v="Civil"/>
    <x v="1"/>
    <s v="All"/>
    <n v="28244070"/>
  </r>
  <r>
    <x v="257"/>
    <s v="WV"/>
    <s v="Civil"/>
    <x v="2"/>
    <s v="All"/>
    <n v="70328426"/>
  </r>
  <r>
    <x v="257"/>
    <s v="WV"/>
    <s v="Civil"/>
    <x v="3"/>
    <s v="All"/>
    <n v="24633655"/>
  </r>
  <r>
    <x v="257"/>
    <s v="WV"/>
    <s v="Civil"/>
    <x v="4"/>
    <s v="All"/>
    <n v="20447584"/>
  </r>
  <r>
    <x v="257"/>
    <s v="WV"/>
    <s v="Civil"/>
    <x v="5"/>
    <s v="All"/>
    <n v="48509366"/>
  </r>
  <r>
    <x v="257"/>
    <s v="WV"/>
    <s v="Civil"/>
    <x v="6"/>
    <s v="All"/>
    <n v="33389490"/>
  </r>
  <r>
    <x v="257"/>
    <s v="WV"/>
    <s v="Civil"/>
    <x v="7"/>
    <s v="All"/>
    <n v="21094449"/>
  </r>
  <r>
    <x v="257"/>
    <s v="WV"/>
    <s v="Civil"/>
    <x v="8"/>
    <s v="All"/>
    <n v="38835449"/>
  </r>
  <r>
    <x v="257"/>
    <s v="WV"/>
    <s v="Civil"/>
    <x v="9"/>
    <s v="All"/>
    <n v="41563301"/>
  </r>
  <r>
    <x v="257"/>
    <s v="WV"/>
    <s v="Civil"/>
    <x v="10"/>
    <s v="All"/>
    <n v="44066059"/>
  </r>
  <r>
    <x v="257"/>
    <s v="WV"/>
    <s v="Civil"/>
    <x v="11"/>
    <s v="All"/>
    <n v="45596994"/>
  </r>
  <r>
    <x v="257"/>
    <s v="WV"/>
    <s v="Non Residential"/>
    <x v="0"/>
    <s v="All"/>
    <n v="5972486"/>
  </r>
  <r>
    <x v="257"/>
    <s v="WV"/>
    <s v="Non Residential"/>
    <x v="1"/>
    <s v="All"/>
    <n v="17745095"/>
  </r>
  <r>
    <x v="257"/>
    <s v="WV"/>
    <s v="Non Residential"/>
    <x v="2"/>
    <s v="All"/>
    <n v="20926874"/>
  </r>
  <r>
    <x v="257"/>
    <s v="WV"/>
    <s v="Non Residential"/>
    <x v="3"/>
    <s v="All"/>
    <n v="42475790"/>
  </r>
  <r>
    <x v="257"/>
    <s v="WV"/>
    <s v="Non Residential"/>
    <x v="4"/>
    <s v="All"/>
    <n v="18828989"/>
  </r>
  <r>
    <x v="257"/>
    <s v="WV"/>
    <s v="Non Residential"/>
    <x v="5"/>
    <s v="All"/>
    <n v="39837101"/>
  </r>
  <r>
    <x v="257"/>
    <s v="WV"/>
    <s v="Non Residential"/>
    <x v="6"/>
    <s v="All"/>
    <n v="14284239"/>
  </r>
  <r>
    <x v="257"/>
    <s v="WV"/>
    <s v="Non Residential"/>
    <x v="7"/>
    <s v="All"/>
    <n v="15606173"/>
  </r>
  <r>
    <x v="257"/>
    <s v="WV"/>
    <s v="Non Residential"/>
    <x v="8"/>
    <s v="All"/>
    <n v="39787713"/>
  </r>
  <r>
    <x v="257"/>
    <s v="WV"/>
    <s v="Non Residential"/>
    <x v="9"/>
    <s v="All"/>
    <n v="43182716"/>
  </r>
  <r>
    <x v="257"/>
    <s v="WV"/>
    <s v="Non Residential"/>
    <x v="10"/>
    <s v="All"/>
    <n v="44174506"/>
  </r>
  <r>
    <x v="257"/>
    <s v="WV"/>
    <s v="Non Residential"/>
    <x v="11"/>
    <s v="All"/>
    <n v="45089340"/>
  </r>
  <r>
    <x v="257"/>
    <s v="WV"/>
    <s v="Residential"/>
    <x v="0"/>
    <s v="All"/>
    <n v="14283881"/>
  </r>
  <r>
    <x v="257"/>
    <s v="WV"/>
    <s v="Residential"/>
    <x v="1"/>
    <s v="All"/>
    <n v="14317605"/>
  </r>
  <r>
    <x v="257"/>
    <s v="WV"/>
    <s v="Residential"/>
    <x v="2"/>
    <s v="All"/>
    <n v="24119993"/>
  </r>
  <r>
    <x v="257"/>
    <s v="WV"/>
    <s v="Residential"/>
    <x v="3"/>
    <s v="All"/>
    <n v="12188848"/>
  </r>
  <r>
    <x v="257"/>
    <s v="WV"/>
    <s v="Residential"/>
    <x v="4"/>
    <s v="All"/>
    <n v="23598000"/>
  </r>
  <r>
    <x v="257"/>
    <s v="WV"/>
    <s v="Residential"/>
    <x v="5"/>
    <s v="All"/>
    <n v="21657718"/>
  </r>
  <r>
    <x v="257"/>
    <s v="WV"/>
    <s v="Residential"/>
    <x v="6"/>
    <s v="All"/>
    <n v="26141654"/>
  </r>
  <r>
    <x v="257"/>
    <s v="WV"/>
    <s v="Residential"/>
    <x v="7"/>
    <s v="All"/>
    <n v="22229206"/>
  </r>
  <r>
    <x v="257"/>
    <s v="WV"/>
    <s v="Residential"/>
    <x v="8"/>
    <s v="All"/>
    <n v="40203253"/>
  </r>
  <r>
    <x v="257"/>
    <s v="WV"/>
    <s v="Residential"/>
    <x v="9"/>
    <s v="All"/>
    <n v="43773309"/>
  </r>
  <r>
    <x v="257"/>
    <s v="WV"/>
    <s v="Residential"/>
    <x v="10"/>
    <s v="All"/>
    <n v="46798246"/>
  </r>
  <r>
    <x v="257"/>
    <s v="WV"/>
    <s v="Residential"/>
    <x v="11"/>
    <s v="All"/>
    <n v="49370788"/>
  </r>
  <r>
    <x v="258"/>
    <s v="MS"/>
    <s v="Civil"/>
    <x v="0"/>
    <s v="All"/>
    <n v="74814389"/>
  </r>
  <r>
    <x v="258"/>
    <s v="MS"/>
    <s v="Civil"/>
    <x v="1"/>
    <s v="All"/>
    <n v="69002630"/>
  </r>
  <r>
    <x v="258"/>
    <s v="MS"/>
    <s v="Civil"/>
    <x v="2"/>
    <s v="All"/>
    <n v="40748954"/>
  </r>
  <r>
    <x v="258"/>
    <s v="MS"/>
    <s v="Civil"/>
    <x v="3"/>
    <s v="All"/>
    <n v="49660115"/>
  </r>
  <r>
    <x v="258"/>
    <s v="MS"/>
    <s v="Civil"/>
    <x v="4"/>
    <s v="All"/>
    <n v="52359133"/>
  </r>
  <r>
    <x v="258"/>
    <s v="MS"/>
    <s v="Civil"/>
    <x v="5"/>
    <s v="All"/>
    <n v="44335434"/>
  </r>
  <r>
    <x v="258"/>
    <s v="MS"/>
    <s v="Civil"/>
    <x v="6"/>
    <s v="All"/>
    <n v="77612963"/>
  </r>
  <r>
    <x v="258"/>
    <s v="MS"/>
    <s v="Civil"/>
    <x v="7"/>
    <s v="All"/>
    <n v="45568468"/>
  </r>
  <r>
    <x v="258"/>
    <s v="MS"/>
    <s v="Civil"/>
    <x v="8"/>
    <s v="All"/>
    <n v="92932841"/>
  </r>
  <r>
    <x v="258"/>
    <s v="MS"/>
    <s v="Civil"/>
    <x v="9"/>
    <s v="All"/>
    <n v="100485027"/>
  </r>
  <r>
    <x v="258"/>
    <s v="MS"/>
    <s v="Civil"/>
    <x v="10"/>
    <s v="All"/>
    <n v="107467567"/>
  </r>
  <r>
    <x v="258"/>
    <s v="MS"/>
    <s v="Civil"/>
    <x v="11"/>
    <s v="All"/>
    <n v="112193479"/>
  </r>
  <r>
    <x v="258"/>
    <s v="MS"/>
    <s v="Non Residential"/>
    <x v="0"/>
    <s v="All"/>
    <n v="55021110"/>
  </r>
  <r>
    <x v="258"/>
    <s v="MS"/>
    <s v="Non Residential"/>
    <x v="1"/>
    <s v="All"/>
    <n v="92227132"/>
  </r>
  <r>
    <x v="258"/>
    <s v="MS"/>
    <s v="Non Residential"/>
    <x v="2"/>
    <s v="All"/>
    <n v="27591025"/>
  </r>
  <r>
    <x v="258"/>
    <s v="MS"/>
    <s v="Non Residential"/>
    <x v="3"/>
    <s v="All"/>
    <n v="31357915"/>
  </r>
  <r>
    <x v="258"/>
    <s v="MS"/>
    <s v="Non Residential"/>
    <x v="4"/>
    <s v="All"/>
    <n v="89321958"/>
  </r>
  <r>
    <x v="258"/>
    <s v="MS"/>
    <s v="Non Residential"/>
    <x v="5"/>
    <s v="All"/>
    <n v="43772620"/>
  </r>
  <r>
    <x v="258"/>
    <s v="MS"/>
    <s v="Non Residential"/>
    <x v="6"/>
    <s v="All"/>
    <n v="37558705"/>
  </r>
  <r>
    <x v="258"/>
    <s v="MS"/>
    <s v="Non Residential"/>
    <x v="7"/>
    <s v="All"/>
    <n v="37649530"/>
  </r>
  <r>
    <x v="258"/>
    <s v="MS"/>
    <s v="Non Residential"/>
    <x v="8"/>
    <s v="All"/>
    <n v="65521949"/>
  </r>
  <r>
    <x v="258"/>
    <s v="MS"/>
    <s v="Non Residential"/>
    <x v="9"/>
    <s v="All"/>
    <n v="68562627"/>
  </r>
  <r>
    <x v="258"/>
    <s v="MS"/>
    <s v="Non Residential"/>
    <x v="10"/>
    <s v="All"/>
    <n v="71306485"/>
  </r>
  <r>
    <x v="258"/>
    <s v="MS"/>
    <s v="Non Residential"/>
    <x v="11"/>
    <s v="All"/>
    <n v="73148803"/>
  </r>
  <r>
    <x v="258"/>
    <s v="MS"/>
    <s v="Residential"/>
    <x v="0"/>
    <s v="All"/>
    <n v="116888522"/>
  </r>
  <r>
    <x v="258"/>
    <s v="MS"/>
    <s v="Residential"/>
    <x v="1"/>
    <s v="All"/>
    <n v="106919151"/>
  </r>
  <r>
    <x v="258"/>
    <s v="MS"/>
    <s v="Residential"/>
    <x v="2"/>
    <s v="All"/>
    <n v="112524934"/>
  </r>
  <r>
    <x v="258"/>
    <s v="MS"/>
    <s v="Residential"/>
    <x v="3"/>
    <s v="All"/>
    <n v="94334761"/>
  </r>
  <r>
    <x v="258"/>
    <s v="MS"/>
    <s v="Residential"/>
    <x v="4"/>
    <s v="All"/>
    <n v="95198949"/>
  </r>
  <r>
    <x v="258"/>
    <s v="MS"/>
    <s v="Residential"/>
    <x v="5"/>
    <s v="All"/>
    <n v="101560622"/>
  </r>
  <r>
    <x v="258"/>
    <s v="MS"/>
    <s v="Residential"/>
    <x v="6"/>
    <s v="All"/>
    <n v="123142629"/>
  </r>
  <r>
    <x v="258"/>
    <s v="MS"/>
    <s v="Residential"/>
    <x v="7"/>
    <s v="All"/>
    <n v="127136770"/>
  </r>
  <r>
    <x v="258"/>
    <s v="MS"/>
    <s v="Residential"/>
    <x v="8"/>
    <s v="All"/>
    <n v="135003761"/>
  </r>
  <r>
    <x v="258"/>
    <s v="MS"/>
    <s v="Residential"/>
    <x v="9"/>
    <s v="All"/>
    <n v="147412765"/>
  </r>
  <r>
    <x v="258"/>
    <s v="MS"/>
    <s v="Residential"/>
    <x v="10"/>
    <s v="All"/>
    <n v="159771341"/>
  </r>
  <r>
    <x v="258"/>
    <s v="MS"/>
    <s v="Residential"/>
    <x v="11"/>
    <s v="All"/>
    <n v="171093223"/>
  </r>
  <r>
    <x v="259"/>
    <s v="FL"/>
    <s v="Civil"/>
    <x v="0"/>
    <s v="All"/>
    <n v="105581880"/>
  </r>
  <r>
    <x v="259"/>
    <s v="FL"/>
    <s v="Civil"/>
    <x v="1"/>
    <s v="All"/>
    <n v="70158996"/>
  </r>
  <r>
    <x v="259"/>
    <s v="FL"/>
    <s v="Civil"/>
    <x v="2"/>
    <s v="All"/>
    <n v="74518814"/>
  </r>
  <r>
    <x v="259"/>
    <s v="FL"/>
    <s v="Civil"/>
    <x v="3"/>
    <s v="All"/>
    <n v="135274025"/>
  </r>
  <r>
    <x v="259"/>
    <s v="FL"/>
    <s v="Civil"/>
    <x v="4"/>
    <s v="All"/>
    <n v="56126302"/>
  </r>
  <r>
    <x v="259"/>
    <s v="FL"/>
    <s v="Civil"/>
    <x v="5"/>
    <s v="All"/>
    <n v="155538464"/>
  </r>
  <r>
    <x v="259"/>
    <s v="FL"/>
    <s v="Civil"/>
    <x v="6"/>
    <s v="All"/>
    <n v="219948228"/>
  </r>
  <r>
    <x v="259"/>
    <s v="FL"/>
    <s v="Civil"/>
    <x v="7"/>
    <s v="All"/>
    <n v="542323672"/>
  </r>
  <r>
    <x v="259"/>
    <s v="FL"/>
    <s v="Civil"/>
    <x v="8"/>
    <s v="All"/>
    <n v="381878983"/>
  </r>
  <r>
    <x v="259"/>
    <s v="FL"/>
    <s v="Civil"/>
    <x v="9"/>
    <s v="All"/>
    <n v="405242391"/>
  </r>
  <r>
    <x v="259"/>
    <s v="FL"/>
    <s v="Civil"/>
    <x v="10"/>
    <s v="All"/>
    <n v="425350432"/>
  </r>
  <r>
    <x v="259"/>
    <s v="FL"/>
    <s v="Civil"/>
    <x v="11"/>
    <s v="All"/>
    <n v="439103930"/>
  </r>
  <r>
    <x v="259"/>
    <s v="FL"/>
    <s v="Non Residential"/>
    <x v="0"/>
    <s v="All"/>
    <n v="91028799"/>
  </r>
  <r>
    <x v="259"/>
    <s v="FL"/>
    <s v="Non Residential"/>
    <x v="1"/>
    <s v="All"/>
    <n v="105726147"/>
  </r>
  <r>
    <x v="259"/>
    <s v="FL"/>
    <s v="Non Residential"/>
    <x v="2"/>
    <s v="All"/>
    <n v="109843546"/>
  </r>
  <r>
    <x v="259"/>
    <s v="FL"/>
    <s v="Non Residential"/>
    <x v="3"/>
    <s v="All"/>
    <n v="75070369"/>
  </r>
  <r>
    <x v="259"/>
    <s v="FL"/>
    <s v="Non Residential"/>
    <x v="4"/>
    <s v="All"/>
    <n v="66479374"/>
  </r>
  <r>
    <x v="259"/>
    <s v="FL"/>
    <s v="Non Residential"/>
    <x v="5"/>
    <s v="All"/>
    <n v="238754903"/>
  </r>
  <r>
    <x v="259"/>
    <s v="FL"/>
    <s v="Non Residential"/>
    <x v="6"/>
    <s v="All"/>
    <n v="779897996"/>
  </r>
  <r>
    <x v="259"/>
    <s v="FL"/>
    <s v="Non Residential"/>
    <x v="7"/>
    <s v="All"/>
    <n v="294834458"/>
  </r>
  <r>
    <x v="259"/>
    <s v="FL"/>
    <s v="Non Residential"/>
    <x v="8"/>
    <s v="All"/>
    <n v="545792357"/>
  </r>
  <r>
    <x v="259"/>
    <s v="FL"/>
    <s v="Non Residential"/>
    <x v="9"/>
    <s v="All"/>
    <n v="557026850"/>
  </r>
  <r>
    <x v="259"/>
    <s v="FL"/>
    <s v="Non Residential"/>
    <x v="10"/>
    <s v="All"/>
    <n v="544632389"/>
  </r>
  <r>
    <x v="259"/>
    <s v="FL"/>
    <s v="Non Residential"/>
    <x v="11"/>
    <s v="All"/>
    <n v="544493616"/>
  </r>
  <r>
    <x v="259"/>
    <s v="FL"/>
    <s v="Residential"/>
    <x v="0"/>
    <s v="All"/>
    <n v="292485460"/>
  </r>
  <r>
    <x v="259"/>
    <s v="FL"/>
    <s v="Residential"/>
    <x v="1"/>
    <s v="All"/>
    <n v="248930183"/>
  </r>
  <r>
    <x v="259"/>
    <s v="FL"/>
    <s v="Residential"/>
    <x v="2"/>
    <s v="All"/>
    <n v="286113293"/>
  </r>
  <r>
    <x v="259"/>
    <s v="FL"/>
    <s v="Residential"/>
    <x v="3"/>
    <s v="All"/>
    <n v="356216737"/>
  </r>
  <r>
    <x v="259"/>
    <s v="FL"/>
    <s v="Residential"/>
    <x v="4"/>
    <s v="All"/>
    <n v="309750518"/>
  </r>
  <r>
    <x v="259"/>
    <s v="FL"/>
    <s v="Residential"/>
    <x v="5"/>
    <s v="All"/>
    <n v="435826164"/>
  </r>
  <r>
    <x v="259"/>
    <s v="FL"/>
    <s v="Residential"/>
    <x v="6"/>
    <s v="All"/>
    <n v="539799554"/>
  </r>
  <r>
    <x v="259"/>
    <s v="FL"/>
    <s v="Residential"/>
    <x v="7"/>
    <s v="All"/>
    <n v="533848227"/>
  </r>
  <r>
    <x v="259"/>
    <s v="FL"/>
    <s v="Residential"/>
    <x v="8"/>
    <s v="All"/>
    <n v="812655754"/>
  </r>
  <r>
    <x v="259"/>
    <s v="FL"/>
    <s v="Residential"/>
    <x v="9"/>
    <s v="All"/>
    <n v="870988946"/>
  </r>
  <r>
    <x v="259"/>
    <s v="FL"/>
    <s v="Residential"/>
    <x v="10"/>
    <s v="All"/>
    <n v="921039113"/>
  </r>
  <r>
    <x v="259"/>
    <s v="FL"/>
    <s v="Residential"/>
    <x v="11"/>
    <s v="All"/>
    <n v="979712286"/>
  </r>
  <r>
    <x v="260"/>
    <s v="IL"/>
    <s v="Civil"/>
    <x v="0"/>
    <s v="All"/>
    <n v="210365229"/>
  </r>
  <r>
    <x v="260"/>
    <s v="IL"/>
    <s v="Civil"/>
    <x v="1"/>
    <s v="All"/>
    <n v="117721756"/>
  </r>
  <r>
    <x v="260"/>
    <s v="IL"/>
    <s v="Civil"/>
    <x v="2"/>
    <s v="All"/>
    <n v="156105452"/>
  </r>
  <r>
    <x v="260"/>
    <s v="IL"/>
    <s v="Civil"/>
    <x v="3"/>
    <s v="All"/>
    <n v="213492746"/>
  </r>
  <r>
    <x v="260"/>
    <s v="IL"/>
    <s v="Civil"/>
    <x v="4"/>
    <s v="All"/>
    <n v="109441558"/>
  </r>
  <r>
    <x v="260"/>
    <s v="IL"/>
    <s v="Civil"/>
    <x v="5"/>
    <s v="All"/>
    <n v="117072711"/>
  </r>
  <r>
    <x v="260"/>
    <s v="IL"/>
    <s v="Civil"/>
    <x v="6"/>
    <s v="All"/>
    <n v="111888456"/>
  </r>
  <r>
    <x v="260"/>
    <s v="IL"/>
    <s v="Civil"/>
    <x v="7"/>
    <s v="All"/>
    <n v="145943407"/>
  </r>
  <r>
    <x v="260"/>
    <s v="IL"/>
    <s v="Civil"/>
    <x v="8"/>
    <s v="All"/>
    <n v="238726875"/>
  </r>
  <r>
    <x v="260"/>
    <s v="IL"/>
    <s v="Civil"/>
    <x v="9"/>
    <s v="All"/>
    <n v="254270803"/>
  </r>
  <r>
    <x v="260"/>
    <s v="IL"/>
    <s v="Civil"/>
    <x v="10"/>
    <s v="All"/>
    <n v="274363516"/>
  </r>
  <r>
    <x v="260"/>
    <s v="IL"/>
    <s v="Civil"/>
    <x v="11"/>
    <s v="All"/>
    <n v="290491879"/>
  </r>
  <r>
    <x v="260"/>
    <s v="IL"/>
    <s v="Non Residential"/>
    <x v="0"/>
    <s v="All"/>
    <n v="180892386"/>
  </r>
  <r>
    <x v="260"/>
    <s v="IL"/>
    <s v="Non Residential"/>
    <x v="1"/>
    <s v="All"/>
    <n v="162563323"/>
  </r>
  <r>
    <x v="260"/>
    <s v="IL"/>
    <s v="Non Residential"/>
    <x v="2"/>
    <s v="All"/>
    <n v="170138249"/>
  </r>
  <r>
    <x v="260"/>
    <s v="IL"/>
    <s v="Non Residential"/>
    <x v="3"/>
    <s v="All"/>
    <n v="88767463"/>
  </r>
  <r>
    <x v="260"/>
    <s v="IL"/>
    <s v="Non Residential"/>
    <x v="4"/>
    <s v="All"/>
    <n v="91402461"/>
  </r>
  <r>
    <x v="260"/>
    <s v="IL"/>
    <s v="Non Residential"/>
    <x v="5"/>
    <s v="All"/>
    <n v="84888250"/>
  </r>
  <r>
    <x v="260"/>
    <s v="IL"/>
    <s v="Non Residential"/>
    <x v="6"/>
    <s v="All"/>
    <n v="371808618"/>
  </r>
  <r>
    <x v="260"/>
    <s v="IL"/>
    <s v="Non Residential"/>
    <x v="7"/>
    <s v="All"/>
    <n v="227621942"/>
  </r>
  <r>
    <x v="260"/>
    <s v="IL"/>
    <s v="Non Residential"/>
    <x v="8"/>
    <s v="All"/>
    <n v="382827389"/>
  </r>
  <r>
    <x v="260"/>
    <s v="IL"/>
    <s v="Non Residential"/>
    <x v="9"/>
    <s v="All"/>
    <n v="382789062"/>
  </r>
  <r>
    <x v="260"/>
    <s v="IL"/>
    <s v="Non Residential"/>
    <x v="10"/>
    <s v="All"/>
    <n v="392552036"/>
  </r>
  <r>
    <x v="260"/>
    <s v="IL"/>
    <s v="Non Residential"/>
    <x v="11"/>
    <s v="All"/>
    <n v="400327178"/>
  </r>
  <r>
    <x v="260"/>
    <s v="IL"/>
    <s v="Residential"/>
    <x v="0"/>
    <s v="All"/>
    <n v="90113985"/>
  </r>
  <r>
    <x v="260"/>
    <s v="IL"/>
    <s v="Residential"/>
    <x v="1"/>
    <s v="All"/>
    <n v="78603480"/>
  </r>
  <r>
    <x v="260"/>
    <s v="IL"/>
    <s v="Residential"/>
    <x v="2"/>
    <s v="All"/>
    <n v="117883105"/>
  </r>
  <r>
    <x v="260"/>
    <s v="IL"/>
    <s v="Residential"/>
    <x v="3"/>
    <s v="All"/>
    <n v="86130283"/>
  </r>
  <r>
    <x v="260"/>
    <s v="IL"/>
    <s v="Residential"/>
    <x v="4"/>
    <s v="All"/>
    <n v="62988035"/>
  </r>
  <r>
    <x v="260"/>
    <s v="IL"/>
    <s v="Residential"/>
    <x v="5"/>
    <s v="All"/>
    <n v="30495940"/>
  </r>
  <r>
    <x v="260"/>
    <s v="IL"/>
    <s v="Residential"/>
    <x v="6"/>
    <s v="All"/>
    <n v="30227854"/>
  </r>
  <r>
    <x v="260"/>
    <s v="IL"/>
    <s v="Residential"/>
    <x v="7"/>
    <s v="All"/>
    <n v="19793056"/>
  </r>
  <r>
    <x v="260"/>
    <s v="IL"/>
    <s v="Residential"/>
    <x v="8"/>
    <s v="All"/>
    <n v="30171798"/>
  </r>
  <r>
    <x v="260"/>
    <s v="IL"/>
    <s v="Residential"/>
    <x v="9"/>
    <s v="All"/>
    <n v="33732702"/>
  </r>
  <r>
    <x v="260"/>
    <s v="IL"/>
    <s v="Residential"/>
    <x v="10"/>
    <s v="All"/>
    <n v="36686547"/>
  </r>
  <r>
    <x v="260"/>
    <s v="IL"/>
    <s v="Residential"/>
    <x v="11"/>
    <s v="All"/>
    <n v="39354842"/>
  </r>
  <r>
    <x v="261"/>
    <s v="PA"/>
    <s v="Civil"/>
    <x v="0"/>
    <s v="All"/>
    <n v="783562896"/>
  </r>
  <r>
    <x v="261"/>
    <s v="PA"/>
    <s v="Civil"/>
    <x v="1"/>
    <s v="All"/>
    <n v="1083637504"/>
  </r>
  <r>
    <x v="261"/>
    <s v="PA"/>
    <s v="Civil"/>
    <x v="2"/>
    <s v="All"/>
    <n v="1282509596"/>
  </r>
  <r>
    <x v="261"/>
    <s v="PA"/>
    <s v="Civil"/>
    <x v="3"/>
    <s v="All"/>
    <n v="1452043854"/>
  </r>
  <r>
    <x v="261"/>
    <s v="PA"/>
    <s v="Civil"/>
    <x v="4"/>
    <s v="All"/>
    <n v="1513477691"/>
  </r>
  <r>
    <x v="261"/>
    <s v="PA"/>
    <s v="Civil"/>
    <x v="5"/>
    <s v="All"/>
    <n v="1240149931"/>
  </r>
  <r>
    <x v="261"/>
    <s v="PA"/>
    <s v="Civil"/>
    <x v="6"/>
    <s v="All"/>
    <n v="1049662774"/>
  </r>
  <r>
    <x v="261"/>
    <s v="PA"/>
    <s v="Civil"/>
    <x v="7"/>
    <s v="All"/>
    <n v="1189415878"/>
  </r>
  <r>
    <x v="261"/>
    <s v="PA"/>
    <s v="Civil"/>
    <x v="8"/>
    <s v="All"/>
    <n v="1527433437"/>
  </r>
  <r>
    <x v="261"/>
    <s v="PA"/>
    <s v="Civil"/>
    <x v="9"/>
    <s v="All"/>
    <n v="1640873402"/>
  </r>
  <r>
    <x v="261"/>
    <s v="PA"/>
    <s v="Civil"/>
    <x v="10"/>
    <s v="All"/>
    <n v="1744467316"/>
  </r>
  <r>
    <x v="261"/>
    <s v="PA"/>
    <s v="Civil"/>
    <x v="11"/>
    <s v="All"/>
    <n v="1814270717"/>
  </r>
  <r>
    <x v="261"/>
    <s v="PA"/>
    <s v="Non Residential"/>
    <x v="0"/>
    <s v="All"/>
    <n v="1755558957"/>
  </r>
  <r>
    <x v="261"/>
    <s v="PA"/>
    <s v="Non Residential"/>
    <x v="1"/>
    <s v="All"/>
    <n v="1606845134"/>
  </r>
  <r>
    <x v="261"/>
    <s v="PA"/>
    <s v="Non Residential"/>
    <x v="2"/>
    <s v="All"/>
    <n v="1610917710"/>
  </r>
  <r>
    <x v="261"/>
    <s v="PA"/>
    <s v="Non Residential"/>
    <x v="3"/>
    <s v="All"/>
    <n v="1636357028"/>
  </r>
  <r>
    <x v="261"/>
    <s v="PA"/>
    <s v="Non Residential"/>
    <x v="4"/>
    <s v="All"/>
    <n v="1994182315"/>
  </r>
  <r>
    <x v="261"/>
    <s v="PA"/>
    <s v="Non Residential"/>
    <x v="5"/>
    <s v="All"/>
    <n v="2776927731"/>
  </r>
  <r>
    <x v="261"/>
    <s v="PA"/>
    <s v="Non Residential"/>
    <x v="6"/>
    <s v="All"/>
    <n v="4004764692"/>
  </r>
  <r>
    <x v="261"/>
    <s v="PA"/>
    <s v="Non Residential"/>
    <x v="7"/>
    <s v="All"/>
    <n v="4509071570"/>
  </r>
  <r>
    <x v="261"/>
    <s v="PA"/>
    <s v="Non Residential"/>
    <x v="8"/>
    <s v="All"/>
    <n v="3396841620"/>
  </r>
  <r>
    <x v="261"/>
    <s v="PA"/>
    <s v="Non Residential"/>
    <x v="9"/>
    <s v="All"/>
    <n v="3479443461"/>
  </r>
  <r>
    <x v="261"/>
    <s v="PA"/>
    <s v="Non Residential"/>
    <x v="10"/>
    <s v="All"/>
    <n v="3499261726"/>
  </r>
  <r>
    <x v="261"/>
    <s v="PA"/>
    <s v="Non Residential"/>
    <x v="11"/>
    <s v="All"/>
    <n v="3501729326"/>
  </r>
  <r>
    <x v="261"/>
    <s v="PA"/>
    <s v="Residential"/>
    <x v="0"/>
    <s v="All"/>
    <n v="1239300064"/>
  </r>
  <r>
    <x v="261"/>
    <s v="PA"/>
    <s v="Residential"/>
    <x v="1"/>
    <s v="All"/>
    <n v="894706054"/>
  </r>
  <r>
    <x v="261"/>
    <s v="PA"/>
    <s v="Residential"/>
    <x v="2"/>
    <s v="All"/>
    <n v="1713953903"/>
  </r>
  <r>
    <x v="261"/>
    <s v="PA"/>
    <s v="Residential"/>
    <x v="3"/>
    <s v="All"/>
    <n v="1418702199"/>
  </r>
  <r>
    <x v="261"/>
    <s v="PA"/>
    <s v="Residential"/>
    <x v="4"/>
    <s v="All"/>
    <n v="1236543492"/>
  </r>
  <r>
    <x v="261"/>
    <s v="PA"/>
    <s v="Residential"/>
    <x v="5"/>
    <s v="All"/>
    <n v="2286392223"/>
  </r>
  <r>
    <x v="261"/>
    <s v="PA"/>
    <s v="Residential"/>
    <x v="6"/>
    <s v="All"/>
    <n v="1560575909"/>
  </r>
  <r>
    <x v="261"/>
    <s v="PA"/>
    <s v="Residential"/>
    <x v="7"/>
    <s v="All"/>
    <n v="2450889507"/>
  </r>
  <r>
    <x v="261"/>
    <s v="PA"/>
    <s v="Residential"/>
    <x v="8"/>
    <s v="All"/>
    <n v="2344689266"/>
  </r>
  <r>
    <x v="261"/>
    <s v="PA"/>
    <s v="Residential"/>
    <x v="9"/>
    <s v="All"/>
    <n v="2459505484"/>
  </r>
  <r>
    <x v="261"/>
    <s v="PA"/>
    <s v="Residential"/>
    <x v="10"/>
    <s v="All"/>
    <n v="2594563877"/>
  </r>
  <r>
    <x v="261"/>
    <s v="PA"/>
    <s v="Residential"/>
    <x v="11"/>
    <s v="All"/>
    <n v="2733857349"/>
  </r>
  <r>
    <x v="262"/>
    <s v="AZ"/>
    <s v="Civil"/>
    <x v="0"/>
    <s v="All"/>
    <n v="686916736"/>
  </r>
  <r>
    <x v="262"/>
    <s v="AZ"/>
    <s v="Civil"/>
    <x v="1"/>
    <s v="All"/>
    <n v="719652064"/>
  </r>
  <r>
    <x v="262"/>
    <s v="AZ"/>
    <s v="Civil"/>
    <x v="2"/>
    <s v="All"/>
    <n v="577692010"/>
  </r>
  <r>
    <x v="262"/>
    <s v="AZ"/>
    <s v="Civil"/>
    <x v="3"/>
    <s v="All"/>
    <n v="423905393"/>
  </r>
  <r>
    <x v="262"/>
    <s v="AZ"/>
    <s v="Civil"/>
    <x v="4"/>
    <s v="All"/>
    <n v="790878026"/>
  </r>
  <r>
    <x v="262"/>
    <s v="AZ"/>
    <s v="Civil"/>
    <x v="5"/>
    <s v="All"/>
    <n v="403383287"/>
  </r>
  <r>
    <x v="262"/>
    <s v="AZ"/>
    <s v="Civil"/>
    <x v="6"/>
    <s v="All"/>
    <n v="575809298"/>
  </r>
  <r>
    <x v="262"/>
    <s v="AZ"/>
    <s v="Civil"/>
    <x v="7"/>
    <s v="All"/>
    <n v="1773366547"/>
  </r>
  <r>
    <x v="262"/>
    <s v="AZ"/>
    <s v="Civil"/>
    <x v="8"/>
    <s v="All"/>
    <n v="1113793382"/>
  </r>
  <r>
    <x v="262"/>
    <s v="AZ"/>
    <s v="Civil"/>
    <x v="9"/>
    <s v="All"/>
    <n v="1198522454"/>
  </r>
  <r>
    <x v="262"/>
    <s v="AZ"/>
    <s v="Civil"/>
    <x v="10"/>
    <s v="All"/>
    <n v="1275561665"/>
  </r>
  <r>
    <x v="262"/>
    <s v="AZ"/>
    <s v="Civil"/>
    <x v="11"/>
    <s v="All"/>
    <n v="1331122266"/>
  </r>
  <r>
    <x v="262"/>
    <s v="AZ"/>
    <s v="Non Residential"/>
    <x v="0"/>
    <s v="All"/>
    <n v="986690698"/>
  </r>
  <r>
    <x v="262"/>
    <s v="AZ"/>
    <s v="Non Residential"/>
    <x v="1"/>
    <s v="All"/>
    <n v="880842103"/>
  </r>
  <r>
    <x v="262"/>
    <s v="AZ"/>
    <s v="Non Residential"/>
    <x v="2"/>
    <s v="All"/>
    <n v="2079032492"/>
  </r>
  <r>
    <x v="262"/>
    <s v="AZ"/>
    <s v="Non Residential"/>
    <x v="3"/>
    <s v="All"/>
    <n v="1941597310"/>
  </r>
  <r>
    <x v="262"/>
    <s v="AZ"/>
    <s v="Non Residential"/>
    <x v="4"/>
    <s v="All"/>
    <n v="1704411631"/>
  </r>
  <r>
    <x v="262"/>
    <s v="AZ"/>
    <s v="Non Residential"/>
    <x v="5"/>
    <s v="All"/>
    <n v="2027659261"/>
  </r>
  <r>
    <x v="262"/>
    <s v="AZ"/>
    <s v="Non Residential"/>
    <x v="6"/>
    <s v="All"/>
    <n v="3807577656"/>
  </r>
  <r>
    <x v="262"/>
    <s v="AZ"/>
    <s v="Non Residential"/>
    <x v="7"/>
    <s v="All"/>
    <n v="2734219860"/>
  </r>
  <r>
    <x v="262"/>
    <s v="AZ"/>
    <s v="Non Residential"/>
    <x v="8"/>
    <s v="All"/>
    <n v="3462258078"/>
  </r>
  <r>
    <x v="262"/>
    <s v="AZ"/>
    <s v="Non Residential"/>
    <x v="9"/>
    <s v="All"/>
    <n v="3548078474"/>
  </r>
  <r>
    <x v="262"/>
    <s v="AZ"/>
    <s v="Non Residential"/>
    <x v="10"/>
    <s v="All"/>
    <n v="3613226015"/>
  </r>
  <r>
    <x v="262"/>
    <s v="AZ"/>
    <s v="Non Residential"/>
    <x v="11"/>
    <s v="All"/>
    <n v="3642541636"/>
  </r>
  <r>
    <x v="262"/>
    <s v="AZ"/>
    <s v="Residential"/>
    <x v="0"/>
    <s v="All"/>
    <n v="1929471420"/>
  </r>
  <r>
    <x v="262"/>
    <s v="AZ"/>
    <s v="Residential"/>
    <x v="1"/>
    <s v="All"/>
    <n v="1887563413"/>
  </r>
  <r>
    <x v="262"/>
    <s v="AZ"/>
    <s v="Residential"/>
    <x v="2"/>
    <s v="All"/>
    <n v="3381795717"/>
  </r>
  <r>
    <x v="262"/>
    <s v="AZ"/>
    <s v="Residential"/>
    <x v="3"/>
    <s v="All"/>
    <n v="3933218730"/>
  </r>
  <r>
    <x v="262"/>
    <s v="AZ"/>
    <s v="Residential"/>
    <x v="4"/>
    <s v="All"/>
    <n v="3998445013"/>
  </r>
  <r>
    <x v="262"/>
    <s v="AZ"/>
    <s v="Residential"/>
    <x v="5"/>
    <s v="All"/>
    <n v="5620886022"/>
  </r>
  <r>
    <x v="262"/>
    <s v="AZ"/>
    <s v="Residential"/>
    <x v="6"/>
    <s v="All"/>
    <n v="6512658970"/>
  </r>
  <r>
    <x v="262"/>
    <s v="AZ"/>
    <s v="Residential"/>
    <x v="7"/>
    <s v="All"/>
    <n v="7270120614"/>
  </r>
  <r>
    <x v="262"/>
    <s v="AZ"/>
    <s v="Residential"/>
    <x v="8"/>
    <s v="All"/>
    <n v="7472773421"/>
  </r>
  <r>
    <x v="262"/>
    <s v="AZ"/>
    <s v="Residential"/>
    <x v="9"/>
    <s v="All"/>
    <n v="8090467694"/>
  </r>
  <r>
    <x v="262"/>
    <s v="AZ"/>
    <s v="Residential"/>
    <x v="10"/>
    <s v="All"/>
    <n v="8577254520"/>
  </r>
  <r>
    <x v="262"/>
    <s v="AZ"/>
    <s v="Residential"/>
    <x v="11"/>
    <s v="All"/>
    <n v="9048943283"/>
  </r>
  <r>
    <x v="263"/>
    <s v="AR"/>
    <s v="Civil"/>
    <x v="0"/>
    <s v="All"/>
    <n v="21029310"/>
  </r>
  <r>
    <x v="263"/>
    <s v="AR"/>
    <s v="Civil"/>
    <x v="1"/>
    <s v="All"/>
    <n v="41796437"/>
  </r>
  <r>
    <x v="263"/>
    <s v="AR"/>
    <s v="Civil"/>
    <x v="2"/>
    <s v="All"/>
    <n v="79044072"/>
  </r>
  <r>
    <x v="263"/>
    <s v="AR"/>
    <s v="Civil"/>
    <x v="3"/>
    <s v="All"/>
    <n v="10543065"/>
  </r>
  <r>
    <x v="263"/>
    <s v="AR"/>
    <s v="Civil"/>
    <x v="4"/>
    <s v="All"/>
    <n v="6914774"/>
  </r>
  <r>
    <x v="263"/>
    <s v="AR"/>
    <s v="Civil"/>
    <x v="5"/>
    <s v="All"/>
    <n v="36753407"/>
  </r>
  <r>
    <x v="263"/>
    <s v="AR"/>
    <s v="Civil"/>
    <x v="6"/>
    <s v="All"/>
    <n v="45451519"/>
  </r>
  <r>
    <x v="263"/>
    <s v="AR"/>
    <s v="Civil"/>
    <x v="7"/>
    <s v="All"/>
    <n v="85115849"/>
  </r>
  <r>
    <x v="263"/>
    <s v="AR"/>
    <s v="Civil"/>
    <x v="8"/>
    <s v="All"/>
    <n v="38324575"/>
  </r>
  <r>
    <x v="263"/>
    <s v="AR"/>
    <s v="Civil"/>
    <x v="9"/>
    <s v="All"/>
    <n v="40894326"/>
  </r>
  <r>
    <x v="263"/>
    <s v="AR"/>
    <s v="Civil"/>
    <x v="10"/>
    <s v="All"/>
    <n v="43382066"/>
  </r>
  <r>
    <x v="263"/>
    <s v="AR"/>
    <s v="Civil"/>
    <x v="11"/>
    <s v="All"/>
    <n v="45021763"/>
  </r>
  <r>
    <x v="263"/>
    <s v="AR"/>
    <s v="Non Residential"/>
    <x v="0"/>
    <s v="All"/>
    <n v="64527664"/>
  </r>
  <r>
    <x v="263"/>
    <s v="AR"/>
    <s v="Non Residential"/>
    <x v="1"/>
    <s v="All"/>
    <n v="25344672"/>
  </r>
  <r>
    <x v="263"/>
    <s v="AR"/>
    <s v="Non Residential"/>
    <x v="2"/>
    <s v="All"/>
    <n v="23661739"/>
  </r>
  <r>
    <x v="263"/>
    <s v="AR"/>
    <s v="Non Residential"/>
    <x v="3"/>
    <s v="All"/>
    <n v="32369440"/>
  </r>
  <r>
    <x v="263"/>
    <s v="AR"/>
    <s v="Non Residential"/>
    <x v="4"/>
    <s v="All"/>
    <n v="17831379"/>
  </r>
  <r>
    <x v="263"/>
    <s v="AR"/>
    <s v="Non Residential"/>
    <x v="5"/>
    <s v="All"/>
    <n v="47296615"/>
  </r>
  <r>
    <x v="263"/>
    <s v="AR"/>
    <s v="Non Residential"/>
    <x v="6"/>
    <s v="All"/>
    <n v="21248513"/>
  </r>
  <r>
    <x v="263"/>
    <s v="AR"/>
    <s v="Non Residential"/>
    <x v="7"/>
    <s v="All"/>
    <n v="18872802"/>
  </r>
  <r>
    <x v="263"/>
    <s v="AR"/>
    <s v="Non Residential"/>
    <x v="8"/>
    <s v="All"/>
    <n v="32044063"/>
  </r>
  <r>
    <x v="263"/>
    <s v="AR"/>
    <s v="Non Residential"/>
    <x v="9"/>
    <s v="All"/>
    <n v="33094701"/>
  </r>
  <r>
    <x v="263"/>
    <s v="AR"/>
    <s v="Non Residential"/>
    <x v="10"/>
    <s v="All"/>
    <n v="33881908"/>
  </r>
  <r>
    <x v="263"/>
    <s v="AR"/>
    <s v="Non Residential"/>
    <x v="11"/>
    <s v="All"/>
    <n v="34545848"/>
  </r>
  <r>
    <x v="263"/>
    <s v="AR"/>
    <s v="Residential"/>
    <x v="0"/>
    <s v="All"/>
    <n v="11373565"/>
  </r>
  <r>
    <x v="263"/>
    <s v="AR"/>
    <s v="Residential"/>
    <x v="1"/>
    <s v="All"/>
    <n v="9453783"/>
  </r>
  <r>
    <x v="263"/>
    <s v="AR"/>
    <s v="Residential"/>
    <x v="2"/>
    <s v="All"/>
    <n v="9185623"/>
  </r>
  <r>
    <x v="263"/>
    <s v="AR"/>
    <s v="Residential"/>
    <x v="3"/>
    <s v="All"/>
    <n v="24016268"/>
  </r>
  <r>
    <x v="263"/>
    <s v="AR"/>
    <s v="Residential"/>
    <x v="4"/>
    <s v="All"/>
    <n v="6368416"/>
  </r>
  <r>
    <x v="263"/>
    <s v="AR"/>
    <s v="Residential"/>
    <x v="5"/>
    <s v="All"/>
    <n v="8260363"/>
  </r>
  <r>
    <x v="263"/>
    <s v="AR"/>
    <s v="Residential"/>
    <x v="6"/>
    <s v="All"/>
    <n v="13466674"/>
  </r>
  <r>
    <x v="263"/>
    <s v="AR"/>
    <s v="Residential"/>
    <x v="7"/>
    <s v="All"/>
    <n v="11058455"/>
  </r>
  <r>
    <x v="263"/>
    <s v="AR"/>
    <s v="Residential"/>
    <x v="8"/>
    <s v="All"/>
    <n v="16942022"/>
  </r>
  <r>
    <x v="263"/>
    <s v="AR"/>
    <s v="Residential"/>
    <x v="9"/>
    <s v="All"/>
    <n v="18612383"/>
  </r>
  <r>
    <x v="263"/>
    <s v="AR"/>
    <s v="Residential"/>
    <x v="10"/>
    <s v="All"/>
    <n v="19804515"/>
  </r>
  <r>
    <x v="263"/>
    <s v="AR"/>
    <s v="Residential"/>
    <x v="11"/>
    <s v="All"/>
    <n v="20864588"/>
  </r>
  <r>
    <x v="264"/>
    <s v="PA"/>
    <s v="Civil"/>
    <x v="0"/>
    <s v="All"/>
    <n v="1110806609"/>
  </r>
  <r>
    <x v="264"/>
    <s v="PA"/>
    <s v="Civil"/>
    <x v="1"/>
    <s v="All"/>
    <n v="758529008"/>
  </r>
  <r>
    <x v="264"/>
    <s v="PA"/>
    <s v="Civil"/>
    <x v="2"/>
    <s v="All"/>
    <n v="839551600"/>
  </r>
  <r>
    <x v="264"/>
    <s v="PA"/>
    <s v="Civil"/>
    <x v="3"/>
    <s v="All"/>
    <n v="777215344"/>
  </r>
  <r>
    <x v="264"/>
    <s v="PA"/>
    <s v="Civil"/>
    <x v="4"/>
    <s v="All"/>
    <n v="1091224531"/>
  </r>
  <r>
    <x v="264"/>
    <s v="PA"/>
    <s v="Civil"/>
    <x v="5"/>
    <s v="All"/>
    <n v="1342939756"/>
  </r>
  <r>
    <x v="264"/>
    <s v="PA"/>
    <s v="Civil"/>
    <x v="6"/>
    <s v="All"/>
    <n v="1093135644"/>
  </r>
  <r>
    <x v="264"/>
    <s v="PA"/>
    <s v="Civil"/>
    <x v="7"/>
    <s v="All"/>
    <n v="1633652876"/>
  </r>
  <r>
    <x v="264"/>
    <s v="PA"/>
    <s v="Civil"/>
    <x v="8"/>
    <s v="All"/>
    <n v="1558398806"/>
  </r>
  <r>
    <x v="264"/>
    <s v="PA"/>
    <s v="Civil"/>
    <x v="9"/>
    <s v="All"/>
    <n v="1662061907"/>
  </r>
  <r>
    <x v="264"/>
    <s v="PA"/>
    <s v="Civil"/>
    <x v="10"/>
    <s v="All"/>
    <n v="1755215549"/>
  </r>
  <r>
    <x v="264"/>
    <s v="PA"/>
    <s v="Civil"/>
    <x v="11"/>
    <s v="All"/>
    <n v="1816692499"/>
  </r>
  <r>
    <x v="264"/>
    <s v="PA"/>
    <s v="Non Residential"/>
    <x v="0"/>
    <s v="All"/>
    <n v="1266037200"/>
  </r>
  <r>
    <x v="264"/>
    <s v="PA"/>
    <s v="Non Residential"/>
    <x v="1"/>
    <s v="All"/>
    <n v="1127279575"/>
  </r>
  <r>
    <x v="264"/>
    <s v="PA"/>
    <s v="Non Residential"/>
    <x v="2"/>
    <s v="All"/>
    <n v="1265312321"/>
  </r>
  <r>
    <x v="264"/>
    <s v="PA"/>
    <s v="Non Residential"/>
    <x v="3"/>
    <s v="All"/>
    <n v="2156602106"/>
  </r>
  <r>
    <x v="264"/>
    <s v="PA"/>
    <s v="Non Residential"/>
    <x v="4"/>
    <s v="All"/>
    <n v="1084003707"/>
  </r>
  <r>
    <x v="264"/>
    <s v="PA"/>
    <s v="Non Residential"/>
    <x v="5"/>
    <s v="All"/>
    <n v="1630136112"/>
  </r>
  <r>
    <x v="264"/>
    <s v="PA"/>
    <s v="Non Residential"/>
    <x v="6"/>
    <s v="All"/>
    <n v="1512101516"/>
  </r>
  <r>
    <x v="264"/>
    <s v="PA"/>
    <s v="Non Residential"/>
    <x v="7"/>
    <s v="All"/>
    <n v="985068882"/>
  </r>
  <r>
    <x v="264"/>
    <s v="PA"/>
    <s v="Non Residential"/>
    <x v="8"/>
    <s v="All"/>
    <n v="1923015664"/>
  </r>
  <r>
    <x v="264"/>
    <s v="PA"/>
    <s v="Non Residential"/>
    <x v="9"/>
    <s v="All"/>
    <n v="1973330645"/>
  </r>
  <r>
    <x v="264"/>
    <s v="PA"/>
    <s v="Non Residential"/>
    <x v="10"/>
    <s v="All"/>
    <n v="1986433492"/>
  </r>
  <r>
    <x v="264"/>
    <s v="PA"/>
    <s v="Non Residential"/>
    <x v="11"/>
    <s v="All"/>
    <n v="1988674707"/>
  </r>
  <r>
    <x v="264"/>
    <s v="PA"/>
    <s v="Residential"/>
    <x v="0"/>
    <s v="All"/>
    <n v="1001745243"/>
  </r>
  <r>
    <x v="264"/>
    <s v="PA"/>
    <s v="Residential"/>
    <x v="1"/>
    <s v="All"/>
    <n v="844749933"/>
  </r>
  <r>
    <x v="264"/>
    <s v="PA"/>
    <s v="Residential"/>
    <x v="2"/>
    <s v="All"/>
    <n v="1109467905"/>
  </r>
  <r>
    <x v="264"/>
    <s v="PA"/>
    <s v="Residential"/>
    <x v="3"/>
    <s v="All"/>
    <n v="1322918329"/>
  </r>
  <r>
    <x v="264"/>
    <s v="PA"/>
    <s v="Residential"/>
    <x v="4"/>
    <s v="All"/>
    <n v="1346778522"/>
  </r>
  <r>
    <x v="264"/>
    <s v="PA"/>
    <s v="Residential"/>
    <x v="5"/>
    <s v="All"/>
    <n v="595257050"/>
  </r>
  <r>
    <x v="264"/>
    <s v="PA"/>
    <s v="Residential"/>
    <x v="6"/>
    <s v="All"/>
    <n v="539419860"/>
  </r>
  <r>
    <x v="264"/>
    <s v="PA"/>
    <s v="Residential"/>
    <x v="7"/>
    <s v="All"/>
    <n v="821505781"/>
  </r>
  <r>
    <x v="264"/>
    <s v="PA"/>
    <s v="Residential"/>
    <x v="8"/>
    <s v="All"/>
    <n v="829613273"/>
  </r>
  <r>
    <x v="264"/>
    <s v="PA"/>
    <s v="Residential"/>
    <x v="9"/>
    <s v="All"/>
    <n v="869386706"/>
  </r>
  <r>
    <x v="264"/>
    <s v="PA"/>
    <s v="Residential"/>
    <x v="10"/>
    <s v="All"/>
    <n v="913596082"/>
  </r>
  <r>
    <x v="264"/>
    <s v="PA"/>
    <s v="Residential"/>
    <x v="11"/>
    <s v="All"/>
    <n v="955021776"/>
  </r>
  <r>
    <x v="265"/>
    <s v="MA"/>
    <s v="Civil"/>
    <x v="0"/>
    <s v="All"/>
    <n v="72250956"/>
  </r>
  <r>
    <x v="265"/>
    <s v="MA"/>
    <s v="Civil"/>
    <x v="1"/>
    <s v="All"/>
    <n v="58420826"/>
  </r>
  <r>
    <x v="265"/>
    <s v="MA"/>
    <s v="Civil"/>
    <x v="2"/>
    <s v="All"/>
    <n v="72507843"/>
  </r>
  <r>
    <x v="265"/>
    <s v="MA"/>
    <s v="Civil"/>
    <x v="3"/>
    <s v="All"/>
    <n v="30680093"/>
  </r>
  <r>
    <x v="265"/>
    <s v="MA"/>
    <s v="Civil"/>
    <x v="4"/>
    <s v="All"/>
    <n v="67253684"/>
  </r>
  <r>
    <x v="265"/>
    <s v="MA"/>
    <s v="Civil"/>
    <x v="5"/>
    <s v="All"/>
    <n v="70437683"/>
  </r>
  <r>
    <x v="265"/>
    <s v="MA"/>
    <s v="Civil"/>
    <x v="6"/>
    <s v="All"/>
    <n v="65153616"/>
  </r>
  <r>
    <x v="265"/>
    <s v="MA"/>
    <s v="Civil"/>
    <x v="7"/>
    <s v="All"/>
    <n v="76529385"/>
  </r>
  <r>
    <x v="265"/>
    <s v="MA"/>
    <s v="Civil"/>
    <x v="8"/>
    <s v="All"/>
    <n v="148629121"/>
  </r>
  <r>
    <x v="265"/>
    <s v="MA"/>
    <s v="Civil"/>
    <x v="9"/>
    <s v="All"/>
    <n v="158995975"/>
  </r>
  <r>
    <x v="265"/>
    <s v="MA"/>
    <s v="Civil"/>
    <x v="10"/>
    <s v="All"/>
    <n v="168274314"/>
  </r>
  <r>
    <x v="265"/>
    <s v="MA"/>
    <s v="Civil"/>
    <x v="11"/>
    <s v="All"/>
    <n v="174023874"/>
  </r>
  <r>
    <x v="265"/>
    <s v="MA"/>
    <s v="Non Residential"/>
    <x v="0"/>
    <s v="All"/>
    <n v="84732263"/>
  </r>
  <r>
    <x v="265"/>
    <s v="MA"/>
    <s v="Non Residential"/>
    <x v="1"/>
    <s v="All"/>
    <n v="64392213"/>
  </r>
  <r>
    <x v="265"/>
    <s v="MA"/>
    <s v="Non Residential"/>
    <x v="2"/>
    <s v="All"/>
    <n v="76725453"/>
  </r>
  <r>
    <x v="265"/>
    <s v="MA"/>
    <s v="Non Residential"/>
    <x v="3"/>
    <s v="All"/>
    <n v="127557419"/>
  </r>
  <r>
    <x v="265"/>
    <s v="MA"/>
    <s v="Non Residential"/>
    <x v="4"/>
    <s v="All"/>
    <n v="96863944"/>
  </r>
  <r>
    <x v="265"/>
    <s v="MA"/>
    <s v="Non Residential"/>
    <x v="5"/>
    <s v="All"/>
    <n v="53788855"/>
  </r>
  <r>
    <x v="265"/>
    <s v="MA"/>
    <s v="Non Residential"/>
    <x v="6"/>
    <s v="All"/>
    <n v="256500870"/>
  </r>
  <r>
    <x v="265"/>
    <s v="MA"/>
    <s v="Non Residential"/>
    <x v="7"/>
    <s v="All"/>
    <n v="158660831"/>
  </r>
  <r>
    <x v="265"/>
    <s v="MA"/>
    <s v="Non Residential"/>
    <x v="8"/>
    <s v="All"/>
    <n v="237272568"/>
  </r>
  <r>
    <x v="265"/>
    <s v="MA"/>
    <s v="Non Residential"/>
    <x v="9"/>
    <s v="All"/>
    <n v="236027970"/>
  </r>
  <r>
    <x v="265"/>
    <s v="MA"/>
    <s v="Non Residential"/>
    <x v="10"/>
    <s v="All"/>
    <n v="235865803"/>
  </r>
  <r>
    <x v="265"/>
    <s v="MA"/>
    <s v="Non Residential"/>
    <x v="11"/>
    <s v="All"/>
    <n v="234140004"/>
  </r>
  <r>
    <x v="265"/>
    <s v="MA"/>
    <s v="Residential"/>
    <x v="0"/>
    <s v="All"/>
    <n v="7305417"/>
  </r>
  <r>
    <x v="265"/>
    <s v="MA"/>
    <s v="Residential"/>
    <x v="1"/>
    <s v="All"/>
    <n v="30015055"/>
  </r>
  <r>
    <x v="265"/>
    <s v="MA"/>
    <s v="Residential"/>
    <x v="2"/>
    <s v="All"/>
    <n v="8598863"/>
  </r>
  <r>
    <x v="265"/>
    <s v="MA"/>
    <s v="Residential"/>
    <x v="3"/>
    <s v="All"/>
    <n v="16339604"/>
  </r>
  <r>
    <x v="265"/>
    <s v="MA"/>
    <s v="Residential"/>
    <x v="4"/>
    <s v="All"/>
    <n v="6328990"/>
  </r>
  <r>
    <x v="265"/>
    <s v="MA"/>
    <s v="Residential"/>
    <x v="5"/>
    <s v="All"/>
    <n v="30415141"/>
  </r>
  <r>
    <x v="265"/>
    <s v="MA"/>
    <s v="Residential"/>
    <x v="6"/>
    <s v="All"/>
    <n v="3556337"/>
  </r>
  <r>
    <x v="265"/>
    <s v="MA"/>
    <s v="Residential"/>
    <x v="7"/>
    <s v="All"/>
    <n v="6625236"/>
  </r>
  <r>
    <x v="265"/>
    <s v="MA"/>
    <s v="Residential"/>
    <x v="8"/>
    <s v="All"/>
    <n v="6026562"/>
  </r>
  <r>
    <x v="265"/>
    <s v="MA"/>
    <s v="Residential"/>
    <x v="9"/>
    <s v="All"/>
    <n v="6354825"/>
  </r>
  <r>
    <x v="265"/>
    <s v="MA"/>
    <s v="Residential"/>
    <x v="10"/>
    <s v="All"/>
    <n v="6385799"/>
  </r>
  <r>
    <x v="265"/>
    <s v="MA"/>
    <s v="Residential"/>
    <x v="11"/>
    <s v="All"/>
    <n v="6568089"/>
  </r>
  <r>
    <x v="266"/>
    <s v="ID"/>
    <s v="Civil"/>
    <x v="0"/>
    <s v="All"/>
    <n v="30109773"/>
  </r>
  <r>
    <x v="266"/>
    <s v="ID"/>
    <s v="Civil"/>
    <x v="1"/>
    <s v="All"/>
    <n v="34534200"/>
  </r>
  <r>
    <x v="266"/>
    <s v="ID"/>
    <s v="Civil"/>
    <x v="2"/>
    <s v="All"/>
    <n v="25648996"/>
  </r>
  <r>
    <x v="266"/>
    <s v="ID"/>
    <s v="Civil"/>
    <x v="3"/>
    <s v="All"/>
    <n v="27810665"/>
  </r>
  <r>
    <x v="266"/>
    <s v="ID"/>
    <s v="Civil"/>
    <x v="4"/>
    <s v="All"/>
    <n v="31267161"/>
  </r>
  <r>
    <x v="266"/>
    <s v="ID"/>
    <s v="Civil"/>
    <x v="5"/>
    <s v="All"/>
    <n v="19250640"/>
  </r>
  <r>
    <x v="266"/>
    <s v="ID"/>
    <s v="Civil"/>
    <x v="6"/>
    <s v="All"/>
    <n v="40383677"/>
  </r>
  <r>
    <x v="266"/>
    <s v="ID"/>
    <s v="Civil"/>
    <x v="7"/>
    <s v="All"/>
    <n v="28704935"/>
  </r>
  <r>
    <x v="266"/>
    <s v="ID"/>
    <s v="Civil"/>
    <x v="8"/>
    <s v="All"/>
    <n v="30813188"/>
  </r>
  <r>
    <x v="266"/>
    <s v="ID"/>
    <s v="Civil"/>
    <x v="9"/>
    <s v="All"/>
    <n v="32642372"/>
  </r>
  <r>
    <x v="266"/>
    <s v="ID"/>
    <s v="Civil"/>
    <x v="10"/>
    <s v="All"/>
    <n v="34344783"/>
  </r>
  <r>
    <x v="266"/>
    <s v="ID"/>
    <s v="Civil"/>
    <x v="11"/>
    <s v="All"/>
    <n v="35493341"/>
  </r>
  <r>
    <x v="266"/>
    <s v="ID"/>
    <s v="Non Residential"/>
    <x v="0"/>
    <s v="All"/>
    <n v="192307942"/>
  </r>
  <r>
    <x v="266"/>
    <s v="ID"/>
    <s v="Non Residential"/>
    <x v="1"/>
    <s v="All"/>
    <n v="9996588"/>
  </r>
  <r>
    <x v="266"/>
    <s v="ID"/>
    <s v="Non Residential"/>
    <x v="2"/>
    <s v="All"/>
    <n v="15469489"/>
  </r>
  <r>
    <x v="266"/>
    <s v="ID"/>
    <s v="Non Residential"/>
    <x v="3"/>
    <s v="All"/>
    <n v="29291948"/>
  </r>
  <r>
    <x v="266"/>
    <s v="ID"/>
    <s v="Non Residential"/>
    <x v="4"/>
    <s v="All"/>
    <n v="39298435"/>
  </r>
  <r>
    <x v="266"/>
    <s v="ID"/>
    <s v="Non Residential"/>
    <x v="5"/>
    <s v="All"/>
    <n v="36891702"/>
  </r>
  <r>
    <x v="266"/>
    <s v="ID"/>
    <s v="Non Residential"/>
    <x v="6"/>
    <s v="All"/>
    <n v="51810421"/>
  </r>
  <r>
    <x v="266"/>
    <s v="ID"/>
    <s v="Non Residential"/>
    <x v="7"/>
    <s v="All"/>
    <n v="29352384"/>
  </r>
  <r>
    <x v="266"/>
    <s v="ID"/>
    <s v="Non Residential"/>
    <x v="8"/>
    <s v="All"/>
    <n v="60958857"/>
  </r>
  <r>
    <x v="266"/>
    <s v="ID"/>
    <s v="Non Residential"/>
    <x v="9"/>
    <s v="All"/>
    <n v="62366788"/>
  </r>
  <r>
    <x v="266"/>
    <s v="ID"/>
    <s v="Non Residential"/>
    <x v="10"/>
    <s v="All"/>
    <n v="63021811"/>
  </r>
  <r>
    <x v="266"/>
    <s v="ID"/>
    <s v="Non Residential"/>
    <x v="11"/>
    <s v="All"/>
    <n v="63228891"/>
  </r>
  <r>
    <x v="266"/>
    <s v="ID"/>
    <s v="Residential"/>
    <x v="0"/>
    <s v="All"/>
    <n v="28680049"/>
  </r>
  <r>
    <x v="266"/>
    <s v="ID"/>
    <s v="Residential"/>
    <x v="1"/>
    <s v="All"/>
    <n v="21805522"/>
  </r>
  <r>
    <x v="266"/>
    <s v="ID"/>
    <s v="Residential"/>
    <x v="2"/>
    <s v="All"/>
    <n v="31271695"/>
  </r>
  <r>
    <x v="266"/>
    <s v="ID"/>
    <s v="Residential"/>
    <x v="3"/>
    <s v="All"/>
    <n v="52649016"/>
  </r>
  <r>
    <x v="266"/>
    <s v="ID"/>
    <s v="Residential"/>
    <x v="4"/>
    <s v="All"/>
    <n v="36456931"/>
  </r>
  <r>
    <x v="266"/>
    <s v="ID"/>
    <s v="Residential"/>
    <x v="5"/>
    <s v="All"/>
    <n v="40377328"/>
  </r>
  <r>
    <x v="266"/>
    <s v="ID"/>
    <s v="Residential"/>
    <x v="6"/>
    <s v="All"/>
    <n v="51775464"/>
  </r>
  <r>
    <x v="266"/>
    <s v="ID"/>
    <s v="Residential"/>
    <x v="7"/>
    <s v="All"/>
    <n v="51494490"/>
  </r>
  <r>
    <x v="266"/>
    <s v="ID"/>
    <s v="Residential"/>
    <x v="8"/>
    <s v="All"/>
    <n v="47077149"/>
  </r>
  <r>
    <x v="266"/>
    <s v="ID"/>
    <s v="Residential"/>
    <x v="9"/>
    <s v="All"/>
    <n v="47867142"/>
  </r>
  <r>
    <x v="266"/>
    <s v="ID"/>
    <s v="Residential"/>
    <x v="10"/>
    <s v="All"/>
    <n v="50066716"/>
  </r>
  <r>
    <x v="266"/>
    <s v="ID"/>
    <s v="Residential"/>
    <x v="11"/>
    <s v="All"/>
    <n v="52717768"/>
  </r>
  <r>
    <x v="267"/>
    <s v="FL"/>
    <s v="Civil"/>
    <x v="0"/>
    <s v="All"/>
    <n v="79391125"/>
  </r>
  <r>
    <x v="267"/>
    <s v="FL"/>
    <s v="Civil"/>
    <x v="1"/>
    <s v="All"/>
    <n v="155921533"/>
  </r>
  <r>
    <x v="267"/>
    <s v="FL"/>
    <s v="Civil"/>
    <x v="2"/>
    <s v="All"/>
    <n v="65071127"/>
  </r>
  <r>
    <x v="267"/>
    <s v="FL"/>
    <s v="Civil"/>
    <x v="3"/>
    <s v="All"/>
    <n v="86783046"/>
  </r>
  <r>
    <x v="267"/>
    <s v="FL"/>
    <s v="Civil"/>
    <x v="4"/>
    <s v="All"/>
    <n v="101300297"/>
  </r>
  <r>
    <x v="267"/>
    <s v="FL"/>
    <s v="Civil"/>
    <x v="5"/>
    <s v="All"/>
    <n v="415404833"/>
  </r>
  <r>
    <x v="267"/>
    <s v="FL"/>
    <s v="Civil"/>
    <x v="6"/>
    <s v="All"/>
    <n v="118276860"/>
  </r>
  <r>
    <x v="267"/>
    <s v="FL"/>
    <s v="Civil"/>
    <x v="7"/>
    <s v="All"/>
    <n v="156532592"/>
  </r>
  <r>
    <x v="267"/>
    <s v="FL"/>
    <s v="Civil"/>
    <x v="8"/>
    <s v="All"/>
    <n v="242417537"/>
  </r>
  <r>
    <x v="267"/>
    <s v="FL"/>
    <s v="Civil"/>
    <x v="9"/>
    <s v="All"/>
    <n v="258625542"/>
  </r>
  <r>
    <x v="267"/>
    <s v="FL"/>
    <s v="Civil"/>
    <x v="10"/>
    <s v="All"/>
    <n v="273541289"/>
  </r>
  <r>
    <x v="267"/>
    <s v="FL"/>
    <s v="Civil"/>
    <x v="11"/>
    <s v="All"/>
    <n v="284286444"/>
  </r>
  <r>
    <x v="267"/>
    <s v="FL"/>
    <s v="Non Residential"/>
    <x v="0"/>
    <s v="All"/>
    <n v="95254324"/>
  </r>
  <r>
    <x v="267"/>
    <s v="FL"/>
    <s v="Non Residential"/>
    <x v="1"/>
    <s v="All"/>
    <n v="182172242"/>
  </r>
  <r>
    <x v="267"/>
    <s v="FL"/>
    <s v="Non Residential"/>
    <x v="2"/>
    <s v="All"/>
    <n v="71851984"/>
  </r>
  <r>
    <x v="267"/>
    <s v="FL"/>
    <s v="Non Residential"/>
    <x v="3"/>
    <s v="All"/>
    <n v="69840295"/>
  </r>
  <r>
    <x v="267"/>
    <s v="FL"/>
    <s v="Non Residential"/>
    <x v="4"/>
    <s v="All"/>
    <n v="58547006"/>
  </r>
  <r>
    <x v="267"/>
    <s v="FL"/>
    <s v="Non Residential"/>
    <x v="5"/>
    <s v="All"/>
    <n v="48162193"/>
  </r>
  <r>
    <x v="267"/>
    <s v="FL"/>
    <s v="Non Residential"/>
    <x v="6"/>
    <s v="All"/>
    <n v="112917225"/>
  </r>
  <r>
    <x v="267"/>
    <s v="FL"/>
    <s v="Non Residential"/>
    <x v="7"/>
    <s v="All"/>
    <n v="109115442"/>
  </r>
  <r>
    <x v="267"/>
    <s v="FL"/>
    <s v="Non Residential"/>
    <x v="8"/>
    <s v="All"/>
    <n v="142486311"/>
  </r>
  <r>
    <x v="267"/>
    <s v="FL"/>
    <s v="Non Residential"/>
    <x v="9"/>
    <s v="All"/>
    <n v="145229270"/>
  </r>
  <r>
    <x v="267"/>
    <s v="FL"/>
    <s v="Non Residential"/>
    <x v="10"/>
    <s v="All"/>
    <n v="146511339"/>
  </r>
  <r>
    <x v="267"/>
    <s v="FL"/>
    <s v="Non Residential"/>
    <x v="11"/>
    <s v="All"/>
    <n v="150434351"/>
  </r>
  <r>
    <x v="267"/>
    <s v="FL"/>
    <s v="Residential"/>
    <x v="0"/>
    <s v="All"/>
    <n v="162875504"/>
  </r>
  <r>
    <x v="267"/>
    <s v="FL"/>
    <s v="Residential"/>
    <x v="1"/>
    <s v="All"/>
    <n v="185851932"/>
  </r>
  <r>
    <x v="267"/>
    <s v="FL"/>
    <s v="Residential"/>
    <x v="2"/>
    <s v="All"/>
    <n v="264670655"/>
  </r>
  <r>
    <x v="267"/>
    <s v="FL"/>
    <s v="Residential"/>
    <x v="3"/>
    <s v="All"/>
    <n v="305701463"/>
  </r>
  <r>
    <x v="267"/>
    <s v="FL"/>
    <s v="Residential"/>
    <x v="4"/>
    <s v="All"/>
    <n v="293536940"/>
  </r>
  <r>
    <x v="267"/>
    <s v="FL"/>
    <s v="Residential"/>
    <x v="5"/>
    <s v="All"/>
    <n v="370579713"/>
  </r>
  <r>
    <x v="267"/>
    <s v="FL"/>
    <s v="Residential"/>
    <x v="6"/>
    <s v="All"/>
    <n v="494217391"/>
  </r>
  <r>
    <x v="267"/>
    <s v="FL"/>
    <s v="Residential"/>
    <x v="7"/>
    <s v="All"/>
    <n v="546761012"/>
  </r>
  <r>
    <x v="267"/>
    <s v="FL"/>
    <s v="Residential"/>
    <x v="8"/>
    <s v="All"/>
    <n v="763404087"/>
  </r>
  <r>
    <x v="267"/>
    <s v="FL"/>
    <s v="Residential"/>
    <x v="9"/>
    <s v="All"/>
    <n v="827115146"/>
  </r>
  <r>
    <x v="267"/>
    <s v="FL"/>
    <s v="Residential"/>
    <x v="10"/>
    <s v="All"/>
    <n v="882484151"/>
  </r>
  <r>
    <x v="267"/>
    <s v="FL"/>
    <s v="Residential"/>
    <x v="11"/>
    <s v="All"/>
    <n v="936148272"/>
  </r>
  <r>
    <x v="268"/>
    <s v="ME"/>
    <s v="Civil"/>
    <x v="0"/>
    <s v="All"/>
    <n v="162868410"/>
  </r>
  <r>
    <x v="268"/>
    <s v="ME"/>
    <s v="Civil"/>
    <x v="1"/>
    <s v="All"/>
    <n v="93441316"/>
  </r>
  <r>
    <x v="268"/>
    <s v="ME"/>
    <s v="Civil"/>
    <x v="2"/>
    <s v="All"/>
    <n v="129663476"/>
  </r>
  <r>
    <x v="268"/>
    <s v="ME"/>
    <s v="Civil"/>
    <x v="3"/>
    <s v="All"/>
    <n v="136780492"/>
  </r>
  <r>
    <x v="268"/>
    <s v="ME"/>
    <s v="Civil"/>
    <x v="4"/>
    <s v="All"/>
    <n v="161378949"/>
  </r>
  <r>
    <x v="268"/>
    <s v="ME"/>
    <s v="Civil"/>
    <x v="5"/>
    <s v="All"/>
    <n v="189775253"/>
  </r>
  <r>
    <x v="268"/>
    <s v="ME"/>
    <s v="Civil"/>
    <x v="6"/>
    <s v="All"/>
    <n v="156835414"/>
  </r>
  <r>
    <x v="268"/>
    <s v="ME"/>
    <s v="Civil"/>
    <x v="7"/>
    <s v="All"/>
    <n v="192625579"/>
  </r>
  <r>
    <x v="268"/>
    <s v="ME"/>
    <s v="Civil"/>
    <x v="8"/>
    <s v="All"/>
    <n v="158687092"/>
  </r>
  <r>
    <x v="268"/>
    <s v="ME"/>
    <s v="Civil"/>
    <x v="9"/>
    <s v="All"/>
    <n v="170569919"/>
  </r>
  <r>
    <x v="268"/>
    <s v="ME"/>
    <s v="Civil"/>
    <x v="10"/>
    <s v="All"/>
    <n v="181162475"/>
  </r>
  <r>
    <x v="268"/>
    <s v="ME"/>
    <s v="Civil"/>
    <x v="11"/>
    <s v="All"/>
    <n v="188178439"/>
  </r>
  <r>
    <x v="268"/>
    <s v="ME"/>
    <s v="Non Residential"/>
    <x v="0"/>
    <s v="All"/>
    <n v="212986359"/>
  </r>
  <r>
    <x v="268"/>
    <s v="ME"/>
    <s v="Non Residential"/>
    <x v="1"/>
    <s v="All"/>
    <n v="295173150"/>
  </r>
  <r>
    <x v="268"/>
    <s v="ME"/>
    <s v="Non Residential"/>
    <x v="2"/>
    <s v="All"/>
    <n v="311702150"/>
  </r>
  <r>
    <x v="268"/>
    <s v="ME"/>
    <s v="Non Residential"/>
    <x v="3"/>
    <s v="All"/>
    <n v="243996371"/>
  </r>
  <r>
    <x v="268"/>
    <s v="ME"/>
    <s v="Non Residential"/>
    <x v="4"/>
    <s v="All"/>
    <n v="321557818"/>
  </r>
  <r>
    <x v="268"/>
    <s v="ME"/>
    <s v="Non Residential"/>
    <x v="5"/>
    <s v="All"/>
    <n v="176959244"/>
  </r>
  <r>
    <x v="268"/>
    <s v="ME"/>
    <s v="Non Residential"/>
    <x v="6"/>
    <s v="All"/>
    <n v="437385612"/>
  </r>
  <r>
    <x v="268"/>
    <s v="ME"/>
    <s v="Non Residential"/>
    <x v="7"/>
    <s v="All"/>
    <n v="403543668"/>
  </r>
  <r>
    <x v="268"/>
    <s v="ME"/>
    <s v="Non Residential"/>
    <x v="8"/>
    <s v="All"/>
    <n v="428933324"/>
  </r>
  <r>
    <x v="268"/>
    <s v="ME"/>
    <s v="Non Residential"/>
    <x v="9"/>
    <s v="All"/>
    <n v="440305053"/>
  </r>
  <r>
    <x v="268"/>
    <s v="ME"/>
    <s v="Non Residential"/>
    <x v="10"/>
    <s v="All"/>
    <n v="443165101"/>
  </r>
  <r>
    <x v="268"/>
    <s v="ME"/>
    <s v="Non Residential"/>
    <x v="11"/>
    <s v="All"/>
    <n v="444634774"/>
  </r>
  <r>
    <x v="268"/>
    <s v="ME"/>
    <s v="Residential"/>
    <x v="0"/>
    <s v="All"/>
    <n v="292750886"/>
  </r>
  <r>
    <x v="268"/>
    <s v="ME"/>
    <s v="Residential"/>
    <x v="1"/>
    <s v="All"/>
    <n v="225302318"/>
  </r>
  <r>
    <x v="268"/>
    <s v="ME"/>
    <s v="Residential"/>
    <x v="2"/>
    <s v="All"/>
    <n v="390833688"/>
  </r>
  <r>
    <x v="268"/>
    <s v="ME"/>
    <s v="Residential"/>
    <x v="3"/>
    <s v="All"/>
    <n v="312587889"/>
  </r>
  <r>
    <x v="268"/>
    <s v="ME"/>
    <s v="Residential"/>
    <x v="4"/>
    <s v="All"/>
    <n v="222379873"/>
  </r>
  <r>
    <x v="268"/>
    <s v="ME"/>
    <s v="Residential"/>
    <x v="5"/>
    <s v="All"/>
    <n v="288079648"/>
  </r>
  <r>
    <x v="268"/>
    <s v="ME"/>
    <s v="Residential"/>
    <x v="6"/>
    <s v="All"/>
    <n v="426459723"/>
  </r>
  <r>
    <x v="268"/>
    <s v="ME"/>
    <s v="Residential"/>
    <x v="7"/>
    <s v="All"/>
    <n v="359129043"/>
  </r>
  <r>
    <x v="268"/>
    <s v="ME"/>
    <s v="Residential"/>
    <x v="8"/>
    <s v="All"/>
    <n v="445122977"/>
  </r>
  <r>
    <x v="268"/>
    <s v="ME"/>
    <s v="Residential"/>
    <x v="9"/>
    <s v="All"/>
    <n v="455030342"/>
  </r>
  <r>
    <x v="268"/>
    <s v="ME"/>
    <s v="Residential"/>
    <x v="10"/>
    <s v="All"/>
    <n v="485472255"/>
  </r>
  <r>
    <x v="268"/>
    <s v="ME"/>
    <s v="Residential"/>
    <x v="11"/>
    <s v="All"/>
    <n v="505724515"/>
  </r>
  <r>
    <x v="269"/>
    <s v="OR"/>
    <s v="Civil"/>
    <x v="0"/>
    <s v="All"/>
    <n v="470919219"/>
  </r>
  <r>
    <x v="269"/>
    <s v="OR"/>
    <s v="Civil"/>
    <x v="1"/>
    <s v="All"/>
    <n v="370378340"/>
  </r>
  <r>
    <x v="269"/>
    <s v="OR"/>
    <s v="Civil"/>
    <x v="2"/>
    <s v="All"/>
    <n v="427453964"/>
  </r>
  <r>
    <x v="269"/>
    <s v="OR"/>
    <s v="Civil"/>
    <x v="3"/>
    <s v="All"/>
    <n v="511740875"/>
  </r>
  <r>
    <x v="269"/>
    <s v="OR"/>
    <s v="Civil"/>
    <x v="4"/>
    <s v="All"/>
    <n v="562810345"/>
  </r>
  <r>
    <x v="269"/>
    <s v="OR"/>
    <s v="Civil"/>
    <x v="5"/>
    <s v="All"/>
    <n v="479580297"/>
  </r>
  <r>
    <x v="269"/>
    <s v="OR"/>
    <s v="Civil"/>
    <x v="6"/>
    <s v="All"/>
    <n v="547876447"/>
  </r>
  <r>
    <x v="269"/>
    <s v="OR"/>
    <s v="Civil"/>
    <x v="7"/>
    <s v="All"/>
    <n v="432177089"/>
  </r>
  <r>
    <x v="269"/>
    <s v="OR"/>
    <s v="Civil"/>
    <x v="8"/>
    <s v="All"/>
    <n v="676011918"/>
  </r>
  <r>
    <x v="269"/>
    <s v="OR"/>
    <s v="Civil"/>
    <x v="9"/>
    <s v="All"/>
    <n v="728399204"/>
  </r>
  <r>
    <x v="269"/>
    <s v="OR"/>
    <s v="Civil"/>
    <x v="10"/>
    <s v="All"/>
    <n v="776557635"/>
  </r>
  <r>
    <x v="269"/>
    <s v="OR"/>
    <s v="Civil"/>
    <x v="11"/>
    <s v="All"/>
    <n v="811243880"/>
  </r>
  <r>
    <x v="269"/>
    <s v="OR"/>
    <s v="Non Residential"/>
    <x v="0"/>
    <s v="All"/>
    <n v="651840187"/>
  </r>
  <r>
    <x v="269"/>
    <s v="OR"/>
    <s v="Non Residential"/>
    <x v="1"/>
    <s v="All"/>
    <n v="386377999"/>
  </r>
  <r>
    <x v="269"/>
    <s v="OR"/>
    <s v="Non Residential"/>
    <x v="2"/>
    <s v="All"/>
    <n v="763437391"/>
  </r>
  <r>
    <x v="269"/>
    <s v="OR"/>
    <s v="Non Residential"/>
    <x v="3"/>
    <s v="All"/>
    <n v="4253422563"/>
  </r>
  <r>
    <x v="269"/>
    <s v="OR"/>
    <s v="Non Residential"/>
    <x v="4"/>
    <s v="All"/>
    <n v="1022234866"/>
  </r>
  <r>
    <x v="269"/>
    <s v="OR"/>
    <s v="Non Residential"/>
    <x v="5"/>
    <s v="All"/>
    <n v="1674662330"/>
  </r>
  <r>
    <x v="269"/>
    <s v="OR"/>
    <s v="Non Residential"/>
    <x v="6"/>
    <s v="All"/>
    <n v="2316774238"/>
  </r>
  <r>
    <x v="269"/>
    <s v="OR"/>
    <s v="Non Residential"/>
    <x v="7"/>
    <s v="All"/>
    <n v="3215627476"/>
  </r>
  <r>
    <x v="269"/>
    <s v="OR"/>
    <s v="Non Residential"/>
    <x v="8"/>
    <s v="All"/>
    <n v="2170487968"/>
  </r>
  <r>
    <x v="269"/>
    <s v="OR"/>
    <s v="Non Residential"/>
    <x v="9"/>
    <s v="All"/>
    <n v="2223457762"/>
  </r>
  <r>
    <x v="269"/>
    <s v="OR"/>
    <s v="Non Residential"/>
    <x v="10"/>
    <s v="All"/>
    <n v="2263253775"/>
  </r>
  <r>
    <x v="269"/>
    <s v="OR"/>
    <s v="Non Residential"/>
    <x v="11"/>
    <s v="All"/>
    <n v="2290813650"/>
  </r>
  <r>
    <x v="269"/>
    <s v="OR"/>
    <s v="Residential"/>
    <x v="0"/>
    <s v="All"/>
    <n v="540819519"/>
  </r>
  <r>
    <x v="269"/>
    <s v="OR"/>
    <s v="Residential"/>
    <x v="1"/>
    <s v="All"/>
    <n v="624785514"/>
  </r>
  <r>
    <x v="269"/>
    <s v="OR"/>
    <s v="Residential"/>
    <x v="2"/>
    <s v="All"/>
    <n v="982854505"/>
  </r>
  <r>
    <x v="269"/>
    <s v="OR"/>
    <s v="Residential"/>
    <x v="3"/>
    <s v="All"/>
    <n v="1568269742"/>
  </r>
  <r>
    <x v="269"/>
    <s v="OR"/>
    <s v="Residential"/>
    <x v="4"/>
    <s v="All"/>
    <n v="1694998095"/>
  </r>
  <r>
    <x v="269"/>
    <s v="OR"/>
    <s v="Residential"/>
    <x v="5"/>
    <s v="All"/>
    <n v="1866157289"/>
  </r>
  <r>
    <x v="269"/>
    <s v="OR"/>
    <s v="Residential"/>
    <x v="6"/>
    <s v="All"/>
    <n v="2021525548"/>
  </r>
  <r>
    <x v="269"/>
    <s v="OR"/>
    <s v="Residential"/>
    <x v="7"/>
    <s v="All"/>
    <n v="2368023548"/>
  </r>
  <r>
    <x v="269"/>
    <s v="OR"/>
    <s v="Residential"/>
    <x v="8"/>
    <s v="All"/>
    <n v="2821099962"/>
  </r>
  <r>
    <x v="269"/>
    <s v="OR"/>
    <s v="Residential"/>
    <x v="9"/>
    <s v="All"/>
    <n v="2974346634"/>
  </r>
  <r>
    <x v="269"/>
    <s v="OR"/>
    <s v="Residential"/>
    <x v="10"/>
    <s v="All"/>
    <n v="3136244449"/>
  </r>
  <r>
    <x v="269"/>
    <s v="OR"/>
    <s v="Residential"/>
    <x v="11"/>
    <s v="All"/>
    <n v="3316861259"/>
  </r>
  <r>
    <x v="269"/>
    <s v="WA"/>
    <s v="Civil"/>
    <x v="0"/>
    <s v="All"/>
    <n v="78001053"/>
  </r>
  <r>
    <x v="269"/>
    <s v="WA"/>
    <s v="Civil"/>
    <x v="1"/>
    <s v="All"/>
    <n v="165121257"/>
  </r>
  <r>
    <x v="269"/>
    <s v="WA"/>
    <s v="Civil"/>
    <x v="2"/>
    <s v="All"/>
    <n v="146168134"/>
  </r>
  <r>
    <x v="269"/>
    <s v="WA"/>
    <s v="Civil"/>
    <x v="3"/>
    <s v="All"/>
    <n v="91705874"/>
  </r>
  <r>
    <x v="269"/>
    <s v="WA"/>
    <s v="Civil"/>
    <x v="4"/>
    <s v="All"/>
    <n v="192954490"/>
  </r>
  <r>
    <x v="269"/>
    <s v="WA"/>
    <s v="Civil"/>
    <x v="5"/>
    <s v="All"/>
    <n v="130920246"/>
  </r>
  <r>
    <x v="269"/>
    <s v="WA"/>
    <s v="Civil"/>
    <x v="6"/>
    <s v="All"/>
    <n v="100969730"/>
  </r>
  <r>
    <x v="269"/>
    <s v="WA"/>
    <s v="Civil"/>
    <x v="7"/>
    <s v="All"/>
    <n v="164150218"/>
  </r>
  <r>
    <x v="269"/>
    <s v="WA"/>
    <s v="Civil"/>
    <x v="8"/>
    <s v="All"/>
    <n v="234067152"/>
  </r>
  <r>
    <x v="269"/>
    <s v="WA"/>
    <s v="Civil"/>
    <x v="9"/>
    <s v="All"/>
    <n v="251102892"/>
  </r>
  <r>
    <x v="269"/>
    <s v="WA"/>
    <s v="Civil"/>
    <x v="10"/>
    <s v="All"/>
    <n v="267435585"/>
  </r>
  <r>
    <x v="269"/>
    <s v="WA"/>
    <s v="Civil"/>
    <x v="11"/>
    <s v="All"/>
    <n v="278840157"/>
  </r>
  <r>
    <x v="269"/>
    <s v="WA"/>
    <s v="Non Residential"/>
    <x v="0"/>
    <s v="All"/>
    <n v="74311977"/>
  </r>
  <r>
    <x v="269"/>
    <s v="WA"/>
    <s v="Non Residential"/>
    <x v="1"/>
    <s v="All"/>
    <n v="141073697"/>
  </r>
  <r>
    <x v="269"/>
    <s v="WA"/>
    <s v="Non Residential"/>
    <x v="2"/>
    <s v="All"/>
    <n v="78660432"/>
  </r>
  <r>
    <x v="269"/>
    <s v="WA"/>
    <s v="Non Residential"/>
    <x v="3"/>
    <s v="All"/>
    <n v="122807564"/>
  </r>
  <r>
    <x v="269"/>
    <s v="WA"/>
    <s v="Non Residential"/>
    <x v="4"/>
    <s v="All"/>
    <n v="152529707"/>
  </r>
  <r>
    <x v="269"/>
    <s v="WA"/>
    <s v="Non Residential"/>
    <x v="5"/>
    <s v="All"/>
    <n v="154816695"/>
  </r>
  <r>
    <x v="269"/>
    <s v="WA"/>
    <s v="Non Residential"/>
    <x v="6"/>
    <s v="All"/>
    <n v="565665920"/>
  </r>
  <r>
    <x v="269"/>
    <s v="WA"/>
    <s v="Non Residential"/>
    <x v="7"/>
    <s v="All"/>
    <n v="263179066"/>
  </r>
  <r>
    <x v="269"/>
    <s v="WA"/>
    <s v="Non Residential"/>
    <x v="8"/>
    <s v="All"/>
    <n v="424635966"/>
  </r>
  <r>
    <x v="269"/>
    <s v="WA"/>
    <s v="Non Residential"/>
    <x v="9"/>
    <s v="All"/>
    <n v="436235479"/>
  </r>
  <r>
    <x v="269"/>
    <s v="WA"/>
    <s v="Non Residential"/>
    <x v="10"/>
    <s v="All"/>
    <n v="453791395"/>
  </r>
  <r>
    <x v="269"/>
    <s v="WA"/>
    <s v="Non Residential"/>
    <x v="11"/>
    <s v="All"/>
    <n v="466899907"/>
  </r>
  <r>
    <x v="269"/>
    <s v="WA"/>
    <s v="Residential"/>
    <x v="0"/>
    <s v="All"/>
    <n v="241913564"/>
  </r>
  <r>
    <x v="269"/>
    <s v="WA"/>
    <s v="Residential"/>
    <x v="1"/>
    <s v="All"/>
    <n v="184047612"/>
  </r>
  <r>
    <x v="269"/>
    <s v="WA"/>
    <s v="Residential"/>
    <x v="2"/>
    <s v="All"/>
    <n v="319968160"/>
  </r>
  <r>
    <x v="269"/>
    <s v="WA"/>
    <s v="Residential"/>
    <x v="3"/>
    <s v="All"/>
    <n v="415915894"/>
  </r>
  <r>
    <x v="269"/>
    <s v="WA"/>
    <s v="Residential"/>
    <x v="4"/>
    <s v="All"/>
    <n v="425737915"/>
  </r>
  <r>
    <x v="269"/>
    <s v="WA"/>
    <s v="Residential"/>
    <x v="5"/>
    <s v="All"/>
    <n v="2095979173"/>
  </r>
  <r>
    <x v="269"/>
    <s v="WA"/>
    <s v="Residential"/>
    <x v="6"/>
    <s v="All"/>
    <n v="836984725"/>
  </r>
  <r>
    <x v="269"/>
    <s v="WA"/>
    <s v="Residential"/>
    <x v="7"/>
    <s v="All"/>
    <n v="981963938"/>
  </r>
  <r>
    <x v="269"/>
    <s v="WA"/>
    <s v="Residential"/>
    <x v="8"/>
    <s v="All"/>
    <n v="1141337607"/>
  </r>
  <r>
    <x v="269"/>
    <s v="WA"/>
    <s v="Residential"/>
    <x v="9"/>
    <s v="All"/>
    <n v="1215970988"/>
  </r>
  <r>
    <x v="269"/>
    <s v="WA"/>
    <s v="Residential"/>
    <x v="10"/>
    <s v="All"/>
    <n v="1274286406"/>
  </r>
  <r>
    <x v="269"/>
    <s v="WA"/>
    <s v="Residential"/>
    <x v="11"/>
    <s v="All"/>
    <n v="1345768298"/>
  </r>
  <r>
    <x v="270"/>
    <s v="NY"/>
    <s v="Civil"/>
    <x v="0"/>
    <s v="All"/>
    <n v="122676465"/>
  </r>
  <r>
    <x v="270"/>
    <s v="NY"/>
    <s v="Civil"/>
    <x v="1"/>
    <s v="All"/>
    <n v="138567066"/>
  </r>
  <r>
    <x v="270"/>
    <s v="NY"/>
    <s v="Civil"/>
    <x v="2"/>
    <s v="All"/>
    <n v="297963378"/>
  </r>
  <r>
    <x v="270"/>
    <s v="NY"/>
    <s v="Civil"/>
    <x v="3"/>
    <s v="All"/>
    <n v="222871102"/>
  </r>
  <r>
    <x v="270"/>
    <s v="NY"/>
    <s v="Civil"/>
    <x v="4"/>
    <s v="All"/>
    <n v="106126611"/>
  </r>
  <r>
    <x v="270"/>
    <s v="NY"/>
    <s v="Civil"/>
    <x v="5"/>
    <s v="All"/>
    <n v="932262782"/>
  </r>
  <r>
    <x v="270"/>
    <s v="NY"/>
    <s v="Civil"/>
    <x v="6"/>
    <s v="All"/>
    <n v="109020434"/>
  </r>
  <r>
    <x v="270"/>
    <s v="NY"/>
    <s v="Civil"/>
    <x v="7"/>
    <s v="All"/>
    <n v="1781688087"/>
  </r>
  <r>
    <x v="270"/>
    <s v="NY"/>
    <s v="Civil"/>
    <x v="8"/>
    <s v="All"/>
    <n v="314118099"/>
  </r>
  <r>
    <x v="270"/>
    <s v="NY"/>
    <s v="Civil"/>
    <x v="9"/>
    <s v="All"/>
    <n v="338538204"/>
  </r>
  <r>
    <x v="270"/>
    <s v="NY"/>
    <s v="Civil"/>
    <x v="10"/>
    <s v="All"/>
    <n v="361095539"/>
  </r>
  <r>
    <x v="270"/>
    <s v="NY"/>
    <s v="Civil"/>
    <x v="11"/>
    <s v="All"/>
    <n v="375648896"/>
  </r>
  <r>
    <x v="270"/>
    <s v="NY"/>
    <s v="Non Residential"/>
    <x v="0"/>
    <s v="All"/>
    <n v="270172828"/>
  </r>
  <r>
    <x v="270"/>
    <s v="NY"/>
    <s v="Non Residential"/>
    <x v="1"/>
    <s v="All"/>
    <n v="385862409"/>
  </r>
  <r>
    <x v="270"/>
    <s v="NY"/>
    <s v="Non Residential"/>
    <x v="2"/>
    <s v="All"/>
    <n v="228745305"/>
  </r>
  <r>
    <x v="270"/>
    <s v="NY"/>
    <s v="Non Residential"/>
    <x v="3"/>
    <s v="All"/>
    <n v="610229401"/>
  </r>
  <r>
    <x v="270"/>
    <s v="NY"/>
    <s v="Non Residential"/>
    <x v="4"/>
    <s v="All"/>
    <n v="391463534"/>
  </r>
  <r>
    <x v="270"/>
    <s v="NY"/>
    <s v="Non Residential"/>
    <x v="5"/>
    <s v="All"/>
    <n v="539059831"/>
  </r>
  <r>
    <x v="270"/>
    <s v="NY"/>
    <s v="Non Residential"/>
    <x v="6"/>
    <s v="All"/>
    <n v="905183323"/>
  </r>
  <r>
    <x v="270"/>
    <s v="NY"/>
    <s v="Non Residential"/>
    <x v="7"/>
    <s v="All"/>
    <n v="1312630562"/>
  </r>
  <r>
    <x v="270"/>
    <s v="NY"/>
    <s v="Non Residential"/>
    <x v="8"/>
    <s v="All"/>
    <n v="723004633"/>
  </r>
  <r>
    <x v="270"/>
    <s v="NY"/>
    <s v="Non Residential"/>
    <x v="9"/>
    <s v="All"/>
    <n v="739331952"/>
  </r>
  <r>
    <x v="270"/>
    <s v="NY"/>
    <s v="Non Residential"/>
    <x v="10"/>
    <s v="All"/>
    <n v="750563204"/>
  </r>
  <r>
    <x v="270"/>
    <s v="NY"/>
    <s v="Non Residential"/>
    <x v="11"/>
    <s v="All"/>
    <n v="757405155"/>
  </r>
  <r>
    <x v="270"/>
    <s v="NY"/>
    <s v="Residential"/>
    <x v="0"/>
    <s v="All"/>
    <n v="558948311"/>
  </r>
  <r>
    <x v="270"/>
    <s v="NY"/>
    <s v="Residential"/>
    <x v="1"/>
    <s v="All"/>
    <n v="100906993"/>
  </r>
  <r>
    <x v="270"/>
    <s v="NY"/>
    <s v="Residential"/>
    <x v="2"/>
    <s v="All"/>
    <n v="120103002"/>
  </r>
  <r>
    <x v="270"/>
    <s v="NY"/>
    <s v="Residential"/>
    <x v="3"/>
    <s v="All"/>
    <n v="107131889"/>
  </r>
  <r>
    <x v="270"/>
    <s v="NY"/>
    <s v="Residential"/>
    <x v="4"/>
    <s v="All"/>
    <n v="184479546"/>
  </r>
  <r>
    <x v="270"/>
    <s v="NY"/>
    <s v="Residential"/>
    <x v="5"/>
    <s v="All"/>
    <n v="149928548"/>
  </r>
  <r>
    <x v="270"/>
    <s v="NY"/>
    <s v="Residential"/>
    <x v="6"/>
    <s v="All"/>
    <n v="115126357"/>
  </r>
  <r>
    <x v="270"/>
    <s v="NY"/>
    <s v="Residential"/>
    <x v="7"/>
    <s v="All"/>
    <n v="90390291"/>
  </r>
  <r>
    <x v="270"/>
    <s v="NY"/>
    <s v="Residential"/>
    <x v="8"/>
    <s v="All"/>
    <n v="112538291"/>
  </r>
  <r>
    <x v="270"/>
    <s v="NY"/>
    <s v="Residential"/>
    <x v="9"/>
    <s v="All"/>
    <n v="122196165"/>
  </r>
  <r>
    <x v="270"/>
    <s v="NY"/>
    <s v="Residential"/>
    <x v="10"/>
    <s v="All"/>
    <n v="131495503"/>
  </r>
  <r>
    <x v="270"/>
    <s v="NY"/>
    <s v="Residential"/>
    <x v="11"/>
    <s v="All"/>
    <n v="139247195"/>
  </r>
  <r>
    <x v="271"/>
    <s v="AZ"/>
    <s v="Civil"/>
    <x v="0"/>
    <s v="All"/>
    <n v="118003217"/>
  </r>
  <r>
    <x v="271"/>
    <s v="AZ"/>
    <s v="Civil"/>
    <x v="1"/>
    <s v="All"/>
    <n v="76123885"/>
  </r>
  <r>
    <x v="271"/>
    <s v="AZ"/>
    <s v="Civil"/>
    <x v="2"/>
    <s v="All"/>
    <n v="109093743"/>
  </r>
  <r>
    <x v="271"/>
    <s v="AZ"/>
    <s v="Civil"/>
    <x v="3"/>
    <s v="All"/>
    <n v="58324428"/>
  </r>
  <r>
    <x v="271"/>
    <s v="AZ"/>
    <s v="Civil"/>
    <x v="4"/>
    <s v="All"/>
    <n v="68581109"/>
  </r>
  <r>
    <x v="271"/>
    <s v="AZ"/>
    <s v="Civil"/>
    <x v="5"/>
    <s v="All"/>
    <n v="57749055"/>
  </r>
  <r>
    <x v="271"/>
    <s v="AZ"/>
    <s v="Civil"/>
    <x v="6"/>
    <s v="All"/>
    <n v="62618810"/>
  </r>
  <r>
    <x v="271"/>
    <s v="AZ"/>
    <s v="Civil"/>
    <x v="7"/>
    <s v="All"/>
    <n v="79811838"/>
  </r>
  <r>
    <x v="271"/>
    <s v="AZ"/>
    <s v="Civil"/>
    <x v="8"/>
    <s v="All"/>
    <n v="113117475"/>
  </r>
  <r>
    <x v="271"/>
    <s v="AZ"/>
    <s v="Civil"/>
    <x v="9"/>
    <s v="All"/>
    <n v="121047738"/>
  </r>
  <r>
    <x v="271"/>
    <s v="AZ"/>
    <s v="Civil"/>
    <x v="10"/>
    <s v="All"/>
    <n v="128156173"/>
  </r>
  <r>
    <x v="271"/>
    <s v="AZ"/>
    <s v="Civil"/>
    <x v="11"/>
    <s v="All"/>
    <n v="133104958"/>
  </r>
  <r>
    <x v="271"/>
    <s v="AZ"/>
    <s v="Non Residential"/>
    <x v="0"/>
    <s v="All"/>
    <n v="11583842"/>
  </r>
  <r>
    <x v="271"/>
    <s v="AZ"/>
    <s v="Non Residential"/>
    <x v="1"/>
    <s v="All"/>
    <n v="41483661"/>
  </r>
  <r>
    <x v="271"/>
    <s v="AZ"/>
    <s v="Non Residential"/>
    <x v="2"/>
    <s v="All"/>
    <n v="21357142"/>
  </r>
  <r>
    <x v="271"/>
    <s v="AZ"/>
    <s v="Non Residential"/>
    <x v="3"/>
    <s v="All"/>
    <n v="23476419"/>
  </r>
  <r>
    <x v="271"/>
    <s v="AZ"/>
    <s v="Non Residential"/>
    <x v="4"/>
    <s v="All"/>
    <n v="27072669"/>
  </r>
  <r>
    <x v="271"/>
    <s v="AZ"/>
    <s v="Non Residential"/>
    <x v="5"/>
    <s v="All"/>
    <n v="24597382"/>
  </r>
  <r>
    <x v="271"/>
    <s v="AZ"/>
    <s v="Non Residential"/>
    <x v="6"/>
    <s v="All"/>
    <n v="56856572"/>
  </r>
  <r>
    <x v="271"/>
    <s v="AZ"/>
    <s v="Non Residential"/>
    <x v="7"/>
    <s v="All"/>
    <n v="57558938"/>
  </r>
  <r>
    <x v="271"/>
    <s v="AZ"/>
    <s v="Non Residential"/>
    <x v="8"/>
    <s v="All"/>
    <n v="149979235"/>
  </r>
  <r>
    <x v="271"/>
    <s v="AZ"/>
    <s v="Non Residential"/>
    <x v="9"/>
    <s v="All"/>
    <n v="151954420"/>
  </r>
  <r>
    <x v="271"/>
    <s v="AZ"/>
    <s v="Non Residential"/>
    <x v="10"/>
    <s v="All"/>
    <n v="156362822"/>
  </r>
  <r>
    <x v="271"/>
    <s v="AZ"/>
    <s v="Non Residential"/>
    <x v="11"/>
    <s v="All"/>
    <n v="158909949"/>
  </r>
  <r>
    <x v="271"/>
    <s v="AZ"/>
    <s v="Residential"/>
    <x v="0"/>
    <s v="All"/>
    <n v="41371303"/>
  </r>
  <r>
    <x v="271"/>
    <s v="AZ"/>
    <s v="Residential"/>
    <x v="1"/>
    <s v="All"/>
    <n v="63466427"/>
  </r>
  <r>
    <x v="271"/>
    <s v="AZ"/>
    <s v="Residential"/>
    <x v="2"/>
    <s v="All"/>
    <n v="91717405"/>
  </r>
  <r>
    <x v="271"/>
    <s v="AZ"/>
    <s v="Residential"/>
    <x v="3"/>
    <s v="All"/>
    <n v="183084456"/>
  </r>
  <r>
    <x v="271"/>
    <s v="AZ"/>
    <s v="Residential"/>
    <x v="4"/>
    <s v="All"/>
    <n v="245199696"/>
  </r>
  <r>
    <x v="271"/>
    <s v="AZ"/>
    <s v="Residential"/>
    <x v="5"/>
    <s v="All"/>
    <n v="278529594"/>
  </r>
  <r>
    <x v="271"/>
    <s v="AZ"/>
    <s v="Residential"/>
    <x v="6"/>
    <s v="All"/>
    <n v="295426270"/>
  </r>
  <r>
    <x v="271"/>
    <s v="AZ"/>
    <s v="Residential"/>
    <x v="7"/>
    <s v="All"/>
    <n v="364812099"/>
  </r>
  <r>
    <x v="271"/>
    <s v="AZ"/>
    <s v="Residential"/>
    <x v="8"/>
    <s v="All"/>
    <n v="351005268"/>
  </r>
  <r>
    <x v="271"/>
    <s v="AZ"/>
    <s v="Residential"/>
    <x v="9"/>
    <s v="All"/>
    <n v="384836173"/>
  </r>
  <r>
    <x v="271"/>
    <s v="AZ"/>
    <s v="Residential"/>
    <x v="10"/>
    <s v="All"/>
    <n v="409655709"/>
  </r>
  <r>
    <x v="271"/>
    <s v="AZ"/>
    <s v="Residential"/>
    <x v="11"/>
    <s v="All"/>
    <n v="434003591"/>
  </r>
  <r>
    <x v="272"/>
    <s v="MA"/>
    <s v="Civil"/>
    <x v="0"/>
    <s v="All"/>
    <n v="94301136"/>
  </r>
  <r>
    <x v="272"/>
    <s v="MA"/>
    <s v="Civil"/>
    <x v="1"/>
    <s v="All"/>
    <n v="124993251"/>
  </r>
  <r>
    <x v="272"/>
    <s v="MA"/>
    <s v="Civil"/>
    <x v="2"/>
    <s v="All"/>
    <n v="79919990"/>
  </r>
  <r>
    <x v="272"/>
    <s v="MA"/>
    <s v="Civil"/>
    <x v="3"/>
    <s v="All"/>
    <n v="95856863"/>
  </r>
  <r>
    <x v="272"/>
    <s v="MA"/>
    <s v="Civil"/>
    <x v="4"/>
    <s v="All"/>
    <n v="146729118"/>
  </r>
  <r>
    <x v="272"/>
    <s v="MA"/>
    <s v="Civil"/>
    <x v="5"/>
    <s v="All"/>
    <n v="128849683"/>
  </r>
  <r>
    <x v="272"/>
    <s v="MA"/>
    <s v="Civil"/>
    <x v="6"/>
    <s v="All"/>
    <n v="113250782"/>
  </r>
  <r>
    <x v="272"/>
    <s v="MA"/>
    <s v="Civil"/>
    <x v="7"/>
    <s v="All"/>
    <n v="129535544"/>
  </r>
  <r>
    <x v="272"/>
    <s v="MA"/>
    <s v="Civil"/>
    <x v="8"/>
    <s v="All"/>
    <n v="167094544"/>
  </r>
  <r>
    <x v="272"/>
    <s v="MA"/>
    <s v="Civil"/>
    <x v="9"/>
    <s v="All"/>
    <n v="178452714"/>
  </r>
  <r>
    <x v="272"/>
    <s v="MA"/>
    <s v="Civil"/>
    <x v="10"/>
    <s v="All"/>
    <n v="189254039"/>
  </r>
  <r>
    <x v="272"/>
    <s v="MA"/>
    <s v="Civil"/>
    <x v="11"/>
    <s v="All"/>
    <n v="195963152"/>
  </r>
  <r>
    <x v="272"/>
    <s v="MA"/>
    <s v="Non Residential"/>
    <x v="0"/>
    <s v="All"/>
    <n v="90231135"/>
  </r>
  <r>
    <x v="272"/>
    <s v="MA"/>
    <s v="Non Residential"/>
    <x v="1"/>
    <s v="All"/>
    <n v="718878645"/>
  </r>
  <r>
    <x v="272"/>
    <s v="MA"/>
    <s v="Non Residential"/>
    <x v="2"/>
    <s v="All"/>
    <n v="343506845"/>
  </r>
  <r>
    <x v="272"/>
    <s v="MA"/>
    <s v="Non Residential"/>
    <x v="3"/>
    <s v="All"/>
    <n v="155972771"/>
  </r>
  <r>
    <x v="272"/>
    <s v="MA"/>
    <s v="Non Residential"/>
    <x v="4"/>
    <s v="All"/>
    <n v="185664112"/>
  </r>
  <r>
    <x v="272"/>
    <s v="MA"/>
    <s v="Non Residential"/>
    <x v="5"/>
    <s v="All"/>
    <n v="208770667"/>
  </r>
  <r>
    <x v="272"/>
    <s v="MA"/>
    <s v="Non Residential"/>
    <x v="6"/>
    <s v="All"/>
    <n v="484463539"/>
  </r>
  <r>
    <x v="272"/>
    <s v="MA"/>
    <s v="Non Residential"/>
    <x v="7"/>
    <s v="All"/>
    <n v="200669706"/>
  </r>
  <r>
    <x v="272"/>
    <s v="MA"/>
    <s v="Non Residential"/>
    <x v="8"/>
    <s v="All"/>
    <n v="369934186"/>
  </r>
  <r>
    <x v="272"/>
    <s v="MA"/>
    <s v="Non Residential"/>
    <x v="9"/>
    <s v="All"/>
    <n v="382166803"/>
  </r>
  <r>
    <x v="272"/>
    <s v="MA"/>
    <s v="Non Residential"/>
    <x v="10"/>
    <s v="All"/>
    <n v="390100061"/>
  </r>
  <r>
    <x v="272"/>
    <s v="MA"/>
    <s v="Non Residential"/>
    <x v="11"/>
    <s v="All"/>
    <n v="398519520"/>
  </r>
  <r>
    <x v="272"/>
    <s v="MA"/>
    <s v="Residential"/>
    <x v="0"/>
    <s v="All"/>
    <n v="156227523"/>
  </r>
  <r>
    <x v="272"/>
    <s v="MA"/>
    <s v="Residential"/>
    <x v="1"/>
    <s v="All"/>
    <n v="147275742"/>
  </r>
  <r>
    <x v="272"/>
    <s v="MA"/>
    <s v="Residential"/>
    <x v="2"/>
    <s v="All"/>
    <n v="141305325"/>
  </r>
  <r>
    <x v="272"/>
    <s v="MA"/>
    <s v="Residential"/>
    <x v="3"/>
    <s v="All"/>
    <n v="139795147"/>
  </r>
  <r>
    <x v="272"/>
    <s v="MA"/>
    <s v="Residential"/>
    <x v="4"/>
    <s v="All"/>
    <n v="123506351"/>
  </r>
  <r>
    <x v="272"/>
    <s v="MA"/>
    <s v="Residential"/>
    <x v="5"/>
    <s v="All"/>
    <n v="159831934"/>
  </r>
  <r>
    <x v="272"/>
    <s v="MA"/>
    <s v="Residential"/>
    <x v="6"/>
    <s v="All"/>
    <n v="232313666"/>
  </r>
  <r>
    <x v="272"/>
    <s v="MA"/>
    <s v="Residential"/>
    <x v="7"/>
    <s v="All"/>
    <n v="271702491"/>
  </r>
  <r>
    <x v="272"/>
    <s v="MA"/>
    <s v="Residential"/>
    <x v="8"/>
    <s v="All"/>
    <n v="323440297"/>
  </r>
  <r>
    <x v="272"/>
    <s v="MA"/>
    <s v="Residential"/>
    <x v="9"/>
    <s v="All"/>
    <n v="331651836"/>
  </r>
  <r>
    <x v="272"/>
    <s v="MA"/>
    <s v="Residential"/>
    <x v="10"/>
    <s v="All"/>
    <n v="346038791"/>
  </r>
  <r>
    <x v="272"/>
    <s v="MA"/>
    <s v="Residential"/>
    <x v="11"/>
    <s v="All"/>
    <n v="360103975"/>
  </r>
  <r>
    <x v="272"/>
    <s v="RI"/>
    <s v="Civil"/>
    <x v="0"/>
    <s v="All"/>
    <n v="186468435"/>
  </r>
  <r>
    <x v="272"/>
    <s v="RI"/>
    <s v="Civil"/>
    <x v="1"/>
    <s v="All"/>
    <n v="237830677"/>
  </r>
  <r>
    <x v="272"/>
    <s v="RI"/>
    <s v="Civil"/>
    <x v="2"/>
    <s v="All"/>
    <n v="333685974"/>
  </r>
  <r>
    <x v="272"/>
    <s v="RI"/>
    <s v="Civil"/>
    <x v="3"/>
    <s v="All"/>
    <n v="389437822"/>
  </r>
  <r>
    <x v="272"/>
    <s v="RI"/>
    <s v="Civil"/>
    <x v="4"/>
    <s v="All"/>
    <n v="324997570"/>
  </r>
  <r>
    <x v="272"/>
    <s v="RI"/>
    <s v="Civil"/>
    <x v="5"/>
    <s v="All"/>
    <n v="346344428"/>
  </r>
  <r>
    <x v="272"/>
    <s v="RI"/>
    <s v="Civil"/>
    <x v="6"/>
    <s v="All"/>
    <n v="270718038"/>
  </r>
  <r>
    <x v="272"/>
    <s v="RI"/>
    <s v="Civil"/>
    <x v="7"/>
    <s v="All"/>
    <n v="231473900"/>
  </r>
  <r>
    <x v="272"/>
    <s v="RI"/>
    <s v="Civil"/>
    <x v="8"/>
    <s v="All"/>
    <n v="442109347"/>
  </r>
  <r>
    <x v="272"/>
    <s v="RI"/>
    <s v="Civil"/>
    <x v="9"/>
    <s v="All"/>
    <n v="472832235"/>
  </r>
  <r>
    <x v="272"/>
    <s v="RI"/>
    <s v="Civil"/>
    <x v="10"/>
    <s v="All"/>
    <n v="498308404"/>
  </r>
  <r>
    <x v="272"/>
    <s v="RI"/>
    <s v="Civil"/>
    <x v="11"/>
    <s v="All"/>
    <n v="515090579"/>
  </r>
  <r>
    <x v="272"/>
    <s v="RI"/>
    <s v="Non Residential"/>
    <x v="0"/>
    <s v="All"/>
    <n v="431795304"/>
  </r>
  <r>
    <x v="272"/>
    <s v="RI"/>
    <s v="Non Residential"/>
    <x v="1"/>
    <s v="All"/>
    <n v="301994486"/>
  </r>
  <r>
    <x v="272"/>
    <s v="RI"/>
    <s v="Non Residential"/>
    <x v="2"/>
    <s v="All"/>
    <n v="424304115"/>
  </r>
  <r>
    <x v="272"/>
    <s v="RI"/>
    <s v="Non Residential"/>
    <x v="3"/>
    <s v="All"/>
    <n v="414431802"/>
  </r>
  <r>
    <x v="272"/>
    <s v="RI"/>
    <s v="Non Residential"/>
    <x v="4"/>
    <s v="All"/>
    <n v="585306329"/>
  </r>
  <r>
    <x v="272"/>
    <s v="RI"/>
    <s v="Non Residential"/>
    <x v="5"/>
    <s v="All"/>
    <n v="688890544"/>
  </r>
  <r>
    <x v="272"/>
    <s v="RI"/>
    <s v="Non Residential"/>
    <x v="6"/>
    <s v="All"/>
    <n v="496670687"/>
  </r>
  <r>
    <x v="272"/>
    <s v="RI"/>
    <s v="Non Residential"/>
    <x v="7"/>
    <s v="All"/>
    <n v="957071069"/>
  </r>
  <r>
    <x v="272"/>
    <s v="RI"/>
    <s v="Non Residential"/>
    <x v="8"/>
    <s v="All"/>
    <n v="975300911"/>
  </r>
  <r>
    <x v="272"/>
    <s v="RI"/>
    <s v="Non Residential"/>
    <x v="9"/>
    <s v="All"/>
    <n v="965410408"/>
  </r>
  <r>
    <x v="272"/>
    <s v="RI"/>
    <s v="Non Residential"/>
    <x v="10"/>
    <s v="All"/>
    <n v="984329500"/>
  </r>
  <r>
    <x v="272"/>
    <s v="RI"/>
    <s v="Non Residential"/>
    <x v="11"/>
    <s v="All"/>
    <n v="993788904"/>
  </r>
  <r>
    <x v="272"/>
    <s v="RI"/>
    <s v="Residential"/>
    <x v="0"/>
    <s v="All"/>
    <n v="184531292"/>
  </r>
  <r>
    <x v="272"/>
    <s v="RI"/>
    <s v="Residential"/>
    <x v="1"/>
    <s v="All"/>
    <n v="115990123"/>
  </r>
  <r>
    <x v="272"/>
    <s v="RI"/>
    <s v="Residential"/>
    <x v="2"/>
    <s v="All"/>
    <n v="203362855"/>
  </r>
  <r>
    <x v="272"/>
    <s v="RI"/>
    <s v="Residential"/>
    <x v="3"/>
    <s v="All"/>
    <n v="244892362"/>
  </r>
  <r>
    <x v="272"/>
    <s v="RI"/>
    <s v="Residential"/>
    <x v="4"/>
    <s v="All"/>
    <n v="263856546"/>
  </r>
  <r>
    <x v="272"/>
    <s v="RI"/>
    <s v="Residential"/>
    <x v="5"/>
    <s v="All"/>
    <n v="203385028"/>
  </r>
  <r>
    <x v="272"/>
    <s v="RI"/>
    <s v="Residential"/>
    <x v="6"/>
    <s v="All"/>
    <n v="359677652"/>
  </r>
  <r>
    <x v="272"/>
    <s v="RI"/>
    <s v="Residential"/>
    <x v="7"/>
    <s v="All"/>
    <n v="533911741"/>
  </r>
  <r>
    <x v="272"/>
    <s v="RI"/>
    <s v="Residential"/>
    <x v="8"/>
    <s v="All"/>
    <n v="369100052"/>
  </r>
  <r>
    <x v="272"/>
    <s v="RI"/>
    <s v="Residential"/>
    <x v="9"/>
    <s v="All"/>
    <n v="437162563"/>
  </r>
  <r>
    <x v="272"/>
    <s v="RI"/>
    <s v="Residential"/>
    <x v="10"/>
    <s v="All"/>
    <n v="458677786"/>
  </r>
  <r>
    <x v="272"/>
    <s v="RI"/>
    <s v="Residential"/>
    <x v="11"/>
    <s v="All"/>
    <n v="477726274"/>
  </r>
  <r>
    <x v="273"/>
    <s v="UT"/>
    <s v="Civil"/>
    <x v="0"/>
    <s v="All"/>
    <n v="202214595"/>
  </r>
  <r>
    <x v="273"/>
    <s v="UT"/>
    <s v="Civil"/>
    <x v="1"/>
    <s v="All"/>
    <n v="167366212"/>
  </r>
  <r>
    <x v="273"/>
    <s v="UT"/>
    <s v="Civil"/>
    <x v="2"/>
    <s v="All"/>
    <n v="82565673"/>
  </r>
  <r>
    <x v="273"/>
    <s v="UT"/>
    <s v="Civil"/>
    <x v="3"/>
    <s v="All"/>
    <n v="146190092"/>
  </r>
  <r>
    <x v="273"/>
    <s v="UT"/>
    <s v="Civil"/>
    <x v="4"/>
    <s v="All"/>
    <n v="151489210"/>
  </r>
  <r>
    <x v="273"/>
    <s v="UT"/>
    <s v="Civil"/>
    <x v="5"/>
    <s v="All"/>
    <n v="94964778"/>
  </r>
  <r>
    <x v="273"/>
    <s v="UT"/>
    <s v="Civil"/>
    <x v="6"/>
    <s v="All"/>
    <n v="132016164"/>
  </r>
  <r>
    <x v="273"/>
    <s v="UT"/>
    <s v="Civil"/>
    <x v="7"/>
    <s v="All"/>
    <n v="161246301"/>
  </r>
  <r>
    <x v="273"/>
    <s v="UT"/>
    <s v="Civil"/>
    <x v="8"/>
    <s v="All"/>
    <n v="145447494"/>
  </r>
  <r>
    <x v="273"/>
    <s v="UT"/>
    <s v="Civil"/>
    <x v="9"/>
    <s v="All"/>
    <n v="157230738"/>
  </r>
  <r>
    <x v="273"/>
    <s v="UT"/>
    <s v="Civil"/>
    <x v="10"/>
    <s v="All"/>
    <n v="168297651"/>
  </r>
  <r>
    <x v="273"/>
    <s v="UT"/>
    <s v="Civil"/>
    <x v="11"/>
    <s v="All"/>
    <n v="176454342"/>
  </r>
  <r>
    <x v="273"/>
    <s v="UT"/>
    <s v="Non Residential"/>
    <x v="0"/>
    <s v="All"/>
    <n v="272873287"/>
  </r>
  <r>
    <x v="273"/>
    <s v="UT"/>
    <s v="Non Residential"/>
    <x v="1"/>
    <s v="All"/>
    <n v="184946835"/>
  </r>
  <r>
    <x v="273"/>
    <s v="UT"/>
    <s v="Non Residential"/>
    <x v="2"/>
    <s v="All"/>
    <n v="296347967"/>
  </r>
  <r>
    <x v="273"/>
    <s v="UT"/>
    <s v="Non Residential"/>
    <x v="3"/>
    <s v="All"/>
    <n v="216073847"/>
  </r>
  <r>
    <x v="273"/>
    <s v="UT"/>
    <s v="Non Residential"/>
    <x v="4"/>
    <s v="All"/>
    <n v="281861696"/>
  </r>
  <r>
    <x v="273"/>
    <s v="UT"/>
    <s v="Non Residential"/>
    <x v="5"/>
    <s v="All"/>
    <n v="650126767"/>
  </r>
  <r>
    <x v="273"/>
    <s v="UT"/>
    <s v="Non Residential"/>
    <x v="6"/>
    <s v="All"/>
    <n v="1181533286"/>
  </r>
  <r>
    <x v="273"/>
    <s v="UT"/>
    <s v="Non Residential"/>
    <x v="7"/>
    <s v="All"/>
    <n v="780509540"/>
  </r>
  <r>
    <x v="273"/>
    <s v="UT"/>
    <s v="Non Residential"/>
    <x v="8"/>
    <s v="All"/>
    <n v="701395578"/>
  </r>
  <r>
    <x v="273"/>
    <s v="UT"/>
    <s v="Non Residential"/>
    <x v="9"/>
    <s v="All"/>
    <n v="705760321"/>
  </r>
  <r>
    <x v="273"/>
    <s v="UT"/>
    <s v="Non Residential"/>
    <x v="10"/>
    <s v="All"/>
    <n v="718890461"/>
  </r>
  <r>
    <x v="273"/>
    <s v="UT"/>
    <s v="Non Residential"/>
    <x v="11"/>
    <s v="All"/>
    <n v="729561458"/>
  </r>
  <r>
    <x v="273"/>
    <s v="UT"/>
    <s v="Residential"/>
    <x v="0"/>
    <s v="All"/>
    <n v="356798270"/>
  </r>
  <r>
    <x v="273"/>
    <s v="UT"/>
    <s v="Residential"/>
    <x v="1"/>
    <s v="All"/>
    <n v="403679227"/>
  </r>
  <r>
    <x v="273"/>
    <s v="UT"/>
    <s v="Residential"/>
    <x v="2"/>
    <s v="All"/>
    <n v="486156675"/>
  </r>
  <r>
    <x v="273"/>
    <s v="UT"/>
    <s v="Residential"/>
    <x v="3"/>
    <s v="All"/>
    <n v="525743364"/>
  </r>
  <r>
    <x v="273"/>
    <s v="UT"/>
    <s v="Residential"/>
    <x v="4"/>
    <s v="All"/>
    <n v="573284556"/>
  </r>
  <r>
    <x v="273"/>
    <s v="UT"/>
    <s v="Residential"/>
    <x v="5"/>
    <s v="All"/>
    <n v="665690758"/>
  </r>
  <r>
    <x v="273"/>
    <s v="UT"/>
    <s v="Residential"/>
    <x v="6"/>
    <s v="All"/>
    <n v="1141531141"/>
  </r>
  <r>
    <x v="273"/>
    <s v="UT"/>
    <s v="Residential"/>
    <x v="7"/>
    <s v="All"/>
    <n v="1261608244"/>
  </r>
  <r>
    <x v="273"/>
    <s v="UT"/>
    <s v="Residential"/>
    <x v="8"/>
    <s v="All"/>
    <n v="1218071176"/>
  </r>
  <r>
    <x v="273"/>
    <s v="UT"/>
    <s v="Residential"/>
    <x v="9"/>
    <s v="All"/>
    <n v="1258948301"/>
  </r>
  <r>
    <x v="273"/>
    <s v="UT"/>
    <s v="Residential"/>
    <x v="10"/>
    <s v="All"/>
    <n v="1368170565"/>
  </r>
  <r>
    <x v="273"/>
    <s v="UT"/>
    <s v="Residential"/>
    <x v="11"/>
    <s v="All"/>
    <n v="1468904248"/>
  </r>
  <r>
    <x v="274"/>
    <s v="CO"/>
    <s v="Civil"/>
    <x v="0"/>
    <s v="All"/>
    <n v="45638424"/>
  </r>
  <r>
    <x v="274"/>
    <s v="CO"/>
    <s v="Civil"/>
    <x v="1"/>
    <s v="All"/>
    <n v="21329258"/>
  </r>
  <r>
    <x v="274"/>
    <s v="CO"/>
    <s v="Civil"/>
    <x v="2"/>
    <s v="All"/>
    <n v="24610111"/>
  </r>
  <r>
    <x v="274"/>
    <s v="CO"/>
    <s v="Civil"/>
    <x v="3"/>
    <s v="All"/>
    <n v="18975138"/>
  </r>
  <r>
    <x v="274"/>
    <s v="CO"/>
    <s v="Civil"/>
    <x v="4"/>
    <s v="All"/>
    <n v="12154797"/>
  </r>
  <r>
    <x v="274"/>
    <s v="CO"/>
    <s v="Civil"/>
    <x v="5"/>
    <s v="All"/>
    <n v="82945009"/>
  </r>
  <r>
    <x v="274"/>
    <s v="CO"/>
    <s v="Civil"/>
    <x v="6"/>
    <s v="All"/>
    <n v="27228994"/>
  </r>
  <r>
    <x v="274"/>
    <s v="CO"/>
    <s v="Civil"/>
    <x v="7"/>
    <s v="All"/>
    <n v="44689402"/>
  </r>
  <r>
    <x v="274"/>
    <s v="CO"/>
    <s v="Civil"/>
    <x v="8"/>
    <s v="All"/>
    <n v="71479992"/>
  </r>
  <r>
    <x v="274"/>
    <s v="CO"/>
    <s v="Civil"/>
    <x v="9"/>
    <s v="All"/>
    <n v="76947127"/>
  </r>
  <r>
    <x v="274"/>
    <s v="CO"/>
    <s v="Civil"/>
    <x v="10"/>
    <s v="All"/>
    <n v="81721589"/>
  </r>
  <r>
    <x v="274"/>
    <s v="CO"/>
    <s v="Civil"/>
    <x v="11"/>
    <s v="All"/>
    <n v="84914470"/>
  </r>
  <r>
    <x v="274"/>
    <s v="CO"/>
    <s v="Non Residential"/>
    <x v="0"/>
    <s v="All"/>
    <n v="43219460"/>
  </r>
  <r>
    <x v="274"/>
    <s v="CO"/>
    <s v="Non Residential"/>
    <x v="1"/>
    <s v="All"/>
    <n v="21761652"/>
  </r>
  <r>
    <x v="274"/>
    <s v="CO"/>
    <s v="Non Residential"/>
    <x v="2"/>
    <s v="All"/>
    <n v="28784635"/>
  </r>
  <r>
    <x v="274"/>
    <s v="CO"/>
    <s v="Non Residential"/>
    <x v="3"/>
    <s v="All"/>
    <n v="40767387"/>
  </r>
  <r>
    <x v="274"/>
    <s v="CO"/>
    <s v="Non Residential"/>
    <x v="4"/>
    <s v="All"/>
    <n v="86213209"/>
  </r>
  <r>
    <x v="274"/>
    <s v="CO"/>
    <s v="Non Residential"/>
    <x v="5"/>
    <s v="All"/>
    <n v="49453303"/>
  </r>
  <r>
    <x v="274"/>
    <s v="CO"/>
    <s v="Non Residential"/>
    <x v="6"/>
    <s v="All"/>
    <n v="44348006"/>
  </r>
  <r>
    <x v="274"/>
    <s v="CO"/>
    <s v="Non Residential"/>
    <x v="7"/>
    <s v="All"/>
    <n v="65493703"/>
  </r>
  <r>
    <x v="274"/>
    <s v="CO"/>
    <s v="Non Residential"/>
    <x v="8"/>
    <s v="All"/>
    <n v="80318273"/>
  </r>
  <r>
    <x v="274"/>
    <s v="CO"/>
    <s v="Non Residential"/>
    <x v="9"/>
    <s v="All"/>
    <n v="80125662"/>
  </r>
  <r>
    <x v="274"/>
    <s v="CO"/>
    <s v="Non Residential"/>
    <x v="10"/>
    <s v="All"/>
    <n v="81695929"/>
  </r>
  <r>
    <x v="274"/>
    <s v="CO"/>
    <s v="Non Residential"/>
    <x v="11"/>
    <s v="All"/>
    <n v="82926062"/>
  </r>
  <r>
    <x v="274"/>
    <s v="CO"/>
    <s v="Residential"/>
    <x v="0"/>
    <s v="All"/>
    <n v="51059156"/>
  </r>
  <r>
    <x v="274"/>
    <s v="CO"/>
    <s v="Residential"/>
    <x v="1"/>
    <s v="All"/>
    <n v="37151500"/>
  </r>
  <r>
    <x v="274"/>
    <s v="CO"/>
    <s v="Residential"/>
    <x v="2"/>
    <s v="All"/>
    <n v="46971407"/>
  </r>
  <r>
    <x v="274"/>
    <s v="CO"/>
    <s v="Residential"/>
    <x v="3"/>
    <s v="All"/>
    <n v="39335325"/>
  </r>
  <r>
    <x v="274"/>
    <s v="CO"/>
    <s v="Residential"/>
    <x v="4"/>
    <s v="All"/>
    <n v="52295808"/>
  </r>
  <r>
    <x v="274"/>
    <s v="CO"/>
    <s v="Residential"/>
    <x v="5"/>
    <s v="All"/>
    <n v="49988366"/>
  </r>
  <r>
    <x v="274"/>
    <s v="CO"/>
    <s v="Residential"/>
    <x v="6"/>
    <s v="All"/>
    <n v="66566791"/>
  </r>
  <r>
    <x v="274"/>
    <s v="CO"/>
    <s v="Residential"/>
    <x v="7"/>
    <s v="All"/>
    <n v="101963513"/>
  </r>
  <r>
    <x v="274"/>
    <s v="CO"/>
    <s v="Residential"/>
    <x v="8"/>
    <s v="All"/>
    <n v="88427199"/>
  </r>
  <r>
    <x v="274"/>
    <s v="CO"/>
    <s v="Residential"/>
    <x v="9"/>
    <s v="All"/>
    <n v="89781782"/>
  </r>
  <r>
    <x v="274"/>
    <s v="CO"/>
    <s v="Residential"/>
    <x v="10"/>
    <s v="All"/>
    <n v="97116584"/>
  </r>
  <r>
    <x v="274"/>
    <s v="CO"/>
    <s v="Residential"/>
    <x v="11"/>
    <s v="All"/>
    <n v="103339968"/>
  </r>
  <r>
    <x v="275"/>
    <s v="FL"/>
    <s v="Civil"/>
    <x v="0"/>
    <s v="All"/>
    <n v="70524769"/>
  </r>
  <r>
    <x v="275"/>
    <s v="FL"/>
    <s v="Civil"/>
    <x v="1"/>
    <s v="All"/>
    <n v="48827380"/>
  </r>
  <r>
    <x v="275"/>
    <s v="FL"/>
    <s v="Civil"/>
    <x v="2"/>
    <s v="All"/>
    <n v="38151232"/>
  </r>
  <r>
    <x v="275"/>
    <s v="FL"/>
    <s v="Civil"/>
    <x v="3"/>
    <s v="All"/>
    <n v="45347533"/>
  </r>
  <r>
    <x v="275"/>
    <s v="FL"/>
    <s v="Civil"/>
    <x v="4"/>
    <s v="All"/>
    <n v="114937440"/>
  </r>
  <r>
    <x v="275"/>
    <s v="FL"/>
    <s v="Civil"/>
    <x v="5"/>
    <s v="All"/>
    <n v="205508298"/>
  </r>
  <r>
    <x v="275"/>
    <s v="FL"/>
    <s v="Civil"/>
    <x v="6"/>
    <s v="All"/>
    <n v="77945441"/>
  </r>
  <r>
    <x v="275"/>
    <s v="FL"/>
    <s v="Civil"/>
    <x v="7"/>
    <s v="All"/>
    <n v="116200956"/>
  </r>
  <r>
    <x v="275"/>
    <s v="FL"/>
    <s v="Civil"/>
    <x v="8"/>
    <s v="All"/>
    <n v="172911357"/>
  </r>
  <r>
    <x v="275"/>
    <s v="FL"/>
    <s v="Civil"/>
    <x v="9"/>
    <s v="All"/>
    <n v="183208349"/>
  </r>
  <r>
    <x v="275"/>
    <s v="FL"/>
    <s v="Civil"/>
    <x v="10"/>
    <s v="All"/>
    <n v="192652704"/>
  </r>
  <r>
    <x v="275"/>
    <s v="FL"/>
    <s v="Civil"/>
    <x v="11"/>
    <s v="All"/>
    <n v="199313612"/>
  </r>
  <r>
    <x v="275"/>
    <s v="FL"/>
    <s v="Non Residential"/>
    <x v="0"/>
    <s v="All"/>
    <n v="90371064"/>
  </r>
  <r>
    <x v="275"/>
    <s v="FL"/>
    <s v="Non Residential"/>
    <x v="1"/>
    <s v="All"/>
    <n v="17552627"/>
  </r>
  <r>
    <x v="275"/>
    <s v="FL"/>
    <s v="Non Residential"/>
    <x v="2"/>
    <s v="All"/>
    <n v="32635690"/>
  </r>
  <r>
    <x v="275"/>
    <s v="FL"/>
    <s v="Non Residential"/>
    <x v="3"/>
    <s v="All"/>
    <n v="30141307"/>
  </r>
  <r>
    <x v="275"/>
    <s v="FL"/>
    <s v="Non Residential"/>
    <x v="4"/>
    <s v="All"/>
    <n v="21414689"/>
  </r>
  <r>
    <x v="275"/>
    <s v="FL"/>
    <s v="Non Residential"/>
    <x v="5"/>
    <s v="All"/>
    <n v="52290301"/>
  </r>
  <r>
    <x v="275"/>
    <s v="FL"/>
    <s v="Non Residential"/>
    <x v="6"/>
    <s v="All"/>
    <n v="53206217"/>
  </r>
  <r>
    <x v="275"/>
    <s v="FL"/>
    <s v="Non Residential"/>
    <x v="7"/>
    <s v="All"/>
    <n v="86763161"/>
  </r>
  <r>
    <x v="275"/>
    <s v="FL"/>
    <s v="Non Residential"/>
    <x v="8"/>
    <s v="All"/>
    <n v="131651211"/>
  </r>
  <r>
    <x v="275"/>
    <s v="FL"/>
    <s v="Non Residential"/>
    <x v="9"/>
    <s v="All"/>
    <n v="134201682"/>
  </r>
  <r>
    <x v="275"/>
    <s v="FL"/>
    <s v="Non Residential"/>
    <x v="10"/>
    <s v="All"/>
    <n v="134182762"/>
  </r>
  <r>
    <x v="275"/>
    <s v="FL"/>
    <s v="Non Residential"/>
    <x v="11"/>
    <s v="All"/>
    <n v="135100492"/>
  </r>
  <r>
    <x v="275"/>
    <s v="FL"/>
    <s v="Residential"/>
    <x v="0"/>
    <s v="All"/>
    <n v="45104269"/>
  </r>
  <r>
    <x v="275"/>
    <s v="FL"/>
    <s v="Residential"/>
    <x v="1"/>
    <s v="All"/>
    <n v="66296492"/>
  </r>
  <r>
    <x v="275"/>
    <s v="FL"/>
    <s v="Residential"/>
    <x v="2"/>
    <s v="All"/>
    <n v="75822123"/>
  </r>
  <r>
    <x v="275"/>
    <s v="FL"/>
    <s v="Residential"/>
    <x v="3"/>
    <s v="All"/>
    <n v="93304247"/>
  </r>
  <r>
    <x v="275"/>
    <s v="FL"/>
    <s v="Residential"/>
    <x v="4"/>
    <s v="All"/>
    <n v="113548397"/>
  </r>
  <r>
    <x v="275"/>
    <s v="FL"/>
    <s v="Residential"/>
    <x v="5"/>
    <s v="All"/>
    <n v="132984381"/>
  </r>
  <r>
    <x v="275"/>
    <s v="FL"/>
    <s v="Residential"/>
    <x v="6"/>
    <s v="All"/>
    <n v="183650285"/>
  </r>
  <r>
    <x v="275"/>
    <s v="FL"/>
    <s v="Residential"/>
    <x v="7"/>
    <s v="All"/>
    <n v="219717453"/>
  </r>
  <r>
    <x v="275"/>
    <s v="FL"/>
    <s v="Residential"/>
    <x v="8"/>
    <s v="All"/>
    <n v="301855049"/>
  </r>
  <r>
    <x v="275"/>
    <s v="FL"/>
    <s v="Residential"/>
    <x v="9"/>
    <s v="All"/>
    <n v="320060120"/>
  </r>
  <r>
    <x v="275"/>
    <s v="FL"/>
    <s v="Residential"/>
    <x v="10"/>
    <s v="All"/>
    <n v="340348574"/>
  </r>
  <r>
    <x v="275"/>
    <s v="FL"/>
    <s v="Residential"/>
    <x v="11"/>
    <s v="All"/>
    <n v="362506731"/>
  </r>
  <r>
    <x v="276"/>
    <s v="WI"/>
    <s v="Civil"/>
    <x v="0"/>
    <s v="All"/>
    <n v="56106001"/>
  </r>
  <r>
    <x v="276"/>
    <s v="WI"/>
    <s v="Civil"/>
    <x v="1"/>
    <s v="All"/>
    <n v="60325636"/>
  </r>
  <r>
    <x v="276"/>
    <s v="WI"/>
    <s v="Civil"/>
    <x v="2"/>
    <s v="All"/>
    <n v="56433899"/>
  </r>
  <r>
    <x v="276"/>
    <s v="WI"/>
    <s v="Civil"/>
    <x v="3"/>
    <s v="All"/>
    <n v="42559482"/>
  </r>
  <r>
    <x v="276"/>
    <s v="WI"/>
    <s v="Civil"/>
    <x v="4"/>
    <s v="All"/>
    <n v="57189564"/>
  </r>
  <r>
    <x v="276"/>
    <s v="WI"/>
    <s v="Civil"/>
    <x v="5"/>
    <s v="All"/>
    <n v="60472078"/>
  </r>
  <r>
    <x v="276"/>
    <s v="WI"/>
    <s v="Civil"/>
    <x v="6"/>
    <s v="All"/>
    <n v="45087422"/>
  </r>
  <r>
    <x v="276"/>
    <s v="WI"/>
    <s v="Civil"/>
    <x v="7"/>
    <s v="All"/>
    <n v="61099495"/>
  </r>
  <r>
    <x v="276"/>
    <s v="WI"/>
    <s v="Civil"/>
    <x v="8"/>
    <s v="All"/>
    <n v="61505586"/>
  </r>
  <r>
    <x v="276"/>
    <s v="WI"/>
    <s v="Civil"/>
    <x v="9"/>
    <s v="All"/>
    <n v="65296719"/>
  </r>
  <r>
    <x v="276"/>
    <s v="WI"/>
    <s v="Civil"/>
    <x v="10"/>
    <s v="All"/>
    <n v="68887452"/>
  </r>
  <r>
    <x v="276"/>
    <s v="WI"/>
    <s v="Civil"/>
    <x v="11"/>
    <s v="All"/>
    <n v="71201691"/>
  </r>
  <r>
    <x v="276"/>
    <s v="WI"/>
    <s v="Non Residential"/>
    <x v="0"/>
    <s v="All"/>
    <n v="34395203"/>
  </r>
  <r>
    <x v="276"/>
    <s v="WI"/>
    <s v="Non Residential"/>
    <x v="1"/>
    <s v="All"/>
    <n v="58313019"/>
  </r>
  <r>
    <x v="276"/>
    <s v="WI"/>
    <s v="Non Residential"/>
    <x v="2"/>
    <s v="All"/>
    <n v="131135357"/>
  </r>
  <r>
    <x v="276"/>
    <s v="WI"/>
    <s v="Non Residential"/>
    <x v="3"/>
    <s v="All"/>
    <n v="39095703"/>
  </r>
  <r>
    <x v="276"/>
    <s v="WI"/>
    <s v="Non Residential"/>
    <x v="4"/>
    <s v="All"/>
    <n v="27780392"/>
  </r>
  <r>
    <x v="276"/>
    <s v="WI"/>
    <s v="Non Residential"/>
    <x v="5"/>
    <s v="All"/>
    <n v="62161727"/>
  </r>
  <r>
    <x v="276"/>
    <s v="WI"/>
    <s v="Non Residential"/>
    <x v="6"/>
    <s v="All"/>
    <n v="70351766"/>
  </r>
  <r>
    <x v="276"/>
    <s v="WI"/>
    <s v="Non Residential"/>
    <x v="7"/>
    <s v="All"/>
    <n v="76092717"/>
  </r>
  <r>
    <x v="276"/>
    <s v="WI"/>
    <s v="Non Residential"/>
    <x v="8"/>
    <s v="All"/>
    <n v="89313463"/>
  </r>
  <r>
    <x v="276"/>
    <s v="WI"/>
    <s v="Non Residential"/>
    <x v="9"/>
    <s v="All"/>
    <n v="88550140"/>
  </r>
  <r>
    <x v="276"/>
    <s v="WI"/>
    <s v="Non Residential"/>
    <x v="10"/>
    <s v="All"/>
    <n v="88398478"/>
  </r>
  <r>
    <x v="276"/>
    <s v="WI"/>
    <s v="Non Residential"/>
    <x v="11"/>
    <s v="All"/>
    <n v="87671075"/>
  </r>
  <r>
    <x v="276"/>
    <s v="WI"/>
    <s v="Residential"/>
    <x v="0"/>
    <s v="All"/>
    <n v="32402101"/>
  </r>
  <r>
    <x v="276"/>
    <s v="WI"/>
    <s v="Residential"/>
    <x v="1"/>
    <s v="All"/>
    <n v="40960558"/>
  </r>
  <r>
    <x v="276"/>
    <s v="WI"/>
    <s v="Residential"/>
    <x v="2"/>
    <s v="All"/>
    <n v="24047199"/>
  </r>
  <r>
    <x v="276"/>
    <s v="WI"/>
    <s v="Residential"/>
    <x v="3"/>
    <s v="All"/>
    <n v="29769674"/>
  </r>
  <r>
    <x v="276"/>
    <s v="WI"/>
    <s v="Residential"/>
    <x v="4"/>
    <s v="All"/>
    <n v="24791391"/>
  </r>
  <r>
    <x v="276"/>
    <s v="WI"/>
    <s v="Residential"/>
    <x v="5"/>
    <s v="All"/>
    <n v="30585428"/>
  </r>
  <r>
    <x v="276"/>
    <s v="WI"/>
    <s v="Residential"/>
    <x v="6"/>
    <s v="All"/>
    <n v="69176578"/>
  </r>
  <r>
    <x v="276"/>
    <s v="WI"/>
    <s v="Residential"/>
    <x v="7"/>
    <s v="All"/>
    <n v="51595047"/>
  </r>
  <r>
    <x v="276"/>
    <s v="WI"/>
    <s v="Residential"/>
    <x v="8"/>
    <s v="All"/>
    <n v="62378015"/>
  </r>
  <r>
    <x v="276"/>
    <s v="WI"/>
    <s v="Residential"/>
    <x v="9"/>
    <s v="All"/>
    <n v="61771326"/>
  </r>
  <r>
    <x v="276"/>
    <s v="WI"/>
    <s v="Residential"/>
    <x v="10"/>
    <s v="All"/>
    <n v="65715606"/>
  </r>
  <r>
    <x v="276"/>
    <s v="WI"/>
    <s v="Residential"/>
    <x v="11"/>
    <s v="All"/>
    <n v="68582211"/>
  </r>
  <r>
    <x v="277"/>
    <s v="NC"/>
    <s v="Civil"/>
    <x v="0"/>
    <s v="All"/>
    <n v="133958110"/>
  </r>
  <r>
    <x v="277"/>
    <s v="NC"/>
    <s v="Civil"/>
    <x v="1"/>
    <s v="All"/>
    <n v="274227623"/>
  </r>
  <r>
    <x v="277"/>
    <s v="NC"/>
    <s v="Civil"/>
    <x v="2"/>
    <s v="All"/>
    <n v="306961224"/>
  </r>
  <r>
    <x v="277"/>
    <s v="NC"/>
    <s v="Civil"/>
    <x v="3"/>
    <s v="All"/>
    <n v="181076764"/>
  </r>
  <r>
    <x v="277"/>
    <s v="NC"/>
    <s v="Civil"/>
    <x v="4"/>
    <s v="All"/>
    <n v="231104476"/>
  </r>
  <r>
    <x v="277"/>
    <s v="NC"/>
    <s v="Civil"/>
    <x v="5"/>
    <s v="All"/>
    <n v="312078794"/>
  </r>
  <r>
    <x v="277"/>
    <s v="NC"/>
    <s v="Civil"/>
    <x v="6"/>
    <s v="All"/>
    <n v="391124556"/>
  </r>
  <r>
    <x v="277"/>
    <s v="NC"/>
    <s v="Civil"/>
    <x v="7"/>
    <s v="All"/>
    <n v="376357491"/>
  </r>
  <r>
    <x v="277"/>
    <s v="NC"/>
    <s v="Civil"/>
    <x v="8"/>
    <s v="All"/>
    <n v="435230989"/>
  </r>
  <r>
    <x v="277"/>
    <s v="NC"/>
    <s v="Civil"/>
    <x v="9"/>
    <s v="All"/>
    <n v="472693376"/>
  </r>
  <r>
    <x v="277"/>
    <s v="NC"/>
    <s v="Civil"/>
    <x v="10"/>
    <s v="All"/>
    <n v="510287428"/>
  </r>
  <r>
    <x v="277"/>
    <s v="NC"/>
    <s v="Civil"/>
    <x v="11"/>
    <s v="All"/>
    <n v="537292337"/>
  </r>
  <r>
    <x v="277"/>
    <s v="NC"/>
    <s v="Non Residential"/>
    <x v="0"/>
    <s v="All"/>
    <n v="658991068"/>
  </r>
  <r>
    <x v="277"/>
    <s v="NC"/>
    <s v="Non Residential"/>
    <x v="1"/>
    <s v="All"/>
    <n v="637055776"/>
  </r>
  <r>
    <x v="277"/>
    <s v="NC"/>
    <s v="Non Residential"/>
    <x v="2"/>
    <s v="All"/>
    <n v="897602628"/>
  </r>
  <r>
    <x v="277"/>
    <s v="NC"/>
    <s v="Non Residential"/>
    <x v="3"/>
    <s v="All"/>
    <n v="644426227"/>
  </r>
  <r>
    <x v="277"/>
    <s v="NC"/>
    <s v="Non Residential"/>
    <x v="4"/>
    <s v="All"/>
    <n v="869669647"/>
  </r>
  <r>
    <x v="277"/>
    <s v="NC"/>
    <s v="Non Residential"/>
    <x v="5"/>
    <s v="All"/>
    <n v="722014933"/>
  </r>
  <r>
    <x v="277"/>
    <s v="NC"/>
    <s v="Non Residential"/>
    <x v="6"/>
    <s v="All"/>
    <n v="2841720409"/>
  </r>
  <r>
    <x v="277"/>
    <s v="NC"/>
    <s v="Non Residential"/>
    <x v="7"/>
    <s v="All"/>
    <n v="1129876260"/>
  </r>
  <r>
    <x v="277"/>
    <s v="NC"/>
    <s v="Non Residential"/>
    <x v="8"/>
    <s v="All"/>
    <n v="1262247065"/>
  </r>
  <r>
    <x v="277"/>
    <s v="NC"/>
    <s v="Non Residential"/>
    <x v="9"/>
    <s v="All"/>
    <n v="1288716437"/>
  </r>
  <r>
    <x v="277"/>
    <s v="NC"/>
    <s v="Non Residential"/>
    <x v="10"/>
    <s v="All"/>
    <n v="1293858727"/>
  </r>
  <r>
    <x v="277"/>
    <s v="NC"/>
    <s v="Non Residential"/>
    <x v="11"/>
    <s v="All"/>
    <n v="1291093519"/>
  </r>
  <r>
    <x v="277"/>
    <s v="NC"/>
    <s v="Residential"/>
    <x v="0"/>
    <s v="All"/>
    <n v="1141583080"/>
  </r>
  <r>
    <x v="277"/>
    <s v="NC"/>
    <s v="Residential"/>
    <x v="1"/>
    <s v="All"/>
    <n v="1144646760"/>
  </r>
  <r>
    <x v="277"/>
    <s v="NC"/>
    <s v="Residential"/>
    <x v="2"/>
    <s v="All"/>
    <n v="1858456414"/>
  </r>
  <r>
    <x v="277"/>
    <s v="NC"/>
    <s v="Residential"/>
    <x v="3"/>
    <s v="All"/>
    <n v="2111309327"/>
  </r>
  <r>
    <x v="277"/>
    <s v="NC"/>
    <s v="Residential"/>
    <x v="4"/>
    <s v="All"/>
    <n v="2110885813"/>
  </r>
  <r>
    <x v="277"/>
    <s v="NC"/>
    <s v="Residential"/>
    <x v="5"/>
    <s v="All"/>
    <n v="2463536166"/>
  </r>
  <r>
    <x v="277"/>
    <s v="NC"/>
    <s v="Residential"/>
    <x v="6"/>
    <s v="All"/>
    <n v="3210250016"/>
  </r>
  <r>
    <x v="277"/>
    <s v="NC"/>
    <s v="Residential"/>
    <x v="7"/>
    <s v="All"/>
    <n v="3144252509"/>
  </r>
  <r>
    <x v="277"/>
    <s v="NC"/>
    <s v="Residential"/>
    <x v="8"/>
    <s v="All"/>
    <n v="3613304891"/>
  </r>
  <r>
    <x v="277"/>
    <s v="NC"/>
    <s v="Residential"/>
    <x v="9"/>
    <s v="All"/>
    <n v="3897547446"/>
  </r>
  <r>
    <x v="277"/>
    <s v="NC"/>
    <s v="Residential"/>
    <x v="10"/>
    <s v="All"/>
    <n v="4255154192"/>
  </r>
  <r>
    <x v="277"/>
    <s v="NC"/>
    <s v="Residential"/>
    <x v="11"/>
    <s v="All"/>
    <n v="4580060430"/>
  </r>
  <r>
    <x v="278"/>
    <s v="SD"/>
    <s v="Civil"/>
    <x v="0"/>
    <s v="All"/>
    <n v="82549677"/>
  </r>
  <r>
    <x v="278"/>
    <s v="SD"/>
    <s v="Civil"/>
    <x v="1"/>
    <s v="All"/>
    <n v="107674439"/>
  </r>
  <r>
    <x v="278"/>
    <s v="SD"/>
    <s v="Civil"/>
    <x v="2"/>
    <s v="All"/>
    <n v="118223267"/>
  </r>
  <r>
    <x v="278"/>
    <s v="SD"/>
    <s v="Civil"/>
    <x v="3"/>
    <s v="All"/>
    <n v="70382920"/>
  </r>
  <r>
    <x v="278"/>
    <s v="SD"/>
    <s v="Civil"/>
    <x v="4"/>
    <s v="All"/>
    <n v="53239224"/>
  </r>
  <r>
    <x v="278"/>
    <s v="SD"/>
    <s v="Civil"/>
    <x v="5"/>
    <s v="All"/>
    <n v="146910798"/>
  </r>
  <r>
    <x v="278"/>
    <s v="SD"/>
    <s v="Civil"/>
    <x v="6"/>
    <s v="All"/>
    <n v="100253072"/>
  </r>
  <r>
    <x v="278"/>
    <s v="SD"/>
    <s v="Civil"/>
    <x v="7"/>
    <s v="All"/>
    <n v="72438045"/>
  </r>
  <r>
    <x v="278"/>
    <s v="SD"/>
    <s v="Civil"/>
    <x v="8"/>
    <s v="All"/>
    <n v="62174819"/>
  </r>
  <r>
    <x v="278"/>
    <s v="SD"/>
    <s v="Civil"/>
    <x v="9"/>
    <s v="All"/>
    <n v="66370459"/>
  </r>
  <r>
    <x v="278"/>
    <s v="SD"/>
    <s v="Civil"/>
    <x v="10"/>
    <s v="All"/>
    <n v="70739773"/>
  </r>
  <r>
    <x v="278"/>
    <s v="SD"/>
    <s v="Civil"/>
    <x v="11"/>
    <s v="All"/>
    <n v="73712254"/>
  </r>
  <r>
    <x v="278"/>
    <s v="SD"/>
    <s v="Non Residential"/>
    <x v="0"/>
    <s v="All"/>
    <n v="96075800"/>
  </r>
  <r>
    <x v="278"/>
    <s v="SD"/>
    <s v="Non Residential"/>
    <x v="1"/>
    <s v="All"/>
    <n v="98204302"/>
  </r>
  <r>
    <x v="278"/>
    <s v="SD"/>
    <s v="Non Residential"/>
    <x v="2"/>
    <s v="All"/>
    <n v="52769179"/>
  </r>
  <r>
    <x v="278"/>
    <s v="SD"/>
    <s v="Non Residential"/>
    <x v="3"/>
    <s v="All"/>
    <n v="74984040"/>
  </r>
  <r>
    <x v="278"/>
    <s v="SD"/>
    <s v="Non Residential"/>
    <x v="4"/>
    <s v="All"/>
    <n v="122022279"/>
  </r>
  <r>
    <x v="278"/>
    <s v="SD"/>
    <s v="Non Residential"/>
    <x v="5"/>
    <s v="All"/>
    <n v="79528920"/>
  </r>
  <r>
    <x v="278"/>
    <s v="SD"/>
    <s v="Non Residential"/>
    <x v="6"/>
    <s v="All"/>
    <n v="149012391"/>
  </r>
  <r>
    <x v="278"/>
    <s v="SD"/>
    <s v="Non Residential"/>
    <x v="7"/>
    <s v="All"/>
    <n v="145229371"/>
  </r>
  <r>
    <x v="278"/>
    <s v="SD"/>
    <s v="Non Residential"/>
    <x v="8"/>
    <s v="All"/>
    <n v="135985185"/>
  </r>
  <r>
    <x v="278"/>
    <s v="SD"/>
    <s v="Non Residential"/>
    <x v="9"/>
    <s v="All"/>
    <n v="139204260"/>
  </r>
  <r>
    <x v="278"/>
    <s v="SD"/>
    <s v="Non Residential"/>
    <x v="10"/>
    <s v="All"/>
    <n v="142425912"/>
  </r>
  <r>
    <x v="278"/>
    <s v="SD"/>
    <s v="Non Residential"/>
    <x v="11"/>
    <s v="All"/>
    <n v="144128496"/>
  </r>
  <r>
    <x v="278"/>
    <s v="SD"/>
    <s v="Residential"/>
    <x v="0"/>
    <s v="All"/>
    <n v="93494802"/>
  </r>
  <r>
    <x v="278"/>
    <s v="SD"/>
    <s v="Residential"/>
    <x v="1"/>
    <s v="All"/>
    <n v="73100669"/>
  </r>
  <r>
    <x v="278"/>
    <s v="SD"/>
    <s v="Residential"/>
    <x v="2"/>
    <s v="All"/>
    <n v="133504346"/>
  </r>
  <r>
    <x v="278"/>
    <s v="SD"/>
    <s v="Residential"/>
    <x v="3"/>
    <s v="All"/>
    <n v="130926205"/>
  </r>
  <r>
    <x v="278"/>
    <s v="SD"/>
    <s v="Residential"/>
    <x v="4"/>
    <s v="All"/>
    <n v="101334215"/>
  </r>
  <r>
    <x v="278"/>
    <s v="SD"/>
    <s v="Residential"/>
    <x v="5"/>
    <s v="All"/>
    <n v="90384500"/>
  </r>
  <r>
    <x v="278"/>
    <s v="SD"/>
    <s v="Residential"/>
    <x v="6"/>
    <s v="All"/>
    <n v="77610603"/>
  </r>
  <r>
    <x v="278"/>
    <s v="SD"/>
    <s v="Residential"/>
    <x v="7"/>
    <s v="All"/>
    <n v="125962421"/>
  </r>
  <r>
    <x v="278"/>
    <s v="SD"/>
    <s v="Residential"/>
    <x v="8"/>
    <s v="All"/>
    <n v="103391559"/>
  </r>
  <r>
    <x v="278"/>
    <s v="SD"/>
    <s v="Residential"/>
    <x v="9"/>
    <s v="All"/>
    <n v="111532638"/>
  </r>
  <r>
    <x v="278"/>
    <s v="SD"/>
    <s v="Residential"/>
    <x v="10"/>
    <s v="All"/>
    <n v="121203678"/>
  </r>
  <r>
    <x v="278"/>
    <s v="SD"/>
    <s v="Residential"/>
    <x v="11"/>
    <s v="All"/>
    <n v="129427447"/>
  </r>
  <r>
    <x v="279"/>
    <s v="PA"/>
    <s v="Civil"/>
    <x v="0"/>
    <s v="All"/>
    <n v="112864093"/>
  </r>
  <r>
    <x v="279"/>
    <s v="PA"/>
    <s v="Civil"/>
    <x v="1"/>
    <s v="All"/>
    <n v="85060080"/>
  </r>
  <r>
    <x v="279"/>
    <s v="PA"/>
    <s v="Civil"/>
    <x v="2"/>
    <s v="All"/>
    <n v="180768139"/>
  </r>
  <r>
    <x v="279"/>
    <s v="PA"/>
    <s v="Civil"/>
    <x v="3"/>
    <s v="All"/>
    <n v="77847192"/>
  </r>
  <r>
    <x v="279"/>
    <s v="PA"/>
    <s v="Civil"/>
    <x v="4"/>
    <s v="All"/>
    <n v="54429845"/>
  </r>
  <r>
    <x v="279"/>
    <s v="PA"/>
    <s v="Civil"/>
    <x v="5"/>
    <s v="All"/>
    <n v="188741440"/>
  </r>
  <r>
    <x v="279"/>
    <s v="PA"/>
    <s v="Civil"/>
    <x v="6"/>
    <s v="All"/>
    <n v="282312769"/>
  </r>
  <r>
    <x v="279"/>
    <s v="PA"/>
    <s v="Civil"/>
    <x v="7"/>
    <s v="All"/>
    <n v="117374011"/>
  </r>
  <r>
    <x v="279"/>
    <s v="PA"/>
    <s v="Civil"/>
    <x v="8"/>
    <s v="All"/>
    <n v="235430639"/>
  </r>
  <r>
    <x v="279"/>
    <s v="PA"/>
    <s v="Civil"/>
    <x v="9"/>
    <s v="All"/>
    <n v="252923271"/>
  </r>
  <r>
    <x v="279"/>
    <s v="PA"/>
    <s v="Civil"/>
    <x v="10"/>
    <s v="All"/>
    <n v="268964804"/>
  </r>
  <r>
    <x v="279"/>
    <s v="PA"/>
    <s v="Civil"/>
    <x v="11"/>
    <s v="All"/>
    <n v="279402026"/>
  </r>
  <r>
    <x v="279"/>
    <s v="PA"/>
    <s v="Non Residential"/>
    <x v="0"/>
    <s v="All"/>
    <n v="153562885"/>
  </r>
  <r>
    <x v="279"/>
    <s v="PA"/>
    <s v="Non Residential"/>
    <x v="1"/>
    <s v="All"/>
    <n v="105586394"/>
  </r>
  <r>
    <x v="279"/>
    <s v="PA"/>
    <s v="Non Residential"/>
    <x v="2"/>
    <s v="All"/>
    <n v="197578957"/>
  </r>
  <r>
    <x v="279"/>
    <s v="PA"/>
    <s v="Non Residential"/>
    <x v="3"/>
    <s v="All"/>
    <n v="86153233"/>
  </r>
  <r>
    <x v="279"/>
    <s v="PA"/>
    <s v="Non Residential"/>
    <x v="4"/>
    <s v="All"/>
    <n v="464903679"/>
  </r>
  <r>
    <x v="279"/>
    <s v="PA"/>
    <s v="Non Residential"/>
    <x v="5"/>
    <s v="All"/>
    <n v="119950357"/>
  </r>
  <r>
    <x v="279"/>
    <s v="PA"/>
    <s v="Non Residential"/>
    <x v="6"/>
    <s v="All"/>
    <n v="59262282"/>
  </r>
  <r>
    <x v="279"/>
    <s v="PA"/>
    <s v="Non Residential"/>
    <x v="7"/>
    <s v="All"/>
    <n v="200165283"/>
  </r>
  <r>
    <x v="279"/>
    <s v="PA"/>
    <s v="Non Residential"/>
    <x v="8"/>
    <s v="All"/>
    <n v="131404395"/>
  </r>
  <r>
    <x v="279"/>
    <s v="PA"/>
    <s v="Non Residential"/>
    <x v="9"/>
    <s v="All"/>
    <n v="135562542"/>
  </r>
  <r>
    <x v="279"/>
    <s v="PA"/>
    <s v="Non Residential"/>
    <x v="10"/>
    <s v="All"/>
    <n v="139336975"/>
  </r>
  <r>
    <x v="279"/>
    <s v="PA"/>
    <s v="Non Residential"/>
    <x v="11"/>
    <s v="All"/>
    <n v="142148231"/>
  </r>
  <r>
    <x v="279"/>
    <s v="PA"/>
    <s v="Residential"/>
    <x v="0"/>
    <s v="All"/>
    <n v="64832028"/>
  </r>
  <r>
    <x v="279"/>
    <s v="PA"/>
    <s v="Residential"/>
    <x v="1"/>
    <s v="All"/>
    <n v="50491279"/>
  </r>
  <r>
    <x v="279"/>
    <s v="PA"/>
    <s v="Residential"/>
    <x v="2"/>
    <s v="All"/>
    <n v="44808428"/>
  </r>
  <r>
    <x v="279"/>
    <s v="PA"/>
    <s v="Residential"/>
    <x v="3"/>
    <s v="All"/>
    <n v="52238474"/>
  </r>
  <r>
    <x v="279"/>
    <s v="PA"/>
    <s v="Residential"/>
    <x v="4"/>
    <s v="All"/>
    <n v="53824322"/>
  </r>
  <r>
    <x v="279"/>
    <s v="PA"/>
    <s v="Residential"/>
    <x v="5"/>
    <s v="All"/>
    <n v="10431826"/>
  </r>
  <r>
    <x v="279"/>
    <s v="PA"/>
    <s v="Residential"/>
    <x v="6"/>
    <s v="All"/>
    <n v="18648064"/>
  </r>
  <r>
    <x v="279"/>
    <s v="PA"/>
    <s v="Residential"/>
    <x v="7"/>
    <s v="All"/>
    <n v="12245677"/>
  </r>
  <r>
    <x v="279"/>
    <s v="PA"/>
    <s v="Residential"/>
    <x v="8"/>
    <s v="All"/>
    <n v="16232133"/>
  </r>
  <r>
    <x v="279"/>
    <s v="PA"/>
    <s v="Residential"/>
    <x v="9"/>
    <s v="All"/>
    <n v="17332605"/>
  </r>
  <r>
    <x v="279"/>
    <s v="PA"/>
    <s v="Residential"/>
    <x v="10"/>
    <s v="All"/>
    <n v="18049542"/>
  </r>
  <r>
    <x v="279"/>
    <s v="PA"/>
    <s v="Residential"/>
    <x v="11"/>
    <s v="All"/>
    <n v="19023250"/>
  </r>
  <r>
    <x v="280"/>
    <s v="CA"/>
    <s v="Civil"/>
    <x v="0"/>
    <s v="All"/>
    <n v="123614693"/>
  </r>
  <r>
    <x v="280"/>
    <s v="CA"/>
    <s v="Civil"/>
    <x v="1"/>
    <s v="All"/>
    <n v="95218619"/>
  </r>
  <r>
    <x v="280"/>
    <s v="CA"/>
    <s v="Civil"/>
    <x v="2"/>
    <s v="All"/>
    <n v="67356121"/>
  </r>
  <r>
    <x v="280"/>
    <s v="CA"/>
    <s v="Civil"/>
    <x v="3"/>
    <s v="All"/>
    <n v="54388629"/>
  </r>
  <r>
    <x v="280"/>
    <s v="CA"/>
    <s v="Civil"/>
    <x v="4"/>
    <s v="All"/>
    <n v="65864863"/>
  </r>
  <r>
    <x v="280"/>
    <s v="CA"/>
    <s v="Civil"/>
    <x v="5"/>
    <s v="All"/>
    <n v="63621124"/>
  </r>
  <r>
    <x v="280"/>
    <s v="CA"/>
    <s v="Civil"/>
    <x v="6"/>
    <s v="All"/>
    <n v="62894219"/>
  </r>
  <r>
    <x v="280"/>
    <s v="CA"/>
    <s v="Civil"/>
    <x v="7"/>
    <s v="All"/>
    <n v="50046357"/>
  </r>
  <r>
    <x v="280"/>
    <s v="CA"/>
    <s v="Civil"/>
    <x v="8"/>
    <s v="All"/>
    <n v="141499207"/>
  </r>
  <r>
    <x v="280"/>
    <s v="CA"/>
    <s v="Civil"/>
    <x v="9"/>
    <s v="All"/>
    <n v="152204208"/>
  </r>
  <r>
    <x v="280"/>
    <s v="CA"/>
    <s v="Civil"/>
    <x v="10"/>
    <s v="All"/>
    <n v="164450554"/>
  </r>
  <r>
    <x v="280"/>
    <s v="CA"/>
    <s v="Civil"/>
    <x v="11"/>
    <s v="All"/>
    <n v="173637515"/>
  </r>
  <r>
    <x v="280"/>
    <s v="CA"/>
    <s v="Non Residential"/>
    <x v="0"/>
    <s v="All"/>
    <n v="24922690"/>
  </r>
  <r>
    <x v="280"/>
    <s v="CA"/>
    <s v="Non Residential"/>
    <x v="1"/>
    <s v="All"/>
    <n v="239086788"/>
  </r>
  <r>
    <x v="280"/>
    <s v="CA"/>
    <s v="Non Residential"/>
    <x v="2"/>
    <s v="All"/>
    <n v="88656518"/>
  </r>
  <r>
    <x v="280"/>
    <s v="CA"/>
    <s v="Non Residential"/>
    <x v="3"/>
    <s v="All"/>
    <n v="39135346"/>
  </r>
  <r>
    <x v="280"/>
    <s v="CA"/>
    <s v="Non Residential"/>
    <x v="4"/>
    <s v="All"/>
    <n v="37514244"/>
  </r>
  <r>
    <x v="280"/>
    <s v="CA"/>
    <s v="Non Residential"/>
    <x v="5"/>
    <s v="All"/>
    <n v="119636018"/>
  </r>
  <r>
    <x v="280"/>
    <s v="CA"/>
    <s v="Non Residential"/>
    <x v="6"/>
    <s v="All"/>
    <n v="57041277"/>
  </r>
  <r>
    <x v="280"/>
    <s v="CA"/>
    <s v="Non Residential"/>
    <x v="7"/>
    <s v="All"/>
    <n v="109232775"/>
  </r>
  <r>
    <x v="280"/>
    <s v="CA"/>
    <s v="Non Residential"/>
    <x v="8"/>
    <s v="All"/>
    <n v="126150435"/>
  </r>
  <r>
    <x v="280"/>
    <s v="CA"/>
    <s v="Non Residential"/>
    <x v="9"/>
    <s v="All"/>
    <n v="131905156"/>
  </r>
  <r>
    <x v="280"/>
    <s v="CA"/>
    <s v="Non Residential"/>
    <x v="10"/>
    <s v="All"/>
    <n v="140334681"/>
  </r>
  <r>
    <x v="280"/>
    <s v="CA"/>
    <s v="Non Residential"/>
    <x v="11"/>
    <s v="All"/>
    <n v="143738137"/>
  </r>
  <r>
    <x v="280"/>
    <s v="CA"/>
    <s v="Residential"/>
    <x v="0"/>
    <s v="All"/>
    <n v="25910145"/>
  </r>
  <r>
    <x v="280"/>
    <s v="CA"/>
    <s v="Residential"/>
    <x v="1"/>
    <s v="All"/>
    <n v="19122314"/>
  </r>
  <r>
    <x v="280"/>
    <s v="CA"/>
    <s v="Residential"/>
    <x v="2"/>
    <s v="All"/>
    <n v="41496188"/>
  </r>
  <r>
    <x v="280"/>
    <s v="CA"/>
    <s v="Residential"/>
    <x v="3"/>
    <s v="All"/>
    <n v="32664217"/>
  </r>
  <r>
    <x v="280"/>
    <s v="CA"/>
    <s v="Residential"/>
    <x v="4"/>
    <s v="All"/>
    <n v="57031322"/>
  </r>
  <r>
    <x v="280"/>
    <s v="CA"/>
    <s v="Residential"/>
    <x v="5"/>
    <s v="All"/>
    <n v="52905873"/>
  </r>
  <r>
    <x v="280"/>
    <s v="CA"/>
    <s v="Residential"/>
    <x v="6"/>
    <s v="All"/>
    <n v="25788283"/>
  </r>
  <r>
    <x v="280"/>
    <s v="CA"/>
    <s v="Residential"/>
    <x v="7"/>
    <s v="All"/>
    <n v="35060674"/>
  </r>
  <r>
    <x v="280"/>
    <s v="CA"/>
    <s v="Residential"/>
    <x v="8"/>
    <s v="All"/>
    <n v="32586361"/>
  </r>
  <r>
    <x v="280"/>
    <s v="CA"/>
    <s v="Residential"/>
    <x v="9"/>
    <s v="All"/>
    <n v="33601972"/>
  </r>
  <r>
    <x v="280"/>
    <s v="CA"/>
    <s v="Residential"/>
    <x v="10"/>
    <s v="All"/>
    <n v="36021234"/>
  </r>
  <r>
    <x v="280"/>
    <s v="CA"/>
    <s v="Residential"/>
    <x v="11"/>
    <s v="All"/>
    <n v="38367429"/>
  </r>
  <r>
    <x v="281"/>
    <s v="NV"/>
    <s v="Civil"/>
    <x v="0"/>
    <s v="All"/>
    <n v="172315623"/>
  </r>
  <r>
    <x v="281"/>
    <s v="NV"/>
    <s v="Civil"/>
    <x v="1"/>
    <s v="All"/>
    <n v="132888542"/>
  </r>
  <r>
    <x v="281"/>
    <s v="NV"/>
    <s v="Civil"/>
    <x v="2"/>
    <s v="All"/>
    <n v="105407306"/>
  </r>
  <r>
    <x v="281"/>
    <s v="NV"/>
    <s v="Civil"/>
    <x v="3"/>
    <s v="All"/>
    <n v="59975730"/>
  </r>
  <r>
    <x v="281"/>
    <s v="NV"/>
    <s v="Civil"/>
    <x v="4"/>
    <s v="All"/>
    <n v="147487354"/>
  </r>
  <r>
    <x v="281"/>
    <s v="NV"/>
    <s v="Civil"/>
    <x v="5"/>
    <s v="All"/>
    <n v="98094532"/>
  </r>
  <r>
    <x v="281"/>
    <s v="NV"/>
    <s v="Civil"/>
    <x v="6"/>
    <s v="All"/>
    <n v="129241116"/>
  </r>
  <r>
    <x v="281"/>
    <s v="NV"/>
    <s v="Civil"/>
    <x v="7"/>
    <s v="All"/>
    <n v="232790632"/>
  </r>
  <r>
    <x v="281"/>
    <s v="NV"/>
    <s v="Civil"/>
    <x v="8"/>
    <s v="All"/>
    <n v="249480574"/>
  </r>
  <r>
    <x v="281"/>
    <s v="NV"/>
    <s v="Civil"/>
    <x v="9"/>
    <s v="All"/>
    <n v="280445464"/>
  </r>
  <r>
    <x v="281"/>
    <s v="NV"/>
    <s v="Civil"/>
    <x v="10"/>
    <s v="All"/>
    <n v="297218054"/>
  </r>
  <r>
    <x v="281"/>
    <s v="NV"/>
    <s v="Civil"/>
    <x v="11"/>
    <s v="All"/>
    <n v="308145536"/>
  </r>
  <r>
    <x v="281"/>
    <s v="NV"/>
    <s v="Non Residential"/>
    <x v="0"/>
    <s v="All"/>
    <n v="112993947"/>
  </r>
  <r>
    <x v="281"/>
    <s v="NV"/>
    <s v="Non Residential"/>
    <x v="1"/>
    <s v="All"/>
    <n v="299063744"/>
  </r>
  <r>
    <x v="281"/>
    <s v="NV"/>
    <s v="Non Residential"/>
    <x v="2"/>
    <s v="All"/>
    <n v="153222727"/>
  </r>
  <r>
    <x v="281"/>
    <s v="NV"/>
    <s v="Non Residential"/>
    <x v="3"/>
    <s v="All"/>
    <n v="121450016"/>
  </r>
  <r>
    <x v="281"/>
    <s v="NV"/>
    <s v="Non Residential"/>
    <x v="4"/>
    <s v="All"/>
    <n v="718003383"/>
  </r>
  <r>
    <x v="281"/>
    <s v="NV"/>
    <s v="Non Residential"/>
    <x v="5"/>
    <s v="All"/>
    <n v="2171034283"/>
  </r>
  <r>
    <x v="281"/>
    <s v="NV"/>
    <s v="Non Residential"/>
    <x v="6"/>
    <s v="All"/>
    <n v="1176657435"/>
  </r>
  <r>
    <x v="281"/>
    <s v="NV"/>
    <s v="Non Residential"/>
    <x v="7"/>
    <s v="All"/>
    <n v="297276390"/>
  </r>
  <r>
    <x v="281"/>
    <s v="NV"/>
    <s v="Non Residential"/>
    <x v="8"/>
    <s v="All"/>
    <n v="562759830"/>
  </r>
  <r>
    <x v="281"/>
    <s v="NV"/>
    <s v="Non Residential"/>
    <x v="9"/>
    <s v="All"/>
    <n v="586133574"/>
  </r>
  <r>
    <x v="281"/>
    <s v="NV"/>
    <s v="Non Residential"/>
    <x v="10"/>
    <s v="All"/>
    <n v="593098055"/>
  </r>
  <r>
    <x v="281"/>
    <s v="NV"/>
    <s v="Non Residential"/>
    <x v="11"/>
    <s v="All"/>
    <n v="592105864"/>
  </r>
  <r>
    <x v="281"/>
    <s v="NV"/>
    <s v="Residential"/>
    <x v="0"/>
    <s v="All"/>
    <n v="132527011"/>
  </r>
  <r>
    <x v="281"/>
    <s v="NV"/>
    <s v="Residential"/>
    <x v="1"/>
    <s v="All"/>
    <n v="145727617"/>
  </r>
  <r>
    <x v="281"/>
    <s v="NV"/>
    <s v="Residential"/>
    <x v="2"/>
    <s v="All"/>
    <n v="182901588"/>
  </r>
  <r>
    <x v="281"/>
    <s v="NV"/>
    <s v="Residential"/>
    <x v="3"/>
    <s v="All"/>
    <n v="277838518"/>
  </r>
  <r>
    <x v="281"/>
    <s v="NV"/>
    <s v="Residential"/>
    <x v="4"/>
    <s v="All"/>
    <n v="394745878"/>
  </r>
  <r>
    <x v="281"/>
    <s v="NV"/>
    <s v="Residential"/>
    <x v="5"/>
    <s v="All"/>
    <n v="478677420"/>
  </r>
  <r>
    <x v="281"/>
    <s v="NV"/>
    <s v="Residential"/>
    <x v="6"/>
    <s v="All"/>
    <n v="508302491"/>
  </r>
  <r>
    <x v="281"/>
    <s v="NV"/>
    <s v="Residential"/>
    <x v="7"/>
    <s v="All"/>
    <n v="741789874"/>
  </r>
  <r>
    <x v="281"/>
    <s v="NV"/>
    <s v="Residential"/>
    <x v="8"/>
    <s v="All"/>
    <n v="612020446"/>
  </r>
  <r>
    <x v="281"/>
    <s v="NV"/>
    <s v="Residential"/>
    <x v="9"/>
    <s v="All"/>
    <n v="677426366"/>
  </r>
  <r>
    <x v="281"/>
    <s v="NV"/>
    <s v="Residential"/>
    <x v="10"/>
    <s v="All"/>
    <n v="703822807"/>
  </r>
  <r>
    <x v="281"/>
    <s v="NV"/>
    <s v="Residential"/>
    <x v="11"/>
    <s v="All"/>
    <n v="733844883"/>
  </r>
  <r>
    <x v="282"/>
    <s v="VA"/>
    <s v="Civil"/>
    <x v="0"/>
    <s v="All"/>
    <n v="417438861"/>
  </r>
  <r>
    <x v="282"/>
    <s v="VA"/>
    <s v="Civil"/>
    <x v="1"/>
    <s v="All"/>
    <n v="324816609"/>
  </r>
  <r>
    <x v="282"/>
    <s v="VA"/>
    <s v="Civil"/>
    <x v="2"/>
    <s v="All"/>
    <n v="407492398"/>
  </r>
  <r>
    <x v="282"/>
    <s v="VA"/>
    <s v="Civil"/>
    <x v="3"/>
    <s v="All"/>
    <n v="274244862"/>
  </r>
  <r>
    <x v="282"/>
    <s v="VA"/>
    <s v="Civil"/>
    <x v="4"/>
    <s v="All"/>
    <n v="533462387"/>
  </r>
  <r>
    <x v="282"/>
    <s v="VA"/>
    <s v="Civil"/>
    <x v="5"/>
    <s v="All"/>
    <n v="446656882"/>
  </r>
  <r>
    <x v="282"/>
    <s v="VA"/>
    <s v="Civil"/>
    <x v="6"/>
    <s v="All"/>
    <n v="486174008"/>
  </r>
  <r>
    <x v="282"/>
    <s v="VA"/>
    <s v="Civil"/>
    <x v="7"/>
    <s v="All"/>
    <n v="496632370"/>
  </r>
  <r>
    <x v="282"/>
    <s v="VA"/>
    <s v="Civil"/>
    <x v="8"/>
    <s v="All"/>
    <n v="534482967"/>
  </r>
  <r>
    <x v="282"/>
    <s v="VA"/>
    <s v="Civil"/>
    <x v="9"/>
    <s v="All"/>
    <n v="573065490"/>
  </r>
  <r>
    <x v="282"/>
    <s v="VA"/>
    <s v="Civil"/>
    <x v="10"/>
    <s v="All"/>
    <n v="606686930"/>
  </r>
  <r>
    <x v="282"/>
    <s v="VA"/>
    <s v="Civil"/>
    <x v="11"/>
    <s v="All"/>
    <n v="630019322"/>
  </r>
  <r>
    <x v="282"/>
    <s v="VA"/>
    <s v="Non Residential"/>
    <x v="0"/>
    <s v="All"/>
    <n v="714912540"/>
  </r>
  <r>
    <x v="282"/>
    <s v="VA"/>
    <s v="Non Residential"/>
    <x v="1"/>
    <s v="All"/>
    <n v="1081025131"/>
  </r>
  <r>
    <x v="282"/>
    <s v="VA"/>
    <s v="Non Residential"/>
    <x v="2"/>
    <s v="All"/>
    <n v="694752149"/>
  </r>
  <r>
    <x v="282"/>
    <s v="VA"/>
    <s v="Non Residential"/>
    <x v="3"/>
    <s v="All"/>
    <n v="522063782"/>
  </r>
  <r>
    <x v="282"/>
    <s v="VA"/>
    <s v="Non Residential"/>
    <x v="4"/>
    <s v="All"/>
    <n v="754518438"/>
  </r>
  <r>
    <x v="282"/>
    <s v="VA"/>
    <s v="Non Residential"/>
    <x v="5"/>
    <s v="All"/>
    <n v="995456214"/>
  </r>
  <r>
    <x v="282"/>
    <s v="VA"/>
    <s v="Non Residential"/>
    <x v="6"/>
    <s v="All"/>
    <n v="1911822503"/>
  </r>
  <r>
    <x v="282"/>
    <s v="VA"/>
    <s v="Non Residential"/>
    <x v="7"/>
    <s v="All"/>
    <n v="1127897027"/>
  </r>
  <r>
    <x v="282"/>
    <s v="VA"/>
    <s v="Non Residential"/>
    <x v="8"/>
    <s v="All"/>
    <n v="1943489224"/>
  </r>
  <r>
    <x v="282"/>
    <s v="VA"/>
    <s v="Non Residential"/>
    <x v="9"/>
    <s v="All"/>
    <n v="2030004100"/>
  </r>
  <r>
    <x v="282"/>
    <s v="VA"/>
    <s v="Non Residential"/>
    <x v="10"/>
    <s v="All"/>
    <n v="2037239839"/>
  </r>
  <r>
    <x v="282"/>
    <s v="VA"/>
    <s v="Non Residential"/>
    <x v="11"/>
    <s v="All"/>
    <n v="2036030413"/>
  </r>
  <r>
    <x v="282"/>
    <s v="VA"/>
    <s v="Residential"/>
    <x v="0"/>
    <s v="All"/>
    <n v="864970299"/>
  </r>
  <r>
    <x v="282"/>
    <s v="VA"/>
    <s v="Residential"/>
    <x v="1"/>
    <s v="All"/>
    <n v="744076160"/>
  </r>
  <r>
    <x v="282"/>
    <s v="VA"/>
    <s v="Residential"/>
    <x v="2"/>
    <s v="All"/>
    <n v="933742935"/>
  </r>
  <r>
    <x v="282"/>
    <s v="VA"/>
    <s v="Residential"/>
    <x v="3"/>
    <s v="All"/>
    <n v="1062096357"/>
  </r>
  <r>
    <x v="282"/>
    <s v="VA"/>
    <s v="Residential"/>
    <x v="4"/>
    <s v="All"/>
    <n v="1255795713"/>
  </r>
  <r>
    <x v="282"/>
    <s v="VA"/>
    <s v="Residential"/>
    <x v="5"/>
    <s v="All"/>
    <n v="1398199717"/>
  </r>
  <r>
    <x v="282"/>
    <s v="VA"/>
    <s v="Residential"/>
    <x v="6"/>
    <s v="All"/>
    <n v="1530912977"/>
  </r>
  <r>
    <x v="282"/>
    <s v="VA"/>
    <s v="Residential"/>
    <x v="7"/>
    <s v="All"/>
    <n v="2198614576"/>
  </r>
  <r>
    <x v="282"/>
    <s v="VA"/>
    <s v="Residential"/>
    <x v="8"/>
    <s v="All"/>
    <n v="2820558424"/>
  </r>
  <r>
    <x v="282"/>
    <s v="VA"/>
    <s v="Residential"/>
    <x v="9"/>
    <s v="All"/>
    <n v="2959347352"/>
  </r>
  <r>
    <x v="282"/>
    <s v="VA"/>
    <s v="Residential"/>
    <x v="10"/>
    <s v="All"/>
    <n v="3128407991"/>
  </r>
  <r>
    <x v="282"/>
    <s v="VA"/>
    <s v="Residential"/>
    <x v="11"/>
    <s v="All"/>
    <n v="3287165399"/>
  </r>
  <r>
    <x v="283"/>
    <s v="CA"/>
    <s v="Civil"/>
    <x v="0"/>
    <s v="All"/>
    <n v="856512104"/>
  </r>
  <r>
    <x v="283"/>
    <s v="CA"/>
    <s v="Civil"/>
    <x v="1"/>
    <s v="All"/>
    <n v="815821153"/>
  </r>
  <r>
    <x v="283"/>
    <s v="CA"/>
    <s v="Civil"/>
    <x v="2"/>
    <s v="All"/>
    <n v="1798477138"/>
  </r>
  <r>
    <x v="283"/>
    <s v="CA"/>
    <s v="Civil"/>
    <x v="3"/>
    <s v="All"/>
    <n v="1295293092"/>
  </r>
  <r>
    <x v="283"/>
    <s v="CA"/>
    <s v="Civil"/>
    <x v="4"/>
    <s v="All"/>
    <n v="1078837674"/>
  </r>
  <r>
    <x v="283"/>
    <s v="CA"/>
    <s v="Civil"/>
    <x v="5"/>
    <s v="All"/>
    <n v="1365931953"/>
  </r>
  <r>
    <x v="283"/>
    <s v="CA"/>
    <s v="Civil"/>
    <x v="6"/>
    <s v="All"/>
    <n v="827911097"/>
  </r>
  <r>
    <x v="283"/>
    <s v="CA"/>
    <s v="Civil"/>
    <x v="7"/>
    <s v="All"/>
    <n v="1001273852"/>
  </r>
  <r>
    <x v="283"/>
    <s v="CA"/>
    <s v="Civil"/>
    <x v="8"/>
    <s v="All"/>
    <n v="1514704035"/>
  </r>
  <r>
    <x v="283"/>
    <s v="CA"/>
    <s v="Civil"/>
    <x v="9"/>
    <s v="All"/>
    <n v="1624959186"/>
  </r>
  <r>
    <x v="283"/>
    <s v="CA"/>
    <s v="Civil"/>
    <x v="10"/>
    <s v="All"/>
    <n v="1760130883"/>
  </r>
  <r>
    <x v="283"/>
    <s v="CA"/>
    <s v="Civil"/>
    <x v="11"/>
    <s v="All"/>
    <n v="1863670128"/>
  </r>
  <r>
    <x v="283"/>
    <s v="CA"/>
    <s v="Non Residential"/>
    <x v="0"/>
    <s v="All"/>
    <n v="1923023782"/>
  </r>
  <r>
    <x v="283"/>
    <s v="CA"/>
    <s v="Non Residential"/>
    <x v="1"/>
    <s v="All"/>
    <n v="4722196361"/>
  </r>
  <r>
    <x v="283"/>
    <s v="CA"/>
    <s v="Non Residential"/>
    <x v="2"/>
    <s v="All"/>
    <n v="1751669903"/>
  </r>
  <r>
    <x v="283"/>
    <s v="CA"/>
    <s v="Non Residential"/>
    <x v="3"/>
    <s v="All"/>
    <n v="3199168270"/>
  </r>
  <r>
    <x v="283"/>
    <s v="CA"/>
    <s v="Non Residential"/>
    <x v="4"/>
    <s v="All"/>
    <n v="2455379906"/>
  </r>
  <r>
    <x v="283"/>
    <s v="CA"/>
    <s v="Non Residential"/>
    <x v="5"/>
    <s v="All"/>
    <n v="2346749212"/>
  </r>
  <r>
    <x v="283"/>
    <s v="CA"/>
    <s v="Non Residential"/>
    <x v="6"/>
    <s v="All"/>
    <n v="3216896001"/>
  </r>
  <r>
    <x v="283"/>
    <s v="CA"/>
    <s v="Non Residential"/>
    <x v="7"/>
    <s v="All"/>
    <n v="4678282779"/>
  </r>
  <r>
    <x v="283"/>
    <s v="CA"/>
    <s v="Non Residential"/>
    <x v="8"/>
    <s v="All"/>
    <n v="3796716240"/>
  </r>
  <r>
    <x v="283"/>
    <s v="CA"/>
    <s v="Non Residential"/>
    <x v="9"/>
    <s v="All"/>
    <n v="4034685993"/>
  </r>
  <r>
    <x v="283"/>
    <s v="CA"/>
    <s v="Non Residential"/>
    <x v="10"/>
    <s v="All"/>
    <n v="4300841062"/>
  </r>
  <r>
    <x v="283"/>
    <s v="CA"/>
    <s v="Non Residential"/>
    <x v="11"/>
    <s v="All"/>
    <n v="4426507783"/>
  </r>
  <r>
    <x v="283"/>
    <s v="CA"/>
    <s v="Residential"/>
    <x v="0"/>
    <s v="All"/>
    <n v="1192095361"/>
  </r>
  <r>
    <x v="283"/>
    <s v="CA"/>
    <s v="Residential"/>
    <x v="1"/>
    <s v="All"/>
    <n v="819629439"/>
  </r>
  <r>
    <x v="283"/>
    <s v="CA"/>
    <s v="Residential"/>
    <x v="2"/>
    <s v="All"/>
    <n v="1310568285"/>
  </r>
  <r>
    <x v="283"/>
    <s v="CA"/>
    <s v="Residential"/>
    <x v="3"/>
    <s v="All"/>
    <n v="1557383425"/>
  </r>
  <r>
    <x v="283"/>
    <s v="CA"/>
    <s v="Residential"/>
    <x v="4"/>
    <s v="All"/>
    <n v="1849991159"/>
  </r>
  <r>
    <x v="283"/>
    <s v="CA"/>
    <s v="Residential"/>
    <x v="5"/>
    <s v="All"/>
    <n v="1894110438"/>
  </r>
  <r>
    <x v="283"/>
    <s v="CA"/>
    <s v="Residential"/>
    <x v="6"/>
    <s v="All"/>
    <n v="2392893931"/>
  </r>
  <r>
    <x v="283"/>
    <s v="CA"/>
    <s v="Residential"/>
    <x v="7"/>
    <s v="All"/>
    <n v="3031756729"/>
  </r>
  <r>
    <x v="283"/>
    <s v="CA"/>
    <s v="Residential"/>
    <x v="8"/>
    <s v="All"/>
    <n v="2794467143"/>
  </r>
  <r>
    <x v="283"/>
    <s v="CA"/>
    <s v="Residential"/>
    <x v="9"/>
    <s v="All"/>
    <n v="2983879692"/>
  </r>
  <r>
    <x v="283"/>
    <s v="CA"/>
    <s v="Residential"/>
    <x v="10"/>
    <s v="All"/>
    <n v="3181830928"/>
  </r>
  <r>
    <x v="283"/>
    <s v="CA"/>
    <s v="Residential"/>
    <x v="11"/>
    <s v="All"/>
    <n v="3343318021"/>
  </r>
  <r>
    <x v="284"/>
    <s v="VA"/>
    <s v="Civil"/>
    <x v="0"/>
    <s v="All"/>
    <n v="130348219"/>
  </r>
  <r>
    <x v="284"/>
    <s v="VA"/>
    <s v="Civil"/>
    <x v="1"/>
    <s v="All"/>
    <n v="61847712"/>
  </r>
  <r>
    <x v="284"/>
    <s v="VA"/>
    <s v="Civil"/>
    <x v="2"/>
    <s v="All"/>
    <n v="91214709"/>
  </r>
  <r>
    <x v="284"/>
    <s v="VA"/>
    <s v="Civil"/>
    <x v="3"/>
    <s v="All"/>
    <n v="81482892"/>
  </r>
  <r>
    <x v="284"/>
    <s v="VA"/>
    <s v="Civil"/>
    <x v="4"/>
    <s v="All"/>
    <n v="52225151"/>
  </r>
  <r>
    <x v="284"/>
    <s v="VA"/>
    <s v="Civil"/>
    <x v="5"/>
    <s v="All"/>
    <n v="141603860"/>
  </r>
  <r>
    <x v="284"/>
    <s v="VA"/>
    <s v="Civil"/>
    <x v="6"/>
    <s v="All"/>
    <n v="166167743"/>
  </r>
  <r>
    <x v="284"/>
    <s v="VA"/>
    <s v="Civil"/>
    <x v="7"/>
    <s v="All"/>
    <n v="100382443"/>
  </r>
  <r>
    <x v="284"/>
    <s v="VA"/>
    <s v="Civil"/>
    <x v="8"/>
    <s v="All"/>
    <n v="150764125"/>
  </r>
  <r>
    <x v="284"/>
    <s v="VA"/>
    <s v="Civil"/>
    <x v="9"/>
    <s v="All"/>
    <n v="161178413"/>
  </r>
  <r>
    <x v="284"/>
    <s v="VA"/>
    <s v="Civil"/>
    <x v="10"/>
    <s v="All"/>
    <n v="170257420"/>
  </r>
  <r>
    <x v="284"/>
    <s v="VA"/>
    <s v="Civil"/>
    <x v="11"/>
    <s v="All"/>
    <n v="176330375"/>
  </r>
  <r>
    <x v="284"/>
    <s v="VA"/>
    <s v="Non Residential"/>
    <x v="0"/>
    <s v="All"/>
    <n v="132811608"/>
  </r>
  <r>
    <x v="284"/>
    <s v="VA"/>
    <s v="Non Residential"/>
    <x v="1"/>
    <s v="All"/>
    <n v="128223962"/>
  </r>
  <r>
    <x v="284"/>
    <s v="VA"/>
    <s v="Non Residential"/>
    <x v="2"/>
    <s v="All"/>
    <n v="79821126"/>
  </r>
  <r>
    <x v="284"/>
    <s v="VA"/>
    <s v="Non Residential"/>
    <x v="3"/>
    <s v="All"/>
    <n v="64654901"/>
  </r>
  <r>
    <x v="284"/>
    <s v="VA"/>
    <s v="Non Residential"/>
    <x v="4"/>
    <s v="All"/>
    <n v="193536335"/>
  </r>
  <r>
    <x v="284"/>
    <s v="VA"/>
    <s v="Non Residential"/>
    <x v="5"/>
    <s v="All"/>
    <n v="108014186"/>
  </r>
  <r>
    <x v="284"/>
    <s v="VA"/>
    <s v="Non Residential"/>
    <x v="6"/>
    <s v="All"/>
    <n v="117427753"/>
  </r>
  <r>
    <x v="284"/>
    <s v="VA"/>
    <s v="Non Residential"/>
    <x v="7"/>
    <s v="All"/>
    <n v="172713605"/>
  </r>
  <r>
    <x v="284"/>
    <s v="VA"/>
    <s v="Non Residential"/>
    <x v="8"/>
    <s v="All"/>
    <n v="270302030"/>
  </r>
  <r>
    <x v="284"/>
    <s v="VA"/>
    <s v="Non Residential"/>
    <x v="9"/>
    <s v="All"/>
    <n v="278974803"/>
  </r>
  <r>
    <x v="284"/>
    <s v="VA"/>
    <s v="Non Residential"/>
    <x v="10"/>
    <s v="All"/>
    <n v="283315450"/>
  </r>
  <r>
    <x v="284"/>
    <s v="VA"/>
    <s v="Non Residential"/>
    <x v="11"/>
    <s v="All"/>
    <n v="285411261"/>
  </r>
  <r>
    <x v="284"/>
    <s v="VA"/>
    <s v="Residential"/>
    <x v="0"/>
    <s v="All"/>
    <n v="157637913"/>
  </r>
  <r>
    <x v="284"/>
    <s v="VA"/>
    <s v="Residential"/>
    <x v="1"/>
    <s v="All"/>
    <n v="149079726"/>
  </r>
  <r>
    <x v="284"/>
    <s v="VA"/>
    <s v="Residential"/>
    <x v="2"/>
    <s v="All"/>
    <n v="155451771"/>
  </r>
  <r>
    <x v="284"/>
    <s v="VA"/>
    <s v="Residential"/>
    <x v="3"/>
    <s v="All"/>
    <n v="159791959"/>
  </r>
  <r>
    <x v="284"/>
    <s v="VA"/>
    <s v="Residential"/>
    <x v="4"/>
    <s v="All"/>
    <n v="158898617"/>
  </r>
  <r>
    <x v="284"/>
    <s v="VA"/>
    <s v="Residential"/>
    <x v="5"/>
    <s v="All"/>
    <n v="170034414"/>
  </r>
  <r>
    <x v="284"/>
    <s v="VA"/>
    <s v="Residential"/>
    <x v="6"/>
    <s v="All"/>
    <n v="130602004"/>
  </r>
  <r>
    <x v="284"/>
    <s v="VA"/>
    <s v="Residential"/>
    <x v="7"/>
    <s v="All"/>
    <n v="228346079"/>
  </r>
  <r>
    <x v="284"/>
    <s v="VA"/>
    <s v="Residential"/>
    <x v="8"/>
    <s v="All"/>
    <n v="181894650"/>
  </r>
  <r>
    <x v="284"/>
    <s v="VA"/>
    <s v="Residential"/>
    <x v="9"/>
    <s v="All"/>
    <n v="189247293"/>
  </r>
  <r>
    <x v="284"/>
    <s v="VA"/>
    <s v="Residential"/>
    <x v="10"/>
    <s v="All"/>
    <n v="198812398"/>
  </r>
  <r>
    <x v="284"/>
    <s v="VA"/>
    <s v="Residential"/>
    <x v="11"/>
    <s v="All"/>
    <n v="207597361"/>
  </r>
  <r>
    <x v="285"/>
    <s v="MN"/>
    <s v="Civil"/>
    <x v="0"/>
    <s v="All"/>
    <n v="52999433"/>
  </r>
  <r>
    <x v="285"/>
    <s v="MN"/>
    <s v="Civil"/>
    <x v="1"/>
    <s v="All"/>
    <n v="43834712"/>
  </r>
  <r>
    <x v="285"/>
    <s v="MN"/>
    <s v="Civil"/>
    <x v="2"/>
    <s v="All"/>
    <n v="56360734"/>
  </r>
  <r>
    <x v="285"/>
    <s v="MN"/>
    <s v="Civil"/>
    <x v="3"/>
    <s v="All"/>
    <n v="64767156"/>
  </r>
  <r>
    <x v="285"/>
    <s v="MN"/>
    <s v="Civil"/>
    <x v="4"/>
    <s v="All"/>
    <n v="49179556"/>
  </r>
  <r>
    <x v="285"/>
    <s v="MN"/>
    <s v="Civil"/>
    <x v="5"/>
    <s v="All"/>
    <n v="126705257"/>
  </r>
  <r>
    <x v="285"/>
    <s v="MN"/>
    <s v="Civil"/>
    <x v="6"/>
    <s v="All"/>
    <n v="64971951"/>
  </r>
  <r>
    <x v="285"/>
    <s v="MN"/>
    <s v="Civil"/>
    <x v="7"/>
    <s v="All"/>
    <n v="64995671"/>
  </r>
  <r>
    <x v="285"/>
    <s v="MN"/>
    <s v="Civil"/>
    <x v="8"/>
    <s v="All"/>
    <n v="112495685"/>
  </r>
  <r>
    <x v="285"/>
    <s v="MN"/>
    <s v="Civil"/>
    <x v="9"/>
    <s v="All"/>
    <n v="118938708"/>
  </r>
  <r>
    <x v="285"/>
    <s v="MN"/>
    <s v="Civil"/>
    <x v="10"/>
    <s v="All"/>
    <n v="124847519"/>
  </r>
  <r>
    <x v="285"/>
    <s v="MN"/>
    <s v="Civil"/>
    <x v="11"/>
    <s v="All"/>
    <n v="129063549"/>
  </r>
  <r>
    <x v="285"/>
    <s v="MN"/>
    <s v="Non Residential"/>
    <x v="0"/>
    <s v="All"/>
    <n v="54031259"/>
  </r>
  <r>
    <x v="285"/>
    <s v="MN"/>
    <s v="Non Residential"/>
    <x v="1"/>
    <s v="All"/>
    <n v="30476820"/>
  </r>
  <r>
    <x v="285"/>
    <s v="MN"/>
    <s v="Non Residential"/>
    <x v="2"/>
    <s v="All"/>
    <n v="63906058"/>
  </r>
  <r>
    <x v="285"/>
    <s v="MN"/>
    <s v="Non Residential"/>
    <x v="3"/>
    <s v="All"/>
    <n v="55018820"/>
  </r>
  <r>
    <x v="285"/>
    <s v="MN"/>
    <s v="Non Residential"/>
    <x v="4"/>
    <s v="All"/>
    <n v="105632271"/>
  </r>
  <r>
    <x v="285"/>
    <s v="MN"/>
    <s v="Non Residential"/>
    <x v="5"/>
    <s v="All"/>
    <n v="253102575"/>
  </r>
  <r>
    <x v="285"/>
    <s v="MN"/>
    <s v="Non Residential"/>
    <x v="6"/>
    <s v="All"/>
    <n v="79825298"/>
  </r>
  <r>
    <x v="285"/>
    <s v="MN"/>
    <s v="Non Residential"/>
    <x v="7"/>
    <s v="All"/>
    <n v="226763544"/>
  </r>
  <r>
    <x v="285"/>
    <s v="MN"/>
    <s v="Non Residential"/>
    <x v="8"/>
    <s v="All"/>
    <n v="150243052"/>
  </r>
  <r>
    <x v="285"/>
    <s v="MN"/>
    <s v="Non Residential"/>
    <x v="9"/>
    <s v="All"/>
    <n v="149120159"/>
  </r>
  <r>
    <x v="285"/>
    <s v="MN"/>
    <s v="Non Residential"/>
    <x v="10"/>
    <s v="All"/>
    <n v="150137658"/>
  </r>
  <r>
    <x v="285"/>
    <s v="MN"/>
    <s v="Non Residential"/>
    <x v="11"/>
    <s v="All"/>
    <n v="150335661"/>
  </r>
  <r>
    <x v="285"/>
    <s v="MN"/>
    <s v="Residential"/>
    <x v="0"/>
    <s v="All"/>
    <n v="80791051"/>
  </r>
  <r>
    <x v="285"/>
    <s v="MN"/>
    <s v="Residential"/>
    <x v="1"/>
    <s v="All"/>
    <n v="69500749"/>
  </r>
  <r>
    <x v="285"/>
    <s v="MN"/>
    <s v="Residential"/>
    <x v="2"/>
    <s v="All"/>
    <n v="104985281"/>
  </r>
  <r>
    <x v="285"/>
    <s v="MN"/>
    <s v="Residential"/>
    <x v="3"/>
    <s v="All"/>
    <n v="127059783"/>
  </r>
  <r>
    <x v="285"/>
    <s v="MN"/>
    <s v="Residential"/>
    <x v="4"/>
    <s v="All"/>
    <n v="130564120"/>
  </r>
  <r>
    <x v="285"/>
    <s v="MN"/>
    <s v="Residential"/>
    <x v="5"/>
    <s v="All"/>
    <n v="113054198"/>
  </r>
  <r>
    <x v="285"/>
    <s v="MN"/>
    <s v="Residential"/>
    <x v="6"/>
    <s v="All"/>
    <n v="171336164"/>
  </r>
  <r>
    <x v="285"/>
    <s v="MN"/>
    <s v="Residential"/>
    <x v="7"/>
    <s v="All"/>
    <n v="155763536"/>
  </r>
  <r>
    <x v="285"/>
    <s v="MN"/>
    <s v="Residential"/>
    <x v="8"/>
    <s v="All"/>
    <n v="125776879"/>
  </r>
  <r>
    <x v="285"/>
    <s v="MN"/>
    <s v="Residential"/>
    <x v="9"/>
    <s v="All"/>
    <n v="131127566"/>
  </r>
  <r>
    <x v="285"/>
    <s v="MN"/>
    <s v="Residential"/>
    <x v="10"/>
    <s v="All"/>
    <n v="138851219"/>
  </r>
  <r>
    <x v="285"/>
    <s v="MN"/>
    <s v="Residential"/>
    <x v="11"/>
    <s v="All"/>
    <n v="145735640"/>
  </r>
  <r>
    <x v="286"/>
    <s v="NY"/>
    <s v="Civil"/>
    <x v="0"/>
    <s v="All"/>
    <n v="226038313"/>
  </r>
  <r>
    <x v="286"/>
    <s v="NY"/>
    <s v="Civil"/>
    <x v="1"/>
    <s v="All"/>
    <n v="192733481"/>
  </r>
  <r>
    <x v="286"/>
    <s v="NY"/>
    <s v="Civil"/>
    <x v="2"/>
    <s v="All"/>
    <n v="155372303"/>
  </r>
  <r>
    <x v="286"/>
    <s v="NY"/>
    <s v="Civil"/>
    <x v="3"/>
    <s v="All"/>
    <n v="178549349"/>
  </r>
  <r>
    <x v="286"/>
    <s v="NY"/>
    <s v="Civil"/>
    <x v="4"/>
    <s v="All"/>
    <n v="135443281"/>
  </r>
  <r>
    <x v="286"/>
    <s v="NY"/>
    <s v="Civil"/>
    <x v="5"/>
    <s v="All"/>
    <n v="220223139"/>
  </r>
  <r>
    <x v="286"/>
    <s v="NY"/>
    <s v="Civil"/>
    <x v="6"/>
    <s v="All"/>
    <n v="159811767"/>
  </r>
  <r>
    <x v="286"/>
    <s v="NY"/>
    <s v="Civil"/>
    <x v="7"/>
    <s v="All"/>
    <n v="319720744"/>
  </r>
  <r>
    <x v="286"/>
    <s v="NY"/>
    <s v="Civil"/>
    <x v="8"/>
    <s v="All"/>
    <n v="298271988"/>
  </r>
  <r>
    <x v="286"/>
    <s v="NY"/>
    <s v="Civil"/>
    <x v="9"/>
    <s v="All"/>
    <n v="316906745"/>
  </r>
  <r>
    <x v="286"/>
    <s v="NY"/>
    <s v="Civil"/>
    <x v="10"/>
    <s v="All"/>
    <n v="332398392"/>
  </r>
  <r>
    <x v="286"/>
    <s v="NY"/>
    <s v="Civil"/>
    <x v="11"/>
    <s v="All"/>
    <n v="342810548"/>
  </r>
  <r>
    <x v="286"/>
    <s v="NY"/>
    <s v="Non Residential"/>
    <x v="0"/>
    <s v="All"/>
    <n v="659091156"/>
  </r>
  <r>
    <x v="286"/>
    <s v="NY"/>
    <s v="Non Residential"/>
    <x v="1"/>
    <s v="All"/>
    <n v="558921018"/>
  </r>
  <r>
    <x v="286"/>
    <s v="NY"/>
    <s v="Non Residential"/>
    <x v="2"/>
    <s v="All"/>
    <n v="600263497"/>
  </r>
  <r>
    <x v="286"/>
    <s v="NY"/>
    <s v="Non Residential"/>
    <x v="3"/>
    <s v="All"/>
    <n v="311190165"/>
  </r>
  <r>
    <x v="286"/>
    <s v="NY"/>
    <s v="Non Residential"/>
    <x v="4"/>
    <s v="All"/>
    <n v="353423951"/>
  </r>
  <r>
    <x v="286"/>
    <s v="NY"/>
    <s v="Non Residential"/>
    <x v="5"/>
    <s v="All"/>
    <n v="488329622"/>
  </r>
  <r>
    <x v="286"/>
    <s v="NY"/>
    <s v="Non Residential"/>
    <x v="6"/>
    <s v="All"/>
    <n v="418194954"/>
  </r>
  <r>
    <x v="286"/>
    <s v="NY"/>
    <s v="Non Residential"/>
    <x v="7"/>
    <s v="All"/>
    <n v="1083762424"/>
  </r>
  <r>
    <x v="286"/>
    <s v="NY"/>
    <s v="Non Residential"/>
    <x v="8"/>
    <s v="All"/>
    <n v="914636649"/>
  </r>
  <r>
    <x v="286"/>
    <s v="NY"/>
    <s v="Non Residential"/>
    <x v="9"/>
    <s v="All"/>
    <n v="954926225"/>
  </r>
  <r>
    <x v="286"/>
    <s v="NY"/>
    <s v="Non Residential"/>
    <x v="10"/>
    <s v="All"/>
    <n v="978236339"/>
  </r>
  <r>
    <x v="286"/>
    <s v="NY"/>
    <s v="Non Residential"/>
    <x v="11"/>
    <s v="All"/>
    <n v="995042215"/>
  </r>
  <r>
    <x v="286"/>
    <s v="NY"/>
    <s v="Residential"/>
    <x v="0"/>
    <s v="All"/>
    <n v="465037368"/>
  </r>
  <r>
    <x v="286"/>
    <s v="NY"/>
    <s v="Residential"/>
    <x v="1"/>
    <s v="All"/>
    <n v="300951994"/>
  </r>
  <r>
    <x v="286"/>
    <s v="NY"/>
    <s v="Residential"/>
    <x v="2"/>
    <s v="All"/>
    <n v="317131405"/>
  </r>
  <r>
    <x v="286"/>
    <s v="NY"/>
    <s v="Residential"/>
    <x v="3"/>
    <s v="All"/>
    <n v="347128063"/>
  </r>
  <r>
    <x v="286"/>
    <s v="NY"/>
    <s v="Residential"/>
    <x v="4"/>
    <s v="All"/>
    <n v="327422781"/>
  </r>
  <r>
    <x v="286"/>
    <s v="NY"/>
    <s v="Residential"/>
    <x v="5"/>
    <s v="All"/>
    <n v="610982400"/>
  </r>
  <r>
    <x v="286"/>
    <s v="NY"/>
    <s v="Residential"/>
    <x v="6"/>
    <s v="All"/>
    <n v="498295552"/>
  </r>
  <r>
    <x v="286"/>
    <s v="NY"/>
    <s v="Residential"/>
    <x v="7"/>
    <s v="All"/>
    <n v="554684924"/>
  </r>
  <r>
    <x v="286"/>
    <s v="NY"/>
    <s v="Residential"/>
    <x v="8"/>
    <s v="All"/>
    <n v="564560341"/>
  </r>
  <r>
    <x v="286"/>
    <s v="NY"/>
    <s v="Residential"/>
    <x v="9"/>
    <s v="All"/>
    <n v="611460697"/>
  </r>
  <r>
    <x v="286"/>
    <s v="NY"/>
    <s v="Residential"/>
    <x v="10"/>
    <s v="All"/>
    <n v="648742412"/>
  </r>
  <r>
    <x v="286"/>
    <s v="NY"/>
    <s v="Residential"/>
    <x v="11"/>
    <s v="All"/>
    <n v="685038045"/>
  </r>
  <r>
    <x v="287"/>
    <s v="IL"/>
    <s v="Civil"/>
    <x v="0"/>
    <s v="All"/>
    <n v="98407069"/>
  </r>
  <r>
    <x v="287"/>
    <s v="IL"/>
    <s v="Civil"/>
    <x v="1"/>
    <s v="All"/>
    <n v="154260492"/>
  </r>
  <r>
    <x v="287"/>
    <s v="IL"/>
    <s v="Civil"/>
    <x v="2"/>
    <s v="All"/>
    <n v="130694140"/>
  </r>
  <r>
    <x v="287"/>
    <s v="IL"/>
    <s v="Civil"/>
    <x v="3"/>
    <s v="All"/>
    <n v="309696211"/>
  </r>
  <r>
    <x v="287"/>
    <s v="IL"/>
    <s v="Civil"/>
    <x v="4"/>
    <s v="All"/>
    <n v="153293124"/>
  </r>
  <r>
    <x v="287"/>
    <s v="IL"/>
    <s v="Civil"/>
    <x v="5"/>
    <s v="All"/>
    <n v="207281049"/>
  </r>
  <r>
    <x v="287"/>
    <s v="IL"/>
    <s v="Civil"/>
    <x v="6"/>
    <s v="All"/>
    <n v="164308747"/>
  </r>
  <r>
    <x v="287"/>
    <s v="IL"/>
    <s v="Civil"/>
    <x v="7"/>
    <s v="All"/>
    <n v="119898963"/>
  </r>
  <r>
    <x v="287"/>
    <s v="IL"/>
    <s v="Civil"/>
    <x v="8"/>
    <s v="All"/>
    <n v="344795689"/>
  </r>
  <r>
    <x v="287"/>
    <s v="IL"/>
    <s v="Civil"/>
    <x v="9"/>
    <s v="All"/>
    <n v="367581026"/>
  </r>
  <r>
    <x v="287"/>
    <s v="IL"/>
    <s v="Civil"/>
    <x v="10"/>
    <s v="All"/>
    <n v="396659480"/>
  </r>
  <r>
    <x v="287"/>
    <s v="IL"/>
    <s v="Civil"/>
    <x v="11"/>
    <s v="All"/>
    <n v="419665547"/>
  </r>
  <r>
    <x v="287"/>
    <s v="IL"/>
    <s v="Non Residential"/>
    <x v="0"/>
    <s v="All"/>
    <n v="244888441"/>
  </r>
  <r>
    <x v="287"/>
    <s v="IL"/>
    <s v="Non Residential"/>
    <x v="1"/>
    <s v="All"/>
    <n v="56036527"/>
  </r>
  <r>
    <x v="287"/>
    <s v="IL"/>
    <s v="Non Residential"/>
    <x v="2"/>
    <s v="All"/>
    <n v="59180838"/>
  </r>
  <r>
    <x v="287"/>
    <s v="IL"/>
    <s v="Non Residential"/>
    <x v="3"/>
    <s v="All"/>
    <n v="287076745"/>
  </r>
  <r>
    <x v="287"/>
    <s v="IL"/>
    <s v="Non Residential"/>
    <x v="4"/>
    <s v="All"/>
    <n v="397152341"/>
  </r>
  <r>
    <x v="287"/>
    <s v="IL"/>
    <s v="Non Residential"/>
    <x v="5"/>
    <s v="All"/>
    <n v="207693765"/>
  </r>
  <r>
    <x v="287"/>
    <s v="IL"/>
    <s v="Non Residential"/>
    <x v="6"/>
    <s v="All"/>
    <n v="273935229"/>
  </r>
  <r>
    <x v="287"/>
    <s v="IL"/>
    <s v="Non Residential"/>
    <x v="7"/>
    <s v="All"/>
    <n v="371934046"/>
  </r>
  <r>
    <x v="287"/>
    <s v="IL"/>
    <s v="Non Residential"/>
    <x v="8"/>
    <s v="All"/>
    <n v="650862737"/>
  </r>
  <r>
    <x v="287"/>
    <s v="IL"/>
    <s v="Non Residential"/>
    <x v="9"/>
    <s v="All"/>
    <n v="654465348"/>
  </r>
  <r>
    <x v="287"/>
    <s v="IL"/>
    <s v="Non Residential"/>
    <x v="10"/>
    <s v="All"/>
    <n v="674454953"/>
  </r>
  <r>
    <x v="287"/>
    <s v="IL"/>
    <s v="Non Residential"/>
    <x v="11"/>
    <s v="All"/>
    <n v="690269442"/>
  </r>
  <r>
    <x v="287"/>
    <s v="IL"/>
    <s v="Residential"/>
    <x v="0"/>
    <s v="All"/>
    <n v="76985348"/>
  </r>
  <r>
    <x v="287"/>
    <s v="IL"/>
    <s v="Residential"/>
    <x v="1"/>
    <s v="All"/>
    <n v="44702717"/>
  </r>
  <r>
    <x v="287"/>
    <s v="IL"/>
    <s v="Residential"/>
    <x v="2"/>
    <s v="All"/>
    <n v="36118536"/>
  </r>
  <r>
    <x v="287"/>
    <s v="IL"/>
    <s v="Residential"/>
    <x v="3"/>
    <s v="All"/>
    <n v="21454741"/>
  </r>
  <r>
    <x v="287"/>
    <s v="IL"/>
    <s v="Residential"/>
    <x v="4"/>
    <s v="All"/>
    <n v="24545298"/>
  </r>
  <r>
    <x v="287"/>
    <s v="IL"/>
    <s v="Residential"/>
    <x v="5"/>
    <s v="All"/>
    <n v="18739736"/>
  </r>
  <r>
    <x v="287"/>
    <s v="IL"/>
    <s v="Residential"/>
    <x v="6"/>
    <s v="All"/>
    <n v="39715199"/>
  </r>
  <r>
    <x v="287"/>
    <s v="IL"/>
    <s v="Residential"/>
    <x v="7"/>
    <s v="All"/>
    <n v="49547405"/>
  </r>
  <r>
    <x v="287"/>
    <s v="IL"/>
    <s v="Residential"/>
    <x v="8"/>
    <s v="All"/>
    <n v="65609696"/>
  </r>
  <r>
    <x v="287"/>
    <s v="IL"/>
    <s v="Residential"/>
    <x v="9"/>
    <s v="All"/>
    <n v="70058872"/>
  </r>
  <r>
    <x v="287"/>
    <s v="IL"/>
    <s v="Residential"/>
    <x v="10"/>
    <s v="All"/>
    <n v="78412942"/>
  </r>
  <r>
    <x v="287"/>
    <s v="IL"/>
    <s v="Residential"/>
    <x v="11"/>
    <s v="All"/>
    <n v="84537630"/>
  </r>
  <r>
    <x v="288"/>
    <s v="NH"/>
    <s v="Civil"/>
    <x v="0"/>
    <s v="All"/>
    <n v="134823685"/>
  </r>
  <r>
    <x v="288"/>
    <s v="NH"/>
    <s v="Civil"/>
    <x v="1"/>
    <s v="All"/>
    <n v="128116047"/>
  </r>
  <r>
    <x v="288"/>
    <s v="NH"/>
    <s v="Civil"/>
    <x v="2"/>
    <s v="All"/>
    <n v="220290500"/>
  </r>
  <r>
    <x v="288"/>
    <s v="NH"/>
    <s v="Civil"/>
    <x v="3"/>
    <s v="All"/>
    <n v="133257711"/>
  </r>
  <r>
    <x v="288"/>
    <s v="NH"/>
    <s v="Civil"/>
    <x v="4"/>
    <s v="All"/>
    <n v="132263880"/>
  </r>
  <r>
    <x v="288"/>
    <s v="NH"/>
    <s v="Civil"/>
    <x v="5"/>
    <s v="All"/>
    <n v="90920378"/>
  </r>
  <r>
    <x v="288"/>
    <s v="NH"/>
    <s v="Civil"/>
    <x v="6"/>
    <s v="All"/>
    <n v="347421299"/>
  </r>
  <r>
    <x v="288"/>
    <s v="NH"/>
    <s v="Civil"/>
    <x v="7"/>
    <s v="All"/>
    <n v="188348145"/>
  </r>
  <r>
    <x v="288"/>
    <s v="NH"/>
    <s v="Civil"/>
    <x v="8"/>
    <s v="All"/>
    <n v="227437207"/>
  </r>
  <r>
    <x v="288"/>
    <s v="NH"/>
    <s v="Civil"/>
    <x v="9"/>
    <s v="All"/>
    <n v="243819304"/>
  </r>
  <r>
    <x v="288"/>
    <s v="NH"/>
    <s v="Civil"/>
    <x v="10"/>
    <s v="All"/>
    <n v="258927475"/>
  </r>
  <r>
    <x v="288"/>
    <s v="NH"/>
    <s v="Civil"/>
    <x v="11"/>
    <s v="All"/>
    <n v="269616530"/>
  </r>
  <r>
    <x v="288"/>
    <s v="NH"/>
    <s v="Non Residential"/>
    <x v="0"/>
    <s v="All"/>
    <n v="173059970"/>
  </r>
  <r>
    <x v="288"/>
    <s v="NH"/>
    <s v="Non Residential"/>
    <x v="1"/>
    <s v="All"/>
    <n v="289748730"/>
  </r>
  <r>
    <x v="288"/>
    <s v="NH"/>
    <s v="Non Residential"/>
    <x v="2"/>
    <s v="All"/>
    <n v="189072965"/>
  </r>
  <r>
    <x v="288"/>
    <s v="NH"/>
    <s v="Non Residential"/>
    <x v="3"/>
    <s v="All"/>
    <n v="140389722"/>
  </r>
  <r>
    <x v="288"/>
    <s v="NH"/>
    <s v="Non Residential"/>
    <x v="4"/>
    <s v="All"/>
    <n v="280173581"/>
  </r>
  <r>
    <x v="288"/>
    <s v="NH"/>
    <s v="Non Residential"/>
    <x v="5"/>
    <s v="All"/>
    <n v="364027757"/>
  </r>
  <r>
    <x v="288"/>
    <s v="NH"/>
    <s v="Non Residential"/>
    <x v="6"/>
    <s v="All"/>
    <n v="386311894"/>
  </r>
  <r>
    <x v="288"/>
    <s v="NH"/>
    <s v="Non Residential"/>
    <x v="7"/>
    <s v="All"/>
    <n v="276553040"/>
  </r>
  <r>
    <x v="288"/>
    <s v="NH"/>
    <s v="Non Residential"/>
    <x v="8"/>
    <s v="All"/>
    <n v="494223453"/>
  </r>
  <r>
    <x v="288"/>
    <s v="NH"/>
    <s v="Non Residential"/>
    <x v="9"/>
    <s v="All"/>
    <n v="523803362"/>
  </r>
  <r>
    <x v="288"/>
    <s v="NH"/>
    <s v="Non Residential"/>
    <x v="10"/>
    <s v="All"/>
    <n v="534558290"/>
  </r>
  <r>
    <x v="288"/>
    <s v="NH"/>
    <s v="Non Residential"/>
    <x v="11"/>
    <s v="All"/>
    <n v="543584853"/>
  </r>
  <r>
    <x v="288"/>
    <s v="NH"/>
    <s v="Residential"/>
    <x v="0"/>
    <s v="All"/>
    <n v="196308787"/>
  </r>
  <r>
    <x v="288"/>
    <s v="NH"/>
    <s v="Residential"/>
    <x v="1"/>
    <s v="All"/>
    <n v="166962629"/>
  </r>
  <r>
    <x v="288"/>
    <s v="NH"/>
    <s v="Residential"/>
    <x v="2"/>
    <s v="All"/>
    <n v="165150238"/>
  </r>
  <r>
    <x v="288"/>
    <s v="NH"/>
    <s v="Residential"/>
    <x v="3"/>
    <s v="All"/>
    <n v="228634588"/>
  </r>
  <r>
    <x v="288"/>
    <s v="NH"/>
    <s v="Residential"/>
    <x v="4"/>
    <s v="All"/>
    <n v="298726544"/>
  </r>
  <r>
    <x v="288"/>
    <s v="NH"/>
    <s v="Residential"/>
    <x v="5"/>
    <s v="All"/>
    <n v="274340743"/>
  </r>
  <r>
    <x v="288"/>
    <s v="NH"/>
    <s v="Residential"/>
    <x v="6"/>
    <s v="All"/>
    <n v="381668400"/>
  </r>
  <r>
    <x v="288"/>
    <s v="NH"/>
    <s v="Residential"/>
    <x v="7"/>
    <s v="All"/>
    <n v="323948793"/>
  </r>
  <r>
    <x v="288"/>
    <s v="NH"/>
    <s v="Residential"/>
    <x v="8"/>
    <s v="All"/>
    <n v="389344654"/>
  </r>
  <r>
    <x v="288"/>
    <s v="NH"/>
    <s v="Residential"/>
    <x v="9"/>
    <s v="All"/>
    <n v="409713977"/>
  </r>
  <r>
    <x v="288"/>
    <s v="NH"/>
    <s v="Residential"/>
    <x v="10"/>
    <s v="All"/>
    <n v="441683339"/>
  </r>
  <r>
    <x v="288"/>
    <s v="NH"/>
    <s v="Residential"/>
    <x v="11"/>
    <s v="All"/>
    <n v="469833378"/>
  </r>
  <r>
    <x v="289"/>
    <s v="NC"/>
    <s v="Civil"/>
    <x v="0"/>
    <s v="All"/>
    <n v="27383510"/>
  </r>
  <r>
    <x v="289"/>
    <s v="NC"/>
    <s v="Civil"/>
    <x v="1"/>
    <s v="All"/>
    <n v="43226953"/>
  </r>
  <r>
    <x v="289"/>
    <s v="NC"/>
    <s v="Civil"/>
    <x v="2"/>
    <s v="All"/>
    <n v="35715242"/>
  </r>
  <r>
    <x v="289"/>
    <s v="NC"/>
    <s v="Civil"/>
    <x v="3"/>
    <s v="All"/>
    <n v="30325909"/>
  </r>
  <r>
    <x v="289"/>
    <s v="NC"/>
    <s v="Civil"/>
    <x v="4"/>
    <s v="All"/>
    <n v="27878181"/>
  </r>
  <r>
    <x v="289"/>
    <s v="NC"/>
    <s v="Civil"/>
    <x v="5"/>
    <s v="All"/>
    <n v="27586090"/>
  </r>
  <r>
    <x v="289"/>
    <s v="NC"/>
    <s v="Civil"/>
    <x v="6"/>
    <s v="All"/>
    <n v="11375664"/>
  </r>
  <r>
    <x v="289"/>
    <s v="NC"/>
    <s v="Civil"/>
    <x v="7"/>
    <s v="All"/>
    <n v="63862080"/>
  </r>
  <r>
    <x v="289"/>
    <s v="NC"/>
    <s v="Civil"/>
    <x v="8"/>
    <s v="All"/>
    <n v="25828601"/>
  </r>
  <r>
    <x v="289"/>
    <s v="NC"/>
    <s v="Civil"/>
    <x v="9"/>
    <s v="All"/>
    <n v="27406093"/>
  </r>
  <r>
    <x v="289"/>
    <s v="NC"/>
    <s v="Civil"/>
    <x v="10"/>
    <s v="All"/>
    <n v="28924982"/>
  </r>
  <r>
    <x v="289"/>
    <s v="NC"/>
    <s v="Civil"/>
    <x v="11"/>
    <s v="All"/>
    <n v="29915762"/>
  </r>
  <r>
    <x v="289"/>
    <s v="NC"/>
    <s v="Non Residential"/>
    <x v="0"/>
    <s v="All"/>
    <n v="53922913"/>
  </r>
  <r>
    <x v="289"/>
    <s v="NC"/>
    <s v="Non Residential"/>
    <x v="1"/>
    <s v="All"/>
    <n v="66037682"/>
  </r>
  <r>
    <x v="289"/>
    <s v="NC"/>
    <s v="Non Residential"/>
    <x v="2"/>
    <s v="All"/>
    <n v="16758902"/>
  </r>
  <r>
    <x v="289"/>
    <s v="NC"/>
    <s v="Non Residential"/>
    <x v="3"/>
    <s v="All"/>
    <n v="22632091"/>
  </r>
  <r>
    <x v="289"/>
    <s v="NC"/>
    <s v="Non Residential"/>
    <x v="4"/>
    <s v="All"/>
    <n v="9369324"/>
  </r>
  <r>
    <x v="289"/>
    <s v="NC"/>
    <s v="Non Residential"/>
    <x v="5"/>
    <s v="All"/>
    <n v="46153776"/>
  </r>
  <r>
    <x v="289"/>
    <s v="NC"/>
    <s v="Non Residential"/>
    <x v="6"/>
    <s v="All"/>
    <n v="64379375"/>
  </r>
  <r>
    <x v="289"/>
    <s v="NC"/>
    <s v="Non Residential"/>
    <x v="7"/>
    <s v="All"/>
    <n v="78806813"/>
  </r>
  <r>
    <x v="289"/>
    <s v="NC"/>
    <s v="Non Residential"/>
    <x v="8"/>
    <s v="All"/>
    <n v="63910189"/>
  </r>
  <r>
    <x v="289"/>
    <s v="NC"/>
    <s v="Non Residential"/>
    <x v="9"/>
    <s v="All"/>
    <n v="63969281"/>
  </r>
  <r>
    <x v="289"/>
    <s v="NC"/>
    <s v="Non Residential"/>
    <x v="10"/>
    <s v="All"/>
    <n v="64472515"/>
  </r>
  <r>
    <x v="289"/>
    <s v="NC"/>
    <s v="Non Residential"/>
    <x v="11"/>
    <s v="All"/>
    <n v="64454234"/>
  </r>
  <r>
    <x v="289"/>
    <s v="NC"/>
    <s v="Residential"/>
    <x v="0"/>
    <s v="All"/>
    <n v="70926141"/>
  </r>
  <r>
    <x v="289"/>
    <s v="NC"/>
    <s v="Residential"/>
    <x v="1"/>
    <s v="All"/>
    <n v="55114134"/>
  </r>
  <r>
    <x v="289"/>
    <s v="NC"/>
    <s v="Residential"/>
    <x v="2"/>
    <s v="All"/>
    <n v="61989782"/>
  </r>
  <r>
    <x v="289"/>
    <s v="NC"/>
    <s v="Residential"/>
    <x v="3"/>
    <s v="All"/>
    <n v="76704684"/>
  </r>
  <r>
    <x v="289"/>
    <s v="NC"/>
    <s v="Residential"/>
    <x v="4"/>
    <s v="All"/>
    <n v="62656170"/>
  </r>
  <r>
    <x v="289"/>
    <s v="NC"/>
    <s v="Residential"/>
    <x v="5"/>
    <s v="All"/>
    <n v="42259123"/>
  </r>
  <r>
    <x v="289"/>
    <s v="NC"/>
    <s v="Residential"/>
    <x v="6"/>
    <s v="All"/>
    <n v="56403447"/>
  </r>
  <r>
    <x v="289"/>
    <s v="NC"/>
    <s v="Residential"/>
    <x v="7"/>
    <s v="All"/>
    <n v="74379875"/>
  </r>
  <r>
    <x v="289"/>
    <s v="NC"/>
    <s v="Residential"/>
    <x v="8"/>
    <s v="All"/>
    <n v="68022862"/>
  </r>
  <r>
    <x v="289"/>
    <s v="NC"/>
    <s v="Residential"/>
    <x v="9"/>
    <s v="All"/>
    <n v="72888904"/>
  </r>
  <r>
    <x v="289"/>
    <s v="NC"/>
    <s v="Residential"/>
    <x v="10"/>
    <s v="All"/>
    <n v="78249195"/>
  </r>
  <r>
    <x v="289"/>
    <s v="NC"/>
    <s v="Residential"/>
    <x v="11"/>
    <s v="All"/>
    <n v="83686161"/>
  </r>
  <r>
    <x v="290"/>
    <s v="GA"/>
    <s v="Civil"/>
    <x v="0"/>
    <s v="All"/>
    <n v="8620185"/>
  </r>
  <r>
    <x v="290"/>
    <s v="GA"/>
    <s v="Civil"/>
    <x v="1"/>
    <s v="All"/>
    <n v="51526519"/>
  </r>
  <r>
    <x v="290"/>
    <s v="GA"/>
    <s v="Civil"/>
    <x v="2"/>
    <s v="All"/>
    <n v="10399253"/>
  </r>
  <r>
    <x v="290"/>
    <s v="GA"/>
    <s v="Civil"/>
    <x v="3"/>
    <s v="All"/>
    <n v="6432060"/>
  </r>
  <r>
    <x v="290"/>
    <s v="GA"/>
    <s v="Civil"/>
    <x v="4"/>
    <s v="All"/>
    <n v="3527429"/>
  </r>
  <r>
    <x v="290"/>
    <s v="GA"/>
    <s v="Civil"/>
    <x v="5"/>
    <s v="All"/>
    <n v="3506235"/>
  </r>
  <r>
    <x v="290"/>
    <s v="GA"/>
    <s v="Civil"/>
    <x v="6"/>
    <s v="All"/>
    <n v="9136677"/>
  </r>
  <r>
    <x v="290"/>
    <s v="GA"/>
    <s v="Civil"/>
    <x v="7"/>
    <s v="All"/>
    <n v="2479853"/>
  </r>
  <r>
    <x v="290"/>
    <s v="GA"/>
    <s v="Civil"/>
    <x v="8"/>
    <s v="All"/>
    <n v="7497983"/>
  </r>
  <r>
    <x v="290"/>
    <s v="GA"/>
    <s v="Civil"/>
    <x v="9"/>
    <s v="All"/>
    <n v="7974044"/>
  </r>
  <r>
    <x v="290"/>
    <s v="GA"/>
    <s v="Civil"/>
    <x v="10"/>
    <s v="All"/>
    <n v="8415551"/>
  </r>
  <r>
    <x v="290"/>
    <s v="GA"/>
    <s v="Civil"/>
    <x v="11"/>
    <s v="All"/>
    <n v="8698261"/>
  </r>
  <r>
    <x v="290"/>
    <s v="GA"/>
    <s v="Non Residential"/>
    <x v="0"/>
    <s v="All"/>
    <n v="30947439"/>
  </r>
  <r>
    <x v="290"/>
    <s v="GA"/>
    <s v="Non Residential"/>
    <x v="1"/>
    <s v="All"/>
    <n v="19458091"/>
  </r>
  <r>
    <x v="290"/>
    <s v="GA"/>
    <s v="Non Residential"/>
    <x v="2"/>
    <s v="All"/>
    <n v="540275247"/>
  </r>
  <r>
    <x v="290"/>
    <s v="GA"/>
    <s v="Non Residential"/>
    <x v="3"/>
    <s v="All"/>
    <n v="28099876"/>
  </r>
  <r>
    <x v="290"/>
    <s v="GA"/>
    <s v="Non Residential"/>
    <x v="4"/>
    <s v="All"/>
    <n v="118940626"/>
  </r>
  <r>
    <x v="290"/>
    <s v="GA"/>
    <s v="Non Residential"/>
    <x v="5"/>
    <s v="All"/>
    <n v="46136622"/>
  </r>
  <r>
    <x v="290"/>
    <s v="GA"/>
    <s v="Non Residential"/>
    <x v="6"/>
    <s v="All"/>
    <n v="65735605"/>
  </r>
  <r>
    <x v="290"/>
    <s v="GA"/>
    <s v="Non Residential"/>
    <x v="7"/>
    <s v="All"/>
    <n v="33565233"/>
  </r>
  <r>
    <x v="290"/>
    <s v="GA"/>
    <s v="Non Residential"/>
    <x v="8"/>
    <s v="All"/>
    <n v="111689191"/>
  </r>
  <r>
    <x v="290"/>
    <s v="GA"/>
    <s v="Non Residential"/>
    <x v="9"/>
    <s v="All"/>
    <n v="112400071"/>
  </r>
  <r>
    <x v="290"/>
    <s v="GA"/>
    <s v="Non Residential"/>
    <x v="10"/>
    <s v="All"/>
    <n v="114390372"/>
  </r>
  <r>
    <x v="290"/>
    <s v="GA"/>
    <s v="Non Residential"/>
    <x v="11"/>
    <s v="All"/>
    <n v="114926024"/>
  </r>
  <r>
    <x v="290"/>
    <s v="GA"/>
    <s v="Residential"/>
    <x v="0"/>
    <s v="All"/>
    <n v="24321628"/>
  </r>
  <r>
    <x v="290"/>
    <s v="GA"/>
    <s v="Residential"/>
    <x v="1"/>
    <s v="All"/>
    <n v="11421668"/>
  </r>
  <r>
    <x v="290"/>
    <s v="GA"/>
    <s v="Residential"/>
    <x v="2"/>
    <s v="All"/>
    <n v="11986814"/>
  </r>
  <r>
    <x v="290"/>
    <s v="GA"/>
    <s v="Residential"/>
    <x v="3"/>
    <s v="All"/>
    <n v="9891798"/>
  </r>
  <r>
    <x v="290"/>
    <s v="GA"/>
    <s v="Residential"/>
    <x v="4"/>
    <s v="All"/>
    <n v="16502154"/>
  </r>
  <r>
    <x v="290"/>
    <s v="GA"/>
    <s v="Residential"/>
    <x v="5"/>
    <s v="All"/>
    <n v="28068116"/>
  </r>
  <r>
    <x v="290"/>
    <s v="GA"/>
    <s v="Residential"/>
    <x v="6"/>
    <s v="All"/>
    <n v="44077463"/>
  </r>
  <r>
    <x v="290"/>
    <s v="GA"/>
    <s v="Residential"/>
    <x v="7"/>
    <s v="All"/>
    <n v="103014232"/>
  </r>
  <r>
    <x v="290"/>
    <s v="GA"/>
    <s v="Residential"/>
    <x v="8"/>
    <s v="All"/>
    <n v="88676934"/>
  </r>
  <r>
    <x v="290"/>
    <s v="GA"/>
    <s v="Residential"/>
    <x v="9"/>
    <s v="All"/>
    <n v="92058943"/>
  </r>
  <r>
    <x v="290"/>
    <s v="GA"/>
    <s v="Residential"/>
    <x v="10"/>
    <s v="All"/>
    <n v="97492807"/>
  </r>
  <r>
    <x v="290"/>
    <s v="GA"/>
    <s v="Residential"/>
    <x v="11"/>
    <s v="All"/>
    <n v="101053397"/>
  </r>
  <r>
    <x v="291"/>
    <s v="CA"/>
    <s v="Civil"/>
    <x v="0"/>
    <s v="All"/>
    <n v="768195497"/>
  </r>
  <r>
    <x v="291"/>
    <s v="CA"/>
    <s v="Civil"/>
    <x v="1"/>
    <s v="All"/>
    <n v="512697786"/>
  </r>
  <r>
    <x v="291"/>
    <s v="CA"/>
    <s v="Civil"/>
    <x v="2"/>
    <s v="All"/>
    <n v="532909261"/>
  </r>
  <r>
    <x v="291"/>
    <s v="CA"/>
    <s v="Civil"/>
    <x v="3"/>
    <s v="All"/>
    <n v="1021691206"/>
  </r>
  <r>
    <x v="291"/>
    <s v="CA"/>
    <s v="Civil"/>
    <x v="4"/>
    <s v="All"/>
    <n v="616883980"/>
  </r>
  <r>
    <x v="291"/>
    <s v="CA"/>
    <s v="Civil"/>
    <x v="5"/>
    <s v="All"/>
    <n v="875563235"/>
  </r>
  <r>
    <x v="291"/>
    <s v="CA"/>
    <s v="Civil"/>
    <x v="6"/>
    <s v="All"/>
    <n v="1017888031"/>
  </r>
  <r>
    <x v="291"/>
    <s v="CA"/>
    <s v="Civil"/>
    <x v="7"/>
    <s v="All"/>
    <n v="1305872117"/>
  </r>
  <r>
    <x v="291"/>
    <s v="CA"/>
    <s v="Civil"/>
    <x v="8"/>
    <s v="All"/>
    <n v="1437232466"/>
  </r>
  <r>
    <x v="291"/>
    <s v="CA"/>
    <s v="Civil"/>
    <x v="9"/>
    <s v="All"/>
    <n v="1533955049"/>
  </r>
  <r>
    <x v="291"/>
    <s v="CA"/>
    <s v="Civil"/>
    <x v="10"/>
    <s v="All"/>
    <n v="1651159107"/>
  </r>
  <r>
    <x v="291"/>
    <s v="CA"/>
    <s v="Civil"/>
    <x v="11"/>
    <s v="All"/>
    <n v="1737116074"/>
  </r>
  <r>
    <x v="291"/>
    <s v="CA"/>
    <s v="Non Residential"/>
    <x v="0"/>
    <s v="All"/>
    <n v="718494768"/>
  </r>
  <r>
    <x v="291"/>
    <s v="CA"/>
    <s v="Non Residential"/>
    <x v="1"/>
    <s v="All"/>
    <n v="1020461388"/>
  </r>
  <r>
    <x v="291"/>
    <s v="CA"/>
    <s v="Non Residential"/>
    <x v="2"/>
    <s v="All"/>
    <n v="1152086812"/>
  </r>
  <r>
    <x v="291"/>
    <s v="CA"/>
    <s v="Non Residential"/>
    <x v="3"/>
    <s v="All"/>
    <n v="872939163"/>
  </r>
  <r>
    <x v="291"/>
    <s v="CA"/>
    <s v="Non Residential"/>
    <x v="4"/>
    <s v="All"/>
    <n v="1605002034"/>
  </r>
  <r>
    <x v="291"/>
    <s v="CA"/>
    <s v="Non Residential"/>
    <x v="5"/>
    <s v="All"/>
    <n v="1318391741"/>
  </r>
  <r>
    <x v="291"/>
    <s v="CA"/>
    <s v="Non Residential"/>
    <x v="6"/>
    <s v="All"/>
    <n v="2649372197"/>
  </r>
  <r>
    <x v="291"/>
    <s v="CA"/>
    <s v="Non Residential"/>
    <x v="7"/>
    <s v="All"/>
    <n v="2032762416"/>
  </r>
  <r>
    <x v="291"/>
    <s v="CA"/>
    <s v="Non Residential"/>
    <x v="8"/>
    <s v="All"/>
    <n v="2407484547"/>
  </r>
  <r>
    <x v="291"/>
    <s v="CA"/>
    <s v="Non Residential"/>
    <x v="9"/>
    <s v="All"/>
    <n v="2524702845"/>
  </r>
  <r>
    <x v="291"/>
    <s v="CA"/>
    <s v="Non Residential"/>
    <x v="10"/>
    <s v="All"/>
    <n v="2659811489"/>
  </r>
  <r>
    <x v="291"/>
    <s v="CA"/>
    <s v="Non Residential"/>
    <x v="11"/>
    <s v="All"/>
    <n v="2711196278"/>
  </r>
  <r>
    <x v="291"/>
    <s v="CA"/>
    <s v="Residential"/>
    <x v="0"/>
    <s v="All"/>
    <n v="540642090"/>
  </r>
  <r>
    <x v="291"/>
    <s v="CA"/>
    <s v="Residential"/>
    <x v="1"/>
    <s v="All"/>
    <n v="661749612"/>
  </r>
  <r>
    <x v="291"/>
    <s v="CA"/>
    <s v="Residential"/>
    <x v="2"/>
    <s v="All"/>
    <n v="704794892"/>
  </r>
  <r>
    <x v="291"/>
    <s v="CA"/>
    <s v="Residential"/>
    <x v="3"/>
    <s v="All"/>
    <n v="1029973088"/>
  </r>
  <r>
    <x v="291"/>
    <s v="CA"/>
    <s v="Residential"/>
    <x v="4"/>
    <s v="All"/>
    <n v="980517564"/>
  </r>
  <r>
    <x v="291"/>
    <s v="CA"/>
    <s v="Residential"/>
    <x v="5"/>
    <s v="All"/>
    <n v="1277571767"/>
  </r>
  <r>
    <x v="291"/>
    <s v="CA"/>
    <s v="Residential"/>
    <x v="6"/>
    <s v="All"/>
    <n v="1703035170"/>
  </r>
  <r>
    <x v="291"/>
    <s v="CA"/>
    <s v="Residential"/>
    <x v="7"/>
    <s v="All"/>
    <n v="2479030424"/>
  </r>
  <r>
    <x v="291"/>
    <s v="CA"/>
    <s v="Residential"/>
    <x v="8"/>
    <s v="All"/>
    <n v="2188034897"/>
  </r>
  <r>
    <x v="291"/>
    <s v="CA"/>
    <s v="Residential"/>
    <x v="9"/>
    <s v="All"/>
    <n v="2273596650"/>
  </r>
  <r>
    <x v="291"/>
    <s v="CA"/>
    <s v="Residential"/>
    <x v="10"/>
    <s v="All"/>
    <n v="2399409121"/>
  </r>
  <r>
    <x v="291"/>
    <s v="CA"/>
    <s v="Residential"/>
    <x v="11"/>
    <s v="All"/>
    <n v="2532066883"/>
  </r>
  <r>
    <x v="292"/>
    <s v="MI"/>
    <s v="Civil"/>
    <x v="0"/>
    <s v="All"/>
    <n v="54041700"/>
  </r>
  <r>
    <x v="292"/>
    <s v="MI"/>
    <s v="Civil"/>
    <x v="1"/>
    <s v="All"/>
    <n v="54530098"/>
  </r>
  <r>
    <x v="292"/>
    <s v="MI"/>
    <s v="Civil"/>
    <x v="2"/>
    <s v="All"/>
    <n v="71450384"/>
  </r>
  <r>
    <x v="292"/>
    <s v="MI"/>
    <s v="Civil"/>
    <x v="3"/>
    <s v="All"/>
    <n v="25976529"/>
  </r>
  <r>
    <x v="292"/>
    <s v="MI"/>
    <s v="Civil"/>
    <x v="4"/>
    <s v="All"/>
    <n v="36242659"/>
  </r>
  <r>
    <x v="292"/>
    <s v="MI"/>
    <s v="Civil"/>
    <x v="5"/>
    <s v="All"/>
    <n v="87682970"/>
  </r>
  <r>
    <x v="292"/>
    <s v="MI"/>
    <s v="Civil"/>
    <x v="6"/>
    <s v="All"/>
    <n v="53311482"/>
  </r>
  <r>
    <x v="292"/>
    <s v="MI"/>
    <s v="Civil"/>
    <x v="7"/>
    <s v="All"/>
    <n v="658311674"/>
  </r>
  <r>
    <x v="292"/>
    <s v="MI"/>
    <s v="Civil"/>
    <x v="8"/>
    <s v="All"/>
    <n v="90604096"/>
  </r>
  <r>
    <x v="292"/>
    <s v="MI"/>
    <s v="Civil"/>
    <x v="9"/>
    <s v="All"/>
    <n v="148366993"/>
  </r>
  <r>
    <x v="292"/>
    <s v="MI"/>
    <s v="Civil"/>
    <x v="10"/>
    <s v="All"/>
    <n v="103420881"/>
  </r>
  <r>
    <x v="292"/>
    <s v="MI"/>
    <s v="Civil"/>
    <x v="11"/>
    <s v="All"/>
    <n v="109146940"/>
  </r>
  <r>
    <x v="292"/>
    <s v="MI"/>
    <s v="Non Residential"/>
    <x v="0"/>
    <s v="All"/>
    <n v="51951819"/>
  </r>
  <r>
    <x v="292"/>
    <s v="MI"/>
    <s v="Non Residential"/>
    <x v="1"/>
    <s v="All"/>
    <n v="44534912"/>
  </r>
  <r>
    <x v="292"/>
    <s v="MI"/>
    <s v="Non Residential"/>
    <x v="2"/>
    <s v="All"/>
    <n v="51718637"/>
  </r>
  <r>
    <x v="292"/>
    <s v="MI"/>
    <s v="Non Residential"/>
    <x v="3"/>
    <s v="All"/>
    <n v="76662622"/>
  </r>
  <r>
    <x v="292"/>
    <s v="MI"/>
    <s v="Non Residential"/>
    <x v="4"/>
    <s v="All"/>
    <n v="28776092"/>
  </r>
  <r>
    <x v="292"/>
    <s v="MI"/>
    <s v="Non Residential"/>
    <x v="5"/>
    <s v="All"/>
    <n v="44239576"/>
  </r>
  <r>
    <x v="292"/>
    <s v="MI"/>
    <s v="Non Residential"/>
    <x v="6"/>
    <s v="All"/>
    <n v="68562582"/>
  </r>
  <r>
    <x v="292"/>
    <s v="MI"/>
    <s v="Non Residential"/>
    <x v="7"/>
    <s v="All"/>
    <n v="69039597"/>
  </r>
  <r>
    <x v="292"/>
    <s v="MI"/>
    <s v="Non Residential"/>
    <x v="8"/>
    <s v="All"/>
    <n v="70254039"/>
  </r>
  <r>
    <x v="292"/>
    <s v="MI"/>
    <s v="Non Residential"/>
    <x v="9"/>
    <s v="All"/>
    <n v="70321680"/>
  </r>
  <r>
    <x v="292"/>
    <s v="MI"/>
    <s v="Non Residential"/>
    <x v="10"/>
    <s v="All"/>
    <n v="73199228"/>
  </r>
  <r>
    <x v="292"/>
    <s v="MI"/>
    <s v="Non Residential"/>
    <x v="11"/>
    <s v="All"/>
    <n v="75648308"/>
  </r>
  <r>
    <x v="292"/>
    <s v="MI"/>
    <s v="Residential"/>
    <x v="0"/>
    <s v="All"/>
    <n v="20606048"/>
  </r>
  <r>
    <x v="292"/>
    <s v="MI"/>
    <s v="Residential"/>
    <x v="1"/>
    <s v="All"/>
    <n v="15254201"/>
  </r>
  <r>
    <x v="292"/>
    <s v="MI"/>
    <s v="Residential"/>
    <x v="2"/>
    <s v="All"/>
    <n v="17327048"/>
  </r>
  <r>
    <x v="292"/>
    <s v="MI"/>
    <s v="Residential"/>
    <x v="3"/>
    <s v="All"/>
    <n v="19402102"/>
  </r>
  <r>
    <x v="292"/>
    <s v="MI"/>
    <s v="Residential"/>
    <x v="4"/>
    <s v="All"/>
    <n v="22929364"/>
  </r>
  <r>
    <x v="292"/>
    <s v="MI"/>
    <s v="Residential"/>
    <x v="5"/>
    <s v="All"/>
    <n v="9760495"/>
  </r>
  <r>
    <x v="292"/>
    <s v="MI"/>
    <s v="Residential"/>
    <x v="6"/>
    <s v="All"/>
    <n v="13472693"/>
  </r>
  <r>
    <x v="292"/>
    <s v="MI"/>
    <s v="Residential"/>
    <x v="7"/>
    <s v="All"/>
    <n v="11823167"/>
  </r>
  <r>
    <x v="292"/>
    <s v="MI"/>
    <s v="Residential"/>
    <x v="8"/>
    <s v="All"/>
    <n v="13525081"/>
  </r>
  <r>
    <x v="292"/>
    <s v="MI"/>
    <s v="Residential"/>
    <x v="9"/>
    <s v="All"/>
    <n v="15113877"/>
  </r>
  <r>
    <x v="292"/>
    <s v="MI"/>
    <s v="Residential"/>
    <x v="10"/>
    <s v="All"/>
    <n v="16568236"/>
  </r>
  <r>
    <x v="292"/>
    <s v="MI"/>
    <s v="Residential"/>
    <x v="11"/>
    <s v="All"/>
    <n v="17974868"/>
  </r>
  <r>
    <x v="293"/>
    <s v="OR"/>
    <s v="Civil"/>
    <x v="0"/>
    <s v="All"/>
    <n v="76161684"/>
  </r>
  <r>
    <x v="293"/>
    <s v="OR"/>
    <s v="Civil"/>
    <x v="1"/>
    <s v="All"/>
    <n v="80612875"/>
  </r>
  <r>
    <x v="293"/>
    <s v="OR"/>
    <s v="Civil"/>
    <x v="2"/>
    <s v="All"/>
    <n v="94140299"/>
  </r>
  <r>
    <x v="293"/>
    <s v="OR"/>
    <s v="Civil"/>
    <x v="3"/>
    <s v="All"/>
    <n v="105754950"/>
  </r>
  <r>
    <x v="293"/>
    <s v="OR"/>
    <s v="Civil"/>
    <x v="4"/>
    <s v="All"/>
    <n v="57574896"/>
  </r>
  <r>
    <x v="293"/>
    <s v="OR"/>
    <s v="Civil"/>
    <x v="5"/>
    <s v="All"/>
    <n v="117737118"/>
  </r>
  <r>
    <x v="293"/>
    <s v="OR"/>
    <s v="Civil"/>
    <x v="6"/>
    <s v="All"/>
    <n v="50414590"/>
  </r>
  <r>
    <x v="293"/>
    <s v="OR"/>
    <s v="Civil"/>
    <x v="7"/>
    <s v="All"/>
    <n v="46751645"/>
  </r>
  <r>
    <x v="293"/>
    <s v="OR"/>
    <s v="Civil"/>
    <x v="8"/>
    <s v="All"/>
    <n v="101687771"/>
  </r>
  <r>
    <x v="293"/>
    <s v="OR"/>
    <s v="Civil"/>
    <x v="9"/>
    <s v="All"/>
    <n v="108212936"/>
  </r>
  <r>
    <x v="293"/>
    <s v="OR"/>
    <s v="Civil"/>
    <x v="10"/>
    <s v="All"/>
    <n v="113307451"/>
  </r>
  <r>
    <x v="293"/>
    <s v="OR"/>
    <s v="Civil"/>
    <x v="11"/>
    <s v="All"/>
    <n v="117057205"/>
  </r>
  <r>
    <x v="293"/>
    <s v="OR"/>
    <s v="Non Residential"/>
    <x v="0"/>
    <s v="All"/>
    <n v="280525857"/>
  </r>
  <r>
    <x v="293"/>
    <s v="OR"/>
    <s v="Non Residential"/>
    <x v="1"/>
    <s v="All"/>
    <n v="130555464"/>
  </r>
  <r>
    <x v="293"/>
    <s v="OR"/>
    <s v="Non Residential"/>
    <x v="2"/>
    <s v="All"/>
    <n v="67263783"/>
  </r>
  <r>
    <x v="293"/>
    <s v="OR"/>
    <s v="Non Residential"/>
    <x v="3"/>
    <s v="All"/>
    <n v="55007836"/>
  </r>
  <r>
    <x v="293"/>
    <s v="OR"/>
    <s v="Non Residential"/>
    <x v="4"/>
    <s v="All"/>
    <n v="103003976"/>
  </r>
  <r>
    <x v="293"/>
    <s v="OR"/>
    <s v="Non Residential"/>
    <x v="5"/>
    <s v="All"/>
    <n v="173485720"/>
  </r>
  <r>
    <x v="293"/>
    <s v="OR"/>
    <s v="Non Residential"/>
    <x v="6"/>
    <s v="All"/>
    <n v="192707818"/>
  </r>
  <r>
    <x v="293"/>
    <s v="OR"/>
    <s v="Non Residential"/>
    <x v="7"/>
    <s v="All"/>
    <n v="309618829"/>
  </r>
  <r>
    <x v="293"/>
    <s v="OR"/>
    <s v="Non Residential"/>
    <x v="8"/>
    <s v="All"/>
    <n v="307534115"/>
  </r>
  <r>
    <x v="293"/>
    <s v="OR"/>
    <s v="Non Residential"/>
    <x v="9"/>
    <s v="All"/>
    <n v="309586505"/>
  </r>
  <r>
    <x v="293"/>
    <s v="OR"/>
    <s v="Non Residential"/>
    <x v="10"/>
    <s v="All"/>
    <n v="313688616"/>
  </r>
  <r>
    <x v="293"/>
    <s v="OR"/>
    <s v="Non Residential"/>
    <x v="11"/>
    <s v="All"/>
    <n v="316667221"/>
  </r>
  <r>
    <x v="293"/>
    <s v="OR"/>
    <s v="Residential"/>
    <x v="0"/>
    <s v="All"/>
    <n v="118656326"/>
  </r>
  <r>
    <x v="293"/>
    <s v="OR"/>
    <s v="Residential"/>
    <x v="1"/>
    <s v="All"/>
    <n v="87375354"/>
  </r>
  <r>
    <x v="293"/>
    <s v="OR"/>
    <s v="Residential"/>
    <x v="2"/>
    <s v="All"/>
    <n v="103780971"/>
  </r>
  <r>
    <x v="293"/>
    <s v="OR"/>
    <s v="Residential"/>
    <x v="3"/>
    <s v="All"/>
    <n v="129736159"/>
  </r>
  <r>
    <x v="293"/>
    <s v="OR"/>
    <s v="Residential"/>
    <x v="4"/>
    <s v="All"/>
    <n v="166781532"/>
  </r>
  <r>
    <x v="293"/>
    <s v="OR"/>
    <s v="Residential"/>
    <x v="5"/>
    <s v="All"/>
    <n v="134469102"/>
  </r>
  <r>
    <x v="293"/>
    <s v="OR"/>
    <s v="Residential"/>
    <x v="6"/>
    <s v="All"/>
    <n v="198639849"/>
  </r>
  <r>
    <x v="293"/>
    <s v="OR"/>
    <s v="Residential"/>
    <x v="7"/>
    <s v="All"/>
    <n v="239021515"/>
  </r>
  <r>
    <x v="293"/>
    <s v="OR"/>
    <s v="Residential"/>
    <x v="8"/>
    <s v="All"/>
    <n v="254362640"/>
  </r>
  <r>
    <x v="293"/>
    <s v="OR"/>
    <s v="Residential"/>
    <x v="9"/>
    <s v="All"/>
    <n v="270169871"/>
  </r>
  <r>
    <x v="293"/>
    <s v="OR"/>
    <s v="Residential"/>
    <x v="10"/>
    <s v="All"/>
    <n v="287209947"/>
  </r>
  <r>
    <x v="293"/>
    <s v="OR"/>
    <s v="Residential"/>
    <x v="11"/>
    <s v="All"/>
    <n v="302898895"/>
  </r>
  <r>
    <x v="294"/>
    <s v="CA"/>
    <s v="Civil"/>
    <x v="0"/>
    <s v="All"/>
    <n v="84934553"/>
  </r>
  <r>
    <x v="294"/>
    <s v="CA"/>
    <s v="Civil"/>
    <x v="1"/>
    <s v="All"/>
    <n v="155954838"/>
  </r>
  <r>
    <x v="294"/>
    <s v="CA"/>
    <s v="Civil"/>
    <x v="2"/>
    <s v="All"/>
    <n v="95259248"/>
  </r>
  <r>
    <x v="294"/>
    <s v="CA"/>
    <s v="Civil"/>
    <x v="3"/>
    <s v="All"/>
    <n v="122320192"/>
  </r>
  <r>
    <x v="294"/>
    <s v="CA"/>
    <s v="Civil"/>
    <x v="4"/>
    <s v="All"/>
    <n v="66315035"/>
  </r>
  <r>
    <x v="294"/>
    <s v="CA"/>
    <s v="Civil"/>
    <x v="5"/>
    <s v="All"/>
    <n v="110406890"/>
  </r>
  <r>
    <x v="294"/>
    <s v="CA"/>
    <s v="Civil"/>
    <x v="6"/>
    <s v="All"/>
    <n v="95435139"/>
  </r>
  <r>
    <x v="294"/>
    <s v="CA"/>
    <s v="Civil"/>
    <x v="7"/>
    <s v="All"/>
    <n v="130837887"/>
  </r>
  <r>
    <x v="294"/>
    <s v="CA"/>
    <s v="Civil"/>
    <x v="8"/>
    <s v="All"/>
    <n v="184766843"/>
  </r>
  <r>
    <x v="294"/>
    <s v="CA"/>
    <s v="Civil"/>
    <x v="9"/>
    <s v="All"/>
    <n v="196590450"/>
  </r>
  <r>
    <x v="294"/>
    <s v="CA"/>
    <s v="Civil"/>
    <x v="10"/>
    <s v="All"/>
    <n v="210935512"/>
  </r>
  <r>
    <x v="294"/>
    <s v="CA"/>
    <s v="Civil"/>
    <x v="11"/>
    <s v="All"/>
    <n v="221129368"/>
  </r>
  <r>
    <x v="294"/>
    <s v="CA"/>
    <s v="Non Residential"/>
    <x v="0"/>
    <s v="All"/>
    <n v="112229759"/>
  </r>
  <r>
    <x v="294"/>
    <s v="CA"/>
    <s v="Non Residential"/>
    <x v="1"/>
    <s v="All"/>
    <n v="172436927"/>
  </r>
  <r>
    <x v="294"/>
    <s v="CA"/>
    <s v="Non Residential"/>
    <x v="2"/>
    <s v="All"/>
    <n v="178330937"/>
  </r>
  <r>
    <x v="294"/>
    <s v="CA"/>
    <s v="Non Residential"/>
    <x v="3"/>
    <s v="All"/>
    <n v="125844124"/>
  </r>
  <r>
    <x v="294"/>
    <s v="CA"/>
    <s v="Non Residential"/>
    <x v="4"/>
    <s v="All"/>
    <n v="223873680"/>
  </r>
  <r>
    <x v="294"/>
    <s v="CA"/>
    <s v="Non Residential"/>
    <x v="5"/>
    <s v="All"/>
    <n v="205786293"/>
  </r>
  <r>
    <x v="294"/>
    <s v="CA"/>
    <s v="Non Residential"/>
    <x v="6"/>
    <s v="All"/>
    <n v="185713672"/>
  </r>
  <r>
    <x v="294"/>
    <s v="CA"/>
    <s v="Non Residential"/>
    <x v="7"/>
    <s v="All"/>
    <n v="377850154"/>
  </r>
  <r>
    <x v="294"/>
    <s v="CA"/>
    <s v="Non Residential"/>
    <x v="8"/>
    <s v="All"/>
    <n v="414525797"/>
  </r>
  <r>
    <x v="294"/>
    <s v="CA"/>
    <s v="Non Residential"/>
    <x v="9"/>
    <s v="All"/>
    <n v="433139417"/>
  </r>
  <r>
    <x v="294"/>
    <s v="CA"/>
    <s v="Non Residential"/>
    <x v="10"/>
    <s v="All"/>
    <n v="457427323"/>
  </r>
  <r>
    <x v="294"/>
    <s v="CA"/>
    <s v="Non Residential"/>
    <x v="11"/>
    <s v="All"/>
    <n v="468768158"/>
  </r>
  <r>
    <x v="294"/>
    <s v="CA"/>
    <s v="Residential"/>
    <x v="0"/>
    <s v="All"/>
    <n v="54140507"/>
  </r>
  <r>
    <x v="294"/>
    <s v="CA"/>
    <s v="Residential"/>
    <x v="1"/>
    <s v="All"/>
    <n v="23788436"/>
  </r>
  <r>
    <x v="294"/>
    <s v="CA"/>
    <s v="Residential"/>
    <x v="2"/>
    <s v="All"/>
    <n v="49414440"/>
  </r>
  <r>
    <x v="294"/>
    <s v="CA"/>
    <s v="Residential"/>
    <x v="3"/>
    <s v="All"/>
    <n v="128768391"/>
  </r>
  <r>
    <x v="294"/>
    <s v="CA"/>
    <s v="Residential"/>
    <x v="4"/>
    <s v="All"/>
    <n v="57667635"/>
  </r>
  <r>
    <x v="294"/>
    <s v="CA"/>
    <s v="Residential"/>
    <x v="5"/>
    <s v="All"/>
    <n v="93353239"/>
  </r>
  <r>
    <x v="294"/>
    <s v="CA"/>
    <s v="Residential"/>
    <x v="6"/>
    <s v="All"/>
    <n v="111574889"/>
  </r>
  <r>
    <x v="294"/>
    <s v="CA"/>
    <s v="Residential"/>
    <x v="7"/>
    <s v="All"/>
    <n v="82070994"/>
  </r>
  <r>
    <x v="294"/>
    <s v="CA"/>
    <s v="Residential"/>
    <x v="8"/>
    <s v="All"/>
    <n v="120205599"/>
  </r>
  <r>
    <x v="294"/>
    <s v="CA"/>
    <s v="Residential"/>
    <x v="9"/>
    <s v="All"/>
    <n v="126225010"/>
  </r>
  <r>
    <x v="294"/>
    <s v="CA"/>
    <s v="Residential"/>
    <x v="10"/>
    <s v="All"/>
    <n v="127824987"/>
  </r>
  <r>
    <x v="294"/>
    <s v="CA"/>
    <s v="Residential"/>
    <x v="11"/>
    <s v="All"/>
    <n v="133473064"/>
  </r>
  <r>
    <x v="295"/>
    <s v="MD"/>
    <s v="Civil"/>
    <x v="0"/>
    <s v="All"/>
    <n v="23723547"/>
  </r>
  <r>
    <x v="295"/>
    <s v="MD"/>
    <s v="Civil"/>
    <x v="1"/>
    <s v="All"/>
    <n v="39194400"/>
  </r>
  <r>
    <x v="295"/>
    <s v="MD"/>
    <s v="Civil"/>
    <x v="2"/>
    <s v="All"/>
    <n v="29800690"/>
  </r>
  <r>
    <x v="295"/>
    <s v="MD"/>
    <s v="Civil"/>
    <x v="3"/>
    <s v="All"/>
    <n v="27073254"/>
  </r>
  <r>
    <x v="295"/>
    <s v="MD"/>
    <s v="Civil"/>
    <x v="4"/>
    <s v="All"/>
    <n v="47920587"/>
  </r>
  <r>
    <x v="295"/>
    <s v="MD"/>
    <s v="Civil"/>
    <x v="5"/>
    <s v="All"/>
    <n v="67211319"/>
  </r>
  <r>
    <x v="295"/>
    <s v="MD"/>
    <s v="Civil"/>
    <x v="6"/>
    <s v="All"/>
    <n v="85854348"/>
  </r>
  <r>
    <x v="295"/>
    <s v="MD"/>
    <s v="Civil"/>
    <x v="7"/>
    <s v="All"/>
    <n v="53687101"/>
  </r>
  <r>
    <x v="295"/>
    <s v="MD"/>
    <s v="Civil"/>
    <x v="8"/>
    <s v="All"/>
    <n v="49988242"/>
  </r>
  <r>
    <x v="295"/>
    <s v="MD"/>
    <s v="Civil"/>
    <x v="9"/>
    <s v="All"/>
    <n v="54548983"/>
  </r>
  <r>
    <x v="295"/>
    <s v="MD"/>
    <s v="Civil"/>
    <x v="10"/>
    <s v="All"/>
    <n v="58794969"/>
  </r>
  <r>
    <x v="295"/>
    <s v="MD"/>
    <s v="Civil"/>
    <x v="11"/>
    <s v="All"/>
    <n v="61862049"/>
  </r>
  <r>
    <x v="295"/>
    <s v="MD"/>
    <s v="Non Residential"/>
    <x v="0"/>
    <s v="All"/>
    <n v="107942134"/>
  </r>
  <r>
    <x v="295"/>
    <s v="MD"/>
    <s v="Non Residential"/>
    <x v="1"/>
    <s v="All"/>
    <n v="30041013"/>
  </r>
  <r>
    <x v="295"/>
    <s v="MD"/>
    <s v="Non Residential"/>
    <x v="2"/>
    <s v="All"/>
    <n v="62926215"/>
  </r>
  <r>
    <x v="295"/>
    <s v="MD"/>
    <s v="Non Residential"/>
    <x v="3"/>
    <s v="All"/>
    <n v="241224275"/>
  </r>
  <r>
    <x v="295"/>
    <s v="MD"/>
    <s v="Non Residential"/>
    <x v="4"/>
    <s v="All"/>
    <n v="132465355"/>
  </r>
  <r>
    <x v="295"/>
    <s v="MD"/>
    <s v="Non Residential"/>
    <x v="5"/>
    <s v="All"/>
    <n v="142533447"/>
  </r>
  <r>
    <x v="295"/>
    <s v="MD"/>
    <s v="Non Residential"/>
    <x v="6"/>
    <s v="All"/>
    <n v="72323383"/>
  </r>
  <r>
    <x v="295"/>
    <s v="MD"/>
    <s v="Non Residential"/>
    <x v="7"/>
    <s v="All"/>
    <n v="60977466"/>
  </r>
  <r>
    <x v="295"/>
    <s v="MD"/>
    <s v="Non Residential"/>
    <x v="8"/>
    <s v="All"/>
    <n v="139082113"/>
  </r>
  <r>
    <x v="295"/>
    <s v="MD"/>
    <s v="Non Residential"/>
    <x v="9"/>
    <s v="All"/>
    <n v="141699361"/>
  </r>
  <r>
    <x v="295"/>
    <s v="MD"/>
    <s v="Non Residential"/>
    <x v="10"/>
    <s v="All"/>
    <n v="141645448"/>
  </r>
  <r>
    <x v="295"/>
    <s v="MD"/>
    <s v="Non Residential"/>
    <x v="11"/>
    <s v="All"/>
    <n v="141246654"/>
  </r>
  <r>
    <x v="295"/>
    <s v="MD"/>
    <s v="Residential"/>
    <x v="0"/>
    <s v="All"/>
    <n v="48928836"/>
  </r>
  <r>
    <x v="295"/>
    <s v="MD"/>
    <s v="Residential"/>
    <x v="1"/>
    <s v="All"/>
    <n v="20856383"/>
  </r>
  <r>
    <x v="295"/>
    <s v="MD"/>
    <s v="Residential"/>
    <x v="2"/>
    <s v="All"/>
    <n v="36777442"/>
  </r>
  <r>
    <x v="295"/>
    <s v="MD"/>
    <s v="Residential"/>
    <x v="3"/>
    <s v="All"/>
    <n v="88285399"/>
  </r>
  <r>
    <x v="295"/>
    <s v="MD"/>
    <s v="Residential"/>
    <x v="4"/>
    <s v="All"/>
    <n v="23002669"/>
  </r>
  <r>
    <x v="295"/>
    <s v="MD"/>
    <s v="Residential"/>
    <x v="5"/>
    <s v="All"/>
    <n v="22850723"/>
  </r>
  <r>
    <x v="295"/>
    <s v="MD"/>
    <s v="Residential"/>
    <x v="6"/>
    <s v="All"/>
    <n v="31687670"/>
  </r>
  <r>
    <x v="295"/>
    <s v="MD"/>
    <s v="Residential"/>
    <x v="7"/>
    <s v="All"/>
    <n v="26803881"/>
  </r>
  <r>
    <x v="295"/>
    <s v="MD"/>
    <s v="Residential"/>
    <x v="8"/>
    <s v="All"/>
    <n v="27354166"/>
  </r>
  <r>
    <x v="295"/>
    <s v="MD"/>
    <s v="Residential"/>
    <x v="9"/>
    <s v="All"/>
    <n v="28545918"/>
  </r>
  <r>
    <x v="295"/>
    <s v="MD"/>
    <s v="Residential"/>
    <x v="10"/>
    <s v="All"/>
    <n v="31211698"/>
  </r>
  <r>
    <x v="295"/>
    <s v="MD"/>
    <s v="Residential"/>
    <x v="11"/>
    <s v="All"/>
    <n v="32501127"/>
  </r>
  <r>
    <x v="296"/>
    <s v="UT"/>
    <s v="Civil"/>
    <x v="0"/>
    <s v="All"/>
    <n v="225150009"/>
  </r>
  <r>
    <x v="296"/>
    <s v="UT"/>
    <s v="Civil"/>
    <x v="1"/>
    <s v="All"/>
    <n v="392198525"/>
  </r>
  <r>
    <x v="296"/>
    <s v="UT"/>
    <s v="Civil"/>
    <x v="2"/>
    <s v="All"/>
    <n v="278518979"/>
  </r>
  <r>
    <x v="296"/>
    <s v="UT"/>
    <s v="Civil"/>
    <x v="3"/>
    <s v="All"/>
    <n v="197698703"/>
  </r>
  <r>
    <x v="296"/>
    <s v="UT"/>
    <s v="Civil"/>
    <x v="4"/>
    <s v="All"/>
    <n v="498244876"/>
  </r>
  <r>
    <x v="296"/>
    <s v="UT"/>
    <s v="Civil"/>
    <x v="5"/>
    <s v="All"/>
    <n v="278559817"/>
  </r>
  <r>
    <x v="296"/>
    <s v="UT"/>
    <s v="Civil"/>
    <x v="6"/>
    <s v="All"/>
    <n v="511468461"/>
  </r>
  <r>
    <x v="296"/>
    <s v="UT"/>
    <s v="Civil"/>
    <x v="7"/>
    <s v="All"/>
    <n v="315797680"/>
  </r>
  <r>
    <x v="296"/>
    <s v="UT"/>
    <s v="Civil"/>
    <x v="8"/>
    <s v="All"/>
    <n v="435231396"/>
  </r>
  <r>
    <x v="296"/>
    <s v="UT"/>
    <s v="Civil"/>
    <x v="9"/>
    <s v="All"/>
    <n v="466879444"/>
  </r>
  <r>
    <x v="296"/>
    <s v="UT"/>
    <s v="Civil"/>
    <x v="10"/>
    <s v="All"/>
    <n v="495767882"/>
  </r>
  <r>
    <x v="296"/>
    <s v="UT"/>
    <s v="Civil"/>
    <x v="11"/>
    <s v="All"/>
    <n v="515777290"/>
  </r>
  <r>
    <x v="296"/>
    <s v="UT"/>
    <s v="Non Residential"/>
    <x v="0"/>
    <s v="All"/>
    <n v="1204765652"/>
  </r>
  <r>
    <x v="296"/>
    <s v="UT"/>
    <s v="Non Residential"/>
    <x v="1"/>
    <s v="All"/>
    <n v="2033214490"/>
  </r>
  <r>
    <x v="296"/>
    <s v="UT"/>
    <s v="Non Residential"/>
    <x v="2"/>
    <s v="All"/>
    <n v="914662311"/>
  </r>
  <r>
    <x v="296"/>
    <s v="UT"/>
    <s v="Non Residential"/>
    <x v="3"/>
    <s v="All"/>
    <n v="1101658986"/>
  </r>
  <r>
    <x v="296"/>
    <s v="UT"/>
    <s v="Non Residential"/>
    <x v="4"/>
    <s v="All"/>
    <n v="1164388119"/>
  </r>
  <r>
    <x v="296"/>
    <s v="UT"/>
    <s v="Non Residential"/>
    <x v="5"/>
    <s v="All"/>
    <n v="1196104927"/>
  </r>
  <r>
    <x v="296"/>
    <s v="UT"/>
    <s v="Non Residential"/>
    <x v="6"/>
    <s v="All"/>
    <n v="1274792426"/>
  </r>
  <r>
    <x v="296"/>
    <s v="UT"/>
    <s v="Non Residential"/>
    <x v="7"/>
    <s v="All"/>
    <n v="2276102176"/>
  </r>
  <r>
    <x v="296"/>
    <s v="UT"/>
    <s v="Non Residential"/>
    <x v="8"/>
    <s v="All"/>
    <n v="1355264896"/>
  </r>
  <r>
    <x v="296"/>
    <s v="UT"/>
    <s v="Non Residential"/>
    <x v="9"/>
    <s v="All"/>
    <n v="1364213857"/>
  </r>
  <r>
    <x v="296"/>
    <s v="UT"/>
    <s v="Non Residential"/>
    <x v="10"/>
    <s v="All"/>
    <n v="1390128163"/>
  </r>
  <r>
    <x v="296"/>
    <s v="UT"/>
    <s v="Non Residential"/>
    <x v="11"/>
    <s v="All"/>
    <n v="1409767483"/>
  </r>
  <r>
    <x v="296"/>
    <s v="UT"/>
    <s v="Residential"/>
    <x v="0"/>
    <s v="All"/>
    <n v="507436447"/>
  </r>
  <r>
    <x v="296"/>
    <s v="UT"/>
    <s v="Residential"/>
    <x v="1"/>
    <s v="All"/>
    <n v="633978277"/>
  </r>
  <r>
    <x v="296"/>
    <s v="UT"/>
    <s v="Residential"/>
    <x v="2"/>
    <s v="All"/>
    <n v="754895460"/>
  </r>
  <r>
    <x v="296"/>
    <s v="UT"/>
    <s v="Residential"/>
    <x v="3"/>
    <s v="All"/>
    <n v="857418725"/>
  </r>
  <r>
    <x v="296"/>
    <s v="UT"/>
    <s v="Residential"/>
    <x v="4"/>
    <s v="All"/>
    <n v="923394776"/>
  </r>
  <r>
    <x v="296"/>
    <s v="UT"/>
    <s v="Residential"/>
    <x v="5"/>
    <s v="All"/>
    <n v="1055995564"/>
  </r>
  <r>
    <x v="296"/>
    <s v="UT"/>
    <s v="Residential"/>
    <x v="6"/>
    <s v="All"/>
    <n v="1664919852"/>
  </r>
  <r>
    <x v="296"/>
    <s v="UT"/>
    <s v="Residential"/>
    <x v="7"/>
    <s v="All"/>
    <n v="1614747909"/>
  </r>
  <r>
    <x v="296"/>
    <s v="UT"/>
    <s v="Residential"/>
    <x v="8"/>
    <s v="All"/>
    <n v="1751588466"/>
  </r>
  <r>
    <x v="296"/>
    <s v="UT"/>
    <s v="Residential"/>
    <x v="9"/>
    <s v="All"/>
    <n v="1836612156"/>
  </r>
  <r>
    <x v="296"/>
    <s v="UT"/>
    <s v="Residential"/>
    <x v="10"/>
    <s v="All"/>
    <n v="1972819361"/>
  </r>
  <r>
    <x v="296"/>
    <s v="UT"/>
    <s v="Residential"/>
    <x v="11"/>
    <s v="All"/>
    <n v="2092268417"/>
  </r>
  <r>
    <x v="297"/>
    <s v="TX"/>
    <s v="Civil"/>
    <x v="0"/>
    <s v="All"/>
    <n v="20044423"/>
  </r>
  <r>
    <x v="297"/>
    <s v="TX"/>
    <s v="Civil"/>
    <x v="1"/>
    <s v="All"/>
    <n v="24941940"/>
  </r>
  <r>
    <x v="297"/>
    <s v="TX"/>
    <s v="Civil"/>
    <x v="2"/>
    <s v="All"/>
    <n v="44069156"/>
  </r>
  <r>
    <x v="297"/>
    <s v="TX"/>
    <s v="Civil"/>
    <x v="3"/>
    <s v="All"/>
    <n v="44618144"/>
  </r>
  <r>
    <x v="297"/>
    <s v="TX"/>
    <s v="Civil"/>
    <x v="4"/>
    <s v="All"/>
    <n v="28200581"/>
  </r>
  <r>
    <x v="297"/>
    <s v="TX"/>
    <s v="Civil"/>
    <x v="5"/>
    <s v="All"/>
    <n v="71776651"/>
  </r>
  <r>
    <x v="297"/>
    <s v="TX"/>
    <s v="Civil"/>
    <x v="6"/>
    <s v="All"/>
    <n v="25620599"/>
  </r>
  <r>
    <x v="297"/>
    <s v="TX"/>
    <s v="Civil"/>
    <x v="7"/>
    <s v="All"/>
    <n v="36669301"/>
  </r>
  <r>
    <x v="297"/>
    <s v="TX"/>
    <s v="Civil"/>
    <x v="8"/>
    <s v="All"/>
    <n v="48142684"/>
  </r>
  <r>
    <x v="297"/>
    <s v="TX"/>
    <s v="Civil"/>
    <x v="9"/>
    <s v="All"/>
    <n v="51128368"/>
  </r>
  <r>
    <x v="297"/>
    <s v="TX"/>
    <s v="Civil"/>
    <x v="10"/>
    <s v="All"/>
    <n v="53883554"/>
  </r>
  <r>
    <x v="297"/>
    <s v="TX"/>
    <s v="Civil"/>
    <x v="11"/>
    <s v="All"/>
    <n v="55863908"/>
  </r>
  <r>
    <x v="297"/>
    <s v="TX"/>
    <s v="Non Residential"/>
    <x v="0"/>
    <s v="All"/>
    <n v="121059260"/>
  </r>
  <r>
    <x v="297"/>
    <s v="TX"/>
    <s v="Non Residential"/>
    <x v="1"/>
    <s v="All"/>
    <n v="45944123"/>
  </r>
  <r>
    <x v="297"/>
    <s v="TX"/>
    <s v="Non Residential"/>
    <x v="2"/>
    <s v="All"/>
    <n v="15474268"/>
  </r>
  <r>
    <x v="297"/>
    <s v="TX"/>
    <s v="Non Residential"/>
    <x v="3"/>
    <s v="All"/>
    <n v="27750696"/>
  </r>
  <r>
    <x v="297"/>
    <s v="TX"/>
    <s v="Non Residential"/>
    <x v="4"/>
    <s v="All"/>
    <n v="65775478"/>
  </r>
  <r>
    <x v="297"/>
    <s v="TX"/>
    <s v="Non Residential"/>
    <x v="5"/>
    <s v="All"/>
    <n v="89975850"/>
  </r>
  <r>
    <x v="297"/>
    <s v="TX"/>
    <s v="Non Residential"/>
    <x v="6"/>
    <s v="All"/>
    <n v="125403220"/>
  </r>
  <r>
    <x v="297"/>
    <s v="TX"/>
    <s v="Non Residential"/>
    <x v="7"/>
    <s v="All"/>
    <n v="199078444"/>
  </r>
  <r>
    <x v="297"/>
    <s v="TX"/>
    <s v="Non Residential"/>
    <x v="8"/>
    <s v="All"/>
    <n v="167828517"/>
  </r>
  <r>
    <x v="297"/>
    <s v="TX"/>
    <s v="Non Residential"/>
    <x v="9"/>
    <s v="All"/>
    <n v="173486740"/>
  </r>
  <r>
    <x v="297"/>
    <s v="TX"/>
    <s v="Non Residential"/>
    <x v="10"/>
    <s v="All"/>
    <n v="174990716"/>
  </r>
  <r>
    <x v="297"/>
    <s v="TX"/>
    <s v="Non Residential"/>
    <x v="11"/>
    <s v="All"/>
    <n v="177450549"/>
  </r>
  <r>
    <x v="297"/>
    <s v="TX"/>
    <s v="Residential"/>
    <x v="0"/>
    <s v="All"/>
    <n v="54581594"/>
  </r>
  <r>
    <x v="297"/>
    <s v="TX"/>
    <s v="Residential"/>
    <x v="1"/>
    <s v="All"/>
    <n v="43844637"/>
  </r>
  <r>
    <x v="297"/>
    <s v="TX"/>
    <s v="Residential"/>
    <x v="2"/>
    <s v="All"/>
    <n v="94586601"/>
  </r>
  <r>
    <x v="297"/>
    <s v="TX"/>
    <s v="Residential"/>
    <x v="3"/>
    <s v="All"/>
    <n v="105025041"/>
  </r>
  <r>
    <x v="297"/>
    <s v="TX"/>
    <s v="Residential"/>
    <x v="4"/>
    <s v="All"/>
    <n v="73811085"/>
  </r>
  <r>
    <x v="297"/>
    <s v="TX"/>
    <s v="Residential"/>
    <x v="5"/>
    <s v="All"/>
    <n v="62807869"/>
  </r>
  <r>
    <x v="297"/>
    <s v="TX"/>
    <s v="Residential"/>
    <x v="6"/>
    <s v="All"/>
    <n v="50469890"/>
  </r>
  <r>
    <x v="297"/>
    <s v="TX"/>
    <s v="Residential"/>
    <x v="7"/>
    <s v="All"/>
    <n v="61445502"/>
  </r>
  <r>
    <x v="297"/>
    <s v="TX"/>
    <s v="Residential"/>
    <x v="8"/>
    <s v="All"/>
    <n v="70813630"/>
  </r>
  <r>
    <x v="297"/>
    <s v="TX"/>
    <s v="Residential"/>
    <x v="9"/>
    <s v="All"/>
    <n v="76103335"/>
  </r>
  <r>
    <x v="297"/>
    <s v="TX"/>
    <s v="Residential"/>
    <x v="10"/>
    <s v="All"/>
    <n v="81775401"/>
  </r>
  <r>
    <x v="297"/>
    <s v="TX"/>
    <s v="Residential"/>
    <x v="11"/>
    <s v="All"/>
    <n v="87550252"/>
  </r>
  <r>
    <x v="298"/>
    <s v="TX"/>
    <s v="Civil"/>
    <x v="0"/>
    <s v="All"/>
    <n v="586128252"/>
  </r>
  <r>
    <x v="298"/>
    <s v="TX"/>
    <s v="Civil"/>
    <x v="1"/>
    <s v="All"/>
    <n v="478404708"/>
  </r>
  <r>
    <x v="298"/>
    <s v="TX"/>
    <s v="Civil"/>
    <x v="2"/>
    <s v="All"/>
    <n v="515697823"/>
  </r>
  <r>
    <x v="298"/>
    <s v="TX"/>
    <s v="Civil"/>
    <x v="3"/>
    <s v="All"/>
    <n v="526080697"/>
  </r>
  <r>
    <x v="298"/>
    <s v="TX"/>
    <s v="Civil"/>
    <x v="4"/>
    <s v="All"/>
    <n v="662386718"/>
  </r>
  <r>
    <x v="298"/>
    <s v="TX"/>
    <s v="Civil"/>
    <x v="5"/>
    <s v="All"/>
    <n v="938330894"/>
  </r>
  <r>
    <x v="298"/>
    <s v="TX"/>
    <s v="Civil"/>
    <x v="6"/>
    <s v="All"/>
    <n v="1046653080"/>
  </r>
  <r>
    <x v="298"/>
    <s v="TX"/>
    <s v="Civil"/>
    <x v="7"/>
    <s v="All"/>
    <n v="1033642950"/>
  </r>
  <r>
    <x v="298"/>
    <s v="TX"/>
    <s v="Civil"/>
    <x v="8"/>
    <s v="All"/>
    <n v="1658523517"/>
  </r>
  <r>
    <x v="298"/>
    <s v="TX"/>
    <s v="Civil"/>
    <x v="9"/>
    <s v="All"/>
    <n v="1791387364"/>
  </r>
  <r>
    <x v="298"/>
    <s v="TX"/>
    <s v="Civil"/>
    <x v="10"/>
    <s v="All"/>
    <n v="1915521733"/>
  </r>
  <r>
    <x v="298"/>
    <s v="TX"/>
    <s v="Civil"/>
    <x v="11"/>
    <s v="All"/>
    <n v="2005105249"/>
  </r>
  <r>
    <x v="298"/>
    <s v="TX"/>
    <s v="Non Residential"/>
    <x v="0"/>
    <s v="All"/>
    <n v="1569179328"/>
  </r>
  <r>
    <x v="298"/>
    <s v="TX"/>
    <s v="Non Residential"/>
    <x v="1"/>
    <s v="All"/>
    <n v="1468836396"/>
  </r>
  <r>
    <x v="298"/>
    <s v="TX"/>
    <s v="Non Residential"/>
    <x v="2"/>
    <s v="All"/>
    <n v="1707888745"/>
  </r>
  <r>
    <x v="298"/>
    <s v="TX"/>
    <s v="Non Residential"/>
    <x v="3"/>
    <s v="All"/>
    <n v="1599615623"/>
  </r>
  <r>
    <x v="298"/>
    <s v="TX"/>
    <s v="Non Residential"/>
    <x v="4"/>
    <s v="All"/>
    <n v="1407923207"/>
  </r>
  <r>
    <x v="298"/>
    <s v="TX"/>
    <s v="Non Residential"/>
    <x v="5"/>
    <s v="All"/>
    <n v="3031226968"/>
  </r>
  <r>
    <x v="298"/>
    <s v="TX"/>
    <s v="Non Residential"/>
    <x v="6"/>
    <s v="All"/>
    <n v="2484576247"/>
  </r>
  <r>
    <x v="298"/>
    <s v="TX"/>
    <s v="Non Residential"/>
    <x v="7"/>
    <s v="All"/>
    <n v="2385027803"/>
  </r>
  <r>
    <x v="298"/>
    <s v="TX"/>
    <s v="Non Residential"/>
    <x v="8"/>
    <s v="All"/>
    <n v="2847735897"/>
  </r>
  <r>
    <x v="298"/>
    <s v="TX"/>
    <s v="Non Residential"/>
    <x v="9"/>
    <s v="All"/>
    <n v="2909839777"/>
  </r>
  <r>
    <x v="298"/>
    <s v="TX"/>
    <s v="Non Residential"/>
    <x v="10"/>
    <s v="All"/>
    <n v="2904488357"/>
  </r>
  <r>
    <x v="298"/>
    <s v="TX"/>
    <s v="Non Residential"/>
    <x v="11"/>
    <s v="All"/>
    <n v="2933610115"/>
  </r>
  <r>
    <x v="298"/>
    <s v="TX"/>
    <s v="Residential"/>
    <x v="0"/>
    <s v="All"/>
    <n v="1578929730"/>
  </r>
  <r>
    <x v="298"/>
    <s v="TX"/>
    <s v="Residential"/>
    <x v="1"/>
    <s v="All"/>
    <n v="1376211796"/>
  </r>
  <r>
    <x v="298"/>
    <s v="TX"/>
    <s v="Residential"/>
    <x v="2"/>
    <s v="All"/>
    <n v="1968486234"/>
  </r>
  <r>
    <x v="298"/>
    <s v="TX"/>
    <s v="Residential"/>
    <x v="3"/>
    <s v="All"/>
    <n v="1832198037"/>
  </r>
  <r>
    <x v="298"/>
    <s v="TX"/>
    <s v="Residential"/>
    <x v="4"/>
    <s v="All"/>
    <n v="2327025366"/>
  </r>
  <r>
    <x v="298"/>
    <s v="TX"/>
    <s v="Residential"/>
    <x v="5"/>
    <s v="All"/>
    <n v="2643586118"/>
  </r>
  <r>
    <x v="298"/>
    <s v="TX"/>
    <s v="Residential"/>
    <x v="6"/>
    <s v="All"/>
    <n v="2546540586"/>
  </r>
  <r>
    <x v="298"/>
    <s v="TX"/>
    <s v="Residential"/>
    <x v="7"/>
    <s v="All"/>
    <n v="3009687047"/>
  </r>
  <r>
    <x v="298"/>
    <s v="TX"/>
    <s v="Residential"/>
    <x v="8"/>
    <s v="All"/>
    <n v="3461070328"/>
  </r>
  <r>
    <x v="298"/>
    <s v="TX"/>
    <s v="Residential"/>
    <x v="9"/>
    <s v="All"/>
    <n v="3762763194"/>
  </r>
  <r>
    <x v="298"/>
    <s v="TX"/>
    <s v="Residential"/>
    <x v="10"/>
    <s v="All"/>
    <n v="4050821515"/>
  </r>
  <r>
    <x v="298"/>
    <s v="TX"/>
    <s v="Residential"/>
    <x v="11"/>
    <s v="All"/>
    <n v="4337179243"/>
  </r>
  <r>
    <x v="299"/>
    <s v="CA"/>
    <s v="Civil"/>
    <x v="0"/>
    <s v="All"/>
    <n v="962102027"/>
  </r>
  <r>
    <x v="299"/>
    <s v="CA"/>
    <s v="Civil"/>
    <x v="1"/>
    <s v="All"/>
    <n v="869278945"/>
  </r>
  <r>
    <x v="299"/>
    <s v="CA"/>
    <s v="Civil"/>
    <x v="2"/>
    <s v="All"/>
    <n v="621126832"/>
  </r>
  <r>
    <x v="299"/>
    <s v="CA"/>
    <s v="Civil"/>
    <x v="3"/>
    <s v="All"/>
    <n v="826422728"/>
  </r>
  <r>
    <x v="299"/>
    <s v="CA"/>
    <s v="Civil"/>
    <x v="4"/>
    <s v="All"/>
    <n v="999300071"/>
  </r>
  <r>
    <x v="299"/>
    <s v="CA"/>
    <s v="Civil"/>
    <x v="5"/>
    <s v="All"/>
    <n v="721927521"/>
  </r>
  <r>
    <x v="299"/>
    <s v="CA"/>
    <s v="Civil"/>
    <x v="6"/>
    <s v="All"/>
    <n v="801992438"/>
  </r>
  <r>
    <x v="299"/>
    <s v="CA"/>
    <s v="Civil"/>
    <x v="7"/>
    <s v="All"/>
    <n v="1162520401"/>
  </r>
  <r>
    <x v="299"/>
    <s v="CA"/>
    <s v="Civil"/>
    <x v="8"/>
    <s v="All"/>
    <n v="1277417395"/>
  </r>
  <r>
    <x v="299"/>
    <s v="CA"/>
    <s v="Civil"/>
    <x v="9"/>
    <s v="All"/>
    <n v="1370083925"/>
  </r>
  <r>
    <x v="299"/>
    <s v="CA"/>
    <s v="Civil"/>
    <x v="10"/>
    <s v="All"/>
    <n v="1483934431"/>
  </r>
  <r>
    <x v="299"/>
    <s v="CA"/>
    <s v="Civil"/>
    <x v="11"/>
    <s v="All"/>
    <n v="1568397935"/>
  </r>
  <r>
    <x v="299"/>
    <s v="CA"/>
    <s v="Non Residential"/>
    <x v="0"/>
    <s v="All"/>
    <n v="2822147943"/>
  </r>
  <r>
    <x v="299"/>
    <s v="CA"/>
    <s v="Non Residential"/>
    <x v="1"/>
    <s v="All"/>
    <n v="2869840582"/>
  </r>
  <r>
    <x v="299"/>
    <s v="CA"/>
    <s v="Non Residential"/>
    <x v="2"/>
    <s v="All"/>
    <n v="2282648339"/>
  </r>
  <r>
    <x v="299"/>
    <s v="CA"/>
    <s v="Non Residential"/>
    <x v="3"/>
    <s v="All"/>
    <n v="2230921069"/>
  </r>
  <r>
    <x v="299"/>
    <s v="CA"/>
    <s v="Non Residential"/>
    <x v="4"/>
    <s v="All"/>
    <n v="2471571044"/>
  </r>
  <r>
    <x v="299"/>
    <s v="CA"/>
    <s v="Non Residential"/>
    <x v="5"/>
    <s v="All"/>
    <n v="3088253859"/>
  </r>
  <r>
    <x v="299"/>
    <s v="CA"/>
    <s v="Non Residential"/>
    <x v="6"/>
    <s v="All"/>
    <n v="2578476122"/>
  </r>
  <r>
    <x v="299"/>
    <s v="CA"/>
    <s v="Non Residential"/>
    <x v="7"/>
    <s v="All"/>
    <n v="2117302489"/>
  </r>
  <r>
    <x v="299"/>
    <s v="CA"/>
    <s v="Non Residential"/>
    <x v="8"/>
    <s v="All"/>
    <n v="2942927674"/>
  </r>
  <r>
    <x v="299"/>
    <s v="CA"/>
    <s v="Non Residential"/>
    <x v="9"/>
    <s v="All"/>
    <n v="3094287338"/>
  </r>
  <r>
    <x v="299"/>
    <s v="CA"/>
    <s v="Non Residential"/>
    <x v="10"/>
    <s v="All"/>
    <n v="3266847890"/>
  </r>
  <r>
    <x v="299"/>
    <s v="CA"/>
    <s v="Non Residential"/>
    <x v="11"/>
    <s v="All"/>
    <n v="3343925800"/>
  </r>
  <r>
    <x v="299"/>
    <s v="CA"/>
    <s v="Residential"/>
    <x v="0"/>
    <s v="All"/>
    <n v="609050918"/>
  </r>
  <r>
    <x v="299"/>
    <s v="CA"/>
    <s v="Residential"/>
    <x v="1"/>
    <s v="All"/>
    <n v="771312165"/>
  </r>
  <r>
    <x v="299"/>
    <s v="CA"/>
    <s v="Residential"/>
    <x v="2"/>
    <s v="All"/>
    <n v="744075909"/>
  </r>
  <r>
    <x v="299"/>
    <s v="CA"/>
    <s v="Residential"/>
    <x v="3"/>
    <s v="All"/>
    <n v="1221012306"/>
  </r>
  <r>
    <x v="299"/>
    <s v="CA"/>
    <s v="Residential"/>
    <x v="4"/>
    <s v="All"/>
    <n v="1513535544"/>
  </r>
  <r>
    <x v="299"/>
    <s v="CA"/>
    <s v="Residential"/>
    <x v="5"/>
    <s v="All"/>
    <n v="1586072731"/>
  </r>
  <r>
    <x v="299"/>
    <s v="CA"/>
    <s v="Residential"/>
    <x v="6"/>
    <s v="All"/>
    <n v="1940223332"/>
  </r>
  <r>
    <x v="299"/>
    <s v="CA"/>
    <s v="Residential"/>
    <x v="7"/>
    <s v="All"/>
    <n v="1556140705"/>
  </r>
  <r>
    <x v="299"/>
    <s v="CA"/>
    <s v="Residential"/>
    <x v="8"/>
    <s v="All"/>
    <n v="2175407964"/>
  </r>
  <r>
    <x v="299"/>
    <s v="CA"/>
    <s v="Residential"/>
    <x v="9"/>
    <s v="All"/>
    <n v="2216589131"/>
  </r>
  <r>
    <x v="299"/>
    <s v="CA"/>
    <s v="Residential"/>
    <x v="10"/>
    <s v="All"/>
    <n v="2291423019"/>
  </r>
  <r>
    <x v="299"/>
    <s v="CA"/>
    <s v="Residential"/>
    <x v="11"/>
    <s v="All"/>
    <n v="2355964477"/>
  </r>
  <r>
    <x v="300"/>
    <s v="CA"/>
    <s v="Civil"/>
    <x v="0"/>
    <s v="All"/>
    <n v="925930680"/>
  </r>
  <r>
    <x v="300"/>
    <s v="CA"/>
    <s v="Civil"/>
    <x v="1"/>
    <s v="All"/>
    <n v="943896478"/>
  </r>
  <r>
    <x v="300"/>
    <s v="CA"/>
    <s v="Civil"/>
    <x v="2"/>
    <s v="All"/>
    <n v="681536469"/>
  </r>
  <r>
    <x v="300"/>
    <s v="CA"/>
    <s v="Civil"/>
    <x v="3"/>
    <s v="All"/>
    <n v="1383168136"/>
  </r>
  <r>
    <x v="300"/>
    <s v="CA"/>
    <s v="Civil"/>
    <x v="4"/>
    <s v="All"/>
    <n v="762839742"/>
  </r>
  <r>
    <x v="300"/>
    <s v="CA"/>
    <s v="Civil"/>
    <x v="5"/>
    <s v="All"/>
    <n v="692003468"/>
  </r>
  <r>
    <x v="300"/>
    <s v="CA"/>
    <s v="Civil"/>
    <x v="6"/>
    <s v="All"/>
    <n v="1172841430"/>
  </r>
  <r>
    <x v="300"/>
    <s v="CA"/>
    <s v="Civil"/>
    <x v="7"/>
    <s v="All"/>
    <n v="1624792614"/>
  </r>
  <r>
    <x v="300"/>
    <s v="CA"/>
    <s v="Civil"/>
    <x v="8"/>
    <s v="All"/>
    <n v="1799533015"/>
  </r>
  <r>
    <x v="300"/>
    <s v="CA"/>
    <s v="Civil"/>
    <x v="9"/>
    <s v="All"/>
    <n v="1929859116"/>
  </r>
  <r>
    <x v="300"/>
    <s v="CA"/>
    <s v="Civil"/>
    <x v="10"/>
    <s v="All"/>
    <n v="2082692345"/>
  </r>
  <r>
    <x v="300"/>
    <s v="CA"/>
    <s v="Civil"/>
    <x v="11"/>
    <s v="All"/>
    <n v="2206260741"/>
  </r>
  <r>
    <x v="300"/>
    <s v="CA"/>
    <s v="Non Residential"/>
    <x v="0"/>
    <s v="All"/>
    <n v="2313999525"/>
  </r>
  <r>
    <x v="300"/>
    <s v="CA"/>
    <s v="Non Residential"/>
    <x v="1"/>
    <s v="All"/>
    <n v="3984053702"/>
  </r>
  <r>
    <x v="300"/>
    <s v="CA"/>
    <s v="Non Residential"/>
    <x v="2"/>
    <s v="All"/>
    <n v="3086225163"/>
  </r>
  <r>
    <x v="300"/>
    <s v="CA"/>
    <s v="Non Residential"/>
    <x v="3"/>
    <s v="All"/>
    <n v="1033243125"/>
  </r>
  <r>
    <x v="300"/>
    <s v="CA"/>
    <s v="Non Residential"/>
    <x v="4"/>
    <s v="All"/>
    <n v="3076248179"/>
  </r>
  <r>
    <x v="300"/>
    <s v="CA"/>
    <s v="Non Residential"/>
    <x v="5"/>
    <s v="All"/>
    <n v="3325476895"/>
  </r>
  <r>
    <x v="300"/>
    <s v="CA"/>
    <s v="Non Residential"/>
    <x v="6"/>
    <s v="All"/>
    <n v="2289431150"/>
  </r>
  <r>
    <x v="300"/>
    <s v="CA"/>
    <s v="Non Residential"/>
    <x v="7"/>
    <s v="All"/>
    <n v="3054502741"/>
  </r>
  <r>
    <x v="300"/>
    <s v="CA"/>
    <s v="Non Residential"/>
    <x v="8"/>
    <s v="All"/>
    <n v="2896346723"/>
  </r>
  <r>
    <x v="300"/>
    <s v="CA"/>
    <s v="Non Residential"/>
    <x v="9"/>
    <s v="All"/>
    <n v="3135198398"/>
  </r>
  <r>
    <x v="300"/>
    <s v="CA"/>
    <s v="Non Residential"/>
    <x v="10"/>
    <s v="All"/>
    <n v="3321571060"/>
  </r>
  <r>
    <x v="300"/>
    <s v="CA"/>
    <s v="Non Residential"/>
    <x v="11"/>
    <s v="All"/>
    <n v="3368926849"/>
  </r>
  <r>
    <x v="300"/>
    <s v="CA"/>
    <s v="Residential"/>
    <x v="0"/>
    <s v="All"/>
    <n v="777804952"/>
  </r>
  <r>
    <x v="300"/>
    <s v="CA"/>
    <s v="Residential"/>
    <x v="1"/>
    <s v="All"/>
    <n v="772084581"/>
  </r>
  <r>
    <x v="300"/>
    <s v="CA"/>
    <s v="Residential"/>
    <x v="2"/>
    <s v="All"/>
    <n v="803026092"/>
  </r>
  <r>
    <x v="300"/>
    <s v="CA"/>
    <s v="Residential"/>
    <x v="3"/>
    <s v="All"/>
    <n v="2008077568"/>
  </r>
  <r>
    <x v="300"/>
    <s v="CA"/>
    <s v="Residential"/>
    <x v="4"/>
    <s v="All"/>
    <n v="1545276125"/>
  </r>
  <r>
    <x v="300"/>
    <s v="CA"/>
    <s v="Residential"/>
    <x v="5"/>
    <s v="All"/>
    <n v="1768146557"/>
  </r>
  <r>
    <x v="300"/>
    <s v="CA"/>
    <s v="Residential"/>
    <x v="6"/>
    <s v="All"/>
    <n v="1197333854"/>
  </r>
  <r>
    <x v="300"/>
    <s v="CA"/>
    <s v="Residential"/>
    <x v="7"/>
    <s v="All"/>
    <n v="2775454403"/>
  </r>
  <r>
    <x v="300"/>
    <s v="CA"/>
    <s v="Residential"/>
    <x v="8"/>
    <s v="All"/>
    <n v="2305460264"/>
  </r>
  <r>
    <x v="300"/>
    <s v="CA"/>
    <s v="Residential"/>
    <x v="9"/>
    <s v="All"/>
    <n v="2299512943"/>
  </r>
  <r>
    <x v="300"/>
    <s v="CA"/>
    <s v="Residential"/>
    <x v="10"/>
    <s v="All"/>
    <n v="2340068405"/>
  </r>
  <r>
    <x v="300"/>
    <s v="CA"/>
    <s v="Residential"/>
    <x v="11"/>
    <s v="All"/>
    <n v="2404310486"/>
  </r>
  <r>
    <x v="301"/>
    <s v="CA"/>
    <s v="Civil"/>
    <x v="0"/>
    <s v="All"/>
    <n v="331214879"/>
  </r>
  <r>
    <x v="301"/>
    <s v="CA"/>
    <s v="Civil"/>
    <x v="1"/>
    <s v="All"/>
    <n v="326416084"/>
  </r>
  <r>
    <x v="301"/>
    <s v="CA"/>
    <s v="Civil"/>
    <x v="2"/>
    <s v="All"/>
    <n v="367701817"/>
  </r>
  <r>
    <x v="301"/>
    <s v="CA"/>
    <s v="Civil"/>
    <x v="3"/>
    <s v="All"/>
    <n v="255669656"/>
  </r>
  <r>
    <x v="301"/>
    <s v="CA"/>
    <s v="Civil"/>
    <x v="4"/>
    <s v="All"/>
    <n v="390729325"/>
  </r>
  <r>
    <x v="301"/>
    <s v="CA"/>
    <s v="Civil"/>
    <x v="5"/>
    <s v="All"/>
    <n v="627568228"/>
  </r>
  <r>
    <x v="301"/>
    <s v="CA"/>
    <s v="Civil"/>
    <x v="6"/>
    <s v="All"/>
    <n v="611451389"/>
  </r>
  <r>
    <x v="301"/>
    <s v="CA"/>
    <s v="Civil"/>
    <x v="7"/>
    <s v="All"/>
    <n v="738931591"/>
  </r>
  <r>
    <x v="301"/>
    <s v="CA"/>
    <s v="Civil"/>
    <x v="8"/>
    <s v="All"/>
    <n v="975769250"/>
  </r>
  <r>
    <x v="301"/>
    <s v="CA"/>
    <s v="Civil"/>
    <x v="9"/>
    <s v="All"/>
    <n v="1051909671"/>
  </r>
  <r>
    <x v="301"/>
    <s v="CA"/>
    <s v="Civil"/>
    <x v="10"/>
    <s v="All"/>
    <n v="1146207419"/>
  </r>
  <r>
    <x v="301"/>
    <s v="CA"/>
    <s v="Civil"/>
    <x v="11"/>
    <s v="All"/>
    <n v="1218253969"/>
  </r>
  <r>
    <x v="301"/>
    <s v="CA"/>
    <s v="Non Residential"/>
    <x v="0"/>
    <s v="All"/>
    <n v="834007052"/>
  </r>
  <r>
    <x v="301"/>
    <s v="CA"/>
    <s v="Non Residential"/>
    <x v="1"/>
    <s v="All"/>
    <n v="1026723594"/>
  </r>
  <r>
    <x v="301"/>
    <s v="CA"/>
    <s v="Non Residential"/>
    <x v="2"/>
    <s v="All"/>
    <n v="2158168012"/>
  </r>
  <r>
    <x v="301"/>
    <s v="CA"/>
    <s v="Non Residential"/>
    <x v="3"/>
    <s v="All"/>
    <n v="2547586027"/>
  </r>
  <r>
    <x v="301"/>
    <s v="CA"/>
    <s v="Non Residential"/>
    <x v="4"/>
    <s v="All"/>
    <n v="7569393873"/>
  </r>
  <r>
    <x v="301"/>
    <s v="CA"/>
    <s v="Non Residential"/>
    <x v="5"/>
    <s v="All"/>
    <n v="1918268137"/>
  </r>
  <r>
    <x v="301"/>
    <s v="CA"/>
    <s v="Non Residential"/>
    <x v="6"/>
    <s v="All"/>
    <n v="1699979244"/>
  </r>
  <r>
    <x v="301"/>
    <s v="CA"/>
    <s v="Non Residential"/>
    <x v="7"/>
    <s v="All"/>
    <n v="2033175957"/>
  </r>
  <r>
    <x v="301"/>
    <s v="CA"/>
    <s v="Non Residential"/>
    <x v="8"/>
    <s v="All"/>
    <n v="2641603007"/>
  </r>
  <r>
    <x v="301"/>
    <s v="CA"/>
    <s v="Non Residential"/>
    <x v="9"/>
    <s v="All"/>
    <n v="2863191264"/>
  </r>
  <r>
    <x v="301"/>
    <s v="CA"/>
    <s v="Non Residential"/>
    <x v="10"/>
    <s v="All"/>
    <n v="3004195350"/>
  </r>
  <r>
    <x v="301"/>
    <s v="CA"/>
    <s v="Non Residential"/>
    <x v="11"/>
    <s v="All"/>
    <n v="3029945397"/>
  </r>
  <r>
    <x v="301"/>
    <s v="CA"/>
    <s v="Residential"/>
    <x v="0"/>
    <s v="All"/>
    <n v="355806846"/>
  </r>
  <r>
    <x v="301"/>
    <s v="CA"/>
    <s v="Residential"/>
    <x v="1"/>
    <s v="All"/>
    <n v="624725743"/>
  </r>
  <r>
    <x v="301"/>
    <s v="CA"/>
    <s v="Residential"/>
    <x v="2"/>
    <s v="All"/>
    <n v="854329661"/>
  </r>
  <r>
    <x v="301"/>
    <s v="CA"/>
    <s v="Residential"/>
    <x v="3"/>
    <s v="All"/>
    <n v="1303330664"/>
  </r>
  <r>
    <x v="301"/>
    <s v="CA"/>
    <s v="Residential"/>
    <x v="4"/>
    <s v="All"/>
    <n v="1435010091"/>
  </r>
  <r>
    <x v="301"/>
    <s v="CA"/>
    <s v="Residential"/>
    <x v="5"/>
    <s v="All"/>
    <n v="1341873682"/>
  </r>
  <r>
    <x v="301"/>
    <s v="CA"/>
    <s v="Residential"/>
    <x v="6"/>
    <s v="All"/>
    <n v="1123542490"/>
  </r>
  <r>
    <x v="301"/>
    <s v="CA"/>
    <s v="Residential"/>
    <x v="7"/>
    <s v="All"/>
    <n v="1635515737"/>
  </r>
  <r>
    <x v="301"/>
    <s v="CA"/>
    <s v="Residential"/>
    <x v="8"/>
    <s v="All"/>
    <n v="1778005168"/>
  </r>
  <r>
    <x v="301"/>
    <s v="CA"/>
    <s v="Residential"/>
    <x v="9"/>
    <s v="All"/>
    <n v="1821353236"/>
  </r>
  <r>
    <x v="301"/>
    <s v="CA"/>
    <s v="Residential"/>
    <x v="10"/>
    <s v="All"/>
    <n v="1878787386"/>
  </r>
  <r>
    <x v="301"/>
    <s v="CA"/>
    <s v="Residential"/>
    <x v="11"/>
    <s v="All"/>
    <n v="1947217946"/>
  </r>
  <r>
    <x v="302"/>
    <s v="CA"/>
    <s v="Civil"/>
    <x v="0"/>
    <s v="All"/>
    <n v="125048261"/>
  </r>
  <r>
    <x v="302"/>
    <s v="CA"/>
    <s v="Civil"/>
    <x v="1"/>
    <s v="All"/>
    <n v="55275313"/>
  </r>
  <r>
    <x v="302"/>
    <s v="CA"/>
    <s v="Civil"/>
    <x v="2"/>
    <s v="All"/>
    <n v="153079719"/>
  </r>
  <r>
    <x v="302"/>
    <s v="CA"/>
    <s v="Civil"/>
    <x v="3"/>
    <s v="All"/>
    <n v="89563484"/>
  </r>
  <r>
    <x v="302"/>
    <s v="CA"/>
    <s v="Civil"/>
    <x v="4"/>
    <s v="All"/>
    <n v="153657491"/>
  </r>
  <r>
    <x v="302"/>
    <s v="CA"/>
    <s v="Civil"/>
    <x v="5"/>
    <s v="All"/>
    <n v="74365010"/>
  </r>
  <r>
    <x v="302"/>
    <s v="CA"/>
    <s v="Civil"/>
    <x v="6"/>
    <s v="All"/>
    <n v="160129716"/>
  </r>
  <r>
    <x v="302"/>
    <s v="CA"/>
    <s v="Civil"/>
    <x v="7"/>
    <s v="All"/>
    <n v="110766124"/>
  </r>
  <r>
    <x v="302"/>
    <s v="CA"/>
    <s v="Civil"/>
    <x v="8"/>
    <s v="All"/>
    <n v="194682974"/>
  </r>
  <r>
    <x v="302"/>
    <s v="CA"/>
    <s v="Civil"/>
    <x v="9"/>
    <s v="All"/>
    <n v="208577617"/>
  </r>
  <r>
    <x v="302"/>
    <s v="CA"/>
    <s v="Civil"/>
    <x v="10"/>
    <s v="All"/>
    <n v="224260849"/>
  </r>
  <r>
    <x v="302"/>
    <s v="CA"/>
    <s v="Civil"/>
    <x v="11"/>
    <s v="All"/>
    <n v="236367525"/>
  </r>
  <r>
    <x v="302"/>
    <s v="CA"/>
    <s v="Non Residential"/>
    <x v="0"/>
    <s v="All"/>
    <n v="34543355"/>
  </r>
  <r>
    <x v="302"/>
    <s v="CA"/>
    <s v="Non Residential"/>
    <x v="1"/>
    <s v="All"/>
    <n v="176296410"/>
  </r>
  <r>
    <x v="302"/>
    <s v="CA"/>
    <s v="Non Residential"/>
    <x v="2"/>
    <s v="All"/>
    <n v="68597319"/>
  </r>
  <r>
    <x v="302"/>
    <s v="CA"/>
    <s v="Non Residential"/>
    <x v="3"/>
    <s v="All"/>
    <n v="123302563"/>
  </r>
  <r>
    <x v="302"/>
    <s v="CA"/>
    <s v="Non Residential"/>
    <x v="4"/>
    <s v="All"/>
    <n v="184611529"/>
  </r>
  <r>
    <x v="302"/>
    <s v="CA"/>
    <s v="Non Residential"/>
    <x v="5"/>
    <s v="All"/>
    <n v="406925448"/>
  </r>
  <r>
    <x v="302"/>
    <s v="CA"/>
    <s v="Non Residential"/>
    <x v="6"/>
    <s v="All"/>
    <n v="240940345"/>
  </r>
  <r>
    <x v="302"/>
    <s v="CA"/>
    <s v="Non Residential"/>
    <x v="7"/>
    <s v="All"/>
    <n v="149840811"/>
  </r>
  <r>
    <x v="302"/>
    <s v="CA"/>
    <s v="Non Residential"/>
    <x v="8"/>
    <s v="All"/>
    <n v="247485332"/>
  </r>
  <r>
    <x v="302"/>
    <s v="CA"/>
    <s v="Non Residential"/>
    <x v="9"/>
    <s v="All"/>
    <n v="257617186"/>
  </r>
  <r>
    <x v="302"/>
    <s v="CA"/>
    <s v="Non Residential"/>
    <x v="10"/>
    <s v="All"/>
    <n v="269183401"/>
  </r>
  <r>
    <x v="302"/>
    <s v="CA"/>
    <s v="Non Residential"/>
    <x v="11"/>
    <s v="All"/>
    <n v="271451729"/>
  </r>
  <r>
    <x v="302"/>
    <s v="CA"/>
    <s v="Residential"/>
    <x v="0"/>
    <s v="All"/>
    <n v="60238889"/>
  </r>
  <r>
    <x v="302"/>
    <s v="CA"/>
    <s v="Residential"/>
    <x v="1"/>
    <s v="All"/>
    <n v="40380986"/>
  </r>
  <r>
    <x v="302"/>
    <s v="CA"/>
    <s v="Residential"/>
    <x v="2"/>
    <s v="All"/>
    <n v="78369335"/>
  </r>
  <r>
    <x v="302"/>
    <s v="CA"/>
    <s v="Residential"/>
    <x v="3"/>
    <s v="All"/>
    <n v="111589607"/>
  </r>
  <r>
    <x v="302"/>
    <s v="CA"/>
    <s v="Residential"/>
    <x v="4"/>
    <s v="All"/>
    <n v="129971093"/>
  </r>
  <r>
    <x v="302"/>
    <s v="CA"/>
    <s v="Residential"/>
    <x v="5"/>
    <s v="All"/>
    <n v="96121590"/>
  </r>
  <r>
    <x v="302"/>
    <s v="CA"/>
    <s v="Residential"/>
    <x v="6"/>
    <s v="All"/>
    <n v="185515756"/>
  </r>
  <r>
    <x v="302"/>
    <s v="CA"/>
    <s v="Residential"/>
    <x v="7"/>
    <s v="All"/>
    <n v="140956505"/>
  </r>
  <r>
    <x v="302"/>
    <s v="CA"/>
    <s v="Residential"/>
    <x v="8"/>
    <s v="All"/>
    <n v="194048099"/>
  </r>
  <r>
    <x v="302"/>
    <s v="CA"/>
    <s v="Residential"/>
    <x v="9"/>
    <s v="All"/>
    <n v="199187658"/>
  </r>
  <r>
    <x v="302"/>
    <s v="CA"/>
    <s v="Residential"/>
    <x v="10"/>
    <s v="All"/>
    <n v="207024258"/>
  </r>
  <r>
    <x v="302"/>
    <s v="CA"/>
    <s v="Residential"/>
    <x v="11"/>
    <s v="All"/>
    <n v="215047742"/>
  </r>
  <r>
    <x v="303"/>
    <s v="OH"/>
    <s v="Civil"/>
    <x v="0"/>
    <s v="All"/>
    <n v="12863536"/>
  </r>
  <r>
    <x v="303"/>
    <s v="OH"/>
    <s v="Civil"/>
    <x v="1"/>
    <s v="All"/>
    <n v="29738170"/>
  </r>
  <r>
    <x v="303"/>
    <s v="OH"/>
    <s v="Civil"/>
    <x v="2"/>
    <s v="All"/>
    <n v="7700893"/>
  </r>
  <r>
    <x v="303"/>
    <s v="OH"/>
    <s v="Civil"/>
    <x v="3"/>
    <s v="All"/>
    <n v="5779653"/>
  </r>
  <r>
    <x v="303"/>
    <s v="OH"/>
    <s v="Civil"/>
    <x v="4"/>
    <s v="All"/>
    <n v="29937629"/>
  </r>
  <r>
    <x v="303"/>
    <s v="OH"/>
    <s v="Civil"/>
    <x v="5"/>
    <s v="All"/>
    <n v="32813021"/>
  </r>
  <r>
    <x v="303"/>
    <s v="OH"/>
    <s v="Civil"/>
    <x v="6"/>
    <s v="All"/>
    <n v="61863837"/>
  </r>
  <r>
    <x v="303"/>
    <s v="OH"/>
    <s v="Civil"/>
    <x v="7"/>
    <s v="All"/>
    <n v="23235557"/>
  </r>
  <r>
    <x v="303"/>
    <s v="OH"/>
    <s v="Civil"/>
    <x v="8"/>
    <s v="All"/>
    <n v="59058245"/>
  </r>
  <r>
    <x v="303"/>
    <s v="OH"/>
    <s v="Civil"/>
    <x v="9"/>
    <s v="All"/>
    <n v="62448160"/>
  </r>
  <r>
    <x v="303"/>
    <s v="OH"/>
    <s v="Civil"/>
    <x v="10"/>
    <s v="All"/>
    <n v="65408048"/>
  </r>
  <r>
    <x v="303"/>
    <s v="OH"/>
    <s v="Civil"/>
    <x v="11"/>
    <s v="All"/>
    <n v="67220851"/>
  </r>
  <r>
    <x v="303"/>
    <s v="OH"/>
    <s v="Non Residential"/>
    <x v="0"/>
    <s v="All"/>
    <n v="18521987"/>
  </r>
  <r>
    <x v="303"/>
    <s v="OH"/>
    <s v="Non Residential"/>
    <x v="1"/>
    <s v="All"/>
    <n v="3986050"/>
  </r>
  <r>
    <x v="303"/>
    <s v="OH"/>
    <s v="Non Residential"/>
    <x v="2"/>
    <s v="All"/>
    <n v="13294978"/>
  </r>
  <r>
    <x v="303"/>
    <s v="OH"/>
    <s v="Non Residential"/>
    <x v="3"/>
    <s v="All"/>
    <n v="27212610"/>
  </r>
  <r>
    <x v="303"/>
    <s v="OH"/>
    <s v="Non Residential"/>
    <x v="4"/>
    <s v="All"/>
    <n v="26710372"/>
  </r>
  <r>
    <x v="303"/>
    <s v="OH"/>
    <s v="Non Residential"/>
    <x v="5"/>
    <s v="All"/>
    <n v="6261156"/>
  </r>
  <r>
    <x v="303"/>
    <s v="OH"/>
    <s v="Non Residential"/>
    <x v="6"/>
    <s v="All"/>
    <n v="7600881"/>
  </r>
  <r>
    <x v="303"/>
    <s v="OH"/>
    <s v="Non Residential"/>
    <x v="7"/>
    <s v="All"/>
    <n v="78060656"/>
  </r>
  <r>
    <x v="303"/>
    <s v="OH"/>
    <s v="Non Residential"/>
    <x v="8"/>
    <s v="All"/>
    <n v="25783936"/>
  </r>
  <r>
    <x v="303"/>
    <s v="OH"/>
    <s v="Non Residential"/>
    <x v="9"/>
    <s v="All"/>
    <n v="26264840"/>
  </r>
  <r>
    <x v="303"/>
    <s v="OH"/>
    <s v="Non Residential"/>
    <x v="10"/>
    <s v="All"/>
    <n v="26456770"/>
  </r>
  <r>
    <x v="303"/>
    <s v="OH"/>
    <s v="Non Residential"/>
    <x v="11"/>
    <s v="All"/>
    <n v="26574162"/>
  </r>
  <r>
    <x v="303"/>
    <s v="OH"/>
    <s v="Residential"/>
    <x v="0"/>
    <s v="All"/>
    <n v="18218219"/>
  </r>
  <r>
    <x v="303"/>
    <s v="OH"/>
    <s v="Residential"/>
    <x v="1"/>
    <s v="All"/>
    <n v="20612384"/>
  </r>
  <r>
    <x v="303"/>
    <s v="OH"/>
    <s v="Residential"/>
    <x v="2"/>
    <s v="All"/>
    <n v="19173788"/>
  </r>
  <r>
    <x v="303"/>
    <s v="OH"/>
    <s v="Residential"/>
    <x v="3"/>
    <s v="All"/>
    <n v="26996975"/>
  </r>
  <r>
    <x v="303"/>
    <s v="OH"/>
    <s v="Residential"/>
    <x v="4"/>
    <s v="All"/>
    <n v="16582778"/>
  </r>
  <r>
    <x v="303"/>
    <s v="OH"/>
    <s v="Residential"/>
    <x v="5"/>
    <s v="All"/>
    <n v="18249595"/>
  </r>
  <r>
    <x v="303"/>
    <s v="OH"/>
    <s v="Residential"/>
    <x v="6"/>
    <s v="All"/>
    <n v="22118669"/>
  </r>
  <r>
    <x v="303"/>
    <s v="OH"/>
    <s v="Residential"/>
    <x v="7"/>
    <s v="All"/>
    <n v="23265298"/>
  </r>
  <r>
    <x v="303"/>
    <s v="OH"/>
    <s v="Residential"/>
    <x v="8"/>
    <s v="All"/>
    <n v="22990942"/>
  </r>
  <r>
    <x v="303"/>
    <s v="OH"/>
    <s v="Residential"/>
    <x v="9"/>
    <s v="All"/>
    <n v="24379854"/>
  </r>
  <r>
    <x v="303"/>
    <s v="OH"/>
    <s v="Residential"/>
    <x v="10"/>
    <s v="All"/>
    <n v="25893661"/>
  </r>
  <r>
    <x v="303"/>
    <s v="OH"/>
    <s v="Residential"/>
    <x v="11"/>
    <s v="All"/>
    <n v="27205751"/>
  </r>
  <r>
    <x v="304"/>
    <s v="CA"/>
    <s v="Civil"/>
    <x v="0"/>
    <s v="All"/>
    <n v="767340701"/>
  </r>
  <r>
    <x v="304"/>
    <s v="CA"/>
    <s v="Civil"/>
    <x v="1"/>
    <s v="All"/>
    <n v="727885230"/>
  </r>
  <r>
    <x v="304"/>
    <s v="CA"/>
    <s v="Civil"/>
    <x v="2"/>
    <s v="All"/>
    <n v="665978736"/>
  </r>
  <r>
    <x v="304"/>
    <s v="CA"/>
    <s v="Civil"/>
    <x v="3"/>
    <s v="All"/>
    <n v="905705227"/>
  </r>
  <r>
    <x v="304"/>
    <s v="CA"/>
    <s v="Civil"/>
    <x v="4"/>
    <s v="All"/>
    <n v="676679661"/>
  </r>
  <r>
    <x v="304"/>
    <s v="CA"/>
    <s v="Civil"/>
    <x v="5"/>
    <s v="All"/>
    <n v="537051506"/>
  </r>
  <r>
    <x v="304"/>
    <s v="CA"/>
    <s v="Civil"/>
    <x v="6"/>
    <s v="All"/>
    <n v="698075862"/>
  </r>
  <r>
    <x v="304"/>
    <s v="CA"/>
    <s v="Civil"/>
    <x v="7"/>
    <s v="All"/>
    <n v="2568331914"/>
  </r>
  <r>
    <x v="304"/>
    <s v="CA"/>
    <s v="Civil"/>
    <x v="8"/>
    <s v="All"/>
    <n v="1363472976"/>
  </r>
  <r>
    <x v="304"/>
    <s v="CA"/>
    <s v="Civil"/>
    <x v="9"/>
    <s v="All"/>
    <n v="1448132890"/>
  </r>
  <r>
    <x v="304"/>
    <s v="CA"/>
    <s v="Civil"/>
    <x v="10"/>
    <s v="All"/>
    <n v="1554809575"/>
  </r>
  <r>
    <x v="304"/>
    <s v="CA"/>
    <s v="Civil"/>
    <x v="11"/>
    <s v="All"/>
    <n v="1633113600"/>
  </r>
  <r>
    <x v="304"/>
    <s v="CA"/>
    <s v="Non Residential"/>
    <x v="0"/>
    <s v="All"/>
    <n v="824525176"/>
  </r>
  <r>
    <x v="304"/>
    <s v="CA"/>
    <s v="Non Residential"/>
    <x v="1"/>
    <s v="All"/>
    <n v="965944103"/>
  </r>
  <r>
    <x v="304"/>
    <s v="CA"/>
    <s v="Non Residential"/>
    <x v="2"/>
    <s v="All"/>
    <n v="864963215"/>
  </r>
  <r>
    <x v="304"/>
    <s v="CA"/>
    <s v="Non Residential"/>
    <x v="3"/>
    <s v="All"/>
    <n v="1037782722"/>
  </r>
  <r>
    <x v="304"/>
    <s v="CA"/>
    <s v="Non Residential"/>
    <x v="4"/>
    <s v="All"/>
    <n v="965137260"/>
  </r>
  <r>
    <x v="304"/>
    <s v="CA"/>
    <s v="Non Residential"/>
    <x v="5"/>
    <s v="All"/>
    <n v="648561147"/>
  </r>
  <r>
    <x v="304"/>
    <s v="CA"/>
    <s v="Non Residential"/>
    <x v="6"/>
    <s v="All"/>
    <n v="1533187368"/>
  </r>
  <r>
    <x v="304"/>
    <s v="CA"/>
    <s v="Non Residential"/>
    <x v="7"/>
    <s v="All"/>
    <n v="1939621980"/>
  </r>
  <r>
    <x v="304"/>
    <s v="CA"/>
    <s v="Non Residential"/>
    <x v="8"/>
    <s v="All"/>
    <n v="1607220285"/>
  </r>
  <r>
    <x v="304"/>
    <s v="CA"/>
    <s v="Non Residential"/>
    <x v="9"/>
    <s v="All"/>
    <n v="1688098563"/>
  </r>
  <r>
    <x v="304"/>
    <s v="CA"/>
    <s v="Non Residential"/>
    <x v="10"/>
    <s v="All"/>
    <n v="1756498376"/>
  </r>
  <r>
    <x v="304"/>
    <s v="CA"/>
    <s v="Non Residential"/>
    <x v="11"/>
    <s v="All"/>
    <n v="1765548007"/>
  </r>
  <r>
    <x v="304"/>
    <s v="CA"/>
    <s v="Residential"/>
    <x v="0"/>
    <s v="All"/>
    <n v="337859067"/>
  </r>
  <r>
    <x v="304"/>
    <s v="CA"/>
    <s v="Residential"/>
    <x v="1"/>
    <s v="All"/>
    <n v="604324441"/>
  </r>
  <r>
    <x v="304"/>
    <s v="CA"/>
    <s v="Residential"/>
    <x v="2"/>
    <s v="All"/>
    <n v="910666743"/>
  </r>
  <r>
    <x v="304"/>
    <s v="CA"/>
    <s v="Residential"/>
    <x v="3"/>
    <s v="All"/>
    <n v="1036381411"/>
  </r>
  <r>
    <x v="304"/>
    <s v="CA"/>
    <s v="Residential"/>
    <x v="4"/>
    <s v="All"/>
    <n v="1302721478"/>
  </r>
  <r>
    <x v="304"/>
    <s v="CA"/>
    <s v="Residential"/>
    <x v="5"/>
    <s v="All"/>
    <n v="1459800908"/>
  </r>
  <r>
    <x v="304"/>
    <s v="CA"/>
    <s v="Residential"/>
    <x v="6"/>
    <s v="All"/>
    <n v="1908395385"/>
  </r>
  <r>
    <x v="304"/>
    <s v="CA"/>
    <s v="Residential"/>
    <x v="7"/>
    <s v="All"/>
    <n v="1771486375"/>
  </r>
  <r>
    <x v="304"/>
    <s v="CA"/>
    <s v="Residential"/>
    <x v="8"/>
    <s v="All"/>
    <n v="2189734553"/>
  </r>
  <r>
    <x v="304"/>
    <s v="CA"/>
    <s v="Residential"/>
    <x v="9"/>
    <s v="All"/>
    <n v="2262886037"/>
  </r>
  <r>
    <x v="304"/>
    <s v="CA"/>
    <s v="Residential"/>
    <x v="10"/>
    <s v="All"/>
    <n v="2336541822"/>
  </r>
  <r>
    <x v="304"/>
    <s v="CA"/>
    <s v="Residential"/>
    <x v="11"/>
    <s v="All"/>
    <n v="2425702513"/>
  </r>
  <r>
    <x v="305"/>
    <s v="CA"/>
    <s v="Civil"/>
    <x v="0"/>
    <s v="All"/>
    <n v="95979125"/>
  </r>
  <r>
    <x v="305"/>
    <s v="CA"/>
    <s v="Civil"/>
    <x v="1"/>
    <s v="All"/>
    <n v="136439197"/>
  </r>
  <r>
    <x v="305"/>
    <s v="CA"/>
    <s v="Civil"/>
    <x v="2"/>
    <s v="All"/>
    <n v="55391324"/>
  </r>
  <r>
    <x v="305"/>
    <s v="CA"/>
    <s v="Civil"/>
    <x v="3"/>
    <s v="All"/>
    <n v="75598296"/>
  </r>
  <r>
    <x v="305"/>
    <s v="CA"/>
    <s v="Civil"/>
    <x v="4"/>
    <s v="All"/>
    <n v="128555259"/>
  </r>
  <r>
    <x v="305"/>
    <s v="CA"/>
    <s v="Civil"/>
    <x v="5"/>
    <s v="All"/>
    <n v="155742205"/>
  </r>
  <r>
    <x v="305"/>
    <s v="CA"/>
    <s v="Civil"/>
    <x v="6"/>
    <s v="All"/>
    <n v="162939960"/>
  </r>
  <r>
    <x v="305"/>
    <s v="CA"/>
    <s v="Civil"/>
    <x v="7"/>
    <s v="All"/>
    <n v="109722202"/>
  </r>
  <r>
    <x v="305"/>
    <s v="CA"/>
    <s v="Civil"/>
    <x v="8"/>
    <s v="All"/>
    <n v="289879441"/>
  </r>
  <r>
    <x v="305"/>
    <s v="CA"/>
    <s v="Civil"/>
    <x v="9"/>
    <s v="All"/>
    <n v="311079907"/>
  </r>
  <r>
    <x v="305"/>
    <s v="CA"/>
    <s v="Civil"/>
    <x v="10"/>
    <s v="All"/>
    <n v="333695817"/>
  </r>
  <r>
    <x v="305"/>
    <s v="CA"/>
    <s v="Civil"/>
    <x v="11"/>
    <s v="All"/>
    <n v="351158028"/>
  </r>
  <r>
    <x v="305"/>
    <s v="CA"/>
    <s v="Non Residential"/>
    <x v="0"/>
    <s v="All"/>
    <n v="172186503"/>
  </r>
  <r>
    <x v="305"/>
    <s v="CA"/>
    <s v="Non Residential"/>
    <x v="1"/>
    <s v="All"/>
    <n v="200188656"/>
  </r>
  <r>
    <x v="305"/>
    <s v="CA"/>
    <s v="Non Residential"/>
    <x v="2"/>
    <s v="All"/>
    <n v="151017614"/>
  </r>
  <r>
    <x v="305"/>
    <s v="CA"/>
    <s v="Non Residential"/>
    <x v="3"/>
    <s v="All"/>
    <n v="180640476"/>
  </r>
  <r>
    <x v="305"/>
    <s v="CA"/>
    <s v="Non Residential"/>
    <x v="4"/>
    <s v="All"/>
    <n v="388849375"/>
  </r>
  <r>
    <x v="305"/>
    <s v="CA"/>
    <s v="Non Residential"/>
    <x v="5"/>
    <s v="All"/>
    <n v="387275738"/>
  </r>
  <r>
    <x v="305"/>
    <s v="CA"/>
    <s v="Non Residential"/>
    <x v="6"/>
    <s v="All"/>
    <n v="307372481"/>
  </r>
  <r>
    <x v="305"/>
    <s v="CA"/>
    <s v="Non Residential"/>
    <x v="7"/>
    <s v="All"/>
    <n v="268314064"/>
  </r>
  <r>
    <x v="305"/>
    <s v="CA"/>
    <s v="Non Residential"/>
    <x v="8"/>
    <s v="All"/>
    <n v="465589344"/>
  </r>
  <r>
    <x v="305"/>
    <s v="CA"/>
    <s v="Non Residential"/>
    <x v="9"/>
    <s v="All"/>
    <n v="481721137"/>
  </r>
  <r>
    <x v="305"/>
    <s v="CA"/>
    <s v="Non Residential"/>
    <x v="10"/>
    <s v="All"/>
    <n v="504791842"/>
  </r>
  <r>
    <x v="305"/>
    <s v="CA"/>
    <s v="Non Residential"/>
    <x v="11"/>
    <s v="All"/>
    <n v="511810368"/>
  </r>
  <r>
    <x v="305"/>
    <s v="CA"/>
    <s v="Residential"/>
    <x v="0"/>
    <s v="All"/>
    <n v="59771310"/>
  </r>
  <r>
    <x v="305"/>
    <s v="CA"/>
    <s v="Residential"/>
    <x v="1"/>
    <s v="All"/>
    <n v="84105188"/>
  </r>
  <r>
    <x v="305"/>
    <s v="CA"/>
    <s v="Residential"/>
    <x v="2"/>
    <s v="All"/>
    <n v="92917334"/>
  </r>
  <r>
    <x v="305"/>
    <s v="CA"/>
    <s v="Residential"/>
    <x v="3"/>
    <s v="All"/>
    <n v="169590332"/>
  </r>
  <r>
    <x v="305"/>
    <s v="CA"/>
    <s v="Residential"/>
    <x v="4"/>
    <s v="All"/>
    <n v="204760484"/>
  </r>
  <r>
    <x v="305"/>
    <s v="CA"/>
    <s v="Residential"/>
    <x v="5"/>
    <s v="All"/>
    <n v="277731160"/>
  </r>
  <r>
    <x v="305"/>
    <s v="CA"/>
    <s v="Residential"/>
    <x v="6"/>
    <s v="All"/>
    <n v="223146737"/>
  </r>
  <r>
    <x v="305"/>
    <s v="CA"/>
    <s v="Residential"/>
    <x v="7"/>
    <s v="All"/>
    <n v="188028336"/>
  </r>
  <r>
    <x v="305"/>
    <s v="CA"/>
    <s v="Residential"/>
    <x v="8"/>
    <s v="All"/>
    <n v="404578210"/>
  </r>
  <r>
    <x v="305"/>
    <s v="CA"/>
    <s v="Residential"/>
    <x v="9"/>
    <s v="All"/>
    <n v="398348776"/>
  </r>
  <r>
    <x v="305"/>
    <s v="CA"/>
    <s v="Residential"/>
    <x v="10"/>
    <s v="All"/>
    <n v="405028458"/>
  </r>
  <r>
    <x v="305"/>
    <s v="CA"/>
    <s v="Residential"/>
    <x v="11"/>
    <s v="All"/>
    <n v="411859221"/>
  </r>
  <r>
    <x v="306"/>
    <s v="CA"/>
    <s v="Civil"/>
    <x v="0"/>
    <s v="All"/>
    <n v="48548123"/>
  </r>
  <r>
    <x v="306"/>
    <s v="CA"/>
    <s v="Civil"/>
    <x v="1"/>
    <s v="All"/>
    <n v="31934292"/>
  </r>
  <r>
    <x v="306"/>
    <s v="CA"/>
    <s v="Civil"/>
    <x v="2"/>
    <s v="All"/>
    <n v="71652283"/>
  </r>
  <r>
    <x v="306"/>
    <s v="CA"/>
    <s v="Civil"/>
    <x v="3"/>
    <s v="All"/>
    <n v="57257058"/>
  </r>
  <r>
    <x v="306"/>
    <s v="CA"/>
    <s v="Civil"/>
    <x v="4"/>
    <s v="All"/>
    <n v="106632374"/>
  </r>
  <r>
    <x v="306"/>
    <s v="CA"/>
    <s v="Civil"/>
    <x v="5"/>
    <s v="All"/>
    <n v="55614977"/>
  </r>
  <r>
    <x v="306"/>
    <s v="CA"/>
    <s v="Civil"/>
    <x v="6"/>
    <s v="All"/>
    <n v="68006261"/>
  </r>
  <r>
    <x v="306"/>
    <s v="CA"/>
    <s v="Civil"/>
    <x v="7"/>
    <s v="All"/>
    <n v="45818934"/>
  </r>
  <r>
    <x v="306"/>
    <s v="CA"/>
    <s v="Civil"/>
    <x v="8"/>
    <s v="All"/>
    <n v="84660376"/>
  </r>
  <r>
    <x v="306"/>
    <s v="CA"/>
    <s v="Civil"/>
    <x v="9"/>
    <s v="All"/>
    <n v="90014371"/>
  </r>
  <r>
    <x v="306"/>
    <s v="CA"/>
    <s v="Civil"/>
    <x v="10"/>
    <s v="All"/>
    <n v="96834243"/>
  </r>
  <r>
    <x v="306"/>
    <s v="CA"/>
    <s v="Civil"/>
    <x v="11"/>
    <s v="All"/>
    <n v="101680011"/>
  </r>
  <r>
    <x v="306"/>
    <s v="CA"/>
    <s v="Non Residential"/>
    <x v="0"/>
    <s v="All"/>
    <n v="58448712"/>
  </r>
  <r>
    <x v="306"/>
    <s v="CA"/>
    <s v="Non Residential"/>
    <x v="1"/>
    <s v="All"/>
    <n v="42025845"/>
  </r>
  <r>
    <x v="306"/>
    <s v="CA"/>
    <s v="Non Residential"/>
    <x v="2"/>
    <s v="All"/>
    <n v="61306826"/>
  </r>
  <r>
    <x v="306"/>
    <s v="CA"/>
    <s v="Non Residential"/>
    <x v="3"/>
    <s v="All"/>
    <n v="28973321"/>
  </r>
  <r>
    <x v="306"/>
    <s v="CA"/>
    <s v="Non Residential"/>
    <x v="4"/>
    <s v="All"/>
    <n v="177774197"/>
  </r>
  <r>
    <x v="306"/>
    <s v="CA"/>
    <s v="Non Residential"/>
    <x v="5"/>
    <s v="All"/>
    <n v="166106669"/>
  </r>
  <r>
    <x v="306"/>
    <s v="CA"/>
    <s v="Non Residential"/>
    <x v="6"/>
    <s v="All"/>
    <n v="96421863"/>
  </r>
  <r>
    <x v="306"/>
    <s v="CA"/>
    <s v="Non Residential"/>
    <x v="7"/>
    <s v="All"/>
    <n v="157061532"/>
  </r>
  <r>
    <x v="306"/>
    <s v="CA"/>
    <s v="Non Residential"/>
    <x v="8"/>
    <s v="All"/>
    <n v="149122677"/>
  </r>
  <r>
    <x v="306"/>
    <s v="CA"/>
    <s v="Non Residential"/>
    <x v="9"/>
    <s v="All"/>
    <n v="154912371"/>
  </r>
  <r>
    <x v="306"/>
    <s v="CA"/>
    <s v="Non Residential"/>
    <x v="10"/>
    <s v="All"/>
    <n v="161012113"/>
  </r>
  <r>
    <x v="306"/>
    <s v="CA"/>
    <s v="Non Residential"/>
    <x v="11"/>
    <s v="All"/>
    <n v="162544265"/>
  </r>
  <r>
    <x v="306"/>
    <s v="CA"/>
    <s v="Residential"/>
    <x v="0"/>
    <s v="All"/>
    <n v="32161010"/>
  </r>
  <r>
    <x v="306"/>
    <s v="CA"/>
    <s v="Residential"/>
    <x v="1"/>
    <s v="All"/>
    <n v="19665134"/>
  </r>
  <r>
    <x v="306"/>
    <s v="CA"/>
    <s v="Residential"/>
    <x v="2"/>
    <s v="All"/>
    <n v="72456772"/>
  </r>
  <r>
    <x v="306"/>
    <s v="CA"/>
    <s v="Residential"/>
    <x v="3"/>
    <s v="All"/>
    <n v="73124817"/>
  </r>
  <r>
    <x v="306"/>
    <s v="CA"/>
    <s v="Residential"/>
    <x v="4"/>
    <s v="All"/>
    <n v="42971593"/>
  </r>
  <r>
    <x v="306"/>
    <s v="CA"/>
    <s v="Residential"/>
    <x v="5"/>
    <s v="All"/>
    <n v="55529219"/>
  </r>
  <r>
    <x v="306"/>
    <s v="CA"/>
    <s v="Residential"/>
    <x v="6"/>
    <s v="All"/>
    <n v="56504761"/>
  </r>
  <r>
    <x v="306"/>
    <s v="CA"/>
    <s v="Residential"/>
    <x v="7"/>
    <s v="All"/>
    <n v="76751783"/>
  </r>
  <r>
    <x v="306"/>
    <s v="CA"/>
    <s v="Residential"/>
    <x v="8"/>
    <s v="All"/>
    <n v="89418022"/>
  </r>
  <r>
    <x v="306"/>
    <s v="CA"/>
    <s v="Residential"/>
    <x v="9"/>
    <s v="All"/>
    <n v="90977947"/>
  </r>
  <r>
    <x v="306"/>
    <s v="CA"/>
    <s v="Residential"/>
    <x v="10"/>
    <s v="All"/>
    <n v="92666958"/>
  </r>
  <r>
    <x v="306"/>
    <s v="CA"/>
    <s v="Residential"/>
    <x v="11"/>
    <s v="All"/>
    <n v="95245639"/>
  </r>
  <r>
    <x v="307"/>
    <s v="NM"/>
    <s v="Civil"/>
    <x v="0"/>
    <s v="All"/>
    <n v="42710263"/>
  </r>
  <r>
    <x v="307"/>
    <s v="NM"/>
    <s v="Civil"/>
    <x v="1"/>
    <s v="All"/>
    <n v="60650742"/>
  </r>
  <r>
    <x v="307"/>
    <s v="NM"/>
    <s v="Civil"/>
    <x v="2"/>
    <s v="All"/>
    <n v="74559475"/>
  </r>
  <r>
    <x v="307"/>
    <s v="NM"/>
    <s v="Civil"/>
    <x v="3"/>
    <s v="All"/>
    <n v="67251689"/>
  </r>
  <r>
    <x v="307"/>
    <s v="NM"/>
    <s v="Civil"/>
    <x v="4"/>
    <s v="All"/>
    <n v="100181349"/>
  </r>
  <r>
    <x v="307"/>
    <s v="NM"/>
    <s v="Civil"/>
    <x v="5"/>
    <s v="All"/>
    <n v="62866563"/>
  </r>
  <r>
    <x v="307"/>
    <s v="NM"/>
    <s v="Civil"/>
    <x v="6"/>
    <s v="All"/>
    <n v="121515226"/>
  </r>
  <r>
    <x v="307"/>
    <s v="NM"/>
    <s v="Civil"/>
    <x v="7"/>
    <s v="All"/>
    <n v="61859586"/>
  </r>
  <r>
    <x v="307"/>
    <s v="NM"/>
    <s v="Civil"/>
    <x v="8"/>
    <s v="All"/>
    <n v="88893888"/>
  </r>
  <r>
    <x v="307"/>
    <s v="NM"/>
    <s v="Civil"/>
    <x v="9"/>
    <s v="All"/>
    <n v="94909867"/>
  </r>
  <r>
    <x v="307"/>
    <s v="NM"/>
    <s v="Civil"/>
    <x v="10"/>
    <s v="All"/>
    <n v="100640353"/>
  </r>
  <r>
    <x v="307"/>
    <s v="NM"/>
    <s v="Civil"/>
    <x v="11"/>
    <s v="All"/>
    <n v="104380671"/>
  </r>
  <r>
    <x v="307"/>
    <s v="NM"/>
    <s v="Non Residential"/>
    <x v="0"/>
    <s v="All"/>
    <n v="57481795"/>
  </r>
  <r>
    <x v="307"/>
    <s v="NM"/>
    <s v="Non Residential"/>
    <x v="1"/>
    <s v="All"/>
    <n v="79340804"/>
  </r>
  <r>
    <x v="307"/>
    <s v="NM"/>
    <s v="Non Residential"/>
    <x v="2"/>
    <s v="All"/>
    <n v="111762174"/>
  </r>
  <r>
    <x v="307"/>
    <s v="NM"/>
    <s v="Non Residential"/>
    <x v="3"/>
    <s v="All"/>
    <n v="71677706"/>
  </r>
  <r>
    <x v="307"/>
    <s v="NM"/>
    <s v="Non Residential"/>
    <x v="4"/>
    <s v="All"/>
    <n v="51107081"/>
  </r>
  <r>
    <x v="307"/>
    <s v="NM"/>
    <s v="Non Residential"/>
    <x v="5"/>
    <s v="All"/>
    <n v="77671309"/>
  </r>
  <r>
    <x v="307"/>
    <s v="NM"/>
    <s v="Non Residential"/>
    <x v="6"/>
    <s v="All"/>
    <n v="237942705"/>
  </r>
  <r>
    <x v="307"/>
    <s v="NM"/>
    <s v="Non Residential"/>
    <x v="7"/>
    <s v="All"/>
    <n v="160431970"/>
  </r>
  <r>
    <x v="307"/>
    <s v="NM"/>
    <s v="Non Residential"/>
    <x v="8"/>
    <s v="All"/>
    <n v="163084759"/>
  </r>
  <r>
    <x v="307"/>
    <s v="NM"/>
    <s v="Non Residential"/>
    <x v="9"/>
    <s v="All"/>
    <n v="162244737"/>
  </r>
  <r>
    <x v="307"/>
    <s v="NM"/>
    <s v="Non Residential"/>
    <x v="10"/>
    <s v="All"/>
    <n v="162458597"/>
  </r>
  <r>
    <x v="307"/>
    <s v="NM"/>
    <s v="Non Residential"/>
    <x v="11"/>
    <s v="All"/>
    <n v="161338180"/>
  </r>
  <r>
    <x v="307"/>
    <s v="NM"/>
    <s v="Residential"/>
    <x v="0"/>
    <s v="All"/>
    <n v="19094270"/>
  </r>
  <r>
    <x v="307"/>
    <s v="NM"/>
    <s v="Residential"/>
    <x v="1"/>
    <s v="All"/>
    <n v="17960814"/>
  </r>
  <r>
    <x v="307"/>
    <s v="NM"/>
    <s v="Residential"/>
    <x v="2"/>
    <s v="All"/>
    <n v="25115502"/>
  </r>
  <r>
    <x v="307"/>
    <s v="NM"/>
    <s v="Residential"/>
    <x v="3"/>
    <s v="All"/>
    <n v="51432908"/>
  </r>
  <r>
    <x v="307"/>
    <s v="NM"/>
    <s v="Residential"/>
    <x v="4"/>
    <s v="All"/>
    <n v="48793959"/>
  </r>
  <r>
    <x v="307"/>
    <s v="NM"/>
    <s v="Residential"/>
    <x v="5"/>
    <s v="All"/>
    <n v="24103393"/>
  </r>
  <r>
    <x v="307"/>
    <s v="NM"/>
    <s v="Residential"/>
    <x v="6"/>
    <s v="All"/>
    <n v="26447386"/>
  </r>
  <r>
    <x v="307"/>
    <s v="NM"/>
    <s v="Residential"/>
    <x v="7"/>
    <s v="All"/>
    <n v="59395749"/>
  </r>
  <r>
    <x v="307"/>
    <s v="NM"/>
    <s v="Residential"/>
    <x v="8"/>
    <s v="All"/>
    <n v="66514889"/>
  </r>
  <r>
    <x v="307"/>
    <s v="NM"/>
    <s v="Residential"/>
    <x v="9"/>
    <s v="All"/>
    <n v="73731033"/>
  </r>
  <r>
    <x v="307"/>
    <s v="NM"/>
    <s v="Residential"/>
    <x v="10"/>
    <s v="All"/>
    <n v="80779339"/>
  </r>
  <r>
    <x v="307"/>
    <s v="NM"/>
    <s v="Residential"/>
    <x v="11"/>
    <s v="All"/>
    <n v="84539005"/>
  </r>
  <r>
    <x v="308"/>
    <s v="CA"/>
    <s v="Civil"/>
    <x v="0"/>
    <s v="All"/>
    <n v="79057777"/>
  </r>
  <r>
    <x v="308"/>
    <s v="CA"/>
    <s v="Civil"/>
    <x v="1"/>
    <s v="All"/>
    <n v="79680954"/>
  </r>
  <r>
    <x v="308"/>
    <s v="CA"/>
    <s v="Civil"/>
    <x v="2"/>
    <s v="All"/>
    <n v="216163114"/>
  </r>
  <r>
    <x v="308"/>
    <s v="CA"/>
    <s v="Civil"/>
    <x v="3"/>
    <s v="All"/>
    <n v="157440420"/>
  </r>
  <r>
    <x v="308"/>
    <s v="CA"/>
    <s v="Civil"/>
    <x v="4"/>
    <s v="All"/>
    <n v="105057382"/>
  </r>
  <r>
    <x v="308"/>
    <s v="CA"/>
    <s v="Civil"/>
    <x v="5"/>
    <s v="All"/>
    <n v="141443225"/>
  </r>
  <r>
    <x v="308"/>
    <s v="CA"/>
    <s v="Civil"/>
    <x v="6"/>
    <s v="All"/>
    <n v="97483746"/>
  </r>
  <r>
    <x v="308"/>
    <s v="CA"/>
    <s v="Civil"/>
    <x v="7"/>
    <s v="All"/>
    <n v="178817636"/>
  </r>
  <r>
    <x v="308"/>
    <s v="CA"/>
    <s v="Civil"/>
    <x v="8"/>
    <s v="All"/>
    <n v="248337829"/>
  </r>
  <r>
    <x v="308"/>
    <s v="CA"/>
    <s v="Civil"/>
    <x v="9"/>
    <s v="All"/>
    <n v="264688616"/>
  </r>
  <r>
    <x v="308"/>
    <s v="CA"/>
    <s v="Civil"/>
    <x v="10"/>
    <s v="All"/>
    <n v="284582543"/>
  </r>
  <r>
    <x v="308"/>
    <s v="CA"/>
    <s v="Civil"/>
    <x v="11"/>
    <s v="All"/>
    <n v="299295601"/>
  </r>
  <r>
    <x v="308"/>
    <s v="CA"/>
    <s v="Non Residential"/>
    <x v="0"/>
    <s v="All"/>
    <n v="130999859"/>
  </r>
  <r>
    <x v="308"/>
    <s v="CA"/>
    <s v="Non Residential"/>
    <x v="1"/>
    <s v="All"/>
    <n v="272131075"/>
  </r>
  <r>
    <x v="308"/>
    <s v="CA"/>
    <s v="Non Residential"/>
    <x v="2"/>
    <s v="All"/>
    <n v="357993921"/>
  </r>
  <r>
    <x v="308"/>
    <s v="CA"/>
    <s v="Non Residential"/>
    <x v="3"/>
    <s v="All"/>
    <n v="240074817"/>
  </r>
  <r>
    <x v="308"/>
    <s v="CA"/>
    <s v="Non Residential"/>
    <x v="4"/>
    <s v="All"/>
    <n v="143733628"/>
  </r>
  <r>
    <x v="308"/>
    <s v="CA"/>
    <s v="Non Residential"/>
    <x v="5"/>
    <s v="All"/>
    <n v="205269448"/>
  </r>
  <r>
    <x v="308"/>
    <s v="CA"/>
    <s v="Non Residential"/>
    <x v="6"/>
    <s v="All"/>
    <n v="147941548"/>
  </r>
  <r>
    <x v="308"/>
    <s v="CA"/>
    <s v="Non Residential"/>
    <x v="7"/>
    <s v="All"/>
    <n v="318321497"/>
  </r>
  <r>
    <x v="308"/>
    <s v="CA"/>
    <s v="Non Residential"/>
    <x v="8"/>
    <s v="All"/>
    <n v="329498459"/>
  </r>
  <r>
    <x v="308"/>
    <s v="CA"/>
    <s v="Non Residential"/>
    <x v="9"/>
    <s v="All"/>
    <n v="344401397"/>
  </r>
  <r>
    <x v="308"/>
    <s v="CA"/>
    <s v="Non Residential"/>
    <x v="10"/>
    <s v="All"/>
    <n v="359788432"/>
  </r>
  <r>
    <x v="308"/>
    <s v="CA"/>
    <s v="Non Residential"/>
    <x v="11"/>
    <s v="All"/>
    <n v="365542756"/>
  </r>
  <r>
    <x v="308"/>
    <s v="CA"/>
    <s v="Residential"/>
    <x v="0"/>
    <s v="All"/>
    <n v="63364043"/>
  </r>
  <r>
    <x v="308"/>
    <s v="CA"/>
    <s v="Residential"/>
    <x v="1"/>
    <s v="All"/>
    <n v="132220220"/>
  </r>
  <r>
    <x v="308"/>
    <s v="CA"/>
    <s v="Residential"/>
    <x v="2"/>
    <s v="All"/>
    <n v="87806571"/>
  </r>
  <r>
    <x v="308"/>
    <s v="CA"/>
    <s v="Residential"/>
    <x v="3"/>
    <s v="All"/>
    <n v="139129405"/>
  </r>
  <r>
    <x v="308"/>
    <s v="CA"/>
    <s v="Residential"/>
    <x v="4"/>
    <s v="All"/>
    <n v="158104303"/>
  </r>
  <r>
    <x v="308"/>
    <s v="CA"/>
    <s v="Residential"/>
    <x v="5"/>
    <s v="All"/>
    <n v="192456736"/>
  </r>
  <r>
    <x v="308"/>
    <s v="CA"/>
    <s v="Residential"/>
    <x v="6"/>
    <s v="All"/>
    <n v="228449321"/>
  </r>
  <r>
    <x v="308"/>
    <s v="CA"/>
    <s v="Residential"/>
    <x v="7"/>
    <s v="All"/>
    <n v="203171322"/>
  </r>
  <r>
    <x v="308"/>
    <s v="CA"/>
    <s v="Residential"/>
    <x v="8"/>
    <s v="All"/>
    <n v="343646945"/>
  </r>
  <r>
    <x v="308"/>
    <s v="CA"/>
    <s v="Residential"/>
    <x v="9"/>
    <s v="All"/>
    <n v="348739126"/>
  </r>
  <r>
    <x v="308"/>
    <s v="CA"/>
    <s v="Residential"/>
    <x v="10"/>
    <s v="All"/>
    <n v="360715637"/>
  </r>
  <r>
    <x v="308"/>
    <s v="CA"/>
    <s v="Residential"/>
    <x v="11"/>
    <s v="All"/>
    <n v="369882676"/>
  </r>
  <r>
    <x v="309"/>
    <s v="FL"/>
    <s v="Civil"/>
    <x v="0"/>
    <s v="All"/>
    <n v="176117305"/>
  </r>
  <r>
    <x v="309"/>
    <s v="FL"/>
    <s v="Civil"/>
    <x v="1"/>
    <s v="All"/>
    <n v="141384006"/>
  </r>
  <r>
    <x v="309"/>
    <s v="FL"/>
    <s v="Civil"/>
    <x v="2"/>
    <s v="All"/>
    <n v="199738476"/>
  </r>
  <r>
    <x v="309"/>
    <s v="FL"/>
    <s v="Civil"/>
    <x v="3"/>
    <s v="All"/>
    <n v="297049697"/>
  </r>
  <r>
    <x v="309"/>
    <s v="FL"/>
    <s v="Civil"/>
    <x v="4"/>
    <s v="All"/>
    <n v="193755575"/>
  </r>
  <r>
    <x v="309"/>
    <s v="FL"/>
    <s v="Civil"/>
    <x v="5"/>
    <s v="All"/>
    <n v="395343346"/>
  </r>
  <r>
    <x v="309"/>
    <s v="FL"/>
    <s v="Civil"/>
    <x v="6"/>
    <s v="All"/>
    <n v="244194100"/>
  </r>
  <r>
    <x v="309"/>
    <s v="FL"/>
    <s v="Civil"/>
    <x v="7"/>
    <s v="All"/>
    <n v="309527165"/>
  </r>
  <r>
    <x v="309"/>
    <s v="FL"/>
    <s v="Civil"/>
    <x v="8"/>
    <s v="All"/>
    <n v="575749913"/>
  </r>
  <r>
    <x v="309"/>
    <s v="FL"/>
    <s v="Civil"/>
    <x v="9"/>
    <s v="All"/>
    <n v="615767315"/>
  </r>
  <r>
    <x v="309"/>
    <s v="FL"/>
    <s v="Civil"/>
    <x v="10"/>
    <s v="All"/>
    <n v="652952317"/>
  </r>
  <r>
    <x v="309"/>
    <s v="FL"/>
    <s v="Civil"/>
    <x v="11"/>
    <s v="All"/>
    <n v="678439318"/>
  </r>
  <r>
    <x v="309"/>
    <s v="FL"/>
    <s v="Non Residential"/>
    <x v="0"/>
    <s v="All"/>
    <n v="345084620"/>
  </r>
  <r>
    <x v="309"/>
    <s v="FL"/>
    <s v="Non Residential"/>
    <x v="1"/>
    <s v="All"/>
    <n v="166180259"/>
  </r>
  <r>
    <x v="309"/>
    <s v="FL"/>
    <s v="Non Residential"/>
    <x v="2"/>
    <s v="All"/>
    <n v="146019158"/>
  </r>
  <r>
    <x v="309"/>
    <s v="FL"/>
    <s v="Non Residential"/>
    <x v="3"/>
    <s v="All"/>
    <n v="525982684"/>
  </r>
  <r>
    <x v="309"/>
    <s v="FL"/>
    <s v="Non Residential"/>
    <x v="4"/>
    <s v="All"/>
    <n v="325055598"/>
  </r>
  <r>
    <x v="309"/>
    <s v="FL"/>
    <s v="Non Residential"/>
    <x v="5"/>
    <s v="All"/>
    <n v="254486965"/>
  </r>
  <r>
    <x v="309"/>
    <s v="FL"/>
    <s v="Non Residential"/>
    <x v="6"/>
    <s v="All"/>
    <n v="405514533"/>
  </r>
  <r>
    <x v="309"/>
    <s v="FL"/>
    <s v="Non Residential"/>
    <x v="7"/>
    <s v="All"/>
    <n v="573482623"/>
  </r>
  <r>
    <x v="309"/>
    <s v="FL"/>
    <s v="Non Residential"/>
    <x v="8"/>
    <s v="All"/>
    <n v="827043603"/>
  </r>
  <r>
    <x v="309"/>
    <s v="FL"/>
    <s v="Non Residential"/>
    <x v="9"/>
    <s v="All"/>
    <n v="843728404"/>
  </r>
  <r>
    <x v="309"/>
    <s v="FL"/>
    <s v="Non Residential"/>
    <x v="10"/>
    <s v="All"/>
    <n v="834550172"/>
  </r>
  <r>
    <x v="309"/>
    <s v="FL"/>
    <s v="Non Residential"/>
    <x v="11"/>
    <s v="All"/>
    <n v="834644257"/>
  </r>
  <r>
    <x v="309"/>
    <s v="FL"/>
    <s v="Residential"/>
    <x v="0"/>
    <s v="All"/>
    <n v="331777652"/>
  </r>
  <r>
    <x v="309"/>
    <s v="FL"/>
    <s v="Residential"/>
    <x v="1"/>
    <s v="All"/>
    <n v="393752741"/>
  </r>
  <r>
    <x v="309"/>
    <s v="FL"/>
    <s v="Residential"/>
    <x v="2"/>
    <s v="All"/>
    <n v="569490727"/>
  </r>
  <r>
    <x v="309"/>
    <s v="FL"/>
    <s v="Residential"/>
    <x v="3"/>
    <s v="All"/>
    <n v="884226346"/>
  </r>
  <r>
    <x v="309"/>
    <s v="FL"/>
    <s v="Residential"/>
    <x v="4"/>
    <s v="All"/>
    <n v="906473289"/>
  </r>
  <r>
    <x v="309"/>
    <s v="FL"/>
    <s v="Residential"/>
    <x v="5"/>
    <s v="All"/>
    <n v="1195288614"/>
  </r>
  <r>
    <x v="309"/>
    <s v="FL"/>
    <s v="Residential"/>
    <x v="6"/>
    <s v="All"/>
    <n v="1536705108"/>
  </r>
  <r>
    <x v="309"/>
    <s v="FL"/>
    <s v="Residential"/>
    <x v="7"/>
    <s v="All"/>
    <n v="1433141498"/>
  </r>
  <r>
    <x v="309"/>
    <s v="FL"/>
    <s v="Residential"/>
    <x v="8"/>
    <s v="All"/>
    <n v="2195068355"/>
  </r>
  <r>
    <x v="309"/>
    <s v="FL"/>
    <s v="Residential"/>
    <x v="9"/>
    <s v="All"/>
    <n v="2369861290"/>
  </r>
  <r>
    <x v="309"/>
    <s v="FL"/>
    <s v="Residential"/>
    <x v="10"/>
    <s v="All"/>
    <n v="2475792427"/>
  </r>
  <r>
    <x v="309"/>
    <s v="FL"/>
    <s v="Residential"/>
    <x v="11"/>
    <s v="All"/>
    <n v="2622924049"/>
  </r>
  <r>
    <x v="310"/>
    <s v="GA"/>
    <s v="Civil"/>
    <x v="0"/>
    <s v="All"/>
    <n v="147698702"/>
  </r>
  <r>
    <x v="310"/>
    <s v="GA"/>
    <s v="Civil"/>
    <x v="1"/>
    <s v="All"/>
    <n v="90597854"/>
  </r>
  <r>
    <x v="310"/>
    <s v="GA"/>
    <s v="Civil"/>
    <x v="2"/>
    <s v="All"/>
    <n v="165260193"/>
  </r>
  <r>
    <x v="310"/>
    <s v="GA"/>
    <s v="Civil"/>
    <x v="3"/>
    <s v="All"/>
    <n v="114083620"/>
  </r>
  <r>
    <x v="310"/>
    <s v="GA"/>
    <s v="Civil"/>
    <x v="4"/>
    <s v="All"/>
    <n v="303081380"/>
  </r>
  <r>
    <x v="310"/>
    <s v="GA"/>
    <s v="Civil"/>
    <x v="5"/>
    <s v="All"/>
    <n v="380553349"/>
  </r>
  <r>
    <x v="310"/>
    <s v="GA"/>
    <s v="Civil"/>
    <x v="6"/>
    <s v="All"/>
    <n v="186723220"/>
  </r>
  <r>
    <x v="310"/>
    <s v="GA"/>
    <s v="Civil"/>
    <x v="7"/>
    <s v="All"/>
    <n v="142403939"/>
  </r>
  <r>
    <x v="310"/>
    <s v="GA"/>
    <s v="Civil"/>
    <x v="8"/>
    <s v="All"/>
    <n v="212351148"/>
  </r>
  <r>
    <x v="310"/>
    <s v="GA"/>
    <s v="Civil"/>
    <x v="9"/>
    <s v="All"/>
    <n v="227946535"/>
  </r>
  <r>
    <x v="310"/>
    <s v="GA"/>
    <s v="Civil"/>
    <x v="10"/>
    <s v="All"/>
    <n v="242746603"/>
  </r>
  <r>
    <x v="310"/>
    <s v="GA"/>
    <s v="Civil"/>
    <x v="11"/>
    <s v="All"/>
    <n v="253269317"/>
  </r>
  <r>
    <x v="310"/>
    <s v="GA"/>
    <s v="Non Residential"/>
    <x v="0"/>
    <s v="All"/>
    <n v="426201958"/>
  </r>
  <r>
    <x v="310"/>
    <s v="GA"/>
    <s v="Non Residential"/>
    <x v="1"/>
    <s v="All"/>
    <n v="1216633656"/>
  </r>
  <r>
    <x v="310"/>
    <s v="GA"/>
    <s v="Non Residential"/>
    <x v="2"/>
    <s v="All"/>
    <n v="158814849"/>
  </r>
  <r>
    <x v="310"/>
    <s v="GA"/>
    <s v="Non Residential"/>
    <x v="3"/>
    <s v="All"/>
    <n v="338284657"/>
  </r>
  <r>
    <x v="310"/>
    <s v="GA"/>
    <s v="Non Residential"/>
    <x v="4"/>
    <s v="All"/>
    <n v="490006175"/>
  </r>
  <r>
    <x v="310"/>
    <s v="GA"/>
    <s v="Non Residential"/>
    <x v="5"/>
    <s v="All"/>
    <n v="386151615"/>
  </r>
  <r>
    <x v="310"/>
    <s v="GA"/>
    <s v="Non Residential"/>
    <x v="6"/>
    <s v="All"/>
    <n v="722975724"/>
  </r>
  <r>
    <x v="310"/>
    <s v="GA"/>
    <s v="Non Residential"/>
    <x v="7"/>
    <s v="All"/>
    <n v="628135498"/>
  </r>
  <r>
    <x v="310"/>
    <s v="GA"/>
    <s v="Non Residential"/>
    <x v="8"/>
    <s v="All"/>
    <n v="1084467076"/>
  </r>
  <r>
    <x v="310"/>
    <s v="GA"/>
    <s v="Non Residential"/>
    <x v="9"/>
    <s v="All"/>
    <n v="1137615532"/>
  </r>
  <r>
    <x v="310"/>
    <s v="GA"/>
    <s v="Non Residential"/>
    <x v="10"/>
    <s v="All"/>
    <n v="1189295374"/>
  </r>
  <r>
    <x v="310"/>
    <s v="GA"/>
    <s v="Non Residential"/>
    <x v="11"/>
    <s v="All"/>
    <n v="1222232082"/>
  </r>
  <r>
    <x v="310"/>
    <s v="GA"/>
    <s v="Residential"/>
    <x v="0"/>
    <s v="All"/>
    <n v="246224995"/>
  </r>
  <r>
    <x v="310"/>
    <s v="GA"/>
    <s v="Residential"/>
    <x v="1"/>
    <s v="All"/>
    <n v="280108705"/>
  </r>
  <r>
    <x v="310"/>
    <s v="GA"/>
    <s v="Residential"/>
    <x v="2"/>
    <s v="All"/>
    <n v="305025697"/>
  </r>
  <r>
    <x v="310"/>
    <s v="GA"/>
    <s v="Residential"/>
    <x v="3"/>
    <s v="All"/>
    <n v="295943075"/>
  </r>
  <r>
    <x v="310"/>
    <s v="GA"/>
    <s v="Residential"/>
    <x v="4"/>
    <s v="All"/>
    <n v="375518904"/>
  </r>
  <r>
    <x v="310"/>
    <s v="GA"/>
    <s v="Residential"/>
    <x v="5"/>
    <s v="All"/>
    <n v="580697583"/>
  </r>
  <r>
    <x v="310"/>
    <s v="GA"/>
    <s v="Residential"/>
    <x v="6"/>
    <s v="All"/>
    <n v="578926557"/>
  </r>
  <r>
    <x v="310"/>
    <s v="GA"/>
    <s v="Residential"/>
    <x v="7"/>
    <s v="All"/>
    <n v="571164106"/>
  </r>
  <r>
    <x v="310"/>
    <s v="GA"/>
    <s v="Residential"/>
    <x v="8"/>
    <s v="All"/>
    <n v="577567023"/>
  </r>
  <r>
    <x v="310"/>
    <s v="GA"/>
    <s v="Residential"/>
    <x v="9"/>
    <s v="All"/>
    <n v="625811714"/>
  </r>
  <r>
    <x v="310"/>
    <s v="GA"/>
    <s v="Residential"/>
    <x v="10"/>
    <s v="All"/>
    <n v="671427160"/>
  </r>
  <r>
    <x v="310"/>
    <s v="GA"/>
    <s v="Residential"/>
    <x v="11"/>
    <s v="All"/>
    <n v="714811051"/>
  </r>
  <r>
    <x v="311"/>
    <s v="PA"/>
    <s v="Civil"/>
    <x v="0"/>
    <s v="All"/>
    <n v="191288377"/>
  </r>
  <r>
    <x v="311"/>
    <s v="PA"/>
    <s v="Civil"/>
    <x v="1"/>
    <s v="All"/>
    <n v="157851195"/>
  </r>
  <r>
    <x v="311"/>
    <s v="PA"/>
    <s v="Civil"/>
    <x v="2"/>
    <s v="All"/>
    <n v="243182506"/>
  </r>
  <r>
    <x v="311"/>
    <s v="PA"/>
    <s v="Civil"/>
    <x v="3"/>
    <s v="All"/>
    <n v="213701517"/>
  </r>
  <r>
    <x v="311"/>
    <s v="PA"/>
    <s v="Civil"/>
    <x v="4"/>
    <s v="All"/>
    <n v="212154907"/>
  </r>
  <r>
    <x v="311"/>
    <s v="PA"/>
    <s v="Civil"/>
    <x v="5"/>
    <s v="All"/>
    <n v="232535904"/>
  </r>
  <r>
    <x v="311"/>
    <s v="PA"/>
    <s v="Civil"/>
    <x v="6"/>
    <s v="All"/>
    <n v="202711492"/>
  </r>
  <r>
    <x v="311"/>
    <s v="PA"/>
    <s v="Civil"/>
    <x v="7"/>
    <s v="All"/>
    <n v="160967327"/>
  </r>
  <r>
    <x v="311"/>
    <s v="PA"/>
    <s v="Civil"/>
    <x v="8"/>
    <s v="All"/>
    <n v="262098521"/>
  </r>
  <r>
    <x v="311"/>
    <s v="PA"/>
    <s v="Civil"/>
    <x v="9"/>
    <s v="All"/>
    <n v="278067411"/>
  </r>
  <r>
    <x v="311"/>
    <s v="PA"/>
    <s v="Civil"/>
    <x v="10"/>
    <s v="All"/>
    <n v="292180770"/>
  </r>
  <r>
    <x v="311"/>
    <s v="PA"/>
    <s v="Civil"/>
    <x v="11"/>
    <s v="All"/>
    <n v="301318711"/>
  </r>
  <r>
    <x v="311"/>
    <s v="PA"/>
    <s v="Non Residential"/>
    <x v="0"/>
    <s v="All"/>
    <n v="228226048"/>
  </r>
  <r>
    <x v="311"/>
    <s v="PA"/>
    <s v="Non Residential"/>
    <x v="1"/>
    <s v="All"/>
    <n v="165639331"/>
  </r>
  <r>
    <x v="311"/>
    <s v="PA"/>
    <s v="Non Residential"/>
    <x v="2"/>
    <s v="All"/>
    <n v="177796171"/>
  </r>
  <r>
    <x v="311"/>
    <s v="PA"/>
    <s v="Non Residential"/>
    <x v="3"/>
    <s v="All"/>
    <n v="138291392"/>
  </r>
  <r>
    <x v="311"/>
    <s v="PA"/>
    <s v="Non Residential"/>
    <x v="4"/>
    <s v="All"/>
    <n v="177623219"/>
  </r>
  <r>
    <x v="311"/>
    <s v="PA"/>
    <s v="Non Residential"/>
    <x v="5"/>
    <s v="All"/>
    <n v="154193008"/>
  </r>
  <r>
    <x v="311"/>
    <s v="PA"/>
    <s v="Non Residential"/>
    <x v="6"/>
    <s v="All"/>
    <n v="159497473"/>
  </r>
  <r>
    <x v="311"/>
    <s v="PA"/>
    <s v="Non Residential"/>
    <x v="7"/>
    <s v="All"/>
    <n v="157279730"/>
  </r>
  <r>
    <x v="311"/>
    <s v="PA"/>
    <s v="Non Residential"/>
    <x v="8"/>
    <s v="All"/>
    <n v="242208148"/>
  </r>
  <r>
    <x v="311"/>
    <s v="PA"/>
    <s v="Non Residential"/>
    <x v="9"/>
    <s v="All"/>
    <n v="249190832"/>
  </r>
  <r>
    <x v="311"/>
    <s v="PA"/>
    <s v="Non Residential"/>
    <x v="10"/>
    <s v="All"/>
    <n v="255457259"/>
  </r>
  <r>
    <x v="311"/>
    <s v="PA"/>
    <s v="Non Residential"/>
    <x v="11"/>
    <s v="All"/>
    <n v="258911214"/>
  </r>
  <r>
    <x v="311"/>
    <s v="PA"/>
    <s v="Residential"/>
    <x v="0"/>
    <s v="All"/>
    <n v="52565100"/>
  </r>
  <r>
    <x v="311"/>
    <s v="PA"/>
    <s v="Residential"/>
    <x v="1"/>
    <s v="All"/>
    <n v="49061679"/>
  </r>
  <r>
    <x v="311"/>
    <s v="PA"/>
    <s v="Residential"/>
    <x v="2"/>
    <s v="All"/>
    <n v="117224644"/>
  </r>
  <r>
    <x v="311"/>
    <s v="PA"/>
    <s v="Residential"/>
    <x v="3"/>
    <s v="All"/>
    <n v="65510399"/>
  </r>
  <r>
    <x v="311"/>
    <s v="PA"/>
    <s v="Residential"/>
    <x v="4"/>
    <s v="All"/>
    <n v="31824682"/>
  </r>
  <r>
    <x v="311"/>
    <s v="PA"/>
    <s v="Residential"/>
    <x v="5"/>
    <s v="All"/>
    <n v="35650349"/>
  </r>
  <r>
    <x v="311"/>
    <s v="PA"/>
    <s v="Residential"/>
    <x v="6"/>
    <s v="All"/>
    <n v="15783651"/>
  </r>
  <r>
    <x v="311"/>
    <s v="PA"/>
    <s v="Residential"/>
    <x v="7"/>
    <s v="All"/>
    <n v="36477634"/>
  </r>
  <r>
    <x v="311"/>
    <s v="PA"/>
    <s v="Residential"/>
    <x v="8"/>
    <s v="All"/>
    <n v="45069922"/>
  </r>
  <r>
    <x v="311"/>
    <s v="PA"/>
    <s v="Residential"/>
    <x v="9"/>
    <s v="All"/>
    <n v="46286289"/>
  </r>
  <r>
    <x v="311"/>
    <s v="PA"/>
    <s v="Residential"/>
    <x v="10"/>
    <s v="All"/>
    <n v="48863422"/>
  </r>
  <r>
    <x v="311"/>
    <s v="PA"/>
    <s v="Residential"/>
    <x v="11"/>
    <s v="All"/>
    <n v="50962334"/>
  </r>
  <r>
    <x v="312"/>
    <s v="WA"/>
    <s v="Civil"/>
    <x v="0"/>
    <s v="All"/>
    <n v="1248443075"/>
  </r>
  <r>
    <x v="312"/>
    <s v="WA"/>
    <s v="Civil"/>
    <x v="1"/>
    <s v="All"/>
    <n v="1492086356"/>
  </r>
  <r>
    <x v="312"/>
    <s v="WA"/>
    <s v="Civil"/>
    <x v="2"/>
    <s v="All"/>
    <n v="947253987"/>
  </r>
  <r>
    <x v="312"/>
    <s v="WA"/>
    <s v="Civil"/>
    <x v="3"/>
    <s v="All"/>
    <n v="1094004300"/>
  </r>
  <r>
    <x v="312"/>
    <s v="WA"/>
    <s v="Civil"/>
    <x v="4"/>
    <s v="All"/>
    <n v="1235682125"/>
  </r>
  <r>
    <x v="312"/>
    <s v="WA"/>
    <s v="Civil"/>
    <x v="5"/>
    <s v="All"/>
    <n v="1089293637"/>
  </r>
  <r>
    <x v="312"/>
    <s v="WA"/>
    <s v="Civil"/>
    <x v="6"/>
    <s v="All"/>
    <n v="1425755934"/>
  </r>
  <r>
    <x v="312"/>
    <s v="WA"/>
    <s v="Civil"/>
    <x v="7"/>
    <s v="All"/>
    <n v="1575546682"/>
  </r>
  <r>
    <x v="312"/>
    <s v="WA"/>
    <s v="Civil"/>
    <x v="8"/>
    <s v="All"/>
    <n v="1830735229"/>
  </r>
  <r>
    <x v="312"/>
    <s v="WA"/>
    <s v="Civil"/>
    <x v="9"/>
    <s v="All"/>
    <n v="1963003295"/>
  </r>
  <r>
    <x v="312"/>
    <s v="WA"/>
    <s v="Civil"/>
    <x v="10"/>
    <s v="All"/>
    <n v="2086297318"/>
  </r>
  <r>
    <x v="312"/>
    <s v="WA"/>
    <s v="Civil"/>
    <x v="11"/>
    <s v="All"/>
    <n v="2173433400"/>
  </r>
  <r>
    <x v="312"/>
    <s v="WA"/>
    <s v="Non Residential"/>
    <x v="0"/>
    <s v="All"/>
    <n v="1570540077"/>
  </r>
  <r>
    <x v="312"/>
    <s v="WA"/>
    <s v="Non Residential"/>
    <x v="1"/>
    <s v="All"/>
    <n v="1295197974"/>
  </r>
  <r>
    <x v="312"/>
    <s v="WA"/>
    <s v="Non Residential"/>
    <x v="2"/>
    <s v="All"/>
    <n v="2439069829"/>
  </r>
  <r>
    <x v="312"/>
    <s v="WA"/>
    <s v="Non Residential"/>
    <x v="3"/>
    <s v="All"/>
    <n v="2464073269"/>
  </r>
  <r>
    <x v="312"/>
    <s v="WA"/>
    <s v="Non Residential"/>
    <x v="4"/>
    <s v="All"/>
    <n v="3472530925"/>
  </r>
  <r>
    <x v="312"/>
    <s v="WA"/>
    <s v="Non Residential"/>
    <x v="5"/>
    <s v="All"/>
    <n v="3010605222"/>
  </r>
  <r>
    <x v="312"/>
    <s v="WA"/>
    <s v="Non Residential"/>
    <x v="6"/>
    <s v="All"/>
    <n v="4019129472"/>
  </r>
  <r>
    <x v="312"/>
    <s v="WA"/>
    <s v="Non Residential"/>
    <x v="7"/>
    <s v="All"/>
    <n v="4964347308"/>
  </r>
  <r>
    <x v="312"/>
    <s v="WA"/>
    <s v="Non Residential"/>
    <x v="8"/>
    <s v="All"/>
    <n v="3047428455"/>
  </r>
  <r>
    <x v="312"/>
    <s v="WA"/>
    <s v="Non Residential"/>
    <x v="9"/>
    <s v="All"/>
    <n v="3044769319"/>
  </r>
  <r>
    <x v="312"/>
    <s v="WA"/>
    <s v="Non Residential"/>
    <x v="10"/>
    <s v="All"/>
    <n v="3093547097"/>
  </r>
  <r>
    <x v="312"/>
    <s v="WA"/>
    <s v="Non Residential"/>
    <x v="11"/>
    <s v="All"/>
    <n v="3121039893"/>
  </r>
  <r>
    <x v="312"/>
    <s v="WA"/>
    <s v="Residential"/>
    <x v="0"/>
    <s v="All"/>
    <n v="1317778690"/>
  </r>
  <r>
    <x v="312"/>
    <s v="WA"/>
    <s v="Residential"/>
    <x v="1"/>
    <s v="All"/>
    <n v="1656377868"/>
  </r>
  <r>
    <x v="312"/>
    <s v="WA"/>
    <s v="Residential"/>
    <x v="2"/>
    <s v="All"/>
    <n v="1959095164"/>
  </r>
  <r>
    <x v="312"/>
    <s v="WA"/>
    <s v="Residential"/>
    <x v="3"/>
    <s v="All"/>
    <n v="2219583377"/>
  </r>
  <r>
    <x v="312"/>
    <s v="WA"/>
    <s v="Residential"/>
    <x v="4"/>
    <s v="All"/>
    <n v="2759413589"/>
  </r>
  <r>
    <x v="312"/>
    <s v="WA"/>
    <s v="Residential"/>
    <x v="5"/>
    <s v="All"/>
    <n v="4206620845"/>
  </r>
  <r>
    <x v="312"/>
    <s v="WA"/>
    <s v="Residential"/>
    <x v="6"/>
    <s v="All"/>
    <n v="4513215012"/>
  </r>
  <r>
    <x v="312"/>
    <s v="WA"/>
    <s v="Residential"/>
    <x v="7"/>
    <s v="All"/>
    <n v="5088739762"/>
  </r>
  <r>
    <x v="312"/>
    <s v="WA"/>
    <s v="Residential"/>
    <x v="8"/>
    <s v="All"/>
    <n v="4493078169"/>
  </r>
  <r>
    <x v="312"/>
    <s v="WA"/>
    <s v="Residential"/>
    <x v="9"/>
    <s v="All"/>
    <n v="4730187252"/>
  </r>
  <r>
    <x v="312"/>
    <s v="WA"/>
    <s v="Residential"/>
    <x v="10"/>
    <s v="All"/>
    <n v="4952372473"/>
  </r>
  <r>
    <x v="312"/>
    <s v="WA"/>
    <s v="Residential"/>
    <x v="11"/>
    <s v="All"/>
    <n v="5198830877"/>
  </r>
  <r>
    <x v="313"/>
    <s v="WI"/>
    <s v="Civil"/>
    <x v="0"/>
    <s v="All"/>
    <n v="43172717"/>
  </r>
  <r>
    <x v="313"/>
    <s v="WI"/>
    <s v="Civil"/>
    <x v="1"/>
    <s v="All"/>
    <n v="12082619"/>
  </r>
  <r>
    <x v="313"/>
    <s v="WI"/>
    <s v="Civil"/>
    <x v="2"/>
    <s v="All"/>
    <n v="5005565"/>
  </r>
  <r>
    <x v="313"/>
    <s v="WI"/>
    <s v="Civil"/>
    <x v="3"/>
    <s v="All"/>
    <n v="32463379"/>
  </r>
  <r>
    <x v="313"/>
    <s v="WI"/>
    <s v="Civil"/>
    <x v="4"/>
    <s v="All"/>
    <n v="10046549"/>
  </r>
  <r>
    <x v="313"/>
    <s v="WI"/>
    <s v="Civil"/>
    <x v="5"/>
    <s v="All"/>
    <n v="25782248"/>
  </r>
  <r>
    <x v="313"/>
    <s v="WI"/>
    <s v="Civil"/>
    <x v="6"/>
    <s v="All"/>
    <n v="34309404"/>
  </r>
  <r>
    <x v="313"/>
    <s v="WI"/>
    <s v="Civil"/>
    <x v="7"/>
    <s v="All"/>
    <n v="69803027"/>
  </r>
  <r>
    <x v="313"/>
    <s v="WI"/>
    <s v="Civil"/>
    <x v="8"/>
    <s v="All"/>
    <n v="46983191"/>
  </r>
  <r>
    <x v="313"/>
    <s v="WI"/>
    <s v="Civil"/>
    <x v="9"/>
    <s v="All"/>
    <n v="49887489"/>
  </r>
  <r>
    <x v="313"/>
    <s v="WI"/>
    <s v="Civil"/>
    <x v="10"/>
    <s v="All"/>
    <n v="52521883"/>
  </r>
  <r>
    <x v="313"/>
    <s v="WI"/>
    <s v="Civil"/>
    <x v="11"/>
    <s v="All"/>
    <n v="54223928"/>
  </r>
  <r>
    <x v="313"/>
    <s v="WI"/>
    <s v="Non Residential"/>
    <x v="0"/>
    <s v="All"/>
    <n v="29284953"/>
  </r>
  <r>
    <x v="313"/>
    <s v="WI"/>
    <s v="Non Residential"/>
    <x v="1"/>
    <s v="All"/>
    <n v="53975960"/>
  </r>
  <r>
    <x v="313"/>
    <s v="WI"/>
    <s v="Non Residential"/>
    <x v="2"/>
    <s v="All"/>
    <n v="21745401"/>
  </r>
  <r>
    <x v="313"/>
    <s v="WI"/>
    <s v="Non Residential"/>
    <x v="3"/>
    <s v="All"/>
    <n v="37989790"/>
  </r>
  <r>
    <x v="313"/>
    <s v="WI"/>
    <s v="Non Residential"/>
    <x v="4"/>
    <s v="All"/>
    <n v="17658097"/>
  </r>
  <r>
    <x v="313"/>
    <s v="WI"/>
    <s v="Non Residential"/>
    <x v="5"/>
    <s v="All"/>
    <n v="27493503"/>
  </r>
  <r>
    <x v="313"/>
    <s v="WI"/>
    <s v="Non Residential"/>
    <x v="6"/>
    <s v="All"/>
    <n v="55642052"/>
  </r>
  <r>
    <x v="313"/>
    <s v="WI"/>
    <s v="Non Residential"/>
    <x v="7"/>
    <s v="All"/>
    <n v="163590700"/>
  </r>
  <r>
    <x v="313"/>
    <s v="WI"/>
    <s v="Non Residential"/>
    <x v="8"/>
    <s v="All"/>
    <n v="83523225"/>
  </r>
  <r>
    <x v="313"/>
    <s v="WI"/>
    <s v="Non Residential"/>
    <x v="9"/>
    <s v="All"/>
    <n v="84159177"/>
  </r>
  <r>
    <x v="313"/>
    <s v="WI"/>
    <s v="Non Residential"/>
    <x v="10"/>
    <s v="All"/>
    <n v="85304405"/>
  </r>
  <r>
    <x v="313"/>
    <s v="WI"/>
    <s v="Non Residential"/>
    <x v="11"/>
    <s v="All"/>
    <n v="85841837"/>
  </r>
  <r>
    <x v="313"/>
    <s v="WI"/>
    <s v="Residential"/>
    <x v="0"/>
    <s v="All"/>
    <n v="10499837"/>
  </r>
  <r>
    <x v="313"/>
    <s v="WI"/>
    <s v="Residential"/>
    <x v="1"/>
    <s v="All"/>
    <n v="10973087"/>
  </r>
  <r>
    <x v="313"/>
    <s v="WI"/>
    <s v="Residential"/>
    <x v="2"/>
    <s v="All"/>
    <n v="9792788"/>
  </r>
  <r>
    <x v="313"/>
    <s v="WI"/>
    <s v="Residential"/>
    <x v="3"/>
    <s v="All"/>
    <n v="7345228"/>
  </r>
  <r>
    <x v="313"/>
    <s v="WI"/>
    <s v="Residential"/>
    <x v="4"/>
    <s v="All"/>
    <n v="8061698"/>
  </r>
  <r>
    <x v="313"/>
    <s v="WI"/>
    <s v="Residential"/>
    <x v="5"/>
    <s v="All"/>
    <n v="887845"/>
  </r>
  <r>
    <x v="313"/>
    <s v="WI"/>
    <s v="Residential"/>
    <x v="6"/>
    <s v="All"/>
    <n v="17440813"/>
  </r>
  <r>
    <x v="313"/>
    <s v="WI"/>
    <s v="Residential"/>
    <x v="7"/>
    <s v="All"/>
    <n v="25969086"/>
  </r>
  <r>
    <x v="313"/>
    <s v="WI"/>
    <s v="Residential"/>
    <x v="8"/>
    <s v="All"/>
    <n v="15857822"/>
  </r>
  <r>
    <x v="313"/>
    <s v="WI"/>
    <s v="Residential"/>
    <x v="9"/>
    <s v="All"/>
    <n v="15992294"/>
  </r>
  <r>
    <x v="313"/>
    <s v="WI"/>
    <s v="Residential"/>
    <x v="10"/>
    <s v="All"/>
    <n v="16582965"/>
  </r>
  <r>
    <x v="313"/>
    <s v="WI"/>
    <s v="Residential"/>
    <x v="11"/>
    <s v="All"/>
    <n v="17061529"/>
  </r>
  <r>
    <x v="314"/>
    <s v="TX"/>
    <s v="Civil"/>
    <x v="0"/>
    <s v="All"/>
    <n v="42291177"/>
  </r>
  <r>
    <x v="314"/>
    <s v="TX"/>
    <s v="Civil"/>
    <x v="1"/>
    <s v="All"/>
    <n v="47571709"/>
  </r>
  <r>
    <x v="314"/>
    <s v="TX"/>
    <s v="Civil"/>
    <x v="2"/>
    <s v="All"/>
    <n v="34985799"/>
  </r>
  <r>
    <x v="314"/>
    <s v="TX"/>
    <s v="Civil"/>
    <x v="3"/>
    <s v="All"/>
    <n v="27911444"/>
  </r>
  <r>
    <x v="314"/>
    <s v="TX"/>
    <s v="Civil"/>
    <x v="4"/>
    <s v="All"/>
    <n v="17259432"/>
  </r>
  <r>
    <x v="314"/>
    <s v="TX"/>
    <s v="Civil"/>
    <x v="5"/>
    <s v="All"/>
    <n v="53484883"/>
  </r>
  <r>
    <x v="314"/>
    <s v="TX"/>
    <s v="Civil"/>
    <x v="6"/>
    <s v="All"/>
    <n v="62578675"/>
  </r>
  <r>
    <x v="314"/>
    <s v="TX"/>
    <s v="Civil"/>
    <x v="7"/>
    <s v="All"/>
    <n v="97280437"/>
  </r>
  <r>
    <x v="314"/>
    <s v="TX"/>
    <s v="Civil"/>
    <x v="8"/>
    <s v="All"/>
    <n v="108401965"/>
  </r>
  <r>
    <x v="314"/>
    <s v="TX"/>
    <s v="Civil"/>
    <x v="9"/>
    <s v="All"/>
    <n v="115865433"/>
  </r>
  <r>
    <x v="314"/>
    <s v="TX"/>
    <s v="Civil"/>
    <x v="10"/>
    <s v="All"/>
    <n v="122931481"/>
  </r>
  <r>
    <x v="314"/>
    <s v="TX"/>
    <s v="Civil"/>
    <x v="11"/>
    <s v="All"/>
    <n v="127547896"/>
  </r>
  <r>
    <x v="314"/>
    <s v="TX"/>
    <s v="Non Residential"/>
    <x v="0"/>
    <s v="All"/>
    <n v="17124397"/>
  </r>
  <r>
    <x v="314"/>
    <s v="TX"/>
    <s v="Non Residential"/>
    <x v="1"/>
    <s v="All"/>
    <n v="56340928"/>
  </r>
  <r>
    <x v="314"/>
    <s v="TX"/>
    <s v="Non Residential"/>
    <x v="2"/>
    <s v="All"/>
    <n v="102537113"/>
  </r>
  <r>
    <x v="314"/>
    <s v="TX"/>
    <s v="Non Residential"/>
    <x v="3"/>
    <s v="All"/>
    <n v="26066502"/>
  </r>
  <r>
    <x v="314"/>
    <s v="TX"/>
    <s v="Non Residential"/>
    <x v="4"/>
    <s v="All"/>
    <n v="32893927"/>
  </r>
  <r>
    <x v="314"/>
    <s v="TX"/>
    <s v="Non Residential"/>
    <x v="5"/>
    <s v="All"/>
    <n v="33174514"/>
  </r>
  <r>
    <x v="314"/>
    <s v="TX"/>
    <s v="Non Residential"/>
    <x v="6"/>
    <s v="All"/>
    <n v="20832779"/>
  </r>
  <r>
    <x v="314"/>
    <s v="TX"/>
    <s v="Non Residential"/>
    <x v="7"/>
    <s v="All"/>
    <n v="129575023"/>
  </r>
  <r>
    <x v="314"/>
    <s v="TX"/>
    <s v="Non Residential"/>
    <x v="8"/>
    <s v="All"/>
    <n v="116313411"/>
  </r>
  <r>
    <x v="314"/>
    <s v="TX"/>
    <s v="Non Residential"/>
    <x v="9"/>
    <s v="All"/>
    <n v="120434981"/>
  </r>
  <r>
    <x v="314"/>
    <s v="TX"/>
    <s v="Non Residential"/>
    <x v="10"/>
    <s v="All"/>
    <n v="121817808"/>
  </r>
  <r>
    <x v="314"/>
    <s v="TX"/>
    <s v="Non Residential"/>
    <x v="11"/>
    <s v="All"/>
    <n v="123279058"/>
  </r>
  <r>
    <x v="314"/>
    <s v="TX"/>
    <s v="Residential"/>
    <x v="0"/>
    <s v="All"/>
    <n v="2870471"/>
  </r>
  <r>
    <x v="314"/>
    <s v="TX"/>
    <s v="Residential"/>
    <x v="1"/>
    <s v="All"/>
    <n v="2448541"/>
  </r>
  <r>
    <x v="314"/>
    <s v="TX"/>
    <s v="Residential"/>
    <x v="2"/>
    <s v="All"/>
    <n v="2301422"/>
  </r>
  <r>
    <x v="314"/>
    <s v="TX"/>
    <s v="Residential"/>
    <x v="3"/>
    <s v="All"/>
    <n v="2193678"/>
  </r>
  <r>
    <x v="314"/>
    <s v="TX"/>
    <s v="Residential"/>
    <x v="4"/>
    <s v="All"/>
    <n v="7518117"/>
  </r>
  <r>
    <x v="314"/>
    <s v="TX"/>
    <s v="Residential"/>
    <x v="5"/>
    <s v="All"/>
    <n v="84999"/>
  </r>
  <r>
    <x v="314"/>
    <s v="TX"/>
    <s v="Residential"/>
    <x v="6"/>
    <s v="All"/>
    <n v="34332508"/>
  </r>
  <r>
    <x v="314"/>
    <s v="TX"/>
    <s v="Residential"/>
    <x v="7"/>
    <s v="All"/>
    <n v="3485398"/>
  </r>
  <r>
    <x v="314"/>
    <s v="TX"/>
    <s v="Residential"/>
    <x v="8"/>
    <s v="All"/>
    <n v="16911846"/>
  </r>
  <r>
    <x v="314"/>
    <s v="TX"/>
    <s v="Residential"/>
    <x v="9"/>
    <s v="All"/>
    <n v="19131652"/>
  </r>
  <r>
    <x v="314"/>
    <s v="TX"/>
    <s v="Residential"/>
    <x v="10"/>
    <s v="All"/>
    <n v="19342050"/>
  </r>
  <r>
    <x v="314"/>
    <s v="TX"/>
    <s v="Residential"/>
    <x v="11"/>
    <s v="All"/>
    <n v="20071903"/>
  </r>
  <r>
    <x v="315"/>
    <s v="LA"/>
    <s v="Civil"/>
    <x v="0"/>
    <s v="All"/>
    <n v="271823586"/>
  </r>
  <r>
    <x v="315"/>
    <s v="LA"/>
    <s v="Civil"/>
    <x v="1"/>
    <s v="All"/>
    <n v="124367870"/>
  </r>
  <r>
    <x v="315"/>
    <s v="LA"/>
    <s v="Civil"/>
    <x v="2"/>
    <s v="All"/>
    <n v="169615634"/>
  </r>
  <r>
    <x v="315"/>
    <s v="LA"/>
    <s v="Civil"/>
    <x v="3"/>
    <s v="All"/>
    <n v="166984593"/>
  </r>
  <r>
    <x v="315"/>
    <s v="LA"/>
    <s v="Civil"/>
    <x v="4"/>
    <s v="All"/>
    <n v="277759239"/>
  </r>
  <r>
    <x v="315"/>
    <s v="LA"/>
    <s v="Civil"/>
    <x v="5"/>
    <s v="All"/>
    <n v="150897198"/>
  </r>
  <r>
    <x v="315"/>
    <s v="LA"/>
    <s v="Civil"/>
    <x v="6"/>
    <s v="All"/>
    <n v="208520878"/>
  </r>
  <r>
    <x v="315"/>
    <s v="LA"/>
    <s v="Civil"/>
    <x v="7"/>
    <s v="All"/>
    <n v="187184477"/>
  </r>
  <r>
    <x v="315"/>
    <s v="LA"/>
    <s v="Civil"/>
    <x v="8"/>
    <s v="All"/>
    <n v="201873641"/>
  </r>
  <r>
    <x v="315"/>
    <s v="LA"/>
    <s v="Civil"/>
    <x v="9"/>
    <s v="All"/>
    <n v="215608609"/>
  </r>
  <r>
    <x v="315"/>
    <s v="LA"/>
    <s v="Civil"/>
    <x v="10"/>
    <s v="All"/>
    <n v="228596901"/>
  </r>
  <r>
    <x v="315"/>
    <s v="LA"/>
    <s v="Civil"/>
    <x v="11"/>
    <s v="All"/>
    <n v="236689210"/>
  </r>
  <r>
    <x v="315"/>
    <s v="LA"/>
    <s v="Non Residential"/>
    <x v="0"/>
    <s v="All"/>
    <n v="84918989"/>
  </r>
  <r>
    <x v="315"/>
    <s v="LA"/>
    <s v="Non Residential"/>
    <x v="1"/>
    <s v="All"/>
    <n v="78176255"/>
  </r>
  <r>
    <x v="315"/>
    <s v="LA"/>
    <s v="Non Residential"/>
    <x v="2"/>
    <s v="All"/>
    <n v="115571355"/>
  </r>
  <r>
    <x v="315"/>
    <s v="LA"/>
    <s v="Non Residential"/>
    <x v="3"/>
    <s v="All"/>
    <n v="164863959"/>
  </r>
  <r>
    <x v="315"/>
    <s v="LA"/>
    <s v="Non Residential"/>
    <x v="4"/>
    <s v="All"/>
    <n v="1104651939"/>
  </r>
  <r>
    <x v="315"/>
    <s v="LA"/>
    <s v="Non Residential"/>
    <x v="5"/>
    <s v="All"/>
    <n v="191100403"/>
  </r>
  <r>
    <x v="315"/>
    <s v="LA"/>
    <s v="Non Residential"/>
    <x v="6"/>
    <s v="All"/>
    <n v="112955035"/>
  </r>
  <r>
    <x v="315"/>
    <s v="LA"/>
    <s v="Non Residential"/>
    <x v="7"/>
    <s v="All"/>
    <n v="229124038"/>
  </r>
  <r>
    <x v="315"/>
    <s v="LA"/>
    <s v="Non Residential"/>
    <x v="8"/>
    <s v="All"/>
    <n v="303436714"/>
  </r>
  <r>
    <x v="315"/>
    <s v="LA"/>
    <s v="Non Residential"/>
    <x v="9"/>
    <s v="All"/>
    <n v="315410901"/>
  </r>
  <r>
    <x v="315"/>
    <s v="LA"/>
    <s v="Non Residential"/>
    <x v="10"/>
    <s v="All"/>
    <n v="317494509"/>
  </r>
  <r>
    <x v="315"/>
    <s v="LA"/>
    <s v="Non Residential"/>
    <x v="11"/>
    <s v="All"/>
    <n v="321520003"/>
  </r>
  <r>
    <x v="315"/>
    <s v="LA"/>
    <s v="Residential"/>
    <x v="0"/>
    <s v="All"/>
    <n v="267980275"/>
  </r>
  <r>
    <x v="315"/>
    <s v="LA"/>
    <s v="Residential"/>
    <x v="1"/>
    <s v="All"/>
    <n v="291009152"/>
  </r>
  <r>
    <x v="315"/>
    <s v="LA"/>
    <s v="Residential"/>
    <x v="2"/>
    <s v="All"/>
    <n v="312325120"/>
  </r>
  <r>
    <x v="315"/>
    <s v="LA"/>
    <s v="Residential"/>
    <x v="3"/>
    <s v="All"/>
    <n v="273962911"/>
  </r>
  <r>
    <x v="315"/>
    <s v="LA"/>
    <s v="Residential"/>
    <x v="4"/>
    <s v="All"/>
    <n v="264235630"/>
  </r>
  <r>
    <x v="315"/>
    <s v="LA"/>
    <s v="Residential"/>
    <x v="5"/>
    <s v="All"/>
    <n v="273886460"/>
  </r>
  <r>
    <x v="315"/>
    <s v="LA"/>
    <s v="Residential"/>
    <x v="6"/>
    <s v="All"/>
    <n v="223963113"/>
  </r>
  <r>
    <x v="315"/>
    <s v="LA"/>
    <s v="Residential"/>
    <x v="7"/>
    <s v="All"/>
    <n v="252817720"/>
  </r>
  <r>
    <x v="315"/>
    <s v="LA"/>
    <s v="Residential"/>
    <x v="8"/>
    <s v="All"/>
    <n v="292105960"/>
  </r>
  <r>
    <x v="315"/>
    <s v="LA"/>
    <s v="Residential"/>
    <x v="9"/>
    <s v="All"/>
    <n v="313728519"/>
  </r>
  <r>
    <x v="315"/>
    <s v="LA"/>
    <s v="Residential"/>
    <x v="10"/>
    <s v="All"/>
    <n v="339164755"/>
  </r>
  <r>
    <x v="315"/>
    <s v="LA"/>
    <s v="Residential"/>
    <x v="11"/>
    <s v="All"/>
    <n v="360586364"/>
  </r>
  <r>
    <x v="316"/>
    <s v="IA"/>
    <s v="Civil"/>
    <x v="0"/>
    <s v="All"/>
    <n v="130073523"/>
  </r>
  <r>
    <x v="316"/>
    <s v="IA"/>
    <s v="Civil"/>
    <x v="1"/>
    <s v="All"/>
    <n v="83807812"/>
  </r>
  <r>
    <x v="316"/>
    <s v="IA"/>
    <s v="Civil"/>
    <x v="2"/>
    <s v="All"/>
    <n v="40718568"/>
  </r>
  <r>
    <x v="316"/>
    <s v="IA"/>
    <s v="Civil"/>
    <x v="3"/>
    <s v="All"/>
    <n v="53991344"/>
  </r>
  <r>
    <x v="316"/>
    <s v="IA"/>
    <s v="Civil"/>
    <x v="4"/>
    <s v="All"/>
    <n v="69033527"/>
  </r>
  <r>
    <x v="316"/>
    <s v="IA"/>
    <s v="Civil"/>
    <x v="5"/>
    <s v="All"/>
    <n v="139885372"/>
  </r>
  <r>
    <x v="316"/>
    <s v="IA"/>
    <s v="Civil"/>
    <x v="6"/>
    <s v="All"/>
    <n v="226861829"/>
  </r>
  <r>
    <x v="316"/>
    <s v="IA"/>
    <s v="Civil"/>
    <x v="7"/>
    <s v="All"/>
    <n v="85114171"/>
  </r>
  <r>
    <x v="316"/>
    <s v="IA"/>
    <s v="Civil"/>
    <x v="8"/>
    <s v="All"/>
    <n v="117340407"/>
  </r>
  <r>
    <x v="316"/>
    <s v="IA"/>
    <s v="Civil"/>
    <x v="9"/>
    <s v="All"/>
    <n v="124227607"/>
  </r>
  <r>
    <x v="316"/>
    <s v="IA"/>
    <s v="Civil"/>
    <x v="10"/>
    <s v="All"/>
    <n v="130986485"/>
  </r>
  <r>
    <x v="316"/>
    <s v="IA"/>
    <s v="Civil"/>
    <x v="11"/>
    <s v="All"/>
    <n v="135719190"/>
  </r>
  <r>
    <x v="316"/>
    <s v="IA"/>
    <s v="Non Residential"/>
    <x v="0"/>
    <s v="All"/>
    <n v="30994735"/>
  </r>
  <r>
    <x v="316"/>
    <s v="IA"/>
    <s v="Non Residential"/>
    <x v="1"/>
    <s v="All"/>
    <n v="35690002"/>
  </r>
  <r>
    <x v="316"/>
    <s v="IA"/>
    <s v="Non Residential"/>
    <x v="2"/>
    <s v="All"/>
    <n v="19523497"/>
  </r>
  <r>
    <x v="316"/>
    <s v="IA"/>
    <s v="Non Residential"/>
    <x v="3"/>
    <s v="All"/>
    <n v="133413540"/>
  </r>
  <r>
    <x v="316"/>
    <s v="IA"/>
    <s v="Non Residential"/>
    <x v="4"/>
    <s v="All"/>
    <n v="70451387"/>
  </r>
  <r>
    <x v="316"/>
    <s v="IA"/>
    <s v="Non Residential"/>
    <x v="5"/>
    <s v="All"/>
    <n v="35880027"/>
  </r>
  <r>
    <x v="316"/>
    <s v="IA"/>
    <s v="Non Residential"/>
    <x v="6"/>
    <s v="All"/>
    <n v="127066792"/>
  </r>
  <r>
    <x v="316"/>
    <s v="IA"/>
    <s v="Non Residential"/>
    <x v="7"/>
    <s v="All"/>
    <n v="106091692"/>
  </r>
  <r>
    <x v="316"/>
    <s v="IA"/>
    <s v="Non Residential"/>
    <x v="8"/>
    <s v="All"/>
    <n v="95082334"/>
  </r>
  <r>
    <x v="316"/>
    <s v="IA"/>
    <s v="Non Residential"/>
    <x v="9"/>
    <s v="All"/>
    <n v="99870424"/>
  </r>
  <r>
    <x v="316"/>
    <s v="IA"/>
    <s v="Non Residential"/>
    <x v="10"/>
    <s v="All"/>
    <n v="103740598"/>
  </r>
  <r>
    <x v="316"/>
    <s v="IA"/>
    <s v="Non Residential"/>
    <x v="11"/>
    <s v="All"/>
    <n v="107234753"/>
  </r>
  <r>
    <x v="316"/>
    <s v="IA"/>
    <s v="Residential"/>
    <x v="0"/>
    <s v="All"/>
    <n v="11069997"/>
  </r>
  <r>
    <x v="316"/>
    <s v="IA"/>
    <s v="Residential"/>
    <x v="1"/>
    <s v="All"/>
    <n v="8432618"/>
  </r>
  <r>
    <x v="316"/>
    <s v="IA"/>
    <s v="Residential"/>
    <x v="2"/>
    <s v="All"/>
    <n v="15571010"/>
  </r>
  <r>
    <x v="316"/>
    <s v="IA"/>
    <s v="Residential"/>
    <x v="3"/>
    <s v="All"/>
    <n v="36958935"/>
  </r>
  <r>
    <x v="316"/>
    <s v="IA"/>
    <s v="Residential"/>
    <x v="4"/>
    <s v="All"/>
    <n v="31414464"/>
  </r>
  <r>
    <x v="316"/>
    <s v="IA"/>
    <s v="Residential"/>
    <x v="5"/>
    <s v="All"/>
    <n v="49860185"/>
  </r>
  <r>
    <x v="316"/>
    <s v="IA"/>
    <s v="Residential"/>
    <x v="6"/>
    <s v="All"/>
    <n v="60492027"/>
  </r>
  <r>
    <x v="316"/>
    <s v="IA"/>
    <s v="Residential"/>
    <x v="7"/>
    <s v="All"/>
    <n v="28751497"/>
  </r>
  <r>
    <x v="316"/>
    <s v="IA"/>
    <s v="Residential"/>
    <x v="8"/>
    <s v="All"/>
    <n v="51434372"/>
  </r>
  <r>
    <x v="316"/>
    <s v="IA"/>
    <s v="Residential"/>
    <x v="9"/>
    <s v="All"/>
    <n v="53317779"/>
  </r>
  <r>
    <x v="316"/>
    <s v="IA"/>
    <s v="Residential"/>
    <x v="10"/>
    <s v="All"/>
    <n v="56552609"/>
  </r>
  <r>
    <x v="316"/>
    <s v="IA"/>
    <s v="Residential"/>
    <x v="11"/>
    <s v="All"/>
    <n v="58846872"/>
  </r>
  <r>
    <x v="316"/>
    <s v="NE"/>
    <s v="Civil"/>
    <x v="0"/>
    <s v="All"/>
    <n v="11255572"/>
  </r>
  <r>
    <x v="316"/>
    <s v="NE"/>
    <s v="Civil"/>
    <x v="1"/>
    <s v="All"/>
    <n v="6271584"/>
  </r>
  <r>
    <x v="316"/>
    <s v="NE"/>
    <s v="Civil"/>
    <x v="2"/>
    <s v="All"/>
    <n v="10353983"/>
  </r>
  <r>
    <x v="316"/>
    <s v="NE"/>
    <s v="Civil"/>
    <x v="3"/>
    <s v="All"/>
    <n v="36631679"/>
  </r>
  <r>
    <x v="316"/>
    <s v="NE"/>
    <s v="Civil"/>
    <x v="4"/>
    <s v="All"/>
    <n v="6739930"/>
  </r>
  <r>
    <x v="316"/>
    <s v="NE"/>
    <s v="Civil"/>
    <x v="5"/>
    <s v="All"/>
    <n v="3168671"/>
  </r>
  <r>
    <x v="316"/>
    <s v="NE"/>
    <s v="Civil"/>
    <x v="6"/>
    <s v="All"/>
    <n v="9192924"/>
  </r>
  <r>
    <x v="316"/>
    <s v="NE"/>
    <s v="Civil"/>
    <x v="7"/>
    <s v="All"/>
    <n v="23064173"/>
  </r>
  <r>
    <x v="316"/>
    <s v="NE"/>
    <s v="Civil"/>
    <x v="8"/>
    <s v="All"/>
    <n v="17744347"/>
  </r>
  <r>
    <x v="316"/>
    <s v="NE"/>
    <s v="Civil"/>
    <x v="9"/>
    <s v="All"/>
    <n v="19129132"/>
  </r>
  <r>
    <x v="316"/>
    <s v="NE"/>
    <s v="Civil"/>
    <x v="10"/>
    <s v="All"/>
    <n v="20457583"/>
  </r>
  <r>
    <x v="316"/>
    <s v="NE"/>
    <s v="Civil"/>
    <x v="11"/>
    <s v="All"/>
    <n v="21351135"/>
  </r>
  <r>
    <x v="316"/>
    <s v="NE"/>
    <s v="Non Residential"/>
    <x v="0"/>
    <s v="All"/>
    <n v="14800189"/>
  </r>
  <r>
    <x v="316"/>
    <s v="NE"/>
    <s v="Non Residential"/>
    <x v="1"/>
    <s v="All"/>
    <n v="1671337"/>
  </r>
  <r>
    <x v="316"/>
    <s v="NE"/>
    <s v="Non Residential"/>
    <x v="2"/>
    <s v="All"/>
    <n v="2001972"/>
  </r>
  <r>
    <x v="316"/>
    <s v="NE"/>
    <s v="Non Residential"/>
    <x v="3"/>
    <s v="All"/>
    <n v="5904500"/>
  </r>
  <r>
    <x v="316"/>
    <s v="NE"/>
    <s v="Non Residential"/>
    <x v="4"/>
    <s v="All"/>
    <n v="9832441"/>
  </r>
  <r>
    <x v="316"/>
    <s v="NE"/>
    <s v="Non Residential"/>
    <x v="5"/>
    <s v="All"/>
    <n v="3177873"/>
  </r>
  <r>
    <x v="316"/>
    <s v="NE"/>
    <s v="Non Residential"/>
    <x v="6"/>
    <s v="All"/>
    <n v="8993190"/>
  </r>
  <r>
    <x v="316"/>
    <s v="NE"/>
    <s v="Non Residential"/>
    <x v="7"/>
    <s v="All"/>
    <n v="10526201"/>
  </r>
  <r>
    <x v="316"/>
    <s v="NE"/>
    <s v="Non Residential"/>
    <x v="8"/>
    <s v="All"/>
    <n v="6474109"/>
  </r>
  <r>
    <x v="316"/>
    <s v="NE"/>
    <s v="Non Residential"/>
    <x v="9"/>
    <s v="All"/>
    <n v="6736354"/>
  </r>
  <r>
    <x v="316"/>
    <s v="NE"/>
    <s v="Non Residential"/>
    <x v="10"/>
    <s v="All"/>
    <n v="6972483"/>
  </r>
  <r>
    <x v="316"/>
    <s v="NE"/>
    <s v="Non Residential"/>
    <x v="11"/>
    <s v="All"/>
    <n v="7168040"/>
  </r>
  <r>
    <x v="316"/>
    <s v="NE"/>
    <s v="Residential"/>
    <x v="0"/>
    <s v="All"/>
    <n v="3643640"/>
  </r>
  <r>
    <x v="316"/>
    <s v="NE"/>
    <s v="Residential"/>
    <x v="1"/>
    <s v="All"/>
    <n v="6474389"/>
  </r>
  <r>
    <x v="316"/>
    <s v="NE"/>
    <s v="Residential"/>
    <x v="2"/>
    <s v="All"/>
    <n v="137949"/>
  </r>
  <r>
    <x v="316"/>
    <s v="NE"/>
    <s v="Residential"/>
    <x v="3"/>
    <s v="All"/>
    <n v="63641"/>
  </r>
  <r>
    <x v="316"/>
    <s v="NE"/>
    <s v="Residential"/>
    <x v="4"/>
    <s v="All"/>
    <n v="124021"/>
  </r>
  <r>
    <x v="316"/>
    <s v="NE"/>
    <s v="Residential"/>
    <x v="5"/>
    <s v="All"/>
    <n v="2548920"/>
  </r>
  <r>
    <x v="316"/>
    <s v="NE"/>
    <s v="Residential"/>
    <x v="6"/>
    <s v="All"/>
    <n v="78399827"/>
  </r>
  <r>
    <x v="316"/>
    <s v="NE"/>
    <s v="Residential"/>
    <x v="7"/>
    <s v="All"/>
    <n v="7801318"/>
  </r>
  <r>
    <x v="316"/>
    <s v="NE"/>
    <s v="Residential"/>
    <x v="8"/>
    <s v="All"/>
    <n v="28103091"/>
  </r>
  <r>
    <x v="316"/>
    <s v="NE"/>
    <s v="Residential"/>
    <x v="9"/>
    <s v="All"/>
    <n v="29021869"/>
  </r>
  <r>
    <x v="316"/>
    <s v="NE"/>
    <s v="Residential"/>
    <x v="10"/>
    <s v="All"/>
    <n v="30791110"/>
  </r>
  <r>
    <x v="316"/>
    <s v="NE"/>
    <s v="Residential"/>
    <x v="11"/>
    <s v="All"/>
    <n v="32110945"/>
  </r>
  <r>
    <x v="316"/>
    <s v="SD"/>
    <s v="Civil"/>
    <x v="0"/>
    <s v="All"/>
    <n v="28335120"/>
  </r>
  <r>
    <x v="316"/>
    <s v="SD"/>
    <s v="Civil"/>
    <x v="3"/>
    <s v="All"/>
    <n v="3256092"/>
  </r>
  <r>
    <x v="316"/>
    <s v="SD"/>
    <s v="Civil"/>
    <x v="4"/>
    <s v="All"/>
    <n v="3811438"/>
  </r>
  <r>
    <x v="316"/>
    <s v="SD"/>
    <s v="Civil"/>
    <x v="5"/>
    <s v="All"/>
    <n v="11014002"/>
  </r>
  <r>
    <x v="316"/>
    <s v="SD"/>
    <s v="Civil"/>
    <x v="6"/>
    <s v="All"/>
    <n v="10352272"/>
  </r>
  <r>
    <x v="316"/>
    <s v="SD"/>
    <s v="Civil"/>
    <x v="7"/>
    <s v="All"/>
    <n v="1954035"/>
  </r>
  <r>
    <x v="316"/>
    <s v="SD"/>
    <s v="Civil"/>
    <x v="8"/>
    <s v="All"/>
    <n v="2953596"/>
  </r>
  <r>
    <x v="316"/>
    <s v="SD"/>
    <s v="Civil"/>
    <x v="9"/>
    <s v="All"/>
    <n v="3161332"/>
  </r>
  <r>
    <x v="316"/>
    <s v="SD"/>
    <s v="Civil"/>
    <x v="10"/>
    <s v="All"/>
    <n v="3354037"/>
  </r>
  <r>
    <x v="316"/>
    <s v="SD"/>
    <s v="Civil"/>
    <x v="11"/>
    <s v="All"/>
    <n v="3479011"/>
  </r>
  <r>
    <x v="316"/>
    <s v="SD"/>
    <s v="Non Residential"/>
    <x v="0"/>
    <s v="All"/>
    <n v="495000"/>
  </r>
  <r>
    <x v="316"/>
    <s v="SD"/>
    <s v="Non Residential"/>
    <x v="1"/>
    <s v="All"/>
    <n v="2268651"/>
  </r>
  <r>
    <x v="316"/>
    <s v="SD"/>
    <s v="Non Residential"/>
    <x v="2"/>
    <s v="All"/>
    <n v="448000"/>
  </r>
  <r>
    <x v="316"/>
    <s v="SD"/>
    <s v="Non Residential"/>
    <x v="3"/>
    <s v="All"/>
    <n v="1500000"/>
  </r>
  <r>
    <x v="316"/>
    <s v="SD"/>
    <s v="Non Residential"/>
    <x v="4"/>
    <s v="All"/>
    <n v="2000000"/>
  </r>
  <r>
    <x v="316"/>
    <s v="SD"/>
    <s v="Non Residential"/>
    <x v="5"/>
    <s v="All"/>
    <n v="9900001"/>
  </r>
  <r>
    <x v="316"/>
    <s v="SD"/>
    <s v="Non Residential"/>
    <x v="6"/>
    <s v="All"/>
    <n v="1566934"/>
  </r>
  <r>
    <x v="316"/>
    <s v="SD"/>
    <s v="Non Residential"/>
    <x v="7"/>
    <s v="All"/>
    <n v="190111244"/>
  </r>
  <r>
    <x v="316"/>
    <s v="SD"/>
    <s v="Non Residential"/>
    <x v="8"/>
    <s v="All"/>
    <n v="38296161"/>
  </r>
  <r>
    <x v="316"/>
    <s v="SD"/>
    <s v="Non Residential"/>
    <x v="9"/>
    <s v="All"/>
    <n v="36820963"/>
  </r>
  <r>
    <x v="316"/>
    <s v="SD"/>
    <s v="Non Residential"/>
    <x v="10"/>
    <s v="All"/>
    <n v="37075441"/>
  </r>
  <r>
    <x v="316"/>
    <s v="SD"/>
    <s v="Non Residential"/>
    <x v="11"/>
    <s v="All"/>
    <n v="36599861"/>
  </r>
  <r>
    <x v="316"/>
    <s v="SD"/>
    <s v="Residential"/>
    <x v="0"/>
    <s v="All"/>
    <n v="10583766"/>
  </r>
  <r>
    <x v="316"/>
    <s v="SD"/>
    <s v="Residential"/>
    <x v="1"/>
    <s v="All"/>
    <n v="14348805"/>
  </r>
  <r>
    <x v="316"/>
    <s v="SD"/>
    <s v="Residential"/>
    <x v="2"/>
    <s v="All"/>
    <n v="20226583"/>
  </r>
  <r>
    <x v="316"/>
    <s v="SD"/>
    <s v="Residential"/>
    <x v="3"/>
    <s v="All"/>
    <n v="19089922"/>
  </r>
  <r>
    <x v="316"/>
    <s v="SD"/>
    <s v="Residential"/>
    <x v="4"/>
    <s v="All"/>
    <n v="21713459"/>
  </r>
  <r>
    <x v="316"/>
    <s v="SD"/>
    <s v="Residential"/>
    <x v="5"/>
    <s v="All"/>
    <n v="18502021"/>
  </r>
  <r>
    <x v="316"/>
    <s v="SD"/>
    <s v="Residential"/>
    <x v="6"/>
    <s v="All"/>
    <n v="23167299"/>
  </r>
  <r>
    <x v="316"/>
    <s v="SD"/>
    <s v="Residential"/>
    <x v="7"/>
    <s v="All"/>
    <n v="22730677"/>
  </r>
  <r>
    <x v="316"/>
    <s v="SD"/>
    <s v="Residential"/>
    <x v="8"/>
    <s v="All"/>
    <n v="19563502"/>
  </r>
  <r>
    <x v="316"/>
    <s v="SD"/>
    <s v="Residential"/>
    <x v="9"/>
    <s v="All"/>
    <n v="20537394"/>
  </r>
  <r>
    <x v="316"/>
    <s v="SD"/>
    <s v="Residential"/>
    <x v="10"/>
    <s v="All"/>
    <n v="22203966"/>
  </r>
  <r>
    <x v="316"/>
    <s v="SD"/>
    <s v="Residential"/>
    <x v="11"/>
    <s v="All"/>
    <n v="23899054"/>
  </r>
  <r>
    <x v="317"/>
    <s v="SD"/>
    <s v="Civil"/>
    <x v="0"/>
    <s v="All"/>
    <n v="151133868"/>
  </r>
  <r>
    <x v="317"/>
    <s v="SD"/>
    <s v="Civil"/>
    <x v="1"/>
    <s v="All"/>
    <n v="114861269"/>
  </r>
  <r>
    <x v="317"/>
    <s v="SD"/>
    <s v="Civil"/>
    <x v="2"/>
    <s v="All"/>
    <n v="103635930"/>
  </r>
  <r>
    <x v="317"/>
    <s v="SD"/>
    <s v="Civil"/>
    <x v="3"/>
    <s v="All"/>
    <n v="92014145"/>
  </r>
  <r>
    <x v="317"/>
    <s v="SD"/>
    <s v="Civil"/>
    <x v="4"/>
    <s v="All"/>
    <n v="98416689"/>
  </r>
  <r>
    <x v="317"/>
    <s v="SD"/>
    <s v="Civil"/>
    <x v="5"/>
    <s v="All"/>
    <n v="114445689"/>
  </r>
  <r>
    <x v="317"/>
    <s v="SD"/>
    <s v="Civil"/>
    <x v="6"/>
    <s v="All"/>
    <n v="168059216"/>
  </r>
  <r>
    <x v="317"/>
    <s v="SD"/>
    <s v="Civil"/>
    <x v="7"/>
    <s v="All"/>
    <n v="184183931"/>
  </r>
  <r>
    <x v="317"/>
    <s v="SD"/>
    <s v="Civil"/>
    <x v="8"/>
    <s v="All"/>
    <n v="83787810"/>
  </r>
  <r>
    <x v="317"/>
    <s v="SD"/>
    <s v="Civil"/>
    <x v="9"/>
    <s v="All"/>
    <n v="89742395"/>
  </r>
  <r>
    <x v="317"/>
    <s v="SD"/>
    <s v="Civil"/>
    <x v="10"/>
    <s v="All"/>
    <n v="95750532"/>
  </r>
  <r>
    <x v="317"/>
    <s v="SD"/>
    <s v="Civil"/>
    <x v="11"/>
    <s v="All"/>
    <n v="100023517"/>
  </r>
  <r>
    <x v="317"/>
    <s v="SD"/>
    <s v="Non Residential"/>
    <x v="0"/>
    <s v="All"/>
    <n v="149807052"/>
  </r>
  <r>
    <x v="317"/>
    <s v="SD"/>
    <s v="Non Residential"/>
    <x v="1"/>
    <s v="All"/>
    <n v="74849884"/>
  </r>
  <r>
    <x v="317"/>
    <s v="SD"/>
    <s v="Non Residential"/>
    <x v="2"/>
    <s v="All"/>
    <n v="221123716"/>
  </r>
  <r>
    <x v="317"/>
    <s v="SD"/>
    <s v="Non Residential"/>
    <x v="3"/>
    <s v="All"/>
    <n v="120923834"/>
  </r>
  <r>
    <x v="317"/>
    <s v="SD"/>
    <s v="Non Residential"/>
    <x v="4"/>
    <s v="All"/>
    <n v="194697218"/>
  </r>
  <r>
    <x v="317"/>
    <s v="SD"/>
    <s v="Non Residential"/>
    <x v="5"/>
    <s v="All"/>
    <n v="177678714"/>
  </r>
  <r>
    <x v="317"/>
    <s v="SD"/>
    <s v="Non Residential"/>
    <x v="6"/>
    <s v="All"/>
    <n v="310638490"/>
  </r>
  <r>
    <x v="317"/>
    <s v="SD"/>
    <s v="Non Residential"/>
    <x v="7"/>
    <s v="All"/>
    <n v="268063246"/>
  </r>
  <r>
    <x v="317"/>
    <s v="SD"/>
    <s v="Non Residential"/>
    <x v="8"/>
    <s v="All"/>
    <n v="183963252"/>
  </r>
  <r>
    <x v="317"/>
    <s v="SD"/>
    <s v="Non Residential"/>
    <x v="9"/>
    <s v="All"/>
    <n v="189700772"/>
  </r>
  <r>
    <x v="317"/>
    <s v="SD"/>
    <s v="Non Residential"/>
    <x v="10"/>
    <s v="All"/>
    <n v="192120403"/>
  </r>
  <r>
    <x v="317"/>
    <s v="SD"/>
    <s v="Non Residential"/>
    <x v="11"/>
    <s v="All"/>
    <n v="193369340"/>
  </r>
  <r>
    <x v="317"/>
    <s v="SD"/>
    <s v="Residential"/>
    <x v="0"/>
    <s v="All"/>
    <n v="144277773"/>
  </r>
  <r>
    <x v="317"/>
    <s v="SD"/>
    <s v="Residential"/>
    <x v="1"/>
    <s v="All"/>
    <n v="141471207"/>
  </r>
  <r>
    <x v="317"/>
    <s v="SD"/>
    <s v="Residential"/>
    <x v="2"/>
    <s v="All"/>
    <n v="236347211"/>
  </r>
  <r>
    <x v="317"/>
    <s v="SD"/>
    <s v="Residential"/>
    <x v="3"/>
    <s v="All"/>
    <n v="283817474"/>
  </r>
  <r>
    <x v="317"/>
    <s v="SD"/>
    <s v="Residential"/>
    <x v="4"/>
    <s v="All"/>
    <n v="226846160"/>
  </r>
  <r>
    <x v="317"/>
    <s v="SD"/>
    <s v="Residential"/>
    <x v="5"/>
    <s v="All"/>
    <n v="222463960"/>
  </r>
  <r>
    <x v="317"/>
    <s v="SD"/>
    <s v="Residential"/>
    <x v="6"/>
    <s v="All"/>
    <n v="310398066"/>
  </r>
  <r>
    <x v="317"/>
    <s v="SD"/>
    <s v="Residential"/>
    <x v="7"/>
    <s v="All"/>
    <n v="302521823"/>
  </r>
  <r>
    <x v="317"/>
    <s v="SD"/>
    <s v="Residential"/>
    <x v="8"/>
    <s v="All"/>
    <n v="304085255"/>
  </r>
  <r>
    <x v="317"/>
    <s v="SD"/>
    <s v="Residential"/>
    <x v="9"/>
    <s v="All"/>
    <n v="328304552"/>
  </r>
  <r>
    <x v="317"/>
    <s v="SD"/>
    <s v="Residential"/>
    <x v="10"/>
    <s v="All"/>
    <n v="355740831"/>
  </r>
  <r>
    <x v="317"/>
    <s v="SD"/>
    <s v="Residential"/>
    <x v="11"/>
    <s v="All"/>
    <n v="382441117"/>
  </r>
  <r>
    <x v="318"/>
    <s v="IN"/>
    <s v="Civil"/>
    <x v="0"/>
    <s v="All"/>
    <n v="87949436"/>
  </r>
  <r>
    <x v="318"/>
    <s v="IN"/>
    <s v="Civil"/>
    <x v="1"/>
    <s v="All"/>
    <n v="58246504"/>
  </r>
  <r>
    <x v="318"/>
    <s v="IN"/>
    <s v="Civil"/>
    <x v="2"/>
    <s v="All"/>
    <n v="103536054"/>
  </r>
  <r>
    <x v="318"/>
    <s v="IN"/>
    <s v="Civil"/>
    <x v="3"/>
    <s v="All"/>
    <n v="112060975"/>
  </r>
  <r>
    <x v="318"/>
    <s v="IN"/>
    <s v="Civil"/>
    <x v="4"/>
    <s v="All"/>
    <n v="35363472"/>
  </r>
  <r>
    <x v="318"/>
    <s v="IN"/>
    <s v="Civil"/>
    <x v="5"/>
    <s v="All"/>
    <n v="64431811"/>
  </r>
  <r>
    <x v="318"/>
    <s v="IN"/>
    <s v="Civil"/>
    <x v="6"/>
    <s v="All"/>
    <n v="48468119"/>
  </r>
  <r>
    <x v="318"/>
    <s v="IN"/>
    <s v="Civil"/>
    <x v="7"/>
    <s v="All"/>
    <n v="64424534"/>
  </r>
  <r>
    <x v="318"/>
    <s v="IN"/>
    <s v="Civil"/>
    <x v="8"/>
    <s v="All"/>
    <n v="96619059"/>
  </r>
  <r>
    <x v="318"/>
    <s v="IN"/>
    <s v="Civil"/>
    <x v="9"/>
    <s v="All"/>
    <n v="102309780"/>
  </r>
  <r>
    <x v="318"/>
    <s v="IN"/>
    <s v="Civil"/>
    <x v="10"/>
    <s v="All"/>
    <n v="107386881"/>
  </r>
  <r>
    <x v="318"/>
    <s v="IN"/>
    <s v="Civil"/>
    <x v="11"/>
    <s v="All"/>
    <n v="110453768"/>
  </r>
  <r>
    <x v="318"/>
    <s v="IN"/>
    <s v="Non Residential"/>
    <x v="0"/>
    <s v="All"/>
    <n v="92704690"/>
  </r>
  <r>
    <x v="318"/>
    <s v="IN"/>
    <s v="Non Residential"/>
    <x v="1"/>
    <s v="All"/>
    <n v="68160270"/>
  </r>
  <r>
    <x v="318"/>
    <s v="IN"/>
    <s v="Non Residential"/>
    <x v="2"/>
    <s v="All"/>
    <n v="67563631"/>
  </r>
  <r>
    <x v="318"/>
    <s v="IN"/>
    <s v="Non Residential"/>
    <x v="3"/>
    <s v="All"/>
    <n v="52097622"/>
  </r>
  <r>
    <x v="318"/>
    <s v="IN"/>
    <s v="Non Residential"/>
    <x v="4"/>
    <s v="All"/>
    <n v="468445286"/>
  </r>
  <r>
    <x v="318"/>
    <s v="IN"/>
    <s v="Non Residential"/>
    <x v="5"/>
    <s v="All"/>
    <n v="100310713"/>
  </r>
  <r>
    <x v="318"/>
    <s v="IN"/>
    <s v="Non Residential"/>
    <x v="6"/>
    <s v="All"/>
    <n v="724430444"/>
  </r>
  <r>
    <x v="318"/>
    <s v="IN"/>
    <s v="Non Residential"/>
    <x v="7"/>
    <s v="All"/>
    <n v="215390970"/>
  </r>
  <r>
    <x v="318"/>
    <s v="IN"/>
    <s v="Non Residential"/>
    <x v="8"/>
    <s v="All"/>
    <n v="214006717"/>
  </r>
  <r>
    <x v="318"/>
    <s v="IN"/>
    <s v="Non Residential"/>
    <x v="9"/>
    <s v="All"/>
    <n v="215159535"/>
  </r>
  <r>
    <x v="318"/>
    <s v="IN"/>
    <s v="Non Residential"/>
    <x v="10"/>
    <s v="All"/>
    <n v="216640874"/>
  </r>
  <r>
    <x v="318"/>
    <s v="IN"/>
    <s v="Non Residential"/>
    <x v="11"/>
    <s v="All"/>
    <n v="216626685"/>
  </r>
  <r>
    <x v="318"/>
    <s v="IN"/>
    <s v="Residential"/>
    <x v="0"/>
    <s v="All"/>
    <n v="44557101"/>
  </r>
  <r>
    <x v="318"/>
    <s v="IN"/>
    <s v="Residential"/>
    <x v="1"/>
    <s v="All"/>
    <n v="52163614"/>
  </r>
  <r>
    <x v="318"/>
    <s v="IN"/>
    <s v="Residential"/>
    <x v="2"/>
    <s v="All"/>
    <n v="46156306"/>
  </r>
  <r>
    <x v="318"/>
    <s v="IN"/>
    <s v="Residential"/>
    <x v="3"/>
    <s v="All"/>
    <n v="42055308"/>
  </r>
  <r>
    <x v="318"/>
    <s v="IN"/>
    <s v="Residential"/>
    <x v="4"/>
    <s v="All"/>
    <n v="62986280"/>
  </r>
  <r>
    <x v="318"/>
    <s v="IN"/>
    <s v="Residential"/>
    <x v="5"/>
    <s v="All"/>
    <n v="76931144"/>
  </r>
  <r>
    <x v="318"/>
    <s v="IN"/>
    <s v="Residential"/>
    <x v="6"/>
    <s v="All"/>
    <n v="66082931"/>
  </r>
  <r>
    <x v="318"/>
    <s v="IN"/>
    <s v="Residential"/>
    <x v="7"/>
    <s v="All"/>
    <n v="255007217"/>
  </r>
  <r>
    <x v="318"/>
    <s v="IN"/>
    <s v="Residential"/>
    <x v="8"/>
    <s v="All"/>
    <n v="154853866"/>
  </r>
  <r>
    <x v="318"/>
    <s v="IN"/>
    <s v="Residential"/>
    <x v="9"/>
    <s v="All"/>
    <n v="156657427"/>
  </r>
  <r>
    <x v="318"/>
    <s v="IN"/>
    <s v="Residential"/>
    <x v="10"/>
    <s v="All"/>
    <n v="169211981"/>
  </r>
  <r>
    <x v="318"/>
    <s v="IN"/>
    <s v="Residential"/>
    <x v="11"/>
    <s v="All"/>
    <n v="176958143"/>
  </r>
  <r>
    <x v="318"/>
    <s v="MI"/>
    <s v="Civil"/>
    <x v="0"/>
    <s v="All"/>
    <n v="11178553"/>
  </r>
  <r>
    <x v="318"/>
    <s v="MI"/>
    <s v="Civil"/>
    <x v="1"/>
    <s v="All"/>
    <n v="3702810"/>
  </r>
  <r>
    <x v="318"/>
    <s v="MI"/>
    <s v="Civil"/>
    <x v="2"/>
    <s v="All"/>
    <n v="6860959"/>
  </r>
  <r>
    <x v="318"/>
    <s v="MI"/>
    <s v="Civil"/>
    <x v="3"/>
    <s v="All"/>
    <n v="4134789"/>
  </r>
  <r>
    <x v="318"/>
    <s v="MI"/>
    <s v="Civil"/>
    <x v="4"/>
    <s v="All"/>
    <n v="2982655"/>
  </r>
  <r>
    <x v="318"/>
    <s v="MI"/>
    <s v="Civil"/>
    <x v="5"/>
    <s v="All"/>
    <n v="8712421"/>
  </r>
  <r>
    <x v="318"/>
    <s v="MI"/>
    <s v="Civil"/>
    <x v="6"/>
    <s v="All"/>
    <n v="13629626"/>
  </r>
  <r>
    <x v="318"/>
    <s v="MI"/>
    <s v="Civil"/>
    <x v="7"/>
    <s v="All"/>
    <n v="6148439"/>
  </r>
  <r>
    <x v="318"/>
    <s v="MI"/>
    <s v="Civil"/>
    <x v="8"/>
    <s v="All"/>
    <n v="25381093"/>
  </r>
  <r>
    <x v="318"/>
    <s v="MI"/>
    <s v="Civil"/>
    <x v="9"/>
    <s v="All"/>
    <n v="53700098"/>
  </r>
  <r>
    <x v="318"/>
    <s v="MI"/>
    <s v="Civil"/>
    <x v="10"/>
    <s v="All"/>
    <n v="28546063"/>
  </r>
  <r>
    <x v="318"/>
    <s v="MI"/>
    <s v="Civil"/>
    <x v="11"/>
    <s v="All"/>
    <n v="29965901"/>
  </r>
  <r>
    <x v="318"/>
    <s v="MI"/>
    <s v="Non Residential"/>
    <x v="0"/>
    <s v="All"/>
    <n v="5445105"/>
  </r>
  <r>
    <x v="318"/>
    <s v="MI"/>
    <s v="Non Residential"/>
    <x v="1"/>
    <s v="All"/>
    <n v="1513519"/>
  </r>
  <r>
    <x v="318"/>
    <s v="MI"/>
    <s v="Non Residential"/>
    <x v="2"/>
    <s v="All"/>
    <n v="718089"/>
  </r>
  <r>
    <x v="318"/>
    <s v="MI"/>
    <s v="Non Residential"/>
    <x v="3"/>
    <s v="All"/>
    <n v="22730885"/>
  </r>
  <r>
    <x v="318"/>
    <s v="MI"/>
    <s v="Non Residential"/>
    <x v="4"/>
    <s v="All"/>
    <n v="19208734"/>
  </r>
  <r>
    <x v="318"/>
    <s v="MI"/>
    <s v="Non Residential"/>
    <x v="5"/>
    <s v="All"/>
    <n v="6044903"/>
  </r>
  <r>
    <x v="318"/>
    <s v="MI"/>
    <s v="Non Residential"/>
    <x v="6"/>
    <s v="All"/>
    <n v="100869730"/>
  </r>
  <r>
    <x v="318"/>
    <s v="MI"/>
    <s v="Non Residential"/>
    <x v="7"/>
    <s v="All"/>
    <n v="28480237"/>
  </r>
  <r>
    <x v="318"/>
    <s v="MI"/>
    <s v="Non Residential"/>
    <x v="8"/>
    <s v="All"/>
    <n v="104599803"/>
  </r>
  <r>
    <x v="318"/>
    <s v="MI"/>
    <s v="Non Residential"/>
    <x v="9"/>
    <s v="All"/>
    <n v="105963882"/>
  </r>
  <r>
    <x v="318"/>
    <s v="MI"/>
    <s v="Non Residential"/>
    <x v="10"/>
    <s v="All"/>
    <n v="114549098"/>
  </r>
  <r>
    <x v="318"/>
    <s v="MI"/>
    <s v="Non Residential"/>
    <x v="11"/>
    <s v="All"/>
    <n v="117792969"/>
  </r>
  <r>
    <x v="318"/>
    <s v="MI"/>
    <s v="Residential"/>
    <x v="0"/>
    <s v="All"/>
    <n v="1934120"/>
  </r>
  <r>
    <x v="318"/>
    <s v="MI"/>
    <s v="Residential"/>
    <x v="1"/>
    <s v="All"/>
    <n v="766582"/>
  </r>
  <r>
    <x v="318"/>
    <s v="MI"/>
    <s v="Residential"/>
    <x v="2"/>
    <s v="All"/>
    <n v="1782980"/>
  </r>
  <r>
    <x v="318"/>
    <s v="MI"/>
    <s v="Residential"/>
    <x v="3"/>
    <s v="All"/>
    <n v="2797508"/>
  </r>
  <r>
    <x v="318"/>
    <s v="MI"/>
    <s v="Residential"/>
    <x v="4"/>
    <s v="All"/>
    <n v="2956031"/>
  </r>
  <r>
    <x v="318"/>
    <s v="MI"/>
    <s v="Residential"/>
    <x v="5"/>
    <s v="All"/>
    <n v="154374"/>
  </r>
  <r>
    <x v="318"/>
    <s v="MI"/>
    <s v="Residential"/>
    <x v="6"/>
    <s v="All"/>
    <n v="1286379"/>
  </r>
  <r>
    <x v="318"/>
    <s v="MI"/>
    <s v="Residential"/>
    <x v="7"/>
    <s v="All"/>
    <n v="332102"/>
  </r>
  <r>
    <x v="318"/>
    <s v="MI"/>
    <s v="Residential"/>
    <x v="8"/>
    <s v="All"/>
    <n v="653805"/>
  </r>
  <r>
    <x v="318"/>
    <s v="MI"/>
    <s v="Residential"/>
    <x v="9"/>
    <s v="All"/>
    <n v="894101"/>
  </r>
  <r>
    <x v="318"/>
    <s v="MI"/>
    <s v="Residential"/>
    <x v="10"/>
    <s v="All"/>
    <n v="821105"/>
  </r>
  <r>
    <x v="318"/>
    <s v="MI"/>
    <s v="Residential"/>
    <x v="11"/>
    <s v="All"/>
    <n v="914982"/>
  </r>
  <r>
    <x v="319"/>
    <s v="SC"/>
    <s v="Civil"/>
    <x v="0"/>
    <s v="All"/>
    <n v="72441978"/>
  </r>
  <r>
    <x v="319"/>
    <s v="SC"/>
    <s v="Civil"/>
    <x v="1"/>
    <s v="All"/>
    <n v="54985065"/>
  </r>
  <r>
    <x v="319"/>
    <s v="SC"/>
    <s v="Civil"/>
    <x v="2"/>
    <s v="All"/>
    <n v="44486209"/>
  </r>
  <r>
    <x v="319"/>
    <s v="SC"/>
    <s v="Civil"/>
    <x v="3"/>
    <s v="All"/>
    <n v="30057187"/>
  </r>
  <r>
    <x v="319"/>
    <s v="SC"/>
    <s v="Civil"/>
    <x v="4"/>
    <s v="All"/>
    <n v="122725722"/>
  </r>
  <r>
    <x v="319"/>
    <s v="SC"/>
    <s v="Civil"/>
    <x v="5"/>
    <s v="All"/>
    <n v="129379126"/>
  </r>
  <r>
    <x v="319"/>
    <s v="SC"/>
    <s v="Civil"/>
    <x v="6"/>
    <s v="All"/>
    <n v="73993475"/>
  </r>
  <r>
    <x v="319"/>
    <s v="SC"/>
    <s v="Civil"/>
    <x v="7"/>
    <s v="All"/>
    <n v="129842729"/>
  </r>
  <r>
    <x v="319"/>
    <s v="SC"/>
    <s v="Civil"/>
    <x v="8"/>
    <s v="All"/>
    <n v="111594434"/>
  </r>
  <r>
    <x v="319"/>
    <s v="SC"/>
    <s v="Civil"/>
    <x v="9"/>
    <s v="All"/>
    <n v="118682983"/>
  </r>
  <r>
    <x v="319"/>
    <s v="SC"/>
    <s v="Civil"/>
    <x v="10"/>
    <s v="All"/>
    <n v="124803402"/>
  </r>
  <r>
    <x v="319"/>
    <s v="SC"/>
    <s v="Civil"/>
    <x v="11"/>
    <s v="All"/>
    <n v="129038986"/>
  </r>
  <r>
    <x v="319"/>
    <s v="SC"/>
    <s v="Non Residential"/>
    <x v="0"/>
    <s v="All"/>
    <n v="56672231"/>
  </r>
  <r>
    <x v="319"/>
    <s v="SC"/>
    <s v="Non Residential"/>
    <x v="1"/>
    <s v="All"/>
    <n v="55239048"/>
  </r>
  <r>
    <x v="319"/>
    <s v="SC"/>
    <s v="Non Residential"/>
    <x v="2"/>
    <s v="All"/>
    <n v="189076932"/>
  </r>
  <r>
    <x v="319"/>
    <s v="SC"/>
    <s v="Non Residential"/>
    <x v="3"/>
    <s v="All"/>
    <n v="78452500"/>
  </r>
  <r>
    <x v="319"/>
    <s v="SC"/>
    <s v="Non Residential"/>
    <x v="4"/>
    <s v="All"/>
    <n v="73782793"/>
  </r>
  <r>
    <x v="319"/>
    <s v="SC"/>
    <s v="Non Residential"/>
    <x v="5"/>
    <s v="All"/>
    <n v="145447414"/>
  </r>
  <r>
    <x v="319"/>
    <s v="SC"/>
    <s v="Non Residential"/>
    <x v="6"/>
    <s v="All"/>
    <n v="288544668"/>
  </r>
  <r>
    <x v="319"/>
    <s v="SC"/>
    <s v="Non Residential"/>
    <x v="7"/>
    <s v="All"/>
    <n v="702889173"/>
  </r>
  <r>
    <x v="319"/>
    <s v="SC"/>
    <s v="Non Residential"/>
    <x v="8"/>
    <s v="All"/>
    <n v="305714134"/>
  </r>
  <r>
    <x v="319"/>
    <s v="SC"/>
    <s v="Non Residential"/>
    <x v="9"/>
    <s v="All"/>
    <n v="311655044"/>
  </r>
  <r>
    <x v="319"/>
    <s v="SC"/>
    <s v="Non Residential"/>
    <x v="10"/>
    <s v="All"/>
    <n v="317732702"/>
  </r>
  <r>
    <x v="319"/>
    <s v="SC"/>
    <s v="Non Residential"/>
    <x v="11"/>
    <s v="All"/>
    <n v="319279701"/>
  </r>
  <r>
    <x v="319"/>
    <s v="SC"/>
    <s v="Residential"/>
    <x v="0"/>
    <s v="All"/>
    <n v="128865572"/>
  </r>
  <r>
    <x v="319"/>
    <s v="SC"/>
    <s v="Residential"/>
    <x v="1"/>
    <s v="All"/>
    <n v="112812526"/>
  </r>
  <r>
    <x v="319"/>
    <s v="SC"/>
    <s v="Residential"/>
    <x v="2"/>
    <s v="All"/>
    <n v="143209464"/>
  </r>
  <r>
    <x v="319"/>
    <s v="SC"/>
    <s v="Residential"/>
    <x v="3"/>
    <s v="All"/>
    <n v="190069341"/>
  </r>
  <r>
    <x v="319"/>
    <s v="SC"/>
    <s v="Residential"/>
    <x v="4"/>
    <s v="All"/>
    <n v="205756481"/>
  </r>
  <r>
    <x v="319"/>
    <s v="SC"/>
    <s v="Residential"/>
    <x v="5"/>
    <s v="All"/>
    <n v="291317583"/>
  </r>
  <r>
    <x v="319"/>
    <s v="SC"/>
    <s v="Residential"/>
    <x v="6"/>
    <s v="All"/>
    <n v="406199473"/>
  </r>
  <r>
    <x v="319"/>
    <s v="SC"/>
    <s v="Residential"/>
    <x v="7"/>
    <s v="All"/>
    <n v="513254681"/>
  </r>
  <r>
    <x v="319"/>
    <s v="SC"/>
    <s v="Residential"/>
    <x v="8"/>
    <s v="All"/>
    <n v="480220399"/>
  </r>
  <r>
    <x v="319"/>
    <s v="SC"/>
    <s v="Residential"/>
    <x v="9"/>
    <s v="All"/>
    <n v="513529912"/>
  </r>
  <r>
    <x v="319"/>
    <s v="SC"/>
    <s v="Residential"/>
    <x v="10"/>
    <s v="All"/>
    <n v="559417599"/>
  </r>
  <r>
    <x v="319"/>
    <s v="SC"/>
    <s v="Residential"/>
    <x v="11"/>
    <s v="All"/>
    <n v="594500821"/>
  </r>
  <r>
    <x v="320"/>
    <s v="WA"/>
    <s v="Civil"/>
    <x v="0"/>
    <s v="All"/>
    <n v="144288792"/>
  </r>
  <r>
    <x v="320"/>
    <s v="WA"/>
    <s v="Civil"/>
    <x v="1"/>
    <s v="All"/>
    <n v="101146485"/>
  </r>
  <r>
    <x v="320"/>
    <s v="WA"/>
    <s v="Civil"/>
    <x v="2"/>
    <s v="All"/>
    <n v="102451164"/>
  </r>
  <r>
    <x v="320"/>
    <s v="WA"/>
    <s v="Civil"/>
    <x v="3"/>
    <s v="All"/>
    <n v="108282217"/>
  </r>
  <r>
    <x v="320"/>
    <s v="WA"/>
    <s v="Civil"/>
    <x v="4"/>
    <s v="All"/>
    <n v="163580150"/>
  </r>
  <r>
    <x v="320"/>
    <s v="WA"/>
    <s v="Civil"/>
    <x v="5"/>
    <s v="All"/>
    <n v="94002149"/>
  </r>
  <r>
    <x v="320"/>
    <s v="WA"/>
    <s v="Civil"/>
    <x v="6"/>
    <s v="All"/>
    <n v="137900706"/>
  </r>
  <r>
    <x v="320"/>
    <s v="WA"/>
    <s v="Civil"/>
    <x v="7"/>
    <s v="All"/>
    <n v="138302357"/>
  </r>
  <r>
    <x v="320"/>
    <s v="WA"/>
    <s v="Civil"/>
    <x v="8"/>
    <s v="All"/>
    <n v="238574624"/>
  </r>
  <r>
    <x v="320"/>
    <s v="WA"/>
    <s v="Civil"/>
    <x v="9"/>
    <s v="All"/>
    <n v="253251584"/>
  </r>
  <r>
    <x v="320"/>
    <s v="WA"/>
    <s v="Civil"/>
    <x v="10"/>
    <s v="All"/>
    <n v="266519789"/>
  </r>
  <r>
    <x v="320"/>
    <s v="WA"/>
    <s v="Civil"/>
    <x v="11"/>
    <s v="All"/>
    <n v="275339577"/>
  </r>
  <r>
    <x v="320"/>
    <s v="WA"/>
    <s v="Non Residential"/>
    <x v="0"/>
    <s v="All"/>
    <n v="214772013"/>
  </r>
  <r>
    <x v="320"/>
    <s v="WA"/>
    <s v="Non Residential"/>
    <x v="1"/>
    <s v="All"/>
    <n v="313785167"/>
  </r>
  <r>
    <x v="320"/>
    <s v="WA"/>
    <s v="Non Residential"/>
    <x v="2"/>
    <s v="All"/>
    <n v="162577713"/>
  </r>
  <r>
    <x v="320"/>
    <s v="WA"/>
    <s v="Non Residential"/>
    <x v="3"/>
    <s v="All"/>
    <n v="224843200"/>
  </r>
  <r>
    <x v="320"/>
    <s v="WA"/>
    <s v="Non Residential"/>
    <x v="4"/>
    <s v="All"/>
    <n v="267836006"/>
  </r>
  <r>
    <x v="320"/>
    <s v="WA"/>
    <s v="Non Residential"/>
    <x v="5"/>
    <s v="All"/>
    <n v="211452703"/>
  </r>
  <r>
    <x v="320"/>
    <s v="WA"/>
    <s v="Non Residential"/>
    <x v="6"/>
    <s v="All"/>
    <n v="286749994"/>
  </r>
  <r>
    <x v="320"/>
    <s v="WA"/>
    <s v="Non Residential"/>
    <x v="7"/>
    <s v="All"/>
    <n v="524193172"/>
  </r>
  <r>
    <x v="320"/>
    <s v="WA"/>
    <s v="Non Residential"/>
    <x v="8"/>
    <s v="All"/>
    <n v="484431504"/>
  </r>
  <r>
    <x v="320"/>
    <s v="WA"/>
    <s v="Non Residential"/>
    <x v="9"/>
    <s v="All"/>
    <n v="481954210"/>
  </r>
  <r>
    <x v="320"/>
    <s v="WA"/>
    <s v="Non Residential"/>
    <x v="10"/>
    <s v="All"/>
    <n v="489278230"/>
  </r>
  <r>
    <x v="320"/>
    <s v="WA"/>
    <s v="Non Residential"/>
    <x v="11"/>
    <s v="All"/>
    <n v="494669728"/>
  </r>
  <r>
    <x v="320"/>
    <s v="WA"/>
    <s v="Residential"/>
    <x v="0"/>
    <s v="All"/>
    <n v="169232542"/>
  </r>
  <r>
    <x v="320"/>
    <s v="WA"/>
    <s v="Residential"/>
    <x v="1"/>
    <s v="All"/>
    <n v="122504843"/>
  </r>
  <r>
    <x v="320"/>
    <s v="WA"/>
    <s v="Residential"/>
    <x v="2"/>
    <s v="All"/>
    <n v="201138206"/>
  </r>
  <r>
    <x v="320"/>
    <s v="WA"/>
    <s v="Residential"/>
    <x v="3"/>
    <s v="All"/>
    <n v="220741294"/>
  </r>
  <r>
    <x v="320"/>
    <s v="WA"/>
    <s v="Residential"/>
    <x v="4"/>
    <s v="All"/>
    <n v="178912661"/>
  </r>
  <r>
    <x v="320"/>
    <s v="WA"/>
    <s v="Residential"/>
    <x v="5"/>
    <s v="All"/>
    <n v="603545574"/>
  </r>
  <r>
    <x v="320"/>
    <s v="WA"/>
    <s v="Residential"/>
    <x v="6"/>
    <s v="All"/>
    <n v="504945509"/>
  </r>
  <r>
    <x v="320"/>
    <s v="WA"/>
    <s v="Residential"/>
    <x v="7"/>
    <s v="All"/>
    <n v="549659309"/>
  </r>
  <r>
    <x v="320"/>
    <s v="WA"/>
    <s v="Residential"/>
    <x v="8"/>
    <s v="All"/>
    <n v="624644653"/>
  </r>
  <r>
    <x v="320"/>
    <s v="WA"/>
    <s v="Residential"/>
    <x v="9"/>
    <s v="All"/>
    <n v="659463640"/>
  </r>
  <r>
    <x v="320"/>
    <s v="WA"/>
    <s v="Residential"/>
    <x v="10"/>
    <s v="All"/>
    <n v="691326431"/>
  </r>
  <r>
    <x v="320"/>
    <s v="WA"/>
    <s v="Residential"/>
    <x v="11"/>
    <s v="All"/>
    <n v="728312845"/>
  </r>
  <r>
    <x v="321"/>
    <s v="IL"/>
    <s v="Civil"/>
    <x v="0"/>
    <s v="All"/>
    <n v="266943332"/>
  </r>
  <r>
    <x v="321"/>
    <s v="IL"/>
    <s v="Civil"/>
    <x v="1"/>
    <s v="All"/>
    <n v="98753475"/>
  </r>
  <r>
    <x v="321"/>
    <s v="IL"/>
    <s v="Civil"/>
    <x v="2"/>
    <s v="All"/>
    <n v="142414849"/>
  </r>
  <r>
    <x v="321"/>
    <s v="IL"/>
    <s v="Civil"/>
    <x v="3"/>
    <s v="All"/>
    <n v="90157456"/>
  </r>
  <r>
    <x v="321"/>
    <s v="IL"/>
    <s v="Civil"/>
    <x v="4"/>
    <s v="All"/>
    <n v="130198514"/>
  </r>
  <r>
    <x v="321"/>
    <s v="IL"/>
    <s v="Civil"/>
    <x v="5"/>
    <s v="All"/>
    <n v="210262269"/>
  </r>
  <r>
    <x v="321"/>
    <s v="IL"/>
    <s v="Civil"/>
    <x v="6"/>
    <s v="All"/>
    <n v="66936528"/>
  </r>
  <r>
    <x v="321"/>
    <s v="IL"/>
    <s v="Civil"/>
    <x v="7"/>
    <s v="All"/>
    <n v="185767537"/>
  </r>
  <r>
    <x v="321"/>
    <s v="IL"/>
    <s v="Civil"/>
    <x v="8"/>
    <s v="All"/>
    <n v="211950177"/>
  </r>
  <r>
    <x v="321"/>
    <s v="IL"/>
    <s v="Civil"/>
    <x v="9"/>
    <s v="All"/>
    <n v="225598916"/>
  </r>
  <r>
    <x v="321"/>
    <s v="IL"/>
    <s v="Civil"/>
    <x v="10"/>
    <s v="All"/>
    <n v="243026721"/>
  </r>
  <r>
    <x v="321"/>
    <s v="IL"/>
    <s v="Civil"/>
    <x v="11"/>
    <s v="All"/>
    <n v="256907228"/>
  </r>
  <r>
    <x v="321"/>
    <s v="IL"/>
    <s v="Non Residential"/>
    <x v="0"/>
    <s v="All"/>
    <n v="85396507"/>
  </r>
  <r>
    <x v="321"/>
    <s v="IL"/>
    <s v="Non Residential"/>
    <x v="1"/>
    <s v="All"/>
    <n v="289452501"/>
  </r>
  <r>
    <x v="321"/>
    <s v="IL"/>
    <s v="Non Residential"/>
    <x v="2"/>
    <s v="All"/>
    <n v="105703233"/>
  </r>
  <r>
    <x v="321"/>
    <s v="IL"/>
    <s v="Non Residential"/>
    <x v="3"/>
    <s v="All"/>
    <n v="179443610"/>
  </r>
  <r>
    <x v="321"/>
    <s v="IL"/>
    <s v="Non Residential"/>
    <x v="4"/>
    <s v="All"/>
    <n v="46040332"/>
  </r>
  <r>
    <x v="321"/>
    <s v="IL"/>
    <s v="Non Residential"/>
    <x v="5"/>
    <s v="All"/>
    <n v="66953103"/>
  </r>
  <r>
    <x v="321"/>
    <s v="IL"/>
    <s v="Non Residential"/>
    <x v="6"/>
    <s v="All"/>
    <n v="53912605"/>
  </r>
  <r>
    <x v="321"/>
    <s v="IL"/>
    <s v="Non Residential"/>
    <x v="7"/>
    <s v="All"/>
    <n v="174415577"/>
  </r>
  <r>
    <x v="321"/>
    <s v="IL"/>
    <s v="Non Residential"/>
    <x v="8"/>
    <s v="All"/>
    <n v="198966028"/>
  </r>
  <r>
    <x v="321"/>
    <s v="IL"/>
    <s v="Non Residential"/>
    <x v="9"/>
    <s v="All"/>
    <n v="203020029"/>
  </r>
  <r>
    <x v="321"/>
    <s v="IL"/>
    <s v="Non Residential"/>
    <x v="10"/>
    <s v="All"/>
    <n v="210601115"/>
  </r>
  <r>
    <x v="321"/>
    <s v="IL"/>
    <s v="Non Residential"/>
    <x v="11"/>
    <s v="All"/>
    <n v="217965620"/>
  </r>
  <r>
    <x v="321"/>
    <s v="IL"/>
    <s v="Residential"/>
    <x v="0"/>
    <s v="All"/>
    <n v="40607852"/>
  </r>
  <r>
    <x v="321"/>
    <s v="IL"/>
    <s v="Residential"/>
    <x v="1"/>
    <s v="All"/>
    <n v="64039249"/>
  </r>
  <r>
    <x v="321"/>
    <s v="IL"/>
    <s v="Residential"/>
    <x v="2"/>
    <s v="All"/>
    <n v="36415613"/>
  </r>
  <r>
    <x v="321"/>
    <s v="IL"/>
    <s v="Residential"/>
    <x v="3"/>
    <s v="All"/>
    <n v="25746909"/>
  </r>
  <r>
    <x v="321"/>
    <s v="IL"/>
    <s v="Residential"/>
    <x v="4"/>
    <s v="All"/>
    <n v="30738491"/>
  </r>
  <r>
    <x v="321"/>
    <s v="IL"/>
    <s v="Residential"/>
    <x v="5"/>
    <s v="All"/>
    <n v="35118791"/>
  </r>
  <r>
    <x v="321"/>
    <s v="IL"/>
    <s v="Residential"/>
    <x v="6"/>
    <s v="All"/>
    <n v="86373032"/>
  </r>
  <r>
    <x v="321"/>
    <s v="IL"/>
    <s v="Residential"/>
    <x v="7"/>
    <s v="All"/>
    <n v="93823876"/>
  </r>
  <r>
    <x v="321"/>
    <s v="IL"/>
    <s v="Residential"/>
    <x v="8"/>
    <s v="All"/>
    <n v="92563850"/>
  </r>
  <r>
    <x v="321"/>
    <s v="IL"/>
    <s v="Residential"/>
    <x v="9"/>
    <s v="All"/>
    <n v="97123843"/>
  </r>
  <r>
    <x v="321"/>
    <s v="IL"/>
    <s v="Residential"/>
    <x v="10"/>
    <s v="All"/>
    <n v="104075101"/>
  </r>
  <r>
    <x v="321"/>
    <s v="IL"/>
    <s v="Residential"/>
    <x v="11"/>
    <s v="All"/>
    <n v="110675248"/>
  </r>
  <r>
    <x v="322"/>
    <s v="MA"/>
    <s v="Civil"/>
    <x v="0"/>
    <s v="All"/>
    <n v="167336986"/>
  </r>
  <r>
    <x v="322"/>
    <s v="MA"/>
    <s v="Civil"/>
    <x v="1"/>
    <s v="All"/>
    <n v="159002847"/>
  </r>
  <r>
    <x v="322"/>
    <s v="MA"/>
    <s v="Civil"/>
    <x v="2"/>
    <s v="All"/>
    <n v="199071860"/>
  </r>
  <r>
    <x v="322"/>
    <s v="MA"/>
    <s v="Civil"/>
    <x v="3"/>
    <s v="All"/>
    <n v="162393404"/>
  </r>
  <r>
    <x v="322"/>
    <s v="MA"/>
    <s v="Civil"/>
    <x v="4"/>
    <s v="All"/>
    <n v="229191067"/>
  </r>
  <r>
    <x v="322"/>
    <s v="MA"/>
    <s v="Civil"/>
    <x v="5"/>
    <s v="All"/>
    <n v="331750935"/>
  </r>
  <r>
    <x v="322"/>
    <s v="MA"/>
    <s v="Civil"/>
    <x v="6"/>
    <s v="All"/>
    <n v="183903744"/>
  </r>
  <r>
    <x v="322"/>
    <s v="MA"/>
    <s v="Civil"/>
    <x v="7"/>
    <s v="All"/>
    <n v="140183136"/>
  </r>
  <r>
    <x v="322"/>
    <s v="MA"/>
    <s v="Civil"/>
    <x v="8"/>
    <s v="All"/>
    <n v="252056554"/>
  </r>
  <r>
    <x v="322"/>
    <s v="MA"/>
    <s v="Civil"/>
    <x v="9"/>
    <s v="All"/>
    <n v="268689707"/>
  </r>
  <r>
    <x v="322"/>
    <s v="MA"/>
    <s v="Civil"/>
    <x v="10"/>
    <s v="All"/>
    <n v="283995779"/>
  </r>
  <r>
    <x v="322"/>
    <s v="MA"/>
    <s v="Civil"/>
    <x v="11"/>
    <s v="All"/>
    <n v="293724934"/>
  </r>
  <r>
    <x v="322"/>
    <s v="MA"/>
    <s v="Non Residential"/>
    <x v="0"/>
    <s v="All"/>
    <n v="498962147"/>
  </r>
  <r>
    <x v="322"/>
    <s v="MA"/>
    <s v="Non Residential"/>
    <x v="1"/>
    <s v="All"/>
    <n v="674675598"/>
  </r>
  <r>
    <x v="322"/>
    <s v="MA"/>
    <s v="Non Residential"/>
    <x v="2"/>
    <s v="All"/>
    <n v="657785388"/>
  </r>
  <r>
    <x v="322"/>
    <s v="MA"/>
    <s v="Non Residential"/>
    <x v="3"/>
    <s v="All"/>
    <n v="488361362"/>
  </r>
  <r>
    <x v="322"/>
    <s v="MA"/>
    <s v="Non Residential"/>
    <x v="4"/>
    <s v="All"/>
    <n v="420327611"/>
  </r>
  <r>
    <x v="322"/>
    <s v="MA"/>
    <s v="Non Residential"/>
    <x v="5"/>
    <s v="All"/>
    <n v="321163734"/>
  </r>
  <r>
    <x v="322"/>
    <s v="MA"/>
    <s v="Non Residential"/>
    <x v="6"/>
    <s v="All"/>
    <n v="1355799868"/>
  </r>
  <r>
    <x v="322"/>
    <s v="MA"/>
    <s v="Non Residential"/>
    <x v="7"/>
    <s v="All"/>
    <n v="672920095"/>
  </r>
  <r>
    <x v="322"/>
    <s v="MA"/>
    <s v="Non Residential"/>
    <x v="8"/>
    <s v="All"/>
    <n v="612506650"/>
  </r>
  <r>
    <x v="322"/>
    <s v="MA"/>
    <s v="Non Residential"/>
    <x v="9"/>
    <s v="All"/>
    <n v="616148962"/>
  </r>
  <r>
    <x v="322"/>
    <s v="MA"/>
    <s v="Non Residential"/>
    <x v="10"/>
    <s v="All"/>
    <n v="618810121"/>
  </r>
  <r>
    <x v="322"/>
    <s v="MA"/>
    <s v="Non Residential"/>
    <x v="11"/>
    <s v="All"/>
    <n v="621036600"/>
  </r>
  <r>
    <x v="322"/>
    <s v="MA"/>
    <s v="Residential"/>
    <x v="0"/>
    <s v="All"/>
    <n v="191404651"/>
  </r>
  <r>
    <x v="322"/>
    <s v="MA"/>
    <s v="Residential"/>
    <x v="1"/>
    <s v="All"/>
    <n v="190351818"/>
  </r>
  <r>
    <x v="322"/>
    <s v="MA"/>
    <s v="Residential"/>
    <x v="2"/>
    <s v="All"/>
    <n v="174490548"/>
  </r>
  <r>
    <x v="322"/>
    <s v="MA"/>
    <s v="Residential"/>
    <x v="3"/>
    <s v="All"/>
    <n v="215409380"/>
  </r>
  <r>
    <x v="322"/>
    <s v="MA"/>
    <s v="Residential"/>
    <x v="4"/>
    <s v="All"/>
    <n v="194427353"/>
  </r>
  <r>
    <x v="322"/>
    <s v="MA"/>
    <s v="Residential"/>
    <x v="5"/>
    <s v="All"/>
    <n v="487222576"/>
  </r>
  <r>
    <x v="322"/>
    <s v="MA"/>
    <s v="Residential"/>
    <x v="6"/>
    <s v="All"/>
    <n v="366235649"/>
  </r>
  <r>
    <x v="322"/>
    <s v="MA"/>
    <s v="Residential"/>
    <x v="7"/>
    <s v="All"/>
    <n v="475111901"/>
  </r>
  <r>
    <x v="322"/>
    <s v="MA"/>
    <s v="Residential"/>
    <x v="8"/>
    <s v="All"/>
    <n v="532846733"/>
  </r>
  <r>
    <x v="322"/>
    <s v="MA"/>
    <s v="Residential"/>
    <x v="9"/>
    <s v="All"/>
    <n v="547955155"/>
  </r>
  <r>
    <x v="322"/>
    <s v="MA"/>
    <s v="Residential"/>
    <x v="10"/>
    <s v="All"/>
    <n v="580355625"/>
  </r>
  <r>
    <x v="322"/>
    <s v="MA"/>
    <s v="Residential"/>
    <x v="11"/>
    <s v="All"/>
    <n v="602610189"/>
  </r>
  <r>
    <x v="323"/>
    <s v="MO"/>
    <s v="Civil"/>
    <x v="0"/>
    <s v="All"/>
    <n v="68795542"/>
  </r>
  <r>
    <x v="323"/>
    <s v="MO"/>
    <s v="Civil"/>
    <x v="1"/>
    <s v="All"/>
    <n v="82321017"/>
  </r>
  <r>
    <x v="323"/>
    <s v="MO"/>
    <s v="Civil"/>
    <x v="2"/>
    <s v="All"/>
    <n v="114510294"/>
  </r>
  <r>
    <x v="323"/>
    <s v="MO"/>
    <s v="Civil"/>
    <x v="3"/>
    <s v="All"/>
    <n v="103756602"/>
  </r>
  <r>
    <x v="323"/>
    <s v="MO"/>
    <s v="Civil"/>
    <x v="4"/>
    <s v="All"/>
    <n v="98524777"/>
  </r>
  <r>
    <x v="323"/>
    <s v="MO"/>
    <s v="Civil"/>
    <x v="5"/>
    <s v="All"/>
    <n v="124524838"/>
  </r>
  <r>
    <x v="323"/>
    <s v="MO"/>
    <s v="Civil"/>
    <x v="6"/>
    <s v="All"/>
    <n v="108617100"/>
  </r>
  <r>
    <x v="323"/>
    <s v="MO"/>
    <s v="Civil"/>
    <x v="7"/>
    <s v="All"/>
    <n v="88146010"/>
  </r>
  <r>
    <x v="323"/>
    <s v="MO"/>
    <s v="Civil"/>
    <x v="8"/>
    <s v="All"/>
    <n v="168938607"/>
  </r>
  <r>
    <x v="323"/>
    <s v="MO"/>
    <s v="Civil"/>
    <x v="9"/>
    <s v="All"/>
    <n v="181885444"/>
  </r>
  <r>
    <x v="323"/>
    <s v="MO"/>
    <s v="Civil"/>
    <x v="10"/>
    <s v="All"/>
    <n v="193804050"/>
  </r>
  <r>
    <x v="323"/>
    <s v="MO"/>
    <s v="Civil"/>
    <x v="11"/>
    <s v="All"/>
    <n v="202179207"/>
  </r>
  <r>
    <x v="323"/>
    <s v="MO"/>
    <s v="Non Residential"/>
    <x v="0"/>
    <s v="All"/>
    <n v="66085585"/>
  </r>
  <r>
    <x v="323"/>
    <s v="MO"/>
    <s v="Non Residential"/>
    <x v="1"/>
    <s v="All"/>
    <n v="131039493"/>
  </r>
  <r>
    <x v="323"/>
    <s v="MO"/>
    <s v="Non Residential"/>
    <x v="2"/>
    <s v="All"/>
    <n v="192615029"/>
  </r>
  <r>
    <x v="323"/>
    <s v="MO"/>
    <s v="Non Residential"/>
    <x v="3"/>
    <s v="All"/>
    <n v="161763912"/>
  </r>
  <r>
    <x v="323"/>
    <s v="MO"/>
    <s v="Non Residential"/>
    <x v="4"/>
    <s v="All"/>
    <n v="378605517"/>
  </r>
  <r>
    <x v="323"/>
    <s v="MO"/>
    <s v="Non Residential"/>
    <x v="5"/>
    <s v="All"/>
    <n v="158203511"/>
  </r>
  <r>
    <x v="323"/>
    <s v="MO"/>
    <s v="Non Residential"/>
    <x v="6"/>
    <s v="All"/>
    <n v="228839327"/>
  </r>
  <r>
    <x v="323"/>
    <s v="MO"/>
    <s v="Non Residential"/>
    <x v="7"/>
    <s v="All"/>
    <n v="181537723"/>
  </r>
  <r>
    <x v="323"/>
    <s v="MO"/>
    <s v="Non Residential"/>
    <x v="8"/>
    <s v="All"/>
    <n v="342536120"/>
  </r>
  <r>
    <x v="323"/>
    <s v="MO"/>
    <s v="Non Residential"/>
    <x v="9"/>
    <s v="All"/>
    <n v="348598894"/>
  </r>
  <r>
    <x v="323"/>
    <s v="MO"/>
    <s v="Non Residential"/>
    <x v="10"/>
    <s v="All"/>
    <n v="356703623"/>
  </r>
  <r>
    <x v="323"/>
    <s v="MO"/>
    <s v="Non Residential"/>
    <x v="11"/>
    <s v="All"/>
    <n v="362614755"/>
  </r>
  <r>
    <x v="323"/>
    <s v="MO"/>
    <s v="Residential"/>
    <x v="0"/>
    <s v="All"/>
    <n v="204754955"/>
  </r>
  <r>
    <x v="323"/>
    <s v="MO"/>
    <s v="Residential"/>
    <x v="1"/>
    <s v="All"/>
    <n v="146815066"/>
  </r>
  <r>
    <x v="323"/>
    <s v="MO"/>
    <s v="Residential"/>
    <x v="2"/>
    <s v="All"/>
    <n v="232189011"/>
  </r>
  <r>
    <x v="323"/>
    <s v="MO"/>
    <s v="Residential"/>
    <x v="3"/>
    <s v="All"/>
    <n v="230617480"/>
  </r>
  <r>
    <x v="323"/>
    <s v="MO"/>
    <s v="Residential"/>
    <x v="4"/>
    <s v="All"/>
    <n v="271866877"/>
  </r>
  <r>
    <x v="323"/>
    <s v="MO"/>
    <s v="Residential"/>
    <x v="5"/>
    <s v="All"/>
    <n v="207706158"/>
  </r>
  <r>
    <x v="323"/>
    <s v="MO"/>
    <s v="Residential"/>
    <x v="6"/>
    <s v="All"/>
    <n v="236488905"/>
  </r>
  <r>
    <x v="323"/>
    <s v="MO"/>
    <s v="Residential"/>
    <x v="7"/>
    <s v="All"/>
    <n v="217100403"/>
  </r>
  <r>
    <x v="323"/>
    <s v="MO"/>
    <s v="Residential"/>
    <x v="8"/>
    <s v="All"/>
    <n v="204220081"/>
  </r>
  <r>
    <x v="323"/>
    <s v="MO"/>
    <s v="Residential"/>
    <x v="9"/>
    <s v="All"/>
    <n v="217813869"/>
  </r>
  <r>
    <x v="323"/>
    <s v="MO"/>
    <s v="Residential"/>
    <x v="10"/>
    <s v="All"/>
    <n v="233515300"/>
  </r>
  <r>
    <x v="323"/>
    <s v="MO"/>
    <s v="Residential"/>
    <x v="11"/>
    <s v="All"/>
    <n v="247469331"/>
  </r>
  <r>
    <x v="324"/>
    <s v="OH"/>
    <s v="Civil"/>
    <x v="0"/>
    <s v="All"/>
    <n v="62449522"/>
  </r>
  <r>
    <x v="324"/>
    <s v="OH"/>
    <s v="Civil"/>
    <x v="1"/>
    <s v="All"/>
    <n v="20474561"/>
  </r>
  <r>
    <x v="324"/>
    <s v="OH"/>
    <s v="Civil"/>
    <x v="2"/>
    <s v="All"/>
    <n v="92371754"/>
  </r>
  <r>
    <x v="324"/>
    <s v="OH"/>
    <s v="Civil"/>
    <x v="3"/>
    <s v="All"/>
    <n v="32338224"/>
  </r>
  <r>
    <x v="324"/>
    <s v="OH"/>
    <s v="Civil"/>
    <x v="4"/>
    <s v="All"/>
    <n v="21686774"/>
  </r>
  <r>
    <x v="324"/>
    <s v="OH"/>
    <s v="Civil"/>
    <x v="5"/>
    <s v="All"/>
    <n v="20229734"/>
  </r>
  <r>
    <x v="324"/>
    <s v="OH"/>
    <s v="Civil"/>
    <x v="6"/>
    <s v="All"/>
    <n v="51195210"/>
  </r>
  <r>
    <x v="324"/>
    <s v="OH"/>
    <s v="Civil"/>
    <x v="7"/>
    <s v="All"/>
    <n v="27426963"/>
  </r>
  <r>
    <x v="324"/>
    <s v="OH"/>
    <s v="Civil"/>
    <x v="8"/>
    <s v="All"/>
    <n v="41094744"/>
  </r>
  <r>
    <x v="324"/>
    <s v="OH"/>
    <s v="Civil"/>
    <x v="9"/>
    <s v="All"/>
    <n v="43465740"/>
  </r>
  <r>
    <x v="324"/>
    <s v="OH"/>
    <s v="Civil"/>
    <x v="10"/>
    <s v="All"/>
    <n v="45637548"/>
  </r>
  <r>
    <x v="324"/>
    <s v="OH"/>
    <s v="Civil"/>
    <x v="11"/>
    <s v="All"/>
    <n v="46921371"/>
  </r>
  <r>
    <x v="324"/>
    <s v="OH"/>
    <s v="Non Residential"/>
    <x v="0"/>
    <s v="All"/>
    <n v="7077851"/>
  </r>
  <r>
    <x v="324"/>
    <s v="OH"/>
    <s v="Non Residential"/>
    <x v="1"/>
    <s v="All"/>
    <n v="17320092"/>
  </r>
  <r>
    <x v="324"/>
    <s v="OH"/>
    <s v="Non Residential"/>
    <x v="2"/>
    <s v="All"/>
    <n v="65913870"/>
  </r>
  <r>
    <x v="324"/>
    <s v="OH"/>
    <s v="Non Residential"/>
    <x v="3"/>
    <s v="All"/>
    <n v="30894651"/>
  </r>
  <r>
    <x v="324"/>
    <s v="OH"/>
    <s v="Non Residential"/>
    <x v="4"/>
    <s v="All"/>
    <n v="21167712"/>
  </r>
  <r>
    <x v="324"/>
    <s v="OH"/>
    <s v="Non Residential"/>
    <x v="5"/>
    <s v="All"/>
    <n v="21068611"/>
  </r>
  <r>
    <x v="324"/>
    <s v="OH"/>
    <s v="Non Residential"/>
    <x v="6"/>
    <s v="All"/>
    <n v="28760521"/>
  </r>
  <r>
    <x v="324"/>
    <s v="OH"/>
    <s v="Non Residential"/>
    <x v="7"/>
    <s v="All"/>
    <n v="116899725"/>
  </r>
  <r>
    <x v="324"/>
    <s v="OH"/>
    <s v="Non Residential"/>
    <x v="8"/>
    <s v="All"/>
    <n v="51660038"/>
  </r>
  <r>
    <x v="324"/>
    <s v="OH"/>
    <s v="Non Residential"/>
    <x v="9"/>
    <s v="All"/>
    <n v="52972959"/>
  </r>
  <r>
    <x v="324"/>
    <s v="OH"/>
    <s v="Non Residential"/>
    <x v="10"/>
    <s v="All"/>
    <n v="54239687"/>
  </r>
  <r>
    <x v="324"/>
    <s v="OH"/>
    <s v="Non Residential"/>
    <x v="11"/>
    <s v="All"/>
    <n v="54851067"/>
  </r>
  <r>
    <x v="324"/>
    <s v="OH"/>
    <s v="Residential"/>
    <x v="0"/>
    <s v="All"/>
    <n v="9345942"/>
  </r>
  <r>
    <x v="324"/>
    <s v="OH"/>
    <s v="Residential"/>
    <x v="1"/>
    <s v="All"/>
    <n v="15464809"/>
  </r>
  <r>
    <x v="324"/>
    <s v="OH"/>
    <s v="Residential"/>
    <x v="2"/>
    <s v="All"/>
    <n v="10261054"/>
  </r>
  <r>
    <x v="324"/>
    <s v="OH"/>
    <s v="Residential"/>
    <x v="3"/>
    <s v="All"/>
    <n v="20682447"/>
  </r>
  <r>
    <x v="324"/>
    <s v="OH"/>
    <s v="Residential"/>
    <x v="4"/>
    <s v="All"/>
    <n v="10325033"/>
  </r>
  <r>
    <x v="324"/>
    <s v="OH"/>
    <s v="Residential"/>
    <x v="5"/>
    <s v="All"/>
    <n v="11405072"/>
  </r>
  <r>
    <x v="324"/>
    <s v="OH"/>
    <s v="Residential"/>
    <x v="6"/>
    <s v="All"/>
    <n v="10441809"/>
  </r>
  <r>
    <x v="324"/>
    <s v="OH"/>
    <s v="Residential"/>
    <x v="7"/>
    <s v="All"/>
    <n v="22262831"/>
  </r>
  <r>
    <x v="324"/>
    <s v="OH"/>
    <s v="Residential"/>
    <x v="8"/>
    <s v="All"/>
    <n v="15165976"/>
  </r>
  <r>
    <x v="324"/>
    <s v="OH"/>
    <s v="Residential"/>
    <x v="9"/>
    <s v="All"/>
    <n v="15609772"/>
  </r>
  <r>
    <x v="324"/>
    <s v="OH"/>
    <s v="Residential"/>
    <x v="10"/>
    <s v="All"/>
    <n v="17082396"/>
  </r>
  <r>
    <x v="324"/>
    <s v="OH"/>
    <s v="Residential"/>
    <x v="11"/>
    <s v="All"/>
    <n v="17740810"/>
  </r>
  <r>
    <x v="325"/>
    <s v="MN"/>
    <s v="Civil"/>
    <x v="0"/>
    <s v="All"/>
    <n v="42450035"/>
  </r>
  <r>
    <x v="325"/>
    <s v="MN"/>
    <s v="Civil"/>
    <x v="1"/>
    <s v="All"/>
    <n v="96589426"/>
  </r>
  <r>
    <x v="325"/>
    <s v="MN"/>
    <s v="Civil"/>
    <x v="2"/>
    <s v="All"/>
    <n v="87011214"/>
  </r>
  <r>
    <x v="325"/>
    <s v="MN"/>
    <s v="Civil"/>
    <x v="3"/>
    <s v="All"/>
    <n v="69066363"/>
  </r>
  <r>
    <x v="325"/>
    <s v="MN"/>
    <s v="Civil"/>
    <x v="4"/>
    <s v="All"/>
    <n v="81986107"/>
  </r>
  <r>
    <x v="325"/>
    <s v="MN"/>
    <s v="Civil"/>
    <x v="5"/>
    <s v="All"/>
    <n v="106043253"/>
  </r>
  <r>
    <x v="325"/>
    <s v="MN"/>
    <s v="Civil"/>
    <x v="6"/>
    <s v="All"/>
    <n v="117670662"/>
  </r>
  <r>
    <x v="325"/>
    <s v="MN"/>
    <s v="Civil"/>
    <x v="7"/>
    <s v="All"/>
    <n v="80635988"/>
  </r>
  <r>
    <x v="325"/>
    <s v="MN"/>
    <s v="Civil"/>
    <x v="8"/>
    <s v="All"/>
    <n v="124322211"/>
  </r>
  <r>
    <x v="325"/>
    <s v="MN"/>
    <s v="Civil"/>
    <x v="9"/>
    <s v="All"/>
    <n v="133531427"/>
  </r>
  <r>
    <x v="325"/>
    <s v="MN"/>
    <s v="Civil"/>
    <x v="10"/>
    <s v="All"/>
    <n v="142304722"/>
  </r>
  <r>
    <x v="325"/>
    <s v="MN"/>
    <s v="Civil"/>
    <x v="11"/>
    <s v="All"/>
    <n v="148724223"/>
  </r>
  <r>
    <x v="325"/>
    <s v="MN"/>
    <s v="Non Residential"/>
    <x v="0"/>
    <s v="All"/>
    <n v="90556891"/>
  </r>
  <r>
    <x v="325"/>
    <s v="MN"/>
    <s v="Non Residential"/>
    <x v="1"/>
    <s v="All"/>
    <n v="96779090"/>
  </r>
  <r>
    <x v="325"/>
    <s v="MN"/>
    <s v="Non Residential"/>
    <x v="2"/>
    <s v="All"/>
    <n v="134699498"/>
  </r>
  <r>
    <x v="325"/>
    <s v="MN"/>
    <s v="Non Residential"/>
    <x v="3"/>
    <s v="All"/>
    <n v="47892858"/>
  </r>
  <r>
    <x v="325"/>
    <s v="MN"/>
    <s v="Non Residential"/>
    <x v="4"/>
    <s v="All"/>
    <n v="78104625"/>
  </r>
  <r>
    <x v="325"/>
    <s v="MN"/>
    <s v="Non Residential"/>
    <x v="5"/>
    <s v="All"/>
    <n v="80322423"/>
  </r>
  <r>
    <x v="325"/>
    <s v="MN"/>
    <s v="Non Residential"/>
    <x v="6"/>
    <s v="All"/>
    <n v="63309769"/>
  </r>
  <r>
    <x v="325"/>
    <s v="MN"/>
    <s v="Non Residential"/>
    <x v="7"/>
    <s v="All"/>
    <n v="241526944"/>
  </r>
  <r>
    <x v="325"/>
    <s v="MN"/>
    <s v="Non Residential"/>
    <x v="8"/>
    <s v="All"/>
    <n v="192176315"/>
  </r>
  <r>
    <x v="325"/>
    <s v="MN"/>
    <s v="Non Residential"/>
    <x v="9"/>
    <s v="All"/>
    <n v="195211846"/>
  </r>
  <r>
    <x v="325"/>
    <s v="MN"/>
    <s v="Non Residential"/>
    <x v="10"/>
    <s v="All"/>
    <n v="200215858"/>
  </r>
  <r>
    <x v="325"/>
    <s v="MN"/>
    <s v="Non Residential"/>
    <x v="11"/>
    <s v="All"/>
    <n v="204172520"/>
  </r>
  <r>
    <x v="325"/>
    <s v="MN"/>
    <s v="Residential"/>
    <x v="0"/>
    <s v="All"/>
    <n v="74259835"/>
  </r>
  <r>
    <x v="325"/>
    <s v="MN"/>
    <s v="Residential"/>
    <x v="1"/>
    <s v="All"/>
    <n v="45540260"/>
  </r>
  <r>
    <x v="325"/>
    <s v="MN"/>
    <s v="Residential"/>
    <x v="2"/>
    <s v="All"/>
    <n v="59524262"/>
  </r>
  <r>
    <x v="325"/>
    <s v="MN"/>
    <s v="Residential"/>
    <x v="3"/>
    <s v="All"/>
    <n v="63746192"/>
  </r>
  <r>
    <x v="325"/>
    <s v="MN"/>
    <s v="Residential"/>
    <x v="4"/>
    <s v="All"/>
    <n v="69177493"/>
  </r>
  <r>
    <x v="325"/>
    <s v="MN"/>
    <s v="Residential"/>
    <x v="5"/>
    <s v="All"/>
    <n v="21806860"/>
  </r>
  <r>
    <x v="325"/>
    <s v="MN"/>
    <s v="Residential"/>
    <x v="6"/>
    <s v="All"/>
    <n v="33559426"/>
  </r>
  <r>
    <x v="325"/>
    <s v="MN"/>
    <s v="Residential"/>
    <x v="7"/>
    <s v="All"/>
    <n v="23227702"/>
  </r>
  <r>
    <x v="325"/>
    <s v="MN"/>
    <s v="Residential"/>
    <x v="8"/>
    <s v="All"/>
    <n v="19923008"/>
  </r>
  <r>
    <x v="325"/>
    <s v="MN"/>
    <s v="Residential"/>
    <x v="9"/>
    <s v="All"/>
    <n v="20805376"/>
  </r>
  <r>
    <x v="325"/>
    <s v="MN"/>
    <s v="Residential"/>
    <x v="10"/>
    <s v="All"/>
    <n v="21963689"/>
  </r>
  <r>
    <x v="325"/>
    <s v="MN"/>
    <s v="Residential"/>
    <x v="11"/>
    <s v="All"/>
    <n v="23163290"/>
  </r>
  <r>
    <x v="326"/>
    <s v="UT"/>
    <s v="Civil"/>
    <x v="0"/>
    <s v="All"/>
    <n v="95718845"/>
  </r>
  <r>
    <x v="326"/>
    <s v="UT"/>
    <s v="Civil"/>
    <x v="1"/>
    <s v="All"/>
    <n v="24766380"/>
  </r>
  <r>
    <x v="326"/>
    <s v="UT"/>
    <s v="Civil"/>
    <x v="2"/>
    <s v="All"/>
    <n v="50806547"/>
  </r>
  <r>
    <x v="326"/>
    <s v="UT"/>
    <s v="Civil"/>
    <x v="3"/>
    <s v="All"/>
    <n v="52959628"/>
  </r>
  <r>
    <x v="326"/>
    <s v="UT"/>
    <s v="Civil"/>
    <x v="4"/>
    <s v="All"/>
    <n v="37242968"/>
  </r>
  <r>
    <x v="326"/>
    <s v="UT"/>
    <s v="Civil"/>
    <x v="5"/>
    <s v="All"/>
    <n v="45726215"/>
  </r>
  <r>
    <x v="326"/>
    <s v="UT"/>
    <s v="Civil"/>
    <x v="6"/>
    <s v="All"/>
    <n v="59992897"/>
  </r>
  <r>
    <x v="326"/>
    <s v="UT"/>
    <s v="Civil"/>
    <x v="7"/>
    <s v="All"/>
    <n v="65110454"/>
  </r>
  <r>
    <x v="326"/>
    <s v="UT"/>
    <s v="Civil"/>
    <x v="8"/>
    <s v="All"/>
    <n v="60326739"/>
  </r>
  <r>
    <x v="326"/>
    <s v="UT"/>
    <s v="Civil"/>
    <x v="9"/>
    <s v="All"/>
    <n v="65134887"/>
  </r>
  <r>
    <x v="326"/>
    <s v="UT"/>
    <s v="Civil"/>
    <x v="10"/>
    <s v="All"/>
    <n v="69697758"/>
  </r>
  <r>
    <x v="326"/>
    <s v="UT"/>
    <s v="Civil"/>
    <x v="11"/>
    <s v="All"/>
    <n v="72999423"/>
  </r>
  <r>
    <x v="326"/>
    <s v="UT"/>
    <s v="Non Residential"/>
    <x v="0"/>
    <s v="All"/>
    <n v="72352308"/>
  </r>
  <r>
    <x v="326"/>
    <s v="UT"/>
    <s v="Non Residential"/>
    <x v="1"/>
    <s v="All"/>
    <n v="65141805"/>
  </r>
  <r>
    <x v="326"/>
    <s v="UT"/>
    <s v="Non Residential"/>
    <x v="2"/>
    <s v="All"/>
    <n v="114030973"/>
  </r>
  <r>
    <x v="326"/>
    <s v="UT"/>
    <s v="Non Residential"/>
    <x v="3"/>
    <s v="All"/>
    <n v="82377894"/>
  </r>
  <r>
    <x v="326"/>
    <s v="UT"/>
    <s v="Non Residential"/>
    <x v="4"/>
    <s v="All"/>
    <n v="51597657"/>
  </r>
  <r>
    <x v="326"/>
    <s v="UT"/>
    <s v="Non Residential"/>
    <x v="5"/>
    <s v="All"/>
    <n v="116147047"/>
  </r>
  <r>
    <x v="326"/>
    <s v="UT"/>
    <s v="Non Residential"/>
    <x v="6"/>
    <s v="All"/>
    <n v="642321100"/>
  </r>
  <r>
    <x v="326"/>
    <s v="UT"/>
    <s v="Non Residential"/>
    <x v="7"/>
    <s v="All"/>
    <n v="217030693"/>
  </r>
  <r>
    <x v="326"/>
    <s v="UT"/>
    <s v="Non Residential"/>
    <x v="8"/>
    <s v="All"/>
    <n v="255551971"/>
  </r>
  <r>
    <x v="326"/>
    <s v="UT"/>
    <s v="Non Residential"/>
    <x v="9"/>
    <s v="All"/>
    <n v="250410991"/>
  </r>
  <r>
    <x v="326"/>
    <s v="UT"/>
    <s v="Non Residential"/>
    <x v="10"/>
    <s v="All"/>
    <n v="251810625"/>
  </r>
  <r>
    <x v="326"/>
    <s v="UT"/>
    <s v="Non Residential"/>
    <x v="11"/>
    <s v="All"/>
    <n v="251486483"/>
  </r>
  <r>
    <x v="326"/>
    <s v="UT"/>
    <s v="Residential"/>
    <x v="0"/>
    <s v="All"/>
    <n v="178244875"/>
  </r>
  <r>
    <x v="326"/>
    <s v="UT"/>
    <s v="Residential"/>
    <x v="1"/>
    <s v="All"/>
    <n v="181964243"/>
  </r>
  <r>
    <x v="326"/>
    <s v="UT"/>
    <s v="Residential"/>
    <x v="2"/>
    <s v="All"/>
    <n v="271159498"/>
  </r>
  <r>
    <x v="326"/>
    <s v="UT"/>
    <s v="Residential"/>
    <x v="3"/>
    <s v="All"/>
    <n v="348286845"/>
  </r>
  <r>
    <x v="326"/>
    <s v="UT"/>
    <s v="Residential"/>
    <x v="4"/>
    <s v="All"/>
    <n v="354511717"/>
  </r>
  <r>
    <x v="326"/>
    <s v="UT"/>
    <s v="Residential"/>
    <x v="5"/>
    <s v="All"/>
    <n v="282919392"/>
  </r>
  <r>
    <x v="326"/>
    <s v="UT"/>
    <s v="Residential"/>
    <x v="6"/>
    <s v="All"/>
    <n v="386028085"/>
  </r>
  <r>
    <x v="326"/>
    <s v="UT"/>
    <s v="Residential"/>
    <x v="7"/>
    <s v="All"/>
    <n v="361210185"/>
  </r>
  <r>
    <x v="326"/>
    <s v="UT"/>
    <s v="Residential"/>
    <x v="8"/>
    <s v="All"/>
    <n v="395349016"/>
  </r>
  <r>
    <x v="326"/>
    <s v="UT"/>
    <s v="Residential"/>
    <x v="9"/>
    <s v="All"/>
    <n v="415318464"/>
  </r>
  <r>
    <x v="326"/>
    <s v="UT"/>
    <s v="Residential"/>
    <x v="10"/>
    <s v="All"/>
    <n v="450701368"/>
  </r>
  <r>
    <x v="326"/>
    <s v="UT"/>
    <s v="Residential"/>
    <x v="11"/>
    <s v="All"/>
    <n v="479413116"/>
  </r>
  <r>
    <x v="327"/>
    <s v="KS"/>
    <s v="Civil"/>
    <x v="0"/>
    <s v="All"/>
    <n v="643051"/>
  </r>
  <r>
    <x v="327"/>
    <s v="KS"/>
    <s v="Civil"/>
    <x v="1"/>
    <s v="All"/>
    <n v="785336"/>
  </r>
  <r>
    <x v="327"/>
    <s v="KS"/>
    <s v="Civil"/>
    <x v="2"/>
    <s v="All"/>
    <n v="3225884"/>
  </r>
  <r>
    <x v="327"/>
    <s v="KS"/>
    <s v="Civil"/>
    <x v="3"/>
    <s v="All"/>
    <n v="2423714"/>
  </r>
  <r>
    <x v="327"/>
    <s v="KS"/>
    <s v="Civil"/>
    <x v="4"/>
    <s v="All"/>
    <n v="12215477"/>
  </r>
  <r>
    <x v="327"/>
    <s v="KS"/>
    <s v="Civil"/>
    <x v="5"/>
    <s v="All"/>
    <n v="900148"/>
  </r>
  <r>
    <x v="327"/>
    <s v="KS"/>
    <s v="Civil"/>
    <x v="6"/>
    <s v="All"/>
    <n v="5854523"/>
  </r>
  <r>
    <x v="327"/>
    <s v="KS"/>
    <s v="Civil"/>
    <x v="7"/>
    <s v="All"/>
    <n v="298830"/>
  </r>
  <r>
    <x v="327"/>
    <s v="KS"/>
    <s v="Civil"/>
    <x v="8"/>
    <s v="All"/>
    <n v="1598943"/>
  </r>
  <r>
    <x v="327"/>
    <s v="KS"/>
    <s v="Civil"/>
    <x v="9"/>
    <s v="All"/>
    <n v="1679740"/>
  </r>
  <r>
    <x v="327"/>
    <s v="KS"/>
    <s v="Civil"/>
    <x v="10"/>
    <s v="All"/>
    <n v="1731907"/>
  </r>
  <r>
    <x v="327"/>
    <s v="KS"/>
    <s v="Civil"/>
    <x v="11"/>
    <s v="All"/>
    <n v="1765844"/>
  </r>
  <r>
    <x v="327"/>
    <s v="KS"/>
    <s v="Non Residential"/>
    <x v="0"/>
    <s v="All"/>
    <n v="7760499"/>
  </r>
  <r>
    <x v="327"/>
    <s v="KS"/>
    <s v="Non Residential"/>
    <x v="1"/>
    <s v="All"/>
    <n v="20845"/>
  </r>
  <r>
    <x v="327"/>
    <s v="KS"/>
    <s v="Non Residential"/>
    <x v="2"/>
    <s v="All"/>
    <n v="876390"/>
  </r>
  <r>
    <x v="327"/>
    <s v="KS"/>
    <s v="Non Residential"/>
    <x v="3"/>
    <s v="All"/>
    <n v="425000"/>
  </r>
  <r>
    <x v="327"/>
    <s v="KS"/>
    <s v="Non Residential"/>
    <x v="4"/>
    <s v="All"/>
    <n v="330000"/>
  </r>
  <r>
    <x v="327"/>
    <s v="KS"/>
    <s v="Non Residential"/>
    <x v="5"/>
    <s v="All"/>
    <n v="3206935"/>
  </r>
  <r>
    <x v="327"/>
    <s v="KS"/>
    <s v="Non Residential"/>
    <x v="6"/>
    <s v="All"/>
    <n v="65000"/>
  </r>
  <r>
    <x v="327"/>
    <s v="KS"/>
    <s v="Non Residential"/>
    <x v="7"/>
    <s v="All"/>
    <n v="1954450"/>
  </r>
  <r>
    <x v="327"/>
    <s v="KS"/>
    <s v="Non Residential"/>
    <x v="8"/>
    <s v="All"/>
    <n v="5110203"/>
  </r>
  <r>
    <x v="327"/>
    <s v="KS"/>
    <s v="Non Residential"/>
    <x v="9"/>
    <s v="All"/>
    <n v="5280248"/>
  </r>
  <r>
    <x v="327"/>
    <s v="KS"/>
    <s v="Non Residential"/>
    <x v="10"/>
    <s v="All"/>
    <n v="5371034"/>
  </r>
  <r>
    <x v="327"/>
    <s v="KS"/>
    <s v="Non Residential"/>
    <x v="11"/>
    <s v="All"/>
    <n v="5438597"/>
  </r>
  <r>
    <x v="327"/>
    <s v="KS"/>
    <s v="Residential"/>
    <x v="0"/>
    <s v="All"/>
    <n v="360205"/>
  </r>
  <r>
    <x v="327"/>
    <s v="KS"/>
    <s v="Residential"/>
    <x v="1"/>
    <s v="All"/>
    <n v="1187496"/>
  </r>
  <r>
    <x v="327"/>
    <s v="KS"/>
    <s v="Residential"/>
    <x v="2"/>
    <s v="All"/>
    <n v="363939"/>
  </r>
  <r>
    <x v="327"/>
    <s v="KS"/>
    <s v="Residential"/>
    <x v="3"/>
    <s v="All"/>
    <n v="448904"/>
  </r>
  <r>
    <x v="327"/>
    <s v="KS"/>
    <s v="Residential"/>
    <x v="4"/>
    <s v="All"/>
    <n v="123865"/>
  </r>
  <r>
    <x v="327"/>
    <s v="KS"/>
    <s v="Residential"/>
    <x v="5"/>
    <s v="All"/>
    <n v="127252"/>
  </r>
  <r>
    <x v="327"/>
    <s v="MO"/>
    <s v="Civil"/>
    <x v="0"/>
    <s v="All"/>
    <n v="31546910"/>
  </r>
  <r>
    <x v="327"/>
    <s v="MO"/>
    <s v="Civil"/>
    <x v="1"/>
    <s v="All"/>
    <n v="33505308"/>
  </r>
  <r>
    <x v="327"/>
    <s v="MO"/>
    <s v="Civil"/>
    <x v="2"/>
    <s v="All"/>
    <n v="31486168"/>
  </r>
  <r>
    <x v="327"/>
    <s v="MO"/>
    <s v="Civil"/>
    <x v="3"/>
    <s v="All"/>
    <n v="29388484"/>
  </r>
  <r>
    <x v="327"/>
    <s v="MO"/>
    <s v="Civil"/>
    <x v="4"/>
    <s v="All"/>
    <n v="98487249"/>
  </r>
  <r>
    <x v="327"/>
    <s v="MO"/>
    <s v="Civil"/>
    <x v="5"/>
    <s v="All"/>
    <n v="45890084"/>
  </r>
  <r>
    <x v="327"/>
    <s v="MO"/>
    <s v="Civil"/>
    <x v="6"/>
    <s v="All"/>
    <n v="24582445"/>
  </r>
  <r>
    <x v="327"/>
    <s v="MO"/>
    <s v="Civil"/>
    <x v="7"/>
    <s v="All"/>
    <n v="76062323"/>
  </r>
  <r>
    <x v="327"/>
    <s v="MO"/>
    <s v="Civil"/>
    <x v="8"/>
    <s v="All"/>
    <n v="70322472"/>
  </r>
  <r>
    <x v="327"/>
    <s v="MO"/>
    <s v="Civil"/>
    <x v="9"/>
    <s v="All"/>
    <n v="75003555"/>
  </r>
  <r>
    <x v="327"/>
    <s v="MO"/>
    <s v="Civil"/>
    <x v="10"/>
    <s v="All"/>
    <n v="78872700"/>
  </r>
  <r>
    <x v="327"/>
    <s v="MO"/>
    <s v="Civil"/>
    <x v="11"/>
    <s v="All"/>
    <n v="81588672"/>
  </r>
  <r>
    <x v="327"/>
    <s v="MO"/>
    <s v="Non Residential"/>
    <x v="0"/>
    <s v="All"/>
    <n v="23476197"/>
  </r>
  <r>
    <x v="327"/>
    <s v="MO"/>
    <s v="Non Residential"/>
    <x v="1"/>
    <s v="All"/>
    <n v="26497386"/>
  </r>
  <r>
    <x v="327"/>
    <s v="MO"/>
    <s v="Non Residential"/>
    <x v="2"/>
    <s v="All"/>
    <n v="49565500"/>
  </r>
  <r>
    <x v="327"/>
    <s v="MO"/>
    <s v="Non Residential"/>
    <x v="3"/>
    <s v="All"/>
    <n v="56593565"/>
  </r>
  <r>
    <x v="327"/>
    <s v="MO"/>
    <s v="Non Residential"/>
    <x v="4"/>
    <s v="All"/>
    <n v="20033346"/>
  </r>
  <r>
    <x v="327"/>
    <s v="MO"/>
    <s v="Non Residential"/>
    <x v="5"/>
    <s v="All"/>
    <n v="39280640"/>
  </r>
  <r>
    <x v="327"/>
    <s v="MO"/>
    <s v="Non Residential"/>
    <x v="6"/>
    <s v="All"/>
    <n v="48031679"/>
  </r>
  <r>
    <x v="327"/>
    <s v="MO"/>
    <s v="Non Residential"/>
    <x v="7"/>
    <s v="All"/>
    <n v="39983063"/>
  </r>
  <r>
    <x v="327"/>
    <s v="MO"/>
    <s v="Non Residential"/>
    <x v="8"/>
    <s v="All"/>
    <n v="44154777"/>
  </r>
  <r>
    <x v="327"/>
    <s v="MO"/>
    <s v="Non Residential"/>
    <x v="9"/>
    <s v="All"/>
    <n v="44117612"/>
  </r>
  <r>
    <x v="327"/>
    <s v="MO"/>
    <s v="Non Residential"/>
    <x v="10"/>
    <s v="All"/>
    <n v="44624017"/>
  </r>
  <r>
    <x v="327"/>
    <s v="MO"/>
    <s v="Non Residential"/>
    <x v="11"/>
    <s v="All"/>
    <n v="44917582"/>
  </r>
  <r>
    <x v="327"/>
    <s v="MO"/>
    <s v="Residential"/>
    <x v="0"/>
    <s v="All"/>
    <n v="14241339"/>
  </r>
  <r>
    <x v="327"/>
    <s v="MO"/>
    <s v="Residential"/>
    <x v="1"/>
    <s v="All"/>
    <n v="20060430"/>
  </r>
  <r>
    <x v="327"/>
    <s v="MO"/>
    <s v="Residential"/>
    <x v="2"/>
    <s v="All"/>
    <n v="30727173"/>
  </r>
  <r>
    <x v="327"/>
    <s v="MO"/>
    <s v="Residential"/>
    <x v="3"/>
    <s v="All"/>
    <n v="24537370"/>
  </r>
  <r>
    <x v="327"/>
    <s v="MO"/>
    <s v="Residential"/>
    <x v="4"/>
    <s v="All"/>
    <n v="22384497"/>
  </r>
  <r>
    <x v="327"/>
    <s v="MO"/>
    <s v="Residential"/>
    <x v="5"/>
    <s v="All"/>
    <n v="4131112"/>
  </r>
  <r>
    <x v="327"/>
    <s v="MO"/>
    <s v="Residential"/>
    <x v="6"/>
    <s v="All"/>
    <n v="5541636"/>
  </r>
  <r>
    <x v="327"/>
    <s v="MO"/>
    <s v="Residential"/>
    <x v="7"/>
    <s v="All"/>
    <n v="3429966"/>
  </r>
  <r>
    <x v="327"/>
    <s v="MO"/>
    <s v="Residential"/>
    <x v="8"/>
    <s v="All"/>
    <n v="3636522"/>
  </r>
  <r>
    <x v="327"/>
    <s v="MO"/>
    <s v="Residential"/>
    <x v="9"/>
    <s v="All"/>
    <n v="4079872"/>
  </r>
  <r>
    <x v="327"/>
    <s v="MO"/>
    <s v="Residential"/>
    <x v="10"/>
    <s v="All"/>
    <n v="4145962"/>
  </r>
  <r>
    <x v="327"/>
    <s v="MO"/>
    <s v="Residential"/>
    <x v="11"/>
    <s v="All"/>
    <n v="4427072"/>
  </r>
  <r>
    <x v="328"/>
    <s v="IL"/>
    <s v="Civil"/>
    <x v="0"/>
    <s v="All"/>
    <n v="504625770"/>
  </r>
  <r>
    <x v="328"/>
    <s v="IL"/>
    <s v="Civil"/>
    <x v="1"/>
    <s v="All"/>
    <n v="327123494"/>
  </r>
  <r>
    <x v="328"/>
    <s v="IL"/>
    <s v="Civil"/>
    <x v="2"/>
    <s v="All"/>
    <n v="312249121"/>
  </r>
  <r>
    <x v="328"/>
    <s v="IL"/>
    <s v="Civil"/>
    <x v="3"/>
    <s v="All"/>
    <n v="279981323"/>
  </r>
  <r>
    <x v="328"/>
    <s v="IL"/>
    <s v="Civil"/>
    <x v="4"/>
    <s v="All"/>
    <n v="297091868"/>
  </r>
  <r>
    <x v="328"/>
    <s v="IL"/>
    <s v="Civil"/>
    <x v="5"/>
    <s v="All"/>
    <n v="320458568"/>
  </r>
  <r>
    <x v="328"/>
    <s v="IL"/>
    <s v="Civil"/>
    <x v="6"/>
    <s v="All"/>
    <n v="150662787"/>
  </r>
  <r>
    <x v="328"/>
    <s v="IL"/>
    <s v="Civil"/>
    <x v="7"/>
    <s v="All"/>
    <n v="253110284"/>
  </r>
  <r>
    <x v="328"/>
    <s v="IL"/>
    <s v="Civil"/>
    <x v="8"/>
    <s v="All"/>
    <n v="401719983"/>
  </r>
  <r>
    <x v="328"/>
    <s v="IL"/>
    <s v="Civil"/>
    <x v="9"/>
    <s v="All"/>
    <n v="427668230"/>
  </r>
  <r>
    <x v="328"/>
    <s v="IL"/>
    <s v="Civil"/>
    <x v="10"/>
    <s v="All"/>
    <n v="461425576"/>
  </r>
  <r>
    <x v="328"/>
    <s v="IL"/>
    <s v="Civil"/>
    <x v="11"/>
    <s v="All"/>
    <n v="488005001"/>
  </r>
  <r>
    <x v="328"/>
    <s v="IL"/>
    <s v="Non Residential"/>
    <x v="0"/>
    <s v="All"/>
    <n v="167060740"/>
  </r>
  <r>
    <x v="328"/>
    <s v="IL"/>
    <s v="Non Residential"/>
    <x v="1"/>
    <s v="All"/>
    <n v="184488117"/>
  </r>
  <r>
    <x v="328"/>
    <s v="IL"/>
    <s v="Non Residential"/>
    <x v="2"/>
    <s v="All"/>
    <n v="245892397"/>
  </r>
  <r>
    <x v="328"/>
    <s v="IL"/>
    <s v="Non Residential"/>
    <x v="3"/>
    <s v="All"/>
    <n v="304516120"/>
  </r>
  <r>
    <x v="328"/>
    <s v="IL"/>
    <s v="Non Residential"/>
    <x v="4"/>
    <s v="All"/>
    <n v="325349515"/>
  </r>
  <r>
    <x v="328"/>
    <s v="IL"/>
    <s v="Non Residential"/>
    <x v="5"/>
    <s v="All"/>
    <n v="245752517"/>
  </r>
  <r>
    <x v="328"/>
    <s v="IL"/>
    <s v="Non Residential"/>
    <x v="6"/>
    <s v="All"/>
    <n v="181545949"/>
  </r>
  <r>
    <x v="328"/>
    <s v="IL"/>
    <s v="Non Residential"/>
    <x v="7"/>
    <s v="All"/>
    <n v="321465377"/>
  </r>
  <r>
    <x v="328"/>
    <s v="IL"/>
    <s v="Non Residential"/>
    <x v="8"/>
    <s v="All"/>
    <n v="418870402"/>
  </r>
  <r>
    <x v="328"/>
    <s v="IL"/>
    <s v="Non Residential"/>
    <x v="9"/>
    <s v="All"/>
    <n v="425599659"/>
  </r>
  <r>
    <x v="328"/>
    <s v="IL"/>
    <s v="Non Residential"/>
    <x v="10"/>
    <s v="All"/>
    <n v="440310528"/>
  </r>
  <r>
    <x v="328"/>
    <s v="IL"/>
    <s v="Non Residential"/>
    <x v="11"/>
    <s v="All"/>
    <n v="453651805"/>
  </r>
  <r>
    <x v="328"/>
    <s v="IL"/>
    <s v="Residential"/>
    <x v="0"/>
    <s v="All"/>
    <n v="385367453"/>
  </r>
  <r>
    <x v="328"/>
    <s v="IL"/>
    <s v="Residential"/>
    <x v="1"/>
    <s v="All"/>
    <n v="328764058"/>
  </r>
  <r>
    <x v="328"/>
    <s v="IL"/>
    <s v="Residential"/>
    <x v="2"/>
    <s v="All"/>
    <n v="371058032"/>
  </r>
  <r>
    <x v="328"/>
    <s v="IL"/>
    <s v="Residential"/>
    <x v="3"/>
    <s v="All"/>
    <n v="322323343"/>
  </r>
  <r>
    <x v="328"/>
    <s v="IL"/>
    <s v="Residential"/>
    <x v="4"/>
    <s v="All"/>
    <n v="309593365"/>
  </r>
  <r>
    <x v="328"/>
    <s v="IL"/>
    <s v="Residential"/>
    <x v="5"/>
    <s v="All"/>
    <n v="306309428"/>
  </r>
  <r>
    <x v="328"/>
    <s v="IL"/>
    <s v="Residential"/>
    <x v="6"/>
    <s v="All"/>
    <n v="297813726"/>
  </r>
  <r>
    <x v="328"/>
    <s v="IL"/>
    <s v="Residential"/>
    <x v="7"/>
    <s v="All"/>
    <n v="346490066"/>
  </r>
  <r>
    <x v="328"/>
    <s v="IL"/>
    <s v="Residential"/>
    <x v="8"/>
    <s v="All"/>
    <n v="436345092"/>
  </r>
  <r>
    <x v="328"/>
    <s v="IL"/>
    <s v="Residential"/>
    <x v="9"/>
    <s v="All"/>
    <n v="468834735"/>
  </r>
  <r>
    <x v="328"/>
    <s v="IL"/>
    <s v="Residential"/>
    <x v="10"/>
    <s v="All"/>
    <n v="519483988"/>
  </r>
  <r>
    <x v="328"/>
    <s v="IL"/>
    <s v="Residential"/>
    <x v="11"/>
    <s v="All"/>
    <n v="563677508"/>
  </r>
  <r>
    <x v="328"/>
    <s v="MO"/>
    <s v="Civil"/>
    <x v="0"/>
    <s v="All"/>
    <n v="831617561"/>
  </r>
  <r>
    <x v="328"/>
    <s v="MO"/>
    <s v="Civil"/>
    <x v="1"/>
    <s v="All"/>
    <n v="825541695"/>
  </r>
  <r>
    <x v="328"/>
    <s v="MO"/>
    <s v="Civil"/>
    <x v="2"/>
    <s v="All"/>
    <n v="466312288"/>
  </r>
  <r>
    <x v="328"/>
    <s v="MO"/>
    <s v="Civil"/>
    <x v="3"/>
    <s v="All"/>
    <n v="459119389"/>
  </r>
  <r>
    <x v="328"/>
    <s v="MO"/>
    <s v="Civil"/>
    <x v="4"/>
    <s v="All"/>
    <n v="663561129"/>
  </r>
  <r>
    <x v="328"/>
    <s v="MO"/>
    <s v="Civil"/>
    <x v="5"/>
    <s v="All"/>
    <n v="540446887"/>
  </r>
  <r>
    <x v="328"/>
    <s v="MO"/>
    <s v="Civil"/>
    <x v="6"/>
    <s v="All"/>
    <n v="791485747"/>
  </r>
  <r>
    <x v="328"/>
    <s v="MO"/>
    <s v="Civil"/>
    <x v="7"/>
    <s v="All"/>
    <n v="629615948"/>
  </r>
  <r>
    <x v="328"/>
    <s v="MO"/>
    <s v="Civil"/>
    <x v="8"/>
    <s v="All"/>
    <n v="908741056"/>
  </r>
  <r>
    <x v="328"/>
    <s v="MO"/>
    <s v="Civil"/>
    <x v="9"/>
    <s v="All"/>
    <n v="972513943"/>
  </r>
  <r>
    <x v="328"/>
    <s v="MO"/>
    <s v="Civil"/>
    <x v="10"/>
    <s v="All"/>
    <n v="1030550917"/>
  </r>
  <r>
    <x v="328"/>
    <s v="MO"/>
    <s v="Civil"/>
    <x v="11"/>
    <s v="All"/>
    <n v="1068612280"/>
  </r>
  <r>
    <x v="328"/>
    <s v="MO"/>
    <s v="Non Residential"/>
    <x v="0"/>
    <s v="All"/>
    <n v="495982212"/>
  </r>
  <r>
    <x v="328"/>
    <s v="MO"/>
    <s v="Non Residential"/>
    <x v="1"/>
    <s v="All"/>
    <n v="897473935"/>
  </r>
  <r>
    <x v="328"/>
    <s v="MO"/>
    <s v="Non Residential"/>
    <x v="2"/>
    <s v="All"/>
    <n v="967698940"/>
  </r>
  <r>
    <x v="328"/>
    <s v="MO"/>
    <s v="Non Residential"/>
    <x v="3"/>
    <s v="All"/>
    <n v="1366775514"/>
  </r>
  <r>
    <x v="328"/>
    <s v="MO"/>
    <s v="Non Residential"/>
    <x v="4"/>
    <s v="All"/>
    <n v="906841330"/>
  </r>
  <r>
    <x v="328"/>
    <s v="MO"/>
    <s v="Non Residential"/>
    <x v="5"/>
    <s v="All"/>
    <n v="970517778"/>
  </r>
  <r>
    <x v="328"/>
    <s v="MO"/>
    <s v="Non Residential"/>
    <x v="6"/>
    <s v="All"/>
    <n v="2675491823"/>
  </r>
  <r>
    <x v="328"/>
    <s v="MO"/>
    <s v="Non Residential"/>
    <x v="7"/>
    <s v="All"/>
    <n v="3034081111"/>
  </r>
  <r>
    <x v="328"/>
    <s v="MO"/>
    <s v="Non Residential"/>
    <x v="8"/>
    <s v="All"/>
    <n v="1630611271"/>
  </r>
  <r>
    <x v="328"/>
    <s v="MO"/>
    <s v="Non Residential"/>
    <x v="9"/>
    <s v="All"/>
    <n v="1628825710"/>
  </r>
  <r>
    <x v="328"/>
    <s v="MO"/>
    <s v="Non Residential"/>
    <x v="10"/>
    <s v="All"/>
    <n v="1639494776"/>
  </r>
  <r>
    <x v="328"/>
    <s v="MO"/>
    <s v="Non Residential"/>
    <x v="11"/>
    <s v="All"/>
    <n v="1640531646"/>
  </r>
  <r>
    <x v="328"/>
    <s v="MO"/>
    <s v="Residential"/>
    <x v="0"/>
    <s v="All"/>
    <n v="1027009686"/>
  </r>
  <r>
    <x v="328"/>
    <s v="MO"/>
    <s v="Residential"/>
    <x v="1"/>
    <s v="All"/>
    <n v="779780266"/>
  </r>
  <r>
    <x v="328"/>
    <s v="MO"/>
    <s v="Residential"/>
    <x v="2"/>
    <s v="All"/>
    <n v="1028037776"/>
  </r>
  <r>
    <x v="328"/>
    <s v="MO"/>
    <s v="Residential"/>
    <x v="3"/>
    <s v="All"/>
    <n v="1069621206"/>
  </r>
  <r>
    <x v="328"/>
    <s v="MO"/>
    <s v="Residential"/>
    <x v="4"/>
    <s v="All"/>
    <n v="1186356619"/>
  </r>
  <r>
    <x v="328"/>
    <s v="MO"/>
    <s v="Residential"/>
    <x v="5"/>
    <s v="All"/>
    <n v="1310444597"/>
  </r>
  <r>
    <x v="328"/>
    <s v="MO"/>
    <s v="Residential"/>
    <x v="6"/>
    <s v="All"/>
    <n v="1614985941"/>
  </r>
  <r>
    <x v="328"/>
    <s v="MO"/>
    <s v="Residential"/>
    <x v="7"/>
    <s v="All"/>
    <n v="1576738598"/>
  </r>
  <r>
    <x v="328"/>
    <s v="MO"/>
    <s v="Residential"/>
    <x v="8"/>
    <s v="All"/>
    <n v="1404135642"/>
  </r>
  <r>
    <x v="328"/>
    <s v="MO"/>
    <s v="Residential"/>
    <x v="9"/>
    <s v="All"/>
    <n v="1473130500"/>
  </r>
  <r>
    <x v="328"/>
    <s v="MO"/>
    <s v="Residential"/>
    <x v="10"/>
    <s v="All"/>
    <n v="1572130771"/>
  </r>
  <r>
    <x v="328"/>
    <s v="MO"/>
    <s v="Residential"/>
    <x v="11"/>
    <s v="All"/>
    <n v="1661288918"/>
  </r>
  <r>
    <x v="329"/>
    <s v="PA"/>
    <s v="Civil"/>
    <x v="0"/>
    <s v="All"/>
    <n v="39040415"/>
  </r>
  <r>
    <x v="329"/>
    <s v="PA"/>
    <s v="Civil"/>
    <x v="1"/>
    <s v="All"/>
    <n v="53735696"/>
  </r>
  <r>
    <x v="329"/>
    <s v="PA"/>
    <s v="Civil"/>
    <x v="2"/>
    <s v="All"/>
    <n v="50910542"/>
  </r>
  <r>
    <x v="329"/>
    <s v="PA"/>
    <s v="Civil"/>
    <x v="3"/>
    <s v="All"/>
    <n v="43292088"/>
  </r>
  <r>
    <x v="329"/>
    <s v="PA"/>
    <s v="Civil"/>
    <x v="4"/>
    <s v="All"/>
    <n v="48698800"/>
  </r>
  <r>
    <x v="329"/>
    <s v="PA"/>
    <s v="Civil"/>
    <x v="5"/>
    <s v="All"/>
    <n v="89448230"/>
  </r>
  <r>
    <x v="329"/>
    <s v="PA"/>
    <s v="Civil"/>
    <x v="6"/>
    <s v="All"/>
    <n v="41401991"/>
  </r>
  <r>
    <x v="329"/>
    <s v="PA"/>
    <s v="Civil"/>
    <x v="7"/>
    <s v="All"/>
    <n v="70101911"/>
  </r>
  <r>
    <x v="329"/>
    <s v="PA"/>
    <s v="Civil"/>
    <x v="8"/>
    <s v="All"/>
    <n v="69935829"/>
  </r>
  <r>
    <x v="329"/>
    <s v="PA"/>
    <s v="Civil"/>
    <x v="9"/>
    <s v="All"/>
    <n v="74652730"/>
  </r>
  <r>
    <x v="329"/>
    <s v="PA"/>
    <s v="Civil"/>
    <x v="10"/>
    <s v="All"/>
    <n v="78813952"/>
  </r>
  <r>
    <x v="329"/>
    <s v="PA"/>
    <s v="Civil"/>
    <x v="11"/>
    <s v="All"/>
    <n v="81855044"/>
  </r>
  <r>
    <x v="329"/>
    <s v="PA"/>
    <s v="Non Residential"/>
    <x v="0"/>
    <s v="All"/>
    <n v="366266952"/>
  </r>
  <r>
    <x v="329"/>
    <s v="PA"/>
    <s v="Non Residential"/>
    <x v="1"/>
    <s v="All"/>
    <n v="299944147"/>
  </r>
  <r>
    <x v="329"/>
    <s v="PA"/>
    <s v="Non Residential"/>
    <x v="2"/>
    <s v="All"/>
    <n v="217557015"/>
  </r>
  <r>
    <x v="329"/>
    <s v="PA"/>
    <s v="Non Residential"/>
    <x v="3"/>
    <s v="All"/>
    <n v="131697510"/>
  </r>
  <r>
    <x v="329"/>
    <s v="PA"/>
    <s v="Non Residential"/>
    <x v="4"/>
    <s v="All"/>
    <n v="297772378"/>
  </r>
  <r>
    <x v="329"/>
    <s v="PA"/>
    <s v="Non Residential"/>
    <x v="5"/>
    <s v="All"/>
    <n v="425848831"/>
  </r>
  <r>
    <x v="329"/>
    <s v="PA"/>
    <s v="Non Residential"/>
    <x v="6"/>
    <s v="All"/>
    <n v="171605250"/>
  </r>
  <r>
    <x v="329"/>
    <s v="PA"/>
    <s v="Non Residential"/>
    <x v="7"/>
    <s v="All"/>
    <n v="361375741"/>
  </r>
  <r>
    <x v="329"/>
    <s v="PA"/>
    <s v="Non Residential"/>
    <x v="8"/>
    <s v="All"/>
    <n v="356834104"/>
  </r>
  <r>
    <x v="329"/>
    <s v="PA"/>
    <s v="Non Residential"/>
    <x v="9"/>
    <s v="All"/>
    <n v="363782271"/>
  </r>
  <r>
    <x v="329"/>
    <s v="PA"/>
    <s v="Non Residential"/>
    <x v="10"/>
    <s v="All"/>
    <n v="370349688"/>
  </r>
  <r>
    <x v="329"/>
    <s v="PA"/>
    <s v="Non Residential"/>
    <x v="11"/>
    <s v="All"/>
    <n v="375116256"/>
  </r>
  <r>
    <x v="329"/>
    <s v="PA"/>
    <s v="Residential"/>
    <x v="0"/>
    <s v="All"/>
    <n v="50919004"/>
  </r>
  <r>
    <x v="329"/>
    <s v="PA"/>
    <s v="Residential"/>
    <x v="1"/>
    <s v="All"/>
    <n v="42855072"/>
  </r>
  <r>
    <x v="329"/>
    <s v="PA"/>
    <s v="Residential"/>
    <x v="2"/>
    <s v="All"/>
    <n v="70486817"/>
  </r>
  <r>
    <x v="329"/>
    <s v="PA"/>
    <s v="Residential"/>
    <x v="3"/>
    <s v="All"/>
    <n v="176031683"/>
  </r>
  <r>
    <x v="329"/>
    <s v="PA"/>
    <s v="Residential"/>
    <x v="4"/>
    <s v="All"/>
    <n v="102445912"/>
  </r>
  <r>
    <x v="329"/>
    <s v="PA"/>
    <s v="Residential"/>
    <x v="5"/>
    <s v="All"/>
    <n v="52827266"/>
  </r>
  <r>
    <x v="329"/>
    <s v="PA"/>
    <s v="Residential"/>
    <x v="6"/>
    <s v="All"/>
    <n v="99256429"/>
  </r>
  <r>
    <x v="329"/>
    <s v="PA"/>
    <s v="Residential"/>
    <x v="7"/>
    <s v="All"/>
    <n v="69895115"/>
  </r>
  <r>
    <x v="329"/>
    <s v="PA"/>
    <s v="Residential"/>
    <x v="8"/>
    <s v="All"/>
    <n v="90569812"/>
  </r>
  <r>
    <x v="329"/>
    <s v="PA"/>
    <s v="Residential"/>
    <x v="9"/>
    <s v="All"/>
    <n v="95550153"/>
  </r>
  <r>
    <x v="329"/>
    <s v="PA"/>
    <s v="Residential"/>
    <x v="10"/>
    <s v="All"/>
    <n v="100484805"/>
  </r>
  <r>
    <x v="329"/>
    <s v="PA"/>
    <s v="Residential"/>
    <x v="11"/>
    <s v="All"/>
    <n v="105482584"/>
  </r>
  <r>
    <x v="330"/>
    <s v="CA"/>
    <s v="Civil"/>
    <x v="0"/>
    <s v="All"/>
    <n v="349020534"/>
  </r>
  <r>
    <x v="330"/>
    <s v="CA"/>
    <s v="Civil"/>
    <x v="1"/>
    <s v="All"/>
    <n v="291075413"/>
  </r>
  <r>
    <x v="330"/>
    <s v="CA"/>
    <s v="Civil"/>
    <x v="2"/>
    <s v="All"/>
    <n v="276161817"/>
  </r>
  <r>
    <x v="330"/>
    <s v="CA"/>
    <s v="Civil"/>
    <x v="3"/>
    <s v="All"/>
    <n v="144264882"/>
  </r>
  <r>
    <x v="330"/>
    <s v="CA"/>
    <s v="Civil"/>
    <x v="4"/>
    <s v="All"/>
    <n v="108761894"/>
  </r>
  <r>
    <x v="330"/>
    <s v="CA"/>
    <s v="Civil"/>
    <x v="5"/>
    <s v="All"/>
    <n v="164337687"/>
  </r>
  <r>
    <x v="330"/>
    <s v="CA"/>
    <s v="Civil"/>
    <x v="6"/>
    <s v="All"/>
    <n v="188892589"/>
  </r>
  <r>
    <x v="330"/>
    <s v="CA"/>
    <s v="Civil"/>
    <x v="7"/>
    <s v="All"/>
    <n v="270219663"/>
  </r>
  <r>
    <x v="330"/>
    <s v="CA"/>
    <s v="Civil"/>
    <x v="8"/>
    <s v="All"/>
    <n v="320325906"/>
  </r>
  <r>
    <x v="330"/>
    <s v="CA"/>
    <s v="Civil"/>
    <x v="9"/>
    <s v="All"/>
    <n v="341733150"/>
  </r>
  <r>
    <x v="330"/>
    <s v="CA"/>
    <s v="Civil"/>
    <x v="10"/>
    <s v="All"/>
    <n v="368273771"/>
  </r>
  <r>
    <x v="330"/>
    <s v="CA"/>
    <s v="Civil"/>
    <x v="11"/>
    <s v="All"/>
    <n v="387716501"/>
  </r>
  <r>
    <x v="330"/>
    <s v="CA"/>
    <s v="Non Residential"/>
    <x v="0"/>
    <s v="All"/>
    <n v="362656635"/>
  </r>
  <r>
    <x v="330"/>
    <s v="CA"/>
    <s v="Non Residential"/>
    <x v="1"/>
    <s v="All"/>
    <n v="707891911"/>
  </r>
  <r>
    <x v="330"/>
    <s v="CA"/>
    <s v="Non Residential"/>
    <x v="2"/>
    <s v="All"/>
    <n v="452895644"/>
  </r>
  <r>
    <x v="330"/>
    <s v="CA"/>
    <s v="Non Residential"/>
    <x v="3"/>
    <s v="All"/>
    <n v="354855801"/>
  </r>
  <r>
    <x v="330"/>
    <s v="CA"/>
    <s v="Non Residential"/>
    <x v="4"/>
    <s v="All"/>
    <n v="619678947"/>
  </r>
  <r>
    <x v="330"/>
    <s v="CA"/>
    <s v="Non Residential"/>
    <x v="5"/>
    <s v="All"/>
    <n v="292820696"/>
  </r>
  <r>
    <x v="330"/>
    <s v="CA"/>
    <s v="Non Residential"/>
    <x v="6"/>
    <s v="All"/>
    <n v="254559466"/>
  </r>
  <r>
    <x v="330"/>
    <s v="CA"/>
    <s v="Non Residential"/>
    <x v="7"/>
    <s v="All"/>
    <n v="520361969"/>
  </r>
  <r>
    <x v="330"/>
    <s v="CA"/>
    <s v="Non Residential"/>
    <x v="8"/>
    <s v="All"/>
    <n v="534142392"/>
  </r>
  <r>
    <x v="330"/>
    <s v="CA"/>
    <s v="Non Residential"/>
    <x v="9"/>
    <s v="All"/>
    <n v="565387774"/>
  </r>
  <r>
    <x v="330"/>
    <s v="CA"/>
    <s v="Non Residential"/>
    <x v="10"/>
    <s v="All"/>
    <n v="604571952"/>
  </r>
  <r>
    <x v="330"/>
    <s v="CA"/>
    <s v="Non Residential"/>
    <x v="11"/>
    <s v="All"/>
    <n v="621778288"/>
  </r>
  <r>
    <x v="330"/>
    <s v="CA"/>
    <s v="Residential"/>
    <x v="0"/>
    <s v="All"/>
    <n v="170213084"/>
  </r>
  <r>
    <x v="330"/>
    <s v="CA"/>
    <s v="Residential"/>
    <x v="1"/>
    <s v="All"/>
    <n v="190796031"/>
  </r>
  <r>
    <x v="330"/>
    <s v="CA"/>
    <s v="Residential"/>
    <x v="2"/>
    <s v="All"/>
    <n v="237029124"/>
  </r>
  <r>
    <x v="330"/>
    <s v="CA"/>
    <s v="Residential"/>
    <x v="3"/>
    <s v="All"/>
    <n v="297745276"/>
  </r>
  <r>
    <x v="330"/>
    <s v="CA"/>
    <s v="Residential"/>
    <x v="4"/>
    <s v="All"/>
    <n v="322131719"/>
  </r>
  <r>
    <x v="330"/>
    <s v="CA"/>
    <s v="Residential"/>
    <x v="5"/>
    <s v="All"/>
    <n v="358483845"/>
  </r>
  <r>
    <x v="330"/>
    <s v="CA"/>
    <s v="Residential"/>
    <x v="6"/>
    <s v="All"/>
    <n v="412296561"/>
  </r>
  <r>
    <x v="330"/>
    <s v="CA"/>
    <s v="Residential"/>
    <x v="7"/>
    <s v="All"/>
    <n v="496607815"/>
  </r>
  <r>
    <x v="330"/>
    <s v="CA"/>
    <s v="Residential"/>
    <x v="8"/>
    <s v="All"/>
    <n v="472894345"/>
  </r>
  <r>
    <x v="330"/>
    <s v="CA"/>
    <s v="Residential"/>
    <x v="9"/>
    <s v="All"/>
    <n v="504454043"/>
  </r>
  <r>
    <x v="330"/>
    <s v="CA"/>
    <s v="Residential"/>
    <x v="10"/>
    <s v="All"/>
    <n v="524240116"/>
  </r>
  <r>
    <x v="330"/>
    <s v="CA"/>
    <s v="Residential"/>
    <x v="11"/>
    <s v="All"/>
    <n v="548553233"/>
  </r>
  <r>
    <x v="331"/>
    <s v="SC"/>
    <s v="Civil"/>
    <x v="0"/>
    <s v="All"/>
    <n v="10431745"/>
  </r>
  <r>
    <x v="331"/>
    <s v="SC"/>
    <s v="Civil"/>
    <x v="1"/>
    <s v="All"/>
    <n v="10370724"/>
  </r>
  <r>
    <x v="331"/>
    <s v="SC"/>
    <s v="Civil"/>
    <x v="2"/>
    <s v="All"/>
    <n v="30241304"/>
  </r>
  <r>
    <x v="331"/>
    <s v="SC"/>
    <s v="Civil"/>
    <x v="3"/>
    <s v="All"/>
    <n v="5892560"/>
  </r>
  <r>
    <x v="331"/>
    <s v="SC"/>
    <s v="Civil"/>
    <x v="4"/>
    <s v="All"/>
    <n v="32759117"/>
  </r>
  <r>
    <x v="331"/>
    <s v="SC"/>
    <s v="Civil"/>
    <x v="5"/>
    <s v="All"/>
    <n v="36970280"/>
  </r>
  <r>
    <x v="331"/>
    <s v="SC"/>
    <s v="Civil"/>
    <x v="6"/>
    <s v="All"/>
    <n v="15298994"/>
  </r>
  <r>
    <x v="331"/>
    <s v="SC"/>
    <s v="Civil"/>
    <x v="7"/>
    <s v="All"/>
    <n v="17977476"/>
  </r>
  <r>
    <x v="331"/>
    <s v="SC"/>
    <s v="Civil"/>
    <x v="8"/>
    <s v="All"/>
    <n v="29800777"/>
  </r>
  <r>
    <x v="331"/>
    <s v="SC"/>
    <s v="Civil"/>
    <x v="9"/>
    <s v="All"/>
    <n v="32025687"/>
  </r>
  <r>
    <x v="331"/>
    <s v="SC"/>
    <s v="Civil"/>
    <x v="10"/>
    <s v="All"/>
    <n v="34114633"/>
  </r>
  <r>
    <x v="331"/>
    <s v="SC"/>
    <s v="Civil"/>
    <x v="11"/>
    <s v="All"/>
    <n v="35418948"/>
  </r>
  <r>
    <x v="331"/>
    <s v="SC"/>
    <s v="Non Residential"/>
    <x v="0"/>
    <s v="All"/>
    <n v="25267945"/>
  </r>
  <r>
    <x v="331"/>
    <s v="SC"/>
    <s v="Non Residential"/>
    <x v="1"/>
    <s v="All"/>
    <n v="11703790"/>
  </r>
  <r>
    <x v="331"/>
    <s v="SC"/>
    <s v="Non Residential"/>
    <x v="2"/>
    <s v="All"/>
    <n v="23722421"/>
  </r>
  <r>
    <x v="331"/>
    <s v="SC"/>
    <s v="Non Residential"/>
    <x v="3"/>
    <s v="All"/>
    <n v="69806446"/>
  </r>
  <r>
    <x v="331"/>
    <s v="SC"/>
    <s v="Non Residential"/>
    <x v="4"/>
    <s v="All"/>
    <n v="25070463"/>
  </r>
  <r>
    <x v="331"/>
    <s v="SC"/>
    <s v="Non Residential"/>
    <x v="5"/>
    <s v="All"/>
    <n v="12059864"/>
  </r>
  <r>
    <x v="331"/>
    <s v="SC"/>
    <s v="Non Residential"/>
    <x v="6"/>
    <s v="All"/>
    <n v="51049847"/>
  </r>
  <r>
    <x v="331"/>
    <s v="SC"/>
    <s v="Non Residential"/>
    <x v="7"/>
    <s v="All"/>
    <n v="49198963"/>
  </r>
  <r>
    <x v="331"/>
    <s v="SC"/>
    <s v="Non Residential"/>
    <x v="8"/>
    <s v="All"/>
    <n v="42424696"/>
  </r>
  <r>
    <x v="331"/>
    <s v="SC"/>
    <s v="Non Residential"/>
    <x v="9"/>
    <s v="All"/>
    <n v="43301949"/>
  </r>
  <r>
    <x v="331"/>
    <s v="SC"/>
    <s v="Non Residential"/>
    <x v="10"/>
    <s v="All"/>
    <n v="44044989"/>
  </r>
  <r>
    <x v="331"/>
    <s v="SC"/>
    <s v="Non Residential"/>
    <x v="11"/>
    <s v="All"/>
    <n v="44617633"/>
  </r>
  <r>
    <x v="331"/>
    <s v="SC"/>
    <s v="Residential"/>
    <x v="0"/>
    <s v="All"/>
    <n v="74374219"/>
  </r>
  <r>
    <x v="331"/>
    <s v="SC"/>
    <s v="Residential"/>
    <x v="1"/>
    <s v="All"/>
    <n v="90930270"/>
  </r>
  <r>
    <x v="331"/>
    <s v="SC"/>
    <s v="Residential"/>
    <x v="2"/>
    <s v="All"/>
    <n v="62005515"/>
  </r>
  <r>
    <x v="331"/>
    <s v="SC"/>
    <s v="Residential"/>
    <x v="3"/>
    <s v="All"/>
    <n v="50436823"/>
  </r>
  <r>
    <x v="331"/>
    <s v="SC"/>
    <s v="Residential"/>
    <x v="4"/>
    <s v="All"/>
    <n v="63680796"/>
  </r>
  <r>
    <x v="331"/>
    <s v="SC"/>
    <s v="Residential"/>
    <x v="5"/>
    <s v="All"/>
    <n v="60133875"/>
  </r>
  <r>
    <x v="331"/>
    <s v="SC"/>
    <s v="Residential"/>
    <x v="6"/>
    <s v="All"/>
    <n v="52355308"/>
  </r>
  <r>
    <x v="331"/>
    <s v="SC"/>
    <s v="Residential"/>
    <x v="7"/>
    <s v="All"/>
    <n v="56168785"/>
  </r>
  <r>
    <x v="331"/>
    <s v="SC"/>
    <s v="Residential"/>
    <x v="8"/>
    <s v="All"/>
    <n v="57715274"/>
  </r>
  <r>
    <x v="331"/>
    <s v="SC"/>
    <s v="Residential"/>
    <x v="9"/>
    <s v="All"/>
    <n v="61146905"/>
  </r>
  <r>
    <x v="331"/>
    <s v="SC"/>
    <s v="Residential"/>
    <x v="10"/>
    <s v="All"/>
    <n v="66276641"/>
  </r>
  <r>
    <x v="331"/>
    <s v="SC"/>
    <s v="Residential"/>
    <x v="11"/>
    <s v="All"/>
    <n v="70788602"/>
  </r>
  <r>
    <x v="332"/>
    <s v="NY"/>
    <s v="Civil"/>
    <x v="0"/>
    <s v="All"/>
    <n v="110177289"/>
  </r>
  <r>
    <x v="332"/>
    <s v="NY"/>
    <s v="Civil"/>
    <x v="1"/>
    <s v="All"/>
    <n v="227089322"/>
  </r>
  <r>
    <x v="332"/>
    <s v="NY"/>
    <s v="Civil"/>
    <x v="2"/>
    <s v="All"/>
    <n v="159710208"/>
  </r>
  <r>
    <x v="332"/>
    <s v="NY"/>
    <s v="Civil"/>
    <x v="3"/>
    <s v="All"/>
    <n v="154046047"/>
  </r>
  <r>
    <x v="332"/>
    <s v="NY"/>
    <s v="Civil"/>
    <x v="4"/>
    <s v="All"/>
    <n v="113834192"/>
  </r>
  <r>
    <x v="332"/>
    <s v="NY"/>
    <s v="Civil"/>
    <x v="5"/>
    <s v="All"/>
    <n v="188361165"/>
  </r>
  <r>
    <x v="332"/>
    <s v="NY"/>
    <s v="Civil"/>
    <x v="6"/>
    <s v="All"/>
    <n v="169383456"/>
  </r>
  <r>
    <x v="332"/>
    <s v="NY"/>
    <s v="Civil"/>
    <x v="7"/>
    <s v="All"/>
    <n v="285669215"/>
  </r>
  <r>
    <x v="332"/>
    <s v="NY"/>
    <s v="Civil"/>
    <x v="8"/>
    <s v="All"/>
    <n v="346490271"/>
  </r>
  <r>
    <x v="332"/>
    <s v="NY"/>
    <s v="Civil"/>
    <x v="9"/>
    <s v="All"/>
    <n v="368853540"/>
  </r>
  <r>
    <x v="332"/>
    <s v="NY"/>
    <s v="Civil"/>
    <x v="10"/>
    <s v="All"/>
    <n v="387589905"/>
  </r>
  <r>
    <x v="332"/>
    <s v="NY"/>
    <s v="Civil"/>
    <x v="11"/>
    <s v="All"/>
    <n v="399495254"/>
  </r>
  <r>
    <x v="332"/>
    <s v="NY"/>
    <s v="Non Residential"/>
    <x v="0"/>
    <s v="All"/>
    <n v="439811687"/>
  </r>
  <r>
    <x v="332"/>
    <s v="NY"/>
    <s v="Non Residential"/>
    <x v="1"/>
    <s v="All"/>
    <n v="427312438"/>
  </r>
  <r>
    <x v="332"/>
    <s v="NY"/>
    <s v="Non Residential"/>
    <x v="2"/>
    <s v="All"/>
    <n v="419480184"/>
  </r>
  <r>
    <x v="332"/>
    <s v="NY"/>
    <s v="Non Residential"/>
    <x v="3"/>
    <s v="All"/>
    <n v="208699211"/>
  </r>
  <r>
    <x v="332"/>
    <s v="NY"/>
    <s v="Non Residential"/>
    <x v="4"/>
    <s v="All"/>
    <n v="356443464"/>
  </r>
  <r>
    <x v="332"/>
    <s v="NY"/>
    <s v="Non Residential"/>
    <x v="5"/>
    <s v="All"/>
    <n v="250302444"/>
  </r>
  <r>
    <x v="332"/>
    <s v="NY"/>
    <s v="Non Residential"/>
    <x v="6"/>
    <s v="All"/>
    <n v="904988863"/>
  </r>
  <r>
    <x v="332"/>
    <s v="NY"/>
    <s v="Non Residential"/>
    <x v="7"/>
    <s v="All"/>
    <n v="873285335"/>
  </r>
  <r>
    <x v="332"/>
    <s v="NY"/>
    <s v="Non Residential"/>
    <x v="8"/>
    <s v="All"/>
    <n v="971938709"/>
  </r>
  <r>
    <x v="332"/>
    <s v="NY"/>
    <s v="Non Residential"/>
    <x v="9"/>
    <s v="All"/>
    <n v="993159227"/>
  </r>
  <r>
    <x v="332"/>
    <s v="NY"/>
    <s v="Non Residential"/>
    <x v="10"/>
    <s v="All"/>
    <n v="1007391224"/>
  </r>
  <r>
    <x v="332"/>
    <s v="NY"/>
    <s v="Non Residential"/>
    <x v="11"/>
    <s v="All"/>
    <n v="1015414211"/>
  </r>
  <r>
    <x v="332"/>
    <s v="NY"/>
    <s v="Residential"/>
    <x v="0"/>
    <s v="All"/>
    <n v="178768118"/>
  </r>
  <r>
    <x v="332"/>
    <s v="NY"/>
    <s v="Residential"/>
    <x v="1"/>
    <s v="All"/>
    <n v="210675519"/>
  </r>
  <r>
    <x v="332"/>
    <s v="NY"/>
    <s v="Residential"/>
    <x v="2"/>
    <s v="All"/>
    <n v="186916755"/>
  </r>
  <r>
    <x v="332"/>
    <s v="NY"/>
    <s v="Residential"/>
    <x v="3"/>
    <s v="All"/>
    <n v="110571685"/>
  </r>
  <r>
    <x v="332"/>
    <s v="NY"/>
    <s v="Residential"/>
    <x v="4"/>
    <s v="All"/>
    <n v="89264361"/>
  </r>
  <r>
    <x v="332"/>
    <s v="NY"/>
    <s v="Residential"/>
    <x v="5"/>
    <s v="All"/>
    <n v="107248104"/>
  </r>
  <r>
    <x v="332"/>
    <s v="NY"/>
    <s v="Residential"/>
    <x v="6"/>
    <s v="All"/>
    <n v="247638035"/>
  </r>
  <r>
    <x v="332"/>
    <s v="NY"/>
    <s v="Residential"/>
    <x v="7"/>
    <s v="All"/>
    <n v="236200112"/>
  </r>
  <r>
    <x v="332"/>
    <s v="NY"/>
    <s v="Residential"/>
    <x v="8"/>
    <s v="All"/>
    <n v="210459920"/>
  </r>
  <r>
    <x v="332"/>
    <s v="NY"/>
    <s v="Residential"/>
    <x v="9"/>
    <s v="All"/>
    <n v="226977360"/>
  </r>
  <r>
    <x v="332"/>
    <s v="NY"/>
    <s v="Residential"/>
    <x v="10"/>
    <s v="All"/>
    <n v="237403010"/>
  </r>
  <r>
    <x v="332"/>
    <s v="NY"/>
    <s v="Residential"/>
    <x v="11"/>
    <s v="All"/>
    <n v="248399608"/>
  </r>
  <r>
    <x v="333"/>
    <s v="WA"/>
    <s v="Civil"/>
    <x v="0"/>
    <s v="All"/>
    <n v="183069122"/>
  </r>
  <r>
    <x v="333"/>
    <s v="WA"/>
    <s v="Civil"/>
    <x v="1"/>
    <s v="All"/>
    <n v="136114864"/>
  </r>
  <r>
    <x v="333"/>
    <s v="WA"/>
    <s v="Civil"/>
    <x v="2"/>
    <s v="All"/>
    <n v="371285070"/>
  </r>
  <r>
    <x v="333"/>
    <s v="WA"/>
    <s v="Civil"/>
    <x v="3"/>
    <s v="All"/>
    <n v="271930807"/>
  </r>
  <r>
    <x v="333"/>
    <s v="WA"/>
    <s v="Civil"/>
    <x v="4"/>
    <s v="All"/>
    <n v="620272731"/>
  </r>
  <r>
    <x v="333"/>
    <s v="WA"/>
    <s v="Civil"/>
    <x v="5"/>
    <s v="All"/>
    <n v="323350285"/>
  </r>
  <r>
    <x v="333"/>
    <s v="WA"/>
    <s v="Civil"/>
    <x v="6"/>
    <s v="All"/>
    <n v="199209575"/>
  </r>
  <r>
    <x v="333"/>
    <s v="WA"/>
    <s v="Civil"/>
    <x v="7"/>
    <s v="All"/>
    <n v="190135571"/>
  </r>
  <r>
    <x v="333"/>
    <s v="WA"/>
    <s v="Civil"/>
    <x v="8"/>
    <s v="All"/>
    <n v="258452969"/>
  </r>
  <r>
    <x v="333"/>
    <s v="WA"/>
    <s v="Civil"/>
    <x v="9"/>
    <s v="All"/>
    <n v="275307143"/>
  </r>
  <r>
    <x v="333"/>
    <s v="WA"/>
    <s v="Civil"/>
    <x v="10"/>
    <s v="All"/>
    <n v="290849293"/>
  </r>
  <r>
    <x v="333"/>
    <s v="WA"/>
    <s v="Civil"/>
    <x v="11"/>
    <s v="All"/>
    <n v="301116250"/>
  </r>
  <r>
    <x v="333"/>
    <s v="WA"/>
    <s v="Non Residential"/>
    <x v="0"/>
    <s v="All"/>
    <n v="291794292"/>
  </r>
  <r>
    <x v="333"/>
    <s v="WA"/>
    <s v="Non Residential"/>
    <x v="1"/>
    <s v="All"/>
    <n v="346254202"/>
  </r>
  <r>
    <x v="333"/>
    <s v="WA"/>
    <s v="Non Residential"/>
    <x v="2"/>
    <s v="All"/>
    <n v="333441388"/>
  </r>
  <r>
    <x v="333"/>
    <s v="WA"/>
    <s v="Non Residential"/>
    <x v="3"/>
    <s v="All"/>
    <n v="728746323"/>
  </r>
  <r>
    <x v="333"/>
    <s v="WA"/>
    <s v="Non Residential"/>
    <x v="4"/>
    <s v="All"/>
    <n v="444412492"/>
  </r>
  <r>
    <x v="333"/>
    <s v="WA"/>
    <s v="Non Residential"/>
    <x v="5"/>
    <s v="All"/>
    <n v="293788236"/>
  </r>
  <r>
    <x v="333"/>
    <s v="WA"/>
    <s v="Non Residential"/>
    <x v="6"/>
    <s v="All"/>
    <n v="597905243"/>
  </r>
  <r>
    <x v="333"/>
    <s v="WA"/>
    <s v="Non Residential"/>
    <x v="7"/>
    <s v="All"/>
    <n v="647129920"/>
  </r>
  <r>
    <x v="333"/>
    <s v="WA"/>
    <s v="Non Residential"/>
    <x v="8"/>
    <s v="All"/>
    <n v="595258369"/>
  </r>
  <r>
    <x v="333"/>
    <s v="WA"/>
    <s v="Non Residential"/>
    <x v="9"/>
    <s v="All"/>
    <n v="604338029"/>
  </r>
  <r>
    <x v="333"/>
    <s v="WA"/>
    <s v="Non Residential"/>
    <x v="10"/>
    <s v="All"/>
    <n v="625060965"/>
  </r>
  <r>
    <x v="333"/>
    <s v="WA"/>
    <s v="Non Residential"/>
    <x v="11"/>
    <s v="All"/>
    <n v="640187099"/>
  </r>
  <r>
    <x v="333"/>
    <s v="WA"/>
    <s v="Residential"/>
    <x v="0"/>
    <s v="All"/>
    <n v="332990935"/>
  </r>
  <r>
    <x v="333"/>
    <s v="WA"/>
    <s v="Residential"/>
    <x v="1"/>
    <s v="All"/>
    <n v="357913699"/>
  </r>
  <r>
    <x v="333"/>
    <s v="WA"/>
    <s v="Residential"/>
    <x v="2"/>
    <s v="All"/>
    <n v="521869881"/>
  </r>
  <r>
    <x v="333"/>
    <s v="WA"/>
    <s v="Residential"/>
    <x v="3"/>
    <s v="All"/>
    <n v="637940624"/>
  </r>
  <r>
    <x v="333"/>
    <s v="WA"/>
    <s v="Residential"/>
    <x v="4"/>
    <s v="All"/>
    <n v="674352131"/>
  </r>
  <r>
    <x v="333"/>
    <s v="WA"/>
    <s v="Residential"/>
    <x v="5"/>
    <s v="All"/>
    <n v="664458773"/>
  </r>
  <r>
    <x v="333"/>
    <s v="WA"/>
    <s v="Residential"/>
    <x v="6"/>
    <s v="All"/>
    <n v="697768981"/>
  </r>
  <r>
    <x v="333"/>
    <s v="WA"/>
    <s v="Residential"/>
    <x v="7"/>
    <s v="All"/>
    <n v="895788436"/>
  </r>
  <r>
    <x v="333"/>
    <s v="WA"/>
    <s v="Residential"/>
    <x v="8"/>
    <s v="All"/>
    <n v="910172727"/>
  </r>
  <r>
    <x v="333"/>
    <s v="WA"/>
    <s v="Residential"/>
    <x v="9"/>
    <s v="All"/>
    <n v="963178600"/>
  </r>
  <r>
    <x v="333"/>
    <s v="WA"/>
    <s v="Residential"/>
    <x v="10"/>
    <s v="All"/>
    <n v="1033881639"/>
  </r>
  <r>
    <x v="333"/>
    <s v="WA"/>
    <s v="Residential"/>
    <x v="11"/>
    <s v="All"/>
    <n v="1090492939"/>
  </r>
  <r>
    <x v="334"/>
    <s v="FL"/>
    <s v="Civil"/>
    <x v="0"/>
    <s v="All"/>
    <n v="73605423"/>
  </r>
  <r>
    <x v="334"/>
    <s v="FL"/>
    <s v="Civil"/>
    <x v="1"/>
    <s v="All"/>
    <n v="59532235"/>
  </r>
  <r>
    <x v="334"/>
    <s v="FL"/>
    <s v="Civil"/>
    <x v="2"/>
    <s v="All"/>
    <n v="172341003"/>
  </r>
  <r>
    <x v="334"/>
    <s v="FL"/>
    <s v="Civil"/>
    <x v="3"/>
    <s v="All"/>
    <n v="78230770"/>
  </r>
  <r>
    <x v="334"/>
    <s v="FL"/>
    <s v="Civil"/>
    <x v="4"/>
    <s v="All"/>
    <n v="107338725"/>
  </r>
  <r>
    <x v="334"/>
    <s v="FL"/>
    <s v="Civil"/>
    <x v="5"/>
    <s v="All"/>
    <n v="77196757"/>
  </r>
  <r>
    <x v="334"/>
    <s v="FL"/>
    <s v="Civil"/>
    <x v="6"/>
    <s v="All"/>
    <n v="91455564"/>
  </r>
  <r>
    <x v="334"/>
    <s v="FL"/>
    <s v="Civil"/>
    <x v="7"/>
    <s v="All"/>
    <n v="78176917"/>
  </r>
  <r>
    <x v="334"/>
    <s v="FL"/>
    <s v="Civil"/>
    <x v="8"/>
    <s v="All"/>
    <n v="150740729"/>
  </r>
  <r>
    <x v="334"/>
    <s v="FL"/>
    <s v="Civil"/>
    <x v="9"/>
    <s v="All"/>
    <n v="160658924"/>
  </r>
  <r>
    <x v="334"/>
    <s v="FL"/>
    <s v="Civil"/>
    <x v="10"/>
    <s v="All"/>
    <n v="169680541"/>
  </r>
  <r>
    <x v="334"/>
    <s v="FL"/>
    <s v="Civil"/>
    <x v="11"/>
    <s v="All"/>
    <n v="175681179"/>
  </r>
  <r>
    <x v="334"/>
    <s v="FL"/>
    <s v="Non Residential"/>
    <x v="0"/>
    <s v="All"/>
    <n v="177403313"/>
  </r>
  <r>
    <x v="334"/>
    <s v="FL"/>
    <s v="Non Residential"/>
    <x v="1"/>
    <s v="All"/>
    <n v="253986267"/>
  </r>
  <r>
    <x v="334"/>
    <s v="FL"/>
    <s v="Non Residential"/>
    <x v="2"/>
    <s v="All"/>
    <n v="207361604"/>
  </r>
  <r>
    <x v="334"/>
    <s v="FL"/>
    <s v="Non Residential"/>
    <x v="3"/>
    <s v="All"/>
    <n v="94160658"/>
  </r>
  <r>
    <x v="334"/>
    <s v="FL"/>
    <s v="Non Residential"/>
    <x v="4"/>
    <s v="All"/>
    <n v="178425128"/>
  </r>
  <r>
    <x v="334"/>
    <s v="FL"/>
    <s v="Non Residential"/>
    <x v="5"/>
    <s v="All"/>
    <n v="449023247"/>
  </r>
  <r>
    <x v="334"/>
    <s v="FL"/>
    <s v="Non Residential"/>
    <x v="6"/>
    <s v="All"/>
    <n v="380738470"/>
  </r>
  <r>
    <x v="334"/>
    <s v="FL"/>
    <s v="Non Residential"/>
    <x v="7"/>
    <s v="All"/>
    <n v="460735618"/>
  </r>
  <r>
    <x v="334"/>
    <s v="FL"/>
    <s v="Non Residential"/>
    <x v="8"/>
    <s v="All"/>
    <n v="713426865"/>
  </r>
  <r>
    <x v="334"/>
    <s v="FL"/>
    <s v="Non Residential"/>
    <x v="9"/>
    <s v="All"/>
    <n v="726234289"/>
  </r>
  <r>
    <x v="334"/>
    <s v="FL"/>
    <s v="Non Residential"/>
    <x v="10"/>
    <s v="All"/>
    <n v="723112576"/>
  </r>
  <r>
    <x v="334"/>
    <s v="FL"/>
    <s v="Non Residential"/>
    <x v="11"/>
    <s v="All"/>
    <n v="727689165"/>
  </r>
  <r>
    <x v="334"/>
    <s v="FL"/>
    <s v="Residential"/>
    <x v="0"/>
    <s v="All"/>
    <n v="108230194"/>
  </r>
  <r>
    <x v="334"/>
    <s v="FL"/>
    <s v="Residential"/>
    <x v="1"/>
    <s v="All"/>
    <n v="107387274"/>
  </r>
  <r>
    <x v="334"/>
    <s v="FL"/>
    <s v="Residential"/>
    <x v="2"/>
    <s v="All"/>
    <n v="129629172"/>
  </r>
  <r>
    <x v="334"/>
    <s v="FL"/>
    <s v="Residential"/>
    <x v="3"/>
    <s v="All"/>
    <n v="160197708"/>
  </r>
  <r>
    <x v="334"/>
    <s v="FL"/>
    <s v="Residential"/>
    <x v="4"/>
    <s v="All"/>
    <n v="188451203"/>
  </r>
  <r>
    <x v="334"/>
    <s v="FL"/>
    <s v="Residential"/>
    <x v="5"/>
    <s v="All"/>
    <n v="212079139"/>
  </r>
  <r>
    <x v="334"/>
    <s v="FL"/>
    <s v="Residential"/>
    <x v="6"/>
    <s v="All"/>
    <n v="248366647"/>
  </r>
  <r>
    <x v="334"/>
    <s v="FL"/>
    <s v="Residential"/>
    <x v="7"/>
    <s v="All"/>
    <n v="394081287"/>
  </r>
  <r>
    <x v="334"/>
    <s v="FL"/>
    <s v="Residential"/>
    <x v="8"/>
    <s v="All"/>
    <n v="422147343"/>
  </r>
  <r>
    <x v="334"/>
    <s v="FL"/>
    <s v="Residential"/>
    <x v="9"/>
    <s v="All"/>
    <n v="450124008"/>
  </r>
  <r>
    <x v="334"/>
    <s v="FL"/>
    <s v="Residential"/>
    <x v="10"/>
    <s v="All"/>
    <n v="468718493"/>
  </r>
  <r>
    <x v="334"/>
    <s v="FL"/>
    <s v="Residential"/>
    <x v="11"/>
    <s v="All"/>
    <n v="489706578"/>
  </r>
  <r>
    <x v="335"/>
    <s v="FL"/>
    <s v="Civil"/>
    <x v="0"/>
    <s v="All"/>
    <n v="521290982"/>
  </r>
  <r>
    <x v="335"/>
    <s v="FL"/>
    <s v="Civil"/>
    <x v="1"/>
    <s v="All"/>
    <n v="557377089"/>
  </r>
  <r>
    <x v="335"/>
    <s v="FL"/>
    <s v="Civil"/>
    <x v="2"/>
    <s v="All"/>
    <n v="972043011"/>
  </r>
  <r>
    <x v="335"/>
    <s v="FL"/>
    <s v="Civil"/>
    <x v="3"/>
    <s v="All"/>
    <n v="848028551"/>
  </r>
  <r>
    <x v="335"/>
    <s v="FL"/>
    <s v="Civil"/>
    <x v="4"/>
    <s v="All"/>
    <n v="748094573"/>
  </r>
  <r>
    <x v="335"/>
    <s v="FL"/>
    <s v="Civil"/>
    <x v="5"/>
    <s v="All"/>
    <n v="567287605"/>
  </r>
  <r>
    <x v="335"/>
    <s v="FL"/>
    <s v="Civil"/>
    <x v="6"/>
    <s v="All"/>
    <n v="1460508811"/>
  </r>
  <r>
    <x v="335"/>
    <s v="FL"/>
    <s v="Civil"/>
    <x v="7"/>
    <s v="All"/>
    <n v="723958478"/>
  </r>
  <r>
    <x v="335"/>
    <s v="FL"/>
    <s v="Civil"/>
    <x v="8"/>
    <s v="All"/>
    <n v="1157408279"/>
  </r>
  <r>
    <x v="335"/>
    <s v="FL"/>
    <s v="Civil"/>
    <x v="9"/>
    <s v="All"/>
    <n v="1243702564"/>
  </r>
  <r>
    <x v="335"/>
    <s v="FL"/>
    <s v="Civil"/>
    <x v="10"/>
    <s v="All"/>
    <n v="1324582944"/>
  </r>
  <r>
    <x v="335"/>
    <s v="FL"/>
    <s v="Civil"/>
    <x v="11"/>
    <s v="All"/>
    <n v="1380629976"/>
  </r>
  <r>
    <x v="335"/>
    <s v="FL"/>
    <s v="Non Residential"/>
    <x v="0"/>
    <s v="All"/>
    <n v="1015652856"/>
  </r>
  <r>
    <x v="335"/>
    <s v="FL"/>
    <s v="Non Residential"/>
    <x v="1"/>
    <s v="All"/>
    <n v="700366430"/>
  </r>
  <r>
    <x v="335"/>
    <s v="FL"/>
    <s v="Non Residential"/>
    <x v="2"/>
    <s v="All"/>
    <n v="1122337072"/>
  </r>
  <r>
    <x v="335"/>
    <s v="FL"/>
    <s v="Non Residential"/>
    <x v="3"/>
    <s v="All"/>
    <n v="801545571"/>
  </r>
  <r>
    <x v="335"/>
    <s v="FL"/>
    <s v="Non Residential"/>
    <x v="4"/>
    <s v="All"/>
    <n v="1517814039"/>
  </r>
  <r>
    <x v="335"/>
    <s v="FL"/>
    <s v="Non Residential"/>
    <x v="5"/>
    <s v="All"/>
    <n v="1291443929"/>
  </r>
  <r>
    <x v="335"/>
    <s v="FL"/>
    <s v="Non Residential"/>
    <x v="6"/>
    <s v="All"/>
    <n v="1965678452"/>
  </r>
  <r>
    <x v="335"/>
    <s v="FL"/>
    <s v="Non Residential"/>
    <x v="7"/>
    <s v="All"/>
    <n v="1466970908"/>
  </r>
  <r>
    <x v="335"/>
    <s v="FL"/>
    <s v="Non Residential"/>
    <x v="8"/>
    <s v="All"/>
    <n v="2514988100"/>
  </r>
  <r>
    <x v="335"/>
    <s v="FL"/>
    <s v="Non Residential"/>
    <x v="9"/>
    <s v="All"/>
    <n v="2578219927"/>
  </r>
  <r>
    <x v="335"/>
    <s v="FL"/>
    <s v="Non Residential"/>
    <x v="10"/>
    <s v="All"/>
    <n v="2567331130"/>
  </r>
  <r>
    <x v="335"/>
    <s v="FL"/>
    <s v="Non Residential"/>
    <x v="11"/>
    <s v="All"/>
    <n v="2591729123"/>
  </r>
  <r>
    <x v="335"/>
    <s v="FL"/>
    <s v="Residential"/>
    <x v="0"/>
    <s v="All"/>
    <n v="1070692361"/>
  </r>
  <r>
    <x v="335"/>
    <s v="FL"/>
    <s v="Residential"/>
    <x v="1"/>
    <s v="All"/>
    <n v="1088237501"/>
  </r>
  <r>
    <x v="335"/>
    <s v="FL"/>
    <s v="Residential"/>
    <x v="2"/>
    <s v="All"/>
    <n v="1340977112"/>
  </r>
  <r>
    <x v="335"/>
    <s v="FL"/>
    <s v="Residential"/>
    <x v="3"/>
    <s v="All"/>
    <n v="1872003237"/>
  </r>
  <r>
    <x v="335"/>
    <s v="FL"/>
    <s v="Residential"/>
    <x v="4"/>
    <s v="All"/>
    <n v="1717867842"/>
  </r>
  <r>
    <x v="335"/>
    <s v="FL"/>
    <s v="Residential"/>
    <x v="5"/>
    <s v="All"/>
    <n v="2321966399"/>
  </r>
  <r>
    <x v="335"/>
    <s v="FL"/>
    <s v="Residential"/>
    <x v="6"/>
    <s v="All"/>
    <n v="3177102245"/>
  </r>
  <r>
    <x v="335"/>
    <s v="FL"/>
    <s v="Residential"/>
    <x v="7"/>
    <s v="All"/>
    <n v="3502702199"/>
  </r>
  <r>
    <x v="335"/>
    <s v="FL"/>
    <s v="Residential"/>
    <x v="8"/>
    <s v="All"/>
    <n v="5060867486"/>
  </r>
  <r>
    <x v="335"/>
    <s v="FL"/>
    <s v="Residential"/>
    <x v="9"/>
    <s v="All"/>
    <n v="5445646964"/>
  </r>
  <r>
    <x v="335"/>
    <s v="FL"/>
    <s v="Residential"/>
    <x v="10"/>
    <s v="All"/>
    <n v="5735132089"/>
  </r>
  <r>
    <x v="335"/>
    <s v="FL"/>
    <s v="Residential"/>
    <x v="11"/>
    <s v="All"/>
    <n v="6045146278"/>
  </r>
  <r>
    <x v="336"/>
    <s v="IN"/>
    <s v="Civil"/>
    <x v="0"/>
    <s v="All"/>
    <n v="69510554"/>
  </r>
  <r>
    <x v="336"/>
    <s v="IN"/>
    <s v="Civil"/>
    <x v="1"/>
    <s v="All"/>
    <n v="33579218"/>
  </r>
  <r>
    <x v="336"/>
    <s v="IN"/>
    <s v="Civil"/>
    <x v="2"/>
    <s v="All"/>
    <n v="180710524"/>
  </r>
  <r>
    <x v="336"/>
    <s v="IN"/>
    <s v="Civil"/>
    <x v="3"/>
    <s v="All"/>
    <n v="64157040"/>
  </r>
  <r>
    <x v="336"/>
    <s v="IN"/>
    <s v="Civil"/>
    <x v="4"/>
    <s v="All"/>
    <n v="53869181"/>
  </r>
  <r>
    <x v="336"/>
    <s v="IN"/>
    <s v="Civil"/>
    <x v="5"/>
    <s v="All"/>
    <n v="39633744"/>
  </r>
  <r>
    <x v="336"/>
    <s v="IN"/>
    <s v="Civil"/>
    <x v="6"/>
    <s v="All"/>
    <n v="31385579"/>
  </r>
  <r>
    <x v="336"/>
    <s v="IN"/>
    <s v="Civil"/>
    <x v="7"/>
    <s v="All"/>
    <n v="42899720"/>
  </r>
  <r>
    <x v="336"/>
    <s v="IN"/>
    <s v="Civil"/>
    <x v="8"/>
    <s v="All"/>
    <n v="49215491"/>
  </r>
  <r>
    <x v="336"/>
    <s v="IN"/>
    <s v="Civil"/>
    <x v="9"/>
    <s v="All"/>
    <n v="52347974"/>
  </r>
  <r>
    <x v="336"/>
    <s v="IN"/>
    <s v="Civil"/>
    <x v="10"/>
    <s v="All"/>
    <n v="55107864"/>
  </r>
  <r>
    <x v="336"/>
    <s v="IN"/>
    <s v="Civil"/>
    <x v="11"/>
    <s v="All"/>
    <n v="56700382"/>
  </r>
  <r>
    <x v="336"/>
    <s v="IN"/>
    <s v="Non Residential"/>
    <x v="0"/>
    <s v="All"/>
    <n v="49195645"/>
  </r>
  <r>
    <x v="336"/>
    <s v="IN"/>
    <s v="Non Residential"/>
    <x v="1"/>
    <s v="All"/>
    <n v="44249336"/>
  </r>
  <r>
    <x v="336"/>
    <s v="IN"/>
    <s v="Non Residential"/>
    <x v="2"/>
    <s v="All"/>
    <n v="62192046"/>
  </r>
  <r>
    <x v="336"/>
    <s v="IN"/>
    <s v="Non Residential"/>
    <x v="3"/>
    <s v="All"/>
    <n v="33461639"/>
  </r>
  <r>
    <x v="336"/>
    <s v="IN"/>
    <s v="Non Residential"/>
    <x v="4"/>
    <s v="All"/>
    <n v="190570614"/>
  </r>
  <r>
    <x v="336"/>
    <s v="IN"/>
    <s v="Non Residential"/>
    <x v="5"/>
    <s v="All"/>
    <n v="53907963"/>
  </r>
  <r>
    <x v="336"/>
    <s v="IN"/>
    <s v="Non Residential"/>
    <x v="6"/>
    <s v="All"/>
    <n v="251017838"/>
  </r>
  <r>
    <x v="336"/>
    <s v="IN"/>
    <s v="Non Residential"/>
    <x v="7"/>
    <s v="All"/>
    <n v="121982993"/>
  </r>
  <r>
    <x v="336"/>
    <s v="IN"/>
    <s v="Non Residential"/>
    <x v="8"/>
    <s v="All"/>
    <n v="229089010"/>
  </r>
  <r>
    <x v="336"/>
    <s v="IN"/>
    <s v="Non Residential"/>
    <x v="9"/>
    <s v="All"/>
    <n v="234344894"/>
  </r>
  <r>
    <x v="336"/>
    <s v="IN"/>
    <s v="Non Residential"/>
    <x v="10"/>
    <s v="All"/>
    <n v="241397284"/>
  </r>
  <r>
    <x v="336"/>
    <s v="IN"/>
    <s v="Non Residential"/>
    <x v="11"/>
    <s v="All"/>
    <n v="244318761"/>
  </r>
  <r>
    <x v="336"/>
    <s v="IN"/>
    <s v="Residential"/>
    <x v="0"/>
    <s v="All"/>
    <n v="47561872"/>
  </r>
  <r>
    <x v="336"/>
    <s v="IN"/>
    <s v="Residential"/>
    <x v="1"/>
    <s v="All"/>
    <n v="65291378"/>
  </r>
  <r>
    <x v="336"/>
    <s v="IN"/>
    <s v="Residential"/>
    <x v="2"/>
    <s v="All"/>
    <n v="45716250"/>
  </r>
  <r>
    <x v="336"/>
    <s v="IN"/>
    <s v="Residential"/>
    <x v="3"/>
    <s v="All"/>
    <n v="61650390"/>
  </r>
  <r>
    <x v="336"/>
    <s v="IN"/>
    <s v="Residential"/>
    <x v="4"/>
    <s v="All"/>
    <n v="46981271"/>
  </r>
  <r>
    <x v="336"/>
    <s v="IN"/>
    <s v="Residential"/>
    <x v="5"/>
    <s v="All"/>
    <n v="43267025"/>
  </r>
  <r>
    <x v="336"/>
    <s v="IN"/>
    <s v="Residential"/>
    <x v="6"/>
    <s v="All"/>
    <n v="37232679"/>
  </r>
  <r>
    <x v="336"/>
    <s v="IN"/>
    <s v="Residential"/>
    <x v="7"/>
    <s v="All"/>
    <n v="59343754"/>
  </r>
  <r>
    <x v="336"/>
    <s v="IN"/>
    <s v="Residential"/>
    <x v="8"/>
    <s v="All"/>
    <n v="53795266"/>
  </r>
  <r>
    <x v="336"/>
    <s v="IN"/>
    <s v="Residential"/>
    <x v="9"/>
    <s v="All"/>
    <n v="57659913"/>
  </r>
  <r>
    <x v="336"/>
    <s v="IN"/>
    <s v="Residential"/>
    <x v="10"/>
    <s v="All"/>
    <n v="59871337"/>
  </r>
  <r>
    <x v="336"/>
    <s v="IN"/>
    <s v="Residential"/>
    <x v="11"/>
    <s v="All"/>
    <n v="63134034"/>
  </r>
  <r>
    <x v="337"/>
    <s v="AR"/>
    <s v="Civil"/>
    <x v="0"/>
    <s v="All"/>
    <n v="62312630"/>
  </r>
  <r>
    <x v="337"/>
    <s v="AR"/>
    <s v="Civil"/>
    <x v="1"/>
    <s v="All"/>
    <n v="12533757"/>
  </r>
  <r>
    <x v="337"/>
    <s v="AR"/>
    <s v="Civil"/>
    <x v="2"/>
    <s v="All"/>
    <n v="1881493"/>
  </r>
  <r>
    <x v="337"/>
    <s v="AR"/>
    <s v="Civil"/>
    <x v="3"/>
    <s v="All"/>
    <n v="25222307"/>
  </r>
  <r>
    <x v="337"/>
    <s v="AR"/>
    <s v="Civil"/>
    <x v="4"/>
    <s v="All"/>
    <n v="12143444"/>
  </r>
  <r>
    <x v="337"/>
    <s v="AR"/>
    <s v="Civil"/>
    <x v="5"/>
    <s v="All"/>
    <n v="44602913"/>
  </r>
  <r>
    <x v="337"/>
    <s v="AR"/>
    <s v="Civil"/>
    <x v="6"/>
    <s v="All"/>
    <n v="30410974"/>
  </r>
  <r>
    <x v="337"/>
    <s v="AR"/>
    <s v="Civil"/>
    <x v="7"/>
    <s v="All"/>
    <n v="2687371"/>
  </r>
  <r>
    <x v="337"/>
    <s v="AR"/>
    <s v="Civil"/>
    <x v="8"/>
    <s v="All"/>
    <n v="8539333"/>
  </r>
  <r>
    <x v="337"/>
    <s v="AR"/>
    <s v="Civil"/>
    <x v="9"/>
    <s v="All"/>
    <n v="8960162"/>
  </r>
  <r>
    <x v="337"/>
    <s v="AR"/>
    <s v="Civil"/>
    <x v="10"/>
    <s v="All"/>
    <n v="9327830"/>
  </r>
  <r>
    <x v="337"/>
    <s v="AR"/>
    <s v="Civil"/>
    <x v="11"/>
    <s v="All"/>
    <n v="9594680"/>
  </r>
  <r>
    <x v="337"/>
    <s v="AR"/>
    <s v="Non Residential"/>
    <x v="0"/>
    <s v="All"/>
    <n v="6359751"/>
  </r>
  <r>
    <x v="337"/>
    <s v="AR"/>
    <s v="Non Residential"/>
    <x v="1"/>
    <s v="All"/>
    <n v="4735261"/>
  </r>
  <r>
    <x v="337"/>
    <s v="AR"/>
    <s v="Non Residential"/>
    <x v="2"/>
    <s v="All"/>
    <n v="14004701"/>
  </r>
  <r>
    <x v="337"/>
    <s v="AR"/>
    <s v="Non Residential"/>
    <x v="3"/>
    <s v="All"/>
    <n v="11146499"/>
  </r>
  <r>
    <x v="337"/>
    <s v="AR"/>
    <s v="Non Residential"/>
    <x v="4"/>
    <s v="All"/>
    <n v="11015275"/>
  </r>
  <r>
    <x v="337"/>
    <s v="AR"/>
    <s v="Non Residential"/>
    <x v="5"/>
    <s v="All"/>
    <n v="2834145"/>
  </r>
  <r>
    <x v="337"/>
    <s v="AR"/>
    <s v="Non Residential"/>
    <x v="6"/>
    <s v="All"/>
    <n v="3464871"/>
  </r>
  <r>
    <x v="337"/>
    <s v="AR"/>
    <s v="Non Residential"/>
    <x v="7"/>
    <s v="All"/>
    <n v="24470109"/>
  </r>
  <r>
    <x v="337"/>
    <s v="AR"/>
    <s v="Non Residential"/>
    <x v="8"/>
    <s v="All"/>
    <n v="24224742"/>
  </r>
  <r>
    <x v="337"/>
    <s v="AR"/>
    <s v="Non Residential"/>
    <x v="9"/>
    <s v="All"/>
    <n v="24741151"/>
  </r>
  <r>
    <x v="337"/>
    <s v="AR"/>
    <s v="Non Residential"/>
    <x v="10"/>
    <s v="All"/>
    <n v="25668660"/>
  </r>
  <r>
    <x v="337"/>
    <s v="AR"/>
    <s v="Non Residential"/>
    <x v="11"/>
    <s v="All"/>
    <n v="26205801"/>
  </r>
  <r>
    <x v="337"/>
    <s v="AR"/>
    <s v="Residential"/>
    <x v="0"/>
    <s v="All"/>
    <n v="8654173"/>
  </r>
  <r>
    <x v="337"/>
    <s v="AR"/>
    <s v="Residential"/>
    <x v="1"/>
    <s v="All"/>
    <n v="14161527"/>
  </r>
  <r>
    <x v="337"/>
    <s v="AR"/>
    <s v="Residential"/>
    <x v="2"/>
    <s v="All"/>
    <n v="14638606"/>
  </r>
  <r>
    <x v="337"/>
    <s v="AR"/>
    <s v="Residential"/>
    <x v="3"/>
    <s v="All"/>
    <n v="11326117"/>
  </r>
  <r>
    <x v="337"/>
    <s v="AR"/>
    <s v="Residential"/>
    <x v="4"/>
    <s v="All"/>
    <n v="10113465"/>
  </r>
  <r>
    <x v="337"/>
    <s v="AR"/>
    <s v="Residential"/>
    <x v="5"/>
    <s v="All"/>
    <n v="10605637"/>
  </r>
  <r>
    <x v="337"/>
    <s v="AR"/>
    <s v="Residential"/>
    <x v="6"/>
    <s v="All"/>
    <n v="13869157"/>
  </r>
  <r>
    <x v="337"/>
    <s v="AR"/>
    <s v="Residential"/>
    <x v="7"/>
    <s v="All"/>
    <n v="12109489"/>
  </r>
  <r>
    <x v="337"/>
    <s v="AR"/>
    <s v="Residential"/>
    <x v="8"/>
    <s v="All"/>
    <n v="13741062"/>
  </r>
  <r>
    <x v="337"/>
    <s v="AR"/>
    <s v="Residential"/>
    <x v="9"/>
    <s v="All"/>
    <n v="14979838"/>
  </r>
  <r>
    <x v="337"/>
    <s v="AR"/>
    <s v="Residential"/>
    <x v="10"/>
    <s v="All"/>
    <n v="15959776"/>
  </r>
  <r>
    <x v="337"/>
    <s v="AR"/>
    <s v="Residential"/>
    <x v="11"/>
    <s v="All"/>
    <n v="17268095"/>
  </r>
  <r>
    <x v="337"/>
    <s v="TX"/>
    <s v="Civil"/>
    <x v="0"/>
    <s v="All"/>
    <n v="36096933"/>
  </r>
  <r>
    <x v="337"/>
    <s v="TX"/>
    <s v="Civil"/>
    <x v="1"/>
    <s v="All"/>
    <n v="18298877"/>
  </r>
  <r>
    <x v="337"/>
    <s v="TX"/>
    <s v="Civil"/>
    <x v="2"/>
    <s v="All"/>
    <n v="21086791"/>
  </r>
  <r>
    <x v="337"/>
    <s v="TX"/>
    <s v="Civil"/>
    <x v="3"/>
    <s v="All"/>
    <n v="45916367"/>
  </r>
  <r>
    <x v="337"/>
    <s v="TX"/>
    <s v="Civil"/>
    <x v="4"/>
    <s v="All"/>
    <n v="33488206"/>
  </r>
  <r>
    <x v="337"/>
    <s v="TX"/>
    <s v="Civil"/>
    <x v="5"/>
    <s v="All"/>
    <n v="21322776"/>
  </r>
  <r>
    <x v="337"/>
    <s v="TX"/>
    <s v="Civil"/>
    <x v="6"/>
    <s v="All"/>
    <n v="17890088"/>
  </r>
  <r>
    <x v="337"/>
    <s v="TX"/>
    <s v="Civil"/>
    <x v="7"/>
    <s v="All"/>
    <n v="39194878"/>
  </r>
  <r>
    <x v="337"/>
    <s v="TX"/>
    <s v="Civil"/>
    <x v="8"/>
    <s v="All"/>
    <n v="40454522"/>
  </r>
  <r>
    <x v="337"/>
    <s v="TX"/>
    <s v="Civil"/>
    <x v="9"/>
    <s v="All"/>
    <n v="43317047"/>
  </r>
  <r>
    <x v="337"/>
    <s v="TX"/>
    <s v="Civil"/>
    <x v="10"/>
    <s v="All"/>
    <n v="45894197"/>
  </r>
  <r>
    <x v="337"/>
    <s v="TX"/>
    <s v="Civil"/>
    <x v="11"/>
    <s v="All"/>
    <n v="47686930"/>
  </r>
  <r>
    <x v="337"/>
    <s v="TX"/>
    <s v="Non Residential"/>
    <x v="0"/>
    <s v="All"/>
    <n v="14393592"/>
  </r>
  <r>
    <x v="337"/>
    <s v="TX"/>
    <s v="Non Residential"/>
    <x v="1"/>
    <s v="All"/>
    <n v="24755116"/>
  </r>
  <r>
    <x v="337"/>
    <s v="TX"/>
    <s v="Non Residential"/>
    <x v="2"/>
    <s v="All"/>
    <n v="49906045"/>
  </r>
  <r>
    <x v="337"/>
    <s v="TX"/>
    <s v="Non Residential"/>
    <x v="3"/>
    <s v="All"/>
    <n v="32150855"/>
  </r>
  <r>
    <x v="337"/>
    <s v="TX"/>
    <s v="Non Residential"/>
    <x v="4"/>
    <s v="All"/>
    <n v="44112848"/>
  </r>
  <r>
    <x v="337"/>
    <s v="TX"/>
    <s v="Non Residential"/>
    <x v="5"/>
    <s v="All"/>
    <n v="49133207"/>
  </r>
  <r>
    <x v="337"/>
    <s v="TX"/>
    <s v="Non Residential"/>
    <x v="6"/>
    <s v="All"/>
    <n v="46040276"/>
  </r>
  <r>
    <x v="337"/>
    <s v="TX"/>
    <s v="Non Residential"/>
    <x v="7"/>
    <s v="All"/>
    <n v="44715132"/>
  </r>
  <r>
    <x v="337"/>
    <s v="TX"/>
    <s v="Non Residential"/>
    <x v="8"/>
    <s v="All"/>
    <n v="55103620"/>
  </r>
  <r>
    <x v="337"/>
    <s v="TX"/>
    <s v="Non Residential"/>
    <x v="9"/>
    <s v="All"/>
    <n v="55906738"/>
  </r>
  <r>
    <x v="337"/>
    <s v="TX"/>
    <s v="Non Residential"/>
    <x v="10"/>
    <s v="All"/>
    <n v="56179146"/>
  </r>
  <r>
    <x v="337"/>
    <s v="TX"/>
    <s v="Non Residential"/>
    <x v="11"/>
    <s v="All"/>
    <n v="56727107"/>
  </r>
  <r>
    <x v="337"/>
    <s v="TX"/>
    <s v="Residential"/>
    <x v="0"/>
    <s v="All"/>
    <n v="57005879"/>
  </r>
  <r>
    <x v="337"/>
    <s v="TX"/>
    <s v="Residential"/>
    <x v="1"/>
    <s v="All"/>
    <n v="10812951"/>
  </r>
  <r>
    <x v="337"/>
    <s v="TX"/>
    <s v="Residential"/>
    <x v="2"/>
    <s v="All"/>
    <n v="35948144"/>
  </r>
  <r>
    <x v="337"/>
    <s v="TX"/>
    <s v="Residential"/>
    <x v="3"/>
    <s v="All"/>
    <n v="9194816"/>
  </r>
  <r>
    <x v="337"/>
    <s v="TX"/>
    <s v="Residential"/>
    <x v="4"/>
    <s v="All"/>
    <n v="49779869"/>
  </r>
  <r>
    <x v="337"/>
    <s v="TX"/>
    <s v="Residential"/>
    <x v="5"/>
    <s v="All"/>
    <n v="103590"/>
  </r>
  <r>
    <x v="337"/>
    <s v="TX"/>
    <s v="Residential"/>
    <x v="6"/>
    <s v="All"/>
    <n v="1993616"/>
  </r>
  <r>
    <x v="337"/>
    <s v="TX"/>
    <s v="Residential"/>
    <x v="7"/>
    <s v="All"/>
    <n v="403316"/>
  </r>
  <r>
    <x v="337"/>
    <s v="TX"/>
    <s v="Residential"/>
    <x v="8"/>
    <s v="All"/>
    <n v="1231051"/>
  </r>
  <r>
    <x v="337"/>
    <s v="TX"/>
    <s v="Residential"/>
    <x v="9"/>
    <s v="All"/>
    <n v="1478661"/>
  </r>
  <r>
    <x v="337"/>
    <s v="TX"/>
    <s v="Residential"/>
    <x v="10"/>
    <s v="All"/>
    <n v="1311510"/>
  </r>
  <r>
    <x v="337"/>
    <s v="TX"/>
    <s v="Residential"/>
    <x v="11"/>
    <s v="All"/>
    <n v="1467310"/>
  </r>
  <r>
    <x v="338"/>
    <s v="OH"/>
    <s v="Civil"/>
    <x v="0"/>
    <s v="All"/>
    <n v="226097098"/>
  </r>
  <r>
    <x v="338"/>
    <s v="OH"/>
    <s v="Civil"/>
    <x v="1"/>
    <s v="All"/>
    <n v="216690198"/>
  </r>
  <r>
    <x v="338"/>
    <s v="OH"/>
    <s v="Civil"/>
    <x v="2"/>
    <s v="All"/>
    <n v="254376161"/>
  </r>
  <r>
    <x v="338"/>
    <s v="OH"/>
    <s v="Civil"/>
    <x v="3"/>
    <s v="All"/>
    <n v="300751944"/>
  </r>
  <r>
    <x v="338"/>
    <s v="OH"/>
    <s v="Civil"/>
    <x v="4"/>
    <s v="All"/>
    <n v="339825599"/>
  </r>
  <r>
    <x v="338"/>
    <s v="OH"/>
    <s v="Civil"/>
    <x v="5"/>
    <s v="All"/>
    <n v="461092669"/>
  </r>
  <r>
    <x v="338"/>
    <s v="OH"/>
    <s v="Civil"/>
    <x v="6"/>
    <s v="All"/>
    <n v="290501806"/>
  </r>
  <r>
    <x v="338"/>
    <s v="OH"/>
    <s v="Civil"/>
    <x v="7"/>
    <s v="All"/>
    <n v="206134799"/>
  </r>
  <r>
    <x v="338"/>
    <s v="OH"/>
    <s v="Civil"/>
    <x v="8"/>
    <s v="All"/>
    <n v="307664026"/>
  </r>
  <r>
    <x v="338"/>
    <s v="OH"/>
    <s v="Civil"/>
    <x v="9"/>
    <s v="All"/>
    <n v="327819268"/>
  </r>
  <r>
    <x v="338"/>
    <s v="OH"/>
    <s v="Civil"/>
    <x v="10"/>
    <s v="All"/>
    <n v="345865097"/>
  </r>
  <r>
    <x v="338"/>
    <s v="OH"/>
    <s v="Civil"/>
    <x v="11"/>
    <s v="All"/>
    <n v="357018759"/>
  </r>
  <r>
    <x v="338"/>
    <s v="OH"/>
    <s v="Non Residential"/>
    <x v="0"/>
    <s v="All"/>
    <n v="242785315"/>
  </r>
  <r>
    <x v="338"/>
    <s v="OH"/>
    <s v="Non Residential"/>
    <x v="1"/>
    <s v="All"/>
    <n v="434951501"/>
  </r>
  <r>
    <x v="338"/>
    <s v="OH"/>
    <s v="Non Residential"/>
    <x v="2"/>
    <s v="All"/>
    <n v="243326758"/>
  </r>
  <r>
    <x v="338"/>
    <s v="OH"/>
    <s v="Non Residential"/>
    <x v="3"/>
    <s v="All"/>
    <n v="178676551"/>
  </r>
  <r>
    <x v="338"/>
    <s v="OH"/>
    <s v="Non Residential"/>
    <x v="4"/>
    <s v="All"/>
    <n v="181740956"/>
  </r>
  <r>
    <x v="338"/>
    <s v="OH"/>
    <s v="Non Residential"/>
    <x v="5"/>
    <s v="All"/>
    <n v="184650863"/>
  </r>
  <r>
    <x v="338"/>
    <s v="OH"/>
    <s v="Non Residential"/>
    <x v="6"/>
    <s v="All"/>
    <n v="1248073643"/>
  </r>
  <r>
    <x v="338"/>
    <s v="OH"/>
    <s v="Non Residential"/>
    <x v="7"/>
    <s v="All"/>
    <n v="1499295862"/>
  </r>
  <r>
    <x v="338"/>
    <s v="OH"/>
    <s v="Non Residential"/>
    <x v="8"/>
    <s v="All"/>
    <n v="1064804213"/>
  </r>
  <r>
    <x v="338"/>
    <s v="OH"/>
    <s v="Non Residential"/>
    <x v="9"/>
    <s v="All"/>
    <n v="1108921884"/>
  </r>
  <r>
    <x v="338"/>
    <s v="OH"/>
    <s v="Non Residential"/>
    <x v="10"/>
    <s v="All"/>
    <n v="1158747411"/>
  </r>
  <r>
    <x v="338"/>
    <s v="OH"/>
    <s v="Non Residential"/>
    <x v="11"/>
    <s v="All"/>
    <n v="1180449163"/>
  </r>
  <r>
    <x v="338"/>
    <s v="OH"/>
    <s v="Residential"/>
    <x v="0"/>
    <s v="All"/>
    <n v="96604246"/>
  </r>
  <r>
    <x v="338"/>
    <s v="OH"/>
    <s v="Residential"/>
    <x v="1"/>
    <s v="All"/>
    <n v="94113553"/>
  </r>
  <r>
    <x v="338"/>
    <s v="OH"/>
    <s v="Residential"/>
    <x v="2"/>
    <s v="All"/>
    <n v="119789950"/>
  </r>
  <r>
    <x v="338"/>
    <s v="OH"/>
    <s v="Residential"/>
    <x v="3"/>
    <s v="All"/>
    <n v="117663142"/>
  </r>
  <r>
    <x v="338"/>
    <s v="OH"/>
    <s v="Residential"/>
    <x v="4"/>
    <s v="All"/>
    <n v="177680060"/>
  </r>
  <r>
    <x v="338"/>
    <s v="OH"/>
    <s v="Residential"/>
    <x v="5"/>
    <s v="All"/>
    <n v="128583793"/>
  </r>
  <r>
    <x v="338"/>
    <s v="OH"/>
    <s v="Residential"/>
    <x v="6"/>
    <s v="All"/>
    <n v="283300745"/>
  </r>
  <r>
    <x v="338"/>
    <s v="OH"/>
    <s v="Residential"/>
    <x v="7"/>
    <s v="All"/>
    <n v="213944468"/>
  </r>
  <r>
    <x v="338"/>
    <s v="OH"/>
    <s v="Residential"/>
    <x v="8"/>
    <s v="All"/>
    <n v="210733047"/>
  </r>
  <r>
    <x v="338"/>
    <s v="OH"/>
    <s v="Residential"/>
    <x v="9"/>
    <s v="All"/>
    <n v="220446111"/>
  </r>
  <r>
    <x v="338"/>
    <s v="OH"/>
    <s v="Residential"/>
    <x v="10"/>
    <s v="All"/>
    <n v="231681215"/>
  </r>
  <r>
    <x v="338"/>
    <s v="OH"/>
    <s v="Residential"/>
    <x v="11"/>
    <s v="All"/>
    <n v="243537979"/>
  </r>
  <r>
    <x v="339"/>
    <s v="KS"/>
    <s v="Civil"/>
    <x v="0"/>
    <s v="All"/>
    <n v="110310928"/>
  </r>
  <r>
    <x v="339"/>
    <s v="KS"/>
    <s v="Civil"/>
    <x v="1"/>
    <s v="All"/>
    <n v="99900864"/>
  </r>
  <r>
    <x v="339"/>
    <s v="KS"/>
    <s v="Civil"/>
    <x v="2"/>
    <s v="All"/>
    <n v="129615444"/>
  </r>
  <r>
    <x v="339"/>
    <s v="KS"/>
    <s v="Civil"/>
    <x v="3"/>
    <s v="All"/>
    <n v="155199233"/>
  </r>
  <r>
    <x v="339"/>
    <s v="KS"/>
    <s v="Civil"/>
    <x v="4"/>
    <s v="All"/>
    <n v="81925128"/>
  </r>
  <r>
    <x v="339"/>
    <s v="KS"/>
    <s v="Civil"/>
    <x v="5"/>
    <s v="All"/>
    <n v="138707753"/>
  </r>
  <r>
    <x v="339"/>
    <s v="KS"/>
    <s v="Civil"/>
    <x v="6"/>
    <s v="All"/>
    <n v="111345688"/>
  </r>
  <r>
    <x v="339"/>
    <s v="KS"/>
    <s v="Civil"/>
    <x v="7"/>
    <s v="All"/>
    <n v="111360110"/>
  </r>
  <r>
    <x v="339"/>
    <s v="KS"/>
    <s v="Civil"/>
    <x v="8"/>
    <s v="All"/>
    <n v="130324172"/>
  </r>
  <r>
    <x v="339"/>
    <s v="KS"/>
    <s v="Civil"/>
    <x v="9"/>
    <s v="All"/>
    <n v="138614522"/>
  </r>
  <r>
    <x v="339"/>
    <s v="KS"/>
    <s v="Civil"/>
    <x v="10"/>
    <s v="All"/>
    <n v="145761992"/>
  </r>
  <r>
    <x v="339"/>
    <s v="KS"/>
    <s v="Civil"/>
    <x v="11"/>
    <s v="All"/>
    <n v="150417638"/>
  </r>
  <r>
    <x v="339"/>
    <s v="KS"/>
    <s v="Non Residential"/>
    <x v="0"/>
    <s v="All"/>
    <n v="31725760"/>
  </r>
  <r>
    <x v="339"/>
    <s v="KS"/>
    <s v="Non Residential"/>
    <x v="1"/>
    <s v="All"/>
    <n v="45315600"/>
  </r>
  <r>
    <x v="339"/>
    <s v="KS"/>
    <s v="Non Residential"/>
    <x v="2"/>
    <s v="All"/>
    <n v="326201846"/>
  </r>
  <r>
    <x v="339"/>
    <s v="KS"/>
    <s v="Non Residential"/>
    <x v="3"/>
    <s v="All"/>
    <n v="99077133"/>
  </r>
  <r>
    <x v="339"/>
    <s v="KS"/>
    <s v="Non Residential"/>
    <x v="4"/>
    <s v="All"/>
    <n v="101815700"/>
  </r>
  <r>
    <x v="339"/>
    <s v="KS"/>
    <s v="Non Residential"/>
    <x v="5"/>
    <s v="All"/>
    <n v="170847721"/>
  </r>
  <r>
    <x v="339"/>
    <s v="KS"/>
    <s v="Non Residential"/>
    <x v="6"/>
    <s v="All"/>
    <n v="124689456"/>
  </r>
  <r>
    <x v="339"/>
    <s v="KS"/>
    <s v="Non Residential"/>
    <x v="7"/>
    <s v="All"/>
    <n v="124360990"/>
  </r>
  <r>
    <x v="339"/>
    <s v="KS"/>
    <s v="Non Residential"/>
    <x v="8"/>
    <s v="All"/>
    <n v="210959023"/>
  </r>
  <r>
    <x v="339"/>
    <s v="KS"/>
    <s v="Non Residential"/>
    <x v="9"/>
    <s v="All"/>
    <n v="220677732"/>
  </r>
  <r>
    <x v="339"/>
    <s v="KS"/>
    <s v="Non Residential"/>
    <x v="10"/>
    <s v="All"/>
    <n v="226202338"/>
  </r>
  <r>
    <x v="339"/>
    <s v="KS"/>
    <s v="Non Residential"/>
    <x v="11"/>
    <s v="All"/>
    <n v="229688778"/>
  </r>
  <r>
    <x v="339"/>
    <s v="KS"/>
    <s v="Residential"/>
    <x v="0"/>
    <s v="All"/>
    <n v="70085061"/>
  </r>
  <r>
    <x v="339"/>
    <s v="KS"/>
    <s v="Residential"/>
    <x v="1"/>
    <s v="All"/>
    <n v="63105729"/>
  </r>
  <r>
    <x v="339"/>
    <s v="KS"/>
    <s v="Residential"/>
    <x v="2"/>
    <s v="All"/>
    <n v="64415757"/>
  </r>
  <r>
    <x v="339"/>
    <s v="KS"/>
    <s v="Residential"/>
    <x v="3"/>
    <s v="All"/>
    <n v="59062238"/>
  </r>
  <r>
    <x v="339"/>
    <s v="KS"/>
    <s v="Residential"/>
    <x v="4"/>
    <s v="All"/>
    <n v="65646846"/>
  </r>
  <r>
    <x v="339"/>
    <s v="KS"/>
    <s v="Residential"/>
    <x v="5"/>
    <s v="All"/>
    <n v="84844404"/>
  </r>
  <r>
    <x v="339"/>
    <s v="KS"/>
    <s v="Residential"/>
    <x v="6"/>
    <s v="All"/>
    <n v="81323920"/>
  </r>
  <r>
    <x v="339"/>
    <s v="KS"/>
    <s v="Residential"/>
    <x v="7"/>
    <s v="All"/>
    <n v="84042555"/>
  </r>
  <r>
    <x v="339"/>
    <s v="KS"/>
    <s v="Residential"/>
    <x v="8"/>
    <s v="All"/>
    <n v="84626640"/>
  </r>
  <r>
    <x v="339"/>
    <s v="KS"/>
    <s v="Residential"/>
    <x v="9"/>
    <s v="All"/>
    <n v="89339256"/>
  </r>
  <r>
    <x v="339"/>
    <s v="KS"/>
    <s v="Residential"/>
    <x v="10"/>
    <s v="All"/>
    <n v="94521729"/>
  </r>
  <r>
    <x v="339"/>
    <s v="KS"/>
    <s v="Residential"/>
    <x v="11"/>
    <s v="All"/>
    <n v="100407527"/>
  </r>
  <r>
    <x v="340"/>
    <s v="NJ"/>
    <s v="Civil"/>
    <x v="0"/>
    <s v="All"/>
    <n v="223693577"/>
  </r>
  <r>
    <x v="340"/>
    <s v="NJ"/>
    <s v="Civil"/>
    <x v="1"/>
    <s v="All"/>
    <n v="107583397"/>
  </r>
  <r>
    <x v="340"/>
    <s v="NJ"/>
    <s v="Civil"/>
    <x v="2"/>
    <s v="All"/>
    <n v="99520313"/>
  </r>
  <r>
    <x v="340"/>
    <s v="NJ"/>
    <s v="Civil"/>
    <x v="3"/>
    <s v="All"/>
    <n v="114045209"/>
  </r>
  <r>
    <x v="340"/>
    <s v="NJ"/>
    <s v="Civil"/>
    <x v="4"/>
    <s v="All"/>
    <n v="127368104"/>
  </r>
  <r>
    <x v="340"/>
    <s v="NJ"/>
    <s v="Civil"/>
    <x v="5"/>
    <s v="All"/>
    <n v="125116757"/>
  </r>
  <r>
    <x v="340"/>
    <s v="NJ"/>
    <s v="Civil"/>
    <x v="6"/>
    <s v="All"/>
    <n v="118288911"/>
  </r>
  <r>
    <x v="340"/>
    <s v="NJ"/>
    <s v="Civil"/>
    <x v="7"/>
    <s v="All"/>
    <n v="611351119"/>
  </r>
  <r>
    <x v="340"/>
    <s v="NJ"/>
    <s v="Civil"/>
    <x v="8"/>
    <s v="All"/>
    <n v="327463194"/>
  </r>
  <r>
    <x v="340"/>
    <s v="NJ"/>
    <s v="Civil"/>
    <x v="9"/>
    <s v="All"/>
    <n v="350683296"/>
  </r>
  <r>
    <x v="340"/>
    <s v="NJ"/>
    <s v="Civil"/>
    <x v="10"/>
    <s v="All"/>
    <n v="371534787"/>
  </r>
  <r>
    <x v="340"/>
    <s v="NJ"/>
    <s v="Civil"/>
    <x v="11"/>
    <s v="All"/>
    <n v="385837885"/>
  </r>
  <r>
    <x v="340"/>
    <s v="NJ"/>
    <s v="Non Residential"/>
    <x v="0"/>
    <s v="All"/>
    <n v="231976306"/>
  </r>
  <r>
    <x v="340"/>
    <s v="NJ"/>
    <s v="Non Residential"/>
    <x v="1"/>
    <s v="All"/>
    <n v="195256381"/>
  </r>
  <r>
    <x v="340"/>
    <s v="NJ"/>
    <s v="Non Residential"/>
    <x v="2"/>
    <s v="All"/>
    <n v="347162162"/>
  </r>
  <r>
    <x v="340"/>
    <s v="NJ"/>
    <s v="Non Residential"/>
    <x v="3"/>
    <s v="All"/>
    <n v="260209561"/>
  </r>
  <r>
    <x v="340"/>
    <s v="NJ"/>
    <s v="Non Residential"/>
    <x v="4"/>
    <s v="All"/>
    <n v="243825067"/>
  </r>
  <r>
    <x v="340"/>
    <s v="NJ"/>
    <s v="Non Residential"/>
    <x v="5"/>
    <s v="All"/>
    <n v="395953729"/>
  </r>
  <r>
    <x v="340"/>
    <s v="NJ"/>
    <s v="Non Residential"/>
    <x v="6"/>
    <s v="All"/>
    <n v="355484016"/>
  </r>
  <r>
    <x v="340"/>
    <s v="NJ"/>
    <s v="Non Residential"/>
    <x v="7"/>
    <s v="All"/>
    <n v="170470677"/>
  </r>
  <r>
    <x v="340"/>
    <s v="NJ"/>
    <s v="Non Residential"/>
    <x v="8"/>
    <s v="All"/>
    <n v="419552014"/>
  </r>
  <r>
    <x v="340"/>
    <s v="NJ"/>
    <s v="Non Residential"/>
    <x v="9"/>
    <s v="All"/>
    <n v="437196873"/>
  </r>
  <r>
    <x v="340"/>
    <s v="NJ"/>
    <s v="Non Residential"/>
    <x v="10"/>
    <s v="All"/>
    <n v="443942962"/>
  </r>
  <r>
    <x v="340"/>
    <s v="NJ"/>
    <s v="Non Residential"/>
    <x v="11"/>
    <s v="All"/>
    <n v="448397244"/>
  </r>
  <r>
    <x v="340"/>
    <s v="NJ"/>
    <s v="Residential"/>
    <x v="0"/>
    <s v="All"/>
    <n v="74861454"/>
  </r>
  <r>
    <x v="340"/>
    <s v="NJ"/>
    <s v="Residential"/>
    <x v="1"/>
    <s v="All"/>
    <n v="100626462"/>
  </r>
  <r>
    <x v="340"/>
    <s v="NJ"/>
    <s v="Residential"/>
    <x v="2"/>
    <s v="All"/>
    <n v="131846157"/>
  </r>
  <r>
    <x v="340"/>
    <s v="NJ"/>
    <s v="Residential"/>
    <x v="3"/>
    <s v="All"/>
    <n v="49767148"/>
  </r>
  <r>
    <x v="340"/>
    <s v="NJ"/>
    <s v="Residential"/>
    <x v="4"/>
    <s v="All"/>
    <n v="164973650"/>
  </r>
  <r>
    <x v="340"/>
    <s v="NJ"/>
    <s v="Residential"/>
    <x v="5"/>
    <s v="All"/>
    <n v="73117561"/>
  </r>
  <r>
    <x v="340"/>
    <s v="NJ"/>
    <s v="Residential"/>
    <x v="6"/>
    <s v="All"/>
    <n v="92829387"/>
  </r>
  <r>
    <x v="340"/>
    <s v="NJ"/>
    <s v="Residential"/>
    <x v="7"/>
    <s v="All"/>
    <n v="49999069"/>
  </r>
  <r>
    <x v="340"/>
    <s v="NJ"/>
    <s v="Residential"/>
    <x v="8"/>
    <s v="All"/>
    <n v="79698447"/>
  </r>
  <r>
    <x v="340"/>
    <s v="NJ"/>
    <s v="Residential"/>
    <x v="9"/>
    <s v="All"/>
    <n v="85215438"/>
  </r>
  <r>
    <x v="340"/>
    <s v="NJ"/>
    <s v="Residential"/>
    <x v="10"/>
    <s v="All"/>
    <n v="90363292"/>
  </r>
  <r>
    <x v="340"/>
    <s v="NJ"/>
    <s v="Residential"/>
    <x v="11"/>
    <s v="All"/>
    <n v="96063922"/>
  </r>
  <r>
    <x v="341"/>
    <s v="AZ"/>
    <s v="Civil"/>
    <x v="0"/>
    <s v="All"/>
    <n v="314848082"/>
  </r>
  <r>
    <x v="341"/>
    <s v="AZ"/>
    <s v="Civil"/>
    <x v="1"/>
    <s v="All"/>
    <n v="130989577"/>
  </r>
  <r>
    <x v="341"/>
    <s v="AZ"/>
    <s v="Civil"/>
    <x v="2"/>
    <s v="All"/>
    <n v="237052366"/>
  </r>
  <r>
    <x v="341"/>
    <s v="AZ"/>
    <s v="Civil"/>
    <x v="3"/>
    <s v="All"/>
    <n v="108874530"/>
  </r>
  <r>
    <x v="341"/>
    <s v="AZ"/>
    <s v="Civil"/>
    <x v="4"/>
    <s v="All"/>
    <n v="96419515"/>
  </r>
  <r>
    <x v="341"/>
    <s v="AZ"/>
    <s v="Civil"/>
    <x v="5"/>
    <s v="All"/>
    <n v="164668108"/>
  </r>
  <r>
    <x v="341"/>
    <s v="AZ"/>
    <s v="Civil"/>
    <x v="6"/>
    <s v="All"/>
    <n v="368732433"/>
  </r>
  <r>
    <x v="341"/>
    <s v="AZ"/>
    <s v="Civil"/>
    <x v="7"/>
    <s v="All"/>
    <n v="220036590"/>
  </r>
  <r>
    <x v="341"/>
    <s v="AZ"/>
    <s v="Civil"/>
    <x v="8"/>
    <s v="All"/>
    <n v="369849567"/>
  </r>
  <r>
    <x v="341"/>
    <s v="AZ"/>
    <s v="Civil"/>
    <x v="9"/>
    <s v="All"/>
    <n v="391775213"/>
  </r>
  <r>
    <x v="341"/>
    <s v="AZ"/>
    <s v="Civil"/>
    <x v="10"/>
    <s v="All"/>
    <n v="409756842"/>
  </r>
  <r>
    <x v="341"/>
    <s v="AZ"/>
    <s v="Civil"/>
    <x v="11"/>
    <s v="All"/>
    <n v="422036155"/>
  </r>
  <r>
    <x v="341"/>
    <s v="AZ"/>
    <s v="Non Residential"/>
    <x v="0"/>
    <s v="All"/>
    <n v="611672761"/>
  </r>
  <r>
    <x v="341"/>
    <s v="AZ"/>
    <s v="Non Residential"/>
    <x v="1"/>
    <s v="All"/>
    <n v="202301209"/>
  </r>
  <r>
    <x v="341"/>
    <s v="AZ"/>
    <s v="Non Residential"/>
    <x v="2"/>
    <s v="All"/>
    <n v="444937123"/>
  </r>
  <r>
    <x v="341"/>
    <s v="AZ"/>
    <s v="Non Residential"/>
    <x v="3"/>
    <s v="All"/>
    <n v="494585617"/>
  </r>
  <r>
    <x v="341"/>
    <s v="AZ"/>
    <s v="Non Residential"/>
    <x v="4"/>
    <s v="All"/>
    <n v="227261999"/>
  </r>
  <r>
    <x v="341"/>
    <s v="AZ"/>
    <s v="Non Residential"/>
    <x v="5"/>
    <s v="All"/>
    <n v="289670400"/>
  </r>
  <r>
    <x v="341"/>
    <s v="AZ"/>
    <s v="Non Residential"/>
    <x v="6"/>
    <s v="All"/>
    <n v="1261207164"/>
  </r>
  <r>
    <x v="341"/>
    <s v="AZ"/>
    <s v="Non Residential"/>
    <x v="7"/>
    <s v="All"/>
    <n v="442170542"/>
  </r>
  <r>
    <x v="341"/>
    <s v="AZ"/>
    <s v="Non Residential"/>
    <x v="8"/>
    <s v="All"/>
    <n v="516623876"/>
  </r>
  <r>
    <x v="341"/>
    <s v="AZ"/>
    <s v="Non Residential"/>
    <x v="9"/>
    <s v="All"/>
    <n v="522382424"/>
  </r>
  <r>
    <x v="341"/>
    <s v="AZ"/>
    <s v="Non Residential"/>
    <x v="10"/>
    <s v="All"/>
    <n v="529809499"/>
  </r>
  <r>
    <x v="341"/>
    <s v="AZ"/>
    <s v="Non Residential"/>
    <x v="11"/>
    <s v="All"/>
    <n v="531989289"/>
  </r>
  <r>
    <x v="341"/>
    <s v="AZ"/>
    <s v="Residential"/>
    <x v="0"/>
    <s v="All"/>
    <n v="436245273"/>
  </r>
  <r>
    <x v="341"/>
    <s v="AZ"/>
    <s v="Residential"/>
    <x v="1"/>
    <s v="All"/>
    <n v="403986409"/>
  </r>
  <r>
    <x v="341"/>
    <s v="AZ"/>
    <s v="Residential"/>
    <x v="2"/>
    <s v="All"/>
    <n v="572218908"/>
  </r>
  <r>
    <x v="341"/>
    <s v="AZ"/>
    <s v="Residential"/>
    <x v="3"/>
    <s v="All"/>
    <n v="804846648"/>
  </r>
  <r>
    <x v="341"/>
    <s v="AZ"/>
    <s v="Residential"/>
    <x v="4"/>
    <s v="All"/>
    <n v="719139719"/>
  </r>
  <r>
    <x v="341"/>
    <s v="AZ"/>
    <s v="Residential"/>
    <x v="5"/>
    <s v="All"/>
    <n v="726124196"/>
  </r>
  <r>
    <x v="341"/>
    <s v="AZ"/>
    <s v="Residential"/>
    <x v="6"/>
    <s v="All"/>
    <n v="664772718"/>
  </r>
  <r>
    <x v="341"/>
    <s v="AZ"/>
    <s v="Residential"/>
    <x v="7"/>
    <s v="All"/>
    <n v="751530835"/>
  </r>
  <r>
    <x v="341"/>
    <s v="AZ"/>
    <s v="Residential"/>
    <x v="8"/>
    <s v="All"/>
    <n v="758366964"/>
  </r>
  <r>
    <x v="341"/>
    <s v="AZ"/>
    <s v="Residential"/>
    <x v="9"/>
    <s v="All"/>
    <n v="831215094"/>
  </r>
  <r>
    <x v="341"/>
    <s v="AZ"/>
    <s v="Residential"/>
    <x v="10"/>
    <s v="All"/>
    <n v="887693781"/>
  </r>
  <r>
    <x v="341"/>
    <s v="AZ"/>
    <s v="Residential"/>
    <x v="11"/>
    <s v="All"/>
    <n v="932183583"/>
  </r>
  <r>
    <x v="342"/>
    <s v="OK"/>
    <s v="Civil"/>
    <x v="0"/>
    <s v="All"/>
    <n v="285543992"/>
  </r>
  <r>
    <x v="342"/>
    <s v="OK"/>
    <s v="Civil"/>
    <x v="1"/>
    <s v="All"/>
    <n v="413995290"/>
  </r>
  <r>
    <x v="342"/>
    <s v="OK"/>
    <s v="Civil"/>
    <x v="2"/>
    <s v="All"/>
    <n v="526929687"/>
  </r>
  <r>
    <x v="342"/>
    <s v="OK"/>
    <s v="Civil"/>
    <x v="3"/>
    <s v="All"/>
    <n v="333920677"/>
  </r>
  <r>
    <x v="342"/>
    <s v="OK"/>
    <s v="Civil"/>
    <x v="4"/>
    <s v="All"/>
    <n v="324484030"/>
  </r>
  <r>
    <x v="342"/>
    <s v="OK"/>
    <s v="Civil"/>
    <x v="5"/>
    <s v="All"/>
    <n v="374924076"/>
  </r>
  <r>
    <x v="342"/>
    <s v="OK"/>
    <s v="Civil"/>
    <x v="6"/>
    <s v="All"/>
    <n v="393716360"/>
  </r>
  <r>
    <x v="342"/>
    <s v="OK"/>
    <s v="Civil"/>
    <x v="7"/>
    <s v="All"/>
    <n v="363469279"/>
  </r>
  <r>
    <x v="342"/>
    <s v="OK"/>
    <s v="Civil"/>
    <x v="8"/>
    <s v="All"/>
    <n v="389133209"/>
  </r>
  <r>
    <x v="342"/>
    <s v="OK"/>
    <s v="Civil"/>
    <x v="9"/>
    <s v="All"/>
    <n v="417173750"/>
  </r>
  <r>
    <x v="342"/>
    <s v="OK"/>
    <s v="Civil"/>
    <x v="10"/>
    <s v="All"/>
    <n v="443509130"/>
  </r>
  <r>
    <x v="342"/>
    <s v="OK"/>
    <s v="Civil"/>
    <x v="11"/>
    <s v="All"/>
    <n v="461615428"/>
  </r>
  <r>
    <x v="342"/>
    <s v="OK"/>
    <s v="Non Residential"/>
    <x v="0"/>
    <s v="All"/>
    <n v="574114613"/>
  </r>
  <r>
    <x v="342"/>
    <s v="OK"/>
    <s v="Non Residential"/>
    <x v="1"/>
    <s v="All"/>
    <n v="471798860"/>
  </r>
  <r>
    <x v="342"/>
    <s v="OK"/>
    <s v="Non Residential"/>
    <x v="2"/>
    <s v="All"/>
    <n v="534807881"/>
  </r>
  <r>
    <x v="342"/>
    <s v="OK"/>
    <s v="Non Residential"/>
    <x v="3"/>
    <s v="All"/>
    <n v="447962278"/>
  </r>
  <r>
    <x v="342"/>
    <s v="OK"/>
    <s v="Non Residential"/>
    <x v="4"/>
    <s v="All"/>
    <n v="876430002"/>
  </r>
  <r>
    <x v="342"/>
    <s v="OK"/>
    <s v="Non Residential"/>
    <x v="5"/>
    <s v="All"/>
    <n v="873824254"/>
  </r>
  <r>
    <x v="342"/>
    <s v="OK"/>
    <s v="Non Residential"/>
    <x v="6"/>
    <s v="All"/>
    <n v="746568823"/>
  </r>
  <r>
    <x v="342"/>
    <s v="OK"/>
    <s v="Non Residential"/>
    <x v="7"/>
    <s v="All"/>
    <n v="1011318116"/>
  </r>
  <r>
    <x v="342"/>
    <s v="OK"/>
    <s v="Non Residential"/>
    <x v="8"/>
    <s v="All"/>
    <n v="838624724"/>
  </r>
  <r>
    <x v="342"/>
    <s v="OK"/>
    <s v="Non Residential"/>
    <x v="9"/>
    <s v="All"/>
    <n v="876057485"/>
  </r>
  <r>
    <x v="342"/>
    <s v="OK"/>
    <s v="Non Residential"/>
    <x v="10"/>
    <s v="All"/>
    <n v="886180387"/>
  </r>
  <r>
    <x v="342"/>
    <s v="OK"/>
    <s v="Non Residential"/>
    <x v="11"/>
    <s v="All"/>
    <n v="888211623"/>
  </r>
  <r>
    <x v="342"/>
    <s v="OK"/>
    <s v="Residential"/>
    <x v="0"/>
    <s v="All"/>
    <n v="747960373"/>
  </r>
  <r>
    <x v="342"/>
    <s v="OK"/>
    <s v="Residential"/>
    <x v="1"/>
    <s v="All"/>
    <n v="554621456"/>
  </r>
  <r>
    <x v="342"/>
    <s v="OK"/>
    <s v="Residential"/>
    <x v="2"/>
    <s v="All"/>
    <n v="805167057"/>
  </r>
  <r>
    <x v="342"/>
    <s v="OK"/>
    <s v="Residential"/>
    <x v="3"/>
    <s v="All"/>
    <n v="898963492"/>
  </r>
  <r>
    <x v="342"/>
    <s v="OK"/>
    <s v="Residential"/>
    <x v="4"/>
    <s v="All"/>
    <n v="888313388"/>
  </r>
  <r>
    <x v="342"/>
    <s v="OK"/>
    <s v="Residential"/>
    <x v="5"/>
    <s v="All"/>
    <n v="1074023464"/>
  </r>
  <r>
    <x v="342"/>
    <s v="OK"/>
    <s v="Residential"/>
    <x v="6"/>
    <s v="All"/>
    <n v="1077544795"/>
  </r>
  <r>
    <x v="342"/>
    <s v="OK"/>
    <s v="Residential"/>
    <x v="7"/>
    <s v="All"/>
    <n v="1135342910"/>
  </r>
  <r>
    <x v="342"/>
    <s v="OK"/>
    <s v="Residential"/>
    <x v="8"/>
    <s v="All"/>
    <n v="1605009529"/>
  </r>
  <r>
    <x v="342"/>
    <s v="OK"/>
    <s v="Residential"/>
    <x v="9"/>
    <s v="All"/>
    <n v="1760626201"/>
  </r>
  <r>
    <x v="342"/>
    <s v="OK"/>
    <s v="Residential"/>
    <x v="10"/>
    <s v="All"/>
    <n v="1903519476"/>
  </r>
  <r>
    <x v="342"/>
    <s v="OK"/>
    <s v="Residential"/>
    <x v="11"/>
    <s v="All"/>
    <n v="2026083449"/>
  </r>
  <r>
    <x v="343"/>
    <s v="AL"/>
    <s v="Civil"/>
    <x v="0"/>
    <s v="All"/>
    <n v="46644744"/>
  </r>
  <r>
    <x v="343"/>
    <s v="AL"/>
    <s v="Civil"/>
    <x v="1"/>
    <s v="All"/>
    <n v="36062267"/>
  </r>
  <r>
    <x v="343"/>
    <s v="AL"/>
    <s v="Civil"/>
    <x v="2"/>
    <s v="All"/>
    <n v="57116266"/>
  </r>
  <r>
    <x v="343"/>
    <s v="AL"/>
    <s v="Civil"/>
    <x v="3"/>
    <s v="All"/>
    <n v="115945809"/>
  </r>
  <r>
    <x v="343"/>
    <s v="AL"/>
    <s v="Civil"/>
    <x v="4"/>
    <s v="All"/>
    <n v="93395813"/>
  </r>
  <r>
    <x v="343"/>
    <s v="AL"/>
    <s v="Civil"/>
    <x v="5"/>
    <s v="All"/>
    <n v="156048814"/>
  </r>
  <r>
    <x v="343"/>
    <s v="AL"/>
    <s v="Civil"/>
    <x v="6"/>
    <s v="All"/>
    <n v="89584579"/>
  </r>
  <r>
    <x v="343"/>
    <s v="AL"/>
    <s v="Civil"/>
    <x v="7"/>
    <s v="All"/>
    <n v="71403816"/>
  </r>
  <r>
    <x v="343"/>
    <s v="AL"/>
    <s v="Civil"/>
    <x v="8"/>
    <s v="All"/>
    <n v="139667340"/>
  </r>
  <r>
    <x v="343"/>
    <s v="AL"/>
    <s v="Civil"/>
    <x v="9"/>
    <s v="All"/>
    <n v="149758072"/>
  </r>
  <r>
    <x v="343"/>
    <s v="AL"/>
    <s v="Civil"/>
    <x v="10"/>
    <s v="All"/>
    <n v="159544167"/>
  </r>
  <r>
    <x v="343"/>
    <s v="AL"/>
    <s v="Civil"/>
    <x v="11"/>
    <s v="All"/>
    <n v="166402287"/>
  </r>
  <r>
    <x v="343"/>
    <s v="AL"/>
    <s v="Non Residential"/>
    <x v="0"/>
    <s v="All"/>
    <n v="154800270"/>
  </r>
  <r>
    <x v="343"/>
    <s v="AL"/>
    <s v="Non Residential"/>
    <x v="1"/>
    <s v="All"/>
    <n v="275837850"/>
  </r>
  <r>
    <x v="343"/>
    <s v="AL"/>
    <s v="Non Residential"/>
    <x v="2"/>
    <s v="All"/>
    <n v="184976975"/>
  </r>
  <r>
    <x v="343"/>
    <s v="AL"/>
    <s v="Non Residential"/>
    <x v="3"/>
    <s v="All"/>
    <n v="593236569"/>
  </r>
  <r>
    <x v="343"/>
    <s v="AL"/>
    <s v="Non Residential"/>
    <x v="4"/>
    <s v="All"/>
    <n v="160237076"/>
  </r>
  <r>
    <x v="343"/>
    <s v="AL"/>
    <s v="Non Residential"/>
    <x v="5"/>
    <s v="All"/>
    <n v="174048749"/>
  </r>
  <r>
    <x v="343"/>
    <s v="AL"/>
    <s v="Non Residential"/>
    <x v="6"/>
    <s v="All"/>
    <n v="284177880"/>
  </r>
  <r>
    <x v="343"/>
    <s v="AL"/>
    <s v="Non Residential"/>
    <x v="7"/>
    <s v="All"/>
    <n v="421233619"/>
  </r>
  <r>
    <x v="343"/>
    <s v="AL"/>
    <s v="Non Residential"/>
    <x v="8"/>
    <s v="All"/>
    <n v="305417362"/>
  </r>
  <r>
    <x v="343"/>
    <s v="AL"/>
    <s v="Non Residential"/>
    <x v="9"/>
    <s v="All"/>
    <n v="317891590"/>
  </r>
  <r>
    <x v="343"/>
    <s v="AL"/>
    <s v="Non Residential"/>
    <x v="10"/>
    <s v="All"/>
    <n v="327580907"/>
  </r>
  <r>
    <x v="343"/>
    <s v="AL"/>
    <s v="Non Residential"/>
    <x v="11"/>
    <s v="All"/>
    <n v="333659875"/>
  </r>
  <r>
    <x v="343"/>
    <s v="AL"/>
    <s v="Residential"/>
    <x v="0"/>
    <s v="All"/>
    <n v="144041230"/>
  </r>
  <r>
    <x v="343"/>
    <s v="AL"/>
    <s v="Residential"/>
    <x v="1"/>
    <s v="All"/>
    <n v="138486023"/>
  </r>
  <r>
    <x v="343"/>
    <s v="AL"/>
    <s v="Residential"/>
    <x v="2"/>
    <s v="All"/>
    <n v="147841288"/>
  </r>
  <r>
    <x v="343"/>
    <s v="AL"/>
    <s v="Residential"/>
    <x v="3"/>
    <s v="All"/>
    <n v="182664828"/>
  </r>
  <r>
    <x v="343"/>
    <s v="AL"/>
    <s v="Residential"/>
    <x v="4"/>
    <s v="All"/>
    <n v="260254466"/>
  </r>
  <r>
    <x v="343"/>
    <s v="AL"/>
    <s v="Residential"/>
    <x v="5"/>
    <s v="All"/>
    <n v="148888558"/>
  </r>
  <r>
    <x v="343"/>
    <s v="AL"/>
    <s v="Residential"/>
    <x v="6"/>
    <s v="All"/>
    <n v="184921147"/>
  </r>
  <r>
    <x v="343"/>
    <s v="AL"/>
    <s v="Residential"/>
    <x v="7"/>
    <s v="All"/>
    <n v="174644354"/>
  </r>
  <r>
    <x v="343"/>
    <s v="AL"/>
    <s v="Residential"/>
    <x v="8"/>
    <s v="All"/>
    <n v="252913180"/>
  </r>
  <r>
    <x v="343"/>
    <s v="AL"/>
    <s v="Residential"/>
    <x v="9"/>
    <s v="All"/>
    <n v="280502107"/>
  </r>
  <r>
    <x v="343"/>
    <s v="AL"/>
    <s v="Residential"/>
    <x v="10"/>
    <s v="All"/>
    <n v="302990718"/>
  </r>
  <r>
    <x v="343"/>
    <s v="AL"/>
    <s v="Residential"/>
    <x v="11"/>
    <s v="All"/>
    <n v="321924329"/>
  </r>
  <r>
    <x v="344"/>
    <s v="TX"/>
    <s v="Civil"/>
    <x v="0"/>
    <s v="All"/>
    <n v="52275510"/>
  </r>
  <r>
    <x v="344"/>
    <s v="TX"/>
    <s v="Civil"/>
    <x v="1"/>
    <s v="All"/>
    <n v="23617280"/>
  </r>
  <r>
    <x v="344"/>
    <s v="TX"/>
    <s v="Civil"/>
    <x v="2"/>
    <s v="All"/>
    <n v="35523318"/>
  </r>
  <r>
    <x v="344"/>
    <s v="TX"/>
    <s v="Civil"/>
    <x v="3"/>
    <s v="All"/>
    <n v="33351337"/>
  </r>
  <r>
    <x v="344"/>
    <s v="TX"/>
    <s v="Civil"/>
    <x v="4"/>
    <s v="All"/>
    <n v="89237396"/>
  </r>
  <r>
    <x v="344"/>
    <s v="TX"/>
    <s v="Civil"/>
    <x v="5"/>
    <s v="All"/>
    <n v="33291980"/>
  </r>
  <r>
    <x v="344"/>
    <s v="TX"/>
    <s v="Civil"/>
    <x v="6"/>
    <s v="All"/>
    <n v="124452504"/>
  </r>
  <r>
    <x v="344"/>
    <s v="TX"/>
    <s v="Civil"/>
    <x v="7"/>
    <s v="All"/>
    <n v="78451087"/>
  </r>
  <r>
    <x v="344"/>
    <s v="TX"/>
    <s v="Civil"/>
    <x v="8"/>
    <s v="All"/>
    <n v="143922263"/>
  </r>
  <r>
    <x v="344"/>
    <s v="TX"/>
    <s v="Civil"/>
    <x v="9"/>
    <s v="All"/>
    <n v="152143415"/>
  </r>
  <r>
    <x v="344"/>
    <s v="TX"/>
    <s v="Civil"/>
    <x v="10"/>
    <s v="All"/>
    <n v="159007610"/>
  </r>
  <r>
    <x v="344"/>
    <s v="TX"/>
    <s v="Civil"/>
    <x v="11"/>
    <s v="All"/>
    <n v="163890423"/>
  </r>
  <r>
    <x v="344"/>
    <s v="TX"/>
    <s v="Non Residential"/>
    <x v="0"/>
    <s v="All"/>
    <n v="172151296"/>
  </r>
  <r>
    <x v="344"/>
    <s v="TX"/>
    <s v="Non Residential"/>
    <x v="1"/>
    <s v="All"/>
    <n v="79812747"/>
  </r>
  <r>
    <x v="344"/>
    <s v="TX"/>
    <s v="Non Residential"/>
    <x v="2"/>
    <s v="All"/>
    <n v="109140932"/>
  </r>
  <r>
    <x v="344"/>
    <s v="TX"/>
    <s v="Non Residential"/>
    <x v="3"/>
    <s v="All"/>
    <n v="136640090"/>
  </r>
  <r>
    <x v="344"/>
    <s v="TX"/>
    <s v="Non Residential"/>
    <x v="4"/>
    <s v="All"/>
    <n v="249548460"/>
  </r>
  <r>
    <x v="344"/>
    <s v="TX"/>
    <s v="Non Residential"/>
    <x v="5"/>
    <s v="All"/>
    <n v="132082011"/>
  </r>
  <r>
    <x v="344"/>
    <s v="TX"/>
    <s v="Non Residential"/>
    <x v="6"/>
    <s v="All"/>
    <n v="319121665"/>
  </r>
  <r>
    <x v="344"/>
    <s v="TX"/>
    <s v="Non Residential"/>
    <x v="7"/>
    <s v="All"/>
    <n v="203995432"/>
  </r>
  <r>
    <x v="344"/>
    <s v="TX"/>
    <s v="Non Residential"/>
    <x v="8"/>
    <s v="All"/>
    <n v="297815652"/>
  </r>
  <r>
    <x v="344"/>
    <s v="TX"/>
    <s v="Non Residential"/>
    <x v="9"/>
    <s v="All"/>
    <n v="303576458"/>
  </r>
  <r>
    <x v="344"/>
    <s v="TX"/>
    <s v="Non Residential"/>
    <x v="10"/>
    <s v="All"/>
    <n v="301560600"/>
  </r>
  <r>
    <x v="344"/>
    <s v="TX"/>
    <s v="Non Residential"/>
    <x v="11"/>
    <s v="All"/>
    <n v="302483790"/>
  </r>
  <r>
    <x v="344"/>
    <s v="TX"/>
    <s v="Residential"/>
    <x v="0"/>
    <s v="All"/>
    <n v="48681472"/>
  </r>
  <r>
    <x v="344"/>
    <s v="TX"/>
    <s v="Residential"/>
    <x v="1"/>
    <s v="All"/>
    <n v="63442292"/>
  </r>
  <r>
    <x v="344"/>
    <s v="TX"/>
    <s v="Residential"/>
    <x v="2"/>
    <s v="All"/>
    <n v="41632800"/>
  </r>
  <r>
    <x v="344"/>
    <s v="TX"/>
    <s v="Residential"/>
    <x v="3"/>
    <s v="All"/>
    <n v="74161127"/>
  </r>
  <r>
    <x v="344"/>
    <s v="TX"/>
    <s v="Residential"/>
    <x v="4"/>
    <s v="All"/>
    <n v="86866121"/>
  </r>
  <r>
    <x v="344"/>
    <s v="TX"/>
    <s v="Residential"/>
    <x v="5"/>
    <s v="All"/>
    <n v="81537360"/>
  </r>
  <r>
    <x v="344"/>
    <s v="TX"/>
    <s v="Residential"/>
    <x v="6"/>
    <s v="All"/>
    <n v="113833229"/>
  </r>
  <r>
    <x v="344"/>
    <s v="TX"/>
    <s v="Residential"/>
    <x v="7"/>
    <s v="All"/>
    <n v="133638511"/>
  </r>
  <r>
    <x v="344"/>
    <s v="TX"/>
    <s v="Residential"/>
    <x v="8"/>
    <s v="All"/>
    <n v="138703824"/>
  </r>
  <r>
    <x v="344"/>
    <s v="TX"/>
    <s v="Residential"/>
    <x v="9"/>
    <s v="All"/>
    <n v="154312839"/>
  </r>
  <r>
    <x v="344"/>
    <s v="TX"/>
    <s v="Residential"/>
    <x v="10"/>
    <s v="All"/>
    <n v="163157124"/>
  </r>
  <r>
    <x v="344"/>
    <s v="TX"/>
    <s v="Residential"/>
    <x v="11"/>
    <s v="All"/>
    <n v="173515778"/>
  </r>
  <r>
    <x v="345"/>
    <s v="NY"/>
    <s v="Civil"/>
    <x v="0"/>
    <s v="All"/>
    <n v="35658506"/>
  </r>
  <r>
    <x v="345"/>
    <s v="NY"/>
    <s v="Civil"/>
    <x v="1"/>
    <s v="All"/>
    <n v="48710771"/>
  </r>
  <r>
    <x v="345"/>
    <s v="NY"/>
    <s v="Civil"/>
    <x v="2"/>
    <s v="All"/>
    <n v="45230482"/>
  </r>
  <r>
    <x v="345"/>
    <s v="NY"/>
    <s v="Civil"/>
    <x v="3"/>
    <s v="All"/>
    <n v="61060590"/>
  </r>
  <r>
    <x v="345"/>
    <s v="NY"/>
    <s v="Civil"/>
    <x v="4"/>
    <s v="All"/>
    <n v="83856532"/>
  </r>
  <r>
    <x v="345"/>
    <s v="NY"/>
    <s v="Civil"/>
    <x v="5"/>
    <s v="All"/>
    <n v="541453379"/>
  </r>
  <r>
    <x v="345"/>
    <s v="NY"/>
    <s v="Civil"/>
    <x v="6"/>
    <s v="All"/>
    <n v="108025850"/>
  </r>
  <r>
    <x v="345"/>
    <s v="NY"/>
    <s v="Civil"/>
    <x v="7"/>
    <s v="All"/>
    <n v="146935407"/>
  </r>
  <r>
    <x v="345"/>
    <s v="NY"/>
    <s v="Civil"/>
    <x v="8"/>
    <s v="All"/>
    <n v="230791666"/>
  </r>
  <r>
    <x v="345"/>
    <s v="NY"/>
    <s v="Civil"/>
    <x v="9"/>
    <s v="All"/>
    <n v="247825362"/>
  </r>
  <r>
    <x v="345"/>
    <s v="NY"/>
    <s v="Civil"/>
    <x v="10"/>
    <s v="All"/>
    <n v="264785888"/>
  </r>
  <r>
    <x v="345"/>
    <s v="NY"/>
    <s v="Civil"/>
    <x v="11"/>
    <s v="All"/>
    <n v="274927706"/>
  </r>
  <r>
    <x v="345"/>
    <s v="NY"/>
    <s v="Non Residential"/>
    <x v="0"/>
    <s v="All"/>
    <n v="448123991"/>
  </r>
  <r>
    <x v="345"/>
    <s v="NY"/>
    <s v="Non Residential"/>
    <x v="1"/>
    <s v="All"/>
    <n v="137066521"/>
  </r>
  <r>
    <x v="345"/>
    <s v="NY"/>
    <s v="Non Residential"/>
    <x v="2"/>
    <s v="All"/>
    <n v="170383776"/>
  </r>
  <r>
    <x v="345"/>
    <s v="NY"/>
    <s v="Non Residential"/>
    <x v="3"/>
    <s v="All"/>
    <n v="80053147"/>
  </r>
  <r>
    <x v="345"/>
    <s v="NY"/>
    <s v="Non Residential"/>
    <x v="4"/>
    <s v="All"/>
    <n v="112695656"/>
  </r>
  <r>
    <x v="345"/>
    <s v="NY"/>
    <s v="Non Residential"/>
    <x v="5"/>
    <s v="All"/>
    <n v="147166055"/>
  </r>
  <r>
    <x v="345"/>
    <s v="NY"/>
    <s v="Non Residential"/>
    <x v="6"/>
    <s v="All"/>
    <n v="112029264"/>
  </r>
  <r>
    <x v="345"/>
    <s v="NY"/>
    <s v="Non Residential"/>
    <x v="7"/>
    <s v="All"/>
    <n v="323152238"/>
  </r>
  <r>
    <x v="345"/>
    <s v="NY"/>
    <s v="Non Residential"/>
    <x v="8"/>
    <s v="All"/>
    <n v="247238400"/>
  </r>
  <r>
    <x v="345"/>
    <s v="NY"/>
    <s v="Non Residential"/>
    <x v="9"/>
    <s v="All"/>
    <n v="252662792"/>
  </r>
  <r>
    <x v="345"/>
    <s v="NY"/>
    <s v="Non Residential"/>
    <x v="10"/>
    <s v="All"/>
    <n v="256565426"/>
  </r>
  <r>
    <x v="345"/>
    <s v="NY"/>
    <s v="Non Residential"/>
    <x v="11"/>
    <s v="All"/>
    <n v="258664047"/>
  </r>
  <r>
    <x v="345"/>
    <s v="NY"/>
    <s v="Residential"/>
    <x v="0"/>
    <s v="All"/>
    <n v="72159558"/>
  </r>
  <r>
    <x v="345"/>
    <s v="NY"/>
    <s v="Residential"/>
    <x v="1"/>
    <s v="All"/>
    <n v="21777555"/>
  </r>
  <r>
    <x v="345"/>
    <s v="NY"/>
    <s v="Residential"/>
    <x v="2"/>
    <s v="All"/>
    <n v="31309181"/>
  </r>
  <r>
    <x v="345"/>
    <s v="NY"/>
    <s v="Residential"/>
    <x v="3"/>
    <s v="All"/>
    <n v="4785066"/>
  </r>
  <r>
    <x v="345"/>
    <s v="NY"/>
    <s v="Residential"/>
    <x v="4"/>
    <s v="All"/>
    <n v="3735155"/>
  </r>
  <r>
    <x v="345"/>
    <s v="NY"/>
    <s v="Residential"/>
    <x v="5"/>
    <s v="All"/>
    <n v="7131405"/>
  </r>
  <r>
    <x v="345"/>
    <s v="NY"/>
    <s v="Residential"/>
    <x v="6"/>
    <s v="All"/>
    <n v="63602763"/>
  </r>
  <r>
    <x v="345"/>
    <s v="NY"/>
    <s v="Residential"/>
    <x v="7"/>
    <s v="All"/>
    <n v="82276974"/>
  </r>
  <r>
    <x v="345"/>
    <s v="NY"/>
    <s v="Residential"/>
    <x v="8"/>
    <s v="All"/>
    <n v="62972882"/>
  </r>
  <r>
    <x v="345"/>
    <s v="NY"/>
    <s v="Residential"/>
    <x v="9"/>
    <s v="All"/>
    <n v="65206331"/>
  </r>
  <r>
    <x v="345"/>
    <s v="NY"/>
    <s v="Residential"/>
    <x v="10"/>
    <s v="All"/>
    <n v="67796966"/>
  </r>
  <r>
    <x v="345"/>
    <s v="NY"/>
    <s v="Residential"/>
    <x v="11"/>
    <s v="All"/>
    <n v="70049359"/>
  </r>
  <r>
    <x v="346"/>
    <s v="GA"/>
    <s v="Civil"/>
    <x v="0"/>
    <s v="All"/>
    <n v="63758231"/>
  </r>
  <r>
    <x v="346"/>
    <s v="GA"/>
    <s v="Civil"/>
    <x v="1"/>
    <s v="All"/>
    <n v="31540153"/>
  </r>
  <r>
    <x v="346"/>
    <s v="GA"/>
    <s v="Civil"/>
    <x v="2"/>
    <s v="All"/>
    <n v="41423804"/>
  </r>
  <r>
    <x v="346"/>
    <s v="GA"/>
    <s v="Civil"/>
    <x v="3"/>
    <s v="All"/>
    <n v="15023360"/>
  </r>
  <r>
    <x v="346"/>
    <s v="GA"/>
    <s v="Civil"/>
    <x v="4"/>
    <s v="All"/>
    <n v="47156733"/>
  </r>
  <r>
    <x v="346"/>
    <s v="GA"/>
    <s v="Civil"/>
    <x v="5"/>
    <s v="All"/>
    <n v="29436222"/>
  </r>
  <r>
    <x v="346"/>
    <s v="GA"/>
    <s v="Civil"/>
    <x v="6"/>
    <s v="All"/>
    <n v="87308896"/>
  </r>
  <r>
    <x v="346"/>
    <s v="GA"/>
    <s v="Civil"/>
    <x v="7"/>
    <s v="All"/>
    <n v="100233539"/>
  </r>
  <r>
    <x v="346"/>
    <s v="GA"/>
    <s v="Civil"/>
    <x v="8"/>
    <s v="All"/>
    <n v="114299775"/>
  </r>
  <r>
    <x v="346"/>
    <s v="GA"/>
    <s v="Civil"/>
    <x v="9"/>
    <s v="All"/>
    <n v="120686744"/>
  </r>
  <r>
    <x v="346"/>
    <s v="GA"/>
    <s v="Civil"/>
    <x v="10"/>
    <s v="All"/>
    <n v="125951497"/>
  </r>
  <r>
    <x v="346"/>
    <s v="GA"/>
    <s v="Civil"/>
    <x v="11"/>
    <s v="All"/>
    <n v="129664965"/>
  </r>
  <r>
    <x v="346"/>
    <s v="GA"/>
    <s v="Non Residential"/>
    <x v="0"/>
    <s v="All"/>
    <n v="18865925"/>
  </r>
  <r>
    <x v="346"/>
    <s v="GA"/>
    <s v="Non Residential"/>
    <x v="1"/>
    <s v="All"/>
    <n v="56528036"/>
  </r>
  <r>
    <x v="346"/>
    <s v="GA"/>
    <s v="Non Residential"/>
    <x v="2"/>
    <s v="All"/>
    <n v="77849816"/>
  </r>
  <r>
    <x v="346"/>
    <s v="GA"/>
    <s v="Non Residential"/>
    <x v="3"/>
    <s v="All"/>
    <n v="18208827"/>
  </r>
  <r>
    <x v="346"/>
    <s v="GA"/>
    <s v="Non Residential"/>
    <x v="4"/>
    <s v="All"/>
    <n v="252016602"/>
  </r>
  <r>
    <x v="346"/>
    <s v="GA"/>
    <s v="Non Residential"/>
    <x v="5"/>
    <s v="All"/>
    <n v="119424736"/>
  </r>
  <r>
    <x v="346"/>
    <s v="GA"/>
    <s v="Non Residential"/>
    <x v="6"/>
    <s v="All"/>
    <n v="27069442"/>
  </r>
  <r>
    <x v="346"/>
    <s v="GA"/>
    <s v="Non Residential"/>
    <x v="7"/>
    <s v="All"/>
    <n v="45543736"/>
  </r>
  <r>
    <x v="346"/>
    <s v="GA"/>
    <s v="Non Residential"/>
    <x v="8"/>
    <s v="All"/>
    <n v="105122145"/>
  </r>
  <r>
    <x v="346"/>
    <s v="GA"/>
    <s v="Non Residential"/>
    <x v="9"/>
    <s v="All"/>
    <n v="105317180"/>
  </r>
  <r>
    <x v="346"/>
    <s v="GA"/>
    <s v="Non Residential"/>
    <x v="10"/>
    <s v="All"/>
    <n v="107111433"/>
  </r>
  <r>
    <x v="346"/>
    <s v="GA"/>
    <s v="Non Residential"/>
    <x v="11"/>
    <s v="All"/>
    <n v="107720353"/>
  </r>
  <r>
    <x v="346"/>
    <s v="GA"/>
    <s v="Residential"/>
    <x v="0"/>
    <s v="All"/>
    <n v="111124290"/>
  </r>
  <r>
    <x v="346"/>
    <s v="GA"/>
    <s v="Residential"/>
    <x v="1"/>
    <s v="All"/>
    <n v="173271280"/>
  </r>
  <r>
    <x v="346"/>
    <s v="GA"/>
    <s v="Residential"/>
    <x v="2"/>
    <s v="All"/>
    <n v="99330139"/>
  </r>
  <r>
    <x v="346"/>
    <s v="GA"/>
    <s v="Residential"/>
    <x v="3"/>
    <s v="All"/>
    <n v="86241819"/>
  </r>
  <r>
    <x v="346"/>
    <s v="GA"/>
    <s v="Residential"/>
    <x v="4"/>
    <s v="All"/>
    <n v="86792773"/>
  </r>
  <r>
    <x v="346"/>
    <s v="GA"/>
    <s v="Residential"/>
    <x v="5"/>
    <s v="All"/>
    <n v="135432864"/>
  </r>
  <r>
    <x v="346"/>
    <s v="GA"/>
    <s v="Residential"/>
    <x v="6"/>
    <s v="All"/>
    <n v="118582696"/>
  </r>
  <r>
    <x v="346"/>
    <s v="GA"/>
    <s v="Residential"/>
    <x v="7"/>
    <s v="All"/>
    <n v="235586278"/>
  </r>
  <r>
    <x v="346"/>
    <s v="GA"/>
    <s v="Residential"/>
    <x v="8"/>
    <s v="All"/>
    <n v="232940327"/>
  </r>
  <r>
    <x v="346"/>
    <s v="GA"/>
    <s v="Residential"/>
    <x v="9"/>
    <s v="All"/>
    <n v="235947902"/>
  </r>
  <r>
    <x v="346"/>
    <s v="GA"/>
    <s v="Residential"/>
    <x v="10"/>
    <s v="All"/>
    <n v="263448459"/>
  </r>
  <r>
    <x v="346"/>
    <s v="GA"/>
    <s v="Residential"/>
    <x v="11"/>
    <s v="All"/>
    <n v="278386994"/>
  </r>
  <r>
    <x v="347"/>
    <s v="CA"/>
    <s v="Civil"/>
    <x v="0"/>
    <s v="All"/>
    <n v="61921082"/>
  </r>
  <r>
    <x v="347"/>
    <s v="CA"/>
    <s v="Civil"/>
    <x v="1"/>
    <s v="All"/>
    <n v="66339525"/>
  </r>
  <r>
    <x v="347"/>
    <s v="CA"/>
    <s v="Civil"/>
    <x v="2"/>
    <s v="All"/>
    <n v="195558377"/>
  </r>
  <r>
    <x v="347"/>
    <s v="CA"/>
    <s v="Civil"/>
    <x v="3"/>
    <s v="All"/>
    <n v="49919839"/>
  </r>
  <r>
    <x v="347"/>
    <s v="CA"/>
    <s v="Civil"/>
    <x v="4"/>
    <s v="All"/>
    <n v="123817872"/>
  </r>
  <r>
    <x v="347"/>
    <s v="CA"/>
    <s v="Civil"/>
    <x v="5"/>
    <s v="All"/>
    <n v="86926444"/>
  </r>
  <r>
    <x v="347"/>
    <s v="CA"/>
    <s v="Civil"/>
    <x v="6"/>
    <s v="All"/>
    <n v="62630120"/>
  </r>
  <r>
    <x v="347"/>
    <s v="CA"/>
    <s v="Civil"/>
    <x v="7"/>
    <s v="All"/>
    <n v="120233710"/>
  </r>
  <r>
    <x v="347"/>
    <s v="CA"/>
    <s v="Civil"/>
    <x v="8"/>
    <s v="All"/>
    <n v="143192686"/>
  </r>
  <r>
    <x v="347"/>
    <s v="CA"/>
    <s v="Civil"/>
    <x v="9"/>
    <s v="All"/>
    <n v="152450519"/>
  </r>
  <r>
    <x v="347"/>
    <s v="CA"/>
    <s v="Civil"/>
    <x v="10"/>
    <s v="All"/>
    <n v="163809639"/>
  </r>
  <r>
    <x v="347"/>
    <s v="CA"/>
    <s v="Civil"/>
    <x v="11"/>
    <s v="All"/>
    <n v="172416624"/>
  </r>
  <r>
    <x v="347"/>
    <s v="CA"/>
    <s v="Non Residential"/>
    <x v="0"/>
    <s v="All"/>
    <n v="204549896"/>
  </r>
  <r>
    <x v="347"/>
    <s v="CA"/>
    <s v="Non Residential"/>
    <x v="1"/>
    <s v="All"/>
    <n v="205112017"/>
  </r>
  <r>
    <x v="347"/>
    <s v="CA"/>
    <s v="Non Residential"/>
    <x v="2"/>
    <s v="All"/>
    <n v="183557197"/>
  </r>
  <r>
    <x v="347"/>
    <s v="CA"/>
    <s v="Non Residential"/>
    <x v="3"/>
    <s v="All"/>
    <n v="102754789"/>
  </r>
  <r>
    <x v="347"/>
    <s v="CA"/>
    <s v="Non Residential"/>
    <x v="4"/>
    <s v="All"/>
    <n v="324696277"/>
  </r>
  <r>
    <x v="347"/>
    <s v="CA"/>
    <s v="Non Residential"/>
    <x v="5"/>
    <s v="All"/>
    <n v="152637060"/>
  </r>
  <r>
    <x v="347"/>
    <s v="CA"/>
    <s v="Non Residential"/>
    <x v="6"/>
    <s v="All"/>
    <n v="171509359"/>
  </r>
  <r>
    <x v="347"/>
    <s v="CA"/>
    <s v="Non Residential"/>
    <x v="7"/>
    <s v="All"/>
    <n v="273664108"/>
  </r>
  <r>
    <x v="347"/>
    <s v="CA"/>
    <s v="Non Residential"/>
    <x v="8"/>
    <s v="All"/>
    <n v="337628575"/>
  </r>
  <r>
    <x v="347"/>
    <s v="CA"/>
    <s v="Non Residential"/>
    <x v="9"/>
    <s v="All"/>
    <n v="359380064"/>
  </r>
  <r>
    <x v="347"/>
    <s v="CA"/>
    <s v="Non Residential"/>
    <x v="10"/>
    <s v="All"/>
    <n v="384087155"/>
  </r>
  <r>
    <x v="347"/>
    <s v="CA"/>
    <s v="Non Residential"/>
    <x v="11"/>
    <s v="All"/>
    <n v="397730550"/>
  </r>
  <r>
    <x v="347"/>
    <s v="CA"/>
    <s v="Residential"/>
    <x v="0"/>
    <s v="All"/>
    <n v="100550072"/>
  </r>
  <r>
    <x v="347"/>
    <s v="CA"/>
    <s v="Residential"/>
    <x v="1"/>
    <s v="All"/>
    <n v="115202824"/>
  </r>
  <r>
    <x v="347"/>
    <s v="CA"/>
    <s v="Residential"/>
    <x v="2"/>
    <s v="All"/>
    <n v="116699563"/>
  </r>
  <r>
    <x v="347"/>
    <s v="CA"/>
    <s v="Residential"/>
    <x v="3"/>
    <s v="All"/>
    <n v="157472071"/>
  </r>
  <r>
    <x v="347"/>
    <s v="CA"/>
    <s v="Residential"/>
    <x v="4"/>
    <s v="All"/>
    <n v="138872374"/>
  </r>
  <r>
    <x v="347"/>
    <s v="CA"/>
    <s v="Residential"/>
    <x v="5"/>
    <s v="All"/>
    <n v="192655372"/>
  </r>
  <r>
    <x v="347"/>
    <s v="CA"/>
    <s v="Residential"/>
    <x v="6"/>
    <s v="All"/>
    <n v="195910700"/>
  </r>
  <r>
    <x v="347"/>
    <s v="CA"/>
    <s v="Residential"/>
    <x v="7"/>
    <s v="All"/>
    <n v="205086778"/>
  </r>
  <r>
    <x v="347"/>
    <s v="CA"/>
    <s v="Residential"/>
    <x v="8"/>
    <s v="All"/>
    <n v="226748356"/>
  </r>
  <r>
    <x v="347"/>
    <s v="CA"/>
    <s v="Residential"/>
    <x v="9"/>
    <s v="All"/>
    <n v="233770233"/>
  </r>
  <r>
    <x v="347"/>
    <s v="CA"/>
    <s v="Residential"/>
    <x v="10"/>
    <s v="All"/>
    <n v="247399010"/>
  </r>
  <r>
    <x v="347"/>
    <s v="CA"/>
    <s v="Residential"/>
    <x v="11"/>
    <s v="All"/>
    <n v="261736520"/>
  </r>
  <r>
    <x v="348"/>
    <s v="FL"/>
    <s v="Civil"/>
    <x v="0"/>
    <s v="All"/>
    <n v="30278198"/>
  </r>
  <r>
    <x v="348"/>
    <s v="FL"/>
    <s v="Civil"/>
    <x v="1"/>
    <s v="All"/>
    <n v="42039724"/>
  </r>
  <r>
    <x v="348"/>
    <s v="FL"/>
    <s v="Civil"/>
    <x v="2"/>
    <s v="All"/>
    <n v="33878808"/>
  </r>
  <r>
    <x v="348"/>
    <s v="FL"/>
    <s v="Civil"/>
    <x v="3"/>
    <s v="All"/>
    <n v="44088057"/>
  </r>
  <r>
    <x v="348"/>
    <s v="FL"/>
    <s v="Civil"/>
    <x v="4"/>
    <s v="All"/>
    <n v="27132913"/>
  </r>
  <r>
    <x v="348"/>
    <s v="FL"/>
    <s v="Civil"/>
    <x v="5"/>
    <s v="All"/>
    <n v="15008488"/>
  </r>
  <r>
    <x v="348"/>
    <s v="FL"/>
    <s v="Civil"/>
    <x v="6"/>
    <s v="All"/>
    <n v="27388732"/>
  </r>
  <r>
    <x v="348"/>
    <s v="FL"/>
    <s v="Civil"/>
    <x v="7"/>
    <s v="All"/>
    <n v="65187893"/>
  </r>
  <r>
    <x v="348"/>
    <s v="FL"/>
    <s v="Civil"/>
    <x v="8"/>
    <s v="All"/>
    <n v="73391372"/>
  </r>
  <r>
    <x v="348"/>
    <s v="FL"/>
    <s v="Civil"/>
    <x v="9"/>
    <s v="All"/>
    <n v="78742568"/>
  </r>
  <r>
    <x v="348"/>
    <s v="FL"/>
    <s v="Civil"/>
    <x v="10"/>
    <s v="All"/>
    <n v="83820264"/>
  </r>
  <r>
    <x v="348"/>
    <s v="FL"/>
    <s v="Civil"/>
    <x v="11"/>
    <s v="All"/>
    <n v="87237091"/>
  </r>
  <r>
    <x v="348"/>
    <s v="FL"/>
    <s v="Non Residential"/>
    <x v="0"/>
    <s v="All"/>
    <n v="20013417"/>
  </r>
  <r>
    <x v="348"/>
    <s v="FL"/>
    <s v="Non Residential"/>
    <x v="1"/>
    <s v="All"/>
    <n v="64575465"/>
  </r>
  <r>
    <x v="348"/>
    <s v="FL"/>
    <s v="Non Residential"/>
    <x v="2"/>
    <s v="All"/>
    <n v="15804700"/>
  </r>
  <r>
    <x v="348"/>
    <s v="FL"/>
    <s v="Non Residential"/>
    <x v="3"/>
    <s v="All"/>
    <n v="27007789"/>
  </r>
  <r>
    <x v="348"/>
    <s v="FL"/>
    <s v="Non Residential"/>
    <x v="4"/>
    <s v="All"/>
    <n v="31369027"/>
  </r>
  <r>
    <x v="348"/>
    <s v="FL"/>
    <s v="Non Residential"/>
    <x v="5"/>
    <s v="All"/>
    <n v="48299208"/>
  </r>
  <r>
    <x v="348"/>
    <s v="FL"/>
    <s v="Non Residential"/>
    <x v="6"/>
    <s v="All"/>
    <n v="30369593"/>
  </r>
  <r>
    <x v="348"/>
    <s v="FL"/>
    <s v="Non Residential"/>
    <x v="7"/>
    <s v="All"/>
    <n v="70338570"/>
  </r>
  <r>
    <x v="348"/>
    <s v="FL"/>
    <s v="Non Residential"/>
    <x v="8"/>
    <s v="All"/>
    <n v="77022013"/>
  </r>
  <r>
    <x v="348"/>
    <s v="FL"/>
    <s v="Non Residential"/>
    <x v="9"/>
    <s v="All"/>
    <n v="78143381"/>
  </r>
  <r>
    <x v="348"/>
    <s v="FL"/>
    <s v="Non Residential"/>
    <x v="10"/>
    <s v="All"/>
    <n v="77697512"/>
  </r>
  <r>
    <x v="348"/>
    <s v="FL"/>
    <s v="Non Residential"/>
    <x v="11"/>
    <s v="All"/>
    <n v="78098482"/>
  </r>
  <r>
    <x v="348"/>
    <s v="FL"/>
    <s v="Residential"/>
    <x v="0"/>
    <s v="All"/>
    <n v="54938802"/>
  </r>
  <r>
    <x v="348"/>
    <s v="FL"/>
    <s v="Residential"/>
    <x v="1"/>
    <s v="All"/>
    <n v="67997926"/>
  </r>
  <r>
    <x v="348"/>
    <s v="FL"/>
    <s v="Residential"/>
    <x v="2"/>
    <s v="All"/>
    <n v="76403432"/>
  </r>
  <r>
    <x v="348"/>
    <s v="FL"/>
    <s v="Residential"/>
    <x v="3"/>
    <s v="All"/>
    <n v="105007520"/>
  </r>
  <r>
    <x v="348"/>
    <s v="FL"/>
    <s v="Residential"/>
    <x v="4"/>
    <s v="All"/>
    <n v="132097524"/>
  </r>
  <r>
    <x v="348"/>
    <s v="FL"/>
    <s v="Residential"/>
    <x v="5"/>
    <s v="All"/>
    <n v="148595360"/>
  </r>
  <r>
    <x v="348"/>
    <s v="FL"/>
    <s v="Residential"/>
    <x v="6"/>
    <s v="All"/>
    <n v="209545576"/>
  </r>
  <r>
    <x v="348"/>
    <s v="FL"/>
    <s v="Residential"/>
    <x v="7"/>
    <s v="All"/>
    <n v="221959636"/>
  </r>
  <r>
    <x v="348"/>
    <s v="FL"/>
    <s v="Residential"/>
    <x v="8"/>
    <s v="All"/>
    <n v="309679404"/>
  </r>
  <r>
    <x v="348"/>
    <s v="FL"/>
    <s v="Residential"/>
    <x v="9"/>
    <s v="All"/>
    <n v="334850294"/>
  </r>
  <r>
    <x v="348"/>
    <s v="FL"/>
    <s v="Residential"/>
    <x v="10"/>
    <s v="All"/>
    <n v="356798693"/>
  </r>
  <r>
    <x v="348"/>
    <s v="FL"/>
    <s v="Residential"/>
    <x v="11"/>
    <s v="All"/>
    <n v="377157068"/>
  </r>
  <r>
    <x v="349"/>
    <s v="TX"/>
    <s v="Civil"/>
    <x v="0"/>
    <s v="All"/>
    <n v="45121095"/>
  </r>
  <r>
    <x v="349"/>
    <s v="TX"/>
    <s v="Civil"/>
    <x v="1"/>
    <s v="All"/>
    <n v="39026952"/>
  </r>
  <r>
    <x v="349"/>
    <s v="TX"/>
    <s v="Civil"/>
    <x v="2"/>
    <s v="All"/>
    <n v="49772106"/>
  </r>
  <r>
    <x v="349"/>
    <s v="TX"/>
    <s v="Civil"/>
    <x v="3"/>
    <s v="All"/>
    <n v="60895740"/>
  </r>
  <r>
    <x v="349"/>
    <s v="TX"/>
    <s v="Civil"/>
    <x v="4"/>
    <s v="All"/>
    <n v="37135750"/>
  </r>
  <r>
    <x v="349"/>
    <s v="TX"/>
    <s v="Civil"/>
    <x v="5"/>
    <s v="All"/>
    <n v="74864605"/>
  </r>
  <r>
    <x v="349"/>
    <s v="TX"/>
    <s v="Civil"/>
    <x v="6"/>
    <s v="All"/>
    <n v="70261935"/>
  </r>
  <r>
    <x v="349"/>
    <s v="TX"/>
    <s v="Civil"/>
    <x v="7"/>
    <s v="All"/>
    <n v="32519784"/>
  </r>
  <r>
    <x v="349"/>
    <s v="TX"/>
    <s v="Civil"/>
    <x v="8"/>
    <s v="All"/>
    <n v="92859760"/>
  </r>
  <r>
    <x v="349"/>
    <s v="TX"/>
    <s v="Civil"/>
    <x v="9"/>
    <s v="All"/>
    <n v="99004949"/>
  </r>
  <r>
    <x v="349"/>
    <s v="TX"/>
    <s v="Civil"/>
    <x v="10"/>
    <s v="All"/>
    <n v="104681190"/>
  </r>
  <r>
    <x v="349"/>
    <s v="TX"/>
    <s v="Civil"/>
    <x v="11"/>
    <s v="All"/>
    <n v="108552831"/>
  </r>
  <r>
    <x v="349"/>
    <s v="TX"/>
    <s v="Non Residential"/>
    <x v="0"/>
    <s v="All"/>
    <n v="30072243"/>
  </r>
  <r>
    <x v="349"/>
    <s v="TX"/>
    <s v="Non Residential"/>
    <x v="1"/>
    <s v="All"/>
    <n v="1415565206"/>
  </r>
  <r>
    <x v="349"/>
    <s v="TX"/>
    <s v="Non Residential"/>
    <x v="2"/>
    <s v="All"/>
    <n v="72831246"/>
  </r>
  <r>
    <x v="349"/>
    <s v="TX"/>
    <s v="Non Residential"/>
    <x v="3"/>
    <s v="All"/>
    <n v="39554405"/>
  </r>
  <r>
    <x v="349"/>
    <s v="TX"/>
    <s v="Non Residential"/>
    <x v="4"/>
    <s v="All"/>
    <n v="39503716"/>
  </r>
  <r>
    <x v="349"/>
    <s v="TX"/>
    <s v="Non Residential"/>
    <x v="5"/>
    <s v="All"/>
    <n v="40890891"/>
  </r>
  <r>
    <x v="349"/>
    <s v="TX"/>
    <s v="Non Residential"/>
    <x v="6"/>
    <s v="All"/>
    <n v="56552628"/>
  </r>
  <r>
    <x v="349"/>
    <s v="TX"/>
    <s v="Non Residential"/>
    <x v="7"/>
    <s v="All"/>
    <n v="57245480"/>
  </r>
  <r>
    <x v="349"/>
    <s v="TX"/>
    <s v="Non Residential"/>
    <x v="8"/>
    <s v="All"/>
    <n v="82251495"/>
  </r>
  <r>
    <x v="349"/>
    <s v="TX"/>
    <s v="Non Residential"/>
    <x v="9"/>
    <s v="All"/>
    <n v="84634306"/>
  </r>
  <r>
    <x v="349"/>
    <s v="TX"/>
    <s v="Non Residential"/>
    <x v="10"/>
    <s v="All"/>
    <n v="84543701"/>
  </r>
  <r>
    <x v="349"/>
    <s v="TX"/>
    <s v="Non Residential"/>
    <x v="11"/>
    <s v="All"/>
    <n v="85680417"/>
  </r>
  <r>
    <x v="349"/>
    <s v="TX"/>
    <s v="Residential"/>
    <x v="0"/>
    <s v="All"/>
    <n v="24701363"/>
  </r>
  <r>
    <x v="349"/>
    <s v="TX"/>
    <s v="Residential"/>
    <x v="1"/>
    <s v="All"/>
    <n v="29566159"/>
  </r>
  <r>
    <x v="349"/>
    <s v="TX"/>
    <s v="Residential"/>
    <x v="2"/>
    <s v="All"/>
    <n v="47542559"/>
  </r>
  <r>
    <x v="349"/>
    <s v="TX"/>
    <s v="Residential"/>
    <x v="3"/>
    <s v="All"/>
    <n v="65293480"/>
  </r>
  <r>
    <x v="349"/>
    <s v="TX"/>
    <s v="Residential"/>
    <x v="4"/>
    <s v="All"/>
    <n v="83014776"/>
  </r>
  <r>
    <x v="349"/>
    <s v="TX"/>
    <s v="Residential"/>
    <x v="5"/>
    <s v="All"/>
    <n v="31961396"/>
  </r>
  <r>
    <x v="349"/>
    <s v="TX"/>
    <s v="Residential"/>
    <x v="6"/>
    <s v="All"/>
    <n v="27615475"/>
  </r>
  <r>
    <x v="349"/>
    <s v="TX"/>
    <s v="Residential"/>
    <x v="7"/>
    <s v="All"/>
    <n v="27989092"/>
  </r>
  <r>
    <x v="349"/>
    <s v="TX"/>
    <s v="Residential"/>
    <x v="8"/>
    <s v="All"/>
    <n v="35032320"/>
  </r>
  <r>
    <x v="349"/>
    <s v="TX"/>
    <s v="Residential"/>
    <x v="9"/>
    <s v="All"/>
    <n v="38165097"/>
  </r>
  <r>
    <x v="349"/>
    <s v="TX"/>
    <s v="Residential"/>
    <x v="10"/>
    <s v="All"/>
    <n v="40915658"/>
  </r>
  <r>
    <x v="349"/>
    <s v="TX"/>
    <s v="Residential"/>
    <x v="11"/>
    <s v="All"/>
    <n v="44077429"/>
  </r>
  <r>
    <x v="350"/>
    <s v="NJ"/>
    <s v="Civil"/>
    <x v="0"/>
    <s v="All"/>
    <n v="27380527"/>
  </r>
  <r>
    <x v="350"/>
    <s v="NJ"/>
    <s v="Civil"/>
    <x v="1"/>
    <s v="All"/>
    <n v="21853157"/>
  </r>
  <r>
    <x v="350"/>
    <s v="NJ"/>
    <s v="Civil"/>
    <x v="2"/>
    <s v="All"/>
    <n v="26650194"/>
  </r>
  <r>
    <x v="350"/>
    <s v="NJ"/>
    <s v="Civil"/>
    <x v="3"/>
    <s v="All"/>
    <n v="33136177"/>
  </r>
  <r>
    <x v="350"/>
    <s v="NJ"/>
    <s v="Civil"/>
    <x v="4"/>
    <s v="All"/>
    <n v="28438561"/>
  </r>
  <r>
    <x v="350"/>
    <s v="NJ"/>
    <s v="Civil"/>
    <x v="5"/>
    <s v="All"/>
    <n v="52557397"/>
  </r>
  <r>
    <x v="350"/>
    <s v="NJ"/>
    <s v="Civil"/>
    <x v="6"/>
    <s v="All"/>
    <n v="33248434"/>
  </r>
  <r>
    <x v="350"/>
    <s v="NJ"/>
    <s v="Civil"/>
    <x v="7"/>
    <s v="All"/>
    <n v="28720808"/>
  </r>
  <r>
    <x v="350"/>
    <s v="NJ"/>
    <s v="Civil"/>
    <x v="8"/>
    <s v="All"/>
    <n v="53767049"/>
  </r>
  <r>
    <x v="350"/>
    <s v="NJ"/>
    <s v="Civil"/>
    <x v="9"/>
    <s v="All"/>
    <n v="57134305"/>
  </r>
  <r>
    <x v="350"/>
    <s v="NJ"/>
    <s v="Civil"/>
    <x v="10"/>
    <s v="All"/>
    <n v="60037276"/>
  </r>
  <r>
    <x v="350"/>
    <s v="NJ"/>
    <s v="Civil"/>
    <x v="11"/>
    <s v="All"/>
    <n v="62007768"/>
  </r>
  <r>
    <x v="350"/>
    <s v="NJ"/>
    <s v="Non Residential"/>
    <x v="0"/>
    <s v="All"/>
    <n v="30875968"/>
  </r>
  <r>
    <x v="350"/>
    <s v="NJ"/>
    <s v="Non Residential"/>
    <x v="1"/>
    <s v="All"/>
    <n v="52327693"/>
  </r>
  <r>
    <x v="350"/>
    <s v="NJ"/>
    <s v="Non Residential"/>
    <x v="2"/>
    <s v="All"/>
    <n v="36628120"/>
  </r>
  <r>
    <x v="350"/>
    <s v="NJ"/>
    <s v="Non Residential"/>
    <x v="3"/>
    <s v="All"/>
    <n v="88768771"/>
  </r>
  <r>
    <x v="350"/>
    <s v="NJ"/>
    <s v="Non Residential"/>
    <x v="4"/>
    <s v="All"/>
    <n v="62023257"/>
  </r>
  <r>
    <x v="350"/>
    <s v="NJ"/>
    <s v="Non Residential"/>
    <x v="5"/>
    <s v="All"/>
    <n v="76222678"/>
  </r>
  <r>
    <x v="350"/>
    <s v="NJ"/>
    <s v="Non Residential"/>
    <x v="6"/>
    <s v="All"/>
    <n v="37158641"/>
  </r>
  <r>
    <x v="350"/>
    <s v="NJ"/>
    <s v="Non Residential"/>
    <x v="7"/>
    <s v="All"/>
    <n v="96804026"/>
  </r>
  <r>
    <x v="350"/>
    <s v="NJ"/>
    <s v="Non Residential"/>
    <x v="8"/>
    <s v="All"/>
    <n v="70478854"/>
  </r>
  <r>
    <x v="350"/>
    <s v="NJ"/>
    <s v="Non Residential"/>
    <x v="9"/>
    <s v="All"/>
    <n v="72189571"/>
  </r>
  <r>
    <x v="350"/>
    <s v="NJ"/>
    <s v="Non Residential"/>
    <x v="10"/>
    <s v="All"/>
    <n v="73601417"/>
  </r>
  <r>
    <x v="350"/>
    <s v="NJ"/>
    <s v="Non Residential"/>
    <x v="11"/>
    <s v="All"/>
    <n v="74748829"/>
  </r>
  <r>
    <x v="350"/>
    <s v="NJ"/>
    <s v="Residential"/>
    <x v="0"/>
    <s v="All"/>
    <n v="62557988"/>
  </r>
  <r>
    <x v="350"/>
    <s v="NJ"/>
    <s v="Residential"/>
    <x v="1"/>
    <s v="All"/>
    <n v="38150166"/>
  </r>
  <r>
    <x v="350"/>
    <s v="NJ"/>
    <s v="Residential"/>
    <x v="2"/>
    <s v="All"/>
    <n v="38492386"/>
  </r>
  <r>
    <x v="350"/>
    <s v="NJ"/>
    <s v="Residential"/>
    <x v="3"/>
    <s v="All"/>
    <n v="39836365"/>
  </r>
  <r>
    <x v="350"/>
    <s v="NJ"/>
    <s v="Residential"/>
    <x v="4"/>
    <s v="All"/>
    <n v="34592300"/>
  </r>
  <r>
    <x v="350"/>
    <s v="NJ"/>
    <s v="Residential"/>
    <x v="5"/>
    <s v="All"/>
    <n v="35151593"/>
  </r>
  <r>
    <x v="350"/>
    <s v="NJ"/>
    <s v="Residential"/>
    <x v="6"/>
    <s v="All"/>
    <n v="31756032"/>
  </r>
  <r>
    <x v="350"/>
    <s v="NJ"/>
    <s v="Residential"/>
    <x v="7"/>
    <s v="All"/>
    <n v="30091660"/>
  </r>
  <r>
    <x v="350"/>
    <s v="NJ"/>
    <s v="Residential"/>
    <x v="8"/>
    <s v="All"/>
    <n v="34763371"/>
  </r>
  <r>
    <x v="350"/>
    <s v="NJ"/>
    <s v="Residential"/>
    <x v="9"/>
    <s v="All"/>
    <n v="37284869"/>
  </r>
  <r>
    <x v="350"/>
    <s v="NJ"/>
    <s v="Residential"/>
    <x v="10"/>
    <s v="All"/>
    <n v="39486349"/>
  </r>
  <r>
    <x v="350"/>
    <s v="NJ"/>
    <s v="Residential"/>
    <x v="11"/>
    <s v="All"/>
    <n v="42353232"/>
  </r>
  <r>
    <x v="351"/>
    <s v="NC"/>
    <s v="Civil"/>
    <x v="0"/>
    <s v="All"/>
    <n v="5007232"/>
  </r>
  <r>
    <x v="351"/>
    <s v="NC"/>
    <s v="Civil"/>
    <x v="1"/>
    <s v="All"/>
    <n v="5070687"/>
  </r>
  <r>
    <x v="351"/>
    <s v="NC"/>
    <s v="Civil"/>
    <x v="2"/>
    <s v="All"/>
    <n v="18769566"/>
  </r>
  <r>
    <x v="351"/>
    <s v="NC"/>
    <s v="Civil"/>
    <x v="3"/>
    <s v="All"/>
    <n v="12304877"/>
  </r>
  <r>
    <x v="351"/>
    <s v="NC"/>
    <s v="Civil"/>
    <x v="4"/>
    <s v="All"/>
    <n v="6318186"/>
  </r>
  <r>
    <x v="351"/>
    <s v="NC"/>
    <s v="Civil"/>
    <x v="5"/>
    <s v="All"/>
    <n v="10283272"/>
  </r>
  <r>
    <x v="351"/>
    <s v="NC"/>
    <s v="Civil"/>
    <x v="6"/>
    <s v="All"/>
    <n v="52438522"/>
  </r>
  <r>
    <x v="351"/>
    <s v="NC"/>
    <s v="Civil"/>
    <x v="7"/>
    <s v="All"/>
    <n v="31409232"/>
  </r>
  <r>
    <x v="351"/>
    <s v="NC"/>
    <s v="Civil"/>
    <x v="8"/>
    <s v="All"/>
    <n v="55009715"/>
  </r>
  <r>
    <x v="351"/>
    <s v="NC"/>
    <s v="Civil"/>
    <x v="9"/>
    <s v="All"/>
    <n v="60219006"/>
  </r>
  <r>
    <x v="351"/>
    <s v="NC"/>
    <s v="Civil"/>
    <x v="10"/>
    <s v="All"/>
    <n v="65089985"/>
  </r>
  <r>
    <x v="351"/>
    <s v="NC"/>
    <s v="Civil"/>
    <x v="11"/>
    <s v="All"/>
    <n v="68769435"/>
  </r>
  <r>
    <x v="351"/>
    <s v="NC"/>
    <s v="Non Residential"/>
    <x v="0"/>
    <s v="All"/>
    <n v="477220"/>
  </r>
  <r>
    <x v="351"/>
    <s v="NC"/>
    <s v="Non Residential"/>
    <x v="1"/>
    <s v="All"/>
    <n v="1593443"/>
  </r>
  <r>
    <x v="351"/>
    <s v="NC"/>
    <s v="Non Residential"/>
    <x v="3"/>
    <s v="All"/>
    <n v="3995218"/>
  </r>
  <r>
    <x v="351"/>
    <s v="NC"/>
    <s v="Non Residential"/>
    <x v="4"/>
    <s v="All"/>
    <n v="6290125"/>
  </r>
  <r>
    <x v="351"/>
    <s v="NC"/>
    <s v="Non Residential"/>
    <x v="5"/>
    <s v="All"/>
    <n v="75000"/>
  </r>
  <r>
    <x v="351"/>
    <s v="NC"/>
    <s v="Non Residential"/>
    <x v="6"/>
    <s v="All"/>
    <n v="1405493"/>
  </r>
  <r>
    <x v="351"/>
    <s v="NC"/>
    <s v="Non Residential"/>
    <x v="7"/>
    <s v="All"/>
    <n v="3937788"/>
  </r>
  <r>
    <x v="351"/>
    <s v="NC"/>
    <s v="Non Residential"/>
    <x v="8"/>
    <s v="All"/>
    <n v="3899534"/>
  </r>
  <r>
    <x v="351"/>
    <s v="NC"/>
    <s v="Non Residential"/>
    <x v="9"/>
    <s v="All"/>
    <n v="4075638"/>
  </r>
  <r>
    <x v="351"/>
    <s v="NC"/>
    <s v="Non Residential"/>
    <x v="10"/>
    <s v="All"/>
    <n v="4255738"/>
  </r>
  <r>
    <x v="351"/>
    <s v="NC"/>
    <s v="Non Residential"/>
    <x v="11"/>
    <s v="All"/>
    <n v="4396733"/>
  </r>
  <r>
    <x v="351"/>
    <s v="NC"/>
    <s v="Residential"/>
    <x v="0"/>
    <s v="All"/>
    <n v="27288580"/>
  </r>
  <r>
    <x v="351"/>
    <s v="NC"/>
    <s v="Residential"/>
    <x v="1"/>
    <s v="All"/>
    <n v="31615929"/>
  </r>
  <r>
    <x v="351"/>
    <s v="NC"/>
    <s v="Residential"/>
    <x v="2"/>
    <s v="All"/>
    <n v="42019500"/>
  </r>
  <r>
    <x v="351"/>
    <s v="NC"/>
    <s v="Residential"/>
    <x v="3"/>
    <s v="All"/>
    <n v="50970236"/>
  </r>
  <r>
    <x v="351"/>
    <s v="NC"/>
    <s v="Residential"/>
    <x v="4"/>
    <s v="All"/>
    <n v="59058834"/>
  </r>
  <r>
    <x v="351"/>
    <s v="NC"/>
    <s v="Residential"/>
    <x v="5"/>
    <s v="All"/>
    <n v="70845748"/>
  </r>
  <r>
    <x v="351"/>
    <s v="NC"/>
    <s v="Residential"/>
    <x v="6"/>
    <s v="All"/>
    <n v="68887592"/>
  </r>
  <r>
    <x v="351"/>
    <s v="NC"/>
    <s v="Residential"/>
    <x v="7"/>
    <s v="All"/>
    <n v="76565593"/>
  </r>
  <r>
    <x v="351"/>
    <s v="NC"/>
    <s v="Residential"/>
    <x v="8"/>
    <s v="All"/>
    <n v="78557353"/>
  </r>
  <r>
    <x v="351"/>
    <s v="NC"/>
    <s v="Residential"/>
    <x v="9"/>
    <s v="All"/>
    <n v="85143139"/>
  </r>
  <r>
    <x v="351"/>
    <s v="NC"/>
    <s v="Residential"/>
    <x v="10"/>
    <s v="All"/>
    <n v="93273077"/>
  </r>
  <r>
    <x v="351"/>
    <s v="NC"/>
    <s v="Residential"/>
    <x v="11"/>
    <s v="All"/>
    <n v="101037231"/>
  </r>
  <r>
    <x v="351"/>
    <s v="VA"/>
    <s v="Civil"/>
    <x v="0"/>
    <s v="All"/>
    <n v="546699977"/>
  </r>
  <r>
    <x v="351"/>
    <s v="VA"/>
    <s v="Civil"/>
    <x v="1"/>
    <s v="All"/>
    <n v="414794051"/>
  </r>
  <r>
    <x v="351"/>
    <s v="VA"/>
    <s v="Civil"/>
    <x v="2"/>
    <s v="All"/>
    <n v="417265907"/>
  </r>
  <r>
    <x v="351"/>
    <s v="VA"/>
    <s v="Civil"/>
    <x v="3"/>
    <s v="All"/>
    <n v="559651465"/>
  </r>
  <r>
    <x v="351"/>
    <s v="VA"/>
    <s v="Civil"/>
    <x v="4"/>
    <s v="All"/>
    <n v="525932401"/>
  </r>
  <r>
    <x v="351"/>
    <s v="VA"/>
    <s v="Civil"/>
    <x v="5"/>
    <s v="All"/>
    <n v="575752501"/>
  </r>
  <r>
    <x v="351"/>
    <s v="VA"/>
    <s v="Civil"/>
    <x v="6"/>
    <s v="All"/>
    <n v="530224208"/>
  </r>
  <r>
    <x v="351"/>
    <s v="VA"/>
    <s v="Civil"/>
    <x v="7"/>
    <s v="All"/>
    <n v="361425380"/>
  </r>
  <r>
    <x v="351"/>
    <s v="VA"/>
    <s v="Civil"/>
    <x v="8"/>
    <s v="All"/>
    <n v="624688771"/>
  </r>
  <r>
    <x v="351"/>
    <s v="VA"/>
    <s v="Civil"/>
    <x v="9"/>
    <s v="All"/>
    <n v="670143548"/>
  </r>
  <r>
    <x v="351"/>
    <s v="VA"/>
    <s v="Civil"/>
    <x v="10"/>
    <s v="All"/>
    <n v="711263255"/>
  </r>
  <r>
    <x v="351"/>
    <s v="VA"/>
    <s v="Civil"/>
    <x v="11"/>
    <s v="All"/>
    <n v="737829392"/>
  </r>
  <r>
    <x v="351"/>
    <s v="VA"/>
    <s v="Non Residential"/>
    <x v="0"/>
    <s v="All"/>
    <n v="1081189649"/>
  </r>
  <r>
    <x v="351"/>
    <s v="VA"/>
    <s v="Non Residential"/>
    <x v="1"/>
    <s v="All"/>
    <n v="704689397"/>
  </r>
  <r>
    <x v="351"/>
    <s v="VA"/>
    <s v="Non Residential"/>
    <x v="2"/>
    <s v="All"/>
    <n v="1125701963"/>
  </r>
  <r>
    <x v="351"/>
    <s v="VA"/>
    <s v="Non Residential"/>
    <x v="3"/>
    <s v="All"/>
    <n v="881913431"/>
  </r>
  <r>
    <x v="351"/>
    <s v="VA"/>
    <s v="Non Residential"/>
    <x v="4"/>
    <s v="All"/>
    <n v="1806409481"/>
  </r>
  <r>
    <x v="351"/>
    <s v="VA"/>
    <s v="Non Residential"/>
    <x v="5"/>
    <s v="All"/>
    <n v="1191024076"/>
  </r>
  <r>
    <x v="351"/>
    <s v="VA"/>
    <s v="Non Residential"/>
    <x v="6"/>
    <s v="All"/>
    <n v="1254903896"/>
  </r>
  <r>
    <x v="351"/>
    <s v="VA"/>
    <s v="Non Residential"/>
    <x v="7"/>
    <s v="All"/>
    <n v="1520279466"/>
  </r>
  <r>
    <x v="351"/>
    <s v="VA"/>
    <s v="Non Residential"/>
    <x v="8"/>
    <s v="All"/>
    <n v="1597414364"/>
  </r>
  <r>
    <x v="351"/>
    <s v="VA"/>
    <s v="Non Residential"/>
    <x v="9"/>
    <s v="All"/>
    <n v="1652981537"/>
  </r>
  <r>
    <x v="351"/>
    <s v="VA"/>
    <s v="Non Residential"/>
    <x v="10"/>
    <s v="All"/>
    <n v="1677443295"/>
  </r>
  <r>
    <x v="351"/>
    <s v="VA"/>
    <s v="Non Residential"/>
    <x v="11"/>
    <s v="All"/>
    <n v="1693538453"/>
  </r>
  <r>
    <x v="351"/>
    <s v="VA"/>
    <s v="Residential"/>
    <x v="0"/>
    <s v="All"/>
    <n v="998206492"/>
  </r>
  <r>
    <x v="351"/>
    <s v="VA"/>
    <s v="Residential"/>
    <x v="1"/>
    <s v="All"/>
    <n v="1074414790"/>
  </r>
  <r>
    <x v="351"/>
    <s v="VA"/>
    <s v="Residential"/>
    <x v="2"/>
    <s v="All"/>
    <n v="880653254"/>
  </r>
  <r>
    <x v="351"/>
    <s v="VA"/>
    <s v="Residential"/>
    <x v="3"/>
    <s v="All"/>
    <n v="1073784971"/>
  </r>
  <r>
    <x v="351"/>
    <s v="VA"/>
    <s v="Residential"/>
    <x v="4"/>
    <s v="All"/>
    <n v="1081799548"/>
  </r>
  <r>
    <x v="351"/>
    <s v="VA"/>
    <s v="Residential"/>
    <x v="5"/>
    <s v="All"/>
    <n v="1068508265"/>
  </r>
  <r>
    <x v="351"/>
    <s v="VA"/>
    <s v="Residential"/>
    <x v="6"/>
    <s v="All"/>
    <n v="1242117598"/>
  </r>
  <r>
    <x v="351"/>
    <s v="VA"/>
    <s v="Residential"/>
    <x v="7"/>
    <s v="All"/>
    <n v="1307335221"/>
  </r>
  <r>
    <x v="351"/>
    <s v="VA"/>
    <s v="Residential"/>
    <x v="8"/>
    <s v="All"/>
    <n v="1849808363"/>
  </r>
  <r>
    <x v="351"/>
    <s v="VA"/>
    <s v="Residential"/>
    <x v="9"/>
    <s v="All"/>
    <n v="1934230261"/>
  </r>
  <r>
    <x v="351"/>
    <s v="VA"/>
    <s v="Residential"/>
    <x v="10"/>
    <s v="All"/>
    <n v="2046660937"/>
  </r>
  <r>
    <x v="351"/>
    <s v="VA"/>
    <s v="Residential"/>
    <x v="11"/>
    <s v="All"/>
    <n v="2150694974"/>
  </r>
  <r>
    <x v="352"/>
    <s v="CA"/>
    <s v="Civil"/>
    <x v="0"/>
    <s v="All"/>
    <n v="198270368"/>
  </r>
  <r>
    <x v="352"/>
    <s v="CA"/>
    <s v="Civil"/>
    <x v="1"/>
    <s v="All"/>
    <n v="132764396"/>
  </r>
  <r>
    <x v="352"/>
    <s v="CA"/>
    <s v="Civil"/>
    <x v="2"/>
    <s v="All"/>
    <n v="79444714"/>
  </r>
  <r>
    <x v="352"/>
    <s v="CA"/>
    <s v="Civil"/>
    <x v="3"/>
    <s v="All"/>
    <n v="200910491"/>
  </r>
  <r>
    <x v="352"/>
    <s v="CA"/>
    <s v="Civil"/>
    <x v="4"/>
    <s v="All"/>
    <n v="85349218"/>
  </r>
  <r>
    <x v="352"/>
    <s v="CA"/>
    <s v="Civil"/>
    <x v="5"/>
    <s v="All"/>
    <n v="87894957"/>
  </r>
  <r>
    <x v="352"/>
    <s v="CA"/>
    <s v="Civil"/>
    <x v="6"/>
    <s v="All"/>
    <n v="86304898"/>
  </r>
  <r>
    <x v="352"/>
    <s v="CA"/>
    <s v="Civil"/>
    <x v="7"/>
    <s v="All"/>
    <n v="107295219"/>
  </r>
  <r>
    <x v="352"/>
    <s v="CA"/>
    <s v="Civil"/>
    <x v="8"/>
    <s v="All"/>
    <n v="158719916"/>
  </r>
  <r>
    <x v="352"/>
    <s v="CA"/>
    <s v="Civil"/>
    <x v="9"/>
    <s v="All"/>
    <n v="169426623"/>
  </r>
  <r>
    <x v="352"/>
    <s v="CA"/>
    <s v="Civil"/>
    <x v="10"/>
    <s v="All"/>
    <n v="182628825"/>
  </r>
  <r>
    <x v="352"/>
    <s v="CA"/>
    <s v="Civil"/>
    <x v="11"/>
    <s v="All"/>
    <n v="192692700"/>
  </r>
  <r>
    <x v="352"/>
    <s v="CA"/>
    <s v="Non Residential"/>
    <x v="0"/>
    <s v="All"/>
    <n v="262279766"/>
  </r>
  <r>
    <x v="352"/>
    <s v="CA"/>
    <s v="Non Residential"/>
    <x v="1"/>
    <s v="All"/>
    <n v="140777980"/>
  </r>
  <r>
    <x v="352"/>
    <s v="CA"/>
    <s v="Non Residential"/>
    <x v="2"/>
    <s v="All"/>
    <n v="258033194"/>
  </r>
  <r>
    <x v="352"/>
    <s v="CA"/>
    <s v="Non Residential"/>
    <x v="3"/>
    <s v="All"/>
    <n v="122304576"/>
  </r>
  <r>
    <x v="352"/>
    <s v="CA"/>
    <s v="Non Residential"/>
    <x v="4"/>
    <s v="All"/>
    <n v="168759935"/>
  </r>
  <r>
    <x v="352"/>
    <s v="CA"/>
    <s v="Non Residential"/>
    <x v="5"/>
    <s v="All"/>
    <n v="144423324"/>
  </r>
  <r>
    <x v="352"/>
    <s v="CA"/>
    <s v="Non Residential"/>
    <x v="6"/>
    <s v="All"/>
    <n v="296070036"/>
  </r>
  <r>
    <x v="352"/>
    <s v="CA"/>
    <s v="Non Residential"/>
    <x v="7"/>
    <s v="All"/>
    <n v="141443731"/>
  </r>
  <r>
    <x v="352"/>
    <s v="CA"/>
    <s v="Non Residential"/>
    <x v="8"/>
    <s v="All"/>
    <n v="210422743"/>
  </r>
  <r>
    <x v="352"/>
    <s v="CA"/>
    <s v="Non Residential"/>
    <x v="9"/>
    <s v="All"/>
    <n v="223936644"/>
  </r>
  <r>
    <x v="352"/>
    <s v="CA"/>
    <s v="Non Residential"/>
    <x v="10"/>
    <s v="All"/>
    <n v="239567884"/>
  </r>
  <r>
    <x v="352"/>
    <s v="CA"/>
    <s v="Non Residential"/>
    <x v="11"/>
    <s v="All"/>
    <n v="248713503"/>
  </r>
  <r>
    <x v="352"/>
    <s v="CA"/>
    <s v="Residential"/>
    <x v="0"/>
    <s v="All"/>
    <n v="184598358"/>
  </r>
  <r>
    <x v="352"/>
    <s v="CA"/>
    <s v="Residential"/>
    <x v="1"/>
    <s v="All"/>
    <n v="139965254"/>
  </r>
  <r>
    <x v="352"/>
    <s v="CA"/>
    <s v="Residential"/>
    <x v="2"/>
    <s v="All"/>
    <n v="126655339"/>
  </r>
  <r>
    <x v="352"/>
    <s v="CA"/>
    <s v="Residential"/>
    <x v="3"/>
    <s v="All"/>
    <n v="149027217"/>
  </r>
  <r>
    <x v="352"/>
    <s v="CA"/>
    <s v="Residential"/>
    <x v="4"/>
    <s v="All"/>
    <n v="232320775"/>
  </r>
  <r>
    <x v="352"/>
    <s v="CA"/>
    <s v="Residential"/>
    <x v="5"/>
    <s v="All"/>
    <n v="315133957"/>
  </r>
  <r>
    <x v="352"/>
    <s v="CA"/>
    <s v="Residential"/>
    <x v="6"/>
    <s v="All"/>
    <n v="261905106"/>
  </r>
  <r>
    <x v="352"/>
    <s v="CA"/>
    <s v="Residential"/>
    <x v="7"/>
    <s v="All"/>
    <n v="331545716"/>
  </r>
  <r>
    <x v="352"/>
    <s v="CA"/>
    <s v="Residential"/>
    <x v="8"/>
    <s v="All"/>
    <n v="340616885"/>
  </r>
  <r>
    <x v="352"/>
    <s v="CA"/>
    <s v="Residential"/>
    <x v="9"/>
    <s v="All"/>
    <n v="357670452"/>
  </r>
  <r>
    <x v="352"/>
    <s v="CA"/>
    <s v="Residential"/>
    <x v="10"/>
    <s v="All"/>
    <n v="377845976"/>
  </r>
  <r>
    <x v="352"/>
    <s v="CA"/>
    <s v="Residential"/>
    <x v="11"/>
    <s v="All"/>
    <n v="401539543"/>
  </r>
  <r>
    <x v="353"/>
    <s v="TX"/>
    <s v="Civil"/>
    <x v="0"/>
    <s v="All"/>
    <n v="73095254"/>
  </r>
  <r>
    <x v="353"/>
    <s v="TX"/>
    <s v="Civil"/>
    <x v="1"/>
    <s v="All"/>
    <n v="180143317"/>
  </r>
  <r>
    <x v="353"/>
    <s v="TX"/>
    <s v="Civil"/>
    <x v="2"/>
    <s v="All"/>
    <n v="41175708"/>
  </r>
  <r>
    <x v="353"/>
    <s v="TX"/>
    <s v="Civil"/>
    <x v="3"/>
    <s v="All"/>
    <n v="61039585"/>
  </r>
  <r>
    <x v="353"/>
    <s v="TX"/>
    <s v="Civil"/>
    <x v="4"/>
    <s v="All"/>
    <n v="90743988"/>
  </r>
  <r>
    <x v="353"/>
    <s v="TX"/>
    <s v="Civil"/>
    <x v="5"/>
    <s v="All"/>
    <n v="68125999"/>
  </r>
  <r>
    <x v="353"/>
    <s v="TX"/>
    <s v="Civil"/>
    <x v="6"/>
    <s v="All"/>
    <n v="127453880"/>
  </r>
  <r>
    <x v="353"/>
    <s v="TX"/>
    <s v="Civil"/>
    <x v="7"/>
    <s v="All"/>
    <n v="90119875"/>
  </r>
  <r>
    <x v="353"/>
    <s v="TX"/>
    <s v="Civil"/>
    <x v="8"/>
    <s v="All"/>
    <n v="126512270"/>
  </r>
  <r>
    <x v="353"/>
    <s v="TX"/>
    <s v="Civil"/>
    <x v="9"/>
    <s v="All"/>
    <n v="134527896"/>
  </r>
  <r>
    <x v="353"/>
    <s v="TX"/>
    <s v="Civil"/>
    <x v="10"/>
    <s v="All"/>
    <n v="142020744"/>
  </r>
  <r>
    <x v="353"/>
    <s v="TX"/>
    <s v="Civil"/>
    <x v="11"/>
    <s v="All"/>
    <n v="147013969"/>
  </r>
  <r>
    <x v="353"/>
    <s v="TX"/>
    <s v="Non Residential"/>
    <x v="0"/>
    <s v="All"/>
    <n v="134090195"/>
  </r>
  <r>
    <x v="353"/>
    <s v="TX"/>
    <s v="Non Residential"/>
    <x v="1"/>
    <s v="All"/>
    <n v="172414281"/>
  </r>
  <r>
    <x v="353"/>
    <s v="TX"/>
    <s v="Non Residential"/>
    <x v="2"/>
    <s v="All"/>
    <n v="111879567"/>
  </r>
  <r>
    <x v="353"/>
    <s v="TX"/>
    <s v="Non Residential"/>
    <x v="3"/>
    <s v="All"/>
    <n v="46793522"/>
  </r>
  <r>
    <x v="353"/>
    <s v="TX"/>
    <s v="Non Residential"/>
    <x v="4"/>
    <s v="All"/>
    <n v="292185257"/>
  </r>
  <r>
    <x v="353"/>
    <s v="TX"/>
    <s v="Non Residential"/>
    <x v="5"/>
    <s v="All"/>
    <n v="116279233"/>
  </r>
  <r>
    <x v="353"/>
    <s v="TX"/>
    <s v="Non Residential"/>
    <x v="6"/>
    <s v="All"/>
    <n v="113190013"/>
  </r>
  <r>
    <x v="353"/>
    <s v="TX"/>
    <s v="Non Residential"/>
    <x v="7"/>
    <s v="All"/>
    <n v="169666629"/>
  </r>
  <r>
    <x v="353"/>
    <s v="TX"/>
    <s v="Non Residential"/>
    <x v="8"/>
    <s v="All"/>
    <n v="167428324"/>
  </r>
  <r>
    <x v="353"/>
    <s v="TX"/>
    <s v="Non Residential"/>
    <x v="9"/>
    <s v="All"/>
    <n v="169158712"/>
  </r>
  <r>
    <x v="353"/>
    <s v="TX"/>
    <s v="Non Residential"/>
    <x v="10"/>
    <s v="All"/>
    <n v="166354440"/>
  </r>
  <r>
    <x v="353"/>
    <s v="TX"/>
    <s v="Non Residential"/>
    <x v="11"/>
    <s v="All"/>
    <n v="165311452"/>
  </r>
  <r>
    <x v="353"/>
    <s v="TX"/>
    <s v="Residential"/>
    <x v="0"/>
    <s v="All"/>
    <n v="147116295"/>
  </r>
  <r>
    <x v="353"/>
    <s v="TX"/>
    <s v="Residential"/>
    <x v="1"/>
    <s v="All"/>
    <n v="97132086"/>
  </r>
  <r>
    <x v="353"/>
    <s v="TX"/>
    <s v="Residential"/>
    <x v="2"/>
    <s v="All"/>
    <n v="125006847"/>
  </r>
  <r>
    <x v="353"/>
    <s v="TX"/>
    <s v="Residential"/>
    <x v="3"/>
    <s v="All"/>
    <n v="113811501"/>
  </r>
  <r>
    <x v="353"/>
    <s v="TX"/>
    <s v="Residential"/>
    <x v="4"/>
    <s v="All"/>
    <n v="140677694"/>
  </r>
  <r>
    <x v="353"/>
    <s v="TX"/>
    <s v="Residential"/>
    <x v="5"/>
    <s v="All"/>
    <n v="142778922"/>
  </r>
  <r>
    <x v="353"/>
    <s v="TX"/>
    <s v="Residential"/>
    <x v="6"/>
    <s v="All"/>
    <n v="132867976"/>
  </r>
  <r>
    <x v="353"/>
    <s v="TX"/>
    <s v="Residential"/>
    <x v="7"/>
    <s v="All"/>
    <n v="184175347"/>
  </r>
  <r>
    <x v="353"/>
    <s v="TX"/>
    <s v="Residential"/>
    <x v="8"/>
    <s v="All"/>
    <n v="204592093"/>
  </r>
  <r>
    <x v="353"/>
    <s v="TX"/>
    <s v="Residential"/>
    <x v="9"/>
    <s v="All"/>
    <n v="214727914"/>
  </r>
  <r>
    <x v="353"/>
    <s v="TX"/>
    <s v="Residential"/>
    <x v="10"/>
    <s v="All"/>
    <n v="234326869"/>
  </r>
  <r>
    <x v="353"/>
    <s v="TX"/>
    <s v="Residential"/>
    <x v="11"/>
    <s v="All"/>
    <n v="249822892"/>
  </r>
  <r>
    <x v="354"/>
    <s v="GA"/>
    <s v="Civil"/>
    <x v="0"/>
    <s v="All"/>
    <n v="41087669"/>
  </r>
  <r>
    <x v="354"/>
    <s v="GA"/>
    <s v="Civil"/>
    <x v="1"/>
    <s v="All"/>
    <n v="17126255"/>
  </r>
  <r>
    <x v="354"/>
    <s v="GA"/>
    <s v="Civil"/>
    <x v="2"/>
    <s v="All"/>
    <n v="16525430"/>
  </r>
  <r>
    <x v="354"/>
    <s v="GA"/>
    <s v="Civil"/>
    <x v="3"/>
    <s v="All"/>
    <n v="84383200"/>
  </r>
  <r>
    <x v="354"/>
    <s v="GA"/>
    <s v="Civil"/>
    <x v="4"/>
    <s v="All"/>
    <n v="18742260"/>
  </r>
  <r>
    <x v="354"/>
    <s v="GA"/>
    <s v="Civil"/>
    <x v="5"/>
    <s v="All"/>
    <n v="18887582"/>
  </r>
  <r>
    <x v="354"/>
    <s v="GA"/>
    <s v="Civil"/>
    <x v="6"/>
    <s v="All"/>
    <n v="19324998"/>
  </r>
  <r>
    <x v="354"/>
    <s v="GA"/>
    <s v="Civil"/>
    <x v="7"/>
    <s v="All"/>
    <n v="13572091"/>
  </r>
  <r>
    <x v="354"/>
    <s v="GA"/>
    <s v="Civil"/>
    <x v="8"/>
    <s v="All"/>
    <n v="19862448"/>
  </r>
  <r>
    <x v="354"/>
    <s v="GA"/>
    <s v="Civil"/>
    <x v="9"/>
    <s v="All"/>
    <n v="21053016"/>
  </r>
  <r>
    <x v="354"/>
    <s v="GA"/>
    <s v="Civil"/>
    <x v="10"/>
    <s v="All"/>
    <n v="22066619"/>
  </r>
  <r>
    <x v="354"/>
    <s v="GA"/>
    <s v="Civil"/>
    <x v="11"/>
    <s v="All"/>
    <n v="22800760"/>
  </r>
  <r>
    <x v="354"/>
    <s v="GA"/>
    <s v="Non Residential"/>
    <x v="0"/>
    <s v="All"/>
    <n v="36484276"/>
  </r>
  <r>
    <x v="354"/>
    <s v="GA"/>
    <s v="Non Residential"/>
    <x v="1"/>
    <s v="All"/>
    <n v="37706174"/>
  </r>
  <r>
    <x v="354"/>
    <s v="GA"/>
    <s v="Non Residential"/>
    <x v="2"/>
    <s v="All"/>
    <n v="34932261"/>
  </r>
  <r>
    <x v="354"/>
    <s v="GA"/>
    <s v="Non Residential"/>
    <x v="3"/>
    <s v="All"/>
    <n v="159012161"/>
  </r>
  <r>
    <x v="354"/>
    <s v="GA"/>
    <s v="Non Residential"/>
    <x v="4"/>
    <s v="All"/>
    <n v="48499993"/>
  </r>
  <r>
    <x v="354"/>
    <s v="GA"/>
    <s v="Non Residential"/>
    <x v="5"/>
    <s v="All"/>
    <n v="57208099"/>
  </r>
  <r>
    <x v="354"/>
    <s v="GA"/>
    <s v="Non Residential"/>
    <x v="6"/>
    <s v="All"/>
    <n v="40494287"/>
  </r>
  <r>
    <x v="354"/>
    <s v="GA"/>
    <s v="Non Residential"/>
    <x v="7"/>
    <s v="All"/>
    <n v="39834638"/>
  </r>
  <r>
    <x v="354"/>
    <s v="GA"/>
    <s v="Non Residential"/>
    <x v="8"/>
    <s v="All"/>
    <n v="60716543"/>
  </r>
  <r>
    <x v="354"/>
    <s v="GA"/>
    <s v="Non Residential"/>
    <x v="9"/>
    <s v="All"/>
    <n v="63854271"/>
  </r>
  <r>
    <x v="354"/>
    <s v="GA"/>
    <s v="Non Residential"/>
    <x v="10"/>
    <s v="All"/>
    <n v="66573629"/>
  </r>
  <r>
    <x v="354"/>
    <s v="GA"/>
    <s v="Non Residential"/>
    <x v="11"/>
    <s v="All"/>
    <n v="69081594"/>
  </r>
  <r>
    <x v="354"/>
    <s v="GA"/>
    <s v="Residential"/>
    <x v="0"/>
    <s v="All"/>
    <n v="117041670"/>
  </r>
  <r>
    <x v="354"/>
    <s v="GA"/>
    <s v="Residential"/>
    <x v="1"/>
    <s v="All"/>
    <n v="134154215"/>
  </r>
  <r>
    <x v="354"/>
    <s v="GA"/>
    <s v="Residential"/>
    <x v="2"/>
    <s v="All"/>
    <n v="120923149"/>
  </r>
  <r>
    <x v="354"/>
    <s v="GA"/>
    <s v="Residential"/>
    <x v="3"/>
    <s v="All"/>
    <n v="105441507"/>
  </r>
  <r>
    <x v="354"/>
    <s v="GA"/>
    <s v="Residential"/>
    <x v="4"/>
    <s v="All"/>
    <n v="103869380"/>
  </r>
  <r>
    <x v="354"/>
    <s v="GA"/>
    <s v="Residential"/>
    <x v="5"/>
    <s v="All"/>
    <n v="179688929"/>
  </r>
  <r>
    <x v="354"/>
    <s v="GA"/>
    <s v="Residential"/>
    <x v="6"/>
    <s v="All"/>
    <n v="182006887"/>
  </r>
  <r>
    <x v="354"/>
    <s v="GA"/>
    <s v="Residential"/>
    <x v="7"/>
    <s v="All"/>
    <n v="280238813"/>
  </r>
  <r>
    <x v="354"/>
    <s v="GA"/>
    <s v="Residential"/>
    <x v="8"/>
    <s v="All"/>
    <n v="246282874"/>
  </r>
  <r>
    <x v="354"/>
    <s v="GA"/>
    <s v="Residential"/>
    <x v="9"/>
    <s v="All"/>
    <n v="262026217"/>
  </r>
  <r>
    <x v="354"/>
    <s v="GA"/>
    <s v="Residential"/>
    <x v="10"/>
    <s v="All"/>
    <n v="281306445"/>
  </r>
  <r>
    <x v="354"/>
    <s v="GA"/>
    <s v="Residential"/>
    <x v="11"/>
    <s v="All"/>
    <n v="298931523"/>
  </r>
  <r>
    <x v="355"/>
    <s v="MI"/>
    <s v="Civil"/>
    <x v="0"/>
    <s v="All"/>
    <n v="446368169"/>
  </r>
  <r>
    <x v="355"/>
    <s v="MI"/>
    <s v="Civil"/>
    <x v="1"/>
    <s v="All"/>
    <n v="339445910"/>
  </r>
  <r>
    <x v="355"/>
    <s v="MI"/>
    <s v="Civil"/>
    <x v="2"/>
    <s v="All"/>
    <n v="352173941"/>
  </r>
  <r>
    <x v="355"/>
    <s v="MI"/>
    <s v="Civil"/>
    <x v="3"/>
    <s v="All"/>
    <n v="409494363"/>
  </r>
  <r>
    <x v="355"/>
    <s v="MI"/>
    <s v="Civil"/>
    <x v="4"/>
    <s v="All"/>
    <n v="530721550"/>
  </r>
  <r>
    <x v="355"/>
    <s v="MI"/>
    <s v="Civil"/>
    <x v="5"/>
    <s v="All"/>
    <n v="834386712"/>
  </r>
  <r>
    <x v="355"/>
    <s v="MI"/>
    <s v="Civil"/>
    <x v="6"/>
    <s v="All"/>
    <n v="415072616"/>
  </r>
  <r>
    <x v="355"/>
    <s v="MI"/>
    <s v="Civil"/>
    <x v="7"/>
    <s v="All"/>
    <n v="528790146"/>
  </r>
  <r>
    <x v="355"/>
    <s v="MI"/>
    <s v="Civil"/>
    <x v="8"/>
    <s v="All"/>
    <n v="698267834"/>
  </r>
  <r>
    <x v="355"/>
    <s v="MI"/>
    <s v="Civil"/>
    <x v="9"/>
    <s v="All"/>
    <n v="895327248"/>
  </r>
  <r>
    <x v="355"/>
    <s v="MI"/>
    <s v="Civil"/>
    <x v="10"/>
    <s v="All"/>
    <n v="803929580"/>
  </r>
  <r>
    <x v="355"/>
    <s v="MI"/>
    <s v="Civil"/>
    <x v="11"/>
    <s v="All"/>
    <n v="852420350"/>
  </r>
  <r>
    <x v="355"/>
    <s v="MI"/>
    <s v="Non Residential"/>
    <x v="0"/>
    <s v="All"/>
    <n v="269137582"/>
  </r>
  <r>
    <x v="355"/>
    <s v="MI"/>
    <s v="Non Residential"/>
    <x v="1"/>
    <s v="All"/>
    <n v="256685510"/>
  </r>
  <r>
    <x v="355"/>
    <s v="MI"/>
    <s v="Non Residential"/>
    <x v="2"/>
    <s v="All"/>
    <n v="762204716"/>
  </r>
  <r>
    <x v="355"/>
    <s v="MI"/>
    <s v="Non Residential"/>
    <x v="3"/>
    <s v="All"/>
    <n v="315082094"/>
  </r>
  <r>
    <x v="355"/>
    <s v="MI"/>
    <s v="Non Residential"/>
    <x v="4"/>
    <s v="All"/>
    <n v="680572628"/>
  </r>
  <r>
    <x v="355"/>
    <s v="MI"/>
    <s v="Non Residential"/>
    <x v="5"/>
    <s v="All"/>
    <n v="1184165587"/>
  </r>
  <r>
    <x v="355"/>
    <s v="MI"/>
    <s v="Non Residential"/>
    <x v="6"/>
    <s v="All"/>
    <n v="1685492819"/>
  </r>
  <r>
    <x v="355"/>
    <s v="MI"/>
    <s v="Non Residential"/>
    <x v="7"/>
    <s v="All"/>
    <n v="1922427951"/>
  </r>
  <r>
    <x v="355"/>
    <s v="MI"/>
    <s v="Non Residential"/>
    <x v="8"/>
    <s v="All"/>
    <n v="1569321842"/>
  </r>
  <r>
    <x v="355"/>
    <s v="MI"/>
    <s v="Non Residential"/>
    <x v="9"/>
    <s v="All"/>
    <n v="1577525394"/>
  </r>
  <r>
    <x v="355"/>
    <s v="MI"/>
    <s v="Non Residential"/>
    <x v="10"/>
    <s v="All"/>
    <n v="1647392826"/>
  </r>
  <r>
    <x v="355"/>
    <s v="MI"/>
    <s v="Non Residential"/>
    <x v="11"/>
    <s v="All"/>
    <n v="1702899695"/>
  </r>
  <r>
    <x v="355"/>
    <s v="MI"/>
    <s v="Residential"/>
    <x v="0"/>
    <s v="All"/>
    <n v="408833353"/>
  </r>
  <r>
    <x v="355"/>
    <s v="MI"/>
    <s v="Residential"/>
    <x v="1"/>
    <s v="All"/>
    <n v="539331635"/>
  </r>
  <r>
    <x v="355"/>
    <s v="MI"/>
    <s v="Residential"/>
    <x v="2"/>
    <s v="All"/>
    <n v="766021459"/>
  </r>
  <r>
    <x v="355"/>
    <s v="MI"/>
    <s v="Residential"/>
    <x v="3"/>
    <s v="All"/>
    <n v="970227861"/>
  </r>
  <r>
    <x v="355"/>
    <s v="MI"/>
    <s v="Residential"/>
    <x v="4"/>
    <s v="All"/>
    <n v="1068008956"/>
  </r>
  <r>
    <x v="355"/>
    <s v="MI"/>
    <s v="Residential"/>
    <x v="5"/>
    <s v="All"/>
    <n v="956489793"/>
  </r>
  <r>
    <x v="355"/>
    <s v="MI"/>
    <s v="Residential"/>
    <x v="6"/>
    <s v="All"/>
    <n v="1456508994"/>
  </r>
  <r>
    <x v="355"/>
    <s v="MI"/>
    <s v="Residential"/>
    <x v="7"/>
    <s v="All"/>
    <n v="1545913034"/>
  </r>
  <r>
    <x v="355"/>
    <s v="MI"/>
    <s v="Residential"/>
    <x v="8"/>
    <s v="All"/>
    <n v="1534728664"/>
  </r>
  <r>
    <x v="355"/>
    <s v="MI"/>
    <s v="Residential"/>
    <x v="9"/>
    <s v="All"/>
    <n v="1659131982"/>
  </r>
  <r>
    <x v="355"/>
    <s v="MI"/>
    <s v="Residential"/>
    <x v="10"/>
    <s v="All"/>
    <n v="1861358565"/>
  </r>
  <r>
    <x v="355"/>
    <s v="MI"/>
    <s v="Residential"/>
    <x v="11"/>
    <s v="All"/>
    <n v="2033988016"/>
  </r>
  <r>
    <x v="356"/>
    <s v="DC"/>
    <s v="Civil"/>
    <x v="0"/>
    <s v="All"/>
    <n v="337611107"/>
  </r>
  <r>
    <x v="356"/>
    <s v="DC"/>
    <s v="Civil"/>
    <x v="1"/>
    <s v="All"/>
    <n v="360051020"/>
  </r>
  <r>
    <x v="356"/>
    <s v="DC"/>
    <s v="Civil"/>
    <x v="2"/>
    <s v="All"/>
    <n v="188173599"/>
  </r>
  <r>
    <x v="356"/>
    <s v="DC"/>
    <s v="Civil"/>
    <x v="3"/>
    <s v="All"/>
    <n v="318744538"/>
  </r>
  <r>
    <x v="356"/>
    <s v="DC"/>
    <s v="Civil"/>
    <x v="4"/>
    <s v="All"/>
    <n v="209822653"/>
  </r>
  <r>
    <x v="356"/>
    <s v="DC"/>
    <s v="Civil"/>
    <x v="5"/>
    <s v="All"/>
    <n v="234360277"/>
  </r>
  <r>
    <x v="356"/>
    <s v="DC"/>
    <s v="Civil"/>
    <x v="6"/>
    <s v="All"/>
    <n v="347380341"/>
  </r>
  <r>
    <x v="356"/>
    <s v="DC"/>
    <s v="Civil"/>
    <x v="7"/>
    <s v="All"/>
    <n v="185631591"/>
  </r>
  <r>
    <x v="356"/>
    <s v="DC"/>
    <s v="Civil"/>
    <x v="8"/>
    <s v="All"/>
    <n v="599057600"/>
  </r>
  <r>
    <x v="356"/>
    <s v="DC"/>
    <s v="Civil"/>
    <x v="9"/>
    <s v="All"/>
    <n v="651004734"/>
  </r>
  <r>
    <x v="356"/>
    <s v="DC"/>
    <s v="Civil"/>
    <x v="10"/>
    <s v="All"/>
    <n v="697581428"/>
  </r>
  <r>
    <x v="356"/>
    <s v="DC"/>
    <s v="Civil"/>
    <x v="11"/>
    <s v="All"/>
    <n v="735486021"/>
  </r>
  <r>
    <x v="356"/>
    <s v="DC"/>
    <s v="Non Residential"/>
    <x v="0"/>
    <s v="All"/>
    <n v="1735849403"/>
  </r>
  <r>
    <x v="356"/>
    <s v="DC"/>
    <s v="Non Residential"/>
    <x v="1"/>
    <s v="All"/>
    <n v="1429670983"/>
  </r>
  <r>
    <x v="356"/>
    <s v="DC"/>
    <s v="Non Residential"/>
    <x v="2"/>
    <s v="All"/>
    <n v="1822618846"/>
  </r>
  <r>
    <x v="356"/>
    <s v="DC"/>
    <s v="Non Residential"/>
    <x v="3"/>
    <s v="All"/>
    <n v="1892987712"/>
  </r>
  <r>
    <x v="356"/>
    <s v="DC"/>
    <s v="Non Residential"/>
    <x v="4"/>
    <s v="All"/>
    <n v="2975165878"/>
  </r>
  <r>
    <x v="356"/>
    <s v="DC"/>
    <s v="Non Residential"/>
    <x v="5"/>
    <s v="All"/>
    <n v="1911964735"/>
  </r>
  <r>
    <x v="356"/>
    <s v="DC"/>
    <s v="Non Residential"/>
    <x v="6"/>
    <s v="All"/>
    <n v="2174290222"/>
  </r>
  <r>
    <x v="356"/>
    <s v="DC"/>
    <s v="Non Residential"/>
    <x v="7"/>
    <s v="All"/>
    <n v="2194039073"/>
  </r>
  <r>
    <x v="356"/>
    <s v="DC"/>
    <s v="Non Residential"/>
    <x v="8"/>
    <s v="All"/>
    <n v="2210183656"/>
  </r>
  <r>
    <x v="356"/>
    <s v="DC"/>
    <s v="Non Residential"/>
    <x v="9"/>
    <s v="All"/>
    <n v="2272163478"/>
  </r>
  <r>
    <x v="356"/>
    <s v="DC"/>
    <s v="Non Residential"/>
    <x v="10"/>
    <s v="All"/>
    <n v="2373431583"/>
  </r>
  <r>
    <x v="356"/>
    <s v="DC"/>
    <s v="Non Residential"/>
    <x v="11"/>
    <s v="All"/>
    <n v="2431636378"/>
  </r>
  <r>
    <x v="356"/>
    <s v="DC"/>
    <s v="Residential"/>
    <x v="0"/>
    <s v="All"/>
    <n v="518461336"/>
  </r>
  <r>
    <x v="356"/>
    <s v="DC"/>
    <s v="Residential"/>
    <x v="1"/>
    <s v="All"/>
    <n v="409090193"/>
  </r>
  <r>
    <x v="356"/>
    <s v="DC"/>
    <s v="Residential"/>
    <x v="2"/>
    <s v="All"/>
    <n v="1267337955"/>
  </r>
  <r>
    <x v="356"/>
    <s v="DC"/>
    <s v="Residential"/>
    <x v="3"/>
    <s v="All"/>
    <n v="1682103623"/>
  </r>
  <r>
    <x v="356"/>
    <s v="DC"/>
    <s v="Residential"/>
    <x v="4"/>
    <s v="All"/>
    <n v="932062364"/>
  </r>
  <r>
    <x v="356"/>
    <s v="DC"/>
    <s v="Residential"/>
    <x v="5"/>
    <s v="All"/>
    <n v="405028831"/>
  </r>
  <r>
    <x v="356"/>
    <s v="DC"/>
    <s v="Residential"/>
    <x v="6"/>
    <s v="All"/>
    <n v="1187751356"/>
  </r>
  <r>
    <x v="356"/>
    <s v="DC"/>
    <s v="Residential"/>
    <x v="7"/>
    <s v="All"/>
    <n v="1255522238"/>
  </r>
  <r>
    <x v="356"/>
    <s v="DC"/>
    <s v="Residential"/>
    <x v="8"/>
    <s v="All"/>
    <n v="1205756310"/>
  </r>
  <r>
    <x v="356"/>
    <s v="DC"/>
    <s v="Residential"/>
    <x v="9"/>
    <s v="All"/>
    <n v="1222641532"/>
  </r>
  <r>
    <x v="356"/>
    <s v="DC"/>
    <s v="Residential"/>
    <x v="10"/>
    <s v="All"/>
    <n v="1322573750"/>
  </r>
  <r>
    <x v="356"/>
    <s v="DC"/>
    <s v="Residential"/>
    <x v="11"/>
    <s v="All"/>
    <n v="1403788606"/>
  </r>
  <r>
    <x v="356"/>
    <s v="MD"/>
    <s v="Civil"/>
    <x v="0"/>
    <s v="All"/>
    <n v="144654020"/>
  </r>
  <r>
    <x v="356"/>
    <s v="MD"/>
    <s v="Civil"/>
    <x v="1"/>
    <s v="All"/>
    <n v="397357857"/>
  </r>
  <r>
    <x v="356"/>
    <s v="MD"/>
    <s v="Civil"/>
    <x v="2"/>
    <s v="All"/>
    <n v="151342157"/>
  </r>
  <r>
    <x v="356"/>
    <s v="MD"/>
    <s v="Civil"/>
    <x v="3"/>
    <s v="All"/>
    <n v="290015876"/>
  </r>
  <r>
    <x v="356"/>
    <s v="MD"/>
    <s v="Civil"/>
    <x v="4"/>
    <s v="All"/>
    <n v="408885882"/>
  </r>
  <r>
    <x v="356"/>
    <s v="MD"/>
    <s v="Civil"/>
    <x v="5"/>
    <s v="All"/>
    <n v="355771025"/>
  </r>
  <r>
    <x v="356"/>
    <s v="MD"/>
    <s v="Civil"/>
    <x v="6"/>
    <s v="All"/>
    <n v="367918966"/>
  </r>
  <r>
    <x v="356"/>
    <s v="MD"/>
    <s v="Civil"/>
    <x v="7"/>
    <s v="All"/>
    <n v="282891679"/>
  </r>
  <r>
    <x v="356"/>
    <s v="MD"/>
    <s v="Civil"/>
    <x v="8"/>
    <s v="All"/>
    <n v="278124773"/>
  </r>
  <r>
    <x v="356"/>
    <s v="MD"/>
    <s v="Civil"/>
    <x v="9"/>
    <s v="All"/>
    <n v="302352544"/>
  </r>
  <r>
    <x v="356"/>
    <s v="MD"/>
    <s v="Civil"/>
    <x v="10"/>
    <s v="All"/>
    <n v="326484392"/>
  </r>
  <r>
    <x v="356"/>
    <s v="MD"/>
    <s v="Civil"/>
    <x v="11"/>
    <s v="All"/>
    <n v="343543331"/>
  </r>
  <r>
    <x v="356"/>
    <s v="MD"/>
    <s v="Non Residential"/>
    <x v="0"/>
    <s v="All"/>
    <n v="745974493"/>
  </r>
  <r>
    <x v="356"/>
    <s v="MD"/>
    <s v="Non Residential"/>
    <x v="1"/>
    <s v="All"/>
    <n v="642333528"/>
  </r>
  <r>
    <x v="356"/>
    <s v="MD"/>
    <s v="Non Residential"/>
    <x v="2"/>
    <s v="All"/>
    <n v="1470135026"/>
  </r>
  <r>
    <x v="356"/>
    <s v="MD"/>
    <s v="Non Residential"/>
    <x v="3"/>
    <s v="All"/>
    <n v="702754214"/>
  </r>
  <r>
    <x v="356"/>
    <s v="MD"/>
    <s v="Non Residential"/>
    <x v="4"/>
    <s v="All"/>
    <n v="1589541080"/>
  </r>
  <r>
    <x v="356"/>
    <s v="MD"/>
    <s v="Non Residential"/>
    <x v="5"/>
    <s v="All"/>
    <n v="625268389"/>
  </r>
  <r>
    <x v="356"/>
    <s v="MD"/>
    <s v="Non Residential"/>
    <x v="6"/>
    <s v="All"/>
    <n v="717914974"/>
  </r>
  <r>
    <x v="356"/>
    <s v="MD"/>
    <s v="Non Residential"/>
    <x v="7"/>
    <s v="All"/>
    <n v="941005640"/>
  </r>
  <r>
    <x v="356"/>
    <s v="MD"/>
    <s v="Non Residential"/>
    <x v="8"/>
    <s v="All"/>
    <n v="846375287"/>
  </r>
  <r>
    <x v="356"/>
    <s v="MD"/>
    <s v="Non Residential"/>
    <x v="9"/>
    <s v="All"/>
    <n v="857885045"/>
  </r>
  <r>
    <x v="356"/>
    <s v="MD"/>
    <s v="Non Residential"/>
    <x v="10"/>
    <s v="All"/>
    <n v="875262081"/>
  </r>
  <r>
    <x v="356"/>
    <s v="MD"/>
    <s v="Non Residential"/>
    <x v="11"/>
    <s v="All"/>
    <n v="885630404"/>
  </r>
  <r>
    <x v="356"/>
    <s v="MD"/>
    <s v="Residential"/>
    <x v="0"/>
    <s v="All"/>
    <n v="800817458"/>
  </r>
  <r>
    <x v="356"/>
    <s v="MD"/>
    <s v="Residential"/>
    <x v="1"/>
    <s v="All"/>
    <n v="426346155"/>
  </r>
  <r>
    <x v="356"/>
    <s v="MD"/>
    <s v="Residential"/>
    <x v="2"/>
    <s v="All"/>
    <n v="605481265"/>
  </r>
  <r>
    <x v="356"/>
    <s v="MD"/>
    <s v="Residential"/>
    <x v="3"/>
    <s v="All"/>
    <n v="664187731"/>
  </r>
  <r>
    <x v="356"/>
    <s v="MD"/>
    <s v="Residential"/>
    <x v="4"/>
    <s v="All"/>
    <n v="536770201"/>
  </r>
  <r>
    <x v="356"/>
    <s v="MD"/>
    <s v="Residential"/>
    <x v="5"/>
    <s v="All"/>
    <n v="798768043"/>
  </r>
  <r>
    <x v="356"/>
    <s v="MD"/>
    <s v="Residential"/>
    <x v="6"/>
    <s v="All"/>
    <n v="832887422"/>
  </r>
  <r>
    <x v="356"/>
    <s v="MD"/>
    <s v="Residential"/>
    <x v="7"/>
    <s v="All"/>
    <n v="651629165"/>
  </r>
  <r>
    <x v="356"/>
    <s v="MD"/>
    <s v="Residential"/>
    <x v="8"/>
    <s v="All"/>
    <n v="929203584"/>
  </r>
  <r>
    <x v="356"/>
    <s v="MD"/>
    <s v="Residential"/>
    <x v="9"/>
    <s v="All"/>
    <n v="993872760"/>
  </r>
  <r>
    <x v="356"/>
    <s v="MD"/>
    <s v="Residential"/>
    <x v="10"/>
    <s v="All"/>
    <n v="1035290602"/>
  </r>
  <r>
    <x v="356"/>
    <s v="MD"/>
    <s v="Residential"/>
    <x v="11"/>
    <s v="All"/>
    <n v="1074553599"/>
  </r>
  <r>
    <x v="356"/>
    <s v="VA"/>
    <s v="Civil"/>
    <x v="0"/>
    <s v="All"/>
    <n v="462983662"/>
  </r>
  <r>
    <x v="356"/>
    <s v="VA"/>
    <s v="Civil"/>
    <x v="1"/>
    <s v="All"/>
    <n v="439111887"/>
  </r>
  <r>
    <x v="356"/>
    <s v="VA"/>
    <s v="Civil"/>
    <x v="2"/>
    <s v="All"/>
    <n v="3569593935"/>
  </r>
  <r>
    <x v="356"/>
    <s v="VA"/>
    <s v="Civil"/>
    <x v="3"/>
    <s v="All"/>
    <n v="595724735"/>
  </r>
  <r>
    <x v="356"/>
    <s v="VA"/>
    <s v="Civil"/>
    <x v="4"/>
    <s v="All"/>
    <n v="660535674"/>
  </r>
  <r>
    <x v="356"/>
    <s v="VA"/>
    <s v="Civil"/>
    <x v="5"/>
    <s v="All"/>
    <n v="447435831"/>
  </r>
  <r>
    <x v="356"/>
    <s v="VA"/>
    <s v="Civil"/>
    <x v="6"/>
    <s v="All"/>
    <n v="954840551"/>
  </r>
  <r>
    <x v="356"/>
    <s v="VA"/>
    <s v="Civil"/>
    <x v="7"/>
    <s v="All"/>
    <n v="1087618837"/>
  </r>
  <r>
    <x v="356"/>
    <s v="VA"/>
    <s v="Civil"/>
    <x v="8"/>
    <s v="All"/>
    <n v="1061822274"/>
  </r>
  <r>
    <x v="356"/>
    <s v="VA"/>
    <s v="Civil"/>
    <x v="9"/>
    <s v="All"/>
    <n v="1143553755"/>
  </r>
  <r>
    <x v="356"/>
    <s v="VA"/>
    <s v="Civil"/>
    <x v="10"/>
    <s v="All"/>
    <n v="1217044029"/>
  </r>
  <r>
    <x v="356"/>
    <s v="VA"/>
    <s v="Civil"/>
    <x v="11"/>
    <s v="All"/>
    <n v="1269517687"/>
  </r>
  <r>
    <x v="356"/>
    <s v="VA"/>
    <s v="Non Residential"/>
    <x v="0"/>
    <s v="All"/>
    <n v="4984151450"/>
  </r>
  <r>
    <x v="356"/>
    <s v="VA"/>
    <s v="Non Residential"/>
    <x v="1"/>
    <s v="All"/>
    <n v="2195720252"/>
  </r>
  <r>
    <x v="356"/>
    <s v="VA"/>
    <s v="Non Residential"/>
    <x v="2"/>
    <s v="All"/>
    <n v="2354701526"/>
  </r>
  <r>
    <x v="356"/>
    <s v="VA"/>
    <s v="Non Residential"/>
    <x v="3"/>
    <s v="All"/>
    <n v="1933669318"/>
  </r>
  <r>
    <x v="356"/>
    <s v="VA"/>
    <s v="Non Residential"/>
    <x v="4"/>
    <s v="All"/>
    <n v="2381696104"/>
  </r>
  <r>
    <x v="356"/>
    <s v="VA"/>
    <s v="Non Residential"/>
    <x v="5"/>
    <s v="All"/>
    <n v="1810063087"/>
  </r>
  <r>
    <x v="356"/>
    <s v="VA"/>
    <s v="Non Residential"/>
    <x v="6"/>
    <s v="All"/>
    <n v="2663808294"/>
  </r>
  <r>
    <x v="356"/>
    <s v="VA"/>
    <s v="Non Residential"/>
    <x v="7"/>
    <s v="All"/>
    <n v="3678768832"/>
  </r>
  <r>
    <x v="356"/>
    <s v="VA"/>
    <s v="Non Residential"/>
    <x v="8"/>
    <s v="All"/>
    <n v="3272155074"/>
  </r>
  <r>
    <x v="356"/>
    <s v="VA"/>
    <s v="Non Residential"/>
    <x v="9"/>
    <s v="All"/>
    <n v="3417593017"/>
  </r>
  <r>
    <x v="356"/>
    <s v="VA"/>
    <s v="Non Residential"/>
    <x v="10"/>
    <s v="All"/>
    <n v="3425610902"/>
  </r>
  <r>
    <x v="356"/>
    <s v="VA"/>
    <s v="Non Residential"/>
    <x v="11"/>
    <s v="All"/>
    <n v="3420434034"/>
  </r>
  <r>
    <x v="356"/>
    <s v="VA"/>
    <s v="Residential"/>
    <x v="0"/>
    <s v="All"/>
    <n v="2353142596"/>
  </r>
  <r>
    <x v="356"/>
    <s v="VA"/>
    <s v="Residential"/>
    <x v="1"/>
    <s v="All"/>
    <n v="2516910104"/>
  </r>
  <r>
    <x v="356"/>
    <s v="VA"/>
    <s v="Residential"/>
    <x v="2"/>
    <s v="All"/>
    <n v="3908190455"/>
  </r>
  <r>
    <x v="356"/>
    <s v="VA"/>
    <s v="Residential"/>
    <x v="3"/>
    <s v="All"/>
    <n v="5719956799"/>
  </r>
  <r>
    <x v="356"/>
    <s v="VA"/>
    <s v="Residential"/>
    <x v="4"/>
    <s v="All"/>
    <n v="3179794564"/>
  </r>
  <r>
    <x v="356"/>
    <s v="VA"/>
    <s v="Residential"/>
    <x v="5"/>
    <s v="All"/>
    <n v="3752205631"/>
  </r>
  <r>
    <x v="356"/>
    <s v="VA"/>
    <s v="Residential"/>
    <x v="6"/>
    <s v="All"/>
    <n v="4146851035"/>
  </r>
  <r>
    <x v="356"/>
    <s v="VA"/>
    <s v="Residential"/>
    <x v="7"/>
    <s v="All"/>
    <n v="4069431150"/>
  </r>
  <r>
    <x v="356"/>
    <s v="VA"/>
    <s v="Residential"/>
    <x v="8"/>
    <s v="All"/>
    <n v="4524056557"/>
  </r>
  <r>
    <x v="356"/>
    <s v="VA"/>
    <s v="Residential"/>
    <x v="9"/>
    <s v="All"/>
    <n v="4785429348"/>
  </r>
  <r>
    <x v="356"/>
    <s v="VA"/>
    <s v="Residential"/>
    <x v="10"/>
    <s v="All"/>
    <n v="5008286133"/>
  </r>
  <r>
    <x v="356"/>
    <s v="VA"/>
    <s v="Residential"/>
    <x v="11"/>
    <s v="All"/>
    <n v="5241097040"/>
  </r>
  <r>
    <x v="356"/>
    <s v="WV"/>
    <s v="Civil"/>
    <x v="0"/>
    <s v="All"/>
    <n v="14563426"/>
  </r>
  <r>
    <x v="356"/>
    <s v="WV"/>
    <s v="Civil"/>
    <x v="1"/>
    <s v="All"/>
    <n v="14192347"/>
  </r>
  <r>
    <x v="356"/>
    <s v="WV"/>
    <s v="Civil"/>
    <x v="2"/>
    <s v="All"/>
    <n v="27406925"/>
  </r>
  <r>
    <x v="356"/>
    <s v="WV"/>
    <s v="Civil"/>
    <x v="3"/>
    <s v="All"/>
    <n v="15689812"/>
  </r>
  <r>
    <x v="356"/>
    <s v="WV"/>
    <s v="Civil"/>
    <x v="4"/>
    <s v="All"/>
    <n v="9010220"/>
  </r>
  <r>
    <x v="356"/>
    <s v="WV"/>
    <s v="Civil"/>
    <x v="5"/>
    <s v="All"/>
    <n v="10990487"/>
  </r>
  <r>
    <x v="356"/>
    <s v="WV"/>
    <s v="Civil"/>
    <x v="6"/>
    <s v="All"/>
    <n v="7376408"/>
  </r>
  <r>
    <x v="356"/>
    <s v="WV"/>
    <s v="Civil"/>
    <x v="7"/>
    <s v="All"/>
    <n v="10885219"/>
  </r>
  <r>
    <x v="356"/>
    <s v="WV"/>
    <s v="Civil"/>
    <x v="8"/>
    <s v="All"/>
    <n v="22212054"/>
  </r>
  <r>
    <x v="356"/>
    <s v="WV"/>
    <s v="Civil"/>
    <x v="9"/>
    <s v="All"/>
    <n v="24183832"/>
  </r>
  <r>
    <x v="356"/>
    <s v="WV"/>
    <s v="Civil"/>
    <x v="10"/>
    <s v="All"/>
    <n v="26133242"/>
  </r>
  <r>
    <x v="356"/>
    <s v="WV"/>
    <s v="Civil"/>
    <x v="11"/>
    <s v="All"/>
    <n v="27458050"/>
  </r>
  <r>
    <x v="356"/>
    <s v="WV"/>
    <s v="Non Residential"/>
    <x v="0"/>
    <s v="All"/>
    <n v="67793255"/>
  </r>
  <r>
    <x v="356"/>
    <s v="WV"/>
    <s v="Non Residential"/>
    <x v="1"/>
    <s v="All"/>
    <n v="26389449"/>
  </r>
  <r>
    <x v="356"/>
    <s v="WV"/>
    <s v="Non Residential"/>
    <x v="2"/>
    <s v="All"/>
    <n v="20108615"/>
  </r>
  <r>
    <x v="356"/>
    <s v="WV"/>
    <s v="Non Residential"/>
    <x v="3"/>
    <s v="All"/>
    <n v="54461657"/>
  </r>
  <r>
    <x v="356"/>
    <s v="WV"/>
    <s v="Non Residential"/>
    <x v="4"/>
    <s v="All"/>
    <n v="2030467"/>
  </r>
  <r>
    <x v="356"/>
    <s v="WV"/>
    <s v="Non Residential"/>
    <x v="5"/>
    <s v="All"/>
    <n v="15693580"/>
  </r>
  <r>
    <x v="356"/>
    <s v="WV"/>
    <s v="Non Residential"/>
    <x v="6"/>
    <s v="All"/>
    <n v="41836184"/>
  </r>
  <r>
    <x v="356"/>
    <s v="WV"/>
    <s v="Non Residential"/>
    <x v="7"/>
    <s v="All"/>
    <n v="67484672"/>
  </r>
  <r>
    <x v="356"/>
    <s v="WV"/>
    <s v="Non Residential"/>
    <x v="8"/>
    <s v="All"/>
    <n v="63177794"/>
  </r>
  <r>
    <x v="356"/>
    <s v="WV"/>
    <s v="Non Residential"/>
    <x v="9"/>
    <s v="All"/>
    <n v="65217358"/>
  </r>
  <r>
    <x v="356"/>
    <s v="WV"/>
    <s v="Non Residential"/>
    <x v="10"/>
    <s v="All"/>
    <n v="65348906"/>
  </r>
  <r>
    <x v="356"/>
    <s v="WV"/>
    <s v="Non Residential"/>
    <x v="11"/>
    <s v="All"/>
    <n v="64812584"/>
  </r>
  <r>
    <x v="356"/>
    <s v="WV"/>
    <s v="Residential"/>
    <x v="0"/>
    <s v="All"/>
    <n v="30086880"/>
  </r>
  <r>
    <x v="356"/>
    <s v="WV"/>
    <s v="Residential"/>
    <x v="1"/>
    <s v="All"/>
    <n v="83282248"/>
  </r>
  <r>
    <x v="356"/>
    <s v="WV"/>
    <s v="Residential"/>
    <x v="2"/>
    <s v="All"/>
    <n v="27723533"/>
  </r>
  <r>
    <x v="356"/>
    <s v="WV"/>
    <s v="Residential"/>
    <x v="3"/>
    <s v="All"/>
    <n v="43220474"/>
  </r>
  <r>
    <x v="356"/>
    <s v="WV"/>
    <s v="Residential"/>
    <x v="4"/>
    <s v="All"/>
    <n v="42535576"/>
  </r>
  <r>
    <x v="356"/>
    <s v="WV"/>
    <s v="Residential"/>
    <x v="5"/>
    <s v="All"/>
    <n v="46299763"/>
  </r>
  <r>
    <x v="356"/>
    <s v="WV"/>
    <s v="Residential"/>
    <x v="6"/>
    <s v="All"/>
    <n v="32484488"/>
  </r>
  <r>
    <x v="356"/>
    <s v="WV"/>
    <s v="Residential"/>
    <x v="7"/>
    <s v="All"/>
    <n v="42161801"/>
  </r>
  <r>
    <x v="356"/>
    <s v="WV"/>
    <s v="Residential"/>
    <x v="8"/>
    <s v="All"/>
    <n v="41652040"/>
  </r>
  <r>
    <x v="356"/>
    <s v="WV"/>
    <s v="Residential"/>
    <x v="9"/>
    <s v="All"/>
    <n v="44306201"/>
  </r>
  <r>
    <x v="356"/>
    <s v="WV"/>
    <s v="Residential"/>
    <x v="10"/>
    <s v="All"/>
    <n v="49941319"/>
  </r>
  <r>
    <x v="356"/>
    <s v="WV"/>
    <s v="Residential"/>
    <x v="11"/>
    <s v="All"/>
    <n v="53974265"/>
  </r>
  <r>
    <x v="357"/>
    <s v="IA"/>
    <s v="Civil"/>
    <x v="0"/>
    <s v="All"/>
    <n v="40902320"/>
  </r>
  <r>
    <x v="357"/>
    <s v="IA"/>
    <s v="Civil"/>
    <x v="1"/>
    <s v="All"/>
    <n v="74660141"/>
  </r>
  <r>
    <x v="357"/>
    <s v="IA"/>
    <s v="Civil"/>
    <x v="2"/>
    <s v="All"/>
    <n v="71825487"/>
  </r>
  <r>
    <x v="357"/>
    <s v="IA"/>
    <s v="Civil"/>
    <x v="3"/>
    <s v="All"/>
    <n v="61697145"/>
  </r>
  <r>
    <x v="357"/>
    <s v="IA"/>
    <s v="Civil"/>
    <x v="4"/>
    <s v="All"/>
    <n v="70386798"/>
  </r>
  <r>
    <x v="357"/>
    <s v="IA"/>
    <s v="Civil"/>
    <x v="5"/>
    <s v="All"/>
    <n v="71438325"/>
  </r>
  <r>
    <x v="357"/>
    <s v="IA"/>
    <s v="Civil"/>
    <x v="6"/>
    <s v="All"/>
    <n v="66667600"/>
  </r>
  <r>
    <x v="357"/>
    <s v="IA"/>
    <s v="Civil"/>
    <x v="7"/>
    <s v="All"/>
    <n v="120719949"/>
  </r>
  <r>
    <x v="357"/>
    <s v="IA"/>
    <s v="Civil"/>
    <x v="8"/>
    <s v="All"/>
    <n v="57605841"/>
  </r>
  <r>
    <x v="357"/>
    <s v="IA"/>
    <s v="Civil"/>
    <x v="9"/>
    <s v="All"/>
    <n v="61550932"/>
  </r>
  <r>
    <x v="357"/>
    <s v="IA"/>
    <s v="Civil"/>
    <x v="10"/>
    <s v="All"/>
    <n v="65407901"/>
  </r>
  <r>
    <x v="357"/>
    <s v="IA"/>
    <s v="Civil"/>
    <x v="11"/>
    <s v="All"/>
    <n v="67948440"/>
  </r>
  <r>
    <x v="357"/>
    <s v="IA"/>
    <s v="Non Residential"/>
    <x v="0"/>
    <s v="All"/>
    <n v="93396524"/>
  </r>
  <r>
    <x v="357"/>
    <s v="IA"/>
    <s v="Non Residential"/>
    <x v="1"/>
    <s v="All"/>
    <n v="101479321"/>
  </r>
  <r>
    <x v="357"/>
    <s v="IA"/>
    <s v="Non Residential"/>
    <x v="2"/>
    <s v="All"/>
    <n v="103601136"/>
  </r>
  <r>
    <x v="357"/>
    <s v="IA"/>
    <s v="Non Residential"/>
    <x v="3"/>
    <s v="All"/>
    <n v="35509247"/>
  </r>
  <r>
    <x v="357"/>
    <s v="IA"/>
    <s v="Non Residential"/>
    <x v="4"/>
    <s v="All"/>
    <n v="1935849518"/>
  </r>
  <r>
    <x v="357"/>
    <s v="IA"/>
    <s v="Non Residential"/>
    <x v="5"/>
    <s v="All"/>
    <n v="48548657"/>
  </r>
  <r>
    <x v="357"/>
    <s v="IA"/>
    <s v="Non Residential"/>
    <x v="6"/>
    <s v="All"/>
    <n v="210466231"/>
  </r>
  <r>
    <x v="357"/>
    <s v="IA"/>
    <s v="Non Residential"/>
    <x v="7"/>
    <s v="All"/>
    <n v="129675280"/>
  </r>
  <r>
    <x v="357"/>
    <s v="IA"/>
    <s v="Non Residential"/>
    <x v="8"/>
    <s v="All"/>
    <n v="145715837"/>
  </r>
  <r>
    <x v="357"/>
    <s v="IA"/>
    <s v="Non Residential"/>
    <x v="9"/>
    <s v="All"/>
    <n v="150893048"/>
  </r>
  <r>
    <x v="357"/>
    <s v="IA"/>
    <s v="Non Residential"/>
    <x v="10"/>
    <s v="All"/>
    <n v="150943381"/>
  </r>
  <r>
    <x v="357"/>
    <s v="IA"/>
    <s v="Non Residential"/>
    <x v="11"/>
    <s v="All"/>
    <n v="150847621"/>
  </r>
  <r>
    <x v="357"/>
    <s v="IA"/>
    <s v="Residential"/>
    <x v="0"/>
    <s v="All"/>
    <n v="88243683"/>
  </r>
  <r>
    <x v="357"/>
    <s v="IA"/>
    <s v="Residential"/>
    <x v="1"/>
    <s v="All"/>
    <n v="99688807"/>
  </r>
  <r>
    <x v="357"/>
    <s v="IA"/>
    <s v="Residential"/>
    <x v="2"/>
    <s v="All"/>
    <n v="84024001"/>
  </r>
  <r>
    <x v="357"/>
    <s v="IA"/>
    <s v="Residential"/>
    <x v="3"/>
    <s v="All"/>
    <n v="70418841"/>
  </r>
  <r>
    <x v="357"/>
    <s v="IA"/>
    <s v="Residential"/>
    <x v="4"/>
    <s v="All"/>
    <n v="82128275"/>
  </r>
  <r>
    <x v="357"/>
    <s v="IA"/>
    <s v="Residential"/>
    <x v="5"/>
    <s v="All"/>
    <n v="30578329"/>
  </r>
  <r>
    <x v="357"/>
    <s v="IA"/>
    <s v="Residential"/>
    <x v="6"/>
    <s v="All"/>
    <n v="46804235"/>
  </r>
  <r>
    <x v="357"/>
    <s v="IA"/>
    <s v="Residential"/>
    <x v="7"/>
    <s v="All"/>
    <n v="31130197"/>
  </r>
  <r>
    <x v="357"/>
    <s v="IA"/>
    <s v="Residential"/>
    <x v="8"/>
    <s v="All"/>
    <n v="29830156"/>
  </r>
  <r>
    <x v="357"/>
    <s v="IA"/>
    <s v="Residential"/>
    <x v="9"/>
    <s v="All"/>
    <n v="32610052"/>
  </r>
  <r>
    <x v="357"/>
    <s v="IA"/>
    <s v="Residential"/>
    <x v="10"/>
    <s v="All"/>
    <n v="34938546"/>
  </r>
  <r>
    <x v="357"/>
    <s v="IA"/>
    <s v="Residential"/>
    <x v="11"/>
    <s v="All"/>
    <n v="37036689"/>
  </r>
  <r>
    <x v="358"/>
    <s v="WI"/>
    <s v="Civil"/>
    <x v="0"/>
    <s v="All"/>
    <n v="46662732"/>
  </r>
  <r>
    <x v="358"/>
    <s v="WI"/>
    <s v="Civil"/>
    <x v="1"/>
    <s v="All"/>
    <n v="58134044"/>
  </r>
  <r>
    <x v="358"/>
    <s v="WI"/>
    <s v="Civil"/>
    <x v="2"/>
    <s v="All"/>
    <n v="82083835"/>
  </r>
  <r>
    <x v="358"/>
    <s v="WI"/>
    <s v="Civil"/>
    <x v="3"/>
    <s v="All"/>
    <n v="50169209"/>
  </r>
  <r>
    <x v="358"/>
    <s v="WI"/>
    <s v="Civil"/>
    <x v="4"/>
    <s v="All"/>
    <n v="51662809"/>
  </r>
  <r>
    <x v="358"/>
    <s v="WI"/>
    <s v="Civil"/>
    <x v="5"/>
    <s v="All"/>
    <n v="27138104"/>
  </r>
  <r>
    <x v="358"/>
    <s v="WI"/>
    <s v="Civil"/>
    <x v="6"/>
    <s v="All"/>
    <n v="63164265"/>
  </r>
  <r>
    <x v="358"/>
    <s v="WI"/>
    <s v="Civil"/>
    <x v="7"/>
    <s v="All"/>
    <n v="35934522"/>
  </r>
  <r>
    <x v="358"/>
    <s v="WI"/>
    <s v="Civil"/>
    <x v="8"/>
    <s v="All"/>
    <n v="45851568"/>
  </r>
  <r>
    <x v="358"/>
    <s v="WI"/>
    <s v="Civil"/>
    <x v="9"/>
    <s v="All"/>
    <n v="48947695"/>
  </r>
  <r>
    <x v="358"/>
    <s v="WI"/>
    <s v="Civil"/>
    <x v="10"/>
    <s v="All"/>
    <n v="51905778"/>
  </r>
  <r>
    <x v="358"/>
    <s v="WI"/>
    <s v="Civil"/>
    <x v="11"/>
    <s v="All"/>
    <n v="53935984"/>
  </r>
  <r>
    <x v="358"/>
    <s v="WI"/>
    <s v="Non Residential"/>
    <x v="0"/>
    <s v="All"/>
    <n v="24858439"/>
  </r>
  <r>
    <x v="358"/>
    <s v="WI"/>
    <s v="Non Residential"/>
    <x v="1"/>
    <s v="All"/>
    <n v="116646281"/>
  </r>
  <r>
    <x v="358"/>
    <s v="WI"/>
    <s v="Non Residential"/>
    <x v="2"/>
    <s v="All"/>
    <n v="74265071"/>
  </r>
  <r>
    <x v="358"/>
    <s v="WI"/>
    <s v="Non Residential"/>
    <x v="3"/>
    <s v="All"/>
    <n v="33835412"/>
  </r>
  <r>
    <x v="358"/>
    <s v="WI"/>
    <s v="Non Residential"/>
    <x v="4"/>
    <s v="All"/>
    <n v="17829603"/>
  </r>
  <r>
    <x v="358"/>
    <s v="WI"/>
    <s v="Non Residential"/>
    <x v="5"/>
    <s v="All"/>
    <n v="27611051"/>
  </r>
  <r>
    <x v="358"/>
    <s v="WI"/>
    <s v="Non Residential"/>
    <x v="6"/>
    <s v="All"/>
    <n v="113136426"/>
  </r>
  <r>
    <x v="358"/>
    <s v="WI"/>
    <s v="Non Residential"/>
    <x v="7"/>
    <s v="All"/>
    <n v="47606172"/>
  </r>
  <r>
    <x v="358"/>
    <s v="WI"/>
    <s v="Non Residential"/>
    <x v="8"/>
    <s v="All"/>
    <n v="87448392"/>
  </r>
  <r>
    <x v="358"/>
    <s v="WI"/>
    <s v="Non Residential"/>
    <x v="9"/>
    <s v="All"/>
    <n v="88639186"/>
  </r>
  <r>
    <x v="358"/>
    <s v="WI"/>
    <s v="Non Residential"/>
    <x v="10"/>
    <s v="All"/>
    <n v="90507396"/>
  </r>
  <r>
    <x v="358"/>
    <s v="WI"/>
    <s v="Non Residential"/>
    <x v="11"/>
    <s v="All"/>
    <n v="91677155"/>
  </r>
  <r>
    <x v="358"/>
    <s v="WI"/>
    <s v="Residential"/>
    <x v="0"/>
    <s v="All"/>
    <n v="41528641"/>
  </r>
  <r>
    <x v="358"/>
    <s v="WI"/>
    <s v="Residential"/>
    <x v="1"/>
    <s v="All"/>
    <n v="35065237"/>
  </r>
  <r>
    <x v="358"/>
    <s v="WI"/>
    <s v="Residential"/>
    <x v="2"/>
    <s v="All"/>
    <n v="40155610"/>
  </r>
  <r>
    <x v="358"/>
    <s v="WI"/>
    <s v="Residential"/>
    <x v="3"/>
    <s v="All"/>
    <n v="33465071"/>
  </r>
  <r>
    <x v="358"/>
    <s v="WI"/>
    <s v="Residential"/>
    <x v="4"/>
    <s v="All"/>
    <n v="31988220"/>
  </r>
  <r>
    <x v="358"/>
    <s v="WI"/>
    <s v="Residential"/>
    <x v="5"/>
    <s v="All"/>
    <n v="24408260"/>
  </r>
  <r>
    <x v="358"/>
    <s v="WI"/>
    <s v="Residential"/>
    <x v="6"/>
    <s v="All"/>
    <n v="32842874"/>
  </r>
  <r>
    <x v="358"/>
    <s v="WI"/>
    <s v="Residential"/>
    <x v="7"/>
    <s v="All"/>
    <n v="83012591"/>
  </r>
  <r>
    <x v="358"/>
    <s v="WI"/>
    <s v="Residential"/>
    <x v="8"/>
    <s v="All"/>
    <n v="29701559"/>
  </r>
  <r>
    <x v="358"/>
    <s v="WI"/>
    <s v="Residential"/>
    <x v="9"/>
    <s v="All"/>
    <n v="30643380"/>
  </r>
  <r>
    <x v="358"/>
    <s v="WI"/>
    <s v="Residential"/>
    <x v="10"/>
    <s v="All"/>
    <n v="32443620"/>
  </r>
  <r>
    <x v="358"/>
    <s v="WI"/>
    <s v="Residential"/>
    <x v="11"/>
    <s v="All"/>
    <n v="34196133"/>
  </r>
  <r>
    <x v="359"/>
    <s v="OH"/>
    <s v="Civil"/>
    <x v="0"/>
    <s v="All"/>
    <n v="7591072"/>
  </r>
  <r>
    <x v="359"/>
    <s v="OH"/>
    <s v="Civil"/>
    <x v="1"/>
    <s v="All"/>
    <n v="35134184"/>
  </r>
  <r>
    <x v="359"/>
    <s v="OH"/>
    <s v="Civil"/>
    <x v="2"/>
    <s v="All"/>
    <n v="30606242"/>
  </r>
  <r>
    <x v="359"/>
    <s v="OH"/>
    <s v="Civil"/>
    <x v="3"/>
    <s v="All"/>
    <n v="17967510"/>
  </r>
  <r>
    <x v="359"/>
    <s v="OH"/>
    <s v="Civil"/>
    <x v="4"/>
    <s v="All"/>
    <n v="27529091"/>
  </r>
  <r>
    <x v="359"/>
    <s v="OH"/>
    <s v="Civil"/>
    <x v="5"/>
    <s v="All"/>
    <n v="35784690"/>
  </r>
  <r>
    <x v="359"/>
    <s v="OH"/>
    <s v="Civil"/>
    <x v="6"/>
    <s v="All"/>
    <n v="21922938"/>
  </r>
  <r>
    <x v="359"/>
    <s v="OH"/>
    <s v="Civil"/>
    <x v="7"/>
    <s v="All"/>
    <n v="21764095"/>
  </r>
  <r>
    <x v="359"/>
    <s v="OH"/>
    <s v="Civil"/>
    <x v="8"/>
    <s v="All"/>
    <n v="32782462"/>
  </r>
  <r>
    <x v="359"/>
    <s v="OH"/>
    <s v="Civil"/>
    <x v="9"/>
    <s v="All"/>
    <n v="34672563"/>
  </r>
  <r>
    <x v="359"/>
    <s v="OH"/>
    <s v="Civil"/>
    <x v="10"/>
    <s v="All"/>
    <n v="36321490"/>
  </r>
  <r>
    <x v="359"/>
    <s v="OH"/>
    <s v="Civil"/>
    <x v="11"/>
    <s v="All"/>
    <n v="37275934"/>
  </r>
  <r>
    <x v="359"/>
    <s v="OH"/>
    <s v="Non Residential"/>
    <x v="0"/>
    <s v="All"/>
    <n v="43037791"/>
  </r>
  <r>
    <x v="359"/>
    <s v="OH"/>
    <s v="Non Residential"/>
    <x v="1"/>
    <s v="All"/>
    <n v="5086468"/>
  </r>
  <r>
    <x v="359"/>
    <s v="OH"/>
    <s v="Non Residential"/>
    <x v="2"/>
    <s v="All"/>
    <n v="24563819"/>
  </r>
  <r>
    <x v="359"/>
    <s v="OH"/>
    <s v="Non Residential"/>
    <x v="3"/>
    <s v="All"/>
    <n v="2280701"/>
  </r>
  <r>
    <x v="359"/>
    <s v="OH"/>
    <s v="Non Residential"/>
    <x v="4"/>
    <s v="All"/>
    <n v="3575827"/>
  </r>
  <r>
    <x v="359"/>
    <s v="OH"/>
    <s v="Non Residential"/>
    <x v="5"/>
    <s v="All"/>
    <n v="5634000"/>
  </r>
  <r>
    <x v="359"/>
    <s v="OH"/>
    <s v="Non Residential"/>
    <x v="6"/>
    <s v="All"/>
    <n v="9092614"/>
  </r>
  <r>
    <x v="359"/>
    <s v="OH"/>
    <s v="Non Residential"/>
    <x v="7"/>
    <s v="All"/>
    <n v="3758028"/>
  </r>
  <r>
    <x v="359"/>
    <s v="OH"/>
    <s v="Non Residential"/>
    <x v="8"/>
    <s v="All"/>
    <n v="7992577"/>
  </r>
  <r>
    <x v="359"/>
    <s v="OH"/>
    <s v="Non Residential"/>
    <x v="9"/>
    <s v="All"/>
    <n v="8126848"/>
  </r>
  <r>
    <x v="359"/>
    <s v="OH"/>
    <s v="Non Residential"/>
    <x v="10"/>
    <s v="All"/>
    <n v="8214919"/>
  </r>
  <r>
    <x v="359"/>
    <s v="OH"/>
    <s v="Non Residential"/>
    <x v="11"/>
    <s v="All"/>
    <n v="8282573"/>
  </r>
  <r>
    <x v="359"/>
    <s v="OH"/>
    <s v="Residential"/>
    <x v="0"/>
    <s v="All"/>
    <n v="232950"/>
  </r>
  <r>
    <x v="359"/>
    <s v="OH"/>
    <s v="Residential"/>
    <x v="1"/>
    <s v="All"/>
    <n v="285000"/>
  </r>
  <r>
    <x v="359"/>
    <s v="OH"/>
    <s v="Residential"/>
    <x v="2"/>
    <s v="All"/>
    <n v="129000"/>
  </r>
  <r>
    <x v="359"/>
    <s v="OH"/>
    <s v="Residential"/>
    <x v="3"/>
    <s v="All"/>
    <n v="640953"/>
  </r>
  <r>
    <x v="359"/>
    <s v="OH"/>
    <s v="Residential"/>
    <x v="4"/>
    <s v="All"/>
    <n v="2444177"/>
  </r>
  <r>
    <x v="359"/>
    <s v="OH"/>
    <s v="Residential"/>
    <x v="5"/>
    <s v="All"/>
    <n v="580000"/>
  </r>
  <r>
    <x v="359"/>
    <s v="OH"/>
    <s v="Residential"/>
    <x v="7"/>
    <s v="All"/>
    <n v="397072"/>
  </r>
  <r>
    <x v="359"/>
    <s v="OH"/>
    <s v="Residential"/>
    <x v="8"/>
    <s v="All"/>
    <n v="484781"/>
  </r>
  <r>
    <x v="359"/>
    <s v="OH"/>
    <s v="Residential"/>
    <x v="9"/>
    <s v="All"/>
    <n v="488844"/>
  </r>
  <r>
    <x v="359"/>
    <s v="OH"/>
    <s v="Residential"/>
    <x v="10"/>
    <s v="All"/>
    <n v="503605"/>
  </r>
  <r>
    <x v="359"/>
    <s v="OH"/>
    <s v="Residential"/>
    <x v="11"/>
    <s v="All"/>
    <n v="516629"/>
  </r>
  <r>
    <x v="359"/>
    <s v="WV"/>
    <s v="Civil"/>
    <x v="0"/>
    <s v="All"/>
    <n v="34398039"/>
  </r>
  <r>
    <x v="359"/>
    <s v="WV"/>
    <s v="Civil"/>
    <x v="1"/>
    <s v="All"/>
    <n v="3850332"/>
  </r>
  <r>
    <x v="359"/>
    <s v="WV"/>
    <s v="Civil"/>
    <x v="2"/>
    <s v="All"/>
    <n v="9042397"/>
  </r>
  <r>
    <x v="359"/>
    <s v="WV"/>
    <s v="Civil"/>
    <x v="3"/>
    <s v="All"/>
    <n v="9352524"/>
  </r>
  <r>
    <x v="359"/>
    <s v="WV"/>
    <s v="Civil"/>
    <x v="4"/>
    <s v="All"/>
    <n v="11512624"/>
  </r>
  <r>
    <x v="359"/>
    <s v="WV"/>
    <s v="Civil"/>
    <x v="5"/>
    <s v="All"/>
    <n v="17629818"/>
  </r>
  <r>
    <x v="359"/>
    <s v="WV"/>
    <s v="Civil"/>
    <x v="6"/>
    <s v="All"/>
    <n v="11524863"/>
  </r>
  <r>
    <x v="359"/>
    <s v="WV"/>
    <s v="Civil"/>
    <x v="7"/>
    <s v="All"/>
    <n v="19069606"/>
  </r>
  <r>
    <x v="359"/>
    <s v="WV"/>
    <s v="Civil"/>
    <x v="8"/>
    <s v="All"/>
    <n v="25803454"/>
  </r>
  <r>
    <x v="359"/>
    <s v="WV"/>
    <s v="Civil"/>
    <x v="9"/>
    <s v="All"/>
    <n v="27632209"/>
  </r>
  <r>
    <x v="359"/>
    <s v="WV"/>
    <s v="Civil"/>
    <x v="10"/>
    <s v="All"/>
    <n v="29260897"/>
  </r>
  <r>
    <x v="359"/>
    <s v="WV"/>
    <s v="Civil"/>
    <x v="11"/>
    <s v="All"/>
    <n v="30298872"/>
  </r>
  <r>
    <x v="359"/>
    <s v="WV"/>
    <s v="Non Residential"/>
    <x v="0"/>
    <s v="All"/>
    <n v="1679549"/>
  </r>
  <r>
    <x v="359"/>
    <s v="WV"/>
    <s v="Non Residential"/>
    <x v="1"/>
    <s v="All"/>
    <n v="2867300"/>
  </r>
  <r>
    <x v="359"/>
    <s v="WV"/>
    <s v="Non Residential"/>
    <x v="2"/>
    <s v="All"/>
    <n v="32257546"/>
  </r>
  <r>
    <x v="359"/>
    <s v="WV"/>
    <s v="Non Residential"/>
    <x v="3"/>
    <s v="All"/>
    <n v="12931550"/>
  </r>
  <r>
    <x v="359"/>
    <s v="WV"/>
    <s v="Non Residential"/>
    <x v="4"/>
    <s v="All"/>
    <n v="2969507"/>
  </r>
  <r>
    <x v="359"/>
    <s v="WV"/>
    <s v="Non Residential"/>
    <x v="5"/>
    <s v="All"/>
    <n v="29163747"/>
  </r>
  <r>
    <x v="359"/>
    <s v="WV"/>
    <s v="Non Residential"/>
    <x v="6"/>
    <s v="All"/>
    <n v="10968193"/>
  </r>
  <r>
    <x v="359"/>
    <s v="WV"/>
    <s v="Non Residential"/>
    <x v="7"/>
    <s v="All"/>
    <n v="6495397"/>
  </r>
  <r>
    <x v="359"/>
    <s v="WV"/>
    <s v="Non Residential"/>
    <x v="8"/>
    <s v="All"/>
    <n v="15355557"/>
  </r>
  <r>
    <x v="359"/>
    <s v="WV"/>
    <s v="Non Residential"/>
    <x v="9"/>
    <s v="All"/>
    <n v="16344632"/>
  </r>
  <r>
    <x v="359"/>
    <s v="WV"/>
    <s v="Non Residential"/>
    <x v="10"/>
    <s v="All"/>
    <n v="16586029"/>
  </r>
  <r>
    <x v="359"/>
    <s v="WV"/>
    <s v="Non Residential"/>
    <x v="11"/>
    <s v="All"/>
    <n v="16844883"/>
  </r>
  <r>
    <x v="359"/>
    <s v="WV"/>
    <s v="Residential"/>
    <x v="0"/>
    <s v="All"/>
    <n v="3463685"/>
  </r>
  <r>
    <x v="359"/>
    <s v="WV"/>
    <s v="Residential"/>
    <x v="1"/>
    <s v="All"/>
    <n v="2567785"/>
  </r>
  <r>
    <x v="359"/>
    <s v="WV"/>
    <s v="Residential"/>
    <x v="2"/>
    <s v="All"/>
    <n v="2325987"/>
  </r>
  <r>
    <x v="359"/>
    <s v="WV"/>
    <s v="Residential"/>
    <x v="3"/>
    <s v="All"/>
    <n v="5015959"/>
  </r>
  <r>
    <x v="359"/>
    <s v="WV"/>
    <s v="Residential"/>
    <x v="4"/>
    <s v="All"/>
    <n v="2676956"/>
  </r>
  <r>
    <x v="360"/>
    <s v="WA"/>
    <s v="Civil"/>
    <x v="0"/>
    <s v="All"/>
    <n v="35179618"/>
  </r>
  <r>
    <x v="360"/>
    <s v="WA"/>
    <s v="Civil"/>
    <x v="1"/>
    <s v="All"/>
    <n v="88759896"/>
  </r>
  <r>
    <x v="360"/>
    <s v="WA"/>
    <s v="Civil"/>
    <x v="2"/>
    <s v="All"/>
    <n v="95466318"/>
  </r>
  <r>
    <x v="360"/>
    <s v="WA"/>
    <s v="Civil"/>
    <x v="3"/>
    <s v="All"/>
    <n v="28627756"/>
  </r>
  <r>
    <x v="360"/>
    <s v="WA"/>
    <s v="Civil"/>
    <x v="4"/>
    <s v="All"/>
    <n v="59932294"/>
  </r>
  <r>
    <x v="360"/>
    <s v="WA"/>
    <s v="Civil"/>
    <x v="5"/>
    <s v="All"/>
    <n v="130159876"/>
  </r>
  <r>
    <x v="360"/>
    <s v="WA"/>
    <s v="Civil"/>
    <x v="6"/>
    <s v="All"/>
    <n v="50910470"/>
  </r>
  <r>
    <x v="360"/>
    <s v="WA"/>
    <s v="Civil"/>
    <x v="7"/>
    <s v="All"/>
    <n v="96498191"/>
  </r>
  <r>
    <x v="360"/>
    <s v="WA"/>
    <s v="Civil"/>
    <x v="8"/>
    <s v="All"/>
    <n v="109827122"/>
  </r>
  <r>
    <x v="360"/>
    <s v="WA"/>
    <s v="Civil"/>
    <x v="9"/>
    <s v="All"/>
    <n v="116671082"/>
  </r>
  <r>
    <x v="360"/>
    <s v="WA"/>
    <s v="Civil"/>
    <x v="10"/>
    <s v="All"/>
    <n v="122635903"/>
  </r>
  <r>
    <x v="360"/>
    <s v="WA"/>
    <s v="Civil"/>
    <x v="11"/>
    <s v="All"/>
    <n v="126846046"/>
  </r>
  <r>
    <x v="360"/>
    <s v="WA"/>
    <s v="Non Residential"/>
    <x v="0"/>
    <s v="All"/>
    <n v="19088486"/>
  </r>
  <r>
    <x v="360"/>
    <s v="WA"/>
    <s v="Non Residential"/>
    <x v="1"/>
    <s v="All"/>
    <n v="44242309"/>
  </r>
  <r>
    <x v="360"/>
    <s v="WA"/>
    <s v="Non Residential"/>
    <x v="2"/>
    <s v="All"/>
    <n v="64737359"/>
  </r>
  <r>
    <x v="360"/>
    <s v="WA"/>
    <s v="Non Residential"/>
    <x v="3"/>
    <s v="All"/>
    <n v="59887496"/>
  </r>
  <r>
    <x v="360"/>
    <s v="WA"/>
    <s v="Non Residential"/>
    <x v="4"/>
    <s v="All"/>
    <n v="29699257"/>
  </r>
  <r>
    <x v="360"/>
    <s v="WA"/>
    <s v="Non Residential"/>
    <x v="5"/>
    <s v="All"/>
    <n v="74359302"/>
  </r>
  <r>
    <x v="360"/>
    <s v="WA"/>
    <s v="Non Residential"/>
    <x v="6"/>
    <s v="All"/>
    <n v="83534525"/>
  </r>
  <r>
    <x v="360"/>
    <s v="WA"/>
    <s v="Non Residential"/>
    <x v="7"/>
    <s v="All"/>
    <n v="174345962"/>
  </r>
  <r>
    <x v="360"/>
    <s v="WA"/>
    <s v="Non Residential"/>
    <x v="8"/>
    <s v="All"/>
    <n v="109841836"/>
  </r>
  <r>
    <x v="360"/>
    <s v="WA"/>
    <s v="Non Residential"/>
    <x v="9"/>
    <s v="All"/>
    <n v="111699085"/>
  </r>
  <r>
    <x v="360"/>
    <s v="WA"/>
    <s v="Non Residential"/>
    <x v="10"/>
    <s v="All"/>
    <n v="113917320"/>
  </r>
  <r>
    <x v="360"/>
    <s v="WA"/>
    <s v="Non Residential"/>
    <x v="11"/>
    <s v="All"/>
    <n v="115581169"/>
  </r>
  <r>
    <x v="360"/>
    <s v="WA"/>
    <s v="Residential"/>
    <x v="0"/>
    <s v="All"/>
    <n v="42765270"/>
  </r>
  <r>
    <x v="360"/>
    <s v="WA"/>
    <s v="Residential"/>
    <x v="1"/>
    <s v="All"/>
    <n v="40136567"/>
  </r>
  <r>
    <x v="360"/>
    <s v="WA"/>
    <s v="Residential"/>
    <x v="2"/>
    <s v="All"/>
    <n v="44824600"/>
  </r>
  <r>
    <x v="360"/>
    <s v="WA"/>
    <s v="Residential"/>
    <x v="3"/>
    <s v="All"/>
    <n v="56363493"/>
  </r>
  <r>
    <x v="360"/>
    <s v="WA"/>
    <s v="Residential"/>
    <x v="4"/>
    <s v="All"/>
    <n v="82275614"/>
  </r>
  <r>
    <x v="360"/>
    <s v="WA"/>
    <s v="Residential"/>
    <x v="5"/>
    <s v="All"/>
    <n v="103027952"/>
  </r>
  <r>
    <x v="360"/>
    <s v="WA"/>
    <s v="Residential"/>
    <x v="6"/>
    <s v="All"/>
    <n v="100607557"/>
  </r>
  <r>
    <x v="360"/>
    <s v="WA"/>
    <s v="Residential"/>
    <x v="7"/>
    <s v="All"/>
    <n v="113415297"/>
  </r>
  <r>
    <x v="360"/>
    <s v="WA"/>
    <s v="Residential"/>
    <x v="8"/>
    <s v="All"/>
    <n v="126203158"/>
  </r>
  <r>
    <x v="360"/>
    <s v="WA"/>
    <s v="Residential"/>
    <x v="9"/>
    <s v="All"/>
    <n v="139206291"/>
  </r>
  <r>
    <x v="360"/>
    <s v="WA"/>
    <s v="Residential"/>
    <x v="10"/>
    <s v="All"/>
    <n v="148859783"/>
  </r>
  <r>
    <x v="360"/>
    <s v="WA"/>
    <s v="Residential"/>
    <x v="11"/>
    <s v="All"/>
    <n v="156574898"/>
  </r>
  <r>
    <x v="361"/>
    <s v="FL"/>
    <s v="Civil"/>
    <x v="0"/>
    <s v="All"/>
    <n v="898304349"/>
  </r>
  <r>
    <x v="361"/>
    <s v="FL"/>
    <s v="Civil"/>
    <x v="1"/>
    <s v="All"/>
    <n v="356756168"/>
  </r>
  <r>
    <x v="361"/>
    <s v="FL"/>
    <s v="Civil"/>
    <x v="2"/>
    <s v="All"/>
    <n v="264350287"/>
  </r>
  <r>
    <x v="361"/>
    <s v="FL"/>
    <s v="Civil"/>
    <x v="3"/>
    <s v="All"/>
    <n v="325018273"/>
  </r>
  <r>
    <x v="361"/>
    <s v="FL"/>
    <s v="Civil"/>
    <x v="4"/>
    <s v="All"/>
    <n v="250326923"/>
  </r>
  <r>
    <x v="361"/>
    <s v="FL"/>
    <s v="Civil"/>
    <x v="5"/>
    <s v="All"/>
    <n v="541487369"/>
  </r>
  <r>
    <x v="361"/>
    <s v="FL"/>
    <s v="Civil"/>
    <x v="6"/>
    <s v="All"/>
    <n v="357469101"/>
  </r>
  <r>
    <x v="361"/>
    <s v="FL"/>
    <s v="Civil"/>
    <x v="7"/>
    <s v="All"/>
    <n v="583507687"/>
  </r>
  <r>
    <x v="361"/>
    <s v="FL"/>
    <s v="Civil"/>
    <x v="8"/>
    <s v="All"/>
    <n v="780792414"/>
  </r>
  <r>
    <x v="361"/>
    <s v="FL"/>
    <s v="Civil"/>
    <x v="9"/>
    <s v="All"/>
    <n v="837059580"/>
  </r>
  <r>
    <x v="361"/>
    <s v="FL"/>
    <s v="Civil"/>
    <x v="10"/>
    <s v="All"/>
    <n v="888643810"/>
  </r>
  <r>
    <x v="361"/>
    <s v="FL"/>
    <s v="Civil"/>
    <x v="11"/>
    <s v="All"/>
    <n v="924322756"/>
  </r>
  <r>
    <x v="361"/>
    <s v="FL"/>
    <s v="Non Residential"/>
    <x v="0"/>
    <s v="All"/>
    <n v="411736375"/>
  </r>
  <r>
    <x v="361"/>
    <s v="FL"/>
    <s v="Non Residential"/>
    <x v="1"/>
    <s v="All"/>
    <n v="1055364689"/>
  </r>
  <r>
    <x v="361"/>
    <s v="FL"/>
    <s v="Non Residential"/>
    <x v="2"/>
    <s v="All"/>
    <n v="337883931"/>
  </r>
  <r>
    <x v="361"/>
    <s v="FL"/>
    <s v="Non Residential"/>
    <x v="3"/>
    <s v="All"/>
    <n v="474403481"/>
  </r>
  <r>
    <x v="361"/>
    <s v="FL"/>
    <s v="Non Residential"/>
    <x v="4"/>
    <s v="All"/>
    <n v="549435663"/>
  </r>
  <r>
    <x v="361"/>
    <s v="FL"/>
    <s v="Non Residential"/>
    <x v="5"/>
    <s v="All"/>
    <n v="758016547"/>
  </r>
  <r>
    <x v="361"/>
    <s v="FL"/>
    <s v="Non Residential"/>
    <x v="6"/>
    <s v="All"/>
    <n v="902072174"/>
  </r>
  <r>
    <x v="361"/>
    <s v="FL"/>
    <s v="Non Residential"/>
    <x v="7"/>
    <s v="All"/>
    <n v="801305051"/>
  </r>
  <r>
    <x v="361"/>
    <s v="FL"/>
    <s v="Non Residential"/>
    <x v="8"/>
    <s v="All"/>
    <n v="1312455401"/>
  </r>
  <r>
    <x v="361"/>
    <s v="FL"/>
    <s v="Non Residential"/>
    <x v="9"/>
    <s v="All"/>
    <n v="1337709719"/>
  </r>
  <r>
    <x v="361"/>
    <s v="FL"/>
    <s v="Non Residential"/>
    <x v="10"/>
    <s v="All"/>
    <n v="1319300198"/>
  </r>
  <r>
    <x v="361"/>
    <s v="FL"/>
    <s v="Non Residential"/>
    <x v="11"/>
    <s v="All"/>
    <n v="1326298756"/>
  </r>
  <r>
    <x v="361"/>
    <s v="FL"/>
    <s v="Residential"/>
    <x v="0"/>
    <s v="All"/>
    <n v="458023977"/>
  </r>
  <r>
    <x v="361"/>
    <s v="FL"/>
    <s v="Residential"/>
    <x v="1"/>
    <s v="All"/>
    <n v="367037978"/>
  </r>
  <r>
    <x v="361"/>
    <s v="FL"/>
    <s v="Residential"/>
    <x v="2"/>
    <s v="All"/>
    <n v="648166190"/>
  </r>
  <r>
    <x v="361"/>
    <s v="FL"/>
    <s v="Residential"/>
    <x v="3"/>
    <s v="All"/>
    <n v="714707798"/>
  </r>
  <r>
    <x v="361"/>
    <s v="FL"/>
    <s v="Residential"/>
    <x v="4"/>
    <s v="All"/>
    <n v="892502157"/>
  </r>
  <r>
    <x v="361"/>
    <s v="FL"/>
    <s v="Residential"/>
    <x v="5"/>
    <s v="All"/>
    <n v="1177166646"/>
  </r>
  <r>
    <x v="361"/>
    <s v="FL"/>
    <s v="Residential"/>
    <x v="6"/>
    <s v="All"/>
    <n v="1163157003"/>
  </r>
  <r>
    <x v="361"/>
    <s v="FL"/>
    <s v="Residential"/>
    <x v="7"/>
    <s v="All"/>
    <n v="1057813765"/>
  </r>
  <r>
    <x v="361"/>
    <s v="FL"/>
    <s v="Residential"/>
    <x v="8"/>
    <s v="All"/>
    <n v="1712238239"/>
  </r>
  <r>
    <x v="361"/>
    <s v="FL"/>
    <s v="Residential"/>
    <x v="9"/>
    <s v="All"/>
    <n v="1837923553"/>
  </r>
  <r>
    <x v="361"/>
    <s v="FL"/>
    <s v="Residential"/>
    <x v="10"/>
    <s v="All"/>
    <n v="1894751390"/>
  </r>
  <r>
    <x v="361"/>
    <s v="FL"/>
    <s v="Residential"/>
    <x v="11"/>
    <s v="All"/>
    <n v="1980946243"/>
  </r>
  <r>
    <x v="362"/>
    <s v="OH"/>
    <s v="Civil"/>
    <x v="0"/>
    <s v="All"/>
    <n v="32996035"/>
  </r>
  <r>
    <x v="362"/>
    <s v="OH"/>
    <s v="Civil"/>
    <x v="1"/>
    <s v="All"/>
    <n v="26429076"/>
  </r>
  <r>
    <x v="362"/>
    <s v="OH"/>
    <s v="Civil"/>
    <x v="2"/>
    <s v="All"/>
    <n v="28844830"/>
  </r>
  <r>
    <x v="362"/>
    <s v="OH"/>
    <s v="Civil"/>
    <x v="3"/>
    <s v="All"/>
    <n v="30158756"/>
  </r>
  <r>
    <x v="362"/>
    <s v="OH"/>
    <s v="Civil"/>
    <x v="4"/>
    <s v="All"/>
    <n v="26479242"/>
  </r>
  <r>
    <x v="362"/>
    <s v="OH"/>
    <s v="Civil"/>
    <x v="5"/>
    <s v="All"/>
    <n v="44491883"/>
  </r>
  <r>
    <x v="362"/>
    <s v="OH"/>
    <s v="Civil"/>
    <x v="6"/>
    <s v="All"/>
    <n v="62563567"/>
  </r>
  <r>
    <x v="362"/>
    <s v="OH"/>
    <s v="Civil"/>
    <x v="7"/>
    <s v="All"/>
    <n v="104550915"/>
  </r>
  <r>
    <x v="362"/>
    <s v="OH"/>
    <s v="Civil"/>
    <x v="8"/>
    <s v="All"/>
    <n v="88718437"/>
  </r>
  <r>
    <x v="362"/>
    <s v="OH"/>
    <s v="Civil"/>
    <x v="9"/>
    <s v="All"/>
    <n v="94999530"/>
  </r>
  <r>
    <x v="362"/>
    <s v="OH"/>
    <s v="Civil"/>
    <x v="10"/>
    <s v="All"/>
    <n v="100878642"/>
  </r>
  <r>
    <x v="362"/>
    <s v="OH"/>
    <s v="Civil"/>
    <x v="11"/>
    <s v="All"/>
    <n v="104556128"/>
  </r>
  <r>
    <x v="362"/>
    <s v="OH"/>
    <s v="Non Residential"/>
    <x v="0"/>
    <s v="All"/>
    <n v="4879121"/>
  </r>
  <r>
    <x v="362"/>
    <s v="OH"/>
    <s v="Non Residential"/>
    <x v="1"/>
    <s v="All"/>
    <n v="16911803"/>
  </r>
  <r>
    <x v="362"/>
    <s v="OH"/>
    <s v="Non Residential"/>
    <x v="2"/>
    <s v="All"/>
    <n v="15761005"/>
  </r>
  <r>
    <x v="362"/>
    <s v="OH"/>
    <s v="Non Residential"/>
    <x v="3"/>
    <s v="All"/>
    <n v="4930600"/>
  </r>
  <r>
    <x v="362"/>
    <s v="OH"/>
    <s v="Non Residential"/>
    <x v="4"/>
    <s v="All"/>
    <n v="28313074"/>
  </r>
  <r>
    <x v="362"/>
    <s v="OH"/>
    <s v="Non Residential"/>
    <x v="5"/>
    <s v="All"/>
    <n v="18830937"/>
  </r>
  <r>
    <x v="362"/>
    <s v="OH"/>
    <s v="Non Residential"/>
    <x v="6"/>
    <s v="All"/>
    <n v="17531069"/>
  </r>
  <r>
    <x v="362"/>
    <s v="OH"/>
    <s v="Non Residential"/>
    <x v="7"/>
    <s v="All"/>
    <n v="24193137"/>
  </r>
  <r>
    <x v="362"/>
    <s v="OH"/>
    <s v="Non Residential"/>
    <x v="8"/>
    <s v="All"/>
    <n v="22193018"/>
  </r>
  <r>
    <x v="362"/>
    <s v="OH"/>
    <s v="Non Residential"/>
    <x v="9"/>
    <s v="All"/>
    <n v="22597298"/>
  </r>
  <r>
    <x v="362"/>
    <s v="OH"/>
    <s v="Non Residential"/>
    <x v="10"/>
    <s v="All"/>
    <n v="22901937"/>
  </r>
  <r>
    <x v="362"/>
    <s v="OH"/>
    <s v="Non Residential"/>
    <x v="11"/>
    <s v="All"/>
    <n v="23232792"/>
  </r>
  <r>
    <x v="362"/>
    <s v="OH"/>
    <s v="Residential"/>
    <x v="0"/>
    <s v="All"/>
    <n v="1008905"/>
  </r>
  <r>
    <x v="362"/>
    <s v="OH"/>
    <s v="Residential"/>
    <x v="1"/>
    <s v="All"/>
    <n v="119346"/>
  </r>
  <r>
    <x v="362"/>
    <s v="OH"/>
    <s v="Residential"/>
    <x v="2"/>
    <s v="All"/>
    <n v="639928"/>
  </r>
  <r>
    <x v="362"/>
    <s v="OH"/>
    <s v="Residential"/>
    <x v="3"/>
    <s v="All"/>
    <n v="32850"/>
  </r>
  <r>
    <x v="362"/>
    <s v="OH"/>
    <s v="Residential"/>
    <x v="4"/>
    <s v="All"/>
    <n v="1400929"/>
  </r>
  <r>
    <x v="362"/>
    <s v="OH"/>
    <s v="Residential"/>
    <x v="5"/>
    <s v="All"/>
    <n v="1767993"/>
  </r>
  <r>
    <x v="362"/>
    <s v="OH"/>
    <s v="Residential"/>
    <x v="6"/>
    <s v="All"/>
    <n v="1895256"/>
  </r>
  <r>
    <x v="362"/>
    <s v="OH"/>
    <s v="Residential"/>
    <x v="7"/>
    <s v="All"/>
    <n v="1196086"/>
  </r>
  <r>
    <x v="362"/>
    <s v="OH"/>
    <s v="Residential"/>
    <x v="8"/>
    <s v="All"/>
    <n v="1643981"/>
  </r>
  <r>
    <x v="362"/>
    <s v="OH"/>
    <s v="Residential"/>
    <x v="9"/>
    <s v="All"/>
    <n v="1805365"/>
  </r>
  <r>
    <x v="362"/>
    <s v="OH"/>
    <s v="Residential"/>
    <x v="10"/>
    <s v="All"/>
    <n v="1857993"/>
  </r>
  <r>
    <x v="362"/>
    <s v="OH"/>
    <s v="Residential"/>
    <x v="11"/>
    <s v="All"/>
    <n v="1935883"/>
  </r>
  <r>
    <x v="362"/>
    <s v="WV"/>
    <s v="Civil"/>
    <x v="0"/>
    <s v="All"/>
    <n v="17037720"/>
  </r>
  <r>
    <x v="362"/>
    <s v="WV"/>
    <s v="Civil"/>
    <x v="1"/>
    <s v="All"/>
    <n v="608614728"/>
  </r>
  <r>
    <x v="362"/>
    <s v="WV"/>
    <s v="Civil"/>
    <x v="2"/>
    <s v="All"/>
    <n v="23019425"/>
  </r>
  <r>
    <x v="362"/>
    <s v="WV"/>
    <s v="Civil"/>
    <x v="3"/>
    <s v="All"/>
    <n v="44856510"/>
  </r>
  <r>
    <x v="362"/>
    <s v="WV"/>
    <s v="Civil"/>
    <x v="4"/>
    <s v="All"/>
    <n v="30001020"/>
  </r>
  <r>
    <x v="362"/>
    <s v="WV"/>
    <s v="Civil"/>
    <x v="5"/>
    <s v="All"/>
    <n v="22970703"/>
  </r>
  <r>
    <x v="362"/>
    <s v="WV"/>
    <s v="Civil"/>
    <x v="6"/>
    <s v="All"/>
    <n v="26974253"/>
  </r>
  <r>
    <x v="362"/>
    <s v="WV"/>
    <s v="Civil"/>
    <x v="7"/>
    <s v="All"/>
    <n v="23724659"/>
  </r>
  <r>
    <x v="362"/>
    <s v="WV"/>
    <s v="Civil"/>
    <x v="8"/>
    <s v="All"/>
    <n v="53047740"/>
  </r>
  <r>
    <x v="362"/>
    <s v="WV"/>
    <s v="Civil"/>
    <x v="9"/>
    <s v="All"/>
    <n v="56656032"/>
  </r>
  <r>
    <x v="362"/>
    <s v="WV"/>
    <s v="Civil"/>
    <x v="10"/>
    <s v="All"/>
    <n v="59875786"/>
  </r>
  <r>
    <x v="362"/>
    <s v="WV"/>
    <s v="Civil"/>
    <x v="11"/>
    <s v="All"/>
    <n v="61956189"/>
  </r>
  <r>
    <x v="362"/>
    <s v="WV"/>
    <s v="Non Residential"/>
    <x v="0"/>
    <s v="All"/>
    <n v="79382823"/>
  </r>
  <r>
    <x v="362"/>
    <s v="WV"/>
    <s v="Non Residential"/>
    <x v="1"/>
    <s v="All"/>
    <n v="13963743"/>
  </r>
  <r>
    <x v="362"/>
    <s v="WV"/>
    <s v="Non Residential"/>
    <x v="2"/>
    <s v="All"/>
    <n v="37046554"/>
  </r>
  <r>
    <x v="362"/>
    <s v="WV"/>
    <s v="Non Residential"/>
    <x v="3"/>
    <s v="All"/>
    <n v="18874370"/>
  </r>
  <r>
    <x v="362"/>
    <s v="WV"/>
    <s v="Non Residential"/>
    <x v="4"/>
    <s v="All"/>
    <n v="36726903"/>
  </r>
  <r>
    <x v="362"/>
    <s v="WV"/>
    <s v="Non Residential"/>
    <x v="5"/>
    <s v="All"/>
    <n v="32009668"/>
  </r>
  <r>
    <x v="362"/>
    <s v="WV"/>
    <s v="Non Residential"/>
    <x v="6"/>
    <s v="All"/>
    <n v="26610633"/>
  </r>
  <r>
    <x v="362"/>
    <s v="WV"/>
    <s v="Non Residential"/>
    <x v="7"/>
    <s v="All"/>
    <n v="18472385"/>
  </r>
  <r>
    <x v="362"/>
    <s v="WV"/>
    <s v="Non Residential"/>
    <x v="8"/>
    <s v="All"/>
    <n v="79258040"/>
  </r>
  <r>
    <x v="362"/>
    <s v="WV"/>
    <s v="Non Residential"/>
    <x v="9"/>
    <s v="All"/>
    <n v="80324418"/>
  </r>
  <r>
    <x v="362"/>
    <s v="WV"/>
    <s v="Non Residential"/>
    <x v="10"/>
    <s v="All"/>
    <n v="78425465"/>
  </r>
  <r>
    <x v="362"/>
    <s v="WV"/>
    <s v="Non Residential"/>
    <x v="11"/>
    <s v="All"/>
    <n v="75852486"/>
  </r>
  <r>
    <x v="362"/>
    <s v="WV"/>
    <s v="Residential"/>
    <x v="0"/>
    <s v="All"/>
    <n v="8907096"/>
  </r>
  <r>
    <x v="362"/>
    <s v="WV"/>
    <s v="Residential"/>
    <x v="1"/>
    <s v="All"/>
    <n v="9843329"/>
  </r>
  <r>
    <x v="362"/>
    <s v="WV"/>
    <s v="Residential"/>
    <x v="2"/>
    <s v="All"/>
    <n v="19158017"/>
  </r>
  <r>
    <x v="362"/>
    <s v="WV"/>
    <s v="Residential"/>
    <x v="3"/>
    <s v="All"/>
    <n v="18958211"/>
  </r>
  <r>
    <x v="362"/>
    <s v="WV"/>
    <s v="Residential"/>
    <x v="4"/>
    <s v="All"/>
    <n v="11719611"/>
  </r>
  <r>
    <x v="362"/>
    <s v="WV"/>
    <s v="Residential"/>
    <x v="5"/>
    <s v="All"/>
    <n v="18450091"/>
  </r>
  <r>
    <x v="362"/>
    <s v="WV"/>
    <s v="Residential"/>
    <x v="6"/>
    <s v="All"/>
    <n v="37389395"/>
  </r>
  <r>
    <x v="362"/>
    <s v="WV"/>
    <s v="Residential"/>
    <x v="7"/>
    <s v="All"/>
    <n v="32827213"/>
  </r>
  <r>
    <x v="362"/>
    <s v="WV"/>
    <s v="Residential"/>
    <x v="8"/>
    <s v="All"/>
    <n v="76900518"/>
  </r>
  <r>
    <x v="362"/>
    <s v="WV"/>
    <s v="Residential"/>
    <x v="9"/>
    <s v="All"/>
    <n v="82366931"/>
  </r>
  <r>
    <x v="362"/>
    <s v="WV"/>
    <s v="Residential"/>
    <x v="10"/>
    <s v="All"/>
    <n v="88409543"/>
  </r>
  <r>
    <x v="362"/>
    <s v="WV"/>
    <s v="Residential"/>
    <x v="11"/>
    <s v="All"/>
    <n v="93188138"/>
  </r>
  <r>
    <x v="363"/>
    <s v="TX"/>
    <s v="Civil"/>
    <x v="0"/>
    <s v="All"/>
    <n v="23296736"/>
  </r>
  <r>
    <x v="363"/>
    <s v="TX"/>
    <s v="Civil"/>
    <x v="1"/>
    <s v="All"/>
    <n v="37330052"/>
  </r>
  <r>
    <x v="363"/>
    <s v="TX"/>
    <s v="Civil"/>
    <x v="2"/>
    <s v="All"/>
    <n v="36524403"/>
  </r>
  <r>
    <x v="363"/>
    <s v="TX"/>
    <s v="Civil"/>
    <x v="3"/>
    <s v="All"/>
    <n v="50793124"/>
  </r>
  <r>
    <x v="363"/>
    <s v="TX"/>
    <s v="Civil"/>
    <x v="4"/>
    <s v="All"/>
    <n v="30790769"/>
  </r>
  <r>
    <x v="363"/>
    <s v="TX"/>
    <s v="Civil"/>
    <x v="5"/>
    <s v="All"/>
    <n v="80296862"/>
  </r>
  <r>
    <x v="363"/>
    <s v="TX"/>
    <s v="Civil"/>
    <x v="6"/>
    <s v="All"/>
    <n v="55072311"/>
  </r>
  <r>
    <x v="363"/>
    <s v="TX"/>
    <s v="Civil"/>
    <x v="7"/>
    <s v="All"/>
    <n v="61339307"/>
  </r>
  <r>
    <x v="363"/>
    <s v="TX"/>
    <s v="Civil"/>
    <x v="8"/>
    <s v="All"/>
    <n v="114921642"/>
  </r>
  <r>
    <x v="363"/>
    <s v="TX"/>
    <s v="Civil"/>
    <x v="9"/>
    <s v="All"/>
    <n v="123636483"/>
  </r>
  <r>
    <x v="363"/>
    <s v="TX"/>
    <s v="Civil"/>
    <x v="10"/>
    <s v="All"/>
    <n v="131258519"/>
  </r>
  <r>
    <x v="363"/>
    <s v="TX"/>
    <s v="Civil"/>
    <x v="11"/>
    <s v="All"/>
    <n v="136487966"/>
  </r>
  <r>
    <x v="363"/>
    <s v="TX"/>
    <s v="Non Residential"/>
    <x v="0"/>
    <s v="All"/>
    <n v="44785970"/>
  </r>
  <r>
    <x v="363"/>
    <s v="TX"/>
    <s v="Non Residential"/>
    <x v="1"/>
    <s v="All"/>
    <n v="26509361"/>
  </r>
  <r>
    <x v="363"/>
    <s v="TX"/>
    <s v="Non Residential"/>
    <x v="2"/>
    <s v="All"/>
    <n v="61243505"/>
  </r>
  <r>
    <x v="363"/>
    <s v="TX"/>
    <s v="Non Residential"/>
    <x v="3"/>
    <s v="All"/>
    <n v="66805272"/>
  </r>
  <r>
    <x v="363"/>
    <s v="TX"/>
    <s v="Non Residential"/>
    <x v="4"/>
    <s v="All"/>
    <n v="37692264"/>
  </r>
  <r>
    <x v="363"/>
    <s v="TX"/>
    <s v="Non Residential"/>
    <x v="5"/>
    <s v="All"/>
    <n v="111186739"/>
  </r>
  <r>
    <x v="363"/>
    <s v="TX"/>
    <s v="Non Residential"/>
    <x v="6"/>
    <s v="All"/>
    <n v="125042503"/>
  </r>
  <r>
    <x v="363"/>
    <s v="TX"/>
    <s v="Non Residential"/>
    <x v="7"/>
    <s v="All"/>
    <n v="281020508"/>
  </r>
  <r>
    <x v="363"/>
    <s v="TX"/>
    <s v="Non Residential"/>
    <x v="8"/>
    <s v="All"/>
    <n v="262659258"/>
  </r>
  <r>
    <x v="363"/>
    <s v="TX"/>
    <s v="Non Residential"/>
    <x v="9"/>
    <s v="All"/>
    <n v="269706263"/>
  </r>
  <r>
    <x v="363"/>
    <s v="TX"/>
    <s v="Non Residential"/>
    <x v="10"/>
    <s v="All"/>
    <n v="271302828"/>
  </r>
  <r>
    <x v="363"/>
    <s v="TX"/>
    <s v="Non Residential"/>
    <x v="11"/>
    <s v="All"/>
    <n v="274420150"/>
  </r>
  <r>
    <x v="363"/>
    <s v="TX"/>
    <s v="Residential"/>
    <x v="0"/>
    <s v="All"/>
    <n v="44632865"/>
  </r>
  <r>
    <x v="363"/>
    <s v="TX"/>
    <s v="Residential"/>
    <x v="1"/>
    <s v="All"/>
    <n v="34123389"/>
  </r>
  <r>
    <x v="363"/>
    <s v="TX"/>
    <s v="Residential"/>
    <x v="2"/>
    <s v="All"/>
    <n v="53238600"/>
  </r>
  <r>
    <x v="363"/>
    <s v="TX"/>
    <s v="Residential"/>
    <x v="3"/>
    <s v="All"/>
    <n v="31984149"/>
  </r>
  <r>
    <x v="363"/>
    <s v="TX"/>
    <s v="Residential"/>
    <x v="4"/>
    <s v="All"/>
    <n v="35217686"/>
  </r>
  <r>
    <x v="363"/>
    <s v="TX"/>
    <s v="Residential"/>
    <x v="5"/>
    <s v="All"/>
    <n v="7843446"/>
  </r>
  <r>
    <x v="363"/>
    <s v="TX"/>
    <s v="Residential"/>
    <x v="6"/>
    <s v="All"/>
    <n v="21694103"/>
  </r>
  <r>
    <x v="363"/>
    <s v="TX"/>
    <s v="Residential"/>
    <x v="7"/>
    <s v="All"/>
    <n v="10105704"/>
  </r>
  <r>
    <x v="363"/>
    <s v="TX"/>
    <s v="Residential"/>
    <x v="8"/>
    <s v="All"/>
    <n v="17937909"/>
  </r>
  <r>
    <x v="363"/>
    <s v="TX"/>
    <s v="Residential"/>
    <x v="9"/>
    <s v="All"/>
    <n v="19774774"/>
  </r>
  <r>
    <x v="363"/>
    <s v="TX"/>
    <s v="Residential"/>
    <x v="10"/>
    <s v="All"/>
    <n v="20672422"/>
  </r>
  <r>
    <x v="363"/>
    <s v="TX"/>
    <s v="Residential"/>
    <x v="11"/>
    <s v="All"/>
    <n v="21902141"/>
  </r>
  <r>
    <x v="364"/>
    <s v="KS"/>
    <s v="Civil"/>
    <x v="0"/>
    <s v="All"/>
    <n v="245914641"/>
  </r>
  <r>
    <x v="364"/>
    <s v="KS"/>
    <s v="Civil"/>
    <x v="1"/>
    <s v="All"/>
    <n v="152101290"/>
  </r>
  <r>
    <x v="364"/>
    <s v="KS"/>
    <s v="Civil"/>
    <x v="2"/>
    <s v="All"/>
    <n v="228064517"/>
  </r>
  <r>
    <x v="364"/>
    <s v="KS"/>
    <s v="Civil"/>
    <x v="3"/>
    <s v="All"/>
    <n v="149020343"/>
  </r>
  <r>
    <x v="364"/>
    <s v="KS"/>
    <s v="Civil"/>
    <x v="4"/>
    <s v="All"/>
    <n v="207143521"/>
  </r>
  <r>
    <x v="364"/>
    <s v="KS"/>
    <s v="Civil"/>
    <x v="5"/>
    <s v="All"/>
    <n v="516840801"/>
  </r>
  <r>
    <x v="364"/>
    <s v="KS"/>
    <s v="Civil"/>
    <x v="6"/>
    <s v="All"/>
    <n v="271350787"/>
  </r>
  <r>
    <x v="364"/>
    <s v="KS"/>
    <s v="Civil"/>
    <x v="7"/>
    <s v="All"/>
    <n v="179630157"/>
  </r>
  <r>
    <x v="364"/>
    <s v="KS"/>
    <s v="Civil"/>
    <x v="8"/>
    <s v="All"/>
    <n v="299742970"/>
  </r>
  <r>
    <x v="364"/>
    <s v="KS"/>
    <s v="Civil"/>
    <x v="9"/>
    <s v="All"/>
    <n v="319720528"/>
  </r>
  <r>
    <x v="364"/>
    <s v="KS"/>
    <s v="Civil"/>
    <x v="10"/>
    <s v="All"/>
    <n v="337363255"/>
  </r>
  <r>
    <x v="364"/>
    <s v="KS"/>
    <s v="Civil"/>
    <x v="11"/>
    <s v="All"/>
    <n v="349532479"/>
  </r>
  <r>
    <x v="364"/>
    <s v="KS"/>
    <s v="Non Residential"/>
    <x v="0"/>
    <s v="All"/>
    <n v="293510890"/>
  </r>
  <r>
    <x v="364"/>
    <s v="KS"/>
    <s v="Non Residential"/>
    <x v="1"/>
    <s v="All"/>
    <n v="482986589"/>
  </r>
  <r>
    <x v="364"/>
    <s v="KS"/>
    <s v="Non Residential"/>
    <x v="2"/>
    <s v="All"/>
    <n v="325860804"/>
  </r>
  <r>
    <x v="364"/>
    <s v="KS"/>
    <s v="Non Residential"/>
    <x v="3"/>
    <s v="All"/>
    <n v="288258835"/>
  </r>
  <r>
    <x v="364"/>
    <s v="KS"/>
    <s v="Non Residential"/>
    <x v="4"/>
    <s v="All"/>
    <n v="577847189"/>
  </r>
  <r>
    <x v="364"/>
    <s v="KS"/>
    <s v="Non Residential"/>
    <x v="5"/>
    <s v="All"/>
    <n v="319743488"/>
  </r>
  <r>
    <x v="364"/>
    <s v="KS"/>
    <s v="Non Residential"/>
    <x v="6"/>
    <s v="All"/>
    <n v="379138973"/>
  </r>
  <r>
    <x v="364"/>
    <s v="KS"/>
    <s v="Non Residential"/>
    <x v="7"/>
    <s v="All"/>
    <n v="609921868"/>
  </r>
  <r>
    <x v="364"/>
    <s v="KS"/>
    <s v="Non Residential"/>
    <x v="8"/>
    <s v="All"/>
    <n v="520316048"/>
  </r>
  <r>
    <x v="364"/>
    <s v="KS"/>
    <s v="Non Residential"/>
    <x v="9"/>
    <s v="All"/>
    <n v="542491684"/>
  </r>
  <r>
    <x v="364"/>
    <s v="KS"/>
    <s v="Non Residential"/>
    <x v="10"/>
    <s v="All"/>
    <n v="555127436"/>
  </r>
  <r>
    <x v="364"/>
    <s v="KS"/>
    <s v="Non Residential"/>
    <x v="11"/>
    <s v="All"/>
    <n v="563478891"/>
  </r>
  <r>
    <x v="364"/>
    <s v="KS"/>
    <s v="Residential"/>
    <x v="0"/>
    <s v="All"/>
    <n v="285475574"/>
  </r>
  <r>
    <x v="364"/>
    <s v="KS"/>
    <s v="Residential"/>
    <x v="1"/>
    <s v="All"/>
    <n v="216149347"/>
  </r>
  <r>
    <x v="364"/>
    <s v="KS"/>
    <s v="Residential"/>
    <x v="2"/>
    <s v="All"/>
    <n v="201228453"/>
  </r>
  <r>
    <x v="364"/>
    <s v="KS"/>
    <s v="Residential"/>
    <x v="3"/>
    <s v="All"/>
    <n v="305582353"/>
  </r>
  <r>
    <x v="364"/>
    <s v="KS"/>
    <s v="Residential"/>
    <x v="4"/>
    <s v="All"/>
    <n v="277454931"/>
  </r>
  <r>
    <x v="364"/>
    <s v="KS"/>
    <s v="Residential"/>
    <x v="5"/>
    <s v="All"/>
    <n v="259471172"/>
  </r>
  <r>
    <x v="364"/>
    <s v="KS"/>
    <s v="Residential"/>
    <x v="6"/>
    <s v="All"/>
    <n v="312175136"/>
  </r>
  <r>
    <x v="364"/>
    <s v="KS"/>
    <s v="Residential"/>
    <x v="7"/>
    <s v="All"/>
    <n v="278440612"/>
  </r>
  <r>
    <x v="364"/>
    <s v="KS"/>
    <s v="Residential"/>
    <x v="8"/>
    <s v="All"/>
    <n v="280872354"/>
  </r>
  <r>
    <x v="364"/>
    <s v="KS"/>
    <s v="Residential"/>
    <x v="9"/>
    <s v="All"/>
    <n v="303600847"/>
  </r>
  <r>
    <x v="364"/>
    <s v="KS"/>
    <s v="Residential"/>
    <x v="10"/>
    <s v="All"/>
    <n v="324639427"/>
  </r>
  <r>
    <x v="364"/>
    <s v="KS"/>
    <s v="Residential"/>
    <x v="11"/>
    <s v="All"/>
    <n v="341511730"/>
  </r>
  <r>
    <x v="365"/>
    <s v="PA"/>
    <s v="Civil"/>
    <x v="0"/>
    <s v="All"/>
    <n v="126939824"/>
  </r>
  <r>
    <x v="365"/>
    <s v="PA"/>
    <s v="Civil"/>
    <x v="1"/>
    <s v="All"/>
    <n v="81862813"/>
  </r>
  <r>
    <x v="365"/>
    <s v="PA"/>
    <s v="Civil"/>
    <x v="2"/>
    <s v="All"/>
    <n v="74246680"/>
  </r>
  <r>
    <x v="365"/>
    <s v="PA"/>
    <s v="Civil"/>
    <x v="3"/>
    <s v="All"/>
    <n v="133264573"/>
  </r>
  <r>
    <x v="365"/>
    <s v="PA"/>
    <s v="Civil"/>
    <x v="4"/>
    <s v="All"/>
    <n v="41031477"/>
  </r>
  <r>
    <x v="365"/>
    <s v="PA"/>
    <s v="Civil"/>
    <x v="5"/>
    <s v="All"/>
    <n v="44199563"/>
  </r>
  <r>
    <x v="365"/>
    <s v="PA"/>
    <s v="Civil"/>
    <x v="6"/>
    <s v="All"/>
    <n v="46777639"/>
  </r>
  <r>
    <x v="365"/>
    <s v="PA"/>
    <s v="Civil"/>
    <x v="7"/>
    <s v="All"/>
    <n v="3088989795"/>
  </r>
  <r>
    <x v="365"/>
    <s v="PA"/>
    <s v="Civil"/>
    <x v="8"/>
    <s v="All"/>
    <n v="120559301"/>
  </r>
  <r>
    <x v="365"/>
    <s v="PA"/>
    <s v="Civil"/>
    <x v="9"/>
    <s v="All"/>
    <n v="129815524"/>
  </r>
  <r>
    <x v="365"/>
    <s v="PA"/>
    <s v="Civil"/>
    <x v="10"/>
    <s v="All"/>
    <n v="137709515"/>
  </r>
  <r>
    <x v="365"/>
    <s v="PA"/>
    <s v="Civil"/>
    <x v="11"/>
    <s v="All"/>
    <n v="143372735"/>
  </r>
  <r>
    <x v="365"/>
    <s v="PA"/>
    <s v="Non Residential"/>
    <x v="0"/>
    <s v="All"/>
    <n v="68344105"/>
  </r>
  <r>
    <x v="365"/>
    <s v="PA"/>
    <s v="Non Residential"/>
    <x v="1"/>
    <s v="All"/>
    <n v="43691125"/>
  </r>
  <r>
    <x v="365"/>
    <s v="PA"/>
    <s v="Non Residential"/>
    <x v="2"/>
    <s v="All"/>
    <n v="54991630"/>
  </r>
  <r>
    <x v="365"/>
    <s v="PA"/>
    <s v="Non Residential"/>
    <x v="3"/>
    <s v="All"/>
    <n v="58744331"/>
  </r>
  <r>
    <x v="365"/>
    <s v="PA"/>
    <s v="Non Residential"/>
    <x v="4"/>
    <s v="All"/>
    <n v="11412920"/>
  </r>
  <r>
    <x v="365"/>
    <s v="PA"/>
    <s v="Non Residential"/>
    <x v="5"/>
    <s v="All"/>
    <n v="49710325"/>
  </r>
  <r>
    <x v="365"/>
    <s v="PA"/>
    <s v="Non Residential"/>
    <x v="6"/>
    <s v="All"/>
    <n v="30613782"/>
  </r>
  <r>
    <x v="365"/>
    <s v="PA"/>
    <s v="Non Residential"/>
    <x v="7"/>
    <s v="All"/>
    <n v="13826994"/>
  </r>
  <r>
    <x v="365"/>
    <s v="PA"/>
    <s v="Non Residential"/>
    <x v="8"/>
    <s v="All"/>
    <n v="40114046"/>
  </r>
  <r>
    <x v="365"/>
    <s v="PA"/>
    <s v="Non Residential"/>
    <x v="9"/>
    <s v="All"/>
    <n v="40433224"/>
  </r>
  <r>
    <x v="365"/>
    <s v="PA"/>
    <s v="Non Residential"/>
    <x v="10"/>
    <s v="All"/>
    <n v="41114001"/>
  </r>
  <r>
    <x v="365"/>
    <s v="PA"/>
    <s v="Non Residential"/>
    <x v="11"/>
    <s v="All"/>
    <n v="41392180"/>
  </r>
  <r>
    <x v="365"/>
    <s v="PA"/>
    <s v="Residential"/>
    <x v="0"/>
    <s v="All"/>
    <n v="95426611"/>
  </r>
  <r>
    <x v="365"/>
    <s v="PA"/>
    <s v="Residential"/>
    <x v="1"/>
    <s v="All"/>
    <n v="84074789"/>
  </r>
  <r>
    <x v="365"/>
    <s v="PA"/>
    <s v="Residential"/>
    <x v="2"/>
    <s v="All"/>
    <n v="86023888"/>
  </r>
  <r>
    <x v="365"/>
    <s v="PA"/>
    <s v="Residential"/>
    <x v="3"/>
    <s v="All"/>
    <n v="106324054"/>
  </r>
  <r>
    <x v="365"/>
    <s v="PA"/>
    <s v="Residential"/>
    <x v="4"/>
    <s v="All"/>
    <n v="83638001"/>
  </r>
  <r>
    <x v="365"/>
    <s v="PA"/>
    <s v="Residential"/>
    <x v="5"/>
    <s v="All"/>
    <n v="146912071"/>
  </r>
  <r>
    <x v="365"/>
    <s v="PA"/>
    <s v="Residential"/>
    <x v="6"/>
    <s v="All"/>
    <n v="162256327"/>
  </r>
  <r>
    <x v="365"/>
    <s v="PA"/>
    <s v="Residential"/>
    <x v="7"/>
    <s v="All"/>
    <n v="197412979"/>
  </r>
  <r>
    <x v="365"/>
    <s v="PA"/>
    <s v="Residential"/>
    <x v="8"/>
    <s v="All"/>
    <n v="182607661"/>
  </r>
  <r>
    <x v="365"/>
    <s v="PA"/>
    <s v="Residential"/>
    <x v="9"/>
    <s v="All"/>
    <n v="190928422"/>
  </r>
  <r>
    <x v="365"/>
    <s v="PA"/>
    <s v="Residential"/>
    <x v="10"/>
    <s v="All"/>
    <n v="204687716"/>
  </r>
  <r>
    <x v="365"/>
    <s v="PA"/>
    <s v="Residential"/>
    <x v="11"/>
    <s v="All"/>
    <n v="216966197"/>
  </r>
  <r>
    <x v="366"/>
    <s v="NC"/>
    <s v="Civil"/>
    <x v="0"/>
    <s v="All"/>
    <n v="142122348"/>
  </r>
  <r>
    <x v="366"/>
    <s v="NC"/>
    <s v="Civil"/>
    <x v="1"/>
    <s v="All"/>
    <n v="86154319"/>
  </r>
  <r>
    <x v="366"/>
    <s v="NC"/>
    <s v="Civil"/>
    <x v="2"/>
    <s v="All"/>
    <n v="142468233"/>
  </r>
  <r>
    <x v="366"/>
    <s v="NC"/>
    <s v="Civil"/>
    <x v="3"/>
    <s v="All"/>
    <n v="226740914"/>
  </r>
  <r>
    <x v="366"/>
    <s v="NC"/>
    <s v="Civil"/>
    <x v="4"/>
    <s v="All"/>
    <n v="231603385"/>
  </r>
  <r>
    <x v="366"/>
    <s v="NC"/>
    <s v="Civil"/>
    <x v="5"/>
    <s v="All"/>
    <n v="192626034"/>
  </r>
  <r>
    <x v="366"/>
    <s v="NC"/>
    <s v="Civil"/>
    <x v="6"/>
    <s v="All"/>
    <n v="172805444"/>
  </r>
  <r>
    <x v="366"/>
    <s v="NC"/>
    <s v="Civil"/>
    <x v="7"/>
    <s v="All"/>
    <n v="111843417"/>
  </r>
  <r>
    <x v="366"/>
    <s v="NC"/>
    <s v="Civil"/>
    <x v="8"/>
    <s v="All"/>
    <n v="208367858"/>
  </r>
  <r>
    <x v="366"/>
    <s v="NC"/>
    <s v="Civil"/>
    <x v="9"/>
    <s v="All"/>
    <n v="224276212"/>
  </r>
  <r>
    <x v="366"/>
    <s v="NC"/>
    <s v="Civil"/>
    <x v="10"/>
    <s v="All"/>
    <n v="239848692"/>
  </r>
  <r>
    <x v="366"/>
    <s v="NC"/>
    <s v="Civil"/>
    <x v="11"/>
    <s v="All"/>
    <n v="251179118"/>
  </r>
  <r>
    <x v="366"/>
    <s v="NC"/>
    <s v="Non Residential"/>
    <x v="0"/>
    <s v="All"/>
    <n v="142887299"/>
  </r>
  <r>
    <x v="366"/>
    <s v="NC"/>
    <s v="Non Residential"/>
    <x v="1"/>
    <s v="All"/>
    <n v="145702690"/>
  </r>
  <r>
    <x v="366"/>
    <s v="NC"/>
    <s v="Non Residential"/>
    <x v="2"/>
    <s v="All"/>
    <n v="209126738"/>
  </r>
  <r>
    <x v="366"/>
    <s v="NC"/>
    <s v="Non Residential"/>
    <x v="3"/>
    <s v="All"/>
    <n v="117440920"/>
  </r>
  <r>
    <x v="366"/>
    <s v="NC"/>
    <s v="Non Residential"/>
    <x v="4"/>
    <s v="All"/>
    <n v="313674732"/>
  </r>
  <r>
    <x v="366"/>
    <s v="NC"/>
    <s v="Non Residential"/>
    <x v="5"/>
    <s v="All"/>
    <n v="254883847"/>
  </r>
  <r>
    <x v="366"/>
    <s v="NC"/>
    <s v="Non Residential"/>
    <x v="6"/>
    <s v="All"/>
    <n v="312129964"/>
  </r>
  <r>
    <x v="366"/>
    <s v="NC"/>
    <s v="Non Residential"/>
    <x v="7"/>
    <s v="All"/>
    <n v="293913650"/>
  </r>
  <r>
    <x v="366"/>
    <s v="NC"/>
    <s v="Non Residential"/>
    <x v="8"/>
    <s v="All"/>
    <n v="420550763"/>
  </r>
  <r>
    <x v="366"/>
    <s v="NC"/>
    <s v="Non Residential"/>
    <x v="9"/>
    <s v="All"/>
    <n v="427619334"/>
  </r>
  <r>
    <x v="366"/>
    <s v="NC"/>
    <s v="Non Residential"/>
    <x v="10"/>
    <s v="All"/>
    <n v="436320835"/>
  </r>
  <r>
    <x v="366"/>
    <s v="NC"/>
    <s v="Non Residential"/>
    <x v="11"/>
    <s v="All"/>
    <n v="441237631"/>
  </r>
  <r>
    <x v="366"/>
    <s v="NC"/>
    <s v="Residential"/>
    <x v="0"/>
    <s v="All"/>
    <n v="394613984"/>
  </r>
  <r>
    <x v="366"/>
    <s v="NC"/>
    <s v="Residential"/>
    <x v="1"/>
    <s v="All"/>
    <n v="388416737"/>
  </r>
  <r>
    <x v="366"/>
    <s v="NC"/>
    <s v="Residential"/>
    <x v="2"/>
    <s v="All"/>
    <n v="485389377"/>
  </r>
  <r>
    <x v="366"/>
    <s v="NC"/>
    <s v="Residential"/>
    <x v="3"/>
    <s v="All"/>
    <n v="646033851"/>
  </r>
  <r>
    <x v="366"/>
    <s v="NC"/>
    <s v="Residential"/>
    <x v="4"/>
    <s v="All"/>
    <n v="800992313"/>
  </r>
  <r>
    <x v="366"/>
    <s v="NC"/>
    <s v="Residential"/>
    <x v="5"/>
    <s v="All"/>
    <n v="601658068"/>
  </r>
  <r>
    <x v="366"/>
    <s v="NC"/>
    <s v="Residential"/>
    <x v="6"/>
    <s v="All"/>
    <n v="1283875693"/>
  </r>
  <r>
    <x v="366"/>
    <s v="NC"/>
    <s v="Residential"/>
    <x v="7"/>
    <s v="All"/>
    <n v="940953006"/>
  </r>
  <r>
    <x v="366"/>
    <s v="NC"/>
    <s v="Residential"/>
    <x v="8"/>
    <s v="All"/>
    <n v="1116805810"/>
  </r>
  <r>
    <x v="366"/>
    <s v="NC"/>
    <s v="Residential"/>
    <x v="9"/>
    <s v="All"/>
    <n v="1196421546"/>
  </r>
  <r>
    <x v="366"/>
    <s v="NC"/>
    <s v="Residential"/>
    <x v="10"/>
    <s v="All"/>
    <n v="1310640799"/>
  </r>
  <r>
    <x v="366"/>
    <s v="NC"/>
    <s v="Residential"/>
    <x v="11"/>
    <s v="All"/>
    <n v="1405370996"/>
  </r>
  <r>
    <x v="367"/>
    <s v="DE"/>
    <s v="Civil"/>
    <x v="0"/>
    <s v="All"/>
    <n v="154703745"/>
  </r>
  <r>
    <x v="367"/>
    <s v="DE"/>
    <s v="Civil"/>
    <x v="1"/>
    <s v="All"/>
    <n v="291128354"/>
  </r>
  <r>
    <x v="367"/>
    <s v="DE"/>
    <s v="Civil"/>
    <x v="2"/>
    <s v="All"/>
    <n v="143647426"/>
  </r>
  <r>
    <x v="367"/>
    <s v="DE"/>
    <s v="Civil"/>
    <x v="3"/>
    <s v="All"/>
    <n v="111873650"/>
  </r>
  <r>
    <x v="367"/>
    <s v="DE"/>
    <s v="Civil"/>
    <x v="4"/>
    <s v="All"/>
    <n v="75998815"/>
  </r>
  <r>
    <x v="367"/>
    <s v="DE"/>
    <s v="Civil"/>
    <x v="5"/>
    <s v="All"/>
    <n v="302277438"/>
  </r>
  <r>
    <x v="367"/>
    <s v="DE"/>
    <s v="Civil"/>
    <x v="6"/>
    <s v="All"/>
    <n v="239815745"/>
  </r>
  <r>
    <x v="367"/>
    <s v="DE"/>
    <s v="Civil"/>
    <x v="7"/>
    <s v="All"/>
    <n v="170251637"/>
  </r>
  <r>
    <x v="367"/>
    <s v="DE"/>
    <s v="Civil"/>
    <x v="8"/>
    <s v="All"/>
    <n v="312405033"/>
  </r>
  <r>
    <x v="367"/>
    <s v="DE"/>
    <s v="Civil"/>
    <x v="9"/>
    <s v="All"/>
    <n v="333486070"/>
  </r>
  <r>
    <x v="367"/>
    <s v="DE"/>
    <s v="Civil"/>
    <x v="10"/>
    <s v="All"/>
    <n v="350346275"/>
  </r>
  <r>
    <x v="367"/>
    <s v="DE"/>
    <s v="Civil"/>
    <x v="11"/>
    <s v="All"/>
    <n v="361774271"/>
  </r>
  <r>
    <x v="367"/>
    <s v="DE"/>
    <s v="Non Residential"/>
    <x v="0"/>
    <s v="All"/>
    <n v="154415091"/>
  </r>
  <r>
    <x v="367"/>
    <s v="DE"/>
    <s v="Non Residential"/>
    <x v="1"/>
    <s v="All"/>
    <n v="338773183"/>
  </r>
  <r>
    <x v="367"/>
    <s v="DE"/>
    <s v="Non Residential"/>
    <x v="2"/>
    <s v="All"/>
    <n v="704488402"/>
  </r>
  <r>
    <x v="367"/>
    <s v="DE"/>
    <s v="Non Residential"/>
    <x v="3"/>
    <s v="All"/>
    <n v="242673935"/>
  </r>
  <r>
    <x v="367"/>
    <s v="DE"/>
    <s v="Non Residential"/>
    <x v="4"/>
    <s v="All"/>
    <n v="218791052"/>
  </r>
  <r>
    <x v="367"/>
    <s v="DE"/>
    <s v="Non Residential"/>
    <x v="5"/>
    <s v="All"/>
    <n v="127515980"/>
  </r>
  <r>
    <x v="367"/>
    <s v="DE"/>
    <s v="Non Residential"/>
    <x v="6"/>
    <s v="All"/>
    <n v="358459135"/>
  </r>
  <r>
    <x v="367"/>
    <s v="DE"/>
    <s v="Non Residential"/>
    <x v="7"/>
    <s v="All"/>
    <n v="701204181"/>
  </r>
  <r>
    <x v="367"/>
    <s v="DE"/>
    <s v="Non Residential"/>
    <x v="8"/>
    <s v="All"/>
    <n v="461406705"/>
  </r>
  <r>
    <x v="367"/>
    <s v="DE"/>
    <s v="Non Residential"/>
    <x v="9"/>
    <s v="All"/>
    <n v="475001191"/>
  </r>
  <r>
    <x v="367"/>
    <s v="DE"/>
    <s v="Non Residential"/>
    <x v="10"/>
    <s v="All"/>
    <n v="480007389"/>
  </r>
  <r>
    <x v="367"/>
    <s v="DE"/>
    <s v="Non Residential"/>
    <x v="11"/>
    <s v="All"/>
    <n v="480258477"/>
  </r>
  <r>
    <x v="367"/>
    <s v="DE"/>
    <s v="Residential"/>
    <x v="0"/>
    <s v="All"/>
    <n v="176615628"/>
  </r>
  <r>
    <x v="367"/>
    <s v="DE"/>
    <s v="Residential"/>
    <x v="1"/>
    <s v="All"/>
    <n v="156724237"/>
  </r>
  <r>
    <x v="367"/>
    <s v="DE"/>
    <s v="Residential"/>
    <x v="2"/>
    <s v="All"/>
    <n v="182910855"/>
  </r>
  <r>
    <x v="367"/>
    <s v="DE"/>
    <s v="Residential"/>
    <x v="3"/>
    <s v="All"/>
    <n v="228391734"/>
  </r>
  <r>
    <x v="367"/>
    <s v="DE"/>
    <s v="Residential"/>
    <x v="4"/>
    <s v="All"/>
    <n v="260280368"/>
  </r>
  <r>
    <x v="367"/>
    <s v="DE"/>
    <s v="Residential"/>
    <x v="5"/>
    <s v="All"/>
    <n v="302228668"/>
  </r>
  <r>
    <x v="367"/>
    <s v="DE"/>
    <s v="Residential"/>
    <x v="6"/>
    <s v="All"/>
    <n v="308711358"/>
  </r>
  <r>
    <x v="367"/>
    <s v="DE"/>
    <s v="Residential"/>
    <x v="7"/>
    <s v="All"/>
    <n v="609219709"/>
  </r>
  <r>
    <x v="367"/>
    <s v="DE"/>
    <s v="Residential"/>
    <x v="8"/>
    <s v="All"/>
    <n v="396331306"/>
  </r>
  <r>
    <x v="367"/>
    <s v="DE"/>
    <s v="Residential"/>
    <x v="9"/>
    <s v="All"/>
    <n v="418231066"/>
  </r>
  <r>
    <x v="367"/>
    <s v="DE"/>
    <s v="Residential"/>
    <x v="10"/>
    <s v="All"/>
    <n v="450020885"/>
  </r>
  <r>
    <x v="367"/>
    <s v="DE"/>
    <s v="Residential"/>
    <x v="11"/>
    <s v="All"/>
    <n v="472936848"/>
  </r>
  <r>
    <x v="367"/>
    <s v="MD"/>
    <s v="Civil"/>
    <x v="0"/>
    <s v="All"/>
    <n v="26300958"/>
  </r>
  <r>
    <x v="367"/>
    <s v="MD"/>
    <s v="Civil"/>
    <x v="1"/>
    <s v="All"/>
    <n v="23998259"/>
  </r>
  <r>
    <x v="367"/>
    <s v="MD"/>
    <s v="Civil"/>
    <x v="2"/>
    <s v="All"/>
    <n v="18220434"/>
  </r>
  <r>
    <x v="367"/>
    <s v="MD"/>
    <s v="Civil"/>
    <x v="3"/>
    <s v="All"/>
    <n v="65762535"/>
  </r>
  <r>
    <x v="367"/>
    <s v="MD"/>
    <s v="Civil"/>
    <x v="4"/>
    <s v="All"/>
    <n v="49040455"/>
  </r>
  <r>
    <x v="367"/>
    <s v="MD"/>
    <s v="Civil"/>
    <x v="5"/>
    <s v="All"/>
    <n v="20202233"/>
  </r>
  <r>
    <x v="367"/>
    <s v="MD"/>
    <s v="Civil"/>
    <x v="6"/>
    <s v="All"/>
    <n v="76125062"/>
  </r>
  <r>
    <x v="367"/>
    <s v="MD"/>
    <s v="Civil"/>
    <x v="7"/>
    <s v="All"/>
    <n v="40385554"/>
  </r>
  <r>
    <x v="367"/>
    <s v="MD"/>
    <s v="Civil"/>
    <x v="8"/>
    <s v="All"/>
    <n v="49017451"/>
  </r>
  <r>
    <x v="367"/>
    <s v="MD"/>
    <s v="Civil"/>
    <x v="9"/>
    <s v="All"/>
    <n v="53077397"/>
  </r>
  <r>
    <x v="367"/>
    <s v="MD"/>
    <s v="Civil"/>
    <x v="10"/>
    <s v="All"/>
    <n v="57229435"/>
  </r>
  <r>
    <x v="367"/>
    <s v="MD"/>
    <s v="Civil"/>
    <x v="11"/>
    <s v="All"/>
    <n v="60260038"/>
  </r>
  <r>
    <x v="367"/>
    <s v="MD"/>
    <s v="Non Residential"/>
    <x v="0"/>
    <s v="All"/>
    <n v="45536217"/>
  </r>
  <r>
    <x v="367"/>
    <s v="MD"/>
    <s v="Non Residential"/>
    <x v="1"/>
    <s v="All"/>
    <n v="36216303"/>
  </r>
  <r>
    <x v="367"/>
    <s v="MD"/>
    <s v="Non Residential"/>
    <x v="2"/>
    <s v="All"/>
    <n v="19590713"/>
  </r>
  <r>
    <x v="367"/>
    <s v="MD"/>
    <s v="Non Residential"/>
    <x v="3"/>
    <s v="All"/>
    <n v="26855257"/>
  </r>
  <r>
    <x v="367"/>
    <s v="MD"/>
    <s v="Non Residential"/>
    <x v="4"/>
    <s v="All"/>
    <n v="40145339"/>
  </r>
  <r>
    <x v="367"/>
    <s v="MD"/>
    <s v="Non Residential"/>
    <x v="5"/>
    <s v="All"/>
    <n v="15085989"/>
  </r>
  <r>
    <x v="367"/>
    <s v="MD"/>
    <s v="Non Residential"/>
    <x v="6"/>
    <s v="All"/>
    <n v="444955328"/>
  </r>
  <r>
    <x v="367"/>
    <s v="MD"/>
    <s v="Non Residential"/>
    <x v="7"/>
    <s v="All"/>
    <n v="31992287"/>
  </r>
  <r>
    <x v="367"/>
    <s v="MD"/>
    <s v="Non Residential"/>
    <x v="8"/>
    <s v="All"/>
    <n v="80899851"/>
  </r>
  <r>
    <x v="367"/>
    <s v="MD"/>
    <s v="Non Residential"/>
    <x v="9"/>
    <s v="All"/>
    <n v="84017634"/>
  </r>
  <r>
    <x v="367"/>
    <s v="MD"/>
    <s v="Non Residential"/>
    <x v="10"/>
    <s v="All"/>
    <n v="86916984"/>
  </r>
  <r>
    <x v="367"/>
    <s v="MD"/>
    <s v="Non Residential"/>
    <x v="11"/>
    <s v="All"/>
    <n v="88747471"/>
  </r>
  <r>
    <x v="367"/>
    <s v="MD"/>
    <s v="Residential"/>
    <x v="0"/>
    <s v="All"/>
    <n v="51912887"/>
  </r>
  <r>
    <x v="367"/>
    <s v="MD"/>
    <s v="Residential"/>
    <x v="1"/>
    <s v="All"/>
    <n v="71384656"/>
  </r>
  <r>
    <x v="367"/>
    <s v="MD"/>
    <s v="Residential"/>
    <x v="2"/>
    <s v="All"/>
    <n v="80813814"/>
  </r>
  <r>
    <x v="367"/>
    <s v="MD"/>
    <s v="Residential"/>
    <x v="3"/>
    <s v="All"/>
    <n v="47331775"/>
  </r>
  <r>
    <x v="367"/>
    <s v="MD"/>
    <s v="Residential"/>
    <x v="4"/>
    <s v="All"/>
    <n v="27570996"/>
  </r>
  <r>
    <x v="367"/>
    <s v="MD"/>
    <s v="Residential"/>
    <x v="5"/>
    <s v="All"/>
    <n v="22869414"/>
  </r>
  <r>
    <x v="367"/>
    <s v="MD"/>
    <s v="Residential"/>
    <x v="6"/>
    <s v="All"/>
    <n v="23694317"/>
  </r>
  <r>
    <x v="367"/>
    <s v="MD"/>
    <s v="Residential"/>
    <x v="7"/>
    <s v="All"/>
    <n v="16652784"/>
  </r>
  <r>
    <x v="367"/>
    <s v="MD"/>
    <s v="Residential"/>
    <x v="8"/>
    <s v="All"/>
    <n v="22780343"/>
  </r>
  <r>
    <x v="367"/>
    <s v="MD"/>
    <s v="Residential"/>
    <x v="9"/>
    <s v="All"/>
    <n v="24616435"/>
  </r>
  <r>
    <x v="367"/>
    <s v="MD"/>
    <s v="Residential"/>
    <x v="10"/>
    <s v="All"/>
    <n v="26019358"/>
  </r>
  <r>
    <x v="367"/>
    <s v="MD"/>
    <s v="Residential"/>
    <x v="11"/>
    <s v="All"/>
    <n v="27003683"/>
  </r>
  <r>
    <x v="367"/>
    <s v="NJ"/>
    <s v="Civil"/>
    <x v="0"/>
    <s v="All"/>
    <n v="20988205"/>
  </r>
  <r>
    <x v="367"/>
    <s v="NJ"/>
    <s v="Civil"/>
    <x v="1"/>
    <s v="All"/>
    <n v="22470249"/>
  </r>
  <r>
    <x v="367"/>
    <s v="NJ"/>
    <s v="Civil"/>
    <x v="2"/>
    <s v="All"/>
    <n v="34894468"/>
  </r>
  <r>
    <x v="367"/>
    <s v="NJ"/>
    <s v="Civil"/>
    <x v="3"/>
    <s v="All"/>
    <n v="10208259"/>
  </r>
  <r>
    <x v="367"/>
    <s v="NJ"/>
    <s v="Civil"/>
    <x v="4"/>
    <s v="All"/>
    <n v="56430253"/>
  </r>
  <r>
    <x v="367"/>
    <s v="NJ"/>
    <s v="Civil"/>
    <x v="5"/>
    <s v="All"/>
    <n v="42564239"/>
  </r>
  <r>
    <x v="367"/>
    <s v="NJ"/>
    <s v="Civil"/>
    <x v="6"/>
    <s v="All"/>
    <n v="10547435"/>
  </r>
  <r>
    <x v="367"/>
    <s v="NJ"/>
    <s v="Civil"/>
    <x v="7"/>
    <s v="All"/>
    <n v="16364278"/>
  </r>
  <r>
    <x v="367"/>
    <s v="NJ"/>
    <s v="Civil"/>
    <x v="8"/>
    <s v="All"/>
    <n v="37686082"/>
  </r>
  <r>
    <x v="367"/>
    <s v="NJ"/>
    <s v="Civil"/>
    <x v="9"/>
    <s v="All"/>
    <n v="40062723"/>
  </r>
  <r>
    <x v="367"/>
    <s v="NJ"/>
    <s v="Civil"/>
    <x v="10"/>
    <s v="All"/>
    <n v="42167429"/>
  </r>
  <r>
    <x v="367"/>
    <s v="NJ"/>
    <s v="Civil"/>
    <x v="11"/>
    <s v="All"/>
    <n v="43506450"/>
  </r>
  <r>
    <x v="367"/>
    <s v="NJ"/>
    <s v="Non Residential"/>
    <x v="0"/>
    <s v="All"/>
    <n v="7294235"/>
  </r>
  <r>
    <x v="367"/>
    <s v="NJ"/>
    <s v="Non Residential"/>
    <x v="1"/>
    <s v="All"/>
    <n v="5241131"/>
  </r>
  <r>
    <x v="367"/>
    <s v="NJ"/>
    <s v="Non Residential"/>
    <x v="2"/>
    <s v="All"/>
    <n v="11264142"/>
  </r>
  <r>
    <x v="367"/>
    <s v="NJ"/>
    <s v="Non Residential"/>
    <x v="3"/>
    <s v="All"/>
    <n v="9535024"/>
  </r>
  <r>
    <x v="367"/>
    <s v="NJ"/>
    <s v="Non Residential"/>
    <x v="4"/>
    <s v="All"/>
    <n v="77273182"/>
  </r>
  <r>
    <x v="367"/>
    <s v="NJ"/>
    <s v="Non Residential"/>
    <x v="5"/>
    <s v="All"/>
    <n v="86731181"/>
  </r>
  <r>
    <x v="367"/>
    <s v="NJ"/>
    <s v="Non Residential"/>
    <x v="6"/>
    <s v="All"/>
    <n v="28005347"/>
  </r>
  <r>
    <x v="367"/>
    <s v="NJ"/>
    <s v="Non Residential"/>
    <x v="7"/>
    <s v="All"/>
    <n v="27466104"/>
  </r>
  <r>
    <x v="367"/>
    <s v="NJ"/>
    <s v="Non Residential"/>
    <x v="8"/>
    <s v="All"/>
    <n v="53080280"/>
  </r>
  <r>
    <x v="367"/>
    <s v="NJ"/>
    <s v="Non Residential"/>
    <x v="9"/>
    <s v="All"/>
    <n v="54982944"/>
  </r>
  <r>
    <x v="367"/>
    <s v="NJ"/>
    <s v="Non Residential"/>
    <x v="10"/>
    <s v="All"/>
    <n v="56449697"/>
  </r>
  <r>
    <x v="367"/>
    <s v="NJ"/>
    <s v="Non Residential"/>
    <x v="11"/>
    <s v="All"/>
    <n v="57071820"/>
  </r>
  <r>
    <x v="367"/>
    <s v="NJ"/>
    <s v="Residential"/>
    <x v="0"/>
    <s v="All"/>
    <n v="18896973"/>
  </r>
  <r>
    <x v="367"/>
    <s v="NJ"/>
    <s v="Residential"/>
    <x v="1"/>
    <s v="All"/>
    <n v="8954984"/>
  </r>
  <r>
    <x v="367"/>
    <s v="NJ"/>
    <s v="Residential"/>
    <x v="2"/>
    <s v="All"/>
    <n v="11344699"/>
  </r>
  <r>
    <x v="367"/>
    <s v="NJ"/>
    <s v="Residential"/>
    <x v="3"/>
    <s v="All"/>
    <n v="6297013"/>
  </r>
  <r>
    <x v="367"/>
    <s v="NJ"/>
    <s v="Residential"/>
    <x v="4"/>
    <s v="All"/>
    <n v="8086608"/>
  </r>
  <r>
    <x v="367"/>
    <s v="NJ"/>
    <s v="Residential"/>
    <x v="5"/>
    <s v="All"/>
    <n v="5970750"/>
  </r>
  <r>
    <x v="367"/>
    <s v="NJ"/>
    <s v="Residential"/>
    <x v="6"/>
    <s v="All"/>
    <n v="8873333"/>
  </r>
  <r>
    <x v="367"/>
    <s v="NJ"/>
    <s v="Residential"/>
    <x v="7"/>
    <s v="All"/>
    <n v="8298687"/>
  </r>
  <r>
    <x v="367"/>
    <s v="NJ"/>
    <s v="Residential"/>
    <x v="8"/>
    <s v="All"/>
    <n v="10300117"/>
  </r>
  <r>
    <x v="367"/>
    <s v="NJ"/>
    <s v="Residential"/>
    <x v="9"/>
    <s v="All"/>
    <n v="11120606"/>
  </r>
  <r>
    <x v="367"/>
    <s v="NJ"/>
    <s v="Residential"/>
    <x v="10"/>
    <s v="All"/>
    <n v="11772376"/>
  </r>
  <r>
    <x v="367"/>
    <s v="NJ"/>
    <s v="Residential"/>
    <x v="11"/>
    <s v="All"/>
    <n v="12578348"/>
  </r>
  <r>
    <x v="368"/>
    <s v="WV"/>
    <s v="Civil"/>
    <x v="0"/>
    <s v="All"/>
    <n v="5243818"/>
  </r>
  <r>
    <x v="368"/>
    <s v="WV"/>
    <s v="Civil"/>
    <x v="1"/>
    <s v="All"/>
    <n v="2885571"/>
  </r>
  <r>
    <x v="368"/>
    <s v="WV"/>
    <s v="Civil"/>
    <x v="2"/>
    <s v="All"/>
    <n v="2575718"/>
  </r>
  <r>
    <x v="368"/>
    <s v="WV"/>
    <s v="Civil"/>
    <x v="3"/>
    <s v="All"/>
    <n v="2862310"/>
  </r>
  <r>
    <x v="368"/>
    <s v="WV"/>
    <s v="Civil"/>
    <x v="4"/>
    <s v="All"/>
    <n v="14812198"/>
  </r>
  <r>
    <x v="368"/>
    <s v="WV"/>
    <s v="Civil"/>
    <x v="5"/>
    <s v="All"/>
    <n v="1617879"/>
  </r>
  <r>
    <x v="368"/>
    <s v="WV"/>
    <s v="Civil"/>
    <x v="6"/>
    <s v="All"/>
    <n v="1720906"/>
  </r>
  <r>
    <x v="368"/>
    <s v="WV"/>
    <s v="Civil"/>
    <x v="7"/>
    <s v="All"/>
    <n v="1855953"/>
  </r>
  <r>
    <x v="368"/>
    <s v="WV"/>
    <s v="Civil"/>
    <x v="8"/>
    <s v="All"/>
    <n v="1816306"/>
  </r>
  <r>
    <x v="368"/>
    <s v="WV"/>
    <s v="Civil"/>
    <x v="9"/>
    <s v="All"/>
    <n v="1924751"/>
  </r>
  <r>
    <x v="368"/>
    <s v="WV"/>
    <s v="Civil"/>
    <x v="10"/>
    <s v="All"/>
    <n v="2023145"/>
  </r>
  <r>
    <x v="368"/>
    <s v="WV"/>
    <s v="Civil"/>
    <x v="11"/>
    <s v="All"/>
    <n v="2097331"/>
  </r>
  <r>
    <x v="368"/>
    <s v="WV"/>
    <s v="Non Residential"/>
    <x v="0"/>
    <s v="All"/>
    <n v="613183"/>
  </r>
  <r>
    <x v="368"/>
    <s v="WV"/>
    <s v="Non Residential"/>
    <x v="1"/>
    <s v="All"/>
    <n v="2706208"/>
  </r>
  <r>
    <x v="368"/>
    <s v="WV"/>
    <s v="Non Residential"/>
    <x v="2"/>
    <s v="All"/>
    <n v="791400"/>
  </r>
  <r>
    <x v="368"/>
    <s v="WV"/>
    <s v="Non Residential"/>
    <x v="3"/>
    <s v="All"/>
    <n v="200000"/>
  </r>
  <r>
    <x v="368"/>
    <s v="WV"/>
    <s v="Non Residential"/>
    <x v="4"/>
    <s v="All"/>
    <n v="3959000"/>
  </r>
  <r>
    <x v="368"/>
    <s v="WV"/>
    <s v="Non Residential"/>
    <x v="5"/>
    <s v="All"/>
    <n v="2233758"/>
  </r>
  <r>
    <x v="368"/>
    <s v="WV"/>
    <s v="Non Residential"/>
    <x v="6"/>
    <s v="All"/>
    <n v="533150"/>
  </r>
  <r>
    <x v="368"/>
    <s v="WV"/>
    <s v="Non Residential"/>
    <x v="7"/>
    <s v="All"/>
    <n v="968515"/>
  </r>
  <r>
    <x v="368"/>
    <s v="WV"/>
    <s v="Non Residential"/>
    <x v="8"/>
    <s v="All"/>
    <n v="1152101"/>
  </r>
  <r>
    <x v="368"/>
    <s v="WV"/>
    <s v="Non Residential"/>
    <x v="9"/>
    <s v="All"/>
    <n v="1250295"/>
  </r>
  <r>
    <x v="368"/>
    <s v="WV"/>
    <s v="Non Residential"/>
    <x v="10"/>
    <s v="All"/>
    <n v="1286545"/>
  </r>
  <r>
    <x v="368"/>
    <s v="WV"/>
    <s v="Non Residential"/>
    <x v="11"/>
    <s v="All"/>
    <n v="1323688"/>
  </r>
  <r>
    <x v="368"/>
    <s v="WV"/>
    <s v="Residential"/>
    <x v="0"/>
    <s v="All"/>
    <n v="1244119"/>
  </r>
  <r>
    <x v="368"/>
    <s v="WV"/>
    <s v="Residential"/>
    <x v="1"/>
    <s v="All"/>
    <n v="1425285"/>
  </r>
  <r>
    <x v="368"/>
    <s v="WV"/>
    <s v="Residential"/>
    <x v="2"/>
    <s v="All"/>
    <n v="2302928"/>
  </r>
  <r>
    <x v="368"/>
    <s v="WV"/>
    <s v="Residential"/>
    <x v="3"/>
    <s v="All"/>
    <n v="2553422"/>
  </r>
  <r>
    <x v="368"/>
    <s v="WV"/>
    <s v="Residential"/>
    <x v="4"/>
    <s v="All"/>
    <n v="1506130"/>
  </r>
  <r>
    <x v="368"/>
    <s v="WV"/>
    <s v="Residential"/>
    <x v="5"/>
    <s v="All"/>
    <n v="2480532"/>
  </r>
  <r>
    <x v="368"/>
    <s v="WV"/>
    <s v="Residential"/>
    <x v="6"/>
    <s v="All"/>
    <n v="2252886"/>
  </r>
  <r>
    <x v="368"/>
    <s v="WV"/>
    <s v="Residential"/>
    <x v="7"/>
    <s v="All"/>
    <n v="2039657"/>
  </r>
  <r>
    <x v="368"/>
    <s v="WV"/>
    <s v="Residential"/>
    <x v="8"/>
    <s v="All"/>
    <n v="2224645"/>
  </r>
  <r>
    <x v="368"/>
    <s v="WV"/>
    <s v="Residential"/>
    <x v="9"/>
    <s v="All"/>
    <n v="2501362"/>
  </r>
  <r>
    <x v="368"/>
    <s v="WV"/>
    <s v="Residential"/>
    <x v="10"/>
    <s v="All"/>
    <n v="2685774"/>
  </r>
  <r>
    <x v="368"/>
    <s v="WV"/>
    <s v="Residential"/>
    <x v="11"/>
    <s v="All"/>
    <n v="2907026"/>
  </r>
  <r>
    <x v="369"/>
    <s v="NC"/>
    <s v="Civil"/>
    <x v="0"/>
    <s v="All"/>
    <n v="69134067"/>
  </r>
  <r>
    <x v="369"/>
    <s v="NC"/>
    <s v="Civil"/>
    <x v="1"/>
    <s v="All"/>
    <n v="53014570"/>
  </r>
  <r>
    <x v="369"/>
    <s v="NC"/>
    <s v="Civil"/>
    <x v="2"/>
    <s v="All"/>
    <n v="83574677"/>
  </r>
  <r>
    <x v="369"/>
    <s v="NC"/>
    <s v="Civil"/>
    <x v="3"/>
    <s v="All"/>
    <n v="151588573"/>
  </r>
  <r>
    <x v="369"/>
    <s v="NC"/>
    <s v="Civil"/>
    <x v="4"/>
    <s v="All"/>
    <n v="198327756"/>
  </r>
  <r>
    <x v="369"/>
    <s v="NC"/>
    <s v="Civil"/>
    <x v="5"/>
    <s v="All"/>
    <n v="126196274"/>
  </r>
  <r>
    <x v="369"/>
    <s v="NC"/>
    <s v="Civil"/>
    <x v="6"/>
    <s v="All"/>
    <n v="104395184"/>
  </r>
  <r>
    <x v="369"/>
    <s v="NC"/>
    <s v="Civil"/>
    <x v="7"/>
    <s v="All"/>
    <n v="352735995"/>
  </r>
  <r>
    <x v="369"/>
    <s v="NC"/>
    <s v="Civil"/>
    <x v="8"/>
    <s v="All"/>
    <n v="197638373"/>
  </r>
  <r>
    <x v="369"/>
    <s v="NC"/>
    <s v="Civil"/>
    <x v="9"/>
    <s v="All"/>
    <n v="210277902"/>
  </r>
  <r>
    <x v="369"/>
    <s v="NC"/>
    <s v="Civil"/>
    <x v="10"/>
    <s v="All"/>
    <n v="222591145"/>
  </r>
  <r>
    <x v="369"/>
    <s v="NC"/>
    <s v="Civil"/>
    <x v="11"/>
    <s v="All"/>
    <n v="230607991"/>
  </r>
  <r>
    <x v="369"/>
    <s v="NC"/>
    <s v="Non Residential"/>
    <x v="0"/>
    <s v="All"/>
    <n v="176709778"/>
  </r>
  <r>
    <x v="369"/>
    <s v="NC"/>
    <s v="Non Residential"/>
    <x v="1"/>
    <s v="All"/>
    <n v="727440050"/>
  </r>
  <r>
    <x v="369"/>
    <s v="NC"/>
    <s v="Non Residential"/>
    <x v="2"/>
    <s v="All"/>
    <n v="96826240"/>
  </r>
  <r>
    <x v="369"/>
    <s v="NC"/>
    <s v="Non Residential"/>
    <x v="3"/>
    <s v="All"/>
    <n v="181153286"/>
  </r>
  <r>
    <x v="369"/>
    <s v="NC"/>
    <s v="Non Residential"/>
    <x v="4"/>
    <s v="All"/>
    <n v="155838348"/>
  </r>
  <r>
    <x v="369"/>
    <s v="NC"/>
    <s v="Non Residential"/>
    <x v="5"/>
    <s v="All"/>
    <n v="338725401"/>
  </r>
  <r>
    <x v="369"/>
    <s v="NC"/>
    <s v="Non Residential"/>
    <x v="6"/>
    <s v="All"/>
    <n v="262047285"/>
  </r>
  <r>
    <x v="369"/>
    <s v="NC"/>
    <s v="Non Residential"/>
    <x v="7"/>
    <s v="All"/>
    <n v="430495503"/>
  </r>
  <r>
    <x v="369"/>
    <s v="NC"/>
    <s v="Non Residential"/>
    <x v="8"/>
    <s v="All"/>
    <n v="523497014"/>
  </r>
  <r>
    <x v="369"/>
    <s v="NC"/>
    <s v="Non Residential"/>
    <x v="9"/>
    <s v="All"/>
    <n v="535430216"/>
  </r>
  <r>
    <x v="369"/>
    <s v="NC"/>
    <s v="Non Residential"/>
    <x v="10"/>
    <s v="All"/>
    <n v="544737176"/>
  </r>
  <r>
    <x v="369"/>
    <s v="NC"/>
    <s v="Non Residential"/>
    <x v="11"/>
    <s v="All"/>
    <n v="551948320"/>
  </r>
  <r>
    <x v="369"/>
    <s v="NC"/>
    <s v="Residential"/>
    <x v="0"/>
    <s v="All"/>
    <n v="269401561"/>
  </r>
  <r>
    <x v="369"/>
    <s v="NC"/>
    <s v="Residential"/>
    <x v="1"/>
    <s v="All"/>
    <n v="286061641"/>
  </r>
  <r>
    <x v="369"/>
    <s v="NC"/>
    <s v="Residential"/>
    <x v="2"/>
    <s v="All"/>
    <n v="228038452"/>
  </r>
  <r>
    <x v="369"/>
    <s v="NC"/>
    <s v="Residential"/>
    <x v="3"/>
    <s v="All"/>
    <n v="272899529"/>
  </r>
  <r>
    <x v="369"/>
    <s v="NC"/>
    <s v="Residential"/>
    <x v="4"/>
    <s v="All"/>
    <n v="321821445"/>
  </r>
  <r>
    <x v="369"/>
    <s v="NC"/>
    <s v="Residential"/>
    <x v="5"/>
    <s v="All"/>
    <n v="399623664"/>
  </r>
  <r>
    <x v="369"/>
    <s v="NC"/>
    <s v="Residential"/>
    <x v="6"/>
    <s v="All"/>
    <n v="368225987"/>
  </r>
  <r>
    <x v="369"/>
    <s v="NC"/>
    <s v="Residential"/>
    <x v="7"/>
    <s v="All"/>
    <n v="559029449"/>
  </r>
  <r>
    <x v="369"/>
    <s v="NC"/>
    <s v="Residential"/>
    <x v="8"/>
    <s v="All"/>
    <n v="537272418"/>
  </r>
  <r>
    <x v="369"/>
    <s v="NC"/>
    <s v="Residential"/>
    <x v="9"/>
    <s v="All"/>
    <n v="574452461"/>
  </r>
  <r>
    <x v="369"/>
    <s v="NC"/>
    <s v="Residential"/>
    <x v="10"/>
    <s v="All"/>
    <n v="640951110"/>
  </r>
  <r>
    <x v="369"/>
    <s v="NC"/>
    <s v="Residential"/>
    <x v="11"/>
    <s v="All"/>
    <n v="677533894"/>
  </r>
  <r>
    <x v="370"/>
    <s v="MA"/>
    <s v="Civil"/>
    <x v="0"/>
    <s v="All"/>
    <n v="184437322"/>
  </r>
  <r>
    <x v="370"/>
    <s v="MA"/>
    <s v="Civil"/>
    <x v="1"/>
    <s v="All"/>
    <n v="115810366"/>
  </r>
  <r>
    <x v="370"/>
    <s v="MA"/>
    <s v="Civil"/>
    <x v="2"/>
    <s v="All"/>
    <n v="148665465"/>
  </r>
  <r>
    <x v="370"/>
    <s v="MA"/>
    <s v="Civil"/>
    <x v="3"/>
    <s v="All"/>
    <n v="186097632"/>
  </r>
  <r>
    <x v="370"/>
    <s v="MA"/>
    <s v="Civil"/>
    <x v="4"/>
    <s v="All"/>
    <n v="114015474"/>
  </r>
  <r>
    <x v="370"/>
    <s v="MA"/>
    <s v="Civil"/>
    <x v="5"/>
    <s v="All"/>
    <n v="185915613"/>
  </r>
  <r>
    <x v="370"/>
    <s v="MA"/>
    <s v="Civil"/>
    <x v="6"/>
    <s v="All"/>
    <n v="270339023"/>
  </r>
  <r>
    <x v="370"/>
    <s v="MA"/>
    <s v="Civil"/>
    <x v="7"/>
    <s v="All"/>
    <n v="287241420"/>
  </r>
  <r>
    <x v="370"/>
    <s v="MA"/>
    <s v="Civil"/>
    <x v="8"/>
    <s v="All"/>
    <n v="348960160"/>
  </r>
  <r>
    <x v="370"/>
    <s v="MA"/>
    <s v="Civil"/>
    <x v="9"/>
    <s v="All"/>
    <n v="370758766"/>
  </r>
  <r>
    <x v="370"/>
    <s v="MA"/>
    <s v="Civil"/>
    <x v="10"/>
    <s v="All"/>
    <n v="391854105"/>
  </r>
  <r>
    <x v="370"/>
    <s v="MA"/>
    <s v="Civil"/>
    <x v="11"/>
    <s v="All"/>
    <n v="405659744"/>
  </r>
  <r>
    <x v="370"/>
    <s v="MA"/>
    <s v="Non Residential"/>
    <x v="0"/>
    <s v="All"/>
    <n v="319167168"/>
  </r>
  <r>
    <x v="370"/>
    <s v="MA"/>
    <s v="Non Residential"/>
    <x v="1"/>
    <s v="All"/>
    <n v="1699019085"/>
  </r>
  <r>
    <x v="370"/>
    <s v="MA"/>
    <s v="Non Residential"/>
    <x v="2"/>
    <s v="All"/>
    <n v="439647826"/>
  </r>
  <r>
    <x v="370"/>
    <s v="MA"/>
    <s v="Non Residential"/>
    <x v="3"/>
    <s v="All"/>
    <n v="405210398"/>
  </r>
  <r>
    <x v="370"/>
    <s v="MA"/>
    <s v="Non Residential"/>
    <x v="4"/>
    <s v="All"/>
    <n v="438088704"/>
  </r>
  <r>
    <x v="370"/>
    <s v="MA"/>
    <s v="Non Residential"/>
    <x v="5"/>
    <s v="All"/>
    <n v="662568217"/>
  </r>
  <r>
    <x v="370"/>
    <s v="MA"/>
    <s v="Non Residential"/>
    <x v="6"/>
    <s v="All"/>
    <n v="331705391"/>
  </r>
  <r>
    <x v="370"/>
    <s v="MA"/>
    <s v="Non Residential"/>
    <x v="7"/>
    <s v="All"/>
    <n v="622626442"/>
  </r>
  <r>
    <x v="370"/>
    <s v="MA"/>
    <s v="Non Residential"/>
    <x v="8"/>
    <s v="All"/>
    <n v="671936601"/>
  </r>
  <r>
    <x v="370"/>
    <s v="MA"/>
    <s v="Non Residential"/>
    <x v="9"/>
    <s v="All"/>
    <n v="675732030"/>
  </r>
  <r>
    <x v="370"/>
    <s v="MA"/>
    <s v="Non Residential"/>
    <x v="10"/>
    <s v="All"/>
    <n v="686025927"/>
  </r>
  <r>
    <x v="370"/>
    <s v="MA"/>
    <s v="Non Residential"/>
    <x v="11"/>
    <s v="All"/>
    <n v="693853260"/>
  </r>
  <r>
    <x v="370"/>
    <s v="MA"/>
    <s v="Residential"/>
    <x v="0"/>
    <s v="All"/>
    <n v="213063238"/>
  </r>
  <r>
    <x v="370"/>
    <s v="MA"/>
    <s v="Residential"/>
    <x v="1"/>
    <s v="All"/>
    <n v="223666725"/>
  </r>
  <r>
    <x v="370"/>
    <s v="MA"/>
    <s v="Residential"/>
    <x v="2"/>
    <s v="All"/>
    <n v="293121530"/>
  </r>
  <r>
    <x v="370"/>
    <s v="MA"/>
    <s v="Residential"/>
    <x v="3"/>
    <s v="All"/>
    <n v="252408487"/>
  </r>
  <r>
    <x v="370"/>
    <s v="MA"/>
    <s v="Residential"/>
    <x v="4"/>
    <s v="All"/>
    <n v="256944124"/>
  </r>
  <r>
    <x v="370"/>
    <s v="MA"/>
    <s v="Residential"/>
    <x v="5"/>
    <s v="All"/>
    <n v="65810755"/>
  </r>
  <r>
    <x v="370"/>
    <s v="MA"/>
    <s v="Residential"/>
    <x v="6"/>
    <s v="All"/>
    <n v="114468590"/>
  </r>
  <r>
    <x v="370"/>
    <s v="MA"/>
    <s v="Residential"/>
    <x v="7"/>
    <s v="All"/>
    <n v="177607167"/>
  </r>
  <r>
    <x v="370"/>
    <s v="MA"/>
    <s v="Residential"/>
    <x v="8"/>
    <s v="All"/>
    <n v="141446755"/>
  </r>
  <r>
    <x v="370"/>
    <s v="MA"/>
    <s v="Residential"/>
    <x v="9"/>
    <s v="All"/>
    <n v="144993364"/>
  </r>
  <r>
    <x v="370"/>
    <s v="MA"/>
    <s v="Residential"/>
    <x v="10"/>
    <s v="All"/>
    <n v="150961113"/>
  </r>
  <r>
    <x v="370"/>
    <s v="MA"/>
    <s v="Residential"/>
    <x v="11"/>
    <s v="All"/>
    <n v="155017673"/>
  </r>
  <r>
    <x v="371"/>
    <s v="WA"/>
    <s v="Civil"/>
    <x v="0"/>
    <s v="All"/>
    <n v="60092225"/>
  </r>
  <r>
    <x v="371"/>
    <s v="WA"/>
    <s v="Civil"/>
    <x v="1"/>
    <s v="All"/>
    <n v="56834925"/>
  </r>
  <r>
    <x v="371"/>
    <s v="WA"/>
    <s v="Civil"/>
    <x v="2"/>
    <s v="All"/>
    <n v="38504485"/>
  </r>
  <r>
    <x v="371"/>
    <s v="WA"/>
    <s v="Civil"/>
    <x v="3"/>
    <s v="All"/>
    <n v="72155670"/>
  </r>
  <r>
    <x v="371"/>
    <s v="WA"/>
    <s v="Civil"/>
    <x v="4"/>
    <s v="All"/>
    <n v="67553888"/>
  </r>
  <r>
    <x v="371"/>
    <s v="WA"/>
    <s v="Civil"/>
    <x v="5"/>
    <s v="All"/>
    <n v="29813561"/>
  </r>
  <r>
    <x v="371"/>
    <s v="WA"/>
    <s v="Civil"/>
    <x v="6"/>
    <s v="All"/>
    <n v="69739789"/>
  </r>
  <r>
    <x v="371"/>
    <s v="WA"/>
    <s v="Civil"/>
    <x v="7"/>
    <s v="All"/>
    <n v="55508716"/>
  </r>
  <r>
    <x v="371"/>
    <s v="WA"/>
    <s v="Civil"/>
    <x v="8"/>
    <s v="All"/>
    <n v="108984200"/>
  </r>
  <r>
    <x v="371"/>
    <s v="WA"/>
    <s v="Civil"/>
    <x v="9"/>
    <s v="All"/>
    <n v="114838642"/>
  </r>
  <r>
    <x v="371"/>
    <s v="WA"/>
    <s v="Civil"/>
    <x v="10"/>
    <s v="All"/>
    <n v="119747140"/>
  </r>
  <r>
    <x v="371"/>
    <s v="WA"/>
    <s v="Civil"/>
    <x v="11"/>
    <s v="All"/>
    <n v="123039839"/>
  </r>
  <r>
    <x v="371"/>
    <s v="WA"/>
    <s v="Non Residential"/>
    <x v="0"/>
    <s v="All"/>
    <n v="88916742"/>
  </r>
  <r>
    <x v="371"/>
    <s v="WA"/>
    <s v="Non Residential"/>
    <x v="1"/>
    <s v="All"/>
    <n v="102501082"/>
  </r>
  <r>
    <x v="371"/>
    <s v="WA"/>
    <s v="Non Residential"/>
    <x v="2"/>
    <s v="All"/>
    <n v="143600441"/>
  </r>
  <r>
    <x v="371"/>
    <s v="WA"/>
    <s v="Non Residential"/>
    <x v="3"/>
    <s v="All"/>
    <n v="87066517"/>
  </r>
  <r>
    <x v="371"/>
    <s v="WA"/>
    <s v="Non Residential"/>
    <x v="4"/>
    <s v="All"/>
    <n v="140475722"/>
  </r>
  <r>
    <x v="371"/>
    <s v="WA"/>
    <s v="Non Residential"/>
    <x v="5"/>
    <s v="All"/>
    <n v="60913207"/>
  </r>
  <r>
    <x v="371"/>
    <s v="WA"/>
    <s v="Non Residential"/>
    <x v="6"/>
    <s v="All"/>
    <n v="111988090"/>
  </r>
  <r>
    <x v="371"/>
    <s v="WA"/>
    <s v="Non Residential"/>
    <x v="7"/>
    <s v="All"/>
    <n v="71058389"/>
  </r>
  <r>
    <x v="371"/>
    <s v="WA"/>
    <s v="Non Residential"/>
    <x v="8"/>
    <s v="All"/>
    <n v="90551993"/>
  </r>
  <r>
    <x v="371"/>
    <s v="WA"/>
    <s v="Non Residential"/>
    <x v="9"/>
    <s v="All"/>
    <n v="91149239"/>
  </r>
  <r>
    <x v="371"/>
    <s v="WA"/>
    <s v="Non Residential"/>
    <x v="10"/>
    <s v="All"/>
    <n v="93746013"/>
  </r>
  <r>
    <x v="371"/>
    <s v="WA"/>
    <s v="Non Residential"/>
    <x v="11"/>
    <s v="All"/>
    <n v="95665948"/>
  </r>
  <r>
    <x v="371"/>
    <s v="WA"/>
    <s v="Residential"/>
    <x v="0"/>
    <s v="All"/>
    <n v="28766280"/>
  </r>
  <r>
    <x v="371"/>
    <s v="WA"/>
    <s v="Residential"/>
    <x v="1"/>
    <s v="All"/>
    <n v="39640014"/>
  </r>
  <r>
    <x v="371"/>
    <s v="WA"/>
    <s v="Residential"/>
    <x v="2"/>
    <s v="All"/>
    <n v="25682667"/>
  </r>
  <r>
    <x v="371"/>
    <s v="WA"/>
    <s v="Residential"/>
    <x v="3"/>
    <s v="All"/>
    <n v="32686153"/>
  </r>
  <r>
    <x v="371"/>
    <s v="WA"/>
    <s v="Residential"/>
    <x v="4"/>
    <s v="All"/>
    <n v="35207367"/>
  </r>
  <r>
    <x v="371"/>
    <s v="WA"/>
    <s v="Residential"/>
    <x v="5"/>
    <s v="All"/>
    <n v="78942776"/>
  </r>
  <r>
    <x v="371"/>
    <s v="WA"/>
    <s v="Residential"/>
    <x v="6"/>
    <s v="All"/>
    <n v="77346479"/>
  </r>
  <r>
    <x v="371"/>
    <s v="WA"/>
    <s v="Residential"/>
    <x v="7"/>
    <s v="All"/>
    <n v="69796644"/>
  </r>
  <r>
    <x v="371"/>
    <s v="WA"/>
    <s v="Residential"/>
    <x v="8"/>
    <s v="All"/>
    <n v="86715565"/>
  </r>
  <r>
    <x v="371"/>
    <s v="WA"/>
    <s v="Residential"/>
    <x v="9"/>
    <s v="All"/>
    <n v="93132587"/>
  </r>
  <r>
    <x v="371"/>
    <s v="WA"/>
    <s v="Residential"/>
    <x v="10"/>
    <s v="All"/>
    <n v="97277195"/>
  </r>
  <r>
    <x v="371"/>
    <s v="WA"/>
    <s v="Residential"/>
    <x v="11"/>
    <s v="All"/>
    <n v="103234523"/>
  </r>
  <r>
    <x v="372"/>
    <s v="PA"/>
    <s v="Civil"/>
    <x v="0"/>
    <s v="All"/>
    <n v="133480824"/>
  </r>
  <r>
    <x v="372"/>
    <s v="PA"/>
    <s v="Civil"/>
    <x v="1"/>
    <s v="All"/>
    <n v="74520234"/>
  </r>
  <r>
    <x v="372"/>
    <s v="PA"/>
    <s v="Civil"/>
    <x v="2"/>
    <s v="All"/>
    <n v="72684862"/>
  </r>
  <r>
    <x v="372"/>
    <s v="PA"/>
    <s v="Civil"/>
    <x v="3"/>
    <s v="All"/>
    <n v="63490295"/>
  </r>
  <r>
    <x v="372"/>
    <s v="PA"/>
    <s v="Civil"/>
    <x v="4"/>
    <s v="All"/>
    <n v="78528777"/>
  </r>
  <r>
    <x v="372"/>
    <s v="PA"/>
    <s v="Civil"/>
    <x v="5"/>
    <s v="All"/>
    <n v="204418984"/>
  </r>
  <r>
    <x v="372"/>
    <s v="PA"/>
    <s v="Civil"/>
    <x v="6"/>
    <s v="All"/>
    <n v="75304895"/>
  </r>
  <r>
    <x v="372"/>
    <s v="PA"/>
    <s v="Civil"/>
    <x v="7"/>
    <s v="All"/>
    <n v="55813226"/>
  </r>
  <r>
    <x v="372"/>
    <s v="PA"/>
    <s v="Civil"/>
    <x v="8"/>
    <s v="All"/>
    <n v="85386703"/>
  </r>
  <r>
    <x v="372"/>
    <s v="PA"/>
    <s v="Civil"/>
    <x v="9"/>
    <s v="All"/>
    <n v="91855725"/>
  </r>
  <r>
    <x v="372"/>
    <s v="PA"/>
    <s v="Civil"/>
    <x v="10"/>
    <s v="All"/>
    <n v="97724249"/>
  </r>
  <r>
    <x v="372"/>
    <s v="PA"/>
    <s v="Civil"/>
    <x v="11"/>
    <s v="All"/>
    <n v="101654725"/>
  </r>
  <r>
    <x v="372"/>
    <s v="PA"/>
    <s v="Non Residential"/>
    <x v="0"/>
    <s v="All"/>
    <n v="191649507"/>
  </r>
  <r>
    <x v="372"/>
    <s v="PA"/>
    <s v="Non Residential"/>
    <x v="1"/>
    <s v="All"/>
    <n v="81965659"/>
  </r>
  <r>
    <x v="372"/>
    <s v="PA"/>
    <s v="Non Residential"/>
    <x v="2"/>
    <s v="All"/>
    <n v="120835149"/>
  </r>
  <r>
    <x v="372"/>
    <s v="PA"/>
    <s v="Non Residential"/>
    <x v="3"/>
    <s v="All"/>
    <n v="42712845"/>
  </r>
  <r>
    <x v="372"/>
    <s v="PA"/>
    <s v="Non Residential"/>
    <x v="4"/>
    <s v="All"/>
    <n v="114839917"/>
  </r>
  <r>
    <x v="372"/>
    <s v="PA"/>
    <s v="Non Residential"/>
    <x v="5"/>
    <s v="All"/>
    <n v="245729422"/>
  </r>
  <r>
    <x v="372"/>
    <s v="PA"/>
    <s v="Non Residential"/>
    <x v="6"/>
    <s v="All"/>
    <n v="268687337"/>
  </r>
  <r>
    <x v="372"/>
    <s v="PA"/>
    <s v="Non Residential"/>
    <x v="7"/>
    <s v="All"/>
    <n v="109625252"/>
  </r>
  <r>
    <x v="372"/>
    <s v="PA"/>
    <s v="Non Residential"/>
    <x v="8"/>
    <s v="All"/>
    <n v="180089161"/>
  </r>
  <r>
    <x v="372"/>
    <s v="PA"/>
    <s v="Non Residential"/>
    <x v="9"/>
    <s v="All"/>
    <n v="182674115"/>
  </r>
  <r>
    <x v="372"/>
    <s v="PA"/>
    <s v="Non Residential"/>
    <x v="10"/>
    <s v="All"/>
    <n v="186581723"/>
  </r>
  <r>
    <x v="372"/>
    <s v="PA"/>
    <s v="Non Residential"/>
    <x v="11"/>
    <s v="All"/>
    <n v="188352974"/>
  </r>
  <r>
    <x v="372"/>
    <s v="PA"/>
    <s v="Residential"/>
    <x v="0"/>
    <s v="All"/>
    <n v="145543687"/>
  </r>
  <r>
    <x v="372"/>
    <s v="PA"/>
    <s v="Residential"/>
    <x v="1"/>
    <s v="All"/>
    <n v="152694054"/>
  </r>
  <r>
    <x v="372"/>
    <s v="PA"/>
    <s v="Residential"/>
    <x v="2"/>
    <s v="All"/>
    <n v="128523488"/>
  </r>
  <r>
    <x v="372"/>
    <s v="PA"/>
    <s v="Residential"/>
    <x v="3"/>
    <s v="All"/>
    <n v="138980046"/>
  </r>
  <r>
    <x v="372"/>
    <s v="PA"/>
    <s v="Residential"/>
    <x v="4"/>
    <s v="All"/>
    <n v="127508789"/>
  </r>
  <r>
    <x v="372"/>
    <s v="PA"/>
    <s v="Residential"/>
    <x v="5"/>
    <s v="All"/>
    <n v="23426125"/>
  </r>
  <r>
    <x v="372"/>
    <s v="PA"/>
    <s v="Residential"/>
    <x v="6"/>
    <s v="All"/>
    <n v="30141203"/>
  </r>
  <r>
    <x v="372"/>
    <s v="PA"/>
    <s v="Residential"/>
    <x v="7"/>
    <s v="All"/>
    <n v="40571283"/>
  </r>
  <r>
    <x v="372"/>
    <s v="PA"/>
    <s v="Residential"/>
    <x v="8"/>
    <s v="All"/>
    <n v="36052172"/>
  </r>
  <r>
    <x v="372"/>
    <s v="PA"/>
    <s v="Residential"/>
    <x v="9"/>
    <s v="All"/>
    <n v="38244405"/>
  </r>
  <r>
    <x v="372"/>
    <s v="PA"/>
    <s v="Residential"/>
    <x v="10"/>
    <s v="All"/>
    <n v="40692750"/>
  </r>
  <r>
    <x v="372"/>
    <s v="PA"/>
    <s v="Residential"/>
    <x v="11"/>
    <s v="All"/>
    <n v="43053003"/>
  </r>
  <r>
    <x v="373"/>
    <s v="OH"/>
    <s v="Civil"/>
    <x v="0"/>
    <s v="All"/>
    <n v="161135352"/>
  </r>
  <r>
    <x v="373"/>
    <s v="OH"/>
    <s v="Civil"/>
    <x v="1"/>
    <s v="All"/>
    <n v="78296657"/>
  </r>
  <r>
    <x v="373"/>
    <s v="OH"/>
    <s v="Civil"/>
    <x v="2"/>
    <s v="All"/>
    <n v="86673487"/>
  </r>
  <r>
    <x v="373"/>
    <s v="OH"/>
    <s v="Civil"/>
    <x v="3"/>
    <s v="All"/>
    <n v="69330072"/>
  </r>
  <r>
    <x v="373"/>
    <s v="OH"/>
    <s v="Civil"/>
    <x v="4"/>
    <s v="All"/>
    <n v="82127938"/>
  </r>
  <r>
    <x v="373"/>
    <s v="OH"/>
    <s v="Civil"/>
    <x v="5"/>
    <s v="All"/>
    <n v="142842002"/>
  </r>
  <r>
    <x v="373"/>
    <s v="OH"/>
    <s v="Civil"/>
    <x v="6"/>
    <s v="All"/>
    <n v="89833201"/>
  </r>
  <r>
    <x v="373"/>
    <s v="OH"/>
    <s v="Civil"/>
    <x v="7"/>
    <s v="All"/>
    <n v="118799829"/>
  </r>
  <r>
    <x v="373"/>
    <s v="OH"/>
    <s v="Civil"/>
    <x v="8"/>
    <s v="All"/>
    <n v="130891969"/>
  </r>
  <r>
    <x v="373"/>
    <s v="OH"/>
    <s v="Civil"/>
    <x v="9"/>
    <s v="All"/>
    <n v="139014658"/>
  </r>
  <r>
    <x v="373"/>
    <s v="OH"/>
    <s v="Civil"/>
    <x v="10"/>
    <s v="All"/>
    <n v="146470844"/>
  </r>
  <r>
    <x v="373"/>
    <s v="OH"/>
    <s v="Civil"/>
    <x v="11"/>
    <s v="All"/>
    <n v="150896583"/>
  </r>
  <r>
    <x v="373"/>
    <s v="OH"/>
    <s v="Non Residential"/>
    <x v="0"/>
    <s v="All"/>
    <n v="156297159"/>
  </r>
  <r>
    <x v="373"/>
    <s v="OH"/>
    <s v="Non Residential"/>
    <x v="1"/>
    <s v="All"/>
    <n v="86638507"/>
  </r>
  <r>
    <x v="373"/>
    <s v="OH"/>
    <s v="Non Residential"/>
    <x v="2"/>
    <s v="All"/>
    <n v="126831547"/>
  </r>
  <r>
    <x v="373"/>
    <s v="OH"/>
    <s v="Non Residential"/>
    <x v="3"/>
    <s v="All"/>
    <n v="59258154"/>
  </r>
  <r>
    <x v="373"/>
    <s v="OH"/>
    <s v="Non Residential"/>
    <x v="4"/>
    <s v="All"/>
    <n v="190156869"/>
  </r>
  <r>
    <x v="373"/>
    <s v="OH"/>
    <s v="Non Residential"/>
    <x v="5"/>
    <s v="All"/>
    <n v="82992478"/>
  </r>
  <r>
    <x v="373"/>
    <s v="OH"/>
    <s v="Non Residential"/>
    <x v="6"/>
    <s v="All"/>
    <n v="122413426"/>
  </r>
  <r>
    <x v="373"/>
    <s v="OH"/>
    <s v="Non Residential"/>
    <x v="7"/>
    <s v="All"/>
    <n v="123761949"/>
  </r>
  <r>
    <x v="373"/>
    <s v="OH"/>
    <s v="Non Residential"/>
    <x v="8"/>
    <s v="All"/>
    <n v="121429367"/>
  </r>
  <r>
    <x v="373"/>
    <s v="OH"/>
    <s v="Non Residential"/>
    <x v="9"/>
    <s v="All"/>
    <n v="128052609"/>
  </r>
  <r>
    <x v="373"/>
    <s v="OH"/>
    <s v="Non Residential"/>
    <x v="10"/>
    <s v="All"/>
    <n v="133036983"/>
  </r>
  <r>
    <x v="373"/>
    <s v="OH"/>
    <s v="Non Residential"/>
    <x v="11"/>
    <s v="All"/>
    <n v="132336590"/>
  </r>
  <r>
    <x v="373"/>
    <s v="OH"/>
    <s v="Residential"/>
    <x v="0"/>
    <s v="All"/>
    <n v="58488247"/>
  </r>
  <r>
    <x v="373"/>
    <s v="OH"/>
    <s v="Residential"/>
    <x v="1"/>
    <s v="All"/>
    <n v="35703459"/>
  </r>
  <r>
    <x v="373"/>
    <s v="OH"/>
    <s v="Residential"/>
    <x v="2"/>
    <s v="All"/>
    <n v="54636787"/>
  </r>
  <r>
    <x v="373"/>
    <s v="OH"/>
    <s v="Residential"/>
    <x v="3"/>
    <s v="All"/>
    <n v="46576450"/>
  </r>
  <r>
    <x v="373"/>
    <s v="OH"/>
    <s v="Residential"/>
    <x v="4"/>
    <s v="All"/>
    <n v="48968915"/>
  </r>
  <r>
    <x v="373"/>
    <s v="OH"/>
    <s v="Residential"/>
    <x v="5"/>
    <s v="All"/>
    <n v="44394739"/>
  </r>
  <r>
    <x v="373"/>
    <s v="OH"/>
    <s v="Residential"/>
    <x v="6"/>
    <s v="All"/>
    <n v="67979236"/>
  </r>
  <r>
    <x v="373"/>
    <s v="OH"/>
    <s v="Residential"/>
    <x v="7"/>
    <s v="All"/>
    <n v="59192308"/>
  </r>
  <r>
    <x v="373"/>
    <s v="OH"/>
    <s v="Residential"/>
    <x v="8"/>
    <s v="All"/>
    <n v="59822873"/>
  </r>
  <r>
    <x v="373"/>
    <s v="OH"/>
    <s v="Residential"/>
    <x v="9"/>
    <s v="All"/>
    <n v="63631102"/>
  </r>
  <r>
    <x v="373"/>
    <s v="OH"/>
    <s v="Residential"/>
    <x v="10"/>
    <s v="All"/>
    <n v="66489374"/>
  </r>
  <r>
    <x v="373"/>
    <s v="OH"/>
    <s v="Residential"/>
    <x v="11"/>
    <s v="All"/>
    <n v="69443535"/>
  </r>
  <r>
    <x v="373"/>
    <s v="PA"/>
    <s v="Civil"/>
    <x v="0"/>
    <s v="All"/>
    <n v="72028167"/>
  </r>
  <r>
    <x v="373"/>
    <s v="PA"/>
    <s v="Civil"/>
    <x v="1"/>
    <s v="All"/>
    <n v="19391299"/>
  </r>
  <r>
    <x v="373"/>
    <s v="PA"/>
    <s v="Civil"/>
    <x v="2"/>
    <s v="All"/>
    <n v="48883715"/>
  </r>
  <r>
    <x v="373"/>
    <s v="PA"/>
    <s v="Civil"/>
    <x v="3"/>
    <s v="All"/>
    <n v="26124609"/>
  </r>
  <r>
    <x v="373"/>
    <s v="PA"/>
    <s v="Civil"/>
    <x v="4"/>
    <s v="All"/>
    <n v="19484858"/>
  </r>
  <r>
    <x v="373"/>
    <s v="PA"/>
    <s v="Civil"/>
    <x v="5"/>
    <s v="All"/>
    <n v="44613814"/>
  </r>
  <r>
    <x v="373"/>
    <s v="PA"/>
    <s v="Civil"/>
    <x v="6"/>
    <s v="All"/>
    <n v="30515377"/>
  </r>
  <r>
    <x v="373"/>
    <s v="PA"/>
    <s v="Civil"/>
    <x v="7"/>
    <s v="All"/>
    <n v="37231988"/>
  </r>
  <r>
    <x v="373"/>
    <s v="PA"/>
    <s v="Civil"/>
    <x v="8"/>
    <s v="All"/>
    <n v="45024728"/>
  </r>
  <r>
    <x v="373"/>
    <s v="PA"/>
    <s v="Civil"/>
    <x v="9"/>
    <s v="All"/>
    <n v="47506024"/>
  </r>
  <r>
    <x v="373"/>
    <s v="PA"/>
    <s v="Civil"/>
    <x v="10"/>
    <s v="All"/>
    <n v="49708220"/>
  </r>
  <r>
    <x v="373"/>
    <s v="PA"/>
    <s v="Civil"/>
    <x v="11"/>
    <s v="All"/>
    <n v="51138483"/>
  </r>
  <r>
    <x v="373"/>
    <s v="PA"/>
    <s v="Non Residential"/>
    <x v="0"/>
    <s v="All"/>
    <n v="7432322"/>
  </r>
  <r>
    <x v="373"/>
    <s v="PA"/>
    <s v="Non Residential"/>
    <x v="1"/>
    <s v="All"/>
    <n v="71520420"/>
  </r>
  <r>
    <x v="373"/>
    <s v="PA"/>
    <s v="Non Residential"/>
    <x v="2"/>
    <s v="All"/>
    <n v="28562546"/>
  </r>
  <r>
    <x v="373"/>
    <s v="PA"/>
    <s v="Non Residential"/>
    <x v="3"/>
    <s v="All"/>
    <n v="6498594"/>
  </r>
  <r>
    <x v="373"/>
    <s v="PA"/>
    <s v="Non Residential"/>
    <x v="4"/>
    <s v="All"/>
    <n v="9575070"/>
  </r>
  <r>
    <x v="373"/>
    <s v="PA"/>
    <s v="Non Residential"/>
    <x v="5"/>
    <s v="All"/>
    <n v="10112721"/>
  </r>
  <r>
    <x v="373"/>
    <s v="PA"/>
    <s v="Non Residential"/>
    <x v="6"/>
    <s v="All"/>
    <n v="44741878"/>
  </r>
  <r>
    <x v="373"/>
    <s v="PA"/>
    <s v="Non Residential"/>
    <x v="7"/>
    <s v="All"/>
    <n v="19809347"/>
  </r>
  <r>
    <x v="373"/>
    <s v="PA"/>
    <s v="Non Residential"/>
    <x v="8"/>
    <s v="All"/>
    <n v="41409600"/>
  </r>
  <r>
    <x v="373"/>
    <s v="PA"/>
    <s v="Non Residential"/>
    <x v="9"/>
    <s v="All"/>
    <n v="39545019"/>
  </r>
  <r>
    <x v="373"/>
    <s v="PA"/>
    <s v="Non Residential"/>
    <x v="10"/>
    <s v="All"/>
    <n v="38516414"/>
  </r>
  <r>
    <x v="373"/>
    <s v="PA"/>
    <s v="Non Residential"/>
    <x v="11"/>
    <s v="All"/>
    <n v="37245412"/>
  </r>
  <r>
    <x v="373"/>
    <s v="PA"/>
    <s v="Residential"/>
    <x v="0"/>
    <s v="All"/>
    <n v="13122683"/>
  </r>
  <r>
    <x v="373"/>
    <s v="PA"/>
    <s v="Residential"/>
    <x v="1"/>
    <s v="All"/>
    <n v="10459875"/>
  </r>
  <r>
    <x v="373"/>
    <s v="PA"/>
    <s v="Residential"/>
    <x v="2"/>
    <s v="All"/>
    <n v="4567421"/>
  </r>
  <r>
    <x v="373"/>
    <s v="PA"/>
    <s v="Residential"/>
    <x v="3"/>
    <s v="All"/>
    <n v="46746189"/>
  </r>
  <r>
    <x v="373"/>
    <s v="PA"/>
    <s v="Residential"/>
    <x v="4"/>
    <s v="All"/>
    <n v="5757433"/>
  </r>
  <r>
    <x v="373"/>
    <s v="PA"/>
    <s v="Residential"/>
    <x v="5"/>
    <s v="All"/>
    <n v="366667"/>
  </r>
  <r>
    <x v="373"/>
    <s v="PA"/>
    <s v="Residential"/>
    <x v="6"/>
    <s v="All"/>
    <n v="106462"/>
  </r>
  <r>
    <x v="373"/>
    <s v="PA"/>
    <s v="Residential"/>
    <x v="7"/>
    <s v="All"/>
    <n v="1131081"/>
  </r>
  <r>
    <x v="373"/>
    <s v="PA"/>
    <s v="Residential"/>
    <x v="8"/>
    <s v="All"/>
    <n v="998167"/>
  </r>
  <r>
    <x v="373"/>
    <s v="PA"/>
    <s v="Residential"/>
    <x v="9"/>
    <s v="All"/>
    <n v="919828"/>
  </r>
  <r>
    <x v="373"/>
    <s v="PA"/>
    <s v="Residential"/>
    <x v="10"/>
    <s v="All"/>
    <n v="1129652"/>
  </r>
  <r>
    <x v="373"/>
    <s v="PA"/>
    <s v="Residential"/>
    <x v="11"/>
    <s v="All"/>
    <n v="1160930"/>
  </r>
  <r>
    <x v="374"/>
    <s v="CA"/>
    <s v="Civil"/>
    <x v="0"/>
    <s v="All"/>
    <n v="132359374"/>
  </r>
  <r>
    <x v="374"/>
    <s v="CA"/>
    <s v="Civil"/>
    <x v="1"/>
    <s v="All"/>
    <n v="40602063"/>
  </r>
  <r>
    <x v="374"/>
    <s v="CA"/>
    <s v="Civil"/>
    <x v="2"/>
    <s v="All"/>
    <n v="70123107"/>
  </r>
  <r>
    <x v="374"/>
    <s v="CA"/>
    <s v="Civil"/>
    <x v="3"/>
    <s v="All"/>
    <n v="81202081"/>
  </r>
  <r>
    <x v="374"/>
    <s v="CA"/>
    <s v="Civil"/>
    <x v="4"/>
    <s v="All"/>
    <n v="178141087"/>
  </r>
  <r>
    <x v="374"/>
    <s v="CA"/>
    <s v="Civil"/>
    <x v="5"/>
    <s v="All"/>
    <n v="29128638"/>
  </r>
  <r>
    <x v="374"/>
    <s v="CA"/>
    <s v="Civil"/>
    <x v="6"/>
    <s v="All"/>
    <n v="27795648"/>
  </r>
  <r>
    <x v="374"/>
    <s v="CA"/>
    <s v="Civil"/>
    <x v="7"/>
    <s v="All"/>
    <n v="49541589"/>
  </r>
  <r>
    <x v="374"/>
    <s v="CA"/>
    <s v="Civil"/>
    <x v="8"/>
    <s v="All"/>
    <n v="67831014"/>
  </r>
  <r>
    <x v="374"/>
    <s v="CA"/>
    <s v="Civil"/>
    <x v="9"/>
    <s v="All"/>
    <n v="72274819"/>
  </r>
  <r>
    <x v="374"/>
    <s v="CA"/>
    <s v="Civil"/>
    <x v="10"/>
    <s v="All"/>
    <n v="77344773"/>
  </r>
  <r>
    <x v="374"/>
    <s v="CA"/>
    <s v="Civil"/>
    <x v="11"/>
    <s v="All"/>
    <n v="81343909"/>
  </r>
  <r>
    <x v="374"/>
    <s v="CA"/>
    <s v="Non Residential"/>
    <x v="0"/>
    <s v="All"/>
    <n v="92735499"/>
  </r>
  <r>
    <x v="374"/>
    <s v="CA"/>
    <s v="Non Residential"/>
    <x v="1"/>
    <s v="All"/>
    <n v="72298157"/>
  </r>
  <r>
    <x v="374"/>
    <s v="CA"/>
    <s v="Non Residential"/>
    <x v="2"/>
    <s v="All"/>
    <n v="97036592"/>
  </r>
  <r>
    <x v="374"/>
    <s v="CA"/>
    <s v="Non Residential"/>
    <x v="3"/>
    <s v="All"/>
    <n v="261554043"/>
  </r>
  <r>
    <x v="374"/>
    <s v="CA"/>
    <s v="Non Residential"/>
    <x v="4"/>
    <s v="All"/>
    <n v="61921937"/>
  </r>
  <r>
    <x v="374"/>
    <s v="CA"/>
    <s v="Non Residential"/>
    <x v="5"/>
    <s v="All"/>
    <n v="129377569"/>
  </r>
  <r>
    <x v="374"/>
    <s v="CA"/>
    <s v="Non Residential"/>
    <x v="6"/>
    <s v="All"/>
    <n v="172190950"/>
  </r>
  <r>
    <x v="374"/>
    <s v="CA"/>
    <s v="Non Residential"/>
    <x v="7"/>
    <s v="All"/>
    <n v="96544351"/>
  </r>
  <r>
    <x v="374"/>
    <s v="CA"/>
    <s v="Non Residential"/>
    <x v="8"/>
    <s v="All"/>
    <n v="130363917"/>
  </r>
  <r>
    <x v="374"/>
    <s v="CA"/>
    <s v="Non Residential"/>
    <x v="9"/>
    <s v="All"/>
    <n v="132224754"/>
  </r>
  <r>
    <x v="374"/>
    <s v="CA"/>
    <s v="Non Residential"/>
    <x v="10"/>
    <s v="All"/>
    <n v="135731114"/>
  </r>
  <r>
    <x v="374"/>
    <s v="CA"/>
    <s v="Non Residential"/>
    <x v="11"/>
    <s v="All"/>
    <n v="135187970"/>
  </r>
  <r>
    <x v="374"/>
    <s v="CA"/>
    <s v="Residential"/>
    <x v="0"/>
    <s v="All"/>
    <n v="19307870"/>
  </r>
  <r>
    <x v="374"/>
    <s v="CA"/>
    <s v="Residential"/>
    <x v="1"/>
    <s v="All"/>
    <n v="31990476"/>
  </r>
  <r>
    <x v="374"/>
    <s v="CA"/>
    <s v="Residential"/>
    <x v="2"/>
    <s v="All"/>
    <n v="24176143"/>
  </r>
  <r>
    <x v="374"/>
    <s v="CA"/>
    <s v="Residential"/>
    <x v="3"/>
    <s v="All"/>
    <n v="61070170"/>
  </r>
  <r>
    <x v="374"/>
    <s v="CA"/>
    <s v="Residential"/>
    <x v="4"/>
    <s v="All"/>
    <n v="67163633"/>
  </r>
  <r>
    <x v="374"/>
    <s v="CA"/>
    <s v="Residential"/>
    <x v="5"/>
    <s v="All"/>
    <n v="4728000"/>
  </r>
  <r>
    <x v="374"/>
    <s v="CA"/>
    <s v="Residential"/>
    <x v="6"/>
    <s v="All"/>
    <n v="16622523"/>
  </r>
  <r>
    <x v="374"/>
    <s v="CA"/>
    <s v="Residential"/>
    <x v="7"/>
    <s v="All"/>
    <n v="2473556"/>
  </r>
  <r>
    <x v="374"/>
    <s v="CA"/>
    <s v="Residential"/>
    <x v="8"/>
    <s v="All"/>
    <n v="13471997"/>
  </r>
  <r>
    <x v="374"/>
    <s v="CA"/>
    <s v="Residential"/>
    <x v="9"/>
    <s v="All"/>
    <n v="13256400"/>
  </r>
  <r>
    <x v="374"/>
    <s v="CA"/>
    <s v="Residential"/>
    <x v="10"/>
    <s v="All"/>
    <n v="13367714"/>
  </r>
  <r>
    <x v="374"/>
    <s v="CA"/>
    <s v="Residential"/>
    <x v="11"/>
    <s v="All"/>
    <n v="13585427"/>
  </r>
  <r>
    <x v="375"/>
    <s v="AZ"/>
    <s v="Civil"/>
    <x v="0"/>
    <s v="All"/>
    <n v="56759650"/>
  </r>
  <r>
    <x v="375"/>
    <s v="AZ"/>
    <s v="Civil"/>
    <x v="1"/>
    <s v="All"/>
    <n v="61227854"/>
  </r>
  <r>
    <x v="375"/>
    <s v="AZ"/>
    <s v="Civil"/>
    <x v="2"/>
    <s v="All"/>
    <n v="20717686"/>
  </r>
  <r>
    <x v="375"/>
    <s v="AZ"/>
    <s v="Civil"/>
    <x v="3"/>
    <s v="All"/>
    <n v="23895391"/>
  </r>
  <r>
    <x v="375"/>
    <s v="AZ"/>
    <s v="Civil"/>
    <x v="4"/>
    <s v="All"/>
    <n v="26512159"/>
  </r>
  <r>
    <x v="375"/>
    <s v="AZ"/>
    <s v="Civil"/>
    <x v="5"/>
    <s v="All"/>
    <n v="20268366"/>
  </r>
  <r>
    <x v="375"/>
    <s v="AZ"/>
    <s v="Civil"/>
    <x v="6"/>
    <s v="All"/>
    <n v="57400496"/>
  </r>
  <r>
    <x v="375"/>
    <s v="AZ"/>
    <s v="Civil"/>
    <x v="7"/>
    <s v="All"/>
    <n v="49217526"/>
  </r>
  <r>
    <x v="375"/>
    <s v="AZ"/>
    <s v="Civil"/>
    <x v="8"/>
    <s v="All"/>
    <n v="95367137"/>
  </r>
  <r>
    <x v="375"/>
    <s v="AZ"/>
    <s v="Civil"/>
    <x v="9"/>
    <s v="All"/>
    <n v="102109534"/>
  </r>
  <r>
    <x v="375"/>
    <s v="AZ"/>
    <s v="Civil"/>
    <x v="10"/>
    <s v="All"/>
    <n v="108051357"/>
  </r>
  <r>
    <x v="375"/>
    <s v="AZ"/>
    <s v="Civil"/>
    <x v="11"/>
    <s v="All"/>
    <n v="112185799"/>
  </r>
  <r>
    <x v="375"/>
    <s v="AZ"/>
    <s v="Non Residential"/>
    <x v="0"/>
    <s v="All"/>
    <n v="48554392"/>
  </r>
  <r>
    <x v="375"/>
    <s v="AZ"/>
    <s v="Non Residential"/>
    <x v="1"/>
    <s v="All"/>
    <n v="73588813"/>
  </r>
  <r>
    <x v="375"/>
    <s v="AZ"/>
    <s v="Non Residential"/>
    <x v="2"/>
    <s v="All"/>
    <n v="166742933"/>
  </r>
  <r>
    <x v="375"/>
    <s v="AZ"/>
    <s v="Non Residential"/>
    <x v="3"/>
    <s v="All"/>
    <n v="19787477"/>
  </r>
  <r>
    <x v="375"/>
    <s v="AZ"/>
    <s v="Non Residential"/>
    <x v="4"/>
    <s v="All"/>
    <n v="269842649"/>
  </r>
  <r>
    <x v="375"/>
    <s v="AZ"/>
    <s v="Non Residential"/>
    <x v="5"/>
    <s v="All"/>
    <n v="28901705"/>
  </r>
  <r>
    <x v="375"/>
    <s v="AZ"/>
    <s v="Non Residential"/>
    <x v="6"/>
    <s v="All"/>
    <n v="69587206"/>
  </r>
  <r>
    <x v="375"/>
    <s v="AZ"/>
    <s v="Non Residential"/>
    <x v="7"/>
    <s v="All"/>
    <n v="86504376"/>
  </r>
  <r>
    <x v="375"/>
    <s v="AZ"/>
    <s v="Non Residential"/>
    <x v="8"/>
    <s v="All"/>
    <n v="67397127"/>
  </r>
  <r>
    <x v="375"/>
    <s v="AZ"/>
    <s v="Non Residential"/>
    <x v="9"/>
    <s v="All"/>
    <n v="70400162"/>
  </r>
  <r>
    <x v="375"/>
    <s v="AZ"/>
    <s v="Non Residential"/>
    <x v="10"/>
    <s v="All"/>
    <n v="72932193"/>
  </r>
  <r>
    <x v="375"/>
    <s v="AZ"/>
    <s v="Non Residential"/>
    <x v="11"/>
    <s v="All"/>
    <n v="74866792"/>
  </r>
  <r>
    <x v="375"/>
    <s v="AZ"/>
    <s v="Residential"/>
    <x v="0"/>
    <s v="All"/>
    <n v="85784310"/>
  </r>
  <r>
    <x v="375"/>
    <s v="AZ"/>
    <s v="Residential"/>
    <x v="1"/>
    <s v="All"/>
    <n v="81740321"/>
  </r>
  <r>
    <x v="375"/>
    <s v="AZ"/>
    <s v="Residential"/>
    <x v="2"/>
    <s v="All"/>
    <n v="133804228"/>
  </r>
  <r>
    <x v="375"/>
    <s v="AZ"/>
    <s v="Residential"/>
    <x v="3"/>
    <s v="All"/>
    <n v="147167166"/>
  </r>
  <r>
    <x v="375"/>
    <s v="AZ"/>
    <s v="Residential"/>
    <x v="4"/>
    <s v="All"/>
    <n v="142035305"/>
  </r>
  <r>
    <x v="375"/>
    <s v="AZ"/>
    <s v="Residential"/>
    <x v="5"/>
    <s v="All"/>
    <n v="198752509"/>
  </r>
  <r>
    <x v="375"/>
    <s v="AZ"/>
    <s v="Residential"/>
    <x v="6"/>
    <s v="All"/>
    <n v="244255137"/>
  </r>
  <r>
    <x v="375"/>
    <s v="AZ"/>
    <s v="Residential"/>
    <x v="7"/>
    <s v="All"/>
    <n v="278258032"/>
  </r>
  <r>
    <x v="375"/>
    <s v="AZ"/>
    <s v="Residential"/>
    <x v="8"/>
    <s v="All"/>
    <n v="280965676"/>
  </r>
  <r>
    <x v="375"/>
    <s v="AZ"/>
    <s v="Residential"/>
    <x v="9"/>
    <s v="All"/>
    <n v="310635233"/>
  </r>
  <r>
    <x v="375"/>
    <s v="AZ"/>
    <s v="Residential"/>
    <x v="10"/>
    <s v="All"/>
    <n v="333736023"/>
  </r>
  <r>
    <x v="375"/>
    <s v="AZ"/>
    <s v="Residential"/>
    <x v="11"/>
    <s v="All"/>
    <n v="3523168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N381" firstHeaderRow="1" firstDataRow="2" firstDataCol="1"/>
  <pivotFields count="6">
    <pivotField axis="axisRow" showAll="0">
      <items count="3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showAll="0"/>
    <pivotField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showAll="0"/>
  </pivotFields>
  <rowFields count="1">
    <field x="0"/>
  </rowFields>
  <rowItems count="3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Value($)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93" dT="2020-09-19T01:04:59.48" personId="{66FEBC24-6E96-40B7-B2AC-CA666A73A886}" id="{A13798BD-D555-443C-B66C-043330B69D45}">
    <text>Non-Farm Payroll - North Port</text>
  </threadedComment>
  <threadedComment ref="C331" dT="2020-09-19T01:09:19.63" personId="{66FEBC24-6E96-40B7-B2AC-CA666A73A886}" id="{B65B6081-5049-42AB-8F2C-874BB7720EFD}">
    <text>Non-Farm Payroll - Sebastian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https://apps.bea.gov/iTable/iTable.cfm?reqid=70&amp;step=1&amp;isuri=1&amp;acrdn=5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s://login.cmdgroup.com/Account/Login?returnUrl=https%3A%2F%2Finsight.cmdgroup.com%2FSingleSignOn%2FRedirectToModule&amp;immediate=false" TargetMode="External"/><Relationship Id="rId1" Type="http://schemas.openxmlformats.org/officeDocument/2006/relationships/hyperlink" Target="https://login.cmdgroup.com/Account/Login?returnUrl=https%3A%2F%2Finsight.cmdgroup.com%2FSingleSignOn%2FRedirectToModule&amp;immediate=false" TargetMode="External"/><Relationship Id="rId6" Type="http://schemas.openxmlformats.org/officeDocument/2006/relationships/hyperlink" Target="https://apps.bea.gov/iTable/iTable.cfm?reqid=70&amp;step=1&amp;isuri=1&amp;acrdn=5" TargetMode="External"/><Relationship Id="rId5" Type="http://schemas.openxmlformats.org/officeDocument/2006/relationships/hyperlink" Target="https://www.bls.gov/regions/home.htm" TargetMode="External"/><Relationship Id="rId10" Type="http://schemas.microsoft.com/office/2017/10/relationships/threadedComment" Target="../threadedComments/threadedComment1.xml"/><Relationship Id="rId4" Type="http://schemas.openxmlformats.org/officeDocument/2006/relationships/hyperlink" Target="https://apps.bea.gov/iTable/iTable.cfm?reqid=70&amp;step=1&amp;isuri=1&amp;acrdn=5" TargetMode="External"/><Relationship Id="rId9" Type="http://schemas.openxmlformats.org/officeDocument/2006/relationships/comments" Target="../comments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hyperlink" Target="https://apps.bea.gov/iTable/iTable.cfm?reqid=70&amp;step=1&amp;isuri=1&amp;acrdn=5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https://login.cmdgroup.com/Account/Login?returnUrl=https%3A%2F%2Finsight.cmdgroup.com%2FSingleSignOn%2FRedirectToModule&amp;immediate=false" TargetMode="External"/><Relationship Id="rId1" Type="http://schemas.openxmlformats.org/officeDocument/2006/relationships/hyperlink" Target="https://login.cmdgroup.com/Account/Login?returnUrl=https%3A%2F%2Finsight.cmdgroup.com%2FSingleSignOn%2FRedirectToModule&amp;immediate=false" TargetMode="External"/><Relationship Id="rId6" Type="http://schemas.openxmlformats.org/officeDocument/2006/relationships/hyperlink" Target="https://apps.bea.gov/iTable/iTable.cfm?reqid=70&amp;step=1&amp;isuri=1&amp;acrdn=5" TargetMode="External"/><Relationship Id="rId5" Type="http://schemas.openxmlformats.org/officeDocument/2006/relationships/hyperlink" Target="https://www.bls.gov/regions/home.htm" TargetMode="External"/><Relationship Id="rId4" Type="http://schemas.openxmlformats.org/officeDocument/2006/relationships/hyperlink" Target="https://apps.bea.gov/iTable/iTable.cfm?reqid=70&amp;step=1&amp;isuri=1&amp;acrdn=5" TargetMode="External"/><Relationship Id="rId9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N381"/>
  <sheetViews>
    <sheetView zoomScale="70" zoomScaleNormal="70" workbookViewId="0">
      <selection activeCell="F105" sqref="F105"/>
    </sheetView>
  </sheetViews>
  <sheetFormatPr defaultRowHeight="15" x14ac:dyDescent="0.25"/>
  <cols>
    <col min="1" max="1" width="69.140625" bestFit="1" customWidth="1"/>
    <col min="2" max="2" width="16.28515625" bestFit="1" customWidth="1"/>
    <col min="3" max="14" width="12" bestFit="1" customWidth="1"/>
  </cols>
  <sheetData>
    <row r="3" spans="1:14" x14ac:dyDescent="0.25">
      <c r="A3" s="3" t="s">
        <v>0</v>
      </c>
      <c r="B3" s="3" t="s">
        <v>1</v>
      </c>
    </row>
    <row r="4" spans="1:14" x14ac:dyDescent="0.25">
      <c r="A4" s="3" t="s">
        <v>2</v>
      </c>
      <c r="B4">
        <v>2010</v>
      </c>
      <c r="C4">
        <v>2011</v>
      </c>
      <c r="D4">
        <v>2012</v>
      </c>
      <c r="E4">
        <v>2013</v>
      </c>
      <c r="F4">
        <v>2014</v>
      </c>
      <c r="G4">
        <v>2015</v>
      </c>
      <c r="H4">
        <v>2016</v>
      </c>
      <c r="I4">
        <v>2017</v>
      </c>
      <c r="J4">
        <v>2018</v>
      </c>
      <c r="K4">
        <v>2019</v>
      </c>
      <c r="L4">
        <v>2020</v>
      </c>
      <c r="M4">
        <v>2021</v>
      </c>
      <c r="N4" t="s">
        <v>3</v>
      </c>
    </row>
    <row r="5" spans="1:14" x14ac:dyDescent="0.25">
      <c r="A5" s="4" t="s">
        <v>4</v>
      </c>
      <c r="B5">
        <v>145461563</v>
      </c>
      <c r="C5">
        <v>122010974</v>
      </c>
      <c r="D5">
        <v>187274838</v>
      </c>
      <c r="E5">
        <v>148545276</v>
      </c>
      <c r="F5">
        <v>211777076</v>
      </c>
      <c r="G5">
        <v>322621087</v>
      </c>
      <c r="H5">
        <v>296091327</v>
      </c>
      <c r="I5">
        <v>328052379</v>
      </c>
      <c r="J5">
        <v>538879754</v>
      </c>
      <c r="K5">
        <v>566074657</v>
      </c>
      <c r="L5">
        <v>579494478</v>
      </c>
      <c r="M5">
        <v>599357636</v>
      </c>
      <c r="N5">
        <v>4045641045</v>
      </c>
    </row>
    <row r="6" spans="1:14" x14ac:dyDescent="0.25">
      <c r="A6" s="4" t="s">
        <v>5</v>
      </c>
      <c r="B6">
        <v>558160569</v>
      </c>
      <c r="C6">
        <v>588550695</v>
      </c>
      <c r="D6">
        <v>519691233</v>
      </c>
      <c r="E6">
        <v>1145210118</v>
      </c>
      <c r="F6">
        <v>680110605</v>
      </c>
      <c r="G6">
        <v>817488197</v>
      </c>
      <c r="H6">
        <v>839144305</v>
      </c>
      <c r="I6">
        <v>1140105516</v>
      </c>
      <c r="J6">
        <v>1240331504</v>
      </c>
      <c r="K6">
        <v>1304775044</v>
      </c>
      <c r="L6">
        <v>1375527159</v>
      </c>
      <c r="M6">
        <v>1421070456</v>
      </c>
      <c r="N6">
        <v>11630165401</v>
      </c>
    </row>
    <row r="7" spans="1:14" x14ac:dyDescent="0.25">
      <c r="A7" s="4" t="s">
        <v>6</v>
      </c>
      <c r="B7">
        <v>147197822</v>
      </c>
      <c r="C7">
        <v>139430808</v>
      </c>
      <c r="D7">
        <v>116016605</v>
      </c>
      <c r="E7">
        <v>165179958</v>
      </c>
      <c r="F7">
        <v>123621547</v>
      </c>
      <c r="G7">
        <v>116395111</v>
      </c>
      <c r="H7">
        <v>175333208</v>
      </c>
      <c r="I7">
        <v>166280659</v>
      </c>
      <c r="J7">
        <v>283686836</v>
      </c>
      <c r="K7">
        <v>296953965</v>
      </c>
      <c r="L7">
        <v>308244885</v>
      </c>
      <c r="M7">
        <v>313426757</v>
      </c>
      <c r="N7">
        <v>2351768161</v>
      </c>
    </row>
    <row r="8" spans="1:14" x14ac:dyDescent="0.25">
      <c r="A8" s="4" t="s">
        <v>7</v>
      </c>
      <c r="B8">
        <v>2120576883</v>
      </c>
      <c r="C8">
        <v>1548528132</v>
      </c>
      <c r="D8">
        <v>1119198268</v>
      </c>
      <c r="E8">
        <v>1142690878</v>
      </c>
      <c r="F8">
        <v>1658515932</v>
      </c>
      <c r="G8">
        <v>1589010031</v>
      </c>
      <c r="H8">
        <v>1923656986</v>
      </c>
      <c r="I8">
        <v>1959076029</v>
      </c>
      <c r="J8">
        <v>2226617228</v>
      </c>
      <c r="K8">
        <v>2343367923</v>
      </c>
      <c r="L8">
        <v>2431301063</v>
      </c>
      <c r="M8">
        <v>2503904388</v>
      </c>
      <c r="N8">
        <v>22566443741</v>
      </c>
    </row>
    <row r="9" spans="1:14" x14ac:dyDescent="0.25">
      <c r="A9" s="4" t="s">
        <v>8</v>
      </c>
      <c r="B9">
        <v>1218538186</v>
      </c>
      <c r="C9">
        <v>677944625</v>
      </c>
      <c r="D9">
        <v>1051933747</v>
      </c>
      <c r="E9">
        <v>821529003</v>
      </c>
      <c r="F9">
        <v>1023462925</v>
      </c>
      <c r="G9">
        <v>1032531116</v>
      </c>
      <c r="H9">
        <v>1244159141</v>
      </c>
      <c r="I9">
        <v>1087507096</v>
      </c>
      <c r="J9">
        <v>1394900736</v>
      </c>
      <c r="K9">
        <v>1468424848</v>
      </c>
      <c r="L9">
        <v>1532302069</v>
      </c>
      <c r="M9">
        <v>1591961376</v>
      </c>
      <c r="N9">
        <v>14145194868</v>
      </c>
    </row>
    <row r="10" spans="1:14" x14ac:dyDescent="0.25">
      <c r="A10" s="4" t="s">
        <v>9</v>
      </c>
      <c r="B10">
        <v>268648346</v>
      </c>
      <c r="C10">
        <v>180026908</v>
      </c>
      <c r="D10">
        <v>189353701</v>
      </c>
      <c r="E10">
        <v>143582572</v>
      </c>
      <c r="F10">
        <v>197877111</v>
      </c>
      <c r="G10">
        <v>186738381</v>
      </c>
      <c r="H10">
        <v>136925649</v>
      </c>
      <c r="I10">
        <v>159563723</v>
      </c>
      <c r="J10">
        <v>226433203</v>
      </c>
      <c r="K10">
        <v>241495003</v>
      </c>
      <c r="L10">
        <v>250613326</v>
      </c>
      <c r="M10">
        <v>259063604</v>
      </c>
      <c r="N10">
        <v>2440321527</v>
      </c>
    </row>
    <row r="11" spans="1:14" x14ac:dyDescent="0.25">
      <c r="A11" s="4" t="s">
        <v>10</v>
      </c>
      <c r="B11">
        <v>1383740288</v>
      </c>
      <c r="C11">
        <v>602821462</v>
      </c>
      <c r="D11">
        <v>661819003</v>
      </c>
      <c r="E11">
        <v>1072158052</v>
      </c>
      <c r="F11">
        <v>1040444395</v>
      </c>
      <c r="G11">
        <v>1317327292</v>
      </c>
      <c r="H11">
        <v>1848074735</v>
      </c>
      <c r="I11">
        <v>1270553536</v>
      </c>
      <c r="J11">
        <v>1632049570</v>
      </c>
      <c r="K11">
        <v>1699443827</v>
      </c>
      <c r="L11">
        <v>1757951532</v>
      </c>
      <c r="M11">
        <v>1799452902</v>
      </c>
      <c r="N11">
        <v>16085836594</v>
      </c>
    </row>
    <row r="12" spans="1:14" x14ac:dyDescent="0.25">
      <c r="A12" s="4" t="s">
        <v>11</v>
      </c>
      <c r="B12">
        <v>69517965</v>
      </c>
      <c r="C12">
        <v>113851228</v>
      </c>
      <c r="D12">
        <v>73998394</v>
      </c>
      <c r="E12">
        <v>66069397</v>
      </c>
      <c r="F12">
        <v>81560608</v>
      </c>
      <c r="G12">
        <v>101137391</v>
      </c>
      <c r="H12">
        <v>72807724</v>
      </c>
      <c r="I12">
        <v>85969318</v>
      </c>
      <c r="J12">
        <v>128086651</v>
      </c>
      <c r="K12">
        <v>127864092</v>
      </c>
      <c r="L12">
        <v>128686825</v>
      </c>
      <c r="M12">
        <v>127980955</v>
      </c>
      <c r="N12">
        <v>1177530548</v>
      </c>
    </row>
    <row r="13" spans="1:14" x14ac:dyDescent="0.25">
      <c r="A13" s="4" t="s">
        <v>12</v>
      </c>
      <c r="B13">
        <v>431866228</v>
      </c>
      <c r="C13">
        <v>282948326</v>
      </c>
      <c r="D13">
        <v>389860733</v>
      </c>
      <c r="E13">
        <v>300433687</v>
      </c>
      <c r="F13">
        <v>459303724</v>
      </c>
      <c r="G13">
        <v>587060212</v>
      </c>
      <c r="H13">
        <v>699576269</v>
      </c>
      <c r="I13">
        <v>581086674</v>
      </c>
      <c r="J13">
        <v>848964167</v>
      </c>
      <c r="K13">
        <v>902677307</v>
      </c>
      <c r="L13">
        <v>930208187</v>
      </c>
      <c r="M13">
        <v>966584947</v>
      </c>
      <c r="N13">
        <v>7380570461</v>
      </c>
    </row>
    <row r="14" spans="1:14" x14ac:dyDescent="0.25">
      <c r="A14" s="4" t="s">
        <v>13</v>
      </c>
      <c r="B14">
        <v>95766369</v>
      </c>
      <c r="C14">
        <v>266502206</v>
      </c>
      <c r="D14">
        <v>310076910</v>
      </c>
      <c r="E14">
        <v>214274444</v>
      </c>
      <c r="F14">
        <v>250431895</v>
      </c>
      <c r="G14">
        <v>271289187</v>
      </c>
      <c r="H14">
        <v>377366194</v>
      </c>
      <c r="I14">
        <v>269877606</v>
      </c>
      <c r="J14">
        <v>329100443</v>
      </c>
      <c r="K14">
        <v>341409405</v>
      </c>
      <c r="L14">
        <v>358722399</v>
      </c>
      <c r="M14">
        <v>370737228</v>
      </c>
      <c r="N14">
        <v>3455554286</v>
      </c>
    </row>
    <row r="15" spans="1:14" x14ac:dyDescent="0.25">
      <c r="A15" s="4" t="s">
        <v>14</v>
      </c>
      <c r="B15">
        <v>39541473</v>
      </c>
      <c r="C15">
        <v>47219869</v>
      </c>
      <c r="D15">
        <v>31817809</v>
      </c>
      <c r="E15">
        <v>43201510</v>
      </c>
      <c r="F15">
        <v>68640797</v>
      </c>
      <c r="G15">
        <v>55262550</v>
      </c>
      <c r="H15">
        <v>127496454</v>
      </c>
      <c r="I15">
        <v>233391698</v>
      </c>
      <c r="J15">
        <v>545541162</v>
      </c>
      <c r="K15">
        <v>570480280</v>
      </c>
      <c r="L15">
        <v>611831871</v>
      </c>
      <c r="M15">
        <v>630034603</v>
      </c>
      <c r="N15">
        <v>3004460076</v>
      </c>
    </row>
    <row r="16" spans="1:14" x14ac:dyDescent="0.25">
      <c r="A16" s="4" t="s">
        <v>15</v>
      </c>
      <c r="B16">
        <v>157332054</v>
      </c>
      <c r="C16">
        <v>151890436</v>
      </c>
      <c r="D16">
        <v>144466005</v>
      </c>
      <c r="E16">
        <v>182309952</v>
      </c>
      <c r="F16">
        <v>247359207</v>
      </c>
      <c r="G16">
        <v>240093666</v>
      </c>
      <c r="H16">
        <v>261930461</v>
      </c>
      <c r="I16">
        <v>365156093</v>
      </c>
      <c r="J16">
        <v>320431296</v>
      </c>
      <c r="K16">
        <v>338575188</v>
      </c>
      <c r="L16">
        <v>359921208</v>
      </c>
      <c r="M16">
        <v>376649109</v>
      </c>
      <c r="N16">
        <v>3146114675</v>
      </c>
    </row>
    <row r="17" spans="1:14" x14ac:dyDescent="0.25">
      <c r="A17" s="4" t="s">
        <v>16</v>
      </c>
      <c r="B17">
        <v>1319294002</v>
      </c>
      <c r="C17">
        <v>543967918</v>
      </c>
      <c r="D17">
        <v>494929677</v>
      </c>
      <c r="E17">
        <v>605082448</v>
      </c>
      <c r="F17">
        <v>568572607</v>
      </c>
      <c r="G17">
        <v>878273792</v>
      </c>
      <c r="H17">
        <v>632363198</v>
      </c>
      <c r="I17">
        <v>719405683</v>
      </c>
      <c r="J17">
        <v>751368187</v>
      </c>
      <c r="K17">
        <v>802265789</v>
      </c>
      <c r="L17">
        <v>821822102</v>
      </c>
      <c r="M17">
        <v>862826532</v>
      </c>
      <c r="N17">
        <v>9000171935</v>
      </c>
    </row>
    <row r="18" spans="1:14" x14ac:dyDescent="0.25">
      <c r="A18" s="4" t="s">
        <v>17</v>
      </c>
      <c r="B18">
        <v>65953792</v>
      </c>
      <c r="C18">
        <v>112572655</v>
      </c>
      <c r="D18">
        <v>73757593</v>
      </c>
      <c r="E18">
        <v>90657995</v>
      </c>
      <c r="F18">
        <v>84622179</v>
      </c>
      <c r="G18">
        <v>75254325</v>
      </c>
      <c r="H18">
        <v>107988849</v>
      </c>
      <c r="I18">
        <v>145685342</v>
      </c>
      <c r="J18">
        <v>145424820</v>
      </c>
      <c r="K18">
        <v>152486687</v>
      </c>
      <c r="L18">
        <v>159537800</v>
      </c>
      <c r="M18">
        <v>164212452</v>
      </c>
      <c r="N18">
        <v>1378154489</v>
      </c>
    </row>
    <row r="19" spans="1:14" x14ac:dyDescent="0.25">
      <c r="A19" s="4" t="s">
        <v>18</v>
      </c>
      <c r="B19">
        <v>164720884</v>
      </c>
      <c r="C19">
        <v>183472789</v>
      </c>
      <c r="D19">
        <v>158373226</v>
      </c>
      <c r="E19">
        <v>215459265</v>
      </c>
      <c r="F19">
        <v>211054067</v>
      </c>
      <c r="G19">
        <v>244162279</v>
      </c>
      <c r="H19">
        <v>348223808</v>
      </c>
      <c r="I19">
        <v>337145619</v>
      </c>
      <c r="J19">
        <v>375782011</v>
      </c>
      <c r="K19">
        <v>387792501</v>
      </c>
      <c r="L19">
        <v>404462611</v>
      </c>
      <c r="M19">
        <v>415443458</v>
      </c>
      <c r="N19">
        <v>3446092518</v>
      </c>
    </row>
    <row r="20" spans="1:14" x14ac:dyDescent="0.25">
      <c r="A20" s="4" t="s">
        <v>19</v>
      </c>
      <c r="B20">
        <v>571704393</v>
      </c>
      <c r="C20">
        <v>369291831</v>
      </c>
      <c r="D20">
        <v>529498592</v>
      </c>
      <c r="E20">
        <v>561200092</v>
      </c>
      <c r="F20">
        <v>1024197218</v>
      </c>
      <c r="G20">
        <v>961201781</v>
      </c>
      <c r="H20">
        <v>1665518609</v>
      </c>
      <c r="I20">
        <v>1177395607</v>
      </c>
      <c r="J20">
        <v>1400902324</v>
      </c>
      <c r="K20">
        <v>1470004793</v>
      </c>
      <c r="L20">
        <v>1548002612</v>
      </c>
      <c r="M20">
        <v>1618287657</v>
      </c>
      <c r="N20">
        <v>12897205509</v>
      </c>
    </row>
    <row r="21" spans="1:14" x14ac:dyDescent="0.25">
      <c r="A21" s="4" t="s">
        <v>20</v>
      </c>
      <c r="B21">
        <v>209658635</v>
      </c>
      <c r="C21">
        <v>247943629</v>
      </c>
      <c r="D21">
        <v>288416045</v>
      </c>
      <c r="E21">
        <v>610607967</v>
      </c>
      <c r="F21">
        <v>350847584</v>
      </c>
      <c r="G21">
        <v>265206884</v>
      </c>
      <c r="H21">
        <v>401349582</v>
      </c>
      <c r="I21">
        <v>819947278</v>
      </c>
      <c r="J21">
        <v>603801804</v>
      </c>
      <c r="K21">
        <v>622648118</v>
      </c>
      <c r="L21">
        <v>649351631</v>
      </c>
      <c r="M21">
        <v>668743442</v>
      </c>
      <c r="N21">
        <v>5738522599</v>
      </c>
    </row>
    <row r="22" spans="1:14" x14ac:dyDescent="0.25">
      <c r="A22" s="4" t="s">
        <v>21</v>
      </c>
      <c r="B22">
        <v>4827645312</v>
      </c>
      <c r="C22">
        <v>4959512570</v>
      </c>
      <c r="D22">
        <v>5950974951</v>
      </c>
      <c r="E22">
        <v>7804572437</v>
      </c>
      <c r="F22">
        <v>9217667365</v>
      </c>
      <c r="G22">
        <v>12895895866</v>
      </c>
      <c r="H22">
        <v>18357594684</v>
      </c>
      <c r="I22">
        <v>14667302368</v>
      </c>
      <c r="J22">
        <v>16049557830</v>
      </c>
      <c r="K22">
        <v>16895935821</v>
      </c>
      <c r="L22">
        <v>17693613765</v>
      </c>
      <c r="M22">
        <v>18404466058</v>
      </c>
      <c r="N22">
        <v>147724739027</v>
      </c>
    </row>
    <row r="23" spans="1:14" x14ac:dyDescent="0.25">
      <c r="A23" s="4" t="s">
        <v>22</v>
      </c>
      <c r="B23">
        <v>365787199</v>
      </c>
      <c r="C23">
        <v>284486332</v>
      </c>
      <c r="D23">
        <v>271157686</v>
      </c>
      <c r="E23">
        <v>297482809</v>
      </c>
      <c r="F23">
        <v>643896986</v>
      </c>
      <c r="G23">
        <v>315618589</v>
      </c>
      <c r="H23">
        <v>546790461</v>
      </c>
      <c r="I23">
        <v>525984942</v>
      </c>
      <c r="J23">
        <v>546851663</v>
      </c>
      <c r="K23">
        <v>574237346</v>
      </c>
      <c r="L23">
        <v>591662299</v>
      </c>
      <c r="M23">
        <v>604845790</v>
      </c>
      <c r="N23">
        <v>5568802102</v>
      </c>
    </row>
    <row r="24" spans="1:14" x14ac:dyDescent="0.25">
      <c r="A24" s="4" t="s">
        <v>23</v>
      </c>
      <c r="B24">
        <v>361272750</v>
      </c>
      <c r="C24">
        <v>301246429</v>
      </c>
      <c r="D24">
        <v>464669087</v>
      </c>
      <c r="E24">
        <v>353095340</v>
      </c>
      <c r="F24">
        <v>305288452</v>
      </c>
      <c r="G24">
        <v>443040980</v>
      </c>
      <c r="H24">
        <v>516083022</v>
      </c>
      <c r="I24">
        <v>690281262</v>
      </c>
      <c r="J24">
        <v>794521609</v>
      </c>
      <c r="K24">
        <v>852643329</v>
      </c>
      <c r="L24">
        <v>914768229</v>
      </c>
      <c r="M24">
        <v>957447261</v>
      </c>
      <c r="N24">
        <v>6954357750</v>
      </c>
    </row>
    <row r="25" spans="1:14" x14ac:dyDescent="0.25">
      <c r="A25" s="4" t="s">
        <v>24</v>
      </c>
      <c r="B25">
        <v>1129553051</v>
      </c>
      <c r="C25">
        <v>845259754</v>
      </c>
      <c r="D25">
        <v>915195724</v>
      </c>
      <c r="E25">
        <v>1012305339</v>
      </c>
      <c r="F25">
        <v>1056389127</v>
      </c>
      <c r="G25">
        <v>1266039709</v>
      </c>
      <c r="H25">
        <v>1707122071</v>
      </c>
      <c r="I25">
        <v>1511366967</v>
      </c>
      <c r="J25">
        <v>1721660161</v>
      </c>
      <c r="K25">
        <v>1795858081</v>
      </c>
      <c r="L25">
        <v>1886196790</v>
      </c>
      <c r="M25">
        <v>1963508855</v>
      </c>
      <c r="N25">
        <v>16810455629</v>
      </c>
    </row>
    <row r="26" spans="1:14" x14ac:dyDescent="0.25">
      <c r="A26" s="4" t="s">
        <v>25</v>
      </c>
      <c r="B26">
        <v>4345837178</v>
      </c>
      <c r="C26">
        <v>3579037665</v>
      </c>
      <c r="D26">
        <v>3883850940</v>
      </c>
      <c r="E26">
        <v>4652509533</v>
      </c>
      <c r="F26">
        <v>5785948607</v>
      </c>
      <c r="G26">
        <v>8157159194</v>
      </c>
      <c r="H26">
        <v>8567213461</v>
      </c>
      <c r="I26">
        <v>8691035735</v>
      </c>
      <c r="J26">
        <v>10623840329</v>
      </c>
      <c r="K26">
        <v>11295852648</v>
      </c>
      <c r="L26">
        <v>11869470216</v>
      </c>
      <c r="M26">
        <v>12444335457</v>
      </c>
      <c r="N26">
        <v>93896090963</v>
      </c>
    </row>
    <row r="27" spans="1:14" x14ac:dyDescent="0.25">
      <c r="A27" s="4" t="s">
        <v>26</v>
      </c>
      <c r="B27">
        <v>723577519</v>
      </c>
      <c r="C27">
        <v>736750741</v>
      </c>
      <c r="D27">
        <v>781399167</v>
      </c>
      <c r="E27">
        <v>949210800</v>
      </c>
      <c r="F27">
        <v>1558516052</v>
      </c>
      <c r="G27">
        <v>1373401995</v>
      </c>
      <c r="H27">
        <v>1004043755</v>
      </c>
      <c r="I27">
        <v>1138578200</v>
      </c>
      <c r="J27">
        <v>1429866720</v>
      </c>
      <c r="K27">
        <v>1537926984</v>
      </c>
      <c r="L27">
        <v>1634732318</v>
      </c>
      <c r="M27">
        <v>1712647802</v>
      </c>
      <c r="N27">
        <v>14580652053</v>
      </c>
    </row>
    <row r="28" spans="1:14" x14ac:dyDescent="0.25">
      <c r="A28" s="4" t="s">
        <v>27</v>
      </c>
      <c r="B28">
        <v>3645086917</v>
      </c>
      <c r="C28">
        <v>6104654229</v>
      </c>
      <c r="D28">
        <v>5850895533</v>
      </c>
      <c r="E28">
        <v>4549492935</v>
      </c>
      <c r="F28">
        <v>6177526576</v>
      </c>
      <c r="G28">
        <v>4996185467</v>
      </c>
      <c r="H28">
        <v>7429621225</v>
      </c>
      <c r="I28">
        <v>5013351627</v>
      </c>
      <c r="J28">
        <v>5779993386</v>
      </c>
      <c r="K28">
        <v>6080338380</v>
      </c>
      <c r="L28">
        <v>6314519296</v>
      </c>
      <c r="M28">
        <v>6492186768</v>
      </c>
      <c r="N28">
        <v>68433852339</v>
      </c>
    </row>
    <row r="29" spans="1:14" x14ac:dyDescent="0.25">
      <c r="A29" s="4" t="s">
        <v>28</v>
      </c>
      <c r="B29">
        <v>562309802</v>
      </c>
      <c r="C29">
        <v>115200932</v>
      </c>
      <c r="D29">
        <v>135361932</v>
      </c>
      <c r="E29">
        <v>256834728</v>
      </c>
      <c r="F29">
        <v>347469638</v>
      </c>
      <c r="G29">
        <v>98634151</v>
      </c>
      <c r="H29">
        <v>93634757</v>
      </c>
      <c r="I29">
        <v>92752479</v>
      </c>
      <c r="J29">
        <v>112132333</v>
      </c>
      <c r="K29">
        <v>117433164</v>
      </c>
      <c r="L29">
        <v>121875657</v>
      </c>
      <c r="M29">
        <v>125320120</v>
      </c>
      <c r="N29">
        <v>2178959693</v>
      </c>
    </row>
    <row r="30" spans="1:14" x14ac:dyDescent="0.25">
      <c r="A30" s="4" t="s">
        <v>29</v>
      </c>
      <c r="B30">
        <v>267904761</v>
      </c>
      <c r="C30">
        <v>268654759</v>
      </c>
      <c r="D30">
        <v>225848917</v>
      </c>
      <c r="E30">
        <v>307070619</v>
      </c>
      <c r="F30">
        <v>320539771</v>
      </c>
      <c r="G30">
        <v>234339139</v>
      </c>
      <c r="H30">
        <v>480008569</v>
      </c>
      <c r="I30">
        <v>258766953</v>
      </c>
      <c r="J30">
        <v>471864493</v>
      </c>
      <c r="K30">
        <v>481298580</v>
      </c>
      <c r="L30">
        <v>495269484</v>
      </c>
      <c r="M30">
        <v>502772472</v>
      </c>
      <c r="N30">
        <v>4314338517</v>
      </c>
    </row>
    <row r="31" spans="1:14" x14ac:dyDescent="0.25">
      <c r="A31" s="4" t="s">
        <v>30</v>
      </c>
      <c r="B31">
        <v>1556971146</v>
      </c>
      <c r="C31">
        <v>1402362718</v>
      </c>
      <c r="D31">
        <v>1211329229</v>
      </c>
      <c r="E31">
        <v>1073260297</v>
      </c>
      <c r="F31">
        <v>1849047578</v>
      </c>
      <c r="G31">
        <v>1359918646</v>
      </c>
      <c r="H31">
        <v>1518882716</v>
      </c>
      <c r="I31">
        <v>1495030647</v>
      </c>
      <c r="J31">
        <v>2160639563</v>
      </c>
      <c r="K31">
        <v>2320731629</v>
      </c>
      <c r="L31">
        <v>2427139413</v>
      </c>
      <c r="M31">
        <v>2534874736</v>
      </c>
      <c r="N31">
        <v>20910188318</v>
      </c>
    </row>
    <row r="32" spans="1:14" x14ac:dyDescent="0.25">
      <c r="A32" s="4" t="s">
        <v>31</v>
      </c>
      <c r="B32">
        <v>70755826</v>
      </c>
      <c r="C32">
        <v>84198014</v>
      </c>
      <c r="D32">
        <v>89697735</v>
      </c>
      <c r="E32">
        <v>52880980</v>
      </c>
      <c r="F32">
        <v>72261880</v>
      </c>
      <c r="G32">
        <v>93553238</v>
      </c>
      <c r="H32">
        <v>80371649</v>
      </c>
      <c r="I32">
        <v>99299084</v>
      </c>
      <c r="J32">
        <v>110287385</v>
      </c>
      <c r="K32">
        <v>130247556</v>
      </c>
      <c r="L32">
        <v>118048933</v>
      </c>
      <c r="M32">
        <v>122400265</v>
      </c>
      <c r="N32">
        <v>1124002545</v>
      </c>
    </row>
    <row r="33" spans="1:14" x14ac:dyDescent="0.25">
      <c r="A33" s="4" t="s">
        <v>32</v>
      </c>
      <c r="B33">
        <v>31033094</v>
      </c>
      <c r="C33">
        <v>25783457</v>
      </c>
      <c r="D33">
        <v>40065588</v>
      </c>
      <c r="E33">
        <v>98164561</v>
      </c>
      <c r="F33">
        <v>49404641</v>
      </c>
      <c r="G33">
        <v>53780659</v>
      </c>
      <c r="H33">
        <v>61321071</v>
      </c>
      <c r="I33">
        <v>53176985</v>
      </c>
      <c r="J33">
        <v>83643529</v>
      </c>
      <c r="K33">
        <v>93649284</v>
      </c>
      <c r="L33">
        <v>92419166</v>
      </c>
      <c r="M33">
        <v>97042142</v>
      </c>
      <c r="N33">
        <v>779484177</v>
      </c>
    </row>
    <row r="34" spans="1:14" x14ac:dyDescent="0.25">
      <c r="A34" s="4" t="s">
        <v>33</v>
      </c>
      <c r="B34">
        <v>804139750</v>
      </c>
      <c r="C34">
        <v>398098529</v>
      </c>
      <c r="D34">
        <v>399890531</v>
      </c>
      <c r="E34">
        <v>394219507</v>
      </c>
      <c r="F34">
        <v>503033416</v>
      </c>
      <c r="G34">
        <v>495501250</v>
      </c>
      <c r="H34">
        <v>514311764</v>
      </c>
      <c r="I34">
        <v>437370710</v>
      </c>
      <c r="J34">
        <v>617159314</v>
      </c>
      <c r="K34">
        <v>660299569</v>
      </c>
      <c r="L34">
        <v>686887898</v>
      </c>
      <c r="M34">
        <v>714662037</v>
      </c>
      <c r="N34">
        <v>6625574275</v>
      </c>
    </row>
    <row r="35" spans="1:14" x14ac:dyDescent="0.25">
      <c r="A35" s="4" t="s">
        <v>34</v>
      </c>
      <c r="B35">
        <v>180780378</v>
      </c>
      <c r="C35">
        <v>207560078</v>
      </c>
      <c r="D35">
        <v>235830006</v>
      </c>
      <c r="E35">
        <v>248289883</v>
      </c>
      <c r="F35">
        <v>376303155</v>
      </c>
      <c r="G35">
        <v>400008552</v>
      </c>
      <c r="H35">
        <v>471213184</v>
      </c>
      <c r="I35">
        <v>787584860</v>
      </c>
      <c r="J35">
        <v>664234857</v>
      </c>
      <c r="K35">
        <v>692844171</v>
      </c>
      <c r="L35">
        <v>728617918</v>
      </c>
      <c r="M35">
        <v>757965405</v>
      </c>
      <c r="N35">
        <v>5751232447</v>
      </c>
    </row>
    <row r="36" spans="1:14" x14ac:dyDescent="0.25">
      <c r="A36" s="4" t="s">
        <v>35</v>
      </c>
      <c r="B36">
        <v>160247192</v>
      </c>
      <c r="C36">
        <v>222479026</v>
      </c>
      <c r="D36">
        <v>295299159</v>
      </c>
      <c r="E36">
        <v>321931219</v>
      </c>
      <c r="F36">
        <v>428951954</v>
      </c>
      <c r="G36">
        <v>479694682</v>
      </c>
      <c r="H36">
        <v>651104892</v>
      </c>
      <c r="I36">
        <v>629549231</v>
      </c>
      <c r="J36">
        <v>954064944</v>
      </c>
      <c r="K36">
        <v>1013352802</v>
      </c>
      <c r="L36">
        <v>1074503815</v>
      </c>
      <c r="M36">
        <v>1130617277</v>
      </c>
      <c r="N36">
        <v>7361796193</v>
      </c>
    </row>
    <row r="37" spans="1:14" x14ac:dyDescent="0.25">
      <c r="A37" s="4" t="s">
        <v>36</v>
      </c>
      <c r="B37">
        <v>3257661988</v>
      </c>
      <c r="C37">
        <v>1972382240</v>
      </c>
      <c r="D37">
        <v>1826809516</v>
      </c>
      <c r="E37">
        <v>1986896003</v>
      </c>
      <c r="F37">
        <v>2017724059</v>
      </c>
      <c r="G37">
        <v>1548123464</v>
      </c>
      <c r="H37">
        <v>2870354679</v>
      </c>
      <c r="I37">
        <v>2121500628</v>
      </c>
      <c r="J37">
        <v>2530004334</v>
      </c>
      <c r="K37">
        <v>2625848252</v>
      </c>
      <c r="L37">
        <v>2711483145</v>
      </c>
      <c r="M37">
        <v>2779153172</v>
      </c>
      <c r="N37">
        <v>28247941480</v>
      </c>
    </row>
    <row r="38" spans="1:14" x14ac:dyDescent="0.25">
      <c r="A38" s="4" t="s">
        <v>37</v>
      </c>
      <c r="B38">
        <v>185121451</v>
      </c>
      <c r="C38">
        <v>160739336</v>
      </c>
      <c r="D38">
        <v>164826226</v>
      </c>
      <c r="E38">
        <v>257047750</v>
      </c>
      <c r="F38">
        <v>203180273</v>
      </c>
      <c r="G38">
        <v>279466963</v>
      </c>
      <c r="H38">
        <v>277075073</v>
      </c>
      <c r="I38">
        <v>305913622</v>
      </c>
      <c r="J38">
        <v>287302787</v>
      </c>
      <c r="K38">
        <v>307914478</v>
      </c>
      <c r="L38">
        <v>325000731</v>
      </c>
      <c r="M38">
        <v>340198690</v>
      </c>
      <c r="N38">
        <v>3093787380</v>
      </c>
    </row>
    <row r="39" spans="1:14" x14ac:dyDescent="0.25">
      <c r="A39" s="4" t="s">
        <v>38</v>
      </c>
      <c r="B39">
        <v>209226021</v>
      </c>
      <c r="C39">
        <v>352182900</v>
      </c>
      <c r="D39">
        <v>227750994</v>
      </c>
      <c r="E39">
        <v>112820413</v>
      </c>
      <c r="F39">
        <v>209820702</v>
      </c>
      <c r="G39">
        <v>380947039</v>
      </c>
      <c r="H39">
        <v>606117007</v>
      </c>
      <c r="I39">
        <v>398746414</v>
      </c>
      <c r="J39">
        <v>633638017</v>
      </c>
      <c r="K39">
        <v>657012483</v>
      </c>
      <c r="L39">
        <v>676252992</v>
      </c>
      <c r="M39">
        <v>687292484</v>
      </c>
      <c r="N39">
        <v>5151807466</v>
      </c>
    </row>
    <row r="40" spans="1:14" x14ac:dyDescent="0.25">
      <c r="A40" s="4" t="s">
        <v>39</v>
      </c>
      <c r="B40">
        <v>1362842547</v>
      </c>
      <c r="C40">
        <v>1218091885</v>
      </c>
      <c r="D40">
        <v>1039017567</v>
      </c>
      <c r="E40">
        <v>1133054340</v>
      </c>
      <c r="F40">
        <v>1449898124</v>
      </c>
      <c r="G40">
        <v>1578073932</v>
      </c>
      <c r="H40">
        <v>2116818370</v>
      </c>
      <c r="I40">
        <v>2384198792</v>
      </c>
      <c r="J40">
        <v>2639978600</v>
      </c>
      <c r="K40">
        <v>2813191303</v>
      </c>
      <c r="L40">
        <v>2962251321</v>
      </c>
      <c r="M40">
        <v>3079323828</v>
      </c>
      <c r="N40">
        <v>23776740609</v>
      </c>
    </row>
    <row r="41" spans="1:14" x14ac:dyDescent="0.25">
      <c r="A41" s="4" t="s">
        <v>40</v>
      </c>
      <c r="B41">
        <v>224396382</v>
      </c>
      <c r="C41">
        <v>359948102</v>
      </c>
      <c r="D41">
        <v>357734069</v>
      </c>
      <c r="E41">
        <v>509084526</v>
      </c>
      <c r="F41">
        <v>462914964</v>
      </c>
      <c r="G41">
        <v>450854055</v>
      </c>
      <c r="H41">
        <v>450545631</v>
      </c>
      <c r="I41">
        <v>308264335</v>
      </c>
      <c r="J41">
        <v>471887866</v>
      </c>
      <c r="K41">
        <v>529039761</v>
      </c>
      <c r="L41">
        <v>560912859</v>
      </c>
      <c r="M41">
        <v>588506460</v>
      </c>
      <c r="N41">
        <v>5274089010</v>
      </c>
    </row>
    <row r="42" spans="1:14" x14ac:dyDescent="0.25">
      <c r="A42" s="4" t="s">
        <v>41</v>
      </c>
      <c r="B42">
        <v>268466139</v>
      </c>
      <c r="C42">
        <v>182167297</v>
      </c>
      <c r="D42">
        <v>392312101</v>
      </c>
      <c r="E42">
        <v>231989047</v>
      </c>
      <c r="F42">
        <v>269426337</v>
      </c>
      <c r="G42">
        <v>412673400</v>
      </c>
      <c r="H42">
        <v>245138900</v>
      </c>
      <c r="I42">
        <v>232156748</v>
      </c>
      <c r="J42">
        <v>300741048</v>
      </c>
      <c r="K42">
        <v>315989675</v>
      </c>
      <c r="L42">
        <v>326286973</v>
      </c>
      <c r="M42">
        <v>334340027</v>
      </c>
      <c r="N42">
        <v>3511687692</v>
      </c>
    </row>
    <row r="43" spans="1:14" x14ac:dyDescent="0.25">
      <c r="A43" s="4" t="s">
        <v>42</v>
      </c>
      <c r="B43">
        <v>235699737</v>
      </c>
      <c r="C43">
        <v>267691096</v>
      </c>
      <c r="D43">
        <v>540408896</v>
      </c>
      <c r="E43">
        <v>421405262</v>
      </c>
      <c r="F43">
        <v>245805064</v>
      </c>
      <c r="G43">
        <v>226176212</v>
      </c>
      <c r="H43">
        <v>492973256</v>
      </c>
      <c r="I43">
        <v>471320800</v>
      </c>
      <c r="J43">
        <v>507446959</v>
      </c>
      <c r="K43">
        <v>526084658</v>
      </c>
      <c r="L43">
        <v>547007617</v>
      </c>
      <c r="M43">
        <v>562445822</v>
      </c>
      <c r="N43">
        <v>5044465379</v>
      </c>
    </row>
    <row r="44" spans="1:14" x14ac:dyDescent="0.25">
      <c r="A44" s="4" t="s">
        <v>43</v>
      </c>
      <c r="B44">
        <v>370721117</v>
      </c>
      <c r="C44">
        <v>228878157</v>
      </c>
      <c r="D44">
        <v>198542408</v>
      </c>
      <c r="E44">
        <v>150518532</v>
      </c>
      <c r="F44">
        <v>204110873</v>
      </c>
      <c r="G44">
        <v>131375901</v>
      </c>
      <c r="H44">
        <v>178590358</v>
      </c>
      <c r="I44">
        <v>262125333</v>
      </c>
      <c r="J44">
        <v>265148612</v>
      </c>
      <c r="K44">
        <v>277183919</v>
      </c>
      <c r="L44">
        <v>297863571</v>
      </c>
      <c r="M44">
        <v>315840961</v>
      </c>
      <c r="N44">
        <v>2880899742</v>
      </c>
    </row>
    <row r="45" spans="1:14" x14ac:dyDescent="0.25">
      <c r="A45" s="4" t="s">
        <v>44</v>
      </c>
      <c r="B45">
        <v>603758188</v>
      </c>
      <c r="C45">
        <v>676622363</v>
      </c>
      <c r="D45">
        <v>1146388024</v>
      </c>
      <c r="E45">
        <v>1448191464</v>
      </c>
      <c r="F45">
        <v>1690937466</v>
      </c>
      <c r="G45">
        <v>1781634634</v>
      </c>
      <c r="H45">
        <v>2386238037</v>
      </c>
      <c r="I45">
        <v>2383573213</v>
      </c>
      <c r="J45">
        <v>2336528607</v>
      </c>
      <c r="K45">
        <v>2382216047</v>
      </c>
      <c r="L45">
        <v>2498671144</v>
      </c>
      <c r="M45">
        <v>2601778712</v>
      </c>
      <c r="N45">
        <v>21936537899</v>
      </c>
    </row>
    <row r="46" spans="1:14" x14ac:dyDescent="0.25">
      <c r="A46" s="4" t="s">
        <v>45</v>
      </c>
      <c r="B46">
        <v>3746634723</v>
      </c>
      <c r="C46">
        <v>3877772260</v>
      </c>
      <c r="D46">
        <v>4672067435</v>
      </c>
      <c r="E46">
        <v>3088773913</v>
      </c>
      <c r="F46">
        <v>5004335740</v>
      </c>
      <c r="G46">
        <v>8739463980</v>
      </c>
      <c r="H46">
        <v>5933055242</v>
      </c>
      <c r="I46">
        <v>6638251085</v>
      </c>
      <c r="J46">
        <v>7926162870</v>
      </c>
      <c r="K46">
        <v>8172473401</v>
      </c>
      <c r="L46">
        <v>8387354394</v>
      </c>
      <c r="M46">
        <v>8572119885</v>
      </c>
      <c r="N46">
        <v>74758464928</v>
      </c>
    </row>
    <row r="47" spans="1:14" x14ac:dyDescent="0.25">
      <c r="A47" s="4" t="s">
        <v>46</v>
      </c>
      <c r="B47">
        <v>340569901</v>
      </c>
      <c r="C47">
        <v>242231947</v>
      </c>
      <c r="D47">
        <v>461580663</v>
      </c>
      <c r="E47">
        <v>265774016</v>
      </c>
      <c r="F47">
        <v>525849500</v>
      </c>
      <c r="G47">
        <v>836062167</v>
      </c>
      <c r="H47">
        <v>1042291068</v>
      </c>
      <c r="I47">
        <v>1242744157</v>
      </c>
      <c r="J47">
        <v>1048388785</v>
      </c>
      <c r="K47">
        <v>1086415774</v>
      </c>
      <c r="L47">
        <v>1126775697</v>
      </c>
      <c r="M47">
        <v>1162564416</v>
      </c>
      <c r="N47">
        <v>9381248091</v>
      </c>
    </row>
    <row r="48" spans="1:14" x14ac:dyDescent="0.25">
      <c r="A48" s="4" t="s">
        <v>47</v>
      </c>
      <c r="B48">
        <v>221574132</v>
      </c>
      <c r="C48">
        <v>223814346</v>
      </c>
      <c r="D48">
        <v>248997023</v>
      </c>
      <c r="E48">
        <v>235300417</v>
      </c>
      <c r="F48">
        <v>301931134</v>
      </c>
      <c r="G48">
        <v>384142965</v>
      </c>
      <c r="H48">
        <v>365677755</v>
      </c>
      <c r="I48">
        <v>326744065</v>
      </c>
      <c r="J48">
        <v>420903968</v>
      </c>
      <c r="K48">
        <v>445752962</v>
      </c>
      <c r="L48">
        <v>477271490</v>
      </c>
      <c r="M48">
        <v>498063188</v>
      </c>
      <c r="N48">
        <v>4150173445</v>
      </c>
    </row>
    <row r="49" spans="1:14" x14ac:dyDescent="0.25">
      <c r="A49" s="4" t="s">
        <v>48</v>
      </c>
      <c r="B49">
        <v>228449068</v>
      </c>
      <c r="C49">
        <v>696229269</v>
      </c>
      <c r="D49">
        <v>200345659</v>
      </c>
      <c r="E49">
        <v>353341474</v>
      </c>
      <c r="F49">
        <v>230296867</v>
      </c>
      <c r="G49">
        <v>711117937</v>
      </c>
      <c r="H49">
        <v>716334182</v>
      </c>
      <c r="I49">
        <v>663390873</v>
      </c>
      <c r="J49">
        <v>759336917</v>
      </c>
      <c r="K49">
        <v>786712537</v>
      </c>
      <c r="L49">
        <v>827205986</v>
      </c>
      <c r="M49">
        <v>856902188</v>
      </c>
      <c r="N49">
        <v>7029662957</v>
      </c>
    </row>
    <row r="50" spans="1:14" x14ac:dyDescent="0.25">
      <c r="A50" s="4" t="s">
        <v>49</v>
      </c>
      <c r="B50">
        <v>714761741</v>
      </c>
      <c r="C50">
        <v>907218876</v>
      </c>
      <c r="D50">
        <v>965610184</v>
      </c>
      <c r="E50">
        <v>2057022002</v>
      </c>
      <c r="F50">
        <v>907421874</v>
      </c>
      <c r="G50">
        <v>1093431326</v>
      </c>
      <c r="H50">
        <v>1149540969</v>
      </c>
      <c r="I50">
        <v>2703128738</v>
      </c>
      <c r="J50">
        <v>1890272665</v>
      </c>
      <c r="K50">
        <v>1962567427</v>
      </c>
      <c r="L50">
        <v>2020163521</v>
      </c>
      <c r="M50">
        <v>2067504785</v>
      </c>
      <c r="N50">
        <v>18438644108</v>
      </c>
    </row>
    <row r="51" spans="1:14" x14ac:dyDescent="0.25">
      <c r="A51" s="4" t="s">
        <v>50</v>
      </c>
      <c r="B51">
        <v>593151443</v>
      </c>
      <c r="C51">
        <v>457259938</v>
      </c>
      <c r="D51">
        <v>500629864</v>
      </c>
      <c r="E51">
        <v>590421862</v>
      </c>
      <c r="F51">
        <v>552985398</v>
      </c>
      <c r="G51">
        <v>469355276</v>
      </c>
      <c r="H51">
        <v>438575282</v>
      </c>
      <c r="I51">
        <v>502176138</v>
      </c>
      <c r="J51">
        <v>672707831</v>
      </c>
      <c r="K51">
        <v>717357178</v>
      </c>
      <c r="L51">
        <v>750055168</v>
      </c>
      <c r="M51">
        <v>782139840</v>
      </c>
      <c r="N51">
        <v>7026815218</v>
      </c>
    </row>
    <row r="52" spans="1:14" x14ac:dyDescent="0.25">
      <c r="A52" s="4" t="s">
        <v>51</v>
      </c>
      <c r="B52">
        <v>217116071</v>
      </c>
      <c r="C52">
        <v>190390747</v>
      </c>
      <c r="D52">
        <v>233501213</v>
      </c>
      <c r="E52">
        <v>192629292</v>
      </c>
      <c r="F52">
        <v>202992598</v>
      </c>
      <c r="G52">
        <v>200335930</v>
      </c>
      <c r="H52">
        <v>195227015</v>
      </c>
      <c r="I52">
        <v>252465251</v>
      </c>
      <c r="J52">
        <v>255554780</v>
      </c>
      <c r="K52">
        <v>268768755</v>
      </c>
      <c r="L52">
        <v>282202005</v>
      </c>
      <c r="M52">
        <v>293818524</v>
      </c>
      <c r="N52">
        <v>2785002181</v>
      </c>
    </row>
    <row r="53" spans="1:14" x14ac:dyDescent="0.25">
      <c r="A53" s="4" t="s">
        <v>52</v>
      </c>
      <c r="B53">
        <v>1297795641</v>
      </c>
      <c r="C53">
        <v>1178515588</v>
      </c>
      <c r="D53">
        <v>1594304085</v>
      </c>
      <c r="E53">
        <v>1575221809</v>
      </c>
      <c r="F53">
        <v>2559784665</v>
      </c>
      <c r="G53">
        <v>1871397749</v>
      </c>
      <c r="H53">
        <v>1892836859</v>
      </c>
      <c r="I53">
        <v>2029525587</v>
      </c>
      <c r="J53">
        <v>2515736140</v>
      </c>
      <c r="K53">
        <v>2622323163</v>
      </c>
      <c r="L53">
        <v>2707533719</v>
      </c>
      <c r="M53">
        <v>2766913485</v>
      </c>
      <c r="N53">
        <v>24611888490</v>
      </c>
    </row>
    <row r="54" spans="1:14" x14ac:dyDescent="0.25">
      <c r="A54" s="4" t="s">
        <v>53</v>
      </c>
      <c r="B54">
        <v>199972652</v>
      </c>
      <c r="C54">
        <v>189929440</v>
      </c>
      <c r="D54">
        <v>124044037</v>
      </c>
      <c r="E54">
        <v>167708623</v>
      </c>
      <c r="F54">
        <v>187241868</v>
      </c>
      <c r="G54">
        <v>384816361</v>
      </c>
      <c r="H54">
        <v>336129790</v>
      </c>
      <c r="I54">
        <v>498883941</v>
      </c>
      <c r="J54">
        <v>596093304</v>
      </c>
      <c r="K54">
        <v>631944789</v>
      </c>
      <c r="L54">
        <v>663449819</v>
      </c>
      <c r="M54">
        <v>693630492</v>
      </c>
      <c r="N54">
        <v>4673845116</v>
      </c>
    </row>
    <row r="55" spans="1:14" x14ac:dyDescent="0.25">
      <c r="A55" s="4" t="s">
        <v>54</v>
      </c>
      <c r="B55">
        <v>224944331</v>
      </c>
      <c r="C55">
        <v>207826215</v>
      </c>
      <c r="D55">
        <v>242737612</v>
      </c>
      <c r="E55">
        <v>279251465</v>
      </c>
      <c r="F55">
        <v>351077650</v>
      </c>
      <c r="G55">
        <v>715097552</v>
      </c>
      <c r="H55">
        <v>571373799</v>
      </c>
      <c r="I55">
        <v>465352564</v>
      </c>
      <c r="J55">
        <v>426430752</v>
      </c>
      <c r="K55">
        <v>449504963</v>
      </c>
      <c r="L55">
        <v>473422179</v>
      </c>
      <c r="M55">
        <v>491374510</v>
      </c>
      <c r="N55">
        <v>4898393592</v>
      </c>
    </row>
    <row r="56" spans="1:14" x14ac:dyDescent="0.25">
      <c r="A56" s="4" t="s">
        <v>55</v>
      </c>
      <c r="B56">
        <v>2574715884</v>
      </c>
      <c r="C56">
        <v>2417310070</v>
      </c>
      <c r="D56">
        <v>2209273181</v>
      </c>
      <c r="E56">
        <v>2894971578</v>
      </c>
      <c r="F56">
        <v>2684125990</v>
      </c>
      <c r="G56">
        <v>4383166447</v>
      </c>
      <c r="H56">
        <v>3092946515</v>
      </c>
      <c r="I56">
        <v>3255330659</v>
      </c>
      <c r="J56">
        <v>4305745529</v>
      </c>
      <c r="K56">
        <v>4442672234</v>
      </c>
      <c r="L56">
        <v>4540070554</v>
      </c>
      <c r="M56">
        <v>4630665321</v>
      </c>
      <c r="N56">
        <v>41430993962</v>
      </c>
    </row>
    <row r="57" spans="1:14" x14ac:dyDescent="0.25">
      <c r="A57" s="4" t="s">
        <v>56</v>
      </c>
      <c r="B57">
        <v>1634975130</v>
      </c>
      <c r="C57">
        <v>963288621</v>
      </c>
      <c r="D57">
        <v>968633477</v>
      </c>
      <c r="E57">
        <v>1138106798</v>
      </c>
      <c r="F57">
        <v>1245495890</v>
      </c>
      <c r="G57">
        <v>1342407398</v>
      </c>
      <c r="H57">
        <v>1549273023</v>
      </c>
      <c r="I57">
        <v>3028992546</v>
      </c>
      <c r="J57">
        <v>2142996166</v>
      </c>
      <c r="K57">
        <v>2250078814</v>
      </c>
      <c r="L57">
        <v>2341427148</v>
      </c>
      <c r="M57">
        <v>2405295479</v>
      </c>
      <c r="N57">
        <v>21010970490</v>
      </c>
    </row>
    <row r="58" spans="1:14" x14ac:dyDescent="0.25">
      <c r="A58" s="4" t="s">
        <v>57</v>
      </c>
      <c r="B58">
        <v>266642888</v>
      </c>
      <c r="C58">
        <v>159191782</v>
      </c>
      <c r="D58">
        <v>254401966</v>
      </c>
      <c r="E58">
        <v>236332255</v>
      </c>
      <c r="F58">
        <v>302052411</v>
      </c>
      <c r="G58">
        <v>523283731</v>
      </c>
      <c r="H58">
        <v>338271437</v>
      </c>
      <c r="I58">
        <v>700136467</v>
      </c>
      <c r="J58">
        <v>667040737</v>
      </c>
      <c r="K58">
        <v>698338773</v>
      </c>
      <c r="L58">
        <v>727466527</v>
      </c>
      <c r="M58">
        <v>748678803</v>
      </c>
      <c r="N58">
        <v>5621837777</v>
      </c>
    </row>
    <row r="59" spans="1:14" x14ac:dyDescent="0.25">
      <c r="A59" s="4" t="s">
        <v>58</v>
      </c>
      <c r="B59">
        <v>457280381</v>
      </c>
      <c r="C59">
        <v>577233861</v>
      </c>
      <c r="D59">
        <v>610743887</v>
      </c>
      <c r="E59">
        <v>864343119</v>
      </c>
      <c r="F59">
        <v>1029796893</v>
      </c>
      <c r="G59">
        <v>1390351537</v>
      </c>
      <c r="H59">
        <v>1840950861</v>
      </c>
      <c r="I59">
        <v>1999777519</v>
      </c>
      <c r="J59">
        <v>2675523142</v>
      </c>
      <c r="K59">
        <v>2856278141</v>
      </c>
      <c r="L59">
        <v>2988844545</v>
      </c>
      <c r="M59">
        <v>3136642675</v>
      </c>
      <c r="N59">
        <v>20427766561</v>
      </c>
    </row>
    <row r="60" spans="1:14" x14ac:dyDescent="0.25">
      <c r="A60" s="4" t="s">
        <v>59</v>
      </c>
      <c r="B60">
        <v>59992890</v>
      </c>
      <c r="C60">
        <v>74790728</v>
      </c>
      <c r="D60">
        <v>93311954</v>
      </c>
      <c r="E60">
        <v>55588162</v>
      </c>
      <c r="F60">
        <v>81129190</v>
      </c>
      <c r="G60">
        <v>163367413</v>
      </c>
      <c r="H60">
        <v>131123801</v>
      </c>
      <c r="I60">
        <v>141791060</v>
      </c>
      <c r="J60">
        <v>273593821</v>
      </c>
      <c r="K60">
        <v>290960593</v>
      </c>
      <c r="L60">
        <v>296437183</v>
      </c>
      <c r="M60">
        <v>302431668</v>
      </c>
      <c r="N60">
        <v>1964518463</v>
      </c>
    </row>
    <row r="61" spans="1:14" x14ac:dyDescent="0.25">
      <c r="A61" s="4" t="s">
        <v>60</v>
      </c>
      <c r="B61">
        <v>100498602</v>
      </c>
      <c r="C61">
        <v>170815026</v>
      </c>
      <c r="D61">
        <v>152868136</v>
      </c>
      <c r="E61">
        <v>151484865</v>
      </c>
      <c r="F61">
        <v>249088821</v>
      </c>
      <c r="G61">
        <v>210260875</v>
      </c>
      <c r="H61">
        <v>135050053</v>
      </c>
      <c r="I61">
        <v>125004335</v>
      </c>
      <c r="J61">
        <v>194843829</v>
      </c>
      <c r="K61">
        <v>210076030</v>
      </c>
      <c r="L61">
        <v>221251614</v>
      </c>
      <c r="M61">
        <v>229693512</v>
      </c>
      <c r="N61">
        <v>2150935698</v>
      </c>
    </row>
    <row r="62" spans="1:14" x14ac:dyDescent="0.25">
      <c r="A62" s="4" t="s">
        <v>61</v>
      </c>
      <c r="B62">
        <v>411713639</v>
      </c>
      <c r="C62">
        <v>345547171</v>
      </c>
      <c r="D62">
        <v>474963109</v>
      </c>
      <c r="E62">
        <v>427139077</v>
      </c>
      <c r="F62">
        <v>327523497</v>
      </c>
      <c r="G62">
        <v>306558485</v>
      </c>
      <c r="H62">
        <v>646245984</v>
      </c>
      <c r="I62">
        <v>465966983</v>
      </c>
      <c r="J62">
        <v>524227411</v>
      </c>
      <c r="K62">
        <v>556757201</v>
      </c>
      <c r="L62">
        <v>583955795</v>
      </c>
      <c r="M62">
        <v>606704480</v>
      </c>
      <c r="N62">
        <v>5677302832</v>
      </c>
    </row>
    <row r="63" spans="1:14" x14ac:dyDescent="0.25">
      <c r="A63" s="4" t="s">
        <v>62</v>
      </c>
      <c r="B63">
        <v>319207157</v>
      </c>
      <c r="C63">
        <v>311023588</v>
      </c>
      <c r="D63">
        <v>336506875</v>
      </c>
      <c r="E63">
        <v>372902675</v>
      </c>
      <c r="F63">
        <v>329587513</v>
      </c>
      <c r="G63">
        <v>314041797</v>
      </c>
      <c r="H63">
        <v>324893807</v>
      </c>
      <c r="I63">
        <v>520348199</v>
      </c>
      <c r="J63">
        <v>646321362</v>
      </c>
      <c r="K63">
        <v>676752459</v>
      </c>
      <c r="L63">
        <v>716161723</v>
      </c>
      <c r="M63">
        <v>750193925</v>
      </c>
      <c r="N63">
        <v>5617941080</v>
      </c>
    </row>
    <row r="64" spans="1:14" x14ac:dyDescent="0.25">
      <c r="A64" s="4" t="s">
        <v>63</v>
      </c>
      <c r="B64">
        <v>394225705</v>
      </c>
      <c r="C64">
        <v>368629817</v>
      </c>
      <c r="D64">
        <v>282773748</v>
      </c>
      <c r="E64">
        <v>264411609</v>
      </c>
      <c r="F64">
        <v>375522207</v>
      </c>
      <c r="G64">
        <v>488190837</v>
      </c>
      <c r="H64">
        <v>257879917</v>
      </c>
      <c r="I64">
        <v>205009904</v>
      </c>
      <c r="J64">
        <v>392579920</v>
      </c>
      <c r="K64">
        <v>418347480</v>
      </c>
      <c r="L64">
        <v>439946235</v>
      </c>
      <c r="M64">
        <v>454586723</v>
      </c>
      <c r="N64">
        <v>4342104102</v>
      </c>
    </row>
    <row r="65" spans="1:14" x14ac:dyDescent="0.25">
      <c r="A65" s="4" t="s">
        <v>64</v>
      </c>
      <c r="B65">
        <v>1393512535</v>
      </c>
      <c r="C65">
        <v>1264598248</v>
      </c>
      <c r="D65">
        <v>1792551572</v>
      </c>
      <c r="E65">
        <v>1842338349</v>
      </c>
      <c r="F65">
        <v>2013651988</v>
      </c>
      <c r="G65">
        <v>3073794872</v>
      </c>
      <c r="H65">
        <v>3450716062</v>
      </c>
      <c r="I65">
        <v>3085692308</v>
      </c>
      <c r="J65">
        <v>2896573229</v>
      </c>
      <c r="K65">
        <v>3060764552</v>
      </c>
      <c r="L65">
        <v>3226122063</v>
      </c>
      <c r="M65">
        <v>3366115510</v>
      </c>
      <c r="N65">
        <v>30466431288</v>
      </c>
    </row>
    <row r="66" spans="1:14" x14ac:dyDescent="0.25">
      <c r="A66" s="4" t="s">
        <v>65</v>
      </c>
      <c r="B66">
        <v>2228230165</v>
      </c>
      <c r="C66">
        <v>1891108168</v>
      </c>
      <c r="D66">
        <v>2959846181</v>
      </c>
      <c r="E66">
        <v>3787183213</v>
      </c>
      <c r="F66">
        <v>5073452267</v>
      </c>
      <c r="G66">
        <v>4793719241</v>
      </c>
      <c r="H66">
        <v>6916466221</v>
      </c>
      <c r="I66">
        <v>8341599928</v>
      </c>
      <c r="J66">
        <v>7720755106</v>
      </c>
      <c r="K66">
        <v>8148172258</v>
      </c>
      <c r="L66">
        <v>8614172274</v>
      </c>
      <c r="M66">
        <v>9037009933</v>
      </c>
      <c r="N66">
        <v>69511714955</v>
      </c>
    </row>
    <row r="67" spans="1:14" x14ac:dyDescent="0.25">
      <c r="A67" s="4" t="s">
        <v>66</v>
      </c>
      <c r="B67">
        <v>352175533</v>
      </c>
      <c r="C67">
        <v>430964353</v>
      </c>
      <c r="D67">
        <v>326812810</v>
      </c>
      <c r="E67">
        <v>332895639</v>
      </c>
      <c r="F67">
        <v>348625416</v>
      </c>
      <c r="G67">
        <v>293052865</v>
      </c>
      <c r="H67">
        <v>880634493</v>
      </c>
      <c r="I67">
        <v>624478530</v>
      </c>
      <c r="J67">
        <v>609916560</v>
      </c>
      <c r="K67">
        <v>624545511</v>
      </c>
      <c r="L67">
        <v>638392938</v>
      </c>
      <c r="M67">
        <v>648686363</v>
      </c>
      <c r="N67">
        <v>6111181011</v>
      </c>
    </row>
    <row r="68" spans="1:14" x14ac:dyDescent="0.25">
      <c r="A68" s="4" t="s">
        <v>67</v>
      </c>
      <c r="B68">
        <v>513631158</v>
      </c>
      <c r="C68">
        <v>818201039</v>
      </c>
      <c r="D68">
        <v>830212522</v>
      </c>
      <c r="E68">
        <v>1588803104</v>
      </c>
      <c r="F68">
        <v>686405217</v>
      </c>
      <c r="G68">
        <v>2034038608</v>
      </c>
      <c r="H68">
        <v>998171053</v>
      </c>
      <c r="I68">
        <v>1184282009</v>
      </c>
      <c r="J68">
        <v>1337659466</v>
      </c>
      <c r="K68">
        <v>1379800292</v>
      </c>
      <c r="L68">
        <v>1452140115</v>
      </c>
      <c r="M68">
        <v>1506321299</v>
      </c>
      <c r="N68">
        <v>14329665882</v>
      </c>
    </row>
    <row r="69" spans="1:14" x14ac:dyDescent="0.25">
      <c r="A69" s="4" t="s">
        <v>68</v>
      </c>
      <c r="B69">
        <v>141414256</v>
      </c>
      <c r="C69">
        <v>236236813</v>
      </c>
      <c r="D69">
        <v>519711362</v>
      </c>
      <c r="E69">
        <v>288049337</v>
      </c>
      <c r="F69">
        <v>360009294</v>
      </c>
      <c r="G69">
        <v>851823860</v>
      </c>
      <c r="H69">
        <v>703577663</v>
      </c>
      <c r="I69">
        <v>253781216</v>
      </c>
      <c r="J69">
        <v>331736912</v>
      </c>
      <c r="K69">
        <v>355934748</v>
      </c>
      <c r="L69">
        <v>376648823</v>
      </c>
      <c r="M69">
        <v>391925273</v>
      </c>
      <c r="N69">
        <v>4810849557</v>
      </c>
    </row>
    <row r="70" spans="1:14" x14ac:dyDescent="0.25">
      <c r="A70" s="4" t="s">
        <v>69</v>
      </c>
      <c r="B70">
        <v>6912812845</v>
      </c>
      <c r="C70">
        <v>5467369085</v>
      </c>
      <c r="D70">
        <v>7769764706</v>
      </c>
      <c r="E70">
        <v>10112013132</v>
      </c>
      <c r="F70">
        <v>9646720094</v>
      </c>
      <c r="G70">
        <v>11065043425</v>
      </c>
      <c r="H70">
        <v>13496426961</v>
      </c>
      <c r="I70">
        <v>17095314274</v>
      </c>
      <c r="J70">
        <v>16245285406</v>
      </c>
      <c r="K70">
        <v>17014047591</v>
      </c>
      <c r="L70">
        <v>18094156562</v>
      </c>
      <c r="M70">
        <v>19030525678</v>
      </c>
      <c r="N70">
        <v>151949479759</v>
      </c>
    </row>
    <row r="71" spans="1:14" x14ac:dyDescent="0.25">
      <c r="A71" s="4" t="s">
        <v>70</v>
      </c>
      <c r="B71">
        <v>109237333</v>
      </c>
      <c r="C71">
        <v>176728714</v>
      </c>
      <c r="D71">
        <v>157397501</v>
      </c>
      <c r="E71">
        <v>229893576</v>
      </c>
      <c r="F71">
        <v>258260492</v>
      </c>
      <c r="G71">
        <v>370320150</v>
      </c>
      <c r="H71">
        <v>195665488</v>
      </c>
      <c r="I71">
        <v>300979731</v>
      </c>
      <c r="J71">
        <v>331488369</v>
      </c>
      <c r="K71">
        <v>345970818</v>
      </c>
      <c r="L71">
        <v>361988016</v>
      </c>
      <c r="M71">
        <v>377262250</v>
      </c>
      <c r="N71">
        <v>3215192438</v>
      </c>
    </row>
    <row r="72" spans="1:14" x14ac:dyDescent="0.25">
      <c r="A72" s="4" t="s">
        <v>71</v>
      </c>
      <c r="B72">
        <v>2361704915</v>
      </c>
      <c r="C72">
        <v>2702920813</v>
      </c>
      <c r="D72">
        <v>2505279836</v>
      </c>
      <c r="E72">
        <v>2877945583</v>
      </c>
      <c r="F72">
        <v>2773380393</v>
      </c>
      <c r="G72">
        <v>2700798469</v>
      </c>
      <c r="H72">
        <v>4257636191</v>
      </c>
      <c r="I72">
        <v>4132451755</v>
      </c>
      <c r="J72">
        <v>4047236813</v>
      </c>
      <c r="K72">
        <v>4226979346</v>
      </c>
      <c r="L72">
        <v>4444793949</v>
      </c>
      <c r="M72">
        <v>4584797393</v>
      </c>
      <c r="N72">
        <v>41615925456</v>
      </c>
    </row>
    <row r="73" spans="1:14" x14ac:dyDescent="0.25">
      <c r="A73" s="4" t="s">
        <v>72</v>
      </c>
      <c r="B73">
        <v>538777722</v>
      </c>
      <c r="C73">
        <v>551027250</v>
      </c>
      <c r="D73">
        <v>1226956796</v>
      </c>
      <c r="E73">
        <v>597017488</v>
      </c>
      <c r="F73">
        <v>800990124</v>
      </c>
      <c r="G73">
        <v>683520448</v>
      </c>
      <c r="H73">
        <v>704503698</v>
      </c>
      <c r="I73">
        <v>1148921916</v>
      </c>
      <c r="J73">
        <v>816206222</v>
      </c>
      <c r="K73">
        <v>853799980</v>
      </c>
      <c r="L73">
        <v>910313158</v>
      </c>
      <c r="M73">
        <v>956620384</v>
      </c>
      <c r="N73">
        <v>9788655186</v>
      </c>
    </row>
    <row r="74" spans="1:14" x14ac:dyDescent="0.25">
      <c r="A74" s="4" t="s">
        <v>73</v>
      </c>
      <c r="B74">
        <v>92487404</v>
      </c>
      <c r="C74">
        <v>155353235</v>
      </c>
      <c r="D74">
        <v>130544324</v>
      </c>
      <c r="E74">
        <v>169874746</v>
      </c>
      <c r="F74">
        <v>155803978</v>
      </c>
      <c r="G74">
        <v>84898956</v>
      </c>
      <c r="H74">
        <v>99166043</v>
      </c>
      <c r="I74">
        <v>285539497</v>
      </c>
      <c r="J74">
        <v>158075352</v>
      </c>
      <c r="K74">
        <v>167063166</v>
      </c>
      <c r="L74">
        <v>176939449</v>
      </c>
      <c r="M74">
        <v>184170238</v>
      </c>
      <c r="N74">
        <v>1859916388</v>
      </c>
    </row>
    <row r="75" spans="1:14" x14ac:dyDescent="0.25">
      <c r="A75" s="4" t="s">
        <v>74</v>
      </c>
      <c r="B75">
        <v>2167143486</v>
      </c>
      <c r="C75">
        <v>2194191409</v>
      </c>
      <c r="D75">
        <v>2364780866</v>
      </c>
      <c r="E75">
        <v>2190746875</v>
      </c>
      <c r="F75">
        <v>3301061780</v>
      </c>
      <c r="G75">
        <v>3596892618</v>
      </c>
      <c r="H75">
        <v>3297340550</v>
      </c>
      <c r="I75">
        <v>3236038163</v>
      </c>
      <c r="J75">
        <v>3514419740</v>
      </c>
      <c r="K75">
        <v>3672207065</v>
      </c>
      <c r="L75">
        <v>3832286816</v>
      </c>
      <c r="M75">
        <v>3933251060</v>
      </c>
      <c r="N75">
        <v>37300360428</v>
      </c>
    </row>
    <row r="76" spans="1:14" x14ac:dyDescent="0.25">
      <c r="A76" s="4" t="s">
        <v>75</v>
      </c>
      <c r="B76">
        <v>146383426</v>
      </c>
      <c r="C76">
        <v>193569823</v>
      </c>
      <c r="D76">
        <v>173035700</v>
      </c>
      <c r="E76">
        <v>280167057</v>
      </c>
      <c r="F76">
        <v>282331442</v>
      </c>
      <c r="G76">
        <v>332491538</v>
      </c>
      <c r="H76">
        <v>363962567</v>
      </c>
      <c r="I76">
        <v>397495864</v>
      </c>
      <c r="J76">
        <v>391482931</v>
      </c>
      <c r="K76">
        <v>399788876</v>
      </c>
      <c r="L76">
        <v>421038473</v>
      </c>
      <c r="M76">
        <v>441353730</v>
      </c>
      <c r="N76">
        <v>3823101427</v>
      </c>
    </row>
    <row r="77" spans="1:14" x14ac:dyDescent="0.25">
      <c r="A77" s="4" t="s">
        <v>76</v>
      </c>
      <c r="B77">
        <v>751220078</v>
      </c>
      <c r="C77">
        <v>485107699</v>
      </c>
      <c r="D77">
        <v>665314254</v>
      </c>
      <c r="E77">
        <v>843062410</v>
      </c>
      <c r="F77">
        <v>729398155</v>
      </c>
      <c r="G77">
        <v>1369976488</v>
      </c>
      <c r="H77">
        <v>2272254356</v>
      </c>
      <c r="I77">
        <v>1036687957</v>
      </c>
      <c r="J77">
        <v>1678199406</v>
      </c>
      <c r="K77">
        <v>1783849254</v>
      </c>
      <c r="L77">
        <v>1841445113</v>
      </c>
      <c r="M77">
        <v>1917527712</v>
      </c>
      <c r="N77">
        <v>15374042882</v>
      </c>
    </row>
    <row r="78" spans="1:14" x14ac:dyDescent="0.25">
      <c r="A78" s="4" t="s">
        <v>77</v>
      </c>
      <c r="B78">
        <v>968627429</v>
      </c>
      <c r="C78">
        <v>627229950</v>
      </c>
      <c r="D78">
        <v>1382088903</v>
      </c>
      <c r="E78">
        <v>1145147245</v>
      </c>
      <c r="F78">
        <v>2136233502</v>
      </c>
      <c r="G78">
        <v>1172199823</v>
      </c>
      <c r="H78">
        <v>1714000638</v>
      </c>
      <c r="I78">
        <v>1772912839</v>
      </c>
      <c r="J78">
        <v>1747993145</v>
      </c>
      <c r="K78">
        <v>1842335144</v>
      </c>
      <c r="L78">
        <v>1933330046</v>
      </c>
      <c r="M78">
        <v>2031056588</v>
      </c>
      <c r="N78">
        <v>18473155252</v>
      </c>
    </row>
    <row r="79" spans="1:14" x14ac:dyDescent="0.25">
      <c r="A79" s="4" t="s">
        <v>78</v>
      </c>
      <c r="B79">
        <v>396195740</v>
      </c>
      <c r="C79">
        <v>301577950</v>
      </c>
      <c r="D79">
        <v>525501530</v>
      </c>
      <c r="E79">
        <v>486082567</v>
      </c>
      <c r="F79">
        <v>508142438</v>
      </c>
      <c r="G79">
        <v>595755047</v>
      </c>
      <c r="H79">
        <v>735505164</v>
      </c>
      <c r="I79">
        <v>687293991</v>
      </c>
      <c r="J79">
        <v>714048944</v>
      </c>
      <c r="K79">
        <v>751427235</v>
      </c>
      <c r="L79">
        <v>784238509</v>
      </c>
      <c r="M79">
        <v>814376805</v>
      </c>
      <c r="N79">
        <v>7300145920</v>
      </c>
    </row>
    <row r="80" spans="1:14" x14ac:dyDescent="0.25">
      <c r="A80" s="4" t="s">
        <v>79</v>
      </c>
      <c r="B80">
        <v>1314922733</v>
      </c>
      <c r="C80">
        <v>1874078936</v>
      </c>
      <c r="D80">
        <v>1581034118</v>
      </c>
      <c r="E80">
        <v>1334625996</v>
      </c>
      <c r="F80">
        <v>1542486522</v>
      </c>
      <c r="G80">
        <v>1856260963</v>
      </c>
      <c r="H80">
        <v>2151757011</v>
      </c>
      <c r="I80">
        <v>2259398386</v>
      </c>
      <c r="J80">
        <v>2050642618</v>
      </c>
      <c r="K80">
        <v>2171268223</v>
      </c>
      <c r="L80">
        <v>2299511495</v>
      </c>
      <c r="M80">
        <v>2405013113</v>
      </c>
      <c r="N80">
        <v>22841000114</v>
      </c>
    </row>
    <row r="81" spans="1:14" x14ac:dyDescent="0.25">
      <c r="A81" s="4" t="s">
        <v>80</v>
      </c>
      <c r="B81">
        <v>1014788287</v>
      </c>
      <c r="C81">
        <v>922616264</v>
      </c>
      <c r="D81">
        <v>446408638</v>
      </c>
      <c r="E81">
        <v>341944604</v>
      </c>
      <c r="F81">
        <v>293252960</v>
      </c>
      <c r="G81">
        <v>356876503</v>
      </c>
      <c r="H81">
        <v>476787456</v>
      </c>
      <c r="I81">
        <v>432650906</v>
      </c>
      <c r="J81">
        <v>762608431</v>
      </c>
      <c r="K81">
        <v>815018641</v>
      </c>
      <c r="L81">
        <v>860391038</v>
      </c>
      <c r="M81">
        <v>896772206</v>
      </c>
      <c r="N81">
        <v>7620115934</v>
      </c>
    </row>
    <row r="82" spans="1:14" x14ac:dyDescent="0.25">
      <c r="A82" s="4" t="s">
        <v>81</v>
      </c>
      <c r="B82">
        <v>70983735</v>
      </c>
      <c r="C82">
        <v>55803024</v>
      </c>
      <c r="D82">
        <v>129816461</v>
      </c>
      <c r="E82">
        <v>78228952</v>
      </c>
      <c r="F82">
        <v>114097247</v>
      </c>
      <c r="G82">
        <v>107613131</v>
      </c>
      <c r="H82">
        <v>156714665</v>
      </c>
      <c r="I82">
        <v>115636257</v>
      </c>
      <c r="J82">
        <v>156547907</v>
      </c>
      <c r="K82">
        <v>164866881</v>
      </c>
      <c r="L82">
        <v>174550156</v>
      </c>
      <c r="M82">
        <v>182727714</v>
      </c>
      <c r="N82">
        <v>1507586130</v>
      </c>
    </row>
    <row r="83" spans="1:14" x14ac:dyDescent="0.25">
      <c r="A83" s="4" t="s">
        <v>82</v>
      </c>
      <c r="B83">
        <v>2646459600</v>
      </c>
      <c r="C83">
        <v>2919078294</v>
      </c>
      <c r="D83">
        <v>2816545299</v>
      </c>
      <c r="E83">
        <v>3170839572</v>
      </c>
      <c r="F83">
        <v>2679781657</v>
      </c>
      <c r="G83">
        <v>4156513008</v>
      </c>
      <c r="H83">
        <v>4761026947</v>
      </c>
      <c r="I83">
        <v>4671620143</v>
      </c>
      <c r="J83">
        <v>4540495311</v>
      </c>
      <c r="K83">
        <v>4807370202</v>
      </c>
      <c r="L83">
        <v>5079833706</v>
      </c>
      <c r="M83">
        <v>5250551765</v>
      </c>
      <c r="N83">
        <v>47500115504</v>
      </c>
    </row>
    <row r="84" spans="1:14" x14ac:dyDescent="0.25">
      <c r="A84" s="4" t="s">
        <v>83</v>
      </c>
      <c r="B84">
        <v>3772967961</v>
      </c>
      <c r="C84">
        <v>564134132</v>
      </c>
      <c r="D84">
        <v>805004631</v>
      </c>
      <c r="E84">
        <v>914175487</v>
      </c>
      <c r="F84">
        <v>810947168</v>
      </c>
      <c r="G84">
        <v>940769040</v>
      </c>
      <c r="H84">
        <v>1449902087</v>
      </c>
      <c r="I84">
        <v>13817183887</v>
      </c>
      <c r="J84">
        <v>2210520102</v>
      </c>
      <c r="K84">
        <v>2367487536</v>
      </c>
      <c r="L84">
        <v>2461848304</v>
      </c>
      <c r="M84">
        <v>2559714733</v>
      </c>
      <c r="N84">
        <v>32674655068</v>
      </c>
    </row>
    <row r="85" spans="1:14" x14ac:dyDescent="0.25">
      <c r="A85" s="4" t="s">
        <v>84</v>
      </c>
      <c r="B85">
        <v>109650519</v>
      </c>
      <c r="C85">
        <v>73553874</v>
      </c>
      <c r="D85">
        <v>105151195</v>
      </c>
      <c r="E85">
        <v>253201320</v>
      </c>
      <c r="F85">
        <v>58761894</v>
      </c>
      <c r="G85">
        <v>186873489</v>
      </c>
      <c r="H85">
        <v>149923861</v>
      </c>
      <c r="I85">
        <v>90426907</v>
      </c>
      <c r="J85">
        <v>243723553</v>
      </c>
      <c r="K85">
        <v>259063955</v>
      </c>
      <c r="L85">
        <v>269186956</v>
      </c>
      <c r="M85">
        <v>278639303</v>
      </c>
      <c r="N85">
        <v>2078156826</v>
      </c>
    </row>
    <row r="86" spans="1:14" x14ac:dyDescent="0.25">
      <c r="A86" s="4" t="s">
        <v>85</v>
      </c>
      <c r="B86">
        <v>117596743</v>
      </c>
      <c r="C86">
        <v>125509819</v>
      </c>
      <c r="D86">
        <v>115596662</v>
      </c>
      <c r="E86">
        <v>80291887</v>
      </c>
      <c r="F86">
        <v>99691502</v>
      </c>
      <c r="G86">
        <v>91264218</v>
      </c>
      <c r="H86">
        <v>134240095</v>
      </c>
      <c r="I86">
        <v>110734642</v>
      </c>
      <c r="J86">
        <v>161684671</v>
      </c>
      <c r="K86">
        <v>172012702</v>
      </c>
      <c r="L86">
        <v>179522157</v>
      </c>
      <c r="M86">
        <v>185246740</v>
      </c>
      <c r="N86">
        <v>1573391838</v>
      </c>
    </row>
    <row r="87" spans="1:14" x14ac:dyDescent="0.25">
      <c r="A87" s="4" t="s">
        <v>86</v>
      </c>
      <c r="B87">
        <v>8657798828</v>
      </c>
      <c r="C87">
        <v>8190052368</v>
      </c>
      <c r="D87">
        <v>8133645204</v>
      </c>
      <c r="E87">
        <v>10360150848</v>
      </c>
      <c r="F87">
        <v>10168683288</v>
      </c>
      <c r="G87">
        <v>20007718815</v>
      </c>
      <c r="H87">
        <v>18848279590</v>
      </c>
      <c r="I87">
        <v>19834950966</v>
      </c>
      <c r="J87">
        <v>22676514924</v>
      </c>
      <c r="K87">
        <v>24090686737</v>
      </c>
      <c r="L87">
        <v>25118726191</v>
      </c>
      <c r="M87">
        <v>26247171503</v>
      </c>
      <c r="N87">
        <v>202334379262</v>
      </c>
    </row>
    <row r="88" spans="1:14" x14ac:dyDescent="0.25">
      <c r="A88" s="4" t="s">
        <v>87</v>
      </c>
      <c r="B88">
        <v>51028038</v>
      </c>
      <c r="C88">
        <v>54143871</v>
      </c>
      <c r="D88">
        <v>73621122</v>
      </c>
      <c r="E88">
        <v>145802583</v>
      </c>
      <c r="F88">
        <v>497466067</v>
      </c>
      <c r="G88">
        <v>69715019</v>
      </c>
      <c r="H88">
        <v>81259282</v>
      </c>
      <c r="I88">
        <v>98082259</v>
      </c>
      <c r="J88">
        <v>168019663</v>
      </c>
      <c r="K88">
        <v>173210749</v>
      </c>
      <c r="L88">
        <v>178644695</v>
      </c>
      <c r="M88">
        <v>181674419</v>
      </c>
      <c r="N88">
        <v>1772667767</v>
      </c>
    </row>
    <row r="89" spans="1:14" x14ac:dyDescent="0.25">
      <c r="A89" s="4" t="s">
        <v>88</v>
      </c>
      <c r="B89">
        <v>50863061</v>
      </c>
      <c r="C89">
        <v>43661268</v>
      </c>
      <c r="D89">
        <v>48213595</v>
      </c>
      <c r="E89">
        <v>53183508</v>
      </c>
      <c r="F89">
        <v>30107840</v>
      </c>
      <c r="G89">
        <v>43466650</v>
      </c>
      <c r="H89">
        <v>43513074</v>
      </c>
      <c r="I89">
        <v>54186853</v>
      </c>
      <c r="J89">
        <v>72720107</v>
      </c>
      <c r="K89">
        <v>75577044</v>
      </c>
      <c r="L89">
        <v>80336747</v>
      </c>
      <c r="M89">
        <v>83861780</v>
      </c>
      <c r="N89">
        <v>679691527</v>
      </c>
    </row>
    <row r="90" spans="1:14" x14ac:dyDescent="0.25">
      <c r="A90" s="4" t="s">
        <v>89</v>
      </c>
      <c r="B90">
        <v>90428535</v>
      </c>
      <c r="C90">
        <v>65854997</v>
      </c>
      <c r="D90">
        <v>56637687</v>
      </c>
      <c r="E90">
        <v>73227239</v>
      </c>
      <c r="F90">
        <v>67319317</v>
      </c>
      <c r="G90">
        <v>81813499</v>
      </c>
      <c r="H90">
        <v>91451266</v>
      </c>
      <c r="I90">
        <v>87058530</v>
      </c>
      <c r="J90">
        <v>73934761</v>
      </c>
      <c r="K90">
        <v>77127578</v>
      </c>
      <c r="L90">
        <v>79614682</v>
      </c>
      <c r="M90">
        <v>81297509</v>
      </c>
      <c r="N90">
        <v>925765600</v>
      </c>
    </row>
    <row r="91" spans="1:14" x14ac:dyDescent="0.25">
      <c r="A91" s="4" t="s">
        <v>90</v>
      </c>
      <c r="B91">
        <v>356237515</v>
      </c>
      <c r="C91">
        <v>519750214</v>
      </c>
      <c r="D91">
        <v>352505470</v>
      </c>
      <c r="E91">
        <v>581893724</v>
      </c>
      <c r="F91">
        <v>436370255</v>
      </c>
      <c r="G91">
        <v>796222619</v>
      </c>
      <c r="H91">
        <v>457244327</v>
      </c>
      <c r="I91">
        <v>1106092136</v>
      </c>
      <c r="J91">
        <v>742229946</v>
      </c>
      <c r="K91">
        <v>778656158</v>
      </c>
      <c r="L91">
        <v>820964004</v>
      </c>
      <c r="M91">
        <v>855922682</v>
      </c>
      <c r="N91">
        <v>7804089050</v>
      </c>
    </row>
    <row r="92" spans="1:14" x14ac:dyDescent="0.25">
      <c r="A92" s="4" t="s">
        <v>91</v>
      </c>
      <c r="B92">
        <v>790495473</v>
      </c>
      <c r="C92">
        <v>993596707</v>
      </c>
      <c r="D92">
        <v>1301992524</v>
      </c>
      <c r="E92">
        <v>843680710</v>
      </c>
      <c r="F92">
        <v>956434255</v>
      </c>
      <c r="G92">
        <v>1095424494</v>
      </c>
      <c r="H92">
        <v>998697769</v>
      </c>
      <c r="I92">
        <v>1148686264</v>
      </c>
      <c r="J92">
        <v>1249285686</v>
      </c>
      <c r="K92">
        <v>1299079730</v>
      </c>
      <c r="L92">
        <v>1353636118</v>
      </c>
      <c r="M92">
        <v>1391961120</v>
      </c>
      <c r="N92">
        <v>13422970850</v>
      </c>
    </row>
    <row r="93" spans="1:14" x14ac:dyDescent="0.25">
      <c r="A93" s="4" t="s">
        <v>92</v>
      </c>
      <c r="B93">
        <v>165905135</v>
      </c>
      <c r="C93">
        <v>52999901</v>
      </c>
      <c r="D93">
        <v>113915942</v>
      </c>
      <c r="E93">
        <v>106581104</v>
      </c>
      <c r="F93">
        <v>104552250</v>
      </c>
      <c r="G93">
        <v>172102814</v>
      </c>
      <c r="H93">
        <v>232628392</v>
      </c>
      <c r="I93">
        <v>148693038</v>
      </c>
      <c r="J93">
        <v>246763571</v>
      </c>
      <c r="K93">
        <v>258605724</v>
      </c>
      <c r="L93">
        <v>266554464</v>
      </c>
      <c r="M93">
        <v>273277879</v>
      </c>
      <c r="N93">
        <v>2142580214</v>
      </c>
    </row>
    <row r="94" spans="1:14" x14ac:dyDescent="0.25">
      <c r="A94" s="4" t="s">
        <v>93</v>
      </c>
      <c r="B94">
        <v>145793790</v>
      </c>
      <c r="C94">
        <v>49389720</v>
      </c>
      <c r="D94">
        <v>131447628</v>
      </c>
      <c r="E94">
        <v>66157946</v>
      </c>
      <c r="F94">
        <v>107358763</v>
      </c>
      <c r="G94">
        <v>53497602</v>
      </c>
      <c r="H94">
        <v>83045819</v>
      </c>
      <c r="I94">
        <v>73252050</v>
      </c>
      <c r="J94">
        <v>117303847</v>
      </c>
      <c r="K94">
        <v>123489932</v>
      </c>
      <c r="L94">
        <v>130992218</v>
      </c>
      <c r="M94">
        <v>137990522</v>
      </c>
      <c r="N94">
        <v>1219719837</v>
      </c>
    </row>
    <row r="95" spans="1:14" x14ac:dyDescent="0.25">
      <c r="A95" s="4" t="s">
        <v>94</v>
      </c>
      <c r="B95">
        <v>341605268</v>
      </c>
      <c r="C95">
        <v>360472992</v>
      </c>
      <c r="D95">
        <v>519237405</v>
      </c>
      <c r="E95">
        <v>465745531</v>
      </c>
      <c r="F95">
        <v>865239909</v>
      </c>
      <c r="G95">
        <v>682008330</v>
      </c>
      <c r="H95">
        <v>2324562298</v>
      </c>
      <c r="I95">
        <v>1064643342</v>
      </c>
      <c r="J95">
        <v>1797219414</v>
      </c>
      <c r="K95">
        <v>1855739424</v>
      </c>
      <c r="L95">
        <v>1859501054</v>
      </c>
      <c r="M95">
        <v>1880108140</v>
      </c>
      <c r="N95">
        <v>14016083107</v>
      </c>
    </row>
    <row r="96" spans="1:14" x14ac:dyDescent="0.25">
      <c r="A96" s="4" t="s">
        <v>95</v>
      </c>
      <c r="B96">
        <v>4636188440</v>
      </c>
      <c r="C96">
        <v>2605844144</v>
      </c>
      <c r="D96">
        <v>3826761934</v>
      </c>
      <c r="E96">
        <v>4173445639</v>
      </c>
      <c r="F96">
        <v>5030069325</v>
      </c>
      <c r="G96">
        <v>7199798469</v>
      </c>
      <c r="H96">
        <v>7689745603</v>
      </c>
      <c r="I96">
        <v>7101451779</v>
      </c>
      <c r="J96">
        <v>7034200390</v>
      </c>
      <c r="K96">
        <v>7324242961</v>
      </c>
      <c r="L96">
        <v>7645184797</v>
      </c>
      <c r="M96">
        <v>7955044663</v>
      </c>
      <c r="N96">
        <v>72221978144</v>
      </c>
    </row>
    <row r="97" spans="1:14" x14ac:dyDescent="0.25">
      <c r="A97" s="4" t="s">
        <v>96</v>
      </c>
      <c r="B97">
        <v>992967196</v>
      </c>
      <c r="C97">
        <v>977313867</v>
      </c>
      <c r="D97">
        <v>1341136692</v>
      </c>
      <c r="E97">
        <v>1391814773</v>
      </c>
      <c r="F97">
        <v>2593810635</v>
      </c>
      <c r="G97">
        <v>2564142629</v>
      </c>
      <c r="H97">
        <v>2544346375</v>
      </c>
      <c r="I97">
        <v>1972144577</v>
      </c>
      <c r="J97">
        <v>1839448120</v>
      </c>
      <c r="K97">
        <v>1942764633</v>
      </c>
      <c r="L97">
        <v>2049785412</v>
      </c>
      <c r="M97">
        <v>2130469703</v>
      </c>
      <c r="N97">
        <v>22340144612</v>
      </c>
    </row>
    <row r="98" spans="1:14" x14ac:dyDescent="0.25">
      <c r="A98" s="4" t="s">
        <v>97</v>
      </c>
      <c r="B98">
        <v>973121671</v>
      </c>
      <c r="C98">
        <v>923305361</v>
      </c>
      <c r="D98">
        <v>1206206342</v>
      </c>
      <c r="E98">
        <v>1089678540</v>
      </c>
      <c r="F98">
        <v>1901239781</v>
      </c>
      <c r="G98">
        <v>2270301161</v>
      </c>
      <c r="H98">
        <v>1697447919</v>
      </c>
      <c r="I98">
        <v>2358896998</v>
      </c>
      <c r="J98">
        <v>2005853807</v>
      </c>
      <c r="K98">
        <v>3652742794</v>
      </c>
      <c r="L98">
        <v>2177357465</v>
      </c>
      <c r="M98">
        <v>2275701307</v>
      </c>
      <c r="N98">
        <v>22531853146</v>
      </c>
    </row>
    <row r="99" spans="1:14" x14ac:dyDescent="0.25">
      <c r="A99" s="4" t="s">
        <v>98</v>
      </c>
      <c r="B99">
        <v>169572327</v>
      </c>
      <c r="C99">
        <v>125141461</v>
      </c>
      <c r="D99">
        <v>118812127</v>
      </c>
      <c r="E99">
        <v>105780367</v>
      </c>
      <c r="F99">
        <v>126318684</v>
      </c>
      <c r="G99">
        <v>181066263</v>
      </c>
      <c r="H99">
        <v>183322781</v>
      </c>
      <c r="I99">
        <v>188397470</v>
      </c>
      <c r="J99">
        <v>246885111</v>
      </c>
      <c r="K99">
        <v>266825870</v>
      </c>
      <c r="L99">
        <v>284267331</v>
      </c>
      <c r="M99">
        <v>297581679</v>
      </c>
      <c r="N99">
        <v>2293971471</v>
      </c>
    </row>
    <row r="100" spans="1:14" x14ac:dyDescent="0.25">
      <c r="A100" s="4" t="s">
        <v>99</v>
      </c>
      <c r="B100">
        <v>356398477</v>
      </c>
      <c r="C100">
        <v>312130524</v>
      </c>
      <c r="D100">
        <v>480281345</v>
      </c>
      <c r="E100">
        <v>290491083</v>
      </c>
      <c r="F100">
        <v>403896913</v>
      </c>
      <c r="G100">
        <v>426908593</v>
      </c>
      <c r="H100">
        <v>414193630</v>
      </c>
      <c r="I100">
        <v>345507230</v>
      </c>
      <c r="J100">
        <v>486747667</v>
      </c>
      <c r="K100">
        <v>518043607</v>
      </c>
      <c r="L100">
        <v>548809436</v>
      </c>
      <c r="M100">
        <v>575140437</v>
      </c>
      <c r="N100">
        <v>5158548942</v>
      </c>
    </row>
    <row r="101" spans="1:14" x14ac:dyDescent="0.25">
      <c r="A101" s="4" t="s">
        <v>100</v>
      </c>
      <c r="B101">
        <v>191706832</v>
      </c>
      <c r="C101">
        <v>125461979</v>
      </c>
      <c r="D101">
        <v>164008630</v>
      </c>
      <c r="E101">
        <v>158796845</v>
      </c>
      <c r="F101">
        <v>105543300</v>
      </c>
      <c r="G101">
        <v>122341937</v>
      </c>
      <c r="H101">
        <v>134446063</v>
      </c>
      <c r="I101">
        <v>181064563</v>
      </c>
      <c r="J101">
        <v>129259272</v>
      </c>
      <c r="K101">
        <v>137492128</v>
      </c>
      <c r="L101">
        <v>143477758</v>
      </c>
      <c r="M101">
        <v>148425834</v>
      </c>
      <c r="N101">
        <v>1742025141</v>
      </c>
    </row>
    <row r="102" spans="1:14" x14ac:dyDescent="0.25">
      <c r="A102" s="4" t="s">
        <v>101</v>
      </c>
      <c r="B102">
        <v>1058210981</v>
      </c>
      <c r="C102">
        <v>399407768</v>
      </c>
      <c r="D102">
        <v>508016183</v>
      </c>
      <c r="E102">
        <v>332363427</v>
      </c>
      <c r="F102">
        <v>382115411</v>
      </c>
      <c r="G102">
        <v>525868677</v>
      </c>
      <c r="H102">
        <v>503250346</v>
      </c>
      <c r="I102">
        <v>593626173</v>
      </c>
      <c r="J102">
        <v>672594755</v>
      </c>
      <c r="K102">
        <v>700413389</v>
      </c>
      <c r="L102">
        <v>727123937</v>
      </c>
      <c r="M102">
        <v>745469384</v>
      </c>
      <c r="N102">
        <v>7148460431</v>
      </c>
    </row>
    <row r="103" spans="1:14" x14ac:dyDescent="0.25">
      <c r="A103" s="4" t="s">
        <v>102</v>
      </c>
      <c r="B103">
        <v>926409591</v>
      </c>
      <c r="C103">
        <v>863384289</v>
      </c>
      <c r="D103">
        <v>1080822354</v>
      </c>
      <c r="E103">
        <v>993392498</v>
      </c>
      <c r="F103">
        <v>1292985804</v>
      </c>
      <c r="G103">
        <v>1620399676</v>
      </c>
      <c r="H103">
        <v>1587527312</v>
      </c>
      <c r="I103">
        <v>2154055057</v>
      </c>
      <c r="J103">
        <v>2165652261</v>
      </c>
      <c r="K103">
        <v>2292504354</v>
      </c>
      <c r="L103">
        <v>2427988596</v>
      </c>
      <c r="M103">
        <v>2549466640</v>
      </c>
      <c r="N103">
        <v>19954588432</v>
      </c>
    </row>
    <row r="104" spans="1:14" x14ac:dyDescent="0.25">
      <c r="A104" s="4" t="s">
        <v>103</v>
      </c>
      <c r="B104">
        <v>139229204</v>
      </c>
      <c r="C104">
        <v>212828269</v>
      </c>
      <c r="D104">
        <v>233813270</v>
      </c>
      <c r="E104">
        <v>173672533</v>
      </c>
      <c r="F104">
        <v>112272796</v>
      </c>
      <c r="G104">
        <v>217454450</v>
      </c>
      <c r="H104">
        <v>283522056</v>
      </c>
      <c r="I104">
        <v>383581962</v>
      </c>
      <c r="J104">
        <v>317517646</v>
      </c>
      <c r="K104">
        <v>327930186</v>
      </c>
      <c r="L104">
        <v>340008812</v>
      </c>
      <c r="M104">
        <v>349482385</v>
      </c>
      <c r="N104">
        <v>3091313569</v>
      </c>
    </row>
    <row r="105" spans="1:14" x14ac:dyDescent="0.25">
      <c r="A105" s="4" t="s">
        <v>104</v>
      </c>
      <c r="B105">
        <v>2793299290</v>
      </c>
      <c r="C105">
        <v>2012102301</v>
      </c>
      <c r="D105">
        <v>2261910438</v>
      </c>
      <c r="E105">
        <v>2860795409</v>
      </c>
      <c r="F105">
        <v>3102691861</v>
      </c>
      <c r="G105">
        <v>2839283692</v>
      </c>
      <c r="H105">
        <v>4288513241</v>
      </c>
      <c r="I105">
        <v>3171672079</v>
      </c>
      <c r="J105">
        <v>4454888313</v>
      </c>
      <c r="K105">
        <v>4673155015</v>
      </c>
      <c r="L105">
        <v>4910197569</v>
      </c>
      <c r="M105">
        <v>5099177004</v>
      </c>
      <c r="N105">
        <v>42467686212</v>
      </c>
    </row>
    <row r="106" spans="1:14" x14ac:dyDescent="0.25">
      <c r="A106" s="4" t="s">
        <v>105</v>
      </c>
      <c r="B106">
        <v>151946140</v>
      </c>
      <c r="C106">
        <v>140681426</v>
      </c>
      <c r="D106">
        <v>244357812</v>
      </c>
      <c r="E106">
        <v>137555859</v>
      </c>
      <c r="F106">
        <v>176415702</v>
      </c>
      <c r="G106">
        <v>206438695</v>
      </c>
      <c r="H106">
        <v>332512187</v>
      </c>
      <c r="I106">
        <v>334661542</v>
      </c>
      <c r="J106">
        <v>453635545</v>
      </c>
      <c r="K106">
        <v>482126519</v>
      </c>
      <c r="L106">
        <v>517191604</v>
      </c>
      <c r="M106">
        <v>543026038</v>
      </c>
      <c r="N106">
        <v>3720549069</v>
      </c>
    </row>
    <row r="107" spans="1:14" x14ac:dyDescent="0.25">
      <c r="A107" s="4" t="s">
        <v>106</v>
      </c>
      <c r="B107">
        <v>1426947626</v>
      </c>
      <c r="C107">
        <v>1535714937</v>
      </c>
      <c r="D107">
        <v>2343657181</v>
      </c>
      <c r="E107">
        <v>1251838737</v>
      </c>
      <c r="F107">
        <v>1311914602</v>
      </c>
      <c r="G107">
        <v>1274346234</v>
      </c>
      <c r="H107">
        <v>1463626584</v>
      </c>
      <c r="I107">
        <v>1942768268</v>
      </c>
      <c r="J107">
        <v>2076906650</v>
      </c>
      <c r="K107">
        <v>2182684910</v>
      </c>
      <c r="L107">
        <v>2290006029</v>
      </c>
      <c r="M107">
        <v>2393697304</v>
      </c>
      <c r="N107">
        <v>21494109062</v>
      </c>
    </row>
    <row r="108" spans="1:14" x14ac:dyDescent="0.25">
      <c r="A108" s="4" t="s">
        <v>107</v>
      </c>
      <c r="B108">
        <v>238594812</v>
      </c>
      <c r="C108">
        <v>196664788</v>
      </c>
      <c r="D108">
        <v>194328439</v>
      </c>
      <c r="E108">
        <v>165273427</v>
      </c>
      <c r="F108">
        <v>226502096</v>
      </c>
      <c r="G108">
        <v>208774693</v>
      </c>
      <c r="H108">
        <v>252505775</v>
      </c>
      <c r="I108">
        <v>146338831</v>
      </c>
      <c r="J108">
        <v>232004580</v>
      </c>
      <c r="K108">
        <v>242984269</v>
      </c>
      <c r="L108">
        <v>257914055</v>
      </c>
      <c r="M108">
        <v>268017157</v>
      </c>
      <c r="N108">
        <v>2629902922</v>
      </c>
    </row>
    <row r="109" spans="1:14" x14ac:dyDescent="0.25">
      <c r="A109" s="4" t="s">
        <v>108</v>
      </c>
      <c r="B109">
        <v>116222670</v>
      </c>
      <c r="C109">
        <v>108516633</v>
      </c>
      <c r="D109">
        <v>80619859</v>
      </c>
      <c r="E109">
        <v>149776588</v>
      </c>
      <c r="F109">
        <v>236467243</v>
      </c>
      <c r="G109">
        <v>145036986</v>
      </c>
      <c r="H109">
        <v>226954531</v>
      </c>
      <c r="I109">
        <v>315751767</v>
      </c>
      <c r="J109">
        <v>334081772</v>
      </c>
      <c r="K109">
        <v>350486803</v>
      </c>
      <c r="L109">
        <v>373376232</v>
      </c>
      <c r="M109">
        <v>389032050</v>
      </c>
      <c r="N109">
        <v>2826323134</v>
      </c>
    </row>
    <row r="110" spans="1:14" x14ac:dyDescent="0.25">
      <c r="A110" s="4" t="s">
        <v>109</v>
      </c>
      <c r="B110">
        <v>33801306</v>
      </c>
      <c r="C110">
        <v>33814614</v>
      </c>
      <c r="D110">
        <v>38764019</v>
      </c>
      <c r="E110">
        <v>44615314</v>
      </c>
      <c r="F110">
        <v>63195424</v>
      </c>
      <c r="G110">
        <v>50564063</v>
      </c>
      <c r="H110">
        <v>65246391</v>
      </c>
      <c r="I110">
        <v>233922242</v>
      </c>
      <c r="J110">
        <v>135568197</v>
      </c>
      <c r="K110">
        <v>142055636</v>
      </c>
      <c r="L110">
        <v>148022334</v>
      </c>
      <c r="M110">
        <v>152262045</v>
      </c>
      <c r="N110">
        <v>1141831585</v>
      </c>
    </row>
    <row r="111" spans="1:14" x14ac:dyDescent="0.25">
      <c r="A111" s="4" t="s">
        <v>110</v>
      </c>
      <c r="B111">
        <v>153840205</v>
      </c>
      <c r="C111">
        <v>308934710</v>
      </c>
      <c r="D111">
        <v>174755846</v>
      </c>
      <c r="E111">
        <v>131749305</v>
      </c>
      <c r="F111">
        <v>173109654</v>
      </c>
      <c r="G111">
        <v>193341163</v>
      </c>
      <c r="H111">
        <v>217789632</v>
      </c>
      <c r="I111">
        <v>167838813</v>
      </c>
      <c r="J111">
        <v>253654513</v>
      </c>
      <c r="K111">
        <v>261546221</v>
      </c>
      <c r="L111">
        <v>267155686</v>
      </c>
      <c r="M111">
        <v>270203838</v>
      </c>
      <c r="N111">
        <v>2573919586</v>
      </c>
    </row>
    <row r="112" spans="1:14" x14ac:dyDescent="0.25">
      <c r="A112" s="4" t="s">
        <v>111</v>
      </c>
      <c r="B112">
        <v>860489777</v>
      </c>
      <c r="C112">
        <v>708836431</v>
      </c>
      <c r="D112">
        <v>782915737</v>
      </c>
      <c r="E112">
        <v>844894770</v>
      </c>
      <c r="F112">
        <v>865981915</v>
      </c>
      <c r="G112">
        <v>727317118</v>
      </c>
      <c r="H112">
        <v>927182252</v>
      </c>
      <c r="I112">
        <v>1246251229</v>
      </c>
      <c r="J112">
        <v>1271394085</v>
      </c>
      <c r="K112">
        <v>1322039045</v>
      </c>
      <c r="L112">
        <v>1362447361</v>
      </c>
      <c r="M112">
        <v>1399552372</v>
      </c>
      <c r="N112">
        <v>12319302092</v>
      </c>
    </row>
    <row r="113" spans="1:14" x14ac:dyDescent="0.25">
      <c r="A113" s="4" t="s">
        <v>112</v>
      </c>
      <c r="B113">
        <v>416805732</v>
      </c>
      <c r="C113">
        <v>296474084</v>
      </c>
      <c r="D113">
        <v>335089607</v>
      </c>
      <c r="E113">
        <v>437241179</v>
      </c>
      <c r="F113">
        <v>476464321</v>
      </c>
      <c r="G113">
        <v>577578347</v>
      </c>
      <c r="H113">
        <v>597144845</v>
      </c>
      <c r="I113">
        <v>501774516</v>
      </c>
      <c r="J113">
        <v>734844572</v>
      </c>
      <c r="K113">
        <v>759416035</v>
      </c>
      <c r="L113">
        <v>791933501</v>
      </c>
      <c r="M113">
        <v>814902463</v>
      </c>
      <c r="N113">
        <v>6739669202</v>
      </c>
    </row>
    <row r="114" spans="1:14" x14ac:dyDescent="0.25">
      <c r="A114" s="4" t="s">
        <v>113</v>
      </c>
      <c r="B114">
        <v>588879654</v>
      </c>
      <c r="C114">
        <v>350654032</v>
      </c>
      <c r="D114">
        <v>327616427</v>
      </c>
      <c r="E114">
        <v>258729982</v>
      </c>
      <c r="F114">
        <v>465689611</v>
      </c>
      <c r="G114">
        <v>417711892</v>
      </c>
      <c r="H114">
        <v>619603226</v>
      </c>
      <c r="I114">
        <v>790493521</v>
      </c>
      <c r="J114">
        <v>847880408</v>
      </c>
      <c r="K114">
        <v>884748994</v>
      </c>
      <c r="L114">
        <v>926585284</v>
      </c>
      <c r="M114">
        <v>957750640</v>
      </c>
      <c r="N114">
        <v>7436343671</v>
      </c>
    </row>
    <row r="115" spans="1:14" x14ac:dyDescent="0.25">
      <c r="A115" s="4" t="s">
        <v>114</v>
      </c>
      <c r="B115">
        <v>378540798</v>
      </c>
      <c r="C115">
        <v>347537499</v>
      </c>
      <c r="D115">
        <v>541883296</v>
      </c>
      <c r="E115">
        <v>590044312</v>
      </c>
      <c r="F115">
        <v>1238090202</v>
      </c>
      <c r="G115">
        <v>866345339</v>
      </c>
      <c r="H115">
        <v>828288866</v>
      </c>
      <c r="I115">
        <v>691062642</v>
      </c>
      <c r="J115">
        <v>783331640</v>
      </c>
      <c r="K115">
        <v>867622684</v>
      </c>
      <c r="L115">
        <v>926516935</v>
      </c>
      <c r="M115">
        <v>975171228</v>
      </c>
      <c r="N115">
        <v>9034435441</v>
      </c>
    </row>
    <row r="116" spans="1:14" x14ac:dyDescent="0.25">
      <c r="A116" s="4" t="s">
        <v>115</v>
      </c>
      <c r="B116">
        <v>164046087</v>
      </c>
      <c r="C116">
        <v>233904189</v>
      </c>
      <c r="D116">
        <v>103652707</v>
      </c>
      <c r="E116">
        <v>99404179</v>
      </c>
      <c r="F116">
        <v>141330747</v>
      </c>
      <c r="G116">
        <v>143746265</v>
      </c>
      <c r="H116">
        <v>179890378</v>
      </c>
      <c r="I116">
        <v>96848246</v>
      </c>
      <c r="J116">
        <v>178057805</v>
      </c>
      <c r="K116">
        <v>190253776</v>
      </c>
      <c r="L116">
        <v>198910328</v>
      </c>
      <c r="M116">
        <v>206417661</v>
      </c>
      <c r="N116">
        <v>1936462368</v>
      </c>
    </row>
    <row r="117" spans="1:14" x14ac:dyDescent="0.25">
      <c r="A117" s="4" t="s">
        <v>116</v>
      </c>
      <c r="B117">
        <v>533133986</v>
      </c>
      <c r="C117">
        <v>906659146</v>
      </c>
      <c r="D117">
        <v>1025471636</v>
      </c>
      <c r="E117">
        <v>638528452</v>
      </c>
      <c r="F117">
        <v>847607989</v>
      </c>
      <c r="G117">
        <v>713373461</v>
      </c>
      <c r="H117">
        <v>1127303050</v>
      </c>
      <c r="I117">
        <v>667367174</v>
      </c>
      <c r="J117">
        <v>997152226</v>
      </c>
      <c r="K117">
        <v>1052881488</v>
      </c>
      <c r="L117">
        <v>1106824876</v>
      </c>
      <c r="M117">
        <v>1153290373</v>
      </c>
      <c r="N117">
        <v>10769593857</v>
      </c>
    </row>
    <row r="118" spans="1:14" x14ac:dyDescent="0.25">
      <c r="A118" s="4" t="s">
        <v>117</v>
      </c>
      <c r="B118">
        <v>617593501</v>
      </c>
      <c r="C118">
        <v>760096670</v>
      </c>
      <c r="D118">
        <v>982984395</v>
      </c>
      <c r="E118">
        <v>1050872407</v>
      </c>
      <c r="F118">
        <v>1330143932</v>
      </c>
      <c r="G118">
        <v>1505535310</v>
      </c>
      <c r="H118">
        <v>2445577566</v>
      </c>
      <c r="I118">
        <v>1846242115</v>
      </c>
      <c r="J118">
        <v>2181459524</v>
      </c>
      <c r="K118">
        <v>2349538334</v>
      </c>
      <c r="L118">
        <v>2537968469</v>
      </c>
      <c r="M118">
        <v>2692530540</v>
      </c>
      <c r="N118">
        <v>20300542763</v>
      </c>
    </row>
    <row r="119" spans="1:14" x14ac:dyDescent="0.25">
      <c r="A119" s="4" t="s">
        <v>118</v>
      </c>
      <c r="B119">
        <v>178942151</v>
      </c>
      <c r="C119">
        <v>344235504</v>
      </c>
      <c r="D119">
        <v>123322835</v>
      </c>
      <c r="E119">
        <v>154790655</v>
      </c>
      <c r="F119">
        <v>281398695</v>
      </c>
      <c r="G119">
        <v>512269237</v>
      </c>
      <c r="H119">
        <v>343565093</v>
      </c>
      <c r="I119">
        <v>463252730</v>
      </c>
      <c r="J119">
        <v>634122898</v>
      </c>
      <c r="K119">
        <v>643118344</v>
      </c>
      <c r="L119">
        <v>658953709</v>
      </c>
      <c r="M119">
        <v>672008871</v>
      </c>
      <c r="N119">
        <v>5009980722</v>
      </c>
    </row>
    <row r="120" spans="1:14" x14ac:dyDescent="0.25">
      <c r="A120" s="4" t="s">
        <v>119</v>
      </c>
      <c r="B120">
        <v>190101745</v>
      </c>
      <c r="C120">
        <v>127844502</v>
      </c>
      <c r="D120">
        <v>228224418</v>
      </c>
      <c r="E120">
        <v>156253753</v>
      </c>
      <c r="F120">
        <v>268306840</v>
      </c>
      <c r="G120">
        <v>186769641</v>
      </c>
      <c r="H120">
        <v>1080530952</v>
      </c>
      <c r="I120">
        <v>267698481</v>
      </c>
      <c r="J120">
        <v>508118963</v>
      </c>
      <c r="K120">
        <v>675398276</v>
      </c>
      <c r="L120">
        <v>564901189</v>
      </c>
      <c r="M120">
        <v>589762146</v>
      </c>
      <c r="N120">
        <v>4843910906</v>
      </c>
    </row>
    <row r="121" spans="1:14" x14ac:dyDescent="0.25">
      <c r="A121" s="4" t="s">
        <v>120</v>
      </c>
      <c r="B121">
        <v>208432561</v>
      </c>
      <c r="C121">
        <v>218325454</v>
      </c>
      <c r="D121">
        <v>151471617</v>
      </c>
      <c r="E121">
        <v>182678009</v>
      </c>
      <c r="F121">
        <v>282509932</v>
      </c>
      <c r="G121">
        <v>253753392</v>
      </c>
      <c r="H121">
        <v>341126250</v>
      </c>
      <c r="I121">
        <v>304565348</v>
      </c>
      <c r="J121">
        <v>350100473</v>
      </c>
      <c r="K121">
        <v>362498688</v>
      </c>
      <c r="L121">
        <v>376245099</v>
      </c>
      <c r="M121">
        <v>384926600</v>
      </c>
      <c r="N121">
        <v>3416633423</v>
      </c>
    </row>
    <row r="122" spans="1:14" x14ac:dyDescent="0.25">
      <c r="A122" s="4" t="s">
        <v>121</v>
      </c>
      <c r="B122">
        <v>95523159</v>
      </c>
      <c r="C122">
        <v>103482320</v>
      </c>
      <c r="D122">
        <v>87630797</v>
      </c>
      <c r="E122">
        <v>180625549</v>
      </c>
      <c r="F122">
        <v>137675515</v>
      </c>
      <c r="G122">
        <v>112894613</v>
      </c>
      <c r="H122">
        <v>389318414</v>
      </c>
      <c r="I122">
        <v>168085069</v>
      </c>
      <c r="J122">
        <v>215585553</v>
      </c>
      <c r="K122">
        <v>229171383</v>
      </c>
      <c r="L122">
        <v>240046352</v>
      </c>
      <c r="M122">
        <v>247998310</v>
      </c>
      <c r="N122">
        <v>2208037034</v>
      </c>
    </row>
    <row r="123" spans="1:14" x14ac:dyDescent="0.25">
      <c r="A123" s="4" t="s">
        <v>122</v>
      </c>
      <c r="B123">
        <v>37797296</v>
      </c>
      <c r="C123">
        <v>56722748</v>
      </c>
      <c r="D123">
        <v>30384225</v>
      </c>
      <c r="E123">
        <v>29965431</v>
      </c>
      <c r="F123">
        <v>58183159</v>
      </c>
      <c r="G123">
        <v>117356560</v>
      </c>
      <c r="H123">
        <v>82601396</v>
      </c>
      <c r="I123">
        <v>71996007</v>
      </c>
      <c r="J123">
        <v>102568292</v>
      </c>
      <c r="K123">
        <v>105915200</v>
      </c>
      <c r="L123">
        <v>109812062</v>
      </c>
      <c r="M123">
        <v>112678600</v>
      </c>
      <c r="N123">
        <v>915980976</v>
      </c>
    </row>
    <row r="124" spans="1:14" x14ac:dyDescent="0.25">
      <c r="A124" s="4" t="s">
        <v>123</v>
      </c>
      <c r="B124">
        <v>296770015</v>
      </c>
      <c r="C124">
        <v>354875737</v>
      </c>
      <c r="D124">
        <v>564272884</v>
      </c>
      <c r="E124">
        <v>747264728</v>
      </c>
      <c r="F124">
        <v>970875812</v>
      </c>
      <c r="G124">
        <v>1111094964</v>
      </c>
      <c r="H124">
        <v>1146304321</v>
      </c>
      <c r="I124">
        <v>1390830794</v>
      </c>
      <c r="J124">
        <v>1279087565</v>
      </c>
      <c r="K124">
        <v>1304952774</v>
      </c>
      <c r="L124">
        <v>1389375195</v>
      </c>
      <c r="M124">
        <v>1450598554</v>
      </c>
      <c r="N124">
        <v>12006303343</v>
      </c>
    </row>
    <row r="125" spans="1:14" x14ac:dyDescent="0.25">
      <c r="A125" s="4" t="s">
        <v>124</v>
      </c>
      <c r="B125">
        <v>1060343812</v>
      </c>
      <c r="C125">
        <v>883629619</v>
      </c>
      <c r="D125">
        <v>1365611205</v>
      </c>
      <c r="E125">
        <v>1657376641</v>
      </c>
      <c r="F125">
        <v>1392137531</v>
      </c>
      <c r="G125">
        <v>2169615242</v>
      </c>
      <c r="H125">
        <v>2610997615</v>
      </c>
      <c r="I125">
        <v>6213980251</v>
      </c>
      <c r="J125">
        <v>4609007532</v>
      </c>
      <c r="K125">
        <v>4801801918</v>
      </c>
      <c r="L125">
        <v>4828747323</v>
      </c>
      <c r="M125">
        <v>4899987470</v>
      </c>
      <c r="N125">
        <v>36493236159</v>
      </c>
    </row>
    <row r="126" spans="1:14" x14ac:dyDescent="0.25">
      <c r="A126" s="4" t="s">
        <v>125</v>
      </c>
      <c r="B126">
        <v>343521513</v>
      </c>
      <c r="C126">
        <v>389976315</v>
      </c>
      <c r="D126">
        <v>354940662</v>
      </c>
      <c r="E126">
        <v>404023371</v>
      </c>
      <c r="F126">
        <v>372213068</v>
      </c>
      <c r="G126">
        <v>346757324</v>
      </c>
      <c r="H126">
        <v>547921881</v>
      </c>
      <c r="I126">
        <v>349935569</v>
      </c>
      <c r="J126">
        <v>464707432</v>
      </c>
      <c r="K126">
        <v>496253276</v>
      </c>
      <c r="L126">
        <v>519196989</v>
      </c>
      <c r="M126">
        <v>537805860</v>
      </c>
      <c r="N126">
        <v>5127253260</v>
      </c>
    </row>
    <row r="127" spans="1:14" x14ac:dyDescent="0.25">
      <c r="A127" s="4" t="s">
        <v>126</v>
      </c>
      <c r="B127">
        <v>1299706790</v>
      </c>
      <c r="C127">
        <v>267615985</v>
      </c>
      <c r="D127">
        <v>196945128</v>
      </c>
      <c r="E127">
        <v>237449107</v>
      </c>
      <c r="F127">
        <v>297142273</v>
      </c>
      <c r="G127">
        <v>299636281</v>
      </c>
      <c r="H127">
        <v>468546754</v>
      </c>
      <c r="I127">
        <v>478771299</v>
      </c>
      <c r="J127">
        <v>731897883</v>
      </c>
      <c r="K127">
        <v>773506275</v>
      </c>
      <c r="L127">
        <v>793783291</v>
      </c>
      <c r="M127">
        <v>815281353</v>
      </c>
      <c r="N127">
        <v>6660282419</v>
      </c>
    </row>
    <row r="128" spans="1:14" x14ac:dyDescent="0.25">
      <c r="A128" s="4" t="s">
        <v>127</v>
      </c>
      <c r="B128">
        <v>463780872</v>
      </c>
      <c r="C128">
        <v>327130680</v>
      </c>
      <c r="D128">
        <v>435766615</v>
      </c>
      <c r="E128">
        <v>495183578</v>
      </c>
      <c r="F128">
        <v>497743255</v>
      </c>
      <c r="G128">
        <v>604281092</v>
      </c>
      <c r="H128">
        <v>920245061</v>
      </c>
      <c r="I128">
        <v>842231874</v>
      </c>
      <c r="J128">
        <v>1202184093</v>
      </c>
      <c r="K128">
        <v>1255778796</v>
      </c>
      <c r="L128">
        <v>1320757120</v>
      </c>
      <c r="M128">
        <v>1363550422</v>
      </c>
      <c r="N128">
        <v>9728633458</v>
      </c>
    </row>
    <row r="129" spans="1:14" x14ac:dyDescent="0.25">
      <c r="A129" s="4" t="s">
        <v>128</v>
      </c>
      <c r="B129">
        <v>3422614593</v>
      </c>
      <c r="C129">
        <v>2879507720</v>
      </c>
      <c r="D129">
        <v>3432794440</v>
      </c>
      <c r="E129">
        <v>5684697166</v>
      </c>
      <c r="F129">
        <v>4806223761</v>
      </c>
      <c r="G129">
        <v>5137528688</v>
      </c>
      <c r="H129">
        <v>9177486405</v>
      </c>
      <c r="I129">
        <v>6583983677</v>
      </c>
      <c r="J129">
        <v>7739922333</v>
      </c>
      <c r="K129">
        <v>8186328223</v>
      </c>
      <c r="L129">
        <v>8563769137</v>
      </c>
      <c r="M129">
        <v>8902067413</v>
      </c>
      <c r="N129">
        <v>74516923556</v>
      </c>
    </row>
    <row r="130" spans="1:14" x14ac:dyDescent="0.25">
      <c r="A130" s="4" t="s">
        <v>129</v>
      </c>
      <c r="B130">
        <v>1307159764</v>
      </c>
      <c r="C130">
        <v>678427070</v>
      </c>
      <c r="D130">
        <v>1003628475</v>
      </c>
      <c r="E130">
        <v>2464651750</v>
      </c>
      <c r="F130">
        <v>855728072</v>
      </c>
      <c r="G130">
        <v>1648936970</v>
      </c>
      <c r="H130">
        <v>1047780529</v>
      </c>
      <c r="I130">
        <v>1203074201</v>
      </c>
      <c r="J130">
        <v>1431141211</v>
      </c>
      <c r="K130">
        <v>1549957123</v>
      </c>
      <c r="L130">
        <v>1627402881</v>
      </c>
      <c r="M130">
        <v>1709254934</v>
      </c>
      <c r="N130">
        <v>16527142980</v>
      </c>
    </row>
    <row r="131" spans="1:14" x14ac:dyDescent="0.25">
      <c r="A131" s="4" t="s">
        <v>130</v>
      </c>
      <c r="B131">
        <v>42969212</v>
      </c>
      <c r="C131">
        <v>48611215</v>
      </c>
      <c r="D131">
        <v>63067739</v>
      </c>
      <c r="E131">
        <v>44536645</v>
      </c>
      <c r="F131">
        <v>74078989</v>
      </c>
      <c r="G131">
        <v>57582638</v>
      </c>
      <c r="H131">
        <v>61547538</v>
      </c>
      <c r="I131">
        <v>70522871</v>
      </c>
      <c r="J131">
        <v>94919585</v>
      </c>
      <c r="K131">
        <v>100693473</v>
      </c>
      <c r="L131">
        <v>106554227</v>
      </c>
      <c r="M131">
        <v>110275318</v>
      </c>
      <c r="N131">
        <v>875359450</v>
      </c>
    </row>
    <row r="132" spans="1:14" x14ac:dyDescent="0.25">
      <c r="A132" s="4" t="s">
        <v>131</v>
      </c>
      <c r="B132">
        <v>286160158</v>
      </c>
      <c r="C132">
        <v>258131944</v>
      </c>
      <c r="D132">
        <v>191482966</v>
      </c>
      <c r="E132">
        <v>653795543</v>
      </c>
      <c r="F132">
        <v>451148039</v>
      </c>
      <c r="G132">
        <v>399417237</v>
      </c>
      <c r="H132">
        <v>581175442</v>
      </c>
      <c r="I132">
        <v>625646929</v>
      </c>
      <c r="J132">
        <v>848055599</v>
      </c>
      <c r="K132">
        <v>884388330</v>
      </c>
      <c r="L132">
        <v>898046086</v>
      </c>
      <c r="M132">
        <v>917549315</v>
      </c>
      <c r="N132">
        <v>6994997588</v>
      </c>
    </row>
    <row r="133" spans="1:14" x14ac:dyDescent="0.25">
      <c r="A133" s="4" t="s">
        <v>132</v>
      </c>
      <c r="B133">
        <v>137801825</v>
      </c>
      <c r="C133">
        <v>138623406</v>
      </c>
      <c r="D133">
        <v>203944817</v>
      </c>
      <c r="E133">
        <v>273665881</v>
      </c>
      <c r="F133">
        <v>204865198</v>
      </c>
      <c r="G133">
        <v>260349214</v>
      </c>
      <c r="H133">
        <v>367858125</v>
      </c>
      <c r="I133">
        <v>611009117</v>
      </c>
      <c r="J133">
        <v>507616740</v>
      </c>
      <c r="K133">
        <v>534564176</v>
      </c>
      <c r="L133">
        <v>564445255</v>
      </c>
      <c r="M133">
        <v>590739552</v>
      </c>
      <c r="N133">
        <v>4395483306</v>
      </c>
    </row>
    <row r="134" spans="1:14" x14ac:dyDescent="0.25">
      <c r="A134" s="4" t="s">
        <v>133</v>
      </c>
      <c r="B134">
        <v>653621337</v>
      </c>
      <c r="C134">
        <v>474269660</v>
      </c>
      <c r="D134">
        <v>807911952</v>
      </c>
      <c r="E134">
        <v>703180975</v>
      </c>
      <c r="F134">
        <v>609986804</v>
      </c>
      <c r="G134">
        <v>717013146</v>
      </c>
      <c r="H134">
        <v>1043626606</v>
      </c>
      <c r="I134">
        <v>1205827999</v>
      </c>
      <c r="J134">
        <v>1367857135</v>
      </c>
      <c r="K134">
        <v>1427685906</v>
      </c>
      <c r="L134">
        <v>1517935094</v>
      </c>
      <c r="M134">
        <v>1573018411</v>
      </c>
      <c r="N134">
        <v>12101935025</v>
      </c>
    </row>
    <row r="135" spans="1:14" x14ac:dyDescent="0.25">
      <c r="A135" s="4" t="s">
        <v>134</v>
      </c>
      <c r="B135">
        <v>136085123</v>
      </c>
      <c r="C135">
        <v>152832414</v>
      </c>
      <c r="D135">
        <v>95770644</v>
      </c>
      <c r="E135">
        <v>130105340</v>
      </c>
      <c r="F135">
        <v>118724378</v>
      </c>
      <c r="G135">
        <v>141304771</v>
      </c>
      <c r="H135">
        <v>163496009</v>
      </c>
      <c r="I135">
        <v>123036386</v>
      </c>
      <c r="J135">
        <v>170719883</v>
      </c>
      <c r="K135">
        <v>177485848</v>
      </c>
      <c r="L135">
        <v>184352410</v>
      </c>
      <c r="M135">
        <v>189548506</v>
      </c>
      <c r="N135">
        <v>1783461712</v>
      </c>
    </row>
    <row r="136" spans="1:14" x14ac:dyDescent="0.25">
      <c r="A136" s="4" t="s">
        <v>135</v>
      </c>
      <c r="B136">
        <v>70716340</v>
      </c>
      <c r="C136">
        <v>75750015</v>
      </c>
      <c r="D136">
        <v>254283018</v>
      </c>
      <c r="E136">
        <v>78423054</v>
      </c>
      <c r="F136">
        <v>172643870</v>
      </c>
      <c r="G136">
        <v>69392785</v>
      </c>
      <c r="H136">
        <v>48528002</v>
      </c>
      <c r="I136">
        <v>226117438</v>
      </c>
      <c r="J136">
        <v>117480477</v>
      </c>
      <c r="K136">
        <v>123371218</v>
      </c>
      <c r="L136">
        <v>129090733</v>
      </c>
      <c r="M136">
        <v>132934323</v>
      </c>
      <c r="N136">
        <v>1498731273</v>
      </c>
    </row>
    <row r="137" spans="1:14" x14ac:dyDescent="0.25">
      <c r="A137" s="4" t="s">
        <v>136</v>
      </c>
      <c r="B137">
        <v>131678165</v>
      </c>
      <c r="C137">
        <v>237253449</v>
      </c>
      <c r="D137">
        <v>207463575</v>
      </c>
      <c r="E137">
        <v>211913142</v>
      </c>
      <c r="F137">
        <v>350860107</v>
      </c>
      <c r="G137">
        <v>241490365</v>
      </c>
      <c r="H137">
        <v>324634929</v>
      </c>
      <c r="I137">
        <v>200258201</v>
      </c>
      <c r="J137">
        <v>268177807</v>
      </c>
      <c r="K137">
        <v>288619001</v>
      </c>
      <c r="L137">
        <v>303126405</v>
      </c>
      <c r="M137">
        <v>313772977</v>
      </c>
      <c r="N137">
        <v>3079248123</v>
      </c>
    </row>
    <row r="138" spans="1:14" x14ac:dyDescent="0.25">
      <c r="A138" s="4" t="s">
        <v>137</v>
      </c>
      <c r="B138">
        <v>255259568</v>
      </c>
      <c r="C138">
        <v>151822264</v>
      </c>
      <c r="D138">
        <v>196204547</v>
      </c>
      <c r="E138">
        <v>241885522</v>
      </c>
      <c r="F138">
        <v>299244617</v>
      </c>
      <c r="G138">
        <v>267623655</v>
      </c>
      <c r="H138">
        <v>269290010</v>
      </c>
      <c r="I138">
        <v>310892951</v>
      </c>
      <c r="J138">
        <v>345746703</v>
      </c>
      <c r="K138">
        <v>356428795</v>
      </c>
      <c r="L138">
        <v>375547247</v>
      </c>
      <c r="M138">
        <v>390003384</v>
      </c>
      <c r="N138">
        <v>3459949263</v>
      </c>
    </row>
    <row r="139" spans="1:14" x14ac:dyDescent="0.25">
      <c r="A139" s="4" t="s">
        <v>138</v>
      </c>
      <c r="B139">
        <v>668937366</v>
      </c>
      <c r="C139">
        <v>527166450</v>
      </c>
      <c r="D139">
        <v>679594125</v>
      </c>
      <c r="E139">
        <v>691104546</v>
      </c>
      <c r="F139">
        <v>828620219</v>
      </c>
      <c r="G139">
        <v>1162486330</v>
      </c>
      <c r="H139">
        <v>1069448872</v>
      </c>
      <c r="I139">
        <v>1656676491</v>
      </c>
      <c r="J139">
        <v>1396153474</v>
      </c>
      <c r="K139">
        <v>1633496671</v>
      </c>
      <c r="L139">
        <v>1569655335</v>
      </c>
      <c r="M139">
        <v>1665324731</v>
      </c>
      <c r="N139">
        <v>13548664610</v>
      </c>
    </row>
    <row r="140" spans="1:14" x14ac:dyDescent="0.25">
      <c r="A140" s="4" t="s">
        <v>139</v>
      </c>
      <c r="B140">
        <v>83303290</v>
      </c>
      <c r="C140">
        <v>63250595</v>
      </c>
      <c r="D140">
        <v>129078237</v>
      </c>
      <c r="E140">
        <v>76341028</v>
      </c>
      <c r="F140">
        <v>118538334</v>
      </c>
      <c r="G140">
        <v>107705613</v>
      </c>
      <c r="H140">
        <v>161323088</v>
      </c>
      <c r="I140">
        <v>125187450</v>
      </c>
      <c r="J140">
        <v>175492156</v>
      </c>
      <c r="K140">
        <v>185654837</v>
      </c>
      <c r="L140">
        <v>195658165</v>
      </c>
      <c r="M140">
        <v>202933368</v>
      </c>
      <c r="N140">
        <v>1624466161</v>
      </c>
    </row>
    <row r="141" spans="1:14" x14ac:dyDescent="0.25">
      <c r="A141" s="4" t="s">
        <v>140</v>
      </c>
      <c r="B141">
        <v>336738720</v>
      </c>
      <c r="C141">
        <v>289274905</v>
      </c>
      <c r="D141">
        <v>452936759</v>
      </c>
      <c r="E141">
        <v>543208082</v>
      </c>
      <c r="F141">
        <v>738153003</v>
      </c>
      <c r="G141">
        <v>907411201</v>
      </c>
      <c r="H141">
        <v>952966137</v>
      </c>
      <c r="I141">
        <v>1057281254</v>
      </c>
      <c r="J141">
        <v>932253665</v>
      </c>
      <c r="K141">
        <v>984293458</v>
      </c>
      <c r="L141">
        <v>1047483005</v>
      </c>
      <c r="M141">
        <v>1108650396</v>
      </c>
      <c r="N141">
        <v>9350650585</v>
      </c>
    </row>
    <row r="142" spans="1:14" x14ac:dyDescent="0.25">
      <c r="A142" s="4" t="s">
        <v>141</v>
      </c>
      <c r="B142">
        <v>343716139</v>
      </c>
      <c r="C142">
        <v>546055947</v>
      </c>
      <c r="D142">
        <v>693815356</v>
      </c>
      <c r="E142">
        <v>416615380</v>
      </c>
      <c r="F142">
        <v>326029846</v>
      </c>
      <c r="G142">
        <v>1052713845</v>
      </c>
      <c r="H142">
        <v>346842906</v>
      </c>
      <c r="I142">
        <v>461115124</v>
      </c>
      <c r="J142">
        <v>422683996</v>
      </c>
      <c r="K142">
        <v>439899845</v>
      </c>
      <c r="L142">
        <v>462348625</v>
      </c>
      <c r="M142">
        <v>478703319</v>
      </c>
      <c r="N142">
        <v>5990540328</v>
      </c>
    </row>
    <row r="143" spans="1:14" x14ac:dyDescent="0.25">
      <c r="A143" s="4" t="s">
        <v>142</v>
      </c>
      <c r="B143">
        <v>857417128</v>
      </c>
      <c r="C143">
        <v>824092830</v>
      </c>
      <c r="D143">
        <v>895902762</v>
      </c>
      <c r="E143">
        <v>881059731</v>
      </c>
      <c r="F143">
        <v>1184304255</v>
      </c>
      <c r="G143">
        <v>1369025697</v>
      </c>
      <c r="H143">
        <v>1346912282</v>
      </c>
      <c r="I143">
        <v>1346398171</v>
      </c>
      <c r="J143">
        <v>1476788068</v>
      </c>
      <c r="K143">
        <v>1550231882</v>
      </c>
      <c r="L143">
        <v>1630788994</v>
      </c>
      <c r="M143">
        <v>1698670313</v>
      </c>
      <c r="N143">
        <v>15061592113</v>
      </c>
    </row>
    <row r="144" spans="1:14" x14ac:dyDescent="0.25">
      <c r="A144" s="4" t="s">
        <v>143</v>
      </c>
      <c r="B144">
        <v>216691169</v>
      </c>
      <c r="C144">
        <v>156204728</v>
      </c>
      <c r="D144">
        <v>199416839</v>
      </c>
      <c r="E144">
        <v>166958555</v>
      </c>
      <c r="F144">
        <v>235115385</v>
      </c>
      <c r="G144">
        <v>238060886</v>
      </c>
      <c r="H144">
        <v>438804432</v>
      </c>
      <c r="I144">
        <v>353662100</v>
      </c>
      <c r="J144">
        <v>506354017</v>
      </c>
      <c r="K144">
        <v>525804276</v>
      </c>
      <c r="L144">
        <v>551245390</v>
      </c>
      <c r="M144">
        <v>570273727</v>
      </c>
      <c r="N144">
        <v>4158591504</v>
      </c>
    </row>
    <row r="145" spans="1:14" x14ac:dyDescent="0.25">
      <c r="A145" s="4" t="s">
        <v>144</v>
      </c>
      <c r="B145">
        <v>821283219</v>
      </c>
      <c r="C145">
        <v>955593881</v>
      </c>
      <c r="D145">
        <v>897222250</v>
      </c>
      <c r="E145">
        <v>1035320937</v>
      </c>
      <c r="F145">
        <v>1173720086</v>
      </c>
      <c r="G145">
        <v>1371116324</v>
      </c>
      <c r="H145">
        <v>1940550642</v>
      </c>
      <c r="I145">
        <v>1666567788</v>
      </c>
      <c r="J145">
        <v>1813536818</v>
      </c>
      <c r="K145">
        <v>1907748383</v>
      </c>
      <c r="L145">
        <v>2024303936</v>
      </c>
      <c r="M145">
        <v>2115526226</v>
      </c>
      <c r="N145">
        <v>17722490490</v>
      </c>
    </row>
    <row r="146" spans="1:14" x14ac:dyDescent="0.25">
      <c r="A146" s="4" t="s">
        <v>145</v>
      </c>
      <c r="B146">
        <v>705009783</v>
      </c>
      <c r="C146">
        <v>673138691</v>
      </c>
      <c r="D146">
        <v>644202738</v>
      </c>
      <c r="E146">
        <v>527077853</v>
      </c>
      <c r="F146">
        <v>765406905</v>
      </c>
      <c r="G146">
        <v>882264323</v>
      </c>
      <c r="H146">
        <v>878145977</v>
      </c>
      <c r="I146">
        <v>804750872</v>
      </c>
      <c r="J146">
        <v>916621384</v>
      </c>
      <c r="K146">
        <v>973831433</v>
      </c>
      <c r="L146">
        <v>1029472133</v>
      </c>
      <c r="M146">
        <v>1071910088</v>
      </c>
      <c r="N146">
        <v>9871832180</v>
      </c>
    </row>
    <row r="147" spans="1:14" x14ac:dyDescent="0.25">
      <c r="A147" s="4" t="s">
        <v>146</v>
      </c>
      <c r="B147">
        <v>423584032</v>
      </c>
      <c r="C147">
        <v>466483315</v>
      </c>
      <c r="D147">
        <v>308204048</v>
      </c>
      <c r="E147">
        <v>372168329</v>
      </c>
      <c r="F147">
        <v>325542672</v>
      </c>
      <c r="G147">
        <v>908037764</v>
      </c>
      <c r="H147">
        <v>501092931</v>
      </c>
      <c r="I147">
        <v>470144343</v>
      </c>
      <c r="J147">
        <v>526510340</v>
      </c>
      <c r="K147">
        <v>560051568</v>
      </c>
      <c r="L147">
        <v>596696641</v>
      </c>
      <c r="M147">
        <v>624472850</v>
      </c>
      <c r="N147">
        <v>6082988833</v>
      </c>
    </row>
    <row r="148" spans="1:14" x14ac:dyDescent="0.25">
      <c r="A148" s="4" t="s">
        <v>147</v>
      </c>
      <c r="B148">
        <v>87815971</v>
      </c>
      <c r="C148">
        <v>114420242</v>
      </c>
      <c r="D148">
        <v>130555391</v>
      </c>
      <c r="E148">
        <v>195645712</v>
      </c>
      <c r="F148">
        <v>268363657</v>
      </c>
      <c r="G148">
        <v>110895033</v>
      </c>
      <c r="H148">
        <v>240979657</v>
      </c>
      <c r="I148">
        <v>115972908</v>
      </c>
      <c r="J148">
        <v>184215748</v>
      </c>
      <c r="K148">
        <v>196732725</v>
      </c>
      <c r="L148">
        <v>211109479</v>
      </c>
      <c r="M148">
        <v>219291262</v>
      </c>
      <c r="N148">
        <v>2075997785</v>
      </c>
    </row>
    <row r="149" spans="1:14" x14ac:dyDescent="0.25">
      <c r="A149" s="4" t="s">
        <v>148</v>
      </c>
      <c r="B149">
        <v>929242596</v>
      </c>
      <c r="C149">
        <v>709453434</v>
      </c>
      <c r="D149">
        <v>899483621</v>
      </c>
      <c r="E149">
        <v>897739440</v>
      </c>
      <c r="F149">
        <v>927425592</v>
      </c>
      <c r="G149">
        <v>984700245</v>
      </c>
      <c r="H149">
        <v>991482453</v>
      </c>
      <c r="I149">
        <v>1233701741</v>
      </c>
      <c r="J149">
        <v>1367761529</v>
      </c>
      <c r="K149">
        <v>1427951667</v>
      </c>
      <c r="L149">
        <v>1490074747</v>
      </c>
      <c r="M149">
        <v>1537414644</v>
      </c>
      <c r="N149">
        <v>13396431709</v>
      </c>
    </row>
    <row r="150" spans="1:14" x14ac:dyDescent="0.25">
      <c r="A150" s="4" t="s">
        <v>149</v>
      </c>
      <c r="B150">
        <v>233158297</v>
      </c>
      <c r="C150">
        <v>110324386</v>
      </c>
      <c r="D150">
        <v>201684036</v>
      </c>
      <c r="E150">
        <v>165743362</v>
      </c>
      <c r="F150">
        <v>144893989</v>
      </c>
      <c r="G150">
        <v>241025602</v>
      </c>
      <c r="H150">
        <v>270092932</v>
      </c>
      <c r="I150">
        <v>156439337</v>
      </c>
      <c r="J150">
        <v>224068233</v>
      </c>
      <c r="K150">
        <v>225522643</v>
      </c>
      <c r="L150">
        <v>227077128</v>
      </c>
      <c r="M150">
        <v>226418460</v>
      </c>
      <c r="N150">
        <v>2426448405</v>
      </c>
    </row>
    <row r="151" spans="1:14" x14ac:dyDescent="0.25">
      <c r="A151" s="4" t="s">
        <v>150</v>
      </c>
      <c r="B151">
        <v>1173335119</v>
      </c>
      <c r="C151">
        <v>1096384284</v>
      </c>
      <c r="D151">
        <v>1385316252</v>
      </c>
      <c r="E151">
        <v>2713999355</v>
      </c>
      <c r="F151">
        <v>2855688587</v>
      </c>
      <c r="G151">
        <v>2024836137</v>
      </c>
      <c r="H151">
        <v>2151991658</v>
      </c>
      <c r="I151">
        <v>2397317873</v>
      </c>
      <c r="J151">
        <v>2854092117</v>
      </c>
      <c r="K151">
        <v>2969704678</v>
      </c>
      <c r="L151">
        <v>3054606066</v>
      </c>
      <c r="M151">
        <v>3123948662</v>
      </c>
      <c r="N151">
        <v>27801220788</v>
      </c>
    </row>
    <row r="152" spans="1:14" x14ac:dyDescent="0.25">
      <c r="A152" s="4" t="s">
        <v>151</v>
      </c>
      <c r="B152">
        <v>114805227</v>
      </c>
      <c r="C152">
        <v>112739413</v>
      </c>
      <c r="D152">
        <v>185838939</v>
      </c>
      <c r="E152">
        <v>156517512</v>
      </c>
      <c r="F152">
        <v>137222234</v>
      </c>
      <c r="G152">
        <v>153880871</v>
      </c>
      <c r="H152">
        <v>146605069</v>
      </c>
      <c r="I152">
        <v>278278489</v>
      </c>
      <c r="J152">
        <v>242178984</v>
      </c>
      <c r="K152">
        <v>256273222</v>
      </c>
      <c r="L152">
        <v>271056460</v>
      </c>
      <c r="M152">
        <v>282691222</v>
      </c>
      <c r="N152">
        <v>2338087642</v>
      </c>
    </row>
    <row r="153" spans="1:14" x14ac:dyDescent="0.25">
      <c r="A153" s="4" t="s">
        <v>152</v>
      </c>
      <c r="B153">
        <v>1224754158</v>
      </c>
      <c r="C153">
        <v>342314386</v>
      </c>
      <c r="D153">
        <v>281031928</v>
      </c>
      <c r="E153">
        <v>247377978</v>
      </c>
      <c r="F153">
        <v>221016636</v>
      </c>
      <c r="G153">
        <v>105331841</v>
      </c>
      <c r="H153">
        <v>502580560</v>
      </c>
      <c r="I153">
        <v>294059932</v>
      </c>
      <c r="J153">
        <v>330757238</v>
      </c>
      <c r="K153">
        <v>343489448</v>
      </c>
      <c r="L153">
        <v>355827844</v>
      </c>
      <c r="M153">
        <v>364574578</v>
      </c>
      <c r="N153">
        <v>4613116527</v>
      </c>
    </row>
    <row r="154" spans="1:14" x14ac:dyDescent="0.25">
      <c r="A154" s="4" t="s">
        <v>153</v>
      </c>
      <c r="B154">
        <v>115848455</v>
      </c>
      <c r="C154">
        <v>158700073</v>
      </c>
      <c r="D154">
        <v>170826420</v>
      </c>
      <c r="E154">
        <v>58219042</v>
      </c>
      <c r="F154">
        <v>128862032</v>
      </c>
      <c r="G154">
        <v>103461583</v>
      </c>
      <c r="H154">
        <v>233891625</v>
      </c>
      <c r="I154">
        <v>151058846</v>
      </c>
      <c r="J154">
        <v>403528574</v>
      </c>
      <c r="K154">
        <v>433177509</v>
      </c>
      <c r="L154">
        <v>457354770</v>
      </c>
      <c r="M154">
        <v>475608933</v>
      </c>
      <c r="N154">
        <v>2890537862</v>
      </c>
    </row>
    <row r="155" spans="1:14" x14ac:dyDescent="0.25">
      <c r="A155" s="4" t="s">
        <v>154</v>
      </c>
      <c r="B155">
        <v>179501926</v>
      </c>
      <c r="C155">
        <v>205408800</v>
      </c>
      <c r="D155">
        <v>460964571</v>
      </c>
      <c r="E155">
        <v>400794435</v>
      </c>
      <c r="F155">
        <v>316202896</v>
      </c>
      <c r="G155">
        <v>325787725</v>
      </c>
      <c r="H155">
        <v>334930879</v>
      </c>
      <c r="I155">
        <v>442019998</v>
      </c>
      <c r="J155">
        <v>420666797</v>
      </c>
      <c r="K155">
        <v>456780847</v>
      </c>
      <c r="L155">
        <v>492280326</v>
      </c>
      <c r="M155">
        <v>528340235</v>
      </c>
      <c r="N155">
        <v>4563679435</v>
      </c>
    </row>
    <row r="156" spans="1:14" x14ac:dyDescent="0.25">
      <c r="A156" s="4" t="s">
        <v>155</v>
      </c>
      <c r="B156">
        <v>61381130</v>
      </c>
      <c r="C156">
        <v>51474929</v>
      </c>
      <c r="D156">
        <v>59697426</v>
      </c>
      <c r="E156">
        <v>101930601</v>
      </c>
      <c r="F156">
        <v>96237058</v>
      </c>
      <c r="G156">
        <v>101027093</v>
      </c>
      <c r="H156">
        <v>64962453</v>
      </c>
      <c r="I156">
        <v>145152928</v>
      </c>
      <c r="J156">
        <v>128586815</v>
      </c>
      <c r="K156">
        <v>132573552</v>
      </c>
      <c r="L156">
        <v>136723749</v>
      </c>
      <c r="M156">
        <v>139293142</v>
      </c>
      <c r="N156">
        <v>1219040876</v>
      </c>
    </row>
    <row r="157" spans="1:14" x14ac:dyDescent="0.25">
      <c r="A157" s="4" t="s">
        <v>156</v>
      </c>
      <c r="B157">
        <v>537447364</v>
      </c>
      <c r="C157">
        <v>292329745</v>
      </c>
      <c r="D157">
        <v>277476844</v>
      </c>
      <c r="E157">
        <v>401614998</v>
      </c>
      <c r="F157">
        <v>350060927</v>
      </c>
      <c r="G157">
        <v>461244872</v>
      </c>
      <c r="H157">
        <v>284850166</v>
      </c>
      <c r="I157">
        <v>293583794</v>
      </c>
      <c r="J157">
        <v>305583729</v>
      </c>
      <c r="K157">
        <v>327806099</v>
      </c>
      <c r="L157">
        <v>344877996</v>
      </c>
      <c r="M157">
        <v>359908579</v>
      </c>
      <c r="N157">
        <v>4236785113</v>
      </c>
    </row>
    <row r="158" spans="1:14" x14ac:dyDescent="0.25">
      <c r="A158" s="4" t="s">
        <v>157</v>
      </c>
      <c r="B158">
        <v>12710016330</v>
      </c>
      <c r="C158">
        <v>11564422622</v>
      </c>
      <c r="D158">
        <v>15031066518</v>
      </c>
      <c r="E158">
        <v>15290830664</v>
      </c>
      <c r="F158">
        <v>22809898187</v>
      </c>
      <c r="G158">
        <v>27288723800</v>
      </c>
      <c r="H158">
        <v>25834994868</v>
      </c>
      <c r="I158">
        <v>23139982941</v>
      </c>
      <c r="J158">
        <v>29488041027</v>
      </c>
      <c r="K158">
        <v>31437369438</v>
      </c>
      <c r="L158">
        <v>33079053941</v>
      </c>
      <c r="M158">
        <v>34792575305</v>
      </c>
      <c r="N158">
        <v>282466975641</v>
      </c>
    </row>
    <row r="159" spans="1:14" x14ac:dyDescent="0.25">
      <c r="A159" s="4" t="s">
        <v>158</v>
      </c>
      <c r="B159">
        <v>191802940</v>
      </c>
      <c r="C159">
        <v>223564938</v>
      </c>
      <c r="D159">
        <v>490494747</v>
      </c>
      <c r="E159">
        <v>272172401</v>
      </c>
      <c r="F159">
        <v>334914065</v>
      </c>
      <c r="G159">
        <v>229060141</v>
      </c>
      <c r="H159">
        <v>221076776</v>
      </c>
      <c r="I159">
        <v>227521031</v>
      </c>
      <c r="J159">
        <v>339707414</v>
      </c>
      <c r="K159">
        <v>357342020</v>
      </c>
      <c r="L159">
        <v>368319124</v>
      </c>
      <c r="M159">
        <v>376636543</v>
      </c>
      <c r="N159">
        <v>3632612140</v>
      </c>
    </row>
    <row r="160" spans="1:14" x14ac:dyDescent="0.25">
      <c r="A160" s="4" t="s">
        <v>159</v>
      </c>
      <c r="B160">
        <v>810552625</v>
      </c>
      <c r="C160">
        <v>1035646956</v>
      </c>
      <c r="D160">
        <v>1348492562</v>
      </c>
      <c r="E160">
        <v>1290607112</v>
      </c>
      <c r="F160">
        <v>4350189284</v>
      </c>
      <c r="G160">
        <v>1198055098</v>
      </c>
      <c r="H160">
        <v>1301942854</v>
      </c>
      <c r="I160">
        <v>1607431971</v>
      </c>
      <c r="J160">
        <v>1608199876</v>
      </c>
      <c r="K160">
        <v>1761309994</v>
      </c>
      <c r="L160">
        <v>1888830434</v>
      </c>
      <c r="M160">
        <v>1995062026</v>
      </c>
      <c r="N160">
        <v>20196320792</v>
      </c>
    </row>
    <row r="161" spans="1:14" x14ac:dyDescent="0.25">
      <c r="A161" s="4" t="s">
        <v>160</v>
      </c>
      <c r="B161">
        <v>121597678</v>
      </c>
      <c r="C161">
        <v>128358520</v>
      </c>
      <c r="D161">
        <v>205317717</v>
      </c>
      <c r="E161">
        <v>173172804</v>
      </c>
      <c r="F161">
        <v>159903428</v>
      </c>
      <c r="G161">
        <v>283021499</v>
      </c>
      <c r="H161">
        <v>242613856</v>
      </c>
      <c r="I161">
        <v>346187806</v>
      </c>
      <c r="J161">
        <v>327200492</v>
      </c>
      <c r="K161">
        <v>335725512</v>
      </c>
      <c r="L161">
        <v>355416143</v>
      </c>
      <c r="M161">
        <v>371494750</v>
      </c>
      <c r="N161">
        <v>3050010205</v>
      </c>
    </row>
    <row r="162" spans="1:14" x14ac:dyDescent="0.25">
      <c r="A162" s="4" t="s">
        <v>161</v>
      </c>
      <c r="B162">
        <v>2853997519</v>
      </c>
      <c r="C162">
        <v>3582659707</v>
      </c>
      <c r="D162">
        <v>2386073452</v>
      </c>
      <c r="E162">
        <v>3443344222</v>
      </c>
      <c r="F162">
        <v>3252882402</v>
      </c>
      <c r="G162">
        <v>3475380390</v>
      </c>
      <c r="H162">
        <v>4194991118</v>
      </c>
      <c r="I162">
        <v>4089167010</v>
      </c>
      <c r="J162">
        <v>5064622244</v>
      </c>
      <c r="K162">
        <v>5330443648</v>
      </c>
      <c r="L162">
        <v>5618961541</v>
      </c>
      <c r="M162">
        <v>5828386705</v>
      </c>
      <c r="N162">
        <v>49120909958</v>
      </c>
    </row>
    <row r="163" spans="1:14" x14ac:dyDescent="0.25">
      <c r="A163" s="4" t="s">
        <v>162</v>
      </c>
      <c r="B163">
        <v>347552434</v>
      </c>
      <c r="C163">
        <v>349112601</v>
      </c>
      <c r="D163">
        <v>454447297</v>
      </c>
      <c r="E163">
        <v>896728582</v>
      </c>
      <c r="F163">
        <v>475860893</v>
      </c>
      <c r="G163">
        <v>408189613</v>
      </c>
      <c r="H163">
        <v>713546756</v>
      </c>
      <c r="I163">
        <v>693684243</v>
      </c>
      <c r="J163">
        <v>649747659</v>
      </c>
      <c r="K163">
        <v>673666686</v>
      </c>
      <c r="L163">
        <v>697771260</v>
      </c>
      <c r="M163">
        <v>714258105</v>
      </c>
      <c r="N163">
        <v>7074566129</v>
      </c>
    </row>
    <row r="164" spans="1:14" x14ac:dyDescent="0.25">
      <c r="A164" s="4" t="s">
        <v>163</v>
      </c>
      <c r="B164">
        <v>136449269</v>
      </c>
      <c r="C164">
        <v>152549416</v>
      </c>
      <c r="D164">
        <v>191210564</v>
      </c>
      <c r="E164">
        <v>225454057</v>
      </c>
      <c r="F164">
        <v>122282005</v>
      </c>
      <c r="G164">
        <v>256070414</v>
      </c>
      <c r="H164">
        <v>254778146</v>
      </c>
      <c r="I164">
        <v>350591589</v>
      </c>
      <c r="J164">
        <v>339120774</v>
      </c>
      <c r="K164">
        <v>349682095</v>
      </c>
      <c r="L164">
        <v>357977499</v>
      </c>
      <c r="M164">
        <v>364023548</v>
      </c>
      <c r="N164">
        <v>3100189376</v>
      </c>
    </row>
    <row r="165" spans="1:14" x14ac:dyDescent="0.25">
      <c r="A165" s="4" t="s">
        <v>164</v>
      </c>
      <c r="B165">
        <v>103351982</v>
      </c>
      <c r="C165">
        <v>60416719</v>
      </c>
      <c r="D165">
        <v>81148636</v>
      </c>
      <c r="E165">
        <v>121720817</v>
      </c>
      <c r="F165">
        <v>61371938</v>
      </c>
      <c r="G165">
        <v>80416705</v>
      </c>
      <c r="H165">
        <v>66849563</v>
      </c>
      <c r="I165">
        <v>117284256</v>
      </c>
      <c r="J165">
        <v>110164953</v>
      </c>
      <c r="K165">
        <v>116947057</v>
      </c>
      <c r="L165">
        <v>120635955</v>
      </c>
      <c r="M165">
        <v>126197573</v>
      </c>
      <c r="N165">
        <v>1166506154</v>
      </c>
    </row>
    <row r="166" spans="1:14" x14ac:dyDescent="0.25">
      <c r="A166" s="4" t="s">
        <v>165</v>
      </c>
      <c r="B166">
        <v>880802366</v>
      </c>
      <c r="C166">
        <v>648416464</v>
      </c>
      <c r="D166">
        <v>918588225</v>
      </c>
      <c r="E166">
        <v>853780056</v>
      </c>
      <c r="F166">
        <v>775884106</v>
      </c>
      <c r="G166">
        <v>1383632965</v>
      </c>
      <c r="H166">
        <v>1098124958</v>
      </c>
      <c r="I166">
        <v>939854083</v>
      </c>
      <c r="J166">
        <v>1146472032</v>
      </c>
      <c r="K166">
        <v>1237407885</v>
      </c>
      <c r="L166">
        <v>1311276674</v>
      </c>
      <c r="M166">
        <v>1375331671</v>
      </c>
      <c r="N166">
        <v>12569571485</v>
      </c>
    </row>
    <row r="167" spans="1:14" x14ac:dyDescent="0.25">
      <c r="A167" s="4" t="s">
        <v>166</v>
      </c>
      <c r="B167">
        <v>97714248</v>
      </c>
      <c r="C167">
        <v>89955415</v>
      </c>
      <c r="D167">
        <v>96485349</v>
      </c>
      <c r="E167">
        <v>112775005</v>
      </c>
      <c r="F167">
        <v>94612473</v>
      </c>
      <c r="G167">
        <v>109422310</v>
      </c>
      <c r="H167">
        <v>123400813</v>
      </c>
      <c r="I167">
        <v>99108736</v>
      </c>
      <c r="J167">
        <v>136225900</v>
      </c>
      <c r="K167">
        <v>140585688</v>
      </c>
      <c r="L167">
        <v>147699287</v>
      </c>
      <c r="M167">
        <v>153194480</v>
      </c>
      <c r="N167">
        <v>1401179704</v>
      </c>
    </row>
    <row r="168" spans="1:14" x14ac:dyDescent="0.25">
      <c r="A168" s="4" t="s">
        <v>167</v>
      </c>
      <c r="B168">
        <v>1580065641</v>
      </c>
      <c r="C168">
        <v>1555281406</v>
      </c>
      <c r="D168">
        <v>1552735727</v>
      </c>
      <c r="E168">
        <v>2055691122</v>
      </c>
      <c r="F168">
        <v>1923988371</v>
      </c>
      <c r="G168">
        <v>2463053674</v>
      </c>
      <c r="H168">
        <v>3526785958</v>
      </c>
      <c r="I168">
        <v>4226883102</v>
      </c>
      <c r="J168">
        <v>5466010627</v>
      </c>
      <c r="K168">
        <v>5823731172</v>
      </c>
      <c r="L168">
        <v>6020244118</v>
      </c>
      <c r="M168">
        <v>6254410332</v>
      </c>
      <c r="N168">
        <v>42448881250</v>
      </c>
    </row>
    <row r="169" spans="1:14" x14ac:dyDescent="0.25">
      <c r="A169" s="4" t="s">
        <v>168</v>
      </c>
      <c r="B169">
        <v>1059335828</v>
      </c>
      <c r="C169">
        <v>1150130174</v>
      </c>
      <c r="D169">
        <v>973934014</v>
      </c>
      <c r="E169">
        <v>737401853</v>
      </c>
      <c r="F169">
        <v>528844963</v>
      </c>
      <c r="G169">
        <v>543549335</v>
      </c>
      <c r="H169">
        <v>455040533</v>
      </c>
      <c r="I169">
        <v>647118747</v>
      </c>
      <c r="J169">
        <v>672513484</v>
      </c>
      <c r="K169">
        <v>711777096</v>
      </c>
      <c r="L169">
        <v>755992176</v>
      </c>
      <c r="M169">
        <v>796861903</v>
      </c>
      <c r="N169">
        <v>9032500106</v>
      </c>
    </row>
    <row r="170" spans="1:14" x14ac:dyDescent="0.25">
      <c r="A170" s="4" t="s">
        <v>169</v>
      </c>
      <c r="B170">
        <v>73679881</v>
      </c>
      <c r="C170">
        <v>182840170</v>
      </c>
      <c r="D170">
        <v>127561837</v>
      </c>
      <c r="E170">
        <v>141740610</v>
      </c>
      <c r="F170">
        <v>70648254</v>
      </c>
      <c r="G170">
        <v>989696803</v>
      </c>
      <c r="H170">
        <v>222960632</v>
      </c>
      <c r="I170">
        <v>896742660</v>
      </c>
      <c r="J170">
        <v>232059578</v>
      </c>
      <c r="K170">
        <v>244342803</v>
      </c>
      <c r="L170">
        <v>254002821</v>
      </c>
      <c r="M170">
        <v>260604860</v>
      </c>
      <c r="N170">
        <v>3696880909</v>
      </c>
    </row>
    <row r="171" spans="1:14" x14ac:dyDescent="0.25">
      <c r="A171" s="4" t="s">
        <v>170</v>
      </c>
      <c r="B171">
        <v>128290736</v>
      </c>
      <c r="C171">
        <v>122445962</v>
      </c>
      <c r="D171">
        <v>181578785</v>
      </c>
      <c r="E171">
        <v>146177061</v>
      </c>
      <c r="F171">
        <v>266977491</v>
      </c>
      <c r="G171">
        <v>318018901</v>
      </c>
      <c r="H171">
        <v>197176349</v>
      </c>
      <c r="I171">
        <v>157925232</v>
      </c>
      <c r="J171">
        <v>226259682</v>
      </c>
      <c r="K171">
        <v>236450755</v>
      </c>
      <c r="L171">
        <v>244893382</v>
      </c>
      <c r="M171">
        <v>251356304</v>
      </c>
      <c r="N171">
        <v>2477550640</v>
      </c>
    </row>
    <row r="172" spans="1:14" x14ac:dyDescent="0.25">
      <c r="A172" s="4" t="s">
        <v>171</v>
      </c>
      <c r="B172">
        <v>322594310</v>
      </c>
      <c r="C172">
        <v>312735126</v>
      </c>
      <c r="D172">
        <v>287096697</v>
      </c>
      <c r="E172">
        <v>214483418</v>
      </c>
      <c r="F172">
        <v>181953784</v>
      </c>
      <c r="G172">
        <v>191537814</v>
      </c>
      <c r="H172">
        <v>245000507</v>
      </c>
      <c r="I172">
        <v>236176789</v>
      </c>
      <c r="J172">
        <v>292337026</v>
      </c>
      <c r="K172">
        <v>306061856</v>
      </c>
      <c r="L172">
        <v>324235209</v>
      </c>
      <c r="M172">
        <v>335814723</v>
      </c>
      <c r="N172">
        <v>3250027259</v>
      </c>
    </row>
    <row r="173" spans="1:14" x14ac:dyDescent="0.25">
      <c r="A173" s="4" t="s">
        <v>172</v>
      </c>
      <c r="B173">
        <v>55714064</v>
      </c>
      <c r="C173">
        <v>80769820</v>
      </c>
      <c r="D173">
        <v>116788571</v>
      </c>
      <c r="E173">
        <v>131124835</v>
      </c>
      <c r="F173">
        <v>79744397</v>
      </c>
      <c r="G173">
        <v>203440230</v>
      </c>
      <c r="H173">
        <v>172356031</v>
      </c>
      <c r="I173">
        <v>118621000</v>
      </c>
      <c r="J173">
        <v>175016167</v>
      </c>
      <c r="K173">
        <v>182217549</v>
      </c>
      <c r="L173">
        <v>189667852</v>
      </c>
      <c r="M173">
        <v>193474336</v>
      </c>
      <c r="N173">
        <v>1698934852</v>
      </c>
    </row>
    <row r="174" spans="1:14" x14ac:dyDescent="0.25">
      <c r="A174" s="4" t="s">
        <v>173</v>
      </c>
      <c r="B174">
        <v>195922016</v>
      </c>
      <c r="C174">
        <v>414986709</v>
      </c>
      <c r="D174">
        <v>337844312</v>
      </c>
      <c r="E174">
        <v>209641782</v>
      </c>
      <c r="F174">
        <v>229949618</v>
      </c>
      <c r="G174">
        <v>171403068</v>
      </c>
      <c r="H174">
        <v>285610186</v>
      </c>
      <c r="I174">
        <v>270529859</v>
      </c>
      <c r="J174">
        <v>334045184</v>
      </c>
      <c r="K174">
        <v>354591189</v>
      </c>
      <c r="L174">
        <v>370453426</v>
      </c>
      <c r="M174">
        <v>388152429</v>
      </c>
      <c r="N174">
        <v>3563129778</v>
      </c>
    </row>
    <row r="175" spans="1:14" x14ac:dyDescent="0.25">
      <c r="A175" s="4" t="s">
        <v>174</v>
      </c>
      <c r="B175">
        <v>75728162</v>
      </c>
      <c r="C175">
        <v>85556617</v>
      </c>
      <c r="D175">
        <v>539829330</v>
      </c>
      <c r="E175">
        <v>172886244</v>
      </c>
      <c r="F175">
        <v>185091166</v>
      </c>
      <c r="G175">
        <v>199636262</v>
      </c>
      <c r="H175">
        <v>262043468</v>
      </c>
      <c r="I175">
        <v>311897907</v>
      </c>
      <c r="J175">
        <v>283293545</v>
      </c>
      <c r="K175">
        <v>295262396</v>
      </c>
      <c r="L175">
        <v>311114199</v>
      </c>
      <c r="M175">
        <v>321389675</v>
      </c>
      <c r="N175">
        <v>3043728971</v>
      </c>
    </row>
    <row r="176" spans="1:14" x14ac:dyDescent="0.25">
      <c r="A176" s="4" t="s">
        <v>175</v>
      </c>
      <c r="B176">
        <v>157228062</v>
      </c>
      <c r="C176">
        <v>282568282</v>
      </c>
      <c r="D176">
        <v>206899907</v>
      </c>
      <c r="E176">
        <v>346791154</v>
      </c>
      <c r="F176">
        <v>321724534</v>
      </c>
      <c r="G176">
        <v>311568835</v>
      </c>
      <c r="H176">
        <v>426721365</v>
      </c>
      <c r="I176">
        <v>602839530</v>
      </c>
      <c r="J176">
        <v>598600289</v>
      </c>
      <c r="K176">
        <v>656857152</v>
      </c>
      <c r="L176">
        <v>651809322</v>
      </c>
      <c r="M176">
        <v>680007896</v>
      </c>
      <c r="N176">
        <v>5243616328</v>
      </c>
    </row>
    <row r="177" spans="1:14" x14ac:dyDescent="0.25">
      <c r="A177" s="4" t="s">
        <v>176</v>
      </c>
      <c r="B177">
        <v>59399817</v>
      </c>
      <c r="C177">
        <v>85153226</v>
      </c>
      <c r="D177">
        <v>77226099</v>
      </c>
      <c r="E177">
        <v>40255028</v>
      </c>
      <c r="F177">
        <v>144345979</v>
      </c>
      <c r="G177">
        <v>118959080</v>
      </c>
      <c r="H177">
        <v>47528364</v>
      </c>
      <c r="I177">
        <v>69121883</v>
      </c>
      <c r="J177">
        <v>105254745</v>
      </c>
      <c r="K177">
        <v>109163593</v>
      </c>
      <c r="L177">
        <v>116361364</v>
      </c>
      <c r="M177">
        <v>122247590</v>
      </c>
      <c r="N177">
        <v>1095016768</v>
      </c>
    </row>
    <row r="178" spans="1:14" x14ac:dyDescent="0.25">
      <c r="A178" s="4" t="s">
        <v>177</v>
      </c>
      <c r="B178">
        <v>2850957541</v>
      </c>
      <c r="C178">
        <v>2358062572</v>
      </c>
      <c r="D178">
        <v>3036819293</v>
      </c>
      <c r="E178">
        <v>2992678479</v>
      </c>
      <c r="F178">
        <v>4002004501</v>
      </c>
      <c r="G178">
        <v>5092401649</v>
      </c>
      <c r="H178">
        <v>5811865697</v>
      </c>
      <c r="I178">
        <v>4912028883</v>
      </c>
      <c r="J178">
        <v>5170066495</v>
      </c>
      <c r="K178">
        <v>5372636891</v>
      </c>
      <c r="L178">
        <v>5630433214</v>
      </c>
      <c r="M178">
        <v>5828758205</v>
      </c>
      <c r="N178">
        <v>53058713420</v>
      </c>
    </row>
    <row r="179" spans="1:14" x14ac:dyDescent="0.25">
      <c r="A179" s="4" t="s">
        <v>178</v>
      </c>
      <c r="B179">
        <v>382063914</v>
      </c>
      <c r="C179">
        <v>364409963</v>
      </c>
      <c r="D179">
        <v>571313548</v>
      </c>
      <c r="E179">
        <v>523280510</v>
      </c>
      <c r="F179">
        <v>548692059</v>
      </c>
      <c r="G179">
        <v>674398819</v>
      </c>
      <c r="H179">
        <v>638111776</v>
      </c>
      <c r="I179">
        <v>676270093</v>
      </c>
      <c r="J179">
        <v>823738284</v>
      </c>
      <c r="K179">
        <v>876980411</v>
      </c>
      <c r="L179">
        <v>923371745</v>
      </c>
      <c r="M179">
        <v>965389172</v>
      </c>
      <c r="N179">
        <v>7968020294</v>
      </c>
    </row>
    <row r="180" spans="1:14" x14ac:dyDescent="0.25">
      <c r="A180" s="4" t="s">
        <v>179</v>
      </c>
      <c r="B180">
        <v>947305418</v>
      </c>
      <c r="C180">
        <v>1533449592</v>
      </c>
      <c r="D180">
        <v>1402335464</v>
      </c>
      <c r="E180">
        <v>864456496</v>
      </c>
      <c r="F180">
        <v>798413757</v>
      </c>
      <c r="G180">
        <v>909518132</v>
      </c>
      <c r="H180">
        <v>1254900555</v>
      </c>
      <c r="I180">
        <v>1036974406</v>
      </c>
      <c r="J180">
        <v>1395251900</v>
      </c>
      <c r="K180">
        <v>1507036030</v>
      </c>
      <c r="L180">
        <v>1592597039</v>
      </c>
      <c r="M180">
        <v>1678151377</v>
      </c>
      <c r="N180">
        <v>14920390166</v>
      </c>
    </row>
    <row r="181" spans="1:14" x14ac:dyDescent="0.25">
      <c r="A181" s="4" t="s">
        <v>180</v>
      </c>
      <c r="B181">
        <v>290915301</v>
      </c>
      <c r="C181">
        <v>241838692</v>
      </c>
      <c r="D181">
        <v>260690144</v>
      </c>
      <c r="E181">
        <v>303053129</v>
      </c>
      <c r="F181">
        <v>282382270</v>
      </c>
      <c r="G181">
        <v>248598140</v>
      </c>
      <c r="H181">
        <v>266042043</v>
      </c>
      <c r="I181">
        <v>353902027</v>
      </c>
      <c r="J181">
        <v>473548845</v>
      </c>
      <c r="K181">
        <v>479794661</v>
      </c>
      <c r="L181">
        <v>489930173</v>
      </c>
      <c r="M181">
        <v>494048276</v>
      </c>
      <c r="N181">
        <v>4184743701</v>
      </c>
    </row>
    <row r="182" spans="1:14" x14ac:dyDescent="0.25">
      <c r="A182" s="4" t="s">
        <v>181</v>
      </c>
      <c r="B182">
        <v>119156966</v>
      </c>
      <c r="C182">
        <v>80073171</v>
      </c>
      <c r="D182">
        <v>164950090</v>
      </c>
      <c r="E182">
        <v>264654381</v>
      </c>
      <c r="F182">
        <v>102311167</v>
      </c>
      <c r="G182">
        <v>264822953</v>
      </c>
      <c r="H182">
        <v>376299043</v>
      </c>
      <c r="I182">
        <v>272938783</v>
      </c>
      <c r="J182">
        <v>406698805</v>
      </c>
      <c r="K182">
        <v>423903411</v>
      </c>
      <c r="L182">
        <v>439045340</v>
      </c>
      <c r="M182">
        <v>449083059</v>
      </c>
      <c r="N182">
        <v>3363937169</v>
      </c>
    </row>
    <row r="183" spans="1:14" x14ac:dyDescent="0.25">
      <c r="A183" s="4" t="s">
        <v>182</v>
      </c>
      <c r="B183">
        <v>758075737</v>
      </c>
      <c r="C183">
        <v>929259702</v>
      </c>
      <c r="D183">
        <v>1160849439</v>
      </c>
      <c r="E183">
        <v>832470799</v>
      </c>
      <c r="F183">
        <v>1335412213</v>
      </c>
      <c r="G183">
        <v>1619562182</v>
      </c>
      <c r="H183">
        <v>1537223374</v>
      </c>
      <c r="I183">
        <v>1468416830</v>
      </c>
      <c r="J183">
        <v>1759345833</v>
      </c>
      <c r="K183">
        <v>1847982488</v>
      </c>
      <c r="L183">
        <v>1956880323</v>
      </c>
      <c r="M183">
        <v>2045692515</v>
      </c>
      <c r="N183">
        <v>17251171435</v>
      </c>
    </row>
    <row r="184" spans="1:14" x14ac:dyDescent="0.25">
      <c r="A184" s="4" t="s">
        <v>183</v>
      </c>
      <c r="B184">
        <v>143827379</v>
      </c>
      <c r="C184">
        <v>33168473</v>
      </c>
      <c r="D184">
        <v>122170440</v>
      </c>
      <c r="E184">
        <v>43850295</v>
      </c>
      <c r="F184">
        <v>71187767</v>
      </c>
      <c r="G184">
        <v>84665328</v>
      </c>
      <c r="H184">
        <v>106832983</v>
      </c>
      <c r="I184">
        <v>100975207</v>
      </c>
      <c r="J184">
        <v>149867855</v>
      </c>
      <c r="K184">
        <v>155199184</v>
      </c>
      <c r="L184">
        <v>160269762</v>
      </c>
      <c r="M184">
        <v>164045841</v>
      </c>
      <c r="N184">
        <v>1336060514</v>
      </c>
    </row>
    <row r="185" spans="1:14" x14ac:dyDescent="0.25">
      <c r="A185" s="4" t="s">
        <v>184</v>
      </c>
      <c r="B185">
        <v>186433061</v>
      </c>
      <c r="C185">
        <v>113378771</v>
      </c>
      <c r="D185">
        <v>121245224</v>
      </c>
      <c r="E185">
        <v>155419261</v>
      </c>
      <c r="F185">
        <v>222995683</v>
      </c>
      <c r="G185">
        <v>232631792</v>
      </c>
      <c r="H185">
        <v>396621798</v>
      </c>
      <c r="I185">
        <v>222621074</v>
      </c>
      <c r="J185">
        <v>281980594</v>
      </c>
      <c r="K185">
        <v>290211035</v>
      </c>
      <c r="L185">
        <v>299459126</v>
      </c>
      <c r="M185">
        <v>305929749</v>
      </c>
      <c r="N185">
        <v>2828927168</v>
      </c>
    </row>
    <row r="186" spans="1:14" x14ac:dyDescent="0.25">
      <c r="A186" s="4" t="s">
        <v>185</v>
      </c>
      <c r="B186">
        <v>382173663</v>
      </c>
      <c r="C186">
        <v>365381807</v>
      </c>
      <c r="D186">
        <v>480939110</v>
      </c>
      <c r="E186">
        <v>276705729</v>
      </c>
      <c r="F186">
        <v>401979034</v>
      </c>
      <c r="G186">
        <v>422700093</v>
      </c>
      <c r="H186">
        <v>658462571</v>
      </c>
      <c r="I186">
        <v>640409810</v>
      </c>
      <c r="J186">
        <v>623848348</v>
      </c>
      <c r="K186">
        <v>655080283</v>
      </c>
      <c r="L186">
        <v>688641800</v>
      </c>
      <c r="M186">
        <v>711943714</v>
      </c>
      <c r="N186">
        <v>6308265962</v>
      </c>
    </row>
    <row r="187" spans="1:14" x14ac:dyDescent="0.25">
      <c r="A187" s="4" t="s">
        <v>186</v>
      </c>
      <c r="B187">
        <v>367089087</v>
      </c>
      <c r="C187">
        <v>338737783</v>
      </c>
      <c r="D187">
        <v>467000933</v>
      </c>
      <c r="E187">
        <v>530604487</v>
      </c>
      <c r="F187">
        <v>557257734</v>
      </c>
      <c r="G187">
        <v>595142113</v>
      </c>
      <c r="H187">
        <v>695822404</v>
      </c>
      <c r="I187">
        <v>878013108</v>
      </c>
      <c r="J187">
        <v>872235586</v>
      </c>
      <c r="K187">
        <v>933378189</v>
      </c>
      <c r="L187">
        <v>986127547</v>
      </c>
      <c r="M187">
        <v>1034075069</v>
      </c>
      <c r="N187">
        <v>8255484040</v>
      </c>
    </row>
    <row r="188" spans="1:14" x14ac:dyDescent="0.25">
      <c r="A188" s="4" t="s">
        <v>187</v>
      </c>
      <c r="B188">
        <v>322724291</v>
      </c>
      <c r="C188">
        <v>314918141</v>
      </c>
      <c r="D188">
        <v>290209488</v>
      </c>
      <c r="E188">
        <v>352937480</v>
      </c>
      <c r="F188">
        <v>278778026</v>
      </c>
      <c r="G188">
        <v>4518400305</v>
      </c>
      <c r="H188">
        <v>3515229179</v>
      </c>
      <c r="I188">
        <v>665599056</v>
      </c>
      <c r="J188">
        <v>848505084</v>
      </c>
      <c r="K188">
        <v>898775828</v>
      </c>
      <c r="L188">
        <v>937719372</v>
      </c>
      <c r="M188">
        <v>972643211</v>
      </c>
      <c r="N188">
        <v>13916439461</v>
      </c>
    </row>
    <row r="189" spans="1:14" x14ac:dyDescent="0.25">
      <c r="A189" s="4" t="s">
        <v>188</v>
      </c>
      <c r="B189">
        <v>650250809</v>
      </c>
      <c r="C189">
        <v>782919243</v>
      </c>
      <c r="D189">
        <v>674495421</v>
      </c>
      <c r="E189">
        <v>810499019</v>
      </c>
      <c r="F189">
        <v>1006748418</v>
      </c>
      <c r="G189">
        <v>1141757876</v>
      </c>
      <c r="H189">
        <v>1338804201</v>
      </c>
      <c r="I189">
        <v>1611262527</v>
      </c>
      <c r="J189">
        <v>1870554002</v>
      </c>
      <c r="K189">
        <v>1960060044</v>
      </c>
      <c r="L189">
        <v>2075711514</v>
      </c>
      <c r="M189">
        <v>2184273842</v>
      </c>
      <c r="N189">
        <v>16107336916</v>
      </c>
    </row>
    <row r="190" spans="1:14" x14ac:dyDescent="0.25">
      <c r="A190" s="4" t="s">
        <v>189</v>
      </c>
      <c r="B190">
        <v>474712757</v>
      </c>
      <c r="C190">
        <v>462752431</v>
      </c>
      <c r="D190">
        <v>661393476</v>
      </c>
      <c r="E190">
        <v>609705970</v>
      </c>
      <c r="F190">
        <v>749015551</v>
      </c>
      <c r="G190">
        <v>1339211518</v>
      </c>
      <c r="H190">
        <v>1363686543</v>
      </c>
      <c r="I190">
        <v>1637970508</v>
      </c>
      <c r="J190">
        <v>2216348145</v>
      </c>
      <c r="K190">
        <v>2319977731</v>
      </c>
      <c r="L190">
        <v>2435307597</v>
      </c>
      <c r="M190">
        <v>2534961992</v>
      </c>
      <c r="N190">
        <v>16805044219</v>
      </c>
    </row>
    <row r="191" spans="1:14" x14ac:dyDescent="0.25">
      <c r="A191" s="4" t="s">
        <v>190</v>
      </c>
      <c r="B191">
        <v>829388825</v>
      </c>
      <c r="C191">
        <v>376899258</v>
      </c>
      <c r="D191">
        <v>561479449</v>
      </c>
      <c r="E191">
        <v>488651540</v>
      </c>
      <c r="F191">
        <v>385720095</v>
      </c>
      <c r="G191">
        <v>365809506</v>
      </c>
      <c r="H191">
        <v>511692393</v>
      </c>
      <c r="I191">
        <v>553340956</v>
      </c>
      <c r="J191">
        <v>696281233</v>
      </c>
      <c r="K191">
        <v>719360395</v>
      </c>
      <c r="L191">
        <v>743210956</v>
      </c>
      <c r="M191">
        <v>759534691</v>
      </c>
      <c r="N191">
        <v>6991369297</v>
      </c>
    </row>
    <row r="192" spans="1:14" x14ac:dyDescent="0.25">
      <c r="A192" s="4" t="s">
        <v>191</v>
      </c>
      <c r="B192">
        <v>214498157</v>
      </c>
      <c r="C192">
        <v>337532234</v>
      </c>
      <c r="D192">
        <v>360296436</v>
      </c>
      <c r="E192">
        <v>361271518</v>
      </c>
      <c r="F192">
        <v>580385958</v>
      </c>
      <c r="G192">
        <v>1115551007</v>
      </c>
      <c r="H192">
        <v>622405638</v>
      </c>
      <c r="I192">
        <v>760062898</v>
      </c>
      <c r="J192">
        <v>929583044</v>
      </c>
      <c r="K192">
        <v>1204347208</v>
      </c>
      <c r="L192">
        <v>1024100760</v>
      </c>
      <c r="M192">
        <v>1076415945</v>
      </c>
      <c r="N192">
        <v>8586450803</v>
      </c>
    </row>
    <row r="193" spans="1:14" x14ac:dyDescent="0.25">
      <c r="A193" s="4" t="s">
        <v>192</v>
      </c>
      <c r="B193">
        <v>310665008</v>
      </c>
      <c r="C193">
        <v>383645006</v>
      </c>
      <c r="D193">
        <v>433045375</v>
      </c>
      <c r="E193">
        <v>397429286</v>
      </c>
      <c r="F193">
        <v>467434056</v>
      </c>
      <c r="G193">
        <v>956210908</v>
      </c>
      <c r="H193">
        <v>667542228</v>
      </c>
      <c r="I193">
        <v>539507614</v>
      </c>
      <c r="J193">
        <v>764871103</v>
      </c>
      <c r="K193">
        <v>817870525</v>
      </c>
      <c r="L193">
        <v>862512781</v>
      </c>
      <c r="M193">
        <v>912410115</v>
      </c>
      <c r="N193">
        <v>7513144005</v>
      </c>
    </row>
    <row r="194" spans="1:14" x14ac:dyDescent="0.25">
      <c r="A194" s="4" t="s">
        <v>193</v>
      </c>
      <c r="B194">
        <v>338290459</v>
      </c>
      <c r="C194">
        <v>300177832</v>
      </c>
      <c r="D194">
        <v>269349544</v>
      </c>
      <c r="E194">
        <v>221852694</v>
      </c>
      <c r="F194">
        <v>197489378</v>
      </c>
      <c r="G194">
        <v>396734289</v>
      </c>
      <c r="H194">
        <v>236332614</v>
      </c>
      <c r="I194">
        <v>284080698</v>
      </c>
      <c r="J194">
        <v>385003947</v>
      </c>
      <c r="K194">
        <v>409983992</v>
      </c>
      <c r="L194">
        <v>432122805</v>
      </c>
      <c r="M194">
        <v>451201321</v>
      </c>
      <c r="N194">
        <v>3922619573</v>
      </c>
    </row>
    <row r="195" spans="1:14" x14ac:dyDescent="0.25">
      <c r="A195" s="4" t="s">
        <v>194</v>
      </c>
      <c r="B195">
        <v>2240335365</v>
      </c>
      <c r="C195">
        <v>2180591203</v>
      </c>
      <c r="D195">
        <v>2395813121</v>
      </c>
      <c r="E195">
        <v>2845879303</v>
      </c>
      <c r="F195">
        <v>3749785093</v>
      </c>
      <c r="G195">
        <v>4399582927</v>
      </c>
      <c r="H195">
        <v>4754067375</v>
      </c>
      <c r="I195">
        <v>5153444198</v>
      </c>
      <c r="J195">
        <v>5712562125</v>
      </c>
      <c r="K195">
        <v>6145305563</v>
      </c>
      <c r="L195">
        <v>6397690076</v>
      </c>
      <c r="M195">
        <v>6587289645</v>
      </c>
      <c r="N195">
        <v>52562345994</v>
      </c>
    </row>
    <row r="196" spans="1:14" x14ac:dyDescent="0.25">
      <c r="A196" s="4" t="s">
        <v>195</v>
      </c>
      <c r="B196">
        <v>117686593</v>
      </c>
      <c r="C196">
        <v>171117491</v>
      </c>
      <c r="D196">
        <v>171461659</v>
      </c>
      <c r="E196">
        <v>379737439</v>
      </c>
      <c r="F196">
        <v>386112913</v>
      </c>
      <c r="G196">
        <v>247372216</v>
      </c>
      <c r="H196">
        <v>556135456</v>
      </c>
      <c r="I196">
        <v>207019959</v>
      </c>
      <c r="J196">
        <v>351164013</v>
      </c>
      <c r="K196">
        <v>365159591</v>
      </c>
      <c r="L196">
        <v>376420521</v>
      </c>
      <c r="M196">
        <v>386172348</v>
      </c>
      <c r="N196">
        <v>3715560199</v>
      </c>
    </row>
    <row r="197" spans="1:14" x14ac:dyDescent="0.25">
      <c r="A197" s="4" t="s">
        <v>196</v>
      </c>
      <c r="B197">
        <v>113563367</v>
      </c>
      <c r="C197">
        <v>133929042</v>
      </c>
      <c r="D197">
        <v>200108567</v>
      </c>
      <c r="E197">
        <v>135909596</v>
      </c>
      <c r="F197">
        <v>117304684</v>
      </c>
      <c r="G197">
        <v>71261705</v>
      </c>
      <c r="H197">
        <v>75083746</v>
      </c>
      <c r="I197">
        <v>135820578</v>
      </c>
      <c r="J197">
        <v>109468303</v>
      </c>
      <c r="K197">
        <v>120598418</v>
      </c>
      <c r="L197">
        <v>126484254</v>
      </c>
      <c r="M197">
        <v>131197722</v>
      </c>
      <c r="N197">
        <v>1470729982</v>
      </c>
    </row>
    <row r="198" spans="1:14" x14ac:dyDescent="0.25">
      <c r="A198" s="4" t="s">
        <v>197</v>
      </c>
      <c r="B198">
        <v>172736354</v>
      </c>
      <c r="C198">
        <v>180211421</v>
      </c>
      <c r="D198">
        <v>140004649</v>
      </c>
      <c r="E198">
        <v>160839340</v>
      </c>
      <c r="F198">
        <v>157797764</v>
      </c>
      <c r="G198">
        <v>118443605</v>
      </c>
      <c r="H198">
        <v>165875891</v>
      </c>
      <c r="I198">
        <v>132756773</v>
      </c>
      <c r="J198">
        <v>139406433</v>
      </c>
      <c r="K198">
        <v>147320770</v>
      </c>
      <c r="L198">
        <v>153092877</v>
      </c>
      <c r="M198">
        <v>160381849</v>
      </c>
      <c r="N198">
        <v>1828867726</v>
      </c>
    </row>
    <row r="199" spans="1:14" x14ac:dyDescent="0.25">
      <c r="A199" s="4" t="s">
        <v>198</v>
      </c>
      <c r="B199">
        <v>47761694</v>
      </c>
      <c r="C199">
        <v>50024382</v>
      </c>
      <c r="D199">
        <v>257202725</v>
      </c>
      <c r="E199">
        <v>46197452</v>
      </c>
      <c r="F199">
        <v>74394555</v>
      </c>
      <c r="G199">
        <v>39490178</v>
      </c>
      <c r="H199">
        <v>116491850</v>
      </c>
      <c r="I199">
        <v>78844591</v>
      </c>
      <c r="J199">
        <v>118142818</v>
      </c>
      <c r="K199">
        <v>122447997</v>
      </c>
      <c r="L199">
        <v>127138151</v>
      </c>
      <c r="M199">
        <v>130781495</v>
      </c>
      <c r="N199">
        <v>1208917888</v>
      </c>
    </row>
    <row r="200" spans="1:14" x14ac:dyDescent="0.25">
      <c r="A200" s="4" t="s">
        <v>199</v>
      </c>
      <c r="B200">
        <v>155978309</v>
      </c>
      <c r="C200">
        <v>92866544</v>
      </c>
      <c r="D200">
        <v>76305406</v>
      </c>
      <c r="E200">
        <v>72424491</v>
      </c>
      <c r="F200">
        <v>107825944</v>
      </c>
      <c r="G200">
        <v>53357719</v>
      </c>
      <c r="H200">
        <v>53951465</v>
      </c>
      <c r="I200">
        <v>138600027</v>
      </c>
      <c r="J200">
        <v>76588715</v>
      </c>
      <c r="K200">
        <v>80524735</v>
      </c>
      <c r="L200">
        <v>84062695</v>
      </c>
      <c r="M200">
        <v>86238330</v>
      </c>
      <c r="N200">
        <v>1078724380</v>
      </c>
    </row>
    <row r="201" spans="1:14" x14ac:dyDescent="0.25">
      <c r="A201" s="4" t="s">
        <v>200</v>
      </c>
      <c r="B201">
        <v>752754686</v>
      </c>
      <c r="C201">
        <v>767356813</v>
      </c>
      <c r="D201">
        <v>864969234</v>
      </c>
      <c r="E201">
        <v>1068176534</v>
      </c>
      <c r="F201">
        <v>1140468377</v>
      </c>
      <c r="G201">
        <v>1441572544</v>
      </c>
      <c r="H201">
        <v>1333532034</v>
      </c>
      <c r="I201">
        <v>1014799068</v>
      </c>
      <c r="J201">
        <v>1345404867</v>
      </c>
      <c r="K201">
        <v>1408146507</v>
      </c>
      <c r="L201">
        <v>1475513063</v>
      </c>
      <c r="M201">
        <v>1526523967</v>
      </c>
      <c r="N201">
        <v>14139217694</v>
      </c>
    </row>
    <row r="202" spans="1:14" x14ac:dyDescent="0.25">
      <c r="A202" s="4" t="s">
        <v>201</v>
      </c>
      <c r="B202">
        <v>74472137</v>
      </c>
      <c r="C202">
        <v>46353354</v>
      </c>
      <c r="D202">
        <v>60931410</v>
      </c>
      <c r="E202">
        <v>53956438</v>
      </c>
      <c r="F202">
        <v>114602464</v>
      </c>
      <c r="G202">
        <v>67620453</v>
      </c>
      <c r="H202">
        <v>57451802</v>
      </c>
      <c r="I202">
        <v>56216981</v>
      </c>
      <c r="J202">
        <v>100854302</v>
      </c>
      <c r="K202">
        <v>106023939</v>
      </c>
      <c r="L202">
        <v>110113199</v>
      </c>
      <c r="M202">
        <v>112417510</v>
      </c>
      <c r="N202">
        <v>961013989</v>
      </c>
    </row>
    <row r="203" spans="1:14" x14ac:dyDescent="0.25">
      <c r="A203" s="4" t="s">
        <v>202</v>
      </c>
      <c r="B203">
        <v>497438454</v>
      </c>
      <c r="C203">
        <v>862475125</v>
      </c>
      <c r="D203">
        <v>907236084</v>
      </c>
      <c r="E203">
        <v>464950134</v>
      </c>
      <c r="F203">
        <v>655763244</v>
      </c>
      <c r="G203">
        <v>585455908</v>
      </c>
      <c r="H203">
        <v>823890043</v>
      </c>
      <c r="I203">
        <v>704425627</v>
      </c>
      <c r="J203">
        <v>841143607</v>
      </c>
      <c r="K203">
        <v>880360719</v>
      </c>
      <c r="L203">
        <v>925783775</v>
      </c>
      <c r="M203">
        <v>961599657</v>
      </c>
      <c r="N203">
        <v>9110522377</v>
      </c>
    </row>
    <row r="204" spans="1:14" x14ac:dyDescent="0.25">
      <c r="A204" s="4" t="s">
        <v>203</v>
      </c>
      <c r="B204">
        <v>1208102132</v>
      </c>
      <c r="C204">
        <v>1275343560</v>
      </c>
      <c r="D204">
        <v>1205026444</v>
      </c>
      <c r="E204">
        <v>2208330757</v>
      </c>
      <c r="F204">
        <v>1321035979</v>
      </c>
      <c r="G204">
        <v>1351598670</v>
      </c>
      <c r="H204">
        <v>1535074458</v>
      </c>
      <c r="I204">
        <v>1391835339</v>
      </c>
      <c r="J204">
        <v>1521577082</v>
      </c>
      <c r="K204">
        <v>1630872828</v>
      </c>
      <c r="L204">
        <v>1732949005</v>
      </c>
      <c r="M204">
        <v>1810465099</v>
      </c>
      <c r="N204">
        <v>18192211353</v>
      </c>
    </row>
    <row r="205" spans="1:14" x14ac:dyDescent="0.25">
      <c r="A205" s="4" t="s">
        <v>204</v>
      </c>
      <c r="B205">
        <v>223579089</v>
      </c>
      <c r="C205">
        <v>114700781</v>
      </c>
      <c r="D205">
        <v>126630467</v>
      </c>
      <c r="E205">
        <v>172376807</v>
      </c>
      <c r="F205">
        <v>448230351</v>
      </c>
      <c r="G205">
        <v>290023565</v>
      </c>
      <c r="H205">
        <v>201085017</v>
      </c>
      <c r="I205">
        <v>231387419</v>
      </c>
      <c r="J205">
        <v>245161330</v>
      </c>
      <c r="K205">
        <v>251550383</v>
      </c>
      <c r="L205">
        <v>261499008</v>
      </c>
      <c r="M205">
        <v>267388546</v>
      </c>
      <c r="N205">
        <v>2833612763</v>
      </c>
    </row>
    <row r="206" spans="1:14" x14ac:dyDescent="0.25">
      <c r="A206" s="4" t="s">
        <v>205</v>
      </c>
      <c r="B206">
        <v>265239992</v>
      </c>
      <c r="C206">
        <v>189928306</v>
      </c>
      <c r="D206">
        <v>299203802</v>
      </c>
      <c r="E206">
        <v>244734037</v>
      </c>
      <c r="F206">
        <v>258632643</v>
      </c>
      <c r="G206">
        <v>238290785</v>
      </c>
      <c r="H206">
        <v>309300269</v>
      </c>
      <c r="I206">
        <v>193654375</v>
      </c>
      <c r="J206">
        <v>354984267</v>
      </c>
      <c r="K206">
        <v>370300423</v>
      </c>
      <c r="L206">
        <v>381846111</v>
      </c>
      <c r="M206">
        <v>394190575</v>
      </c>
      <c r="N206">
        <v>3500305585</v>
      </c>
    </row>
    <row r="207" spans="1:14" x14ac:dyDescent="0.25">
      <c r="A207" s="4" t="s">
        <v>206</v>
      </c>
      <c r="B207">
        <v>126699314</v>
      </c>
      <c r="C207">
        <v>85205122</v>
      </c>
      <c r="D207">
        <v>76532017</v>
      </c>
      <c r="E207">
        <v>119803200</v>
      </c>
      <c r="F207">
        <v>84914814</v>
      </c>
      <c r="G207">
        <v>89210481</v>
      </c>
      <c r="H207">
        <v>96901761</v>
      </c>
      <c r="I207">
        <v>108778437</v>
      </c>
      <c r="J207">
        <v>141573818</v>
      </c>
      <c r="K207">
        <v>148038147</v>
      </c>
      <c r="L207">
        <v>155755574</v>
      </c>
      <c r="M207">
        <v>160503172</v>
      </c>
      <c r="N207">
        <v>1393915857</v>
      </c>
    </row>
    <row r="208" spans="1:14" x14ac:dyDescent="0.25">
      <c r="A208" s="4" t="s">
        <v>207</v>
      </c>
      <c r="B208">
        <v>7116317302</v>
      </c>
      <c r="C208">
        <v>6379821693</v>
      </c>
      <c r="D208">
        <v>11005113837</v>
      </c>
      <c r="E208">
        <v>7844140170</v>
      </c>
      <c r="F208">
        <v>9794058123</v>
      </c>
      <c r="G208">
        <v>9640332750</v>
      </c>
      <c r="H208">
        <v>12259257567</v>
      </c>
      <c r="I208">
        <v>18574642665</v>
      </c>
      <c r="J208">
        <v>14041809420</v>
      </c>
      <c r="K208">
        <v>14573332619</v>
      </c>
      <c r="L208">
        <v>15172183449</v>
      </c>
      <c r="M208">
        <v>15519475004</v>
      </c>
      <c r="N208">
        <v>141920484599</v>
      </c>
    </row>
    <row r="209" spans="1:14" x14ac:dyDescent="0.25">
      <c r="A209" s="4" t="s">
        <v>208</v>
      </c>
      <c r="B209">
        <v>1279470660</v>
      </c>
      <c r="C209">
        <v>1174246462</v>
      </c>
      <c r="D209">
        <v>1344483525</v>
      </c>
      <c r="E209">
        <v>1852543199</v>
      </c>
      <c r="F209">
        <v>2232380490</v>
      </c>
      <c r="G209">
        <v>2110062747</v>
      </c>
      <c r="H209">
        <v>4790274090</v>
      </c>
      <c r="I209">
        <v>2746972277</v>
      </c>
      <c r="J209">
        <v>3255046483</v>
      </c>
      <c r="K209">
        <v>3378451189</v>
      </c>
      <c r="L209">
        <v>3556189415</v>
      </c>
      <c r="M209">
        <v>3685031774</v>
      </c>
      <c r="N209">
        <v>31405152311</v>
      </c>
    </row>
    <row r="210" spans="1:14" x14ac:dyDescent="0.25">
      <c r="A210" s="4" t="s">
        <v>209</v>
      </c>
      <c r="B210">
        <v>520024884</v>
      </c>
      <c r="C210">
        <v>472425189</v>
      </c>
      <c r="D210">
        <v>679950726</v>
      </c>
      <c r="E210">
        <v>671483326</v>
      </c>
      <c r="F210">
        <v>781951797</v>
      </c>
      <c r="G210">
        <v>984482682</v>
      </c>
      <c r="H210">
        <v>1114841018</v>
      </c>
      <c r="I210">
        <v>1426705698</v>
      </c>
      <c r="J210">
        <v>1632912248</v>
      </c>
      <c r="K210">
        <v>1707095001</v>
      </c>
      <c r="L210">
        <v>1778257753</v>
      </c>
      <c r="M210">
        <v>1828664292</v>
      </c>
      <c r="N210">
        <v>13598794614</v>
      </c>
    </row>
    <row r="211" spans="1:14" x14ac:dyDescent="0.25">
      <c r="A211" s="4" t="s">
        <v>210</v>
      </c>
      <c r="B211">
        <v>173726177</v>
      </c>
      <c r="C211">
        <v>222013476</v>
      </c>
      <c r="D211">
        <v>267248346</v>
      </c>
      <c r="E211">
        <v>212004283</v>
      </c>
      <c r="F211">
        <v>283568200</v>
      </c>
      <c r="G211">
        <v>318580212</v>
      </c>
      <c r="H211">
        <v>309200201</v>
      </c>
      <c r="I211">
        <v>371679814</v>
      </c>
      <c r="J211">
        <v>413826328</v>
      </c>
      <c r="K211">
        <v>422435378</v>
      </c>
      <c r="L211">
        <v>430711578</v>
      </c>
      <c r="M211">
        <v>435044435</v>
      </c>
      <c r="N211">
        <v>3860038428</v>
      </c>
    </row>
    <row r="212" spans="1:14" x14ac:dyDescent="0.25">
      <c r="A212" s="4" t="s">
        <v>211</v>
      </c>
      <c r="B212">
        <v>308658442</v>
      </c>
      <c r="C212">
        <v>123505812</v>
      </c>
      <c r="D212">
        <v>199090259</v>
      </c>
      <c r="E212">
        <v>128646792</v>
      </c>
      <c r="F212">
        <v>231028498</v>
      </c>
      <c r="G212">
        <v>272725388</v>
      </c>
      <c r="H212">
        <v>318294617</v>
      </c>
      <c r="I212">
        <v>545677247</v>
      </c>
      <c r="J212">
        <v>555271157</v>
      </c>
      <c r="K212">
        <v>570237308</v>
      </c>
      <c r="L212">
        <v>587289245</v>
      </c>
      <c r="M212">
        <v>598906686</v>
      </c>
      <c r="N212">
        <v>4439331451</v>
      </c>
    </row>
    <row r="213" spans="1:14" x14ac:dyDescent="0.25">
      <c r="A213" s="4" t="s">
        <v>212</v>
      </c>
      <c r="B213">
        <v>57343657</v>
      </c>
      <c r="C213">
        <v>113165406</v>
      </c>
      <c r="D213">
        <v>218060631</v>
      </c>
      <c r="E213">
        <v>64232023</v>
      </c>
      <c r="F213">
        <v>118003329</v>
      </c>
      <c r="G213">
        <v>189436047</v>
      </c>
      <c r="H213">
        <v>659660881</v>
      </c>
      <c r="I213">
        <v>184650861</v>
      </c>
      <c r="J213">
        <v>493949395</v>
      </c>
      <c r="K213">
        <v>499371391</v>
      </c>
      <c r="L213">
        <v>515444481</v>
      </c>
      <c r="M213">
        <v>530335182</v>
      </c>
      <c r="N213">
        <v>3643653284</v>
      </c>
    </row>
    <row r="214" spans="1:14" x14ac:dyDescent="0.25">
      <c r="A214" s="4" t="s">
        <v>213</v>
      </c>
      <c r="B214">
        <v>884206817</v>
      </c>
      <c r="C214">
        <v>712411108</v>
      </c>
      <c r="D214">
        <v>848537737</v>
      </c>
      <c r="E214">
        <v>1072871757</v>
      </c>
      <c r="F214">
        <v>854111267</v>
      </c>
      <c r="G214">
        <v>1327749099</v>
      </c>
      <c r="H214">
        <v>2229041983</v>
      </c>
      <c r="I214">
        <v>2278351890</v>
      </c>
      <c r="J214">
        <v>1634895008</v>
      </c>
      <c r="K214">
        <v>1676716797</v>
      </c>
      <c r="L214">
        <v>1741578093</v>
      </c>
      <c r="M214">
        <v>1791754155</v>
      </c>
      <c r="N214">
        <v>17052225711</v>
      </c>
    </row>
    <row r="215" spans="1:14" x14ac:dyDescent="0.25">
      <c r="A215" s="4" t="s">
        <v>214</v>
      </c>
      <c r="B215">
        <v>306962792</v>
      </c>
      <c r="C215">
        <v>548089766</v>
      </c>
      <c r="D215">
        <v>339722503</v>
      </c>
      <c r="E215">
        <v>252517867</v>
      </c>
      <c r="F215">
        <v>378790483</v>
      </c>
      <c r="G215">
        <v>302979083</v>
      </c>
      <c r="H215">
        <v>669468120</v>
      </c>
      <c r="I215">
        <v>452724712</v>
      </c>
      <c r="J215">
        <v>623018340</v>
      </c>
      <c r="K215">
        <v>669822702</v>
      </c>
      <c r="L215">
        <v>689876869</v>
      </c>
      <c r="M215">
        <v>706722288</v>
      </c>
      <c r="N215">
        <v>5940695525</v>
      </c>
    </row>
    <row r="216" spans="1:14" x14ac:dyDescent="0.25">
      <c r="A216" s="4" t="s">
        <v>215</v>
      </c>
      <c r="B216">
        <v>50764306</v>
      </c>
      <c r="C216">
        <v>33362580</v>
      </c>
      <c r="D216">
        <v>87593510</v>
      </c>
      <c r="E216">
        <v>39765393</v>
      </c>
      <c r="F216">
        <v>91104623</v>
      </c>
      <c r="G216">
        <v>103166133</v>
      </c>
      <c r="H216">
        <v>47626091</v>
      </c>
      <c r="I216">
        <v>60659969</v>
      </c>
      <c r="J216">
        <v>69101360</v>
      </c>
      <c r="K216">
        <v>72295922</v>
      </c>
      <c r="L216">
        <v>75112211</v>
      </c>
      <c r="M216">
        <v>76832326</v>
      </c>
      <c r="N216">
        <v>807384424</v>
      </c>
    </row>
    <row r="217" spans="1:14" x14ac:dyDescent="0.25">
      <c r="A217" s="4" t="s">
        <v>216</v>
      </c>
      <c r="B217">
        <v>1296777682</v>
      </c>
      <c r="C217">
        <v>1320802062</v>
      </c>
      <c r="D217">
        <v>1381338183</v>
      </c>
      <c r="E217">
        <v>1198537940</v>
      </c>
      <c r="F217">
        <v>1303331501</v>
      </c>
      <c r="G217">
        <v>1615609028</v>
      </c>
      <c r="H217">
        <v>1732383185</v>
      </c>
      <c r="I217">
        <v>1463665367</v>
      </c>
      <c r="J217">
        <v>2154953035</v>
      </c>
      <c r="K217">
        <v>2322862155</v>
      </c>
      <c r="L217">
        <v>2428088751</v>
      </c>
      <c r="M217">
        <v>2563203077</v>
      </c>
      <c r="N217">
        <v>20781551966</v>
      </c>
    </row>
    <row r="218" spans="1:14" x14ac:dyDescent="0.25">
      <c r="A218" s="4" t="s">
        <v>217</v>
      </c>
      <c r="B218">
        <v>122154061</v>
      </c>
      <c r="C218">
        <v>237171577</v>
      </c>
      <c r="D218">
        <v>254009045</v>
      </c>
      <c r="E218">
        <v>188452026</v>
      </c>
      <c r="F218">
        <v>405521659</v>
      </c>
      <c r="G218">
        <v>253410887</v>
      </c>
      <c r="H218">
        <v>360680821</v>
      </c>
      <c r="I218">
        <v>445355417</v>
      </c>
      <c r="J218">
        <v>636077039</v>
      </c>
      <c r="K218">
        <v>668936926</v>
      </c>
      <c r="L218">
        <v>700168302</v>
      </c>
      <c r="M218">
        <v>725706470</v>
      </c>
      <c r="N218">
        <v>4997644230</v>
      </c>
    </row>
    <row r="219" spans="1:14" x14ac:dyDescent="0.25">
      <c r="A219" s="4" t="s">
        <v>218</v>
      </c>
      <c r="B219">
        <v>982460489</v>
      </c>
      <c r="C219">
        <v>1301343216</v>
      </c>
      <c r="D219">
        <v>2536769850</v>
      </c>
      <c r="E219">
        <v>1580311032</v>
      </c>
      <c r="F219">
        <v>1665053054</v>
      </c>
      <c r="G219">
        <v>1678187974</v>
      </c>
      <c r="H219">
        <v>2424328952</v>
      </c>
      <c r="I219">
        <v>1780499953</v>
      </c>
      <c r="J219">
        <v>2300446870</v>
      </c>
      <c r="K219">
        <v>2416217748</v>
      </c>
      <c r="L219">
        <v>2522331079</v>
      </c>
      <c r="M219">
        <v>2609044675</v>
      </c>
      <c r="N219">
        <v>23796994892</v>
      </c>
    </row>
    <row r="220" spans="1:14" x14ac:dyDescent="0.25">
      <c r="A220" s="4" t="s">
        <v>219</v>
      </c>
      <c r="B220">
        <v>201849746</v>
      </c>
      <c r="C220">
        <v>170037745</v>
      </c>
      <c r="D220">
        <v>219486066</v>
      </c>
      <c r="E220">
        <v>154280154</v>
      </c>
      <c r="F220">
        <v>191923285</v>
      </c>
      <c r="G220">
        <v>115466344</v>
      </c>
      <c r="H220">
        <v>209807985</v>
      </c>
      <c r="I220">
        <v>1506530073</v>
      </c>
      <c r="J220">
        <v>459814562</v>
      </c>
      <c r="K220">
        <v>487446542</v>
      </c>
      <c r="L220">
        <v>517154631</v>
      </c>
      <c r="M220">
        <v>535340151</v>
      </c>
      <c r="N220">
        <v>4769137284</v>
      </c>
    </row>
    <row r="221" spans="1:14" x14ac:dyDescent="0.25">
      <c r="A221" s="4" t="s">
        <v>220</v>
      </c>
      <c r="B221">
        <v>2039656392</v>
      </c>
      <c r="C221">
        <v>1213978280</v>
      </c>
      <c r="D221">
        <v>2486534913</v>
      </c>
      <c r="E221">
        <v>4135746234</v>
      </c>
      <c r="F221">
        <v>2885355544</v>
      </c>
      <c r="G221">
        <v>7871018559</v>
      </c>
      <c r="H221">
        <v>5003470278</v>
      </c>
      <c r="I221">
        <v>5959902177</v>
      </c>
      <c r="J221">
        <v>7404247998</v>
      </c>
      <c r="K221">
        <v>7835844454</v>
      </c>
      <c r="L221">
        <v>7896710250</v>
      </c>
      <c r="M221">
        <v>8112443597</v>
      </c>
      <c r="N221">
        <v>62844908676</v>
      </c>
    </row>
    <row r="222" spans="1:14" x14ac:dyDescent="0.25">
      <c r="A222" s="4" t="s">
        <v>221</v>
      </c>
      <c r="B222">
        <v>70119204</v>
      </c>
      <c r="C222">
        <v>102508481</v>
      </c>
      <c r="D222">
        <v>44929148</v>
      </c>
      <c r="E222">
        <v>88543141</v>
      </c>
      <c r="F222">
        <v>98646079</v>
      </c>
      <c r="G222">
        <v>116719664</v>
      </c>
      <c r="H222">
        <v>316872318</v>
      </c>
      <c r="I222">
        <v>100411024</v>
      </c>
      <c r="J222">
        <v>173340921</v>
      </c>
      <c r="K222">
        <v>181014928</v>
      </c>
      <c r="L222">
        <v>188415044</v>
      </c>
      <c r="M222">
        <v>193187817</v>
      </c>
      <c r="N222">
        <v>1674707769</v>
      </c>
    </row>
    <row r="223" spans="1:14" x14ac:dyDescent="0.25">
      <c r="A223" s="4" t="s">
        <v>222</v>
      </c>
      <c r="B223">
        <v>266529471</v>
      </c>
      <c r="C223">
        <v>251701764</v>
      </c>
      <c r="D223">
        <v>335885382</v>
      </c>
      <c r="E223">
        <v>408247514</v>
      </c>
      <c r="F223">
        <v>729224958</v>
      </c>
      <c r="G223">
        <v>572237540</v>
      </c>
      <c r="H223">
        <v>521790598</v>
      </c>
      <c r="I223">
        <v>575820207</v>
      </c>
      <c r="J223">
        <v>714303935</v>
      </c>
      <c r="K223">
        <v>745026880</v>
      </c>
      <c r="L223">
        <v>781820764</v>
      </c>
      <c r="M223">
        <v>811539919</v>
      </c>
      <c r="N223">
        <v>6714128932</v>
      </c>
    </row>
    <row r="224" spans="1:14" x14ac:dyDescent="0.25">
      <c r="A224" s="4" t="s">
        <v>223</v>
      </c>
      <c r="B224">
        <v>1429073476</v>
      </c>
      <c r="C224">
        <v>1474525999</v>
      </c>
      <c r="D224">
        <v>1264575753</v>
      </c>
      <c r="E224">
        <v>1534229292</v>
      </c>
      <c r="F224">
        <v>1776194987</v>
      </c>
      <c r="G224">
        <v>2093661839</v>
      </c>
      <c r="H224">
        <v>3531714845</v>
      </c>
      <c r="I224">
        <v>3333123211</v>
      </c>
      <c r="J224">
        <v>2488664668</v>
      </c>
      <c r="K224">
        <v>2556049960</v>
      </c>
      <c r="L224">
        <v>2643257949</v>
      </c>
      <c r="M224">
        <v>2709861523</v>
      </c>
      <c r="N224">
        <v>26834933502</v>
      </c>
    </row>
    <row r="225" spans="1:14" x14ac:dyDescent="0.25">
      <c r="A225" s="4" t="s">
        <v>224</v>
      </c>
      <c r="B225">
        <v>3534298867</v>
      </c>
      <c r="C225">
        <v>4442249187</v>
      </c>
      <c r="D225">
        <v>4501288685</v>
      </c>
      <c r="E225">
        <v>6229871914</v>
      </c>
      <c r="F225">
        <v>5221990821</v>
      </c>
      <c r="G225">
        <v>6639275270</v>
      </c>
      <c r="H225">
        <v>9647026548</v>
      </c>
      <c r="I225">
        <v>8461098556</v>
      </c>
      <c r="J225">
        <v>8560186061</v>
      </c>
      <c r="K225">
        <v>8884622558</v>
      </c>
      <c r="L225">
        <v>9271623642</v>
      </c>
      <c r="M225">
        <v>9592662144</v>
      </c>
      <c r="N225">
        <v>84986194253</v>
      </c>
    </row>
    <row r="226" spans="1:14" x14ac:dyDescent="0.25">
      <c r="A226" s="4" t="s">
        <v>225</v>
      </c>
      <c r="B226">
        <v>104189245</v>
      </c>
      <c r="C226">
        <v>64004087</v>
      </c>
      <c r="D226">
        <v>93683946</v>
      </c>
      <c r="E226">
        <v>90175090</v>
      </c>
      <c r="F226">
        <v>106596873</v>
      </c>
      <c r="G226">
        <v>216614365</v>
      </c>
      <c r="H226">
        <v>240070390</v>
      </c>
      <c r="I226">
        <v>181745254</v>
      </c>
      <c r="J226">
        <v>223201907</v>
      </c>
      <c r="K226">
        <v>232329729</v>
      </c>
      <c r="L226">
        <v>246339730</v>
      </c>
      <c r="M226">
        <v>256567123</v>
      </c>
      <c r="N226">
        <v>2055517739</v>
      </c>
    </row>
    <row r="227" spans="1:14" x14ac:dyDescent="0.25">
      <c r="A227" s="4" t="s">
        <v>226</v>
      </c>
      <c r="B227">
        <v>616024121</v>
      </c>
      <c r="C227">
        <v>989796410</v>
      </c>
      <c r="D227">
        <v>1372736986</v>
      </c>
      <c r="E227">
        <v>1095176807</v>
      </c>
      <c r="F227">
        <v>620230612</v>
      </c>
      <c r="G227">
        <v>612351728</v>
      </c>
      <c r="H227">
        <v>656052078</v>
      </c>
      <c r="I227">
        <v>825666995</v>
      </c>
      <c r="J227">
        <v>961361060</v>
      </c>
      <c r="K227">
        <v>1026836529</v>
      </c>
      <c r="L227">
        <v>1085293949</v>
      </c>
      <c r="M227">
        <v>1131866663</v>
      </c>
      <c r="N227">
        <v>10993393938</v>
      </c>
    </row>
    <row r="228" spans="1:14" x14ac:dyDescent="0.25">
      <c r="A228" s="4" t="s">
        <v>227</v>
      </c>
      <c r="B228">
        <v>283447022</v>
      </c>
      <c r="C228">
        <v>287259504</v>
      </c>
      <c r="D228">
        <v>471951299</v>
      </c>
      <c r="E228">
        <v>345726835</v>
      </c>
      <c r="F228">
        <v>406102472</v>
      </c>
      <c r="G228">
        <v>261691824</v>
      </c>
      <c r="H228">
        <v>415704765</v>
      </c>
      <c r="I228">
        <v>305752150</v>
      </c>
      <c r="J228">
        <v>421711403</v>
      </c>
      <c r="K228">
        <v>450076488</v>
      </c>
      <c r="L228">
        <v>474421437</v>
      </c>
      <c r="M228">
        <v>488903814</v>
      </c>
      <c r="N228">
        <v>4612749013</v>
      </c>
    </row>
    <row r="229" spans="1:14" x14ac:dyDescent="0.25">
      <c r="A229" s="4" t="s">
        <v>228</v>
      </c>
      <c r="B229">
        <v>169823319</v>
      </c>
      <c r="C229">
        <v>149615097</v>
      </c>
      <c r="D229">
        <v>144070293</v>
      </c>
      <c r="E229">
        <v>236288470</v>
      </c>
      <c r="F229">
        <v>304424791</v>
      </c>
      <c r="G229">
        <v>248145681</v>
      </c>
      <c r="H229">
        <v>333459400</v>
      </c>
      <c r="I229">
        <v>256874439</v>
      </c>
      <c r="J229">
        <v>405550155</v>
      </c>
      <c r="K229">
        <v>427022447</v>
      </c>
      <c r="L229">
        <v>440424142</v>
      </c>
      <c r="M229">
        <v>452563646</v>
      </c>
      <c r="N229">
        <v>3568261880</v>
      </c>
    </row>
    <row r="230" spans="1:14" x14ac:dyDescent="0.25">
      <c r="A230" s="4" t="s">
        <v>229</v>
      </c>
      <c r="B230">
        <v>63457238</v>
      </c>
      <c r="C230">
        <v>64893554</v>
      </c>
      <c r="D230">
        <v>85554183</v>
      </c>
      <c r="E230">
        <v>129280800</v>
      </c>
      <c r="F230">
        <v>82955663</v>
      </c>
      <c r="G230">
        <v>163961890</v>
      </c>
      <c r="H230">
        <v>47251015</v>
      </c>
      <c r="I230">
        <v>4281535138</v>
      </c>
      <c r="J230">
        <v>144126162</v>
      </c>
      <c r="K230">
        <v>167774810</v>
      </c>
      <c r="L230">
        <v>167582125</v>
      </c>
      <c r="M230">
        <v>177841551</v>
      </c>
      <c r="N230">
        <v>5576214129</v>
      </c>
    </row>
    <row r="231" spans="1:14" x14ac:dyDescent="0.25">
      <c r="A231" s="4" t="s">
        <v>230</v>
      </c>
      <c r="B231">
        <v>391684258</v>
      </c>
      <c r="C231">
        <v>414683753</v>
      </c>
      <c r="D231">
        <v>440868664</v>
      </c>
      <c r="E231">
        <v>398749547</v>
      </c>
      <c r="F231">
        <v>396586297</v>
      </c>
      <c r="G231">
        <v>426153154</v>
      </c>
      <c r="H231">
        <v>709203377</v>
      </c>
      <c r="I231">
        <v>637100156</v>
      </c>
      <c r="J231">
        <v>793826606</v>
      </c>
      <c r="K231">
        <v>844013367</v>
      </c>
      <c r="L231">
        <v>894179654</v>
      </c>
      <c r="M231">
        <v>931433404</v>
      </c>
      <c r="N231">
        <v>7278482237</v>
      </c>
    </row>
    <row r="232" spans="1:14" x14ac:dyDescent="0.25">
      <c r="A232" s="4" t="s">
        <v>231</v>
      </c>
      <c r="B232">
        <v>149334780</v>
      </c>
      <c r="C232">
        <v>269642617</v>
      </c>
      <c r="D232">
        <v>168951620</v>
      </c>
      <c r="E232">
        <v>284092766</v>
      </c>
      <c r="F232">
        <v>232396170</v>
      </c>
      <c r="G232">
        <v>177578236</v>
      </c>
      <c r="H232">
        <v>129596384</v>
      </c>
      <c r="I232">
        <v>287928077</v>
      </c>
      <c r="J232">
        <v>264869599</v>
      </c>
      <c r="K232">
        <v>283682584</v>
      </c>
      <c r="L232">
        <v>298574461</v>
      </c>
      <c r="M232">
        <v>309415192</v>
      </c>
      <c r="N232">
        <v>2856062486</v>
      </c>
    </row>
    <row r="233" spans="1:14" x14ac:dyDescent="0.25">
      <c r="A233" s="4" t="s">
        <v>232</v>
      </c>
      <c r="B233">
        <v>107092457</v>
      </c>
      <c r="C233">
        <v>127204887</v>
      </c>
      <c r="D233">
        <v>182128295</v>
      </c>
      <c r="E233">
        <v>138676742</v>
      </c>
      <c r="F233">
        <v>99416240</v>
      </c>
      <c r="G233">
        <v>100214798</v>
      </c>
      <c r="H233">
        <v>52045469</v>
      </c>
      <c r="I233">
        <v>123198858</v>
      </c>
      <c r="J233">
        <v>106779667</v>
      </c>
      <c r="K233">
        <v>111835117</v>
      </c>
      <c r="L233">
        <v>117148265</v>
      </c>
      <c r="M233">
        <v>121027500</v>
      </c>
      <c r="N233">
        <v>1386768295</v>
      </c>
    </row>
    <row r="234" spans="1:14" x14ac:dyDescent="0.25">
      <c r="A234" s="4" t="s">
        <v>233</v>
      </c>
      <c r="B234">
        <v>82795183</v>
      </c>
      <c r="C234">
        <v>173247575</v>
      </c>
      <c r="D234">
        <v>137959865</v>
      </c>
      <c r="E234">
        <v>118758737</v>
      </c>
      <c r="F234">
        <v>112862356</v>
      </c>
      <c r="G234">
        <v>186086630</v>
      </c>
      <c r="H234">
        <v>151365688</v>
      </c>
      <c r="I234">
        <v>307109471</v>
      </c>
      <c r="J234">
        <v>279104408</v>
      </c>
      <c r="K234">
        <v>294054237</v>
      </c>
      <c r="L234">
        <v>311132641</v>
      </c>
      <c r="M234">
        <v>323395216</v>
      </c>
      <c r="N234">
        <v>2477872007</v>
      </c>
    </row>
    <row r="235" spans="1:14" x14ac:dyDescent="0.25">
      <c r="A235" s="4" t="s">
        <v>234</v>
      </c>
      <c r="B235">
        <v>66690027</v>
      </c>
      <c r="C235">
        <v>74786813</v>
      </c>
      <c r="D235">
        <v>76437394</v>
      </c>
      <c r="E235">
        <v>179573684</v>
      </c>
      <c r="F235">
        <v>76849784</v>
      </c>
      <c r="G235">
        <v>80761014</v>
      </c>
      <c r="H235">
        <v>78333079</v>
      </c>
      <c r="I235">
        <v>154721354</v>
      </c>
      <c r="J235">
        <v>165560801</v>
      </c>
      <c r="K235">
        <v>171279684</v>
      </c>
      <c r="L235">
        <v>176207744</v>
      </c>
      <c r="M235">
        <v>179429886</v>
      </c>
      <c r="N235">
        <v>1480631264</v>
      </c>
    </row>
    <row r="236" spans="1:14" x14ac:dyDescent="0.25">
      <c r="A236" s="4" t="s">
        <v>235</v>
      </c>
      <c r="B236">
        <v>87789264</v>
      </c>
      <c r="C236">
        <v>61290873</v>
      </c>
      <c r="D236">
        <v>316945348</v>
      </c>
      <c r="E236">
        <v>68297350</v>
      </c>
      <c r="F236">
        <v>104787221</v>
      </c>
      <c r="G236">
        <v>86507492</v>
      </c>
      <c r="H236">
        <v>476552801</v>
      </c>
      <c r="I236">
        <v>87907072</v>
      </c>
      <c r="J236">
        <v>242112651</v>
      </c>
      <c r="K236">
        <v>269040477</v>
      </c>
      <c r="L236">
        <v>268332393</v>
      </c>
      <c r="M236">
        <v>282071220</v>
      </c>
      <c r="N236">
        <v>2351634162</v>
      </c>
    </row>
    <row r="237" spans="1:14" x14ac:dyDescent="0.25">
      <c r="A237" s="4" t="s">
        <v>236</v>
      </c>
      <c r="B237">
        <v>479392548</v>
      </c>
      <c r="C237">
        <v>562094699</v>
      </c>
      <c r="D237">
        <v>556094013</v>
      </c>
      <c r="E237">
        <v>777936799</v>
      </c>
      <c r="F237">
        <v>1064504635</v>
      </c>
      <c r="G237">
        <v>950340589</v>
      </c>
      <c r="H237">
        <v>1304018370</v>
      </c>
      <c r="I237">
        <v>1353944618</v>
      </c>
      <c r="J237">
        <v>1317831192</v>
      </c>
      <c r="K237">
        <v>1393662467</v>
      </c>
      <c r="L237">
        <v>1496773695</v>
      </c>
      <c r="M237">
        <v>1577590189</v>
      </c>
      <c r="N237">
        <v>12834183814</v>
      </c>
    </row>
    <row r="238" spans="1:14" x14ac:dyDescent="0.25">
      <c r="A238" s="4" t="s">
        <v>237</v>
      </c>
      <c r="B238">
        <v>163628248</v>
      </c>
      <c r="C238">
        <v>149885595</v>
      </c>
      <c r="D238">
        <v>189603636</v>
      </c>
      <c r="E238">
        <v>252847346</v>
      </c>
      <c r="F238">
        <v>129533430</v>
      </c>
      <c r="G238">
        <v>302738193</v>
      </c>
      <c r="H238">
        <v>308588287</v>
      </c>
      <c r="I238">
        <v>389589424</v>
      </c>
      <c r="J238">
        <v>521838113</v>
      </c>
      <c r="K238">
        <v>547183400</v>
      </c>
      <c r="L238">
        <v>579260982</v>
      </c>
      <c r="M238">
        <v>599677456</v>
      </c>
      <c r="N238">
        <v>4134374110</v>
      </c>
    </row>
    <row r="239" spans="1:14" x14ac:dyDescent="0.25">
      <c r="A239" s="4" t="s">
        <v>238</v>
      </c>
      <c r="B239">
        <v>335243467</v>
      </c>
      <c r="C239">
        <v>341185753</v>
      </c>
      <c r="D239">
        <v>441440466</v>
      </c>
      <c r="E239">
        <v>610674626</v>
      </c>
      <c r="F239">
        <v>681972967</v>
      </c>
      <c r="G239">
        <v>907692730</v>
      </c>
      <c r="H239">
        <v>1089338680</v>
      </c>
      <c r="I239">
        <v>992144325</v>
      </c>
      <c r="J239">
        <v>1555880034</v>
      </c>
      <c r="K239">
        <v>1661916980</v>
      </c>
      <c r="L239">
        <v>1723781056</v>
      </c>
      <c r="M239">
        <v>1806119297</v>
      </c>
      <c r="N239">
        <v>12147390381</v>
      </c>
    </row>
    <row r="240" spans="1:14" x14ac:dyDescent="0.25">
      <c r="A240" s="4" t="s">
        <v>239</v>
      </c>
      <c r="B240">
        <v>2436950462</v>
      </c>
      <c r="C240">
        <v>1933770548</v>
      </c>
      <c r="D240">
        <v>3127031849</v>
      </c>
      <c r="E240">
        <v>3639762024</v>
      </c>
      <c r="F240">
        <v>4162122692</v>
      </c>
      <c r="G240">
        <v>5609499390</v>
      </c>
      <c r="H240">
        <v>8562788404</v>
      </c>
      <c r="I240">
        <v>8810226765</v>
      </c>
      <c r="J240">
        <v>7828279777</v>
      </c>
      <c r="K240">
        <v>8149594854</v>
      </c>
      <c r="L240">
        <v>8558744065</v>
      </c>
      <c r="M240">
        <v>8915271596</v>
      </c>
      <c r="N240">
        <v>71734042426</v>
      </c>
    </row>
    <row r="241" spans="1:14" x14ac:dyDescent="0.25">
      <c r="A241" s="4" t="s">
        <v>240</v>
      </c>
      <c r="B241">
        <v>2696999493</v>
      </c>
      <c r="C241">
        <v>1744938807</v>
      </c>
      <c r="D241">
        <v>1463300730</v>
      </c>
      <c r="E241">
        <v>1977997160</v>
      </c>
      <c r="F241">
        <v>2888361699</v>
      </c>
      <c r="G241">
        <v>3517599237</v>
      </c>
      <c r="H241">
        <v>4406154787</v>
      </c>
      <c r="I241">
        <v>2520870659</v>
      </c>
      <c r="J241">
        <v>3931915340</v>
      </c>
      <c r="K241">
        <v>4125742631</v>
      </c>
      <c r="L241">
        <v>4305934783</v>
      </c>
      <c r="M241">
        <v>4437015889</v>
      </c>
      <c r="N241">
        <v>38016831215</v>
      </c>
    </row>
    <row r="242" spans="1:14" x14ac:dyDescent="0.25">
      <c r="A242" s="4" t="s">
        <v>241</v>
      </c>
      <c r="B242">
        <v>1058501288</v>
      </c>
      <c r="C242">
        <v>702062465</v>
      </c>
      <c r="D242">
        <v>772362796</v>
      </c>
      <c r="E242">
        <v>1240115129</v>
      </c>
      <c r="F242">
        <v>1122290393</v>
      </c>
      <c r="G242">
        <v>816640457</v>
      </c>
      <c r="H242">
        <v>833013435</v>
      </c>
      <c r="I242">
        <v>838789924</v>
      </c>
      <c r="J242">
        <v>1148766990</v>
      </c>
      <c r="K242">
        <v>1189433583</v>
      </c>
      <c r="L242">
        <v>1228366017</v>
      </c>
      <c r="M242">
        <v>1255135086</v>
      </c>
      <c r="N242">
        <v>12205477563</v>
      </c>
    </row>
    <row r="243" spans="1:14" x14ac:dyDescent="0.25">
      <c r="A243" s="4" t="s">
        <v>242</v>
      </c>
      <c r="B243">
        <v>3542731038</v>
      </c>
      <c r="C243">
        <v>2089157152</v>
      </c>
      <c r="D243">
        <v>1997701267</v>
      </c>
      <c r="E243">
        <v>4293492332</v>
      </c>
      <c r="F243">
        <v>2360428268</v>
      </c>
      <c r="G243">
        <v>2817568552</v>
      </c>
      <c r="H243">
        <v>2358231596</v>
      </c>
      <c r="I243">
        <v>3834768463</v>
      </c>
      <c r="J243">
        <v>2776420857</v>
      </c>
      <c r="K243">
        <v>2957439458</v>
      </c>
      <c r="L243">
        <v>3066209619</v>
      </c>
      <c r="M243">
        <v>3167204690</v>
      </c>
      <c r="N243">
        <v>35261353292</v>
      </c>
    </row>
    <row r="244" spans="1:14" x14ac:dyDescent="0.25">
      <c r="A244" s="4" t="s">
        <v>243</v>
      </c>
      <c r="B244">
        <v>17592317603</v>
      </c>
      <c r="C244">
        <v>11310921684</v>
      </c>
      <c r="D244">
        <v>20041448741</v>
      </c>
      <c r="E244">
        <v>32330071608</v>
      </c>
      <c r="F244">
        <v>35298806412</v>
      </c>
      <c r="G244">
        <v>33553760563</v>
      </c>
      <c r="H244">
        <v>30006541045</v>
      </c>
      <c r="I244">
        <v>35267000212</v>
      </c>
      <c r="J244">
        <v>27573849876</v>
      </c>
      <c r="K244">
        <v>28731481378</v>
      </c>
      <c r="L244">
        <v>29721040068</v>
      </c>
      <c r="M244">
        <v>30434127829</v>
      </c>
      <c r="N244">
        <v>331861367019</v>
      </c>
    </row>
    <row r="245" spans="1:14" x14ac:dyDescent="0.25">
      <c r="A245" s="4" t="s">
        <v>244</v>
      </c>
      <c r="B245">
        <v>1701216526</v>
      </c>
      <c r="C245">
        <v>1717195321</v>
      </c>
      <c r="D245">
        <v>2051112970</v>
      </c>
      <c r="E245">
        <v>2565428224</v>
      </c>
      <c r="F245">
        <v>2256041486</v>
      </c>
      <c r="G245">
        <v>2264827064</v>
      </c>
      <c r="H245">
        <v>1655163844</v>
      </c>
      <c r="I245">
        <v>2704974754</v>
      </c>
      <c r="J245">
        <v>2752371353</v>
      </c>
      <c r="K245">
        <v>2883507594</v>
      </c>
      <c r="L245">
        <v>3012305647</v>
      </c>
      <c r="M245">
        <v>3106798178</v>
      </c>
      <c r="N245">
        <v>28670942961</v>
      </c>
    </row>
    <row r="246" spans="1:14" x14ac:dyDescent="0.25">
      <c r="A246" s="4" t="s">
        <v>245</v>
      </c>
      <c r="B246">
        <v>110296992</v>
      </c>
      <c r="C246">
        <v>103368431</v>
      </c>
      <c r="D246">
        <v>84668916</v>
      </c>
      <c r="E246">
        <v>160069483</v>
      </c>
      <c r="F246">
        <v>248619521</v>
      </c>
      <c r="G246">
        <v>122709147</v>
      </c>
      <c r="H246">
        <v>277843020</v>
      </c>
      <c r="I246">
        <v>111617992</v>
      </c>
      <c r="J246">
        <v>199990101</v>
      </c>
      <c r="K246">
        <v>239111386</v>
      </c>
      <c r="L246">
        <v>215243681</v>
      </c>
      <c r="M246">
        <v>223957929</v>
      </c>
      <c r="N246">
        <v>2097496599</v>
      </c>
    </row>
    <row r="247" spans="1:14" x14ac:dyDescent="0.25">
      <c r="A247" s="4" t="s">
        <v>246</v>
      </c>
      <c r="B247">
        <v>227980849</v>
      </c>
      <c r="C247">
        <v>178516084</v>
      </c>
      <c r="D247">
        <v>284592870</v>
      </c>
      <c r="E247">
        <v>197483197</v>
      </c>
      <c r="F247">
        <v>351740986</v>
      </c>
      <c r="G247">
        <v>206546178</v>
      </c>
      <c r="H247">
        <v>325622124</v>
      </c>
      <c r="I247">
        <v>719384995</v>
      </c>
      <c r="J247">
        <v>510253440</v>
      </c>
      <c r="K247">
        <v>537215435</v>
      </c>
      <c r="L247">
        <v>557130854</v>
      </c>
      <c r="M247">
        <v>572164569</v>
      </c>
      <c r="N247">
        <v>4668631581</v>
      </c>
    </row>
    <row r="248" spans="1:14" x14ac:dyDescent="0.25">
      <c r="A248" s="4" t="s">
        <v>247</v>
      </c>
      <c r="B248">
        <v>3876826331</v>
      </c>
      <c r="C248">
        <v>3464086305</v>
      </c>
      <c r="D248">
        <v>3392020024</v>
      </c>
      <c r="E248">
        <v>2995375805</v>
      </c>
      <c r="F248">
        <v>3656976366</v>
      </c>
      <c r="G248">
        <v>3935330729</v>
      </c>
      <c r="H248">
        <v>5861952996</v>
      </c>
      <c r="I248">
        <v>5937279170</v>
      </c>
      <c r="J248">
        <v>7104615586</v>
      </c>
      <c r="K248">
        <v>7463114008</v>
      </c>
      <c r="L248">
        <v>7816759724</v>
      </c>
      <c r="M248">
        <v>8077169780</v>
      </c>
      <c r="N248">
        <v>63581506824</v>
      </c>
    </row>
    <row r="249" spans="1:14" x14ac:dyDescent="0.25">
      <c r="A249" s="4" t="s">
        <v>248</v>
      </c>
      <c r="B249">
        <v>331932062</v>
      </c>
      <c r="C249">
        <v>166066236</v>
      </c>
      <c r="D249">
        <v>185433929</v>
      </c>
      <c r="E249">
        <v>179462384</v>
      </c>
      <c r="F249">
        <v>285477294</v>
      </c>
      <c r="G249">
        <v>338699029</v>
      </c>
      <c r="H249">
        <v>338718383</v>
      </c>
      <c r="I249">
        <v>572418332</v>
      </c>
      <c r="J249">
        <v>688690658</v>
      </c>
      <c r="K249">
        <v>721500299</v>
      </c>
      <c r="L249">
        <v>770561408</v>
      </c>
      <c r="M249">
        <v>808948083</v>
      </c>
      <c r="N249">
        <v>5387908097</v>
      </c>
    </row>
    <row r="250" spans="1:14" x14ac:dyDescent="0.25">
      <c r="A250" s="4" t="s">
        <v>249</v>
      </c>
      <c r="B250">
        <v>145882475</v>
      </c>
      <c r="C250">
        <v>142989237</v>
      </c>
      <c r="D250">
        <v>149167631</v>
      </c>
      <c r="E250">
        <v>231822062</v>
      </c>
      <c r="F250">
        <v>545192341</v>
      </c>
      <c r="G250">
        <v>280613132</v>
      </c>
      <c r="H250">
        <v>256876366</v>
      </c>
      <c r="I250">
        <v>246450399</v>
      </c>
      <c r="J250">
        <v>361395185</v>
      </c>
      <c r="K250">
        <v>373466021</v>
      </c>
      <c r="L250">
        <v>399189094</v>
      </c>
      <c r="M250">
        <v>416449243</v>
      </c>
      <c r="N250">
        <v>3549493186</v>
      </c>
    </row>
    <row r="251" spans="1:14" x14ac:dyDescent="0.25">
      <c r="A251" s="4" t="s">
        <v>250</v>
      </c>
      <c r="B251">
        <v>140644775</v>
      </c>
      <c r="C251">
        <v>131584744</v>
      </c>
      <c r="D251">
        <v>281418788</v>
      </c>
      <c r="E251">
        <v>351291709</v>
      </c>
      <c r="F251">
        <v>287742545</v>
      </c>
      <c r="G251">
        <v>231575752</v>
      </c>
      <c r="H251">
        <v>336228210</v>
      </c>
      <c r="I251">
        <v>376509369</v>
      </c>
      <c r="J251">
        <v>433946848</v>
      </c>
      <c r="K251">
        <v>463177528</v>
      </c>
      <c r="L251">
        <v>482295333</v>
      </c>
      <c r="M251">
        <v>503389938</v>
      </c>
      <c r="N251">
        <v>4019805539</v>
      </c>
    </row>
    <row r="252" spans="1:14" x14ac:dyDescent="0.25">
      <c r="A252" s="4" t="s">
        <v>251</v>
      </c>
      <c r="B252">
        <v>517225683</v>
      </c>
      <c r="C252">
        <v>775680811</v>
      </c>
      <c r="D252">
        <v>493203866</v>
      </c>
      <c r="E252">
        <v>666360582</v>
      </c>
      <c r="F252">
        <v>866495154</v>
      </c>
      <c r="G252">
        <v>1457630285</v>
      </c>
      <c r="H252">
        <v>1213324634</v>
      </c>
      <c r="I252">
        <v>1089987715</v>
      </c>
      <c r="J252">
        <v>1255988292</v>
      </c>
      <c r="K252">
        <v>1290114294</v>
      </c>
      <c r="L252">
        <v>1351792591</v>
      </c>
      <c r="M252">
        <v>1408555540</v>
      </c>
      <c r="N252">
        <v>12386359447</v>
      </c>
    </row>
    <row r="253" spans="1:14" x14ac:dyDescent="0.25">
      <c r="A253" s="4" t="s">
        <v>252</v>
      </c>
      <c r="B253">
        <v>1868921468</v>
      </c>
      <c r="C253">
        <v>2230087453</v>
      </c>
      <c r="D253">
        <v>2379292774</v>
      </c>
      <c r="E253">
        <v>2988270202</v>
      </c>
      <c r="F253">
        <v>3129036194</v>
      </c>
      <c r="G253">
        <v>3827517265</v>
      </c>
      <c r="H253">
        <v>4189645035</v>
      </c>
      <c r="I253">
        <v>3403571901</v>
      </c>
      <c r="J253">
        <v>3930264186</v>
      </c>
      <c r="K253">
        <v>4297026108</v>
      </c>
      <c r="L253">
        <v>4565743604</v>
      </c>
      <c r="M253">
        <v>4796466053</v>
      </c>
      <c r="N253">
        <v>41605842243</v>
      </c>
    </row>
    <row r="254" spans="1:14" x14ac:dyDescent="0.25">
      <c r="A254" s="4" t="s">
        <v>253</v>
      </c>
      <c r="B254">
        <v>425114557</v>
      </c>
      <c r="C254">
        <v>879400933</v>
      </c>
      <c r="D254">
        <v>312262164</v>
      </c>
      <c r="E254">
        <v>363706110</v>
      </c>
      <c r="F254">
        <v>518255175</v>
      </c>
      <c r="G254">
        <v>525147357</v>
      </c>
      <c r="H254">
        <v>575167847</v>
      </c>
      <c r="I254">
        <v>738262184</v>
      </c>
      <c r="J254">
        <v>755669665</v>
      </c>
      <c r="K254">
        <v>799360089</v>
      </c>
      <c r="L254">
        <v>832469750</v>
      </c>
      <c r="M254">
        <v>867415640</v>
      </c>
      <c r="N254">
        <v>7592231471</v>
      </c>
    </row>
    <row r="255" spans="1:14" x14ac:dyDescent="0.25">
      <c r="A255" s="4" t="s">
        <v>254</v>
      </c>
      <c r="B255">
        <v>1200479161</v>
      </c>
      <c r="C255">
        <v>1401654213</v>
      </c>
      <c r="D255">
        <v>2513423796</v>
      </c>
      <c r="E255">
        <v>1706076914</v>
      </c>
      <c r="F255">
        <v>2093196246</v>
      </c>
      <c r="G255">
        <v>1906251045</v>
      </c>
      <c r="H255">
        <v>2261132914</v>
      </c>
      <c r="I255">
        <v>2676627473</v>
      </c>
      <c r="J255">
        <v>2181076073</v>
      </c>
      <c r="K255">
        <v>2297339173</v>
      </c>
      <c r="L255">
        <v>2425429573</v>
      </c>
      <c r="M255">
        <v>2522675636</v>
      </c>
      <c r="N255">
        <v>25185362217</v>
      </c>
    </row>
    <row r="256" spans="1:14" x14ac:dyDescent="0.25">
      <c r="A256" s="4" t="s">
        <v>255</v>
      </c>
      <c r="B256">
        <v>3185907289</v>
      </c>
      <c r="C256">
        <v>2570496058</v>
      </c>
      <c r="D256">
        <v>3494120559</v>
      </c>
      <c r="E256">
        <v>5385864733</v>
      </c>
      <c r="F256">
        <v>4113602609</v>
      </c>
      <c r="G256">
        <v>6151398563</v>
      </c>
      <c r="H256">
        <v>8779981119</v>
      </c>
      <c r="I256">
        <v>9805259055</v>
      </c>
      <c r="J256">
        <v>11814215154</v>
      </c>
      <c r="K256">
        <v>12463518746</v>
      </c>
      <c r="L256">
        <v>12864869770</v>
      </c>
      <c r="M256">
        <v>13401333606</v>
      </c>
      <c r="N256">
        <v>94030567261</v>
      </c>
    </row>
    <row r="257" spans="1:14" x14ac:dyDescent="0.25">
      <c r="A257" s="4" t="s">
        <v>256</v>
      </c>
      <c r="B257">
        <v>248462926</v>
      </c>
      <c r="C257">
        <v>169759256</v>
      </c>
      <c r="D257">
        <v>173498577</v>
      </c>
      <c r="E257">
        <v>144188405</v>
      </c>
      <c r="F257">
        <v>215963961</v>
      </c>
      <c r="G257">
        <v>202316021</v>
      </c>
      <c r="H257">
        <v>265349831</v>
      </c>
      <c r="I257">
        <v>332450264</v>
      </c>
      <c r="J257">
        <v>241142480</v>
      </c>
      <c r="K257">
        <v>250456344</v>
      </c>
      <c r="L257">
        <v>261380622</v>
      </c>
      <c r="M257">
        <v>269721214</v>
      </c>
      <c r="N257">
        <v>2774689901</v>
      </c>
    </row>
    <row r="258" spans="1:14" x14ac:dyDescent="0.25">
      <c r="A258" s="4" t="s">
        <v>257</v>
      </c>
      <c r="B258">
        <v>175513252</v>
      </c>
      <c r="C258">
        <v>162731121</v>
      </c>
      <c r="D258">
        <v>215501422</v>
      </c>
      <c r="E258">
        <v>115699931</v>
      </c>
      <c r="F258">
        <v>112423801</v>
      </c>
      <c r="G258">
        <v>147347655</v>
      </c>
      <c r="H258">
        <v>139669880</v>
      </c>
      <c r="I258">
        <v>537843597</v>
      </c>
      <c r="J258">
        <v>285043240</v>
      </c>
      <c r="K258">
        <v>297327820</v>
      </c>
      <c r="L258">
        <v>309562338</v>
      </c>
      <c r="M258">
        <v>321463242</v>
      </c>
      <c r="N258">
        <v>2820127299</v>
      </c>
    </row>
    <row r="259" spans="1:14" x14ac:dyDescent="0.25">
      <c r="A259" s="4" t="s">
        <v>258</v>
      </c>
      <c r="B259">
        <v>483375219</v>
      </c>
      <c r="C259">
        <v>437023809</v>
      </c>
      <c r="D259">
        <v>694430730</v>
      </c>
      <c r="E259">
        <v>400578245</v>
      </c>
      <c r="F259">
        <v>905502786</v>
      </c>
      <c r="G259">
        <v>679708454</v>
      </c>
      <c r="H259">
        <v>606017171</v>
      </c>
      <c r="I259">
        <v>727573824</v>
      </c>
      <c r="J259">
        <v>812716720</v>
      </c>
      <c r="K259">
        <v>851089143</v>
      </c>
      <c r="L259">
        <v>906627836</v>
      </c>
      <c r="M259">
        <v>931154566</v>
      </c>
      <c r="N259">
        <v>8435798503</v>
      </c>
    </row>
    <row r="260" spans="1:14" x14ac:dyDescent="0.25">
      <c r="A260" s="4" t="s">
        <v>259</v>
      </c>
      <c r="B260">
        <v>568803293</v>
      </c>
      <c r="C260">
        <v>655666086</v>
      </c>
      <c r="D260">
        <v>454108460</v>
      </c>
      <c r="E260">
        <v>624159209</v>
      </c>
      <c r="F260">
        <v>670268861</v>
      </c>
      <c r="G260">
        <v>1071938846</v>
      </c>
      <c r="H260">
        <v>902318361</v>
      </c>
      <c r="I260">
        <v>1009735907</v>
      </c>
      <c r="J260">
        <v>1390856750</v>
      </c>
      <c r="K260">
        <v>1460268176</v>
      </c>
      <c r="L260">
        <v>1507185995</v>
      </c>
      <c r="M260">
        <v>1557044968</v>
      </c>
      <c r="N260">
        <v>11872354912</v>
      </c>
    </row>
    <row r="261" spans="1:14" x14ac:dyDescent="0.25">
      <c r="A261" s="4" t="s">
        <v>260</v>
      </c>
      <c r="B261">
        <v>96518668</v>
      </c>
      <c r="C261">
        <v>145915650</v>
      </c>
      <c r="D261">
        <v>176516025</v>
      </c>
      <c r="E261">
        <v>202714522</v>
      </c>
      <c r="F261">
        <v>191436834</v>
      </c>
      <c r="G261">
        <v>344529392</v>
      </c>
      <c r="H261">
        <v>357576787</v>
      </c>
      <c r="I261">
        <v>917614923</v>
      </c>
      <c r="J261">
        <v>805905798</v>
      </c>
      <c r="K261">
        <v>844289288</v>
      </c>
      <c r="L261">
        <v>861821887</v>
      </c>
      <c r="M261">
        <v>886186267</v>
      </c>
      <c r="N261">
        <v>5831026041</v>
      </c>
    </row>
    <row r="262" spans="1:14" x14ac:dyDescent="0.25">
      <c r="A262" s="4" t="s">
        <v>261</v>
      </c>
      <c r="B262">
        <v>109559094</v>
      </c>
      <c r="C262">
        <v>92470099</v>
      </c>
      <c r="D262">
        <v>168266226</v>
      </c>
      <c r="E262">
        <v>110908599</v>
      </c>
      <c r="F262">
        <v>96076365</v>
      </c>
      <c r="G262">
        <v>150544958</v>
      </c>
      <c r="H262">
        <v>140859363</v>
      </c>
      <c r="I262">
        <v>101978027</v>
      </c>
      <c r="J262">
        <v>177234949</v>
      </c>
      <c r="K262">
        <v>190403913</v>
      </c>
      <c r="L262">
        <v>200375957</v>
      </c>
      <c r="M262">
        <v>207996081</v>
      </c>
      <c r="N262">
        <v>1746673631</v>
      </c>
    </row>
    <row r="263" spans="1:14" x14ac:dyDescent="0.25">
      <c r="A263" s="4" t="s">
        <v>262</v>
      </c>
      <c r="B263">
        <v>246724021</v>
      </c>
      <c r="C263">
        <v>268148913</v>
      </c>
      <c r="D263">
        <v>180864913</v>
      </c>
      <c r="E263">
        <v>175352791</v>
      </c>
      <c r="F263">
        <v>236880040</v>
      </c>
      <c r="G263">
        <v>189668676</v>
      </c>
      <c r="H263">
        <v>238314297</v>
      </c>
      <c r="I263">
        <v>210354768</v>
      </c>
      <c r="J263">
        <v>293458551</v>
      </c>
      <c r="K263">
        <v>316460419</v>
      </c>
      <c r="L263">
        <v>338545393</v>
      </c>
      <c r="M263">
        <v>356435505</v>
      </c>
      <c r="N263">
        <v>3051208287</v>
      </c>
    </row>
    <row r="264" spans="1:14" x14ac:dyDescent="0.25">
      <c r="A264" s="4" t="s">
        <v>263</v>
      </c>
      <c r="B264">
        <v>489096139</v>
      </c>
      <c r="C264">
        <v>424815326</v>
      </c>
      <c r="D264">
        <v>470475653</v>
      </c>
      <c r="E264">
        <v>566561131</v>
      </c>
      <c r="F264">
        <v>432356194</v>
      </c>
      <c r="G264">
        <v>830119531</v>
      </c>
      <c r="H264">
        <v>1539645778</v>
      </c>
      <c r="I264">
        <v>1371006357</v>
      </c>
      <c r="J264">
        <v>1740327094</v>
      </c>
      <c r="K264">
        <v>1833258187</v>
      </c>
      <c r="L264">
        <v>1891021934</v>
      </c>
      <c r="M264">
        <v>1963309832</v>
      </c>
      <c r="N264">
        <v>13551993156</v>
      </c>
    </row>
    <row r="265" spans="1:14" x14ac:dyDescent="0.25">
      <c r="A265" s="4" t="s">
        <v>264</v>
      </c>
      <c r="B265">
        <v>481371600</v>
      </c>
      <c r="C265">
        <v>358888559</v>
      </c>
      <c r="D265">
        <v>444126806</v>
      </c>
      <c r="E265">
        <v>388390492</v>
      </c>
      <c r="F265">
        <v>263832054</v>
      </c>
      <c r="G265">
        <v>232456901</v>
      </c>
      <c r="H265">
        <v>513924928</v>
      </c>
      <c r="I265">
        <v>393358405</v>
      </c>
      <c r="J265">
        <v>651726062</v>
      </c>
      <c r="K265">
        <v>670792567</v>
      </c>
      <c r="L265">
        <v>703602099</v>
      </c>
      <c r="M265">
        <v>730173899</v>
      </c>
      <c r="N265">
        <v>5832644372</v>
      </c>
    </row>
    <row r="266" spans="1:14" x14ac:dyDescent="0.25">
      <c r="A266" s="4" t="s">
        <v>265</v>
      </c>
      <c r="B266">
        <v>3778421917</v>
      </c>
      <c r="C266">
        <v>3585188692</v>
      </c>
      <c r="D266">
        <v>4607381209</v>
      </c>
      <c r="E266">
        <v>4507103081</v>
      </c>
      <c r="F266">
        <v>4744203498</v>
      </c>
      <c r="G266">
        <v>6303469885</v>
      </c>
      <c r="H266">
        <v>6615003375</v>
      </c>
      <c r="I266">
        <v>8149376955</v>
      </c>
      <c r="J266">
        <v>7268964323</v>
      </c>
      <c r="K266">
        <v>7579822347</v>
      </c>
      <c r="L266">
        <v>7838292919</v>
      </c>
      <c r="M266">
        <v>8049857392</v>
      </c>
      <c r="N266">
        <v>73027085593</v>
      </c>
    </row>
    <row r="267" spans="1:14" x14ac:dyDescent="0.25">
      <c r="A267" s="4" t="s">
        <v>266</v>
      </c>
      <c r="B267">
        <v>3603078854</v>
      </c>
      <c r="C267">
        <v>3488057580</v>
      </c>
      <c r="D267">
        <v>6038520219</v>
      </c>
      <c r="E267">
        <v>6298721433</v>
      </c>
      <c r="F267">
        <v>6493734670</v>
      </c>
      <c r="G267">
        <v>8051928570</v>
      </c>
      <c r="H267">
        <v>10896045924</v>
      </c>
      <c r="I267">
        <v>11777707021</v>
      </c>
      <c r="J267">
        <v>12048824881</v>
      </c>
      <c r="K267">
        <v>12837068622</v>
      </c>
      <c r="L267">
        <v>13466042200</v>
      </c>
      <c r="M267">
        <v>14022607185</v>
      </c>
      <c r="N267">
        <v>109022337159</v>
      </c>
    </row>
    <row r="268" spans="1:14" x14ac:dyDescent="0.25">
      <c r="A268" s="4" t="s">
        <v>267</v>
      </c>
      <c r="B268">
        <v>96930539</v>
      </c>
      <c r="C268">
        <v>76594892</v>
      </c>
      <c r="D268">
        <v>111891434</v>
      </c>
      <c r="E268">
        <v>66928773</v>
      </c>
      <c r="F268">
        <v>31114569</v>
      </c>
      <c r="G268">
        <v>92310385</v>
      </c>
      <c r="H268">
        <v>80166706</v>
      </c>
      <c r="I268">
        <v>115047106</v>
      </c>
      <c r="J268">
        <v>87310660</v>
      </c>
      <c r="K268">
        <v>92601410</v>
      </c>
      <c r="L268">
        <v>97068489</v>
      </c>
      <c r="M268">
        <v>100432199</v>
      </c>
      <c r="N268">
        <v>1048397162</v>
      </c>
    </row>
    <row r="269" spans="1:14" x14ac:dyDescent="0.25">
      <c r="A269" s="4" t="s">
        <v>268</v>
      </c>
      <c r="B269">
        <v>3378589052</v>
      </c>
      <c r="C269">
        <v>2730558516</v>
      </c>
      <c r="D269">
        <v>3214331826</v>
      </c>
      <c r="E269">
        <v>4256735779</v>
      </c>
      <c r="F269">
        <v>3522006760</v>
      </c>
      <c r="G269">
        <v>3568332918</v>
      </c>
      <c r="H269">
        <v>3144657020</v>
      </c>
      <c r="I269">
        <v>3440227539</v>
      </c>
      <c r="J269">
        <v>4311027743</v>
      </c>
      <c r="K269">
        <v>4504779258</v>
      </c>
      <c r="L269">
        <v>4655245123</v>
      </c>
      <c r="M269">
        <v>4760388982</v>
      </c>
      <c r="N269">
        <v>45486880516</v>
      </c>
    </row>
    <row r="270" spans="1:14" x14ac:dyDescent="0.25">
      <c r="A270" s="4" t="s">
        <v>269</v>
      </c>
      <c r="B270">
        <v>164288636</v>
      </c>
      <c r="C270">
        <v>152828094</v>
      </c>
      <c r="D270">
        <v>157832159</v>
      </c>
      <c r="E270">
        <v>174577116</v>
      </c>
      <c r="F270">
        <v>170446618</v>
      </c>
      <c r="G270">
        <v>154641679</v>
      </c>
      <c r="H270">
        <v>325210823</v>
      </c>
      <c r="I270">
        <v>241815452</v>
      </c>
      <c r="J270">
        <v>391928251</v>
      </c>
      <c r="K270">
        <v>401378770</v>
      </c>
      <c r="L270">
        <v>410525916</v>
      </c>
      <c r="M270">
        <v>414731967</v>
      </c>
      <c r="N270">
        <v>3160205481</v>
      </c>
    </row>
    <row r="271" spans="1:14" x14ac:dyDescent="0.25">
      <c r="A271" s="4" t="s">
        <v>270</v>
      </c>
      <c r="B271">
        <v>251097764</v>
      </c>
      <c r="C271">
        <v>66336310</v>
      </c>
      <c r="D271">
        <v>72390180</v>
      </c>
      <c r="E271">
        <v>109751629</v>
      </c>
      <c r="F271">
        <v>107022527</v>
      </c>
      <c r="G271">
        <v>96519670</v>
      </c>
      <c r="H271">
        <v>143969562</v>
      </c>
      <c r="I271">
        <v>109551809</v>
      </c>
      <c r="J271">
        <v>138849194</v>
      </c>
      <c r="K271">
        <v>142876302</v>
      </c>
      <c r="L271">
        <v>147433310</v>
      </c>
      <c r="M271">
        <v>151440000</v>
      </c>
      <c r="N271">
        <v>1537238257</v>
      </c>
    </row>
    <row r="272" spans="1:14" x14ac:dyDescent="0.25">
      <c r="A272" s="4" t="s">
        <v>271</v>
      </c>
      <c r="B272">
        <v>337520953</v>
      </c>
      <c r="C272">
        <v>523945707</v>
      </c>
      <c r="D272">
        <v>401593766</v>
      </c>
      <c r="E272">
        <v>462324804</v>
      </c>
      <c r="F272">
        <v>453384243</v>
      </c>
      <c r="G272">
        <v>834146739</v>
      </c>
      <c r="H272">
        <v>725411476</v>
      </c>
      <c r="I272">
        <v>812409046</v>
      </c>
      <c r="J272">
        <v>1148307935</v>
      </c>
      <c r="K272">
        <v>1230969958</v>
      </c>
      <c r="L272">
        <v>1302536779</v>
      </c>
      <c r="M272">
        <v>1370869067</v>
      </c>
      <c r="N272">
        <v>9603420473</v>
      </c>
    </row>
    <row r="273" spans="1:14" x14ac:dyDescent="0.25">
      <c r="A273" s="4" t="s">
        <v>272</v>
      </c>
      <c r="B273">
        <v>668605655</v>
      </c>
      <c r="C273">
        <v>613916784</v>
      </c>
      <c r="D273">
        <v>832199314</v>
      </c>
      <c r="E273">
        <v>693364752</v>
      </c>
      <c r="F273">
        <v>705316640</v>
      </c>
      <c r="G273">
        <v>654814145</v>
      </c>
      <c r="H273">
        <v>1020680749</v>
      </c>
      <c r="I273">
        <v>955298290</v>
      </c>
      <c r="J273">
        <v>1032743393</v>
      </c>
      <c r="K273">
        <v>1065905314</v>
      </c>
      <c r="L273">
        <v>1109799831</v>
      </c>
      <c r="M273">
        <v>1138537728</v>
      </c>
      <c r="N273">
        <v>10491182595</v>
      </c>
    </row>
    <row r="274" spans="1:14" x14ac:dyDescent="0.25">
      <c r="A274" s="4" t="s">
        <v>273</v>
      </c>
      <c r="B274">
        <v>2057805519</v>
      </c>
      <c r="C274">
        <v>1871784419</v>
      </c>
      <c r="D274">
        <v>2718542586</v>
      </c>
      <c r="E274">
        <v>6963862512</v>
      </c>
      <c r="F274">
        <v>4051265418</v>
      </c>
      <c r="G274">
        <v>6402116030</v>
      </c>
      <c r="H274">
        <v>6389796608</v>
      </c>
      <c r="I274">
        <v>7425121335</v>
      </c>
      <c r="J274">
        <v>7467640573</v>
      </c>
      <c r="K274">
        <v>7829512959</v>
      </c>
      <c r="L274">
        <v>8171569245</v>
      </c>
      <c r="M274">
        <v>8510427151</v>
      </c>
      <c r="N274">
        <v>69859444355</v>
      </c>
    </row>
    <row r="275" spans="1:14" x14ac:dyDescent="0.25">
      <c r="A275" s="4" t="s">
        <v>274</v>
      </c>
      <c r="B275">
        <v>951797604</v>
      </c>
      <c r="C275">
        <v>625336468</v>
      </c>
      <c r="D275">
        <v>646811685</v>
      </c>
      <c r="E275">
        <v>940232392</v>
      </c>
      <c r="F275">
        <v>682069691</v>
      </c>
      <c r="G275">
        <v>1621251161</v>
      </c>
      <c r="H275">
        <v>1129330114</v>
      </c>
      <c r="I275">
        <v>3184708940</v>
      </c>
      <c r="J275">
        <v>1149661023</v>
      </c>
      <c r="K275">
        <v>1200066321</v>
      </c>
      <c r="L275">
        <v>1243154246</v>
      </c>
      <c r="M275">
        <v>1272301246</v>
      </c>
      <c r="N275">
        <v>14646720891</v>
      </c>
    </row>
    <row r="276" spans="1:14" x14ac:dyDescent="0.25">
      <c r="A276" s="4" t="s">
        <v>275</v>
      </c>
      <c r="B276">
        <v>170958362</v>
      </c>
      <c r="C276">
        <v>181073973</v>
      </c>
      <c r="D276">
        <v>222168290</v>
      </c>
      <c r="E276">
        <v>264885303</v>
      </c>
      <c r="F276">
        <v>340853474</v>
      </c>
      <c r="G276">
        <v>360876031</v>
      </c>
      <c r="H276">
        <v>414901652</v>
      </c>
      <c r="I276">
        <v>502182875</v>
      </c>
      <c r="J276">
        <v>614101978</v>
      </c>
      <c r="K276">
        <v>657838331</v>
      </c>
      <c r="L276">
        <v>694174704</v>
      </c>
      <c r="M276">
        <v>726018498</v>
      </c>
      <c r="N276">
        <v>5150033471</v>
      </c>
    </row>
    <row r="277" spans="1:14" x14ac:dyDescent="0.25">
      <c r="A277" s="4" t="s">
        <v>276</v>
      </c>
      <c r="B277">
        <v>1143554825</v>
      </c>
      <c r="C277">
        <v>1646962924</v>
      </c>
      <c r="D277">
        <v>1526085104</v>
      </c>
      <c r="E277">
        <v>1440386767</v>
      </c>
      <c r="F277">
        <v>1630060026</v>
      </c>
      <c r="G277">
        <v>1736072284</v>
      </c>
      <c r="H277">
        <v>1957094364</v>
      </c>
      <c r="I277">
        <v>2324364451</v>
      </c>
      <c r="J277">
        <v>2646979337</v>
      </c>
      <c r="K277">
        <v>2767676559</v>
      </c>
      <c r="L277">
        <v>2866708581</v>
      </c>
      <c r="M277">
        <v>2941192404</v>
      </c>
      <c r="N277">
        <v>24627137626</v>
      </c>
    </row>
    <row r="278" spans="1:14" x14ac:dyDescent="0.25">
      <c r="A278" s="4" t="s">
        <v>277</v>
      </c>
      <c r="B278">
        <v>831886152</v>
      </c>
      <c r="C278">
        <v>755992274</v>
      </c>
      <c r="D278">
        <v>865070315</v>
      </c>
      <c r="E278">
        <v>888007303</v>
      </c>
      <c r="F278">
        <v>1006635462</v>
      </c>
      <c r="G278">
        <v>1410782303</v>
      </c>
      <c r="H278">
        <v>2455080591</v>
      </c>
      <c r="I278">
        <v>2203364085</v>
      </c>
      <c r="J278">
        <v>2064914248</v>
      </c>
      <c r="K278">
        <v>2121939360</v>
      </c>
      <c r="L278">
        <v>2255358677</v>
      </c>
      <c r="M278">
        <v>2374920048</v>
      </c>
      <c r="N278">
        <v>19233950818</v>
      </c>
    </row>
    <row r="279" spans="1:14" x14ac:dyDescent="0.25">
      <c r="A279" s="4" t="s">
        <v>278</v>
      </c>
      <c r="B279">
        <v>139917040</v>
      </c>
      <c r="C279">
        <v>80242410</v>
      </c>
      <c r="D279">
        <v>100366153</v>
      </c>
      <c r="E279">
        <v>99077850</v>
      </c>
      <c r="F279">
        <v>150663814</v>
      </c>
      <c r="G279">
        <v>182386678</v>
      </c>
      <c r="H279">
        <v>138143791</v>
      </c>
      <c r="I279">
        <v>212146618</v>
      </c>
      <c r="J279">
        <v>240225464</v>
      </c>
      <c r="K279">
        <v>246854571</v>
      </c>
      <c r="L279">
        <v>260534102</v>
      </c>
      <c r="M279">
        <v>271180500</v>
      </c>
      <c r="N279">
        <v>2121738991</v>
      </c>
    </row>
    <row r="280" spans="1:14" x14ac:dyDescent="0.25">
      <c r="A280" s="4" t="s">
        <v>279</v>
      </c>
      <c r="B280">
        <v>206000102</v>
      </c>
      <c r="C280">
        <v>132676499</v>
      </c>
      <c r="D280">
        <v>146609045</v>
      </c>
      <c r="E280">
        <v>168793087</v>
      </c>
      <c r="F280">
        <v>249900526</v>
      </c>
      <c r="G280">
        <v>390782980</v>
      </c>
      <c r="H280">
        <v>314801943</v>
      </c>
      <c r="I280">
        <v>422681570</v>
      </c>
      <c r="J280">
        <v>606417617</v>
      </c>
      <c r="K280">
        <v>637470151</v>
      </c>
      <c r="L280">
        <v>667184040</v>
      </c>
      <c r="M280">
        <v>696920835</v>
      </c>
      <c r="N280">
        <v>4640238395</v>
      </c>
    </row>
    <row r="281" spans="1:14" x14ac:dyDescent="0.25">
      <c r="A281" s="4" t="s">
        <v>280</v>
      </c>
      <c r="B281">
        <v>122903305</v>
      </c>
      <c r="C281">
        <v>159599213</v>
      </c>
      <c r="D281">
        <v>211616455</v>
      </c>
      <c r="E281">
        <v>111424859</v>
      </c>
      <c r="F281">
        <v>109761347</v>
      </c>
      <c r="G281">
        <v>153219233</v>
      </c>
      <c r="H281">
        <v>184615766</v>
      </c>
      <c r="I281">
        <v>188787259</v>
      </c>
      <c r="J281">
        <v>213197064</v>
      </c>
      <c r="K281">
        <v>215618185</v>
      </c>
      <c r="L281">
        <v>223001536</v>
      </c>
      <c r="M281">
        <v>227454977</v>
      </c>
      <c r="N281">
        <v>2121199199</v>
      </c>
    </row>
    <row r="282" spans="1:14" x14ac:dyDescent="0.25">
      <c r="A282" s="4" t="s">
        <v>281</v>
      </c>
      <c r="B282">
        <v>1934532258</v>
      </c>
      <c r="C282">
        <v>2055930159</v>
      </c>
      <c r="D282">
        <v>3063020266</v>
      </c>
      <c r="E282">
        <v>2936812318</v>
      </c>
      <c r="F282">
        <v>3211659936</v>
      </c>
      <c r="G282">
        <v>3497629893</v>
      </c>
      <c r="H282">
        <v>6443094981</v>
      </c>
      <c r="I282">
        <v>4650486260</v>
      </c>
      <c r="J282">
        <v>5310782945</v>
      </c>
      <c r="K282">
        <v>5658957259</v>
      </c>
      <c r="L282">
        <v>6059300347</v>
      </c>
      <c r="M282">
        <v>6408446286</v>
      </c>
      <c r="N282">
        <v>51230652908</v>
      </c>
    </row>
    <row r="283" spans="1:14" x14ac:dyDescent="0.25">
      <c r="A283" s="4" t="s">
        <v>282</v>
      </c>
      <c r="B283">
        <v>272120279</v>
      </c>
      <c r="C283">
        <v>278979410</v>
      </c>
      <c r="D283">
        <v>304496792</v>
      </c>
      <c r="E283">
        <v>276293165</v>
      </c>
      <c r="F283">
        <v>276595718</v>
      </c>
      <c r="G283">
        <v>316824218</v>
      </c>
      <c r="H283">
        <v>326876066</v>
      </c>
      <c r="I283">
        <v>343629837</v>
      </c>
      <c r="J283">
        <v>301551563</v>
      </c>
      <c r="K283">
        <v>317107357</v>
      </c>
      <c r="L283">
        <v>334369363</v>
      </c>
      <c r="M283">
        <v>347268197</v>
      </c>
      <c r="N283">
        <v>3696111965</v>
      </c>
    </row>
    <row r="284" spans="1:14" x14ac:dyDescent="0.25">
      <c r="A284" s="4" t="s">
        <v>283</v>
      </c>
      <c r="B284">
        <v>331259006</v>
      </c>
      <c r="C284">
        <v>241137753</v>
      </c>
      <c r="D284">
        <v>423155524</v>
      </c>
      <c r="E284">
        <v>216238899</v>
      </c>
      <c r="F284">
        <v>573157846</v>
      </c>
      <c r="G284">
        <v>319123623</v>
      </c>
      <c r="H284">
        <v>360223115</v>
      </c>
      <c r="I284">
        <v>329784971</v>
      </c>
      <c r="J284">
        <v>383067167</v>
      </c>
      <c r="K284">
        <v>405818418</v>
      </c>
      <c r="L284">
        <v>426351321</v>
      </c>
      <c r="M284">
        <v>440573507</v>
      </c>
      <c r="N284">
        <v>4449891150</v>
      </c>
    </row>
    <row r="285" spans="1:14" x14ac:dyDescent="0.25">
      <c r="A285" s="4" t="s">
        <v>284</v>
      </c>
      <c r="B285">
        <v>174447528</v>
      </c>
      <c r="C285">
        <v>353427721</v>
      </c>
      <c r="D285">
        <v>197508827</v>
      </c>
      <c r="E285">
        <v>126188192</v>
      </c>
      <c r="F285">
        <v>160410429</v>
      </c>
      <c r="G285">
        <v>236163015</v>
      </c>
      <c r="H285">
        <v>145723779</v>
      </c>
      <c r="I285">
        <v>194339806</v>
      </c>
      <c r="J285">
        <v>300236003</v>
      </c>
      <c r="K285">
        <v>317711336</v>
      </c>
      <c r="L285">
        <v>340806469</v>
      </c>
      <c r="M285">
        <v>355743081</v>
      </c>
      <c r="N285">
        <v>2902706186</v>
      </c>
    </row>
    <row r="286" spans="1:14" x14ac:dyDescent="0.25">
      <c r="A286" s="4" t="s">
        <v>285</v>
      </c>
      <c r="B286">
        <v>417836581</v>
      </c>
      <c r="C286">
        <v>577679903</v>
      </c>
      <c r="D286">
        <v>441531621</v>
      </c>
      <c r="E286">
        <v>459264264</v>
      </c>
      <c r="F286">
        <v>1260236615</v>
      </c>
      <c r="G286">
        <v>2747806235</v>
      </c>
      <c r="H286">
        <v>1814201042</v>
      </c>
      <c r="I286">
        <v>1271856896</v>
      </c>
      <c r="J286">
        <v>1424260850</v>
      </c>
      <c r="K286">
        <v>1544005404</v>
      </c>
      <c r="L286">
        <v>1594138916</v>
      </c>
      <c r="M286">
        <v>1634096283</v>
      </c>
      <c r="N286">
        <v>15186914610</v>
      </c>
    </row>
    <row r="287" spans="1:14" x14ac:dyDescent="0.25">
      <c r="A287" s="4" t="s">
        <v>286</v>
      </c>
      <c r="B287">
        <v>1997321700</v>
      </c>
      <c r="C287">
        <v>2149917900</v>
      </c>
      <c r="D287">
        <v>2035987482</v>
      </c>
      <c r="E287">
        <v>1858405001</v>
      </c>
      <c r="F287">
        <v>2543776538</v>
      </c>
      <c r="G287">
        <v>2840312813</v>
      </c>
      <c r="H287">
        <v>3928909488</v>
      </c>
      <c r="I287">
        <v>3823143973</v>
      </c>
      <c r="J287">
        <v>5298530615</v>
      </c>
      <c r="K287">
        <v>5562416942</v>
      </c>
      <c r="L287">
        <v>5772334760</v>
      </c>
      <c r="M287">
        <v>5953215134</v>
      </c>
      <c r="N287">
        <v>43764272346</v>
      </c>
    </row>
    <row r="288" spans="1:14" x14ac:dyDescent="0.25">
      <c r="A288" s="4" t="s">
        <v>287</v>
      </c>
      <c r="B288">
        <v>3971631247</v>
      </c>
      <c r="C288">
        <v>6357646953</v>
      </c>
      <c r="D288">
        <v>4860715326</v>
      </c>
      <c r="E288">
        <v>6051844787</v>
      </c>
      <c r="F288">
        <v>5384208739</v>
      </c>
      <c r="G288">
        <v>5606791603</v>
      </c>
      <c r="H288">
        <v>6437701029</v>
      </c>
      <c r="I288">
        <v>8711313360</v>
      </c>
      <c r="J288">
        <v>8105887418</v>
      </c>
      <c r="K288">
        <v>8643524871</v>
      </c>
      <c r="L288">
        <v>9242802873</v>
      </c>
      <c r="M288">
        <v>9633495932</v>
      </c>
      <c r="N288">
        <v>83007564138</v>
      </c>
    </row>
    <row r="289" spans="1:14" x14ac:dyDescent="0.25">
      <c r="A289" s="4" t="s">
        <v>288</v>
      </c>
      <c r="B289">
        <v>420797740</v>
      </c>
      <c r="C289">
        <v>339151400</v>
      </c>
      <c r="D289">
        <v>326487606</v>
      </c>
      <c r="E289">
        <v>305929752</v>
      </c>
      <c r="F289">
        <v>404660103</v>
      </c>
      <c r="G289">
        <v>419652460</v>
      </c>
      <c r="H289">
        <v>414197500</v>
      </c>
      <c r="I289">
        <v>501442127</v>
      </c>
      <c r="J289">
        <v>602960805</v>
      </c>
      <c r="K289">
        <v>629400509</v>
      </c>
      <c r="L289">
        <v>652385268</v>
      </c>
      <c r="M289">
        <v>669338997</v>
      </c>
      <c r="N289">
        <v>5686404267</v>
      </c>
    </row>
    <row r="290" spans="1:14" x14ac:dyDescent="0.25">
      <c r="A290" s="4" t="s">
        <v>289</v>
      </c>
      <c r="B290">
        <v>187821743</v>
      </c>
      <c r="C290">
        <v>143812281</v>
      </c>
      <c r="D290">
        <v>225252073</v>
      </c>
      <c r="E290">
        <v>246845759</v>
      </c>
      <c r="F290">
        <v>285375947</v>
      </c>
      <c r="G290">
        <v>492862030</v>
      </c>
      <c r="H290">
        <v>316133413</v>
      </c>
      <c r="I290">
        <v>447522751</v>
      </c>
      <c r="J290">
        <v>388515616</v>
      </c>
      <c r="K290">
        <v>399186433</v>
      </c>
      <c r="L290">
        <v>413836396</v>
      </c>
      <c r="M290">
        <v>425134850</v>
      </c>
      <c r="N290">
        <v>3972299292</v>
      </c>
    </row>
    <row r="291" spans="1:14" x14ac:dyDescent="0.25">
      <c r="A291" s="4" t="s">
        <v>290</v>
      </c>
      <c r="B291">
        <v>1350166837</v>
      </c>
      <c r="C291">
        <v>1052606493</v>
      </c>
      <c r="D291">
        <v>1072767205</v>
      </c>
      <c r="E291">
        <v>836867577</v>
      </c>
      <c r="F291">
        <v>816290013</v>
      </c>
      <c r="G291">
        <v>1319535161</v>
      </c>
      <c r="H291">
        <v>1076302273</v>
      </c>
      <c r="I291">
        <v>1958168092</v>
      </c>
      <c r="J291">
        <v>1777468978</v>
      </c>
      <c r="K291">
        <v>1883293667</v>
      </c>
      <c r="L291">
        <v>1959377143</v>
      </c>
      <c r="M291">
        <v>2022890808</v>
      </c>
      <c r="N291">
        <v>17125734247</v>
      </c>
    </row>
    <row r="292" spans="1:14" x14ac:dyDescent="0.25">
      <c r="A292" s="4" t="s">
        <v>291</v>
      </c>
      <c r="B292">
        <v>420280858</v>
      </c>
      <c r="C292">
        <v>254999736</v>
      </c>
      <c r="D292">
        <v>225993514</v>
      </c>
      <c r="E292">
        <v>618227697</v>
      </c>
      <c r="F292">
        <v>574990763</v>
      </c>
      <c r="G292">
        <v>433714550</v>
      </c>
      <c r="H292">
        <v>477959175</v>
      </c>
      <c r="I292">
        <v>541380414</v>
      </c>
      <c r="J292">
        <v>1061268122</v>
      </c>
      <c r="K292">
        <v>1092105246</v>
      </c>
      <c r="L292">
        <v>1149527375</v>
      </c>
      <c r="M292">
        <v>1194472619</v>
      </c>
      <c r="N292">
        <v>8044920069</v>
      </c>
    </row>
    <row r="293" spans="1:14" x14ac:dyDescent="0.25">
      <c r="A293" s="4" t="s">
        <v>292</v>
      </c>
      <c r="B293">
        <v>504192442</v>
      </c>
      <c r="C293">
        <v>584827406</v>
      </c>
      <c r="D293">
        <v>574513703</v>
      </c>
      <c r="E293">
        <v>502282021</v>
      </c>
      <c r="F293">
        <v>711164005</v>
      </c>
      <c r="G293">
        <v>729288878</v>
      </c>
      <c r="H293">
        <v>1115401593</v>
      </c>
      <c r="I293">
        <v>788849978</v>
      </c>
      <c r="J293">
        <v>1111005314</v>
      </c>
      <c r="K293">
        <v>1177336643</v>
      </c>
      <c r="L293">
        <v>1235169104</v>
      </c>
      <c r="M293">
        <v>1283034761</v>
      </c>
      <c r="N293">
        <v>10317065848</v>
      </c>
    </row>
    <row r="294" spans="1:14" x14ac:dyDescent="0.25">
      <c r="A294" s="4" t="s">
        <v>293</v>
      </c>
      <c r="B294">
        <v>152232564</v>
      </c>
      <c r="C294">
        <v>164378769</v>
      </c>
      <c r="D294">
        <v>114463926</v>
      </c>
      <c r="E294">
        <v>129662684</v>
      </c>
      <c r="F294">
        <v>99903675</v>
      </c>
      <c r="G294">
        <v>115998989</v>
      </c>
      <c r="H294">
        <v>132158486</v>
      </c>
      <c r="I294">
        <v>217048768</v>
      </c>
      <c r="J294">
        <v>157761652</v>
      </c>
      <c r="K294">
        <v>164264278</v>
      </c>
      <c r="L294">
        <v>171646692</v>
      </c>
      <c r="M294">
        <v>178056157</v>
      </c>
      <c r="N294">
        <v>1797576640</v>
      </c>
    </row>
    <row r="295" spans="1:14" x14ac:dyDescent="0.25">
      <c r="A295" s="4" t="s">
        <v>294</v>
      </c>
      <c r="B295">
        <v>63889252</v>
      </c>
      <c r="C295">
        <v>82406278</v>
      </c>
      <c r="D295">
        <v>562661314</v>
      </c>
      <c r="E295">
        <v>44423734</v>
      </c>
      <c r="F295">
        <v>138970209</v>
      </c>
      <c r="G295">
        <v>77710973</v>
      </c>
      <c r="H295">
        <v>118949745</v>
      </c>
      <c r="I295">
        <v>139059318</v>
      </c>
      <c r="J295">
        <v>207864108</v>
      </c>
      <c r="K295">
        <v>212433058</v>
      </c>
      <c r="L295">
        <v>220298730</v>
      </c>
      <c r="M295">
        <v>224677682</v>
      </c>
      <c r="N295">
        <v>2093344401</v>
      </c>
    </row>
    <row r="296" spans="1:14" x14ac:dyDescent="0.25">
      <c r="A296" s="4" t="s">
        <v>295</v>
      </c>
      <c r="B296">
        <v>2027332355</v>
      </c>
      <c r="C296">
        <v>2194908786</v>
      </c>
      <c r="D296">
        <v>2389790965</v>
      </c>
      <c r="E296">
        <v>2924603457</v>
      </c>
      <c r="F296">
        <v>3202403578</v>
      </c>
      <c r="G296">
        <v>3471526743</v>
      </c>
      <c r="H296">
        <v>5370295398</v>
      </c>
      <c r="I296">
        <v>5817664957</v>
      </c>
      <c r="J296">
        <v>6032751910</v>
      </c>
      <c r="K296">
        <v>6332254544</v>
      </c>
      <c r="L296">
        <v>6710379717</v>
      </c>
      <c r="M296">
        <v>6980379235</v>
      </c>
      <c r="N296">
        <v>53454291645</v>
      </c>
    </row>
    <row r="297" spans="1:14" x14ac:dyDescent="0.25">
      <c r="A297" s="4" t="s">
        <v>296</v>
      </c>
      <c r="B297">
        <v>126599567</v>
      </c>
      <c r="C297">
        <v>114319211</v>
      </c>
      <c r="D297">
        <v>140496069</v>
      </c>
      <c r="E297">
        <v>122041253</v>
      </c>
      <c r="F297">
        <v>87948115</v>
      </c>
      <c r="G297">
        <v>141683041</v>
      </c>
      <c r="H297">
        <v>135346757</v>
      </c>
      <c r="I297">
        <v>739174438</v>
      </c>
      <c r="J297">
        <v>174383216</v>
      </c>
      <c r="K297">
        <v>233802550</v>
      </c>
      <c r="L297">
        <v>193188345</v>
      </c>
      <c r="M297">
        <v>202770116</v>
      </c>
      <c r="N297">
        <v>2411752678</v>
      </c>
    </row>
    <row r="298" spans="1:14" x14ac:dyDescent="0.25">
      <c r="A298" s="4" t="s">
        <v>297</v>
      </c>
      <c r="B298">
        <v>475343867</v>
      </c>
      <c r="C298">
        <v>298543693</v>
      </c>
      <c r="D298">
        <v>265185053</v>
      </c>
      <c r="E298">
        <v>290498945</v>
      </c>
      <c r="F298">
        <v>327360404</v>
      </c>
      <c r="G298">
        <v>425691940</v>
      </c>
      <c r="H298">
        <v>441762257</v>
      </c>
      <c r="I298">
        <v>595391989</v>
      </c>
      <c r="J298">
        <v>663584526</v>
      </c>
      <c r="K298">
        <v>687969312</v>
      </c>
      <c r="L298">
        <v>714206014</v>
      </c>
      <c r="M298">
        <v>736623321</v>
      </c>
      <c r="N298">
        <v>5922161321</v>
      </c>
    </row>
    <row r="299" spans="1:14" x14ac:dyDescent="0.25">
      <c r="A299" s="4" t="s">
        <v>298</v>
      </c>
      <c r="B299">
        <v>251304819</v>
      </c>
      <c r="C299">
        <v>352180201</v>
      </c>
      <c r="D299">
        <v>323004625</v>
      </c>
      <c r="E299">
        <v>376932707</v>
      </c>
      <c r="F299">
        <v>347856350</v>
      </c>
      <c r="G299">
        <v>409546422</v>
      </c>
      <c r="H299">
        <v>392723700</v>
      </c>
      <c r="I299">
        <v>590759035</v>
      </c>
      <c r="J299">
        <v>719498239</v>
      </c>
      <c r="K299">
        <v>755954877</v>
      </c>
      <c r="L299">
        <v>796187822</v>
      </c>
      <c r="M299">
        <v>823370590</v>
      </c>
      <c r="N299">
        <v>6139319387</v>
      </c>
    </row>
    <row r="300" spans="1:14" x14ac:dyDescent="0.25">
      <c r="A300" s="4" t="s">
        <v>299</v>
      </c>
      <c r="B300">
        <v>180594517</v>
      </c>
      <c r="C300">
        <v>90091796</v>
      </c>
      <c r="D300">
        <v>129504347</v>
      </c>
      <c r="E300">
        <v>356582928</v>
      </c>
      <c r="F300">
        <v>203388611</v>
      </c>
      <c r="G300">
        <v>232595489</v>
      </c>
      <c r="H300">
        <v>189865401</v>
      </c>
      <c r="I300">
        <v>141468448</v>
      </c>
      <c r="J300">
        <v>216424521</v>
      </c>
      <c r="K300">
        <v>224794262</v>
      </c>
      <c r="L300">
        <v>231652115</v>
      </c>
      <c r="M300">
        <v>235609830</v>
      </c>
      <c r="N300">
        <v>2432572265</v>
      </c>
    </row>
    <row r="301" spans="1:14" x14ac:dyDescent="0.25">
      <c r="A301" s="4" t="s">
        <v>300</v>
      </c>
      <c r="B301">
        <v>1937352108</v>
      </c>
      <c r="C301">
        <v>3059391292</v>
      </c>
      <c r="D301">
        <v>1948076750</v>
      </c>
      <c r="E301">
        <v>2156776414</v>
      </c>
      <c r="F301">
        <v>2586027771</v>
      </c>
      <c r="G301">
        <v>2530660308</v>
      </c>
      <c r="H301">
        <v>3451180739</v>
      </c>
      <c r="I301">
        <v>4206647765</v>
      </c>
      <c r="J301">
        <v>3542084758</v>
      </c>
      <c r="K301">
        <v>3667705457</v>
      </c>
      <c r="L301">
        <v>3858715406</v>
      </c>
      <c r="M301">
        <v>4017813190</v>
      </c>
      <c r="N301">
        <v>36962431958</v>
      </c>
    </row>
    <row r="302" spans="1:14" x14ac:dyDescent="0.25">
      <c r="A302" s="4" t="s">
        <v>301</v>
      </c>
      <c r="B302">
        <v>195685277</v>
      </c>
      <c r="C302">
        <v>114730700</v>
      </c>
      <c r="D302">
        <v>154130025</v>
      </c>
      <c r="E302">
        <v>177393881</v>
      </c>
      <c r="F302">
        <v>167787144</v>
      </c>
      <c r="G302">
        <v>224560370</v>
      </c>
      <c r="H302">
        <v>201493709</v>
      </c>
      <c r="I302">
        <v>297193247</v>
      </c>
      <c r="J302">
        <v>286784831</v>
      </c>
      <c r="K302">
        <v>300718443</v>
      </c>
      <c r="L302">
        <v>310649671</v>
      </c>
      <c r="M302">
        <v>320864709</v>
      </c>
      <c r="N302">
        <v>2751992007</v>
      </c>
    </row>
    <row r="303" spans="1:14" x14ac:dyDescent="0.25">
      <c r="A303" s="4" t="s">
        <v>302</v>
      </c>
      <c r="B303">
        <v>3734237310</v>
      </c>
      <c r="C303">
        <v>3323452900</v>
      </c>
      <c r="D303">
        <v>4192072802</v>
      </c>
      <c r="E303">
        <v>3957894357</v>
      </c>
      <c r="F303">
        <v>4397335291</v>
      </c>
      <c r="G303">
        <v>6613143980</v>
      </c>
      <c r="H303">
        <v>6077769913</v>
      </c>
      <c r="I303">
        <v>6428357800</v>
      </c>
      <c r="J303">
        <v>7967329742</v>
      </c>
      <c r="K303">
        <v>8463990335</v>
      </c>
      <c r="L303">
        <v>8870831605</v>
      </c>
      <c r="M303">
        <v>9275894607</v>
      </c>
      <c r="N303">
        <v>73302310642</v>
      </c>
    </row>
    <row r="304" spans="1:14" x14ac:dyDescent="0.25">
      <c r="A304" s="4" t="s">
        <v>303</v>
      </c>
      <c r="B304">
        <v>4393300888</v>
      </c>
      <c r="C304">
        <v>4510431692</v>
      </c>
      <c r="D304">
        <v>3647851080</v>
      </c>
      <c r="E304">
        <v>4278356103</v>
      </c>
      <c r="F304">
        <v>4984406659</v>
      </c>
      <c r="G304">
        <v>5396254111</v>
      </c>
      <c r="H304">
        <v>5320691892</v>
      </c>
      <c r="I304">
        <v>4835963595</v>
      </c>
      <c r="J304">
        <v>6395753033</v>
      </c>
      <c r="K304">
        <v>6680960394</v>
      </c>
      <c r="L304">
        <v>7042205340</v>
      </c>
      <c r="M304">
        <v>7268288212</v>
      </c>
      <c r="N304">
        <v>64754462999</v>
      </c>
    </row>
    <row r="305" spans="1:14" x14ac:dyDescent="0.25">
      <c r="A305" s="4" t="s">
        <v>304</v>
      </c>
      <c r="B305">
        <v>4017735157</v>
      </c>
      <c r="C305">
        <v>5700034761</v>
      </c>
      <c r="D305">
        <v>4570787724</v>
      </c>
      <c r="E305">
        <v>4424488829</v>
      </c>
      <c r="F305">
        <v>5384364046</v>
      </c>
      <c r="G305">
        <v>5785626920</v>
      </c>
      <c r="H305">
        <v>4659606434</v>
      </c>
      <c r="I305">
        <v>7454749758</v>
      </c>
      <c r="J305">
        <v>7001340002</v>
      </c>
      <c r="K305">
        <v>7364570457</v>
      </c>
      <c r="L305">
        <v>7744331810</v>
      </c>
      <c r="M305">
        <v>7979498076</v>
      </c>
      <c r="N305">
        <v>72087133974</v>
      </c>
    </row>
    <row r="306" spans="1:14" x14ac:dyDescent="0.25">
      <c r="A306" s="4" t="s">
        <v>305</v>
      </c>
      <c r="B306">
        <v>1521028777</v>
      </c>
      <c r="C306">
        <v>1977865421</v>
      </c>
      <c r="D306">
        <v>3380199490</v>
      </c>
      <c r="E306">
        <v>4106586347</v>
      </c>
      <c r="F306">
        <v>9395133289</v>
      </c>
      <c r="G306">
        <v>3887710047</v>
      </c>
      <c r="H306">
        <v>3434973123</v>
      </c>
      <c r="I306">
        <v>4407623285</v>
      </c>
      <c r="J306">
        <v>5395377425</v>
      </c>
      <c r="K306">
        <v>5736454171</v>
      </c>
      <c r="L306">
        <v>6029190155</v>
      </c>
      <c r="M306">
        <v>6195417312</v>
      </c>
      <c r="N306">
        <v>55467558842</v>
      </c>
    </row>
    <row r="307" spans="1:14" x14ac:dyDescent="0.25">
      <c r="A307" s="4" t="s">
        <v>306</v>
      </c>
      <c r="B307">
        <v>219830505</v>
      </c>
      <c r="C307">
        <v>271952709</v>
      </c>
      <c r="D307">
        <v>300046373</v>
      </c>
      <c r="E307">
        <v>324455654</v>
      </c>
      <c r="F307">
        <v>468240113</v>
      </c>
      <c r="G307">
        <v>577412048</v>
      </c>
      <c r="H307">
        <v>586585817</v>
      </c>
      <c r="I307">
        <v>401563440</v>
      </c>
      <c r="J307">
        <v>636216405</v>
      </c>
      <c r="K307">
        <v>665382461</v>
      </c>
      <c r="L307">
        <v>700468508</v>
      </c>
      <c r="M307">
        <v>722866996</v>
      </c>
      <c r="N307">
        <v>5875021029</v>
      </c>
    </row>
    <row r="308" spans="1:14" x14ac:dyDescent="0.25">
      <c r="A308" s="4" t="s">
        <v>307</v>
      </c>
      <c r="B308">
        <v>49603742</v>
      </c>
      <c r="C308">
        <v>54336604</v>
      </c>
      <c r="D308">
        <v>40169659</v>
      </c>
      <c r="E308">
        <v>59989238</v>
      </c>
      <c r="F308">
        <v>73230779</v>
      </c>
      <c r="G308">
        <v>57323772</v>
      </c>
      <c r="H308">
        <v>91583387</v>
      </c>
      <c r="I308">
        <v>124561511</v>
      </c>
      <c r="J308">
        <v>107833123</v>
      </c>
      <c r="K308">
        <v>113092854</v>
      </c>
      <c r="L308">
        <v>117758479</v>
      </c>
      <c r="M308">
        <v>121000764</v>
      </c>
      <c r="N308">
        <v>1010483912</v>
      </c>
    </row>
    <row r="309" spans="1:14" x14ac:dyDescent="0.25">
      <c r="A309" s="4" t="s">
        <v>308</v>
      </c>
      <c r="B309">
        <v>1929724944</v>
      </c>
      <c r="C309">
        <v>2298153774</v>
      </c>
      <c r="D309">
        <v>2441608694</v>
      </c>
      <c r="E309">
        <v>2979869360</v>
      </c>
      <c r="F309">
        <v>2944538399</v>
      </c>
      <c r="G309">
        <v>2645413561</v>
      </c>
      <c r="H309">
        <v>4139658615</v>
      </c>
      <c r="I309">
        <v>6279440269</v>
      </c>
      <c r="J309">
        <v>5160427814</v>
      </c>
      <c r="K309">
        <v>5399117490</v>
      </c>
      <c r="L309">
        <v>5647849773</v>
      </c>
      <c r="M309">
        <v>5824364120</v>
      </c>
      <c r="N309">
        <v>47690166813</v>
      </c>
    </row>
    <row r="310" spans="1:14" x14ac:dyDescent="0.25">
      <c r="A310" s="4" t="s">
        <v>309</v>
      </c>
      <c r="B310">
        <v>327936938</v>
      </c>
      <c r="C310">
        <v>420733041</v>
      </c>
      <c r="D310">
        <v>299326272</v>
      </c>
      <c r="E310">
        <v>425829104</v>
      </c>
      <c r="F310">
        <v>722165118</v>
      </c>
      <c r="G310">
        <v>820749103</v>
      </c>
      <c r="H310">
        <v>693459178</v>
      </c>
      <c r="I310">
        <v>566064602</v>
      </c>
      <c r="J310">
        <v>1160046995</v>
      </c>
      <c r="K310">
        <v>1191149820</v>
      </c>
      <c r="L310">
        <v>1243516117</v>
      </c>
      <c r="M310">
        <v>1274827617</v>
      </c>
      <c r="N310">
        <v>9145803905</v>
      </c>
    </row>
    <row r="311" spans="1:14" x14ac:dyDescent="0.25">
      <c r="A311" s="4" t="s">
        <v>310</v>
      </c>
      <c r="B311">
        <v>139157845</v>
      </c>
      <c r="C311">
        <v>93625271</v>
      </c>
      <c r="D311">
        <v>205415881</v>
      </c>
      <c r="E311">
        <v>159355196</v>
      </c>
      <c r="F311">
        <v>327378164</v>
      </c>
      <c r="G311">
        <v>277250865</v>
      </c>
      <c r="H311">
        <v>220932885</v>
      </c>
      <c r="I311">
        <v>279632249</v>
      </c>
      <c r="J311">
        <v>323201075</v>
      </c>
      <c r="K311">
        <v>335904689</v>
      </c>
      <c r="L311">
        <v>350513314</v>
      </c>
      <c r="M311">
        <v>359469915</v>
      </c>
      <c r="N311">
        <v>3071837349</v>
      </c>
    </row>
    <row r="312" spans="1:14" x14ac:dyDescent="0.25">
      <c r="A312" s="4" t="s">
        <v>311</v>
      </c>
      <c r="B312">
        <v>119286328</v>
      </c>
      <c r="C312">
        <v>157952360</v>
      </c>
      <c r="D312">
        <v>211437151</v>
      </c>
      <c r="E312">
        <v>190362303</v>
      </c>
      <c r="F312">
        <v>200082389</v>
      </c>
      <c r="G312">
        <v>164641265</v>
      </c>
      <c r="H312">
        <v>385905317</v>
      </c>
      <c r="I312">
        <v>281687305</v>
      </c>
      <c r="J312">
        <v>318493536</v>
      </c>
      <c r="K312">
        <v>330885637</v>
      </c>
      <c r="L312">
        <v>343878289</v>
      </c>
      <c r="M312">
        <v>350257856</v>
      </c>
      <c r="N312">
        <v>3054869736</v>
      </c>
    </row>
    <row r="313" spans="1:14" x14ac:dyDescent="0.25">
      <c r="A313" s="4" t="s">
        <v>312</v>
      </c>
      <c r="B313">
        <v>273421679</v>
      </c>
      <c r="C313">
        <v>484032249</v>
      </c>
      <c r="D313">
        <v>661963606</v>
      </c>
      <c r="E313">
        <v>536644642</v>
      </c>
      <c r="F313">
        <v>406895313</v>
      </c>
      <c r="G313">
        <v>539169409</v>
      </c>
      <c r="H313">
        <v>473874615</v>
      </c>
      <c r="I313">
        <v>700310455</v>
      </c>
      <c r="J313">
        <v>921483233</v>
      </c>
      <c r="K313">
        <v>957829139</v>
      </c>
      <c r="L313">
        <v>1005086612</v>
      </c>
      <c r="M313">
        <v>1034721033</v>
      </c>
      <c r="N313">
        <v>7995431985</v>
      </c>
    </row>
    <row r="314" spans="1:14" x14ac:dyDescent="0.25">
      <c r="A314" s="4" t="s">
        <v>313</v>
      </c>
      <c r="B314">
        <v>852979577</v>
      </c>
      <c r="C314">
        <v>701317006</v>
      </c>
      <c r="D314">
        <v>915248361</v>
      </c>
      <c r="E314">
        <v>1707258727</v>
      </c>
      <c r="F314">
        <v>1425284462</v>
      </c>
      <c r="G314">
        <v>1845118925</v>
      </c>
      <c r="H314">
        <v>2186413741</v>
      </c>
      <c r="I314">
        <v>2316151286</v>
      </c>
      <c r="J314">
        <v>3597861871</v>
      </c>
      <c r="K314">
        <v>3829357009</v>
      </c>
      <c r="L314">
        <v>3963294916</v>
      </c>
      <c r="M314">
        <v>4136007624</v>
      </c>
      <c r="N314">
        <v>27476293505</v>
      </c>
    </row>
    <row r="315" spans="1:14" x14ac:dyDescent="0.25">
      <c r="A315" s="4" t="s">
        <v>314</v>
      </c>
      <c r="B315">
        <v>820125655</v>
      </c>
      <c r="C315">
        <v>1587340215</v>
      </c>
      <c r="D315">
        <v>629100739</v>
      </c>
      <c r="E315">
        <v>748311352</v>
      </c>
      <c r="F315">
        <v>1168606459</v>
      </c>
      <c r="G315">
        <v>1347402547</v>
      </c>
      <c r="H315">
        <v>1488625501</v>
      </c>
      <c r="I315">
        <v>1341703543</v>
      </c>
      <c r="J315">
        <v>1874385247</v>
      </c>
      <c r="K315">
        <v>1991373781</v>
      </c>
      <c r="L315">
        <v>2103469137</v>
      </c>
      <c r="M315">
        <v>2190312450</v>
      </c>
      <c r="N315">
        <v>17290756626</v>
      </c>
    </row>
    <row r="316" spans="1:14" x14ac:dyDescent="0.25">
      <c r="A316" s="4" t="s">
        <v>315</v>
      </c>
      <c r="B316">
        <v>472079525</v>
      </c>
      <c r="C316">
        <v>372552205</v>
      </c>
      <c r="D316">
        <v>538203321</v>
      </c>
      <c r="E316">
        <v>417503308</v>
      </c>
      <c r="F316">
        <v>421602808</v>
      </c>
      <c r="G316">
        <v>422379261</v>
      </c>
      <c r="H316">
        <v>377992616</v>
      </c>
      <c r="I316">
        <v>354724691</v>
      </c>
      <c r="J316">
        <v>549376591</v>
      </c>
      <c r="K316">
        <v>573544532</v>
      </c>
      <c r="L316">
        <v>596501451</v>
      </c>
      <c r="M316">
        <v>611192259</v>
      </c>
      <c r="N316">
        <v>5707652568</v>
      </c>
    </row>
    <row r="317" spans="1:14" x14ac:dyDescent="0.25">
      <c r="A317" s="4" t="s">
        <v>316</v>
      </c>
      <c r="B317">
        <v>4136761842</v>
      </c>
      <c r="C317">
        <v>4443662198</v>
      </c>
      <c r="D317">
        <v>5345418980</v>
      </c>
      <c r="E317">
        <v>5777660946</v>
      </c>
      <c r="F317">
        <v>7467626639</v>
      </c>
      <c r="G317">
        <v>8306519704</v>
      </c>
      <c r="H317">
        <v>9958100418</v>
      </c>
      <c r="I317">
        <v>11628633752</v>
      </c>
      <c r="J317">
        <v>9371241853</v>
      </c>
      <c r="K317">
        <v>9737959866</v>
      </c>
      <c r="L317">
        <v>10132216888</v>
      </c>
      <c r="M317">
        <v>10493304170</v>
      </c>
      <c r="N317">
        <v>96799107256</v>
      </c>
    </row>
    <row r="318" spans="1:14" x14ac:dyDescent="0.25">
      <c r="A318" s="4" t="s">
        <v>317</v>
      </c>
      <c r="B318">
        <v>82957507</v>
      </c>
      <c r="C318">
        <v>77031666</v>
      </c>
      <c r="D318">
        <v>36543754</v>
      </c>
      <c r="E318">
        <v>77798397</v>
      </c>
      <c r="F318">
        <v>35766344</v>
      </c>
      <c r="G318">
        <v>54163596</v>
      </c>
      <c r="H318">
        <v>107392269</v>
      </c>
      <c r="I318">
        <v>259362813</v>
      </c>
      <c r="J318">
        <v>146364238</v>
      </c>
      <c r="K318">
        <v>150038960</v>
      </c>
      <c r="L318">
        <v>154409253</v>
      </c>
      <c r="M318">
        <v>157127294</v>
      </c>
      <c r="N318">
        <v>1338956091</v>
      </c>
    </row>
    <row r="319" spans="1:14" x14ac:dyDescent="0.25">
      <c r="A319" s="4" t="s">
        <v>318</v>
      </c>
      <c r="B319">
        <v>62286045</v>
      </c>
      <c r="C319">
        <v>106361178</v>
      </c>
      <c r="D319">
        <v>139824334</v>
      </c>
      <c r="E319">
        <v>56171624</v>
      </c>
      <c r="F319">
        <v>57671476</v>
      </c>
      <c r="G319">
        <v>86744396</v>
      </c>
      <c r="H319">
        <v>117743962</v>
      </c>
      <c r="I319">
        <v>230340858</v>
      </c>
      <c r="J319">
        <v>241627222</v>
      </c>
      <c r="K319">
        <v>255432066</v>
      </c>
      <c r="L319">
        <v>264091339</v>
      </c>
      <c r="M319">
        <v>270898857</v>
      </c>
      <c r="N319">
        <v>1889193357</v>
      </c>
    </row>
    <row r="320" spans="1:14" x14ac:dyDescent="0.25">
      <c r="A320" s="4" t="s">
        <v>319</v>
      </c>
      <c r="B320">
        <v>624722850</v>
      </c>
      <c r="C320">
        <v>493553277</v>
      </c>
      <c r="D320">
        <v>597512109</v>
      </c>
      <c r="E320">
        <v>605811463</v>
      </c>
      <c r="F320">
        <v>1646646808</v>
      </c>
      <c r="G320">
        <v>615884061</v>
      </c>
      <c r="H320">
        <v>545439026</v>
      </c>
      <c r="I320">
        <v>669126235</v>
      </c>
      <c r="J320">
        <v>797416315</v>
      </c>
      <c r="K320">
        <v>844748029</v>
      </c>
      <c r="L320">
        <v>885256165</v>
      </c>
      <c r="M320">
        <v>918795577</v>
      </c>
      <c r="N320">
        <v>9244911915</v>
      </c>
    </row>
    <row r="321" spans="1:14" x14ac:dyDescent="0.25">
      <c r="A321" s="4" t="s">
        <v>320</v>
      </c>
      <c r="B321">
        <v>241251542</v>
      </c>
      <c r="C321">
        <v>158965198</v>
      </c>
      <c r="D321">
        <v>108981562</v>
      </c>
      <c r="E321">
        <v>290809653</v>
      </c>
      <c r="F321">
        <v>215120667</v>
      </c>
      <c r="G321">
        <v>273937072</v>
      </c>
      <c r="H321">
        <v>546093094</v>
      </c>
      <c r="I321">
        <v>476145008</v>
      </c>
      <c r="J321">
        <v>376991919</v>
      </c>
      <c r="K321">
        <v>392822854</v>
      </c>
      <c r="L321">
        <v>412134312</v>
      </c>
      <c r="M321">
        <v>426408861</v>
      </c>
      <c r="N321">
        <v>3919661742</v>
      </c>
    </row>
    <row r="322" spans="1:14" x14ac:dyDescent="0.25">
      <c r="A322" s="4" t="s">
        <v>321</v>
      </c>
      <c r="B322">
        <v>445218693</v>
      </c>
      <c r="C322">
        <v>331182360</v>
      </c>
      <c r="D322">
        <v>561106857</v>
      </c>
      <c r="E322">
        <v>496755453</v>
      </c>
      <c r="F322">
        <v>519960067</v>
      </c>
      <c r="G322">
        <v>514588363</v>
      </c>
      <c r="H322">
        <v>789095772</v>
      </c>
      <c r="I322">
        <v>754769000</v>
      </c>
      <c r="J322">
        <v>571836317</v>
      </c>
      <c r="K322">
        <v>607747719</v>
      </c>
      <c r="L322">
        <v>643611766</v>
      </c>
      <c r="M322">
        <v>675833974</v>
      </c>
      <c r="N322">
        <v>6911706341</v>
      </c>
    </row>
    <row r="323" spans="1:14" x14ac:dyDescent="0.25">
      <c r="A323" s="4" t="s">
        <v>322</v>
      </c>
      <c r="B323">
        <v>243769005</v>
      </c>
      <c r="C323">
        <v>184553299</v>
      </c>
      <c r="D323">
        <v>226618019</v>
      </c>
      <c r="E323">
        <v>235877087</v>
      </c>
      <c r="F323">
        <v>591942458</v>
      </c>
      <c r="G323">
        <v>256585366</v>
      </c>
      <c r="H323">
        <v>954767229</v>
      </c>
      <c r="I323">
        <v>569783499</v>
      </c>
      <c r="J323">
        <v>596114343</v>
      </c>
      <c r="K323">
        <v>634684823</v>
      </c>
      <c r="L323">
        <v>637156002</v>
      </c>
      <c r="M323">
        <v>652712448</v>
      </c>
      <c r="N323">
        <v>5784563578</v>
      </c>
    </row>
    <row r="324" spans="1:14" x14ac:dyDescent="0.25">
      <c r="A324" s="4" t="s">
        <v>323</v>
      </c>
      <c r="B324">
        <v>257979781</v>
      </c>
      <c r="C324">
        <v>223036639</v>
      </c>
      <c r="D324">
        <v>376772605</v>
      </c>
      <c r="E324">
        <v>298579028</v>
      </c>
      <c r="F324">
        <v>402264996</v>
      </c>
      <c r="G324">
        <v>566144123</v>
      </c>
      <c r="H324">
        <v>768737616</v>
      </c>
      <c r="I324">
        <v>1345986583</v>
      </c>
      <c r="J324">
        <v>897528967</v>
      </c>
      <c r="K324">
        <v>943867939</v>
      </c>
      <c r="L324">
        <v>1001953703</v>
      </c>
      <c r="M324">
        <v>1042819508</v>
      </c>
      <c r="N324">
        <v>8125671488</v>
      </c>
    </row>
    <row r="325" spans="1:14" x14ac:dyDescent="0.25">
      <c r="A325" s="4" t="s">
        <v>324</v>
      </c>
      <c r="B325">
        <v>528293347</v>
      </c>
      <c r="C325">
        <v>537436495</v>
      </c>
      <c r="D325">
        <v>466167083</v>
      </c>
      <c r="E325">
        <v>553866711</v>
      </c>
      <c r="F325">
        <v>610328817</v>
      </c>
      <c r="G325">
        <v>909000426</v>
      </c>
      <c r="H325">
        <v>929596209</v>
      </c>
      <c r="I325">
        <v>1212154838</v>
      </c>
      <c r="J325">
        <v>1347650781</v>
      </c>
      <c r="K325">
        <v>1394669434</v>
      </c>
      <c r="L325">
        <v>1447124450</v>
      </c>
      <c r="M325">
        <v>1498322150</v>
      </c>
      <c r="N325">
        <v>11434610741</v>
      </c>
    </row>
    <row r="326" spans="1:14" x14ac:dyDescent="0.25">
      <c r="A326" s="4" t="s">
        <v>325</v>
      </c>
      <c r="B326">
        <v>392947691</v>
      </c>
      <c r="C326">
        <v>452245225</v>
      </c>
      <c r="D326">
        <v>284533695</v>
      </c>
      <c r="E326">
        <v>295347975</v>
      </c>
      <c r="F326">
        <v>206977337</v>
      </c>
      <c r="G326">
        <v>312334163</v>
      </c>
      <c r="H326">
        <v>207222165</v>
      </c>
      <c r="I326">
        <v>454006990</v>
      </c>
      <c r="J326">
        <v>503480055</v>
      </c>
      <c r="K326">
        <v>525742788</v>
      </c>
      <c r="L326">
        <v>557702937</v>
      </c>
      <c r="M326">
        <v>585548096</v>
      </c>
      <c r="N326">
        <v>4778089117</v>
      </c>
    </row>
    <row r="327" spans="1:14" x14ac:dyDescent="0.25">
      <c r="A327" s="4" t="s">
        <v>326</v>
      </c>
      <c r="B327">
        <v>857703784</v>
      </c>
      <c r="C327">
        <v>1024030263</v>
      </c>
      <c r="D327">
        <v>1031347796</v>
      </c>
      <c r="E327">
        <v>866164146</v>
      </c>
      <c r="F327">
        <v>843946031</v>
      </c>
      <c r="G327">
        <v>1140137245</v>
      </c>
      <c r="H327">
        <v>1905939261</v>
      </c>
      <c r="I327">
        <v>1288215132</v>
      </c>
      <c r="J327">
        <v>1397409937</v>
      </c>
      <c r="K327">
        <v>1432793824</v>
      </c>
      <c r="L327">
        <v>1483161525</v>
      </c>
      <c r="M327">
        <v>1517371723</v>
      </c>
      <c r="N327">
        <v>14788220667</v>
      </c>
    </row>
    <row r="328" spans="1:14" x14ac:dyDescent="0.25">
      <c r="A328" s="4" t="s">
        <v>327</v>
      </c>
      <c r="B328">
        <v>339636082</v>
      </c>
      <c r="C328">
        <v>360175576</v>
      </c>
      <c r="D328">
        <v>539314334</v>
      </c>
      <c r="E328">
        <v>496137994</v>
      </c>
      <c r="F328">
        <v>748997171</v>
      </c>
      <c r="G328">
        <v>490434507</v>
      </c>
      <c r="H328">
        <v>573945332</v>
      </c>
      <c r="I328">
        <v>486784136</v>
      </c>
      <c r="J328">
        <v>715694808</v>
      </c>
      <c r="K328">
        <v>748298207</v>
      </c>
      <c r="L328">
        <v>784022973</v>
      </c>
      <c r="M328">
        <v>812263293</v>
      </c>
      <c r="N328">
        <v>7095704413</v>
      </c>
    </row>
    <row r="329" spans="1:14" x14ac:dyDescent="0.25">
      <c r="A329" s="4" t="s">
        <v>328</v>
      </c>
      <c r="B329">
        <v>78873315</v>
      </c>
      <c r="C329">
        <v>53259462</v>
      </c>
      <c r="D329">
        <v>168546678</v>
      </c>
      <c r="E329">
        <v>83915322</v>
      </c>
      <c r="F329">
        <v>53179519</v>
      </c>
      <c r="G329">
        <v>52703417</v>
      </c>
      <c r="H329">
        <v>90397540</v>
      </c>
      <c r="I329">
        <v>166589519</v>
      </c>
      <c r="J329">
        <v>107920758</v>
      </c>
      <c r="K329">
        <v>112048471</v>
      </c>
      <c r="L329">
        <v>116959631</v>
      </c>
      <c r="M329">
        <v>119513248</v>
      </c>
      <c r="N329">
        <v>1203906880</v>
      </c>
    </row>
    <row r="330" spans="1:14" x14ac:dyDescent="0.25">
      <c r="A330" s="4" t="s">
        <v>329</v>
      </c>
      <c r="B330">
        <v>207266761</v>
      </c>
      <c r="C330">
        <v>238908776</v>
      </c>
      <c r="D330">
        <v>281234974</v>
      </c>
      <c r="E330">
        <v>180705413</v>
      </c>
      <c r="F330">
        <v>229268225</v>
      </c>
      <c r="G330">
        <v>208172536</v>
      </c>
      <c r="H330">
        <v>214539857</v>
      </c>
      <c r="I330">
        <v>345390634</v>
      </c>
      <c r="J330">
        <v>336421534</v>
      </c>
      <c r="K330">
        <v>349548649</v>
      </c>
      <c r="L330">
        <v>364484269</v>
      </c>
      <c r="M330">
        <v>376060033</v>
      </c>
      <c r="N330">
        <v>3332001661</v>
      </c>
    </row>
    <row r="331" spans="1:14" x14ac:dyDescent="0.25">
      <c r="A331" s="4" t="s">
        <v>330</v>
      </c>
      <c r="B331">
        <v>346316028</v>
      </c>
      <c r="C331">
        <v>271872428</v>
      </c>
      <c r="D331">
        <v>435997018</v>
      </c>
      <c r="E331">
        <v>483624367</v>
      </c>
      <c r="F331">
        <v>443352342</v>
      </c>
      <c r="G331">
        <v>444792654</v>
      </c>
      <c r="H331">
        <v>1088342082</v>
      </c>
      <c r="I331">
        <v>643351332</v>
      </c>
      <c r="J331">
        <v>711227726</v>
      </c>
      <c r="K331">
        <v>730864342</v>
      </c>
      <c r="L331">
        <v>772209751</v>
      </c>
      <c r="M331">
        <v>803899022</v>
      </c>
      <c r="N331">
        <v>7175849092</v>
      </c>
    </row>
    <row r="332" spans="1:14" x14ac:dyDescent="0.25">
      <c r="A332" s="4" t="s">
        <v>331</v>
      </c>
      <c r="B332">
        <v>78028201</v>
      </c>
      <c r="C332">
        <v>82056801</v>
      </c>
      <c r="D332">
        <v>116245054</v>
      </c>
      <c r="E332">
        <v>113817037</v>
      </c>
      <c r="F332">
        <v>153574434</v>
      </c>
      <c r="G332">
        <v>93536171</v>
      </c>
      <c r="H332">
        <v>84075283</v>
      </c>
      <c r="I332">
        <v>121728632</v>
      </c>
      <c r="J332">
        <v>124822917</v>
      </c>
      <c r="K332">
        <v>130161027</v>
      </c>
      <c r="L332">
        <v>134745620</v>
      </c>
      <c r="M332">
        <v>138137767</v>
      </c>
      <c r="N332">
        <v>1370928944</v>
      </c>
    </row>
    <row r="333" spans="1:14" x14ac:dyDescent="0.25">
      <c r="A333" s="4" t="s">
        <v>332</v>
      </c>
      <c r="B333">
        <v>3411663422</v>
      </c>
      <c r="C333">
        <v>3343171565</v>
      </c>
      <c r="D333">
        <v>3391248554</v>
      </c>
      <c r="E333">
        <v>3802336895</v>
      </c>
      <c r="F333">
        <v>3688793826</v>
      </c>
      <c r="G333">
        <v>3693929775</v>
      </c>
      <c r="H333">
        <v>5711985973</v>
      </c>
      <c r="I333">
        <v>6161501384</v>
      </c>
      <c r="J333">
        <v>5200423446</v>
      </c>
      <c r="K333">
        <v>5396572777</v>
      </c>
      <c r="L333">
        <v>5663396556</v>
      </c>
      <c r="M333">
        <v>5875767158</v>
      </c>
      <c r="N333">
        <v>55340791331</v>
      </c>
    </row>
    <row r="334" spans="1:14" x14ac:dyDescent="0.25">
      <c r="A334" s="4" t="s">
        <v>333</v>
      </c>
      <c r="B334">
        <v>456226371</v>
      </c>
      <c r="C334">
        <v>396534915</v>
      </c>
      <c r="D334">
        <v>338954374</v>
      </c>
      <c r="E334">
        <v>351021281</v>
      </c>
      <c r="F334">
        <v>448917090</v>
      </c>
      <c r="G334">
        <v>568124327</v>
      </c>
      <c r="H334">
        <v>312263670</v>
      </c>
      <c r="I334">
        <v>501372767</v>
      </c>
      <c r="J334">
        <v>517339745</v>
      </c>
      <c r="K334">
        <v>533985154</v>
      </c>
      <c r="L334">
        <v>549648445</v>
      </c>
      <c r="M334">
        <v>562453884</v>
      </c>
      <c r="N334">
        <v>5536842023</v>
      </c>
    </row>
    <row r="335" spans="1:14" x14ac:dyDescent="0.25">
      <c r="A335" s="4" t="s">
        <v>334</v>
      </c>
      <c r="B335">
        <v>881890253</v>
      </c>
      <c r="C335">
        <v>1189763355</v>
      </c>
      <c r="D335">
        <v>966086585</v>
      </c>
      <c r="E335">
        <v>796865959</v>
      </c>
      <c r="F335">
        <v>1050572560</v>
      </c>
      <c r="G335">
        <v>815642228</v>
      </c>
      <c r="H335">
        <v>855748616</v>
      </c>
      <c r="I335">
        <v>1287189447</v>
      </c>
      <c r="J335">
        <v>1327362643</v>
      </c>
      <c r="K335">
        <v>1411574967</v>
      </c>
      <c r="L335">
        <v>1497085839</v>
      </c>
      <c r="M335">
        <v>1558048022</v>
      </c>
      <c r="N335">
        <v>13637830474</v>
      </c>
    </row>
    <row r="336" spans="1:14" x14ac:dyDescent="0.25">
      <c r="A336" s="4" t="s">
        <v>335</v>
      </c>
      <c r="B336">
        <v>110073909</v>
      </c>
      <c r="C336">
        <v>113004784</v>
      </c>
      <c r="D336">
        <v>115969240</v>
      </c>
      <c r="E336">
        <v>126135829</v>
      </c>
      <c r="F336">
        <v>121510376</v>
      </c>
      <c r="G336">
        <v>109164019</v>
      </c>
      <c r="H336">
        <v>118704149</v>
      </c>
      <c r="I336">
        <v>123345224</v>
      </c>
      <c r="J336">
        <v>129940747</v>
      </c>
      <c r="K336">
        <v>136474541</v>
      </c>
      <c r="L336">
        <v>144436263</v>
      </c>
      <c r="M336">
        <v>150825183</v>
      </c>
      <c r="N336">
        <v>1499584264</v>
      </c>
    </row>
    <row r="337" spans="1:14" x14ac:dyDescent="0.25">
      <c r="A337" s="4" t="s">
        <v>336</v>
      </c>
      <c r="B337">
        <v>728757094</v>
      </c>
      <c r="C337">
        <v>865077279</v>
      </c>
      <c r="D337">
        <v>766107147</v>
      </c>
      <c r="E337">
        <v>473316943</v>
      </c>
      <c r="F337">
        <v>559542017</v>
      </c>
      <c r="G337">
        <v>545911713</v>
      </c>
      <c r="H337">
        <v>1322010354</v>
      </c>
      <c r="I337">
        <v>1395154662</v>
      </c>
      <c r="J337">
        <v>1528888900</v>
      </c>
      <c r="K337">
        <v>1588990127</v>
      </c>
      <c r="L337">
        <v>1632384139</v>
      </c>
      <c r="M337">
        <v>1663309073</v>
      </c>
      <c r="N337">
        <v>13069449448</v>
      </c>
    </row>
    <row r="338" spans="1:14" x14ac:dyDescent="0.25">
      <c r="A338" s="4" t="s">
        <v>337</v>
      </c>
      <c r="B338">
        <v>807854349</v>
      </c>
      <c r="C338">
        <v>840282765</v>
      </c>
      <c r="D338">
        <v>1226596339</v>
      </c>
      <c r="E338">
        <v>1638617754</v>
      </c>
      <c r="F338">
        <v>1739037354</v>
      </c>
      <c r="G338">
        <v>1281597294</v>
      </c>
      <c r="H338">
        <v>1494883799</v>
      </c>
      <c r="I338">
        <v>1733053927</v>
      </c>
      <c r="J338">
        <v>1763884065</v>
      </c>
      <c r="K338">
        <v>1842823772</v>
      </c>
      <c r="L338">
        <v>1949791897</v>
      </c>
      <c r="M338">
        <v>2031796288</v>
      </c>
      <c r="N338">
        <v>18350219603</v>
      </c>
    </row>
    <row r="339" spans="1:14" x14ac:dyDescent="0.25">
      <c r="A339" s="4" t="s">
        <v>338</v>
      </c>
      <c r="B339">
        <v>359238930</v>
      </c>
      <c r="C339">
        <v>420905776</v>
      </c>
      <c r="D339">
        <v>509331779</v>
      </c>
      <c r="E339">
        <v>332589136</v>
      </c>
      <c r="F339">
        <v>474215056</v>
      </c>
      <c r="G339">
        <v>738299143</v>
      </c>
      <c r="H339">
        <v>720560681</v>
      </c>
      <c r="I339">
        <v>932993822</v>
      </c>
      <c r="J339">
        <v>1286314937</v>
      </c>
      <c r="K339">
        <v>1337017221</v>
      </c>
      <c r="L339">
        <v>1361511610</v>
      </c>
      <c r="M339">
        <v>1393076922</v>
      </c>
      <c r="N339">
        <v>9866055013</v>
      </c>
    </row>
    <row r="340" spans="1:14" x14ac:dyDescent="0.25">
      <c r="A340" s="4" t="s">
        <v>339</v>
      </c>
      <c r="B340">
        <v>2607636199</v>
      </c>
      <c r="C340">
        <v>2345981020</v>
      </c>
      <c r="D340">
        <v>3435357195</v>
      </c>
      <c r="E340">
        <v>3521577359</v>
      </c>
      <c r="F340">
        <v>3983776454</v>
      </c>
      <c r="G340">
        <v>4180697933</v>
      </c>
      <c r="H340">
        <v>6603289508</v>
      </c>
      <c r="I340">
        <v>5693631585</v>
      </c>
      <c r="J340">
        <v>8733263865</v>
      </c>
      <c r="K340">
        <v>9267569455</v>
      </c>
      <c r="L340">
        <v>9627046163</v>
      </c>
      <c r="M340">
        <v>10017505377</v>
      </c>
      <c r="N340">
        <v>70017332113</v>
      </c>
    </row>
    <row r="341" spans="1:14" x14ac:dyDescent="0.25">
      <c r="A341" s="4" t="s">
        <v>340</v>
      </c>
      <c r="B341">
        <v>166268071</v>
      </c>
      <c r="C341">
        <v>143119932</v>
      </c>
      <c r="D341">
        <v>288618820</v>
      </c>
      <c r="E341">
        <v>159269069</v>
      </c>
      <c r="F341">
        <v>291421066</v>
      </c>
      <c r="G341">
        <v>136808732</v>
      </c>
      <c r="H341">
        <v>319636096</v>
      </c>
      <c r="I341">
        <v>224226467</v>
      </c>
      <c r="J341">
        <v>332099767</v>
      </c>
      <c r="K341">
        <v>344352781</v>
      </c>
      <c r="L341">
        <v>356376485</v>
      </c>
      <c r="M341">
        <v>364153177</v>
      </c>
      <c r="N341">
        <v>3126350463</v>
      </c>
    </row>
    <row r="342" spans="1:14" x14ac:dyDescent="0.25">
      <c r="A342" s="4" t="s">
        <v>341</v>
      </c>
      <c r="B342">
        <v>184822958</v>
      </c>
      <c r="C342">
        <v>85297489</v>
      </c>
      <c r="D342">
        <v>137465780</v>
      </c>
      <c r="E342">
        <v>134956961</v>
      </c>
      <c r="F342">
        <v>160653107</v>
      </c>
      <c r="G342">
        <v>128602268</v>
      </c>
      <c r="H342">
        <v>113668982</v>
      </c>
      <c r="I342">
        <v>123580295</v>
      </c>
      <c r="J342">
        <v>143294330</v>
      </c>
      <c r="K342">
        <v>149383597</v>
      </c>
      <c r="L342">
        <v>154341119</v>
      </c>
      <c r="M342">
        <v>158949923</v>
      </c>
      <c r="N342">
        <v>1675016809</v>
      </c>
    </row>
    <row r="343" spans="1:14" x14ac:dyDescent="0.25">
      <c r="A343" s="4" t="s">
        <v>342</v>
      </c>
      <c r="B343">
        <v>565486659</v>
      </c>
      <c r="C343">
        <v>745755252</v>
      </c>
      <c r="D343">
        <v>617492869</v>
      </c>
      <c r="E343">
        <v>597091637</v>
      </c>
      <c r="F343">
        <v>699246615</v>
      </c>
      <c r="G343">
        <v>774327325</v>
      </c>
      <c r="H343">
        <v>1821876194</v>
      </c>
      <c r="I343">
        <v>1919375129</v>
      </c>
      <c r="J343">
        <v>1583201286</v>
      </c>
      <c r="K343">
        <v>1657187263</v>
      </c>
      <c r="L343">
        <v>1736293723</v>
      </c>
      <c r="M343">
        <v>1781005901</v>
      </c>
      <c r="N343">
        <v>14498339853</v>
      </c>
    </row>
    <row r="344" spans="1:14" x14ac:dyDescent="0.25">
      <c r="A344" s="4" t="s">
        <v>343</v>
      </c>
      <c r="B344">
        <v>212121749</v>
      </c>
      <c r="C344">
        <v>208322193</v>
      </c>
      <c r="D344">
        <v>520233047</v>
      </c>
      <c r="E344">
        <v>313338604</v>
      </c>
      <c r="F344">
        <v>249387674</v>
      </c>
      <c r="G344">
        <v>394399878</v>
      </c>
      <c r="H344">
        <v>317359064</v>
      </c>
      <c r="I344">
        <v>319763655</v>
      </c>
      <c r="J344">
        <v>425909835</v>
      </c>
      <c r="K344">
        <v>448631510</v>
      </c>
      <c r="L344">
        <v>466486059</v>
      </c>
      <c r="M344">
        <v>480513943</v>
      </c>
      <c r="N344">
        <v>4356467211</v>
      </c>
    </row>
    <row r="345" spans="1:14" x14ac:dyDescent="0.25">
      <c r="A345" s="4" t="s">
        <v>344</v>
      </c>
      <c r="B345">
        <v>530531337</v>
      </c>
      <c r="C345">
        <v>403466240</v>
      </c>
      <c r="D345">
        <v>578528632</v>
      </c>
      <c r="E345">
        <v>424021918</v>
      </c>
      <c r="F345">
        <v>536166821</v>
      </c>
      <c r="G345">
        <v>594188047</v>
      </c>
      <c r="H345">
        <v>566602314</v>
      </c>
      <c r="I345">
        <v>831820865</v>
      </c>
      <c r="J345">
        <v>826713655</v>
      </c>
      <c r="K345">
        <v>873095607</v>
      </c>
      <c r="L345">
        <v>905841041</v>
      </c>
      <c r="M345">
        <v>930299051</v>
      </c>
      <c r="N345">
        <v>8001275528</v>
      </c>
    </row>
    <row r="346" spans="1:14" x14ac:dyDescent="0.25">
      <c r="A346" s="4" t="s">
        <v>345</v>
      </c>
      <c r="B346">
        <v>1362766116</v>
      </c>
      <c r="C346">
        <v>737277195</v>
      </c>
      <c r="D346">
        <v>1254208397</v>
      </c>
      <c r="E346">
        <v>1408306795</v>
      </c>
      <c r="F346">
        <v>1042821233</v>
      </c>
      <c r="G346">
        <v>1180462704</v>
      </c>
      <c r="H346">
        <v>2294712315</v>
      </c>
      <c r="I346">
        <v>1413737967</v>
      </c>
      <c r="J346">
        <v>1644840407</v>
      </c>
      <c r="K346">
        <v>1745372731</v>
      </c>
      <c r="L346">
        <v>1827260122</v>
      </c>
      <c r="M346">
        <v>1886209027</v>
      </c>
      <c r="N346">
        <v>17797975009</v>
      </c>
    </row>
    <row r="347" spans="1:14" x14ac:dyDescent="0.25">
      <c r="A347" s="4" t="s">
        <v>346</v>
      </c>
      <c r="B347">
        <v>1607618978</v>
      </c>
      <c r="C347">
        <v>1440415606</v>
      </c>
      <c r="D347">
        <v>1866904625</v>
      </c>
      <c r="E347">
        <v>1680846447</v>
      </c>
      <c r="F347">
        <v>2089227420</v>
      </c>
      <c r="G347">
        <v>2322771794</v>
      </c>
      <c r="H347">
        <v>2217829978</v>
      </c>
      <c r="I347">
        <v>2510130305</v>
      </c>
      <c r="J347">
        <v>2832767462</v>
      </c>
      <c r="K347">
        <v>3053857436</v>
      </c>
      <c r="L347">
        <v>3233208993</v>
      </c>
      <c r="M347">
        <v>3375910500</v>
      </c>
      <c r="N347">
        <v>28231489544</v>
      </c>
    </row>
    <row r="348" spans="1:14" x14ac:dyDescent="0.25">
      <c r="A348" s="4" t="s">
        <v>347</v>
      </c>
      <c r="B348">
        <v>345486244</v>
      </c>
      <c r="C348">
        <v>450386140</v>
      </c>
      <c r="D348">
        <v>389934529</v>
      </c>
      <c r="E348">
        <v>891847206</v>
      </c>
      <c r="F348">
        <v>513887355</v>
      </c>
      <c r="G348">
        <v>478986121</v>
      </c>
      <c r="H348">
        <v>558683606</v>
      </c>
      <c r="I348">
        <v>667281789</v>
      </c>
      <c r="J348">
        <v>697997882</v>
      </c>
      <c r="K348">
        <v>748151769</v>
      </c>
      <c r="L348">
        <v>790115792</v>
      </c>
      <c r="M348">
        <v>821986491</v>
      </c>
      <c r="N348">
        <v>7354744924</v>
      </c>
    </row>
    <row r="349" spans="1:14" x14ac:dyDescent="0.25">
      <c r="A349" s="4" t="s">
        <v>348</v>
      </c>
      <c r="B349">
        <v>273108278</v>
      </c>
      <c r="C349">
        <v>166872319</v>
      </c>
      <c r="D349">
        <v>186297050</v>
      </c>
      <c r="E349">
        <v>244152554</v>
      </c>
      <c r="F349">
        <v>425651977</v>
      </c>
      <c r="G349">
        <v>246911351</v>
      </c>
      <c r="H349">
        <v>557407398</v>
      </c>
      <c r="I349">
        <v>416085030</v>
      </c>
      <c r="J349">
        <v>580441739</v>
      </c>
      <c r="K349">
        <v>610032712</v>
      </c>
      <c r="L349">
        <v>623725334</v>
      </c>
      <c r="M349">
        <v>639889991</v>
      </c>
      <c r="N349">
        <v>4970575733</v>
      </c>
    </row>
    <row r="350" spans="1:14" x14ac:dyDescent="0.25">
      <c r="A350" s="4" t="s">
        <v>349</v>
      </c>
      <c r="B350">
        <v>555942055</v>
      </c>
      <c r="C350">
        <v>207554847</v>
      </c>
      <c r="D350">
        <v>246923439</v>
      </c>
      <c r="E350">
        <v>145898803</v>
      </c>
      <c r="F350">
        <v>200287343</v>
      </c>
      <c r="G350">
        <v>695750839</v>
      </c>
      <c r="H350">
        <v>283657877</v>
      </c>
      <c r="I350">
        <v>552364619</v>
      </c>
      <c r="J350">
        <v>541002948</v>
      </c>
      <c r="K350">
        <v>565694485</v>
      </c>
      <c r="L350">
        <v>589148280</v>
      </c>
      <c r="M350">
        <v>603641112</v>
      </c>
      <c r="N350">
        <v>5187866647</v>
      </c>
    </row>
    <row r="351" spans="1:14" x14ac:dyDescent="0.25">
      <c r="A351" s="4" t="s">
        <v>350</v>
      </c>
      <c r="B351">
        <v>193748446</v>
      </c>
      <c r="C351">
        <v>261339469</v>
      </c>
      <c r="D351">
        <v>218603759</v>
      </c>
      <c r="E351">
        <v>119474006</v>
      </c>
      <c r="F351">
        <v>385966108</v>
      </c>
      <c r="G351">
        <v>284293822</v>
      </c>
      <c r="H351">
        <v>232961034</v>
      </c>
      <c r="I351">
        <v>381363553</v>
      </c>
      <c r="J351">
        <v>452362247</v>
      </c>
      <c r="K351">
        <v>461951826</v>
      </c>
      <c r="L351">
        <v>496511389</v>
      </c>
      <c r="M351">
        <v>515772312</v>
      </c>
      <c r="N351">
        <v>4004347971</v>
      </c>
    </row>
    <row r="352" spans="1:14" x14ac:dyDescent="0.25">
      <c r="A352" s="4" t="s">
        <v>351</v>
      </c>
      <c r="B352">
        <v>367021050</v>
      </c>
      <c r="C352">
        <v>386654366</v>
      </c>
      <c r="D352">
        <v>495815137</v>
      </c>
      <c r="E352">
        <v>310146699</v>
      </c>
      <c r="F352">
        <v>587386523</v>
      </c>
      <c r="G352">
        <v>432218876</v>
      </c>
      <c r="H352">
        <v>430050179</v>
      </c>
      <c r="I352">
        <v>598984596</v>
      </c>
      <c r="J352">
        <v>707569617</v>
      </c>
      <c r="K352">
        <v>745600816</v>
      </c>
      <c r="L352">
        <v>795295804</v>
      </c>
      <c r="M352">
        <v>831883694</v>
      </c>
      <c r="N352">
        <v>6688627357</v>
      </c>
    </row>
    <row r="353" spans="1:14" x14ac:dyDescent="0.25">
      <c r="A353" s="4" t="s">
        <v>352</v>
      </c>
      <c r="B353">
        <v>105230417</v>
      </c>
      <c r="C353">
        <v>174613115</v>
      </c>
      <c r="D353">
        <v>126086940</v>
      </c>
      <c r="E353">
        <v>176103366</v>
      </c>
      <c r="F353">
        <v>190599464</v>
      </c>
      <c r="G353">
        <v>211903056</v>
      </c>
      <c r="H353">
        <v>267303901</v>
      </c>
      <c r="I353">
        <v>357486099</v>
      </c>
      <c r="J353">
        <v>460092789</v>
      </c>
      <c r="K353">
        <v>491736243</v>
      </c>
      <c r="L353">
        <v>518316469</v>
      </c>
      <c r="M353">
        <v>542492641</v>
      </c>
      <c r="N353">
        <v>3621964500</v>
      </c>
    </row>
    <row r="354" spans="1:14" x14ac:dyDescent="0.25">
      <c r="A354" s="4" t="s">
        <v>353</v>
      </c>
      <c r="B354">
        <v>99894701</v>
      </c>
      <c r="C354">
        <v>1484158317</v>
      </c>
      <c r="D354">
        <v>170145911</v>
      </c>
      <c r="E354">
        <v>165743625</v>
      </c>
      <c r="F354">
        <v>159654242</v>
      </c>
      <c r="G354">
        <v>147716892</v>
      </c>
      <c r="H354">
        <v>154430038</v>
      </c>
      <c r="I354">
        <v>117754356</v>
      </c>
      <c r="J354">
        <v>210143575</v>
      </c>
      <c r="K354">
        <v>221804352</v>
      </c>
      <c r="L354">
        <v>230140549</v>
      </c>
      <c r="M354">
        <v>238310677</v>
      </c>
      <c r="N354">
        <v>3399897235</v>
      </c>
    </row>
    <row r="355" spans="1:14" x14ac:dyDescent="0.25">
      <c r="A355" s="4" t="s">
        <v>354</v>
      </c>
      <c r="B355">
        <v>120814483</v>
      </c>
      <c r="C355">
        <v>112331016</v>
      </c>
      <c r="D355">
        <v>101770700</v>
      </c>
      <c r="E355">
        <v>161741313</v>
      </c>
      <c r="F355">
        <v>125054118</v>
      </c>
      <c r="G355">
        <v>163931668</v>
      </c>
      <c r="H355">
        <v>102163107</v>
      </c>
      <c r="I355">
        <v>155616494</v>
      </c>
      <c r="J355">
        <v>159009274</v>
      </c>
      <c r="K355">
        <v>166608745</v>
      </c>
      <c r="L355">
        <v>173125042</v>
      </c>
      <c r="M355">
        <v>179109829</v>
      </c>
      <c r="N355">
        <v>1721275789</v>
      </c>
    </row>
    <row r="356" spans="1:14" x14ac:dyDescent="0.25">
      <c r="A356" s="4" t="s">
        <v>355</v>
      </c>
      <c r="B356">
        <v>2658869150</v>
      </c>
      <c r="C356">
        <v>2232178297</v>
      </c>
      <c r="D356">
        <v>2484410190</v>
      </c>
      <c r="E356">
        <v>2582620198</v>
      </c>
      <c r="F356">
        <v>3485808575</v>
      </c>
      <c r="G356">
        <v>2916488862</v>
      </c>
      <c r="H356">
        <v>3149977309</v>
      </c>
      <c r="I356">
        <v>3300952680</v>
      </c>
      <c r="J356">
        <v>4209378100</v>
      </c>
      <c r="K356">
        <v>4406793129</v>
      </c>
      <c r="L356">
        <v>4597986287</v>
      </c>
      <c r="M356">
        <v>4756266218</v>
      </c>
      <c r="N356">
        <v>40781728995</v>
      </c>
    </row>
    <row r="357" spans="1:14" x14ac:dyDescent="0.25">
      <c r="A357" s="4" t="s">
        <v>356</v>
      </c>
      <c r="B357">
        <v>645148492</v>
      </c>
      <c r="C357">
        <v>413507630</v>
      </c>
      <c r="D357">
        <v>464133247</v>
      </c>
      <c r="E357">
        <v>472242284</v>
      </c>
      <c r="F357">
        <v>486429928</v>
      </c>
      <c r="G357">
        <v>547452238</v>
      </c>
      <c r="H357">
        <v>644280040</v>
      </c>
      <c r="I357">
        <v>580284666</v>
      </c>
      <c r="J357">
        <v>709759544</v>
      </c>
      <c r="K357">
        <v>751033719</v>
      </c>
      <c r="L357">
        <v>800042685</v>
      </c>
      <c r="M357">
        <v>842945746</v>
      </c>
      <c r="N357">
        <v>7357260219</v>
      </c>
    </row>
    <row r="358" spans="1:14" x14ac:dyDescent="0.25">
      <c r="A358" s="4" t="s">
        <v>357</v>
      </c>
      <c r="B358">
        <v>354301744</v>
      </c>
      <c r="C358">
        <v>449689684</v>
      </c>
      <c r="D358">
        <v>278062122</v>
      </c>
      <c r="E358">
        <v>221644608</v>
      </c>
      <c r="F358">
        <v>523606939</v>
      </c>
      <c r="G358">
        <v>327184154</v>
      </c>
      <c r="H358">
        <v>373511869</v>
      </c>
      <c r="I358">
        <v>443961851</v>
      </c>
      <c r="J358">
        <v>498532687</v>
      </c>
      <c r="K358">
        <v>518414522</v>
      </c>
      <c r="L358">
        <v>542702053</v>
      </c>
      <c r="M358">
        <v>562148313</v>
      </c>
      <c r="N358">
        <v>5093760546</v>
      </c>
    </row>
    <row r="359" spans="1:14" x14ac:dyDescent="0.25">
      <c r="A359" s="4" t="s">
        <v>358</v>
      </c>
      <c r="B359">
        <v>194613615</v>
      </c>
      <c r="C359">
        <v>188986644</v>
      </c>
      <c r="D359">
        <v>172380840</v>
      </c>
      <c r="E359">
        <v>348836868</v>
      </c>
      <c r="F359">
        <v>171111633</v>
      </c>
      <c r="G359">
        <v>255784610</v>
      </c>
      <c r="H359">
        <v>241826172</v>
      </c>
      <c r="I359">
        <v>333645542</v>
      </c>
      <c r="J359">
        <v>326861865</v>
      </c>
      <c r="K359">
        <v>346933504</v>
      </c>
      <c r="L359">
        <v>369946693</v>
      </c>
      <c r="M359">
        <v>390813877</v>
      </c>
      <c r="N359">
        <v>3341741863</v>
      </c>
    </row>
    <row r="360" spans="1:14" x14ac:dyDescent="0.25">
      <c r="A360" s="4" t="s">
        <v>359</v>
      </c>
      <c r="B360">
        <v>1124339104</v>
      </c>
      <c r="C360">
        <v>1135463055</v>
      </c>
      <c r="D360">
        <v>1880400116</v>
      </c>
      <c r="E360">
        <v>1694804318</v>
      </c>
      <c r="F360">
        <v>2279303134</v>
      </c>
      <c r="G360">
        <v>2975042092</v>
      </c>
      <c r="H360">
        <v>3557074429</v>
      </c>
      <c r="I360">
        <v>3997131131</v>
      </c>
      <c r="J360">
        <v>3802318340</v>
      </c>
      <c r="K360">
        <v>4131984624</v>
      </c>
      <c r="L360">
        <v>4312680971</v>
      </c>
      <c r="M360">
        <v>4589308061</v>
      </c>
      <c r="N360">
        <v>35479849375</v>
      </c>
    </row>
    <row r="361" spans="1:14" x14ac:dyDescent="0.25">
      <c r="A361" s="4" t="s">
        <v>360</v>
      </c>
      <c r="B361">
        <v>12196089086</v>
      </c>
      <c r="C361">
        <v>8940456023</v>
      </c>
      <c r="D361">
        <v>15412813837</v>
      </c>
      <c r="E361">
        <v>13913516489</v>
      </c>
      <c r="F361">
        <v>12927850663</v>
      </c>
      <c r="G361">
        <v>10413849679</v>
      </c>
      <c r="H361">
        <v>13475340241</v>
      </c>
      <c r="I361">
        <v>14467069897</v>
      </c>
      <c r="J361">
        <v>15053777003</v>
      </c>
      <c r="K361">
        <v>15780203604</v>
      </c>
      <c r="L361">
        <v>16422988367</v>
      </c>
      <c r="M361">
        <v>16951931999</v>
      </c>
      <c r="N361">
        <v>165955886888</v>
      </c>
    </row>
    <row r="362" spans="1:14" x14ac:dyDescent="0.25">
      <c r="A362" s="4" t="s">
        <v>361</v>
      </c>
      <c r="B362">
        <v>222542527</v>
      </c>
      <c r="C362">
        <v>275828269</v>
      </c>
      <c r="D362">
        <v>259450624</v>
      </c>
      <c r="E362">
        <v>167625233</v>
      </c>
      <c r="F362">
        <v>2088364591</v>
      </c>
      <c r="G362">
        <v>150565311</v>
      </c>
      <c r="H362">
        <v>323938066</v>
      </c>
      <c r="I362">
        <v>281525426</v>
      </c>
      <c r="J362">
        <v>233151834</v>
      </c>
      <c r="K362">
        <v>245054032</v>
      </c>
      <c r="L362">
        <v>251289828</v>
      </c>
      <c r="M362">
        <v>255832750</v>
      </c>
      <c r="N362">
        <v>4755168491</v>
      </c>
    </row>
    <row r="363" spans="1:14" x14ac:dyDescent="0.25">
      <c r="A363" s="4" t="s">
        <v>362</v>
      </c>
      <c r="B363">
        <v>113049812</v>
      </c>
      <c r="C363">
        <v>209845562</v>
      </c>
      <c r="D363">
        <v>196504516</v>
      </c>
      <c r="E363">
        <v>117469692</v>
      </c>
      <c r="F363">
        <v>101480632</v>
      </c>
      <c r="G363">
        <v>79157415</v>
      </c>
      <c r="H363">
        <v>209143565</v>
      </c>
      <c r="I363">
        <v>166553285</v>
      </c>
      <c r="J363">
        <v>163001519</v>
      </c>
      <c r="K363">
        <v>168230261</v>
      </c>
      <c r="L363">
        <v>174856794</v>
      </c>
      <c r="M363">
        <v>179809272</v>
      </c>
      <c r="N363">
        <v>1879102325</v>
      </c>
    </row>
    <row r="364" spans="1:14" x14ac:dyDescent="0.25">
      <c r="A364" s="4" t="s">
        <v>363</v>
      </c>
      <c r="B364">
        <v>90403086</v>
      </c>
      <c r="C364">
        <v>49791069</v>
      </c>
      <c r="D364">
        <v>98924991</v>
      </c>
      <c r="E364">
        <v>48189197</v>
      </c>
      <c r="F364">
        <v>50708182</v>
      </c>
      <c r="G364">
        <v>88792255</v>
      </c>
      <c r="H364">
        <v>53508608</v>
      </c>
      <c r="I364">
        <v>51484198</v>
      </c>
      <c r="J364">
        <v>82418831</v>
      </c>
      <c r="K364">
        <v>87265096</v>
      </c>
      <c r="L364">
        <v>90886940</v>
      </c>
      <c r="M364">
        <v>93218891</v>
      </c>
      <c r="N364">
        <v>885591344</v>
      </c>
    </row>
    <row r="365" spans="1:14" x14ac:dyDescent="0.25">
      <c r="A365" s="4" t="s">
        <v>364</v>
      </c>
      <c r="B365">
        <v>97033374</v>
      </c>
      <c r="C365">
        <v>173138772</v>
      </c>
      <c r="D365">
        <v>205028277</v>
      </c>
      <c r="E365">
        <v>144878745</v>
      </c>
      <c r="F365">
        <v>171907165</v>
      </c>
      <c r="G365">
        <v>307547130</v>
      </c>
      <c r="H365">
        <v>235052552</v>
      </c>
      <c r="I365">
        <v>384259450</v>
      </c>
      <c r="J365">
        <v>345872116</v>
      </c>
      <c r="K365">
        <v>367576458</v>
      </c>
      <c r="L365">
        <v>385413006</v>
      </c>
      <c r="M365">
        <v>399002113</v>
      </c>
      <c r="N365">
        <v>3216709158</v>
      </c>
    </row>
    <row r="366" spans="1:14" x14ac:dyDescent="0.25">
      <c r="A366" s="4" t="s">
        <v>365</v>
      </c>
      <c r="B366">
        <v>1768064701</v>
      </c>
      <c r="C366">
        <v>1779158835</v>
      </c>
      <c r="D366">
        <v>1250400408</v>
      </c>
      <c r="E366">
        <v>1514129552</v>
      </c>
      <c r="F366">
        <v>1692264743</v>
      </c>
      <c r="G366">
        <v>2476670562</v>
      </c>
      <c r="H366">
        <v>2422698278</v>
      </c>
      <c r="I366">
        <v>2442626503</v>
      </c>
      <c r="J366">
        <v>3805486054</v>
      </c>
      <c r="K366">
        <v>4012692852</v>
      </c>
      <c r="L366">
        <v>4102695398</v>
      </c>
      <c r="M366">
        <v>4231567755</v>
      </c>
      <c r="N366">
        <v>31498455641</v>
      </c>
    </row>
    <row r="367" spans="1:14" x14ac:dyDescent="0.25">
      <c r="A367" s="4" t="s">
        <v>366</v>
      </c>
      <c r="B367">
        <v>144211700</v>
      </c>
      <c r="C367">
        <v>675882025</v>
      </c>
      <c r="D367">
        <v>124469759</v>
      </c>
      <c r="E367">
        <v>117811297</v>
      </c>
      <c r="F367">
        <v>134640779</v>
      </c>
      <c r="G367">
        <v>138521275</v>
      </c>
      <c r="H367">
        <v>172964173</v>
      </c>
      <c r="I367">
        <v>204964395</v>
      </c>
      <c r="J367">
        <v>321761734</v>
      </c>
      <c r="K367">
        <v>338749574</v>
      </c>
      <c r="L367">
        <v>352349366</v>
      </c>
      <c r="M367">
        <v>360721616</v>
      </c>
      <c r="N367">
        <v>3087047693</v>
      </c>
    </row>
    <row r="368" spans="1:14" x14ac:dyDescent="0.25">
      <c r="A368" s="4" t="s">
        <v>367</v>
      </c>
      <c r="B368">
        <v>112715571</v>
      </c>
      <c r="C368">
        <v>97962802</v>
      </c>
      <c r="D368">
        <v>151006508</v>
      </c>
      <c r="E368">
        <v>149582545</v>
      </c>
      <c r="F368">
        <v>103700719</v>
      </c>
      <c r="G368">
        <v>199327047</v>
      </c>
      <c r="H368">
        <v>201808917</v>
      </c>
      <c r="I368">
        <v>352465519</v>
      </c>
      <c r="J368">
        <v>395518809</v>
      </c>
      <c r="K368">
        <v>413117520</v>
      </c>
      <c r="L368">
        <v>423233769</v>
      </c>
      <c r="M368">
        <v>432810257</v>
      </c>
      <c r="N368">
        <v>3033249983</v>
      </c>
    </row>
    <row r="369" spans="1:14" x14ac:dyDescent="0.25">
      <c r="A369" s="4" t="s">
        <v>368</v>
      </c>
      <c r="B369">
        <v>824901105</v>
      </c>
      <c r="C369">
        <v>851237226</v>
      </c>
      <c r="D369">
        <v>755153774</v>
      </c>
      <c r="E369">
        <v>742861531</v>
      </c>
      <c r="F369">
        <v>1062445641</v>
      </c>
      <c r="G369">
        <v>1096055461</v>
      </c>
      <c r="H369">
        <v>962664896</v>
      </c>
      <c r="I369">
        <v>1067992637</v>
      </c>
      <c r="J369">
        <v>1100931372</v>
      </c>
      <c r="K369">
        <v>1165813059</v>
      </c>
      <c r="L369">
        <v>1217130118</v>
      </c>
      <c r="M369">
        <v>1254523100</v>
      </c>
      <c r="N369">
        <v>12101709920</v>
      </c>
    </row>
    <row r="370" spans="1:14" x14ac:dyDescent="0.25">
      <c r="A370" s="4" t="s">
        <v>369</v>
      </c>
      <c r="B370">
        <v>290710540</v>
      </c>
      <c r="C370">
        <v>209628727</v>
      </c>
      <c r="D370">
        <v>215262198</v>
      </c>
      <c r="E370">
        <v>298332958</v>
      </c>
      <c r="F370">
        <v>136082398</v>
      </c>
      <c r="G370">
        <v>240821959</v>
      </c>
      <c r="H370">
        <v>239647748</v>
      </c>
      <c r="I370">
        <v>3300229768</v>
      </c>
      <c r="J370">
        <v>343281008</v>
      </c>
      <c r="K370">
        <v>361177170</v>
      </c>
      <c r="L370">
        <v>383511232</v>
      </c>
      <c r="M370">
        <v>401731112</v>
      </c>
      <c r="N370">
        <v>6420416818</v>
      </c>
    </row>
    <row r="371" spans="1:14" x14ac:dyDescent="0.25">
      <c r="A371" s="4" t="s">
        <v>370</v>
      </c>
      <c r="B371">
        <v>679623631</v>
      </c>
      <c r="C371">
        <v>620273746</v>
      </c>
      <c r="D371">
        <v>836984348</v>
      </c>
      <c r="E371">
        <v>990215685</v>
      </c>
      <c r="F371">
        <v>1346270430</v>
      </c>
      <c r="G371">
        <v>1049167949</v>
      </c>
      <c r="H371">
        <v>1768811101</v>
      </c>
      <c r="I371">
        <v>1346710073</v>
      </c>
      <c r="J371">
        <v>1745724431</v>
      </c>
      <c r="K371">
        <v>1848317092</v>
      </c>
      <c r="L371">
        <v>1986810326</v>
      </c>
      <c r="M371">
        <v>2097787745</v>
      </c>
      <c r="N371">
        <v>16316696557</v>
      </c>
    </row>
    <row r="372" spans="1:14" x14ac:dyDescent="0.25">
      <c r="A372" s="4" t="s">
        <v>371</v>
      </c>
      <c r="B372">
        <v>656663939</v>
      </c>
      <c r="C372">
        <v>954891356</v>
      </c>
      <c r="D372">
        <v>1207174953</v>
      </c>
      <c r="E372">
        <v>748929182</v>
      </c>
      <c r="F372">
        <v>813617068</v>
      </c>
      <c r="G372">
        <v>925445892</v>
      </c>
      <c r="H372">
        <v>1499187060</v>
      </c>
      <c r="I372">
        <v>1621835221</v>
      </c>
      <c r="J372">
        <v>1423907168</v>
      </c>
      <c r="K372">
        <v>1494596066</v>
      </c>
      <c r="L372">
        <v>1560929828</v>
      </c>
      <c r="M372">
        <v>1604137406</v>
      </c>
      <c r="N372">
        <v>14511315139</v>
      </c>
    </row>
    <row r="373" spans="1:14" x14ac:dyDescent="0.25">
      <c r="A373" s="4" t="s">
        <v>372</v>
      </c>
      <c r="B373">
        <v>7101120</v>
      </c>
      <c r="C373">
        <v>7017064</v>
      </c>
      <c r="D373">
        <v>5670046</v>
      </c>
      <c r="E373">
        <v>5615732</v>
      </c>
      <c r="F373">
        <v>20277328</v>
      </c>
      <c r="G373">
        <v>6332169</v>
      </c>
      <c r="H373">
        <v>4506942</v>
      </c>
      <c r="I373">
        <v>4864125</v>
      </c>
      <c r="J373">
        <v>5193052</v>
      </c>
      <c r="K373">
        <v>5676408</v>
      </c>
      <c r="L373">
        <v>5995464</v>
      </c>
      <c r="M373">
        <v>6328045</v>
      </c>
      <c r="N373">
        <v>84577495</v>
      </c>
    </row>
    <row r="374" spans="1:14" x14ac:dyDescent="0.25">
      <c r="A374" s="4" t="s">
        <v>373</v>
      </c>
      <c r="B374">
        <v>515245406</v>
      </c>
      <c r="C374">
        <v>1066516261</v>
      </c>
      <c r="D374">
        <v>408439369</v>
      </c>
      <c r="E374">
        <v>605641388</v>
      </c>
      <c r="F374">
        <v>675987549</v>
      </c>
      <c r="G374">
        <v>864545339</v>
      </c>
      <c r="H374">
        <v>734668456</v>
      </c>
      <c r="I374">
        <v>1342260947</v>
      </c>
      <c r="J374">
        <v>1258407805</v>
      </c>
      <c r="K374">
        <v>1320160579</v>
      </c>
      <c r="L374">
        <v>1408279431</v>
      </c>
      <c r="M374">
        <v>1460090205</v>
      </c>
      <c r="N374">
        <v>11660242735</v>
      </c>
    </row>
    <row r="375" spans="1:14" x14ac:dyDescent="0.25">
      <c r="A375" s="4" t="s">
        <v>374</v>
      </c>
      <c r="B375">
        <v>716667728</v>
      </c>
      <c r="C375">
        <v>2038496176</v>
      </c>
      <c r="D375">
        <v>881434821</v>
      </c>
      <c r="E375">
        <v>843716517</v>
      </c>
      <c r="F375">
        <v>809048302</v>
      </c>
      <c r="G375">
        <v>914294585</v>
      </c>
      <c r="H375">
        <v>716513004</v>
      </c>
      <c r="I375">
        <v>1087475029</v>
      </c>
      <c r="J375">
        <v>1162343516</v>
      </c>
      <c r="K375">
        <v>1191484160</v>
      </c>
      <c r="L375">
        <v>1228841145</v>
      </c>
      <c r="M375">
        <v>1254530677</v>
      </c>
      <c r="N375">
        <v>12844845660</v>
      </c>
    </row>
    <row r="376" spans="1:14" x14ac:dyDescent="0.25">
      <c r="A376" s="4" t="s">
        <v>375</v>
      </c>
      <c r="B376">
        <v>177775247</v>
      </c>
      <c r="C376">
        <v>198976021</v>
      </c>
      <c r="D376">
        <v>207787593</v>
      </c>
      <c r="E376">
        <v>191908340</v>
      </c>
      <c r="F376">
        <v>243236977</v>
      </c>
      <c r="G376">
        <v>169669544</v>
      </c>
      <c r="H376">
        <v>259074358</v>
      </c>
      <c r="I376">
        <v>196363749</v>
      </c>
      <c r="J376">
        <v>286251758</v>
      </c>
      <c r="K376">
        <v>299120468</v>
      </c>
      <c r="L376">
        <v>310770348</v>
      </c>
      <c r="M376">
        <v>321940310</v>
      </c>
      <c r="N376">
        <v>2862874713</v>
      </c>
    </row>
    <row r="377" spans="1:14" x14ac:dyDescent="0.25">
      <c r="A377" s="4" t="s">
        <v>376</v>
      </c>
      <c r="B377">
        <v>470674018</v>
      </c>
      <c r="C377">
        <v>309179947</v>
      </c>
      <c r="D377">
        <v>322043499</v>
      </c>
      <c r="E377">
        <v>245183186</v>
      </c>
      <c r="F377">
        <v>320877483</v>
      </c>
      <c r="G377">
        <v>473574531</v>
      </c>
      <c r="H377">
        <v>374133435</v>
      </c>
      <c r="I377">
        <v>206009761</v>
      </c>
      <c r="J377">
        <v>301528036</v>
      </c>
      <c r="K377">
        <v>312774245</v>
      </c>
      <c r="L377">
        <v>324998722</v>
      </c>
      <c r="M377">
        <v>333060702</v>
      </c>
      <c r="N377">
        <v>3994037565</v>
      </c>
    </row>
    <row r="378" spans="1:14" x14ac:dyDescent="0.25">
      <c r="A378" s="4" t="s">
        <v>377</v>
      </c>
      <c r="B378">
        <v>468503930</v>
      </c>
      <c r="C378">
        <v>302010217</v>
      </c>
      <c r="D378">
        <v>350155503</v>
      </c>
      <c r="E378">
        <v>254534068</v>
      </c>
      <c r="F378">
        <v>356071083</v>
      </c>
      <c r="G378">
        <v>325322421</v>
      </c>
      <c r="H378">
        <v>355589580</v>
      </c>
      <c r="I378">
        <v>359926502</v>
      </c>
      <c r="J378">
        <v>399576704</v>
      </c>
      <c r="K378">
        <v>418669240</v>
      </c>
      <c r="L378">
        <v>435351487</v>
      </c>
      <c r="M378">
        <v>442221533</v>
      </c>
      <c r="N378">
        <v>4467932268</v>
      </c>
    </row>
    <row r="379" spans="1:14" x14ac:dyDescent="0.25">
      <c r="A379" s="4" t="s">
        <v>378</v>
      </c>
      <c r="B379">
        <v>244402743</v>
      </c>
      <c r="C379">
        <v>144890696</v>
      </c>
      <c r="D379">
        <v>191335842</v>
      </c>
      <c r="E379">
        <v>403826294</v>
      </c>
      <c r="F379">
        <v>307226657</v>
      </c>
      <c r="G379">
        <v>163234207</v>
      </c>
      <c r="H379">
        <v>216609121</v>
      </c>
      <c r="I379">
        <v>148559496</v>
      </c>
      <c r="J379">
        <v>211666928</v>
      </c>
      <c r="K379">
        <v>217755973</v>
      </c>
      <c r="L379">
        <v>226443601</v>
      </c>
      <c r="M379">
        <v>230117306</v>
      </c>
      <c r="N379">
        <v>2706068864</v>
      </c>
    </row>
    <row r="380" spans="1:14" x14ac:dyDescent="0.25">
      <c r="A380" s="4" t="s">
        <v>379</v>
      </c>
      <c r="B380">
        <v>191098352</v>
      </c>
      <c r="C380">
        <v>216556988</v>
      </c>
      <c r="D380">
        <v>321264847</v>
      </c>
      <c r="E380">
        <v>190850034</v>
      </c>
      <c r="F380">
        <v>438390113</v>
      </c>
      <c r="G380">
        <v>247922580</v>
      </c>
      <c r="H380">
        <v>371242839</v>
      </c>
      <c r="I380">
        <v>413979934</v>
      </c>
      <c r="J380">
        <v>443729940</v>
      </c>
      <c r="K380">
        <v>483144929</v>
      </c>
      <c r="L380">
        <v>514719573</v>
      </c>
      <c r="M380">
        <v>539369456</v>
      </c>
      <c r="N380">
        <v>4372269585</v>
      </c>
    </row>
    <row r="381" spans="1:14" x14ac:dyDescent="0.25">
      <c r="A381" s="4" t="s">
        <v>3</v>
      </c>
      <c r="B381">
        <v>334481201104</v>
      </c>
      <c r="C381">
        <v>313864898175</v>
      </c>
      <c r="D381">
        <v>368169189522</v>
      </c>
      <c r="E381">
        <v>409098959800</v>
      </c>
      <c r="F381">
        <v>457906383132</v>
      </c>
      <c r="G381">
        <v>521340353460</v>
      </c>
      <c r="H381">
        <v>595987003392</v>
      </c>
      <c r="I381">
        <v>645197221292</v>
      </c>
      <c r="J381">
        <v>665529200412</v>
      </c>
      <c r="K381">
        <v>702415870838</v>
      </c>
      <c r="L381">
        <v>732034846791</v>
      </c>
      <c r="M381">
        <v>759477921406</v>
      </c>
      <c r="N381">
        <v>6505503049324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4:F15304"/>
  <sheetViews>
    <sheetView topLeftCell="A3977" zoomScale="85" zoomScaleNormal="85" workbookViewId="0">
      <selection activeCell="A3998" sqref="A3998"/>
    </sheetView>
  </sheetViews>
  <sheetFormatPr defaultRowHeight="15" x14ac:dyDescent="0.25"/>
  <cols>
    <col min="1" max="1" width="55.5703125" bestFit="1" customWidth="1"/>
    <col min="2" max="2" width="5.28515625" bestFit="1" customWidth="1"/>
    <col min="3" max="3" width="16.140625" bestFit="1" customWidth="1"/>
    <col min="4" max="4" width="4.7109375" bestFit="1" customWidth="1"/>
    <col min="5" max="5" width="16" bestFit="1" customWidth="1"/>
    <col min="6" max="6" width="11" bestFit="1" customWidth="1"/>
  </cols>
  <sheetData>
    <row r="4" spans="1:6" x14ac:dyDescent="0.25">
      <c r="A4" s="1" t="s">
        <v>380</v>
      </c>
      <c r="B4" s="1" t="s">
        <v>381</v>
      </c>
      <c r="C4" s="1" t="s">
        <v>382</v>
      </c>
      <c r="D4" s="1" t="s">
        <v>383</v>
      </c>
      <c r="E4" s="1" t="s">
        <v>384</v>
      </c>
      <c r="F4" s="1" t="s">
        <v>385</v>
      </c>
    </row>
    <row r="5" spans="1:6" x14ac:dyDescent="0.25">
      <c r="A5" s="2" t="s">
        <v>4</v>
      </c>
      <c r="B5" s="2" t="s">
        <v>386</v>
      </c>
      <c r="C5" s="2" t="s">
        <v>387</v>
      </c>
      <c r="D5" s="2">
        <v>2010</v>
      </c>
      <c r="E5" s="2" t="s">
        <v>388</v>
      </c>
      <c r="F5" s="2">
        <v>16616747</v>
      </c>
    </row>
    <row r="6" spans="1:6" x14ac:dyDescent="0.25">
      <c r="A6" s="2" t="s">
        <v>4</v>
      </c>
      <c r="B6" s="2" t="s">
        <v>386</v>
      </c>
      <c r="C6" s="2" t="s">
        <v>387</v>
      </c>
      <c r="D6" s="2">
        <v>2011</v>
      </c>
      <c r="E6" s="2" t="s">
        <v>388</v>
      </c>
      <c r="F6" s="2">
        <v>28121251</v>
      </c>
    </row>
    <row r="7" spans="1:6" x14ac:dyDescent="0.25">
      <c r="A7" s="2" t="s">
        <v>4</v>
      </c>
      <c r="B7" s="2" t="s">
        <v>386</v>
      </c>
      <c r="C7" s="2" t="s">
        <v>387</v>
      </c>
      <c r="D7" s="2">
        <v>2012</v>
      </c>
      <c r="E7" s="2" t="s">
        <v>388</v>
      </c>
      <c r="F7" s="2">
        <v>38009586</v>
      </c>
    </row>
    <row r="8" spans="1:6" x14ac:dyDescent="0.25">
      <c r="A8" s="2" t="s">
        <v>4</v>
      </c>
      <c r="B8" s="2" t="s">
        <v>386</v>
      </c>
      <c r="C8" s="2" t="s">
        <v>387</v>
      </c>
      <c r="D8" s="2">
        <v>2013</v>
      </c>
      <c r="E8" s="2" t="s">
        <v>388</v>
      </c>
      <c r="F8" s="2">
        <v>34903683</v>
      </c>
    </row>
    <row r="9" spans="1:6" x14ac:dyDescent="0.25">
      <c r="A9" s="2" t="s">
        <v>4</v>
      </c>
      <c r="B9" s="2" t="s">
        <v>386</v>
      </c>
      <c r="C9" s="2" t="s">
        <v>387</v>
      </c>
      <c r="D9" s="2">
        <v>2014</v>
      </c>
      <c r="E9" s="2" t="s">
        <v>388</v>
      </c>
      <c r="F9" s="2">
        <v>27895629</v>
      </c>
    </row>
    <row r="10" spans="1:6" x14ac:dyDescent="0.25">
      <c r="A10" s="2" t="s">
        <v>4</v>
      </c>
      <c r="B10" s="2" t="s">
        <v>386</v>
      </c>
      <c r="C10" s="2" t="s">
        <v>387</v>
      </c>
      <c r="D10" s="2">
        <v>2015</v>
      </c>
      <c r="E10" s="2" t="s">
        <v>388</v>
      </c>
      <c r="F10" s="2">
        <v>71878651</v>
      </c>
    </row>
    <row r="11" spans="1:6" x14ac:dyDescent="0.25">
      <c r="A11" s="2" t="s">
        <v>4</v>
      </c>
      <c r="B11" s="2" t="s">
        <v>386</v>
      </c>
      <c r="C11" s="2" t="s">
        <v>387</v>
      </c>
      <c r="D11" s="2">
        <v>2016</v>
      </c>
      <c r="E11" s="2" t="s">
        <v>388</v>
      </c>
      <c r="F11" s="2">
        <v>66437296</v>
      </c>
    </row>
    <row r="12" spans="1:6" x14ac:dyDescent="0.25">
      <c r="A12" s="2" t="s">
        <v>4</v>
      </c>
      <c r="B12" s="2" t="s">
        <v>386</v>
      </c>
      <c r="C12" s="2" t="s">
        <v>387</v>
      </c>
      <c r="D12" s="2">
        <v>2017</v>
      </c>
      <c r="E12" s="2" t="s">
        <v>388</v>
      </c>
      <c r="F12" s="2">
        <v>75417910</v>
      </c>
    </row>
    <row r="13" spans="1:6" x14ac:dyDescent="0.25">
      <c r="A13" s="2" t="s">
        <v>4</v>
      </c>
      <c r="B13" s="2" t="s">
        <v>386</v>
      </c>
      <c r="C13" s="2" t="s">
        <v>387</v>
      </c>
      <c r="D13" s="2">
        <v>2018</v>
      </c>
      <c r="E13" s="2" t="s">
        <v>388</v>
      </c>
      <c r="F13" s="2">
        <v>107733806</v>
      </c>
    </row>
    <row r="14" spans="1:6" x14ac:dyDescent="0.25">
      <c r="A14" s="2" t="s">
        <v>4</v>
      </c>
      <c r="B14" s="2" t="s">
        <v>386</v>
      </c>
      <c r="C14" s="2" t="s">
        <v>387</v>
      </c>
      <c r="D14" s="2">
        <v>2019</v>
      </c>
      <c r="E14" s="2" t="s">
        <v>388</v>
      </c>
      <c r="F14" s="2">
        <v>113950291</v>
      </c>
    </row>
    <row r="15" spans="1:6" x14ac:dyDescent="0.25">
      <c r="A15" s="2" t="s">
        <v>4</v>
      </c>
      <c r="B15" s="2" t="s">
        <v>386</v>
      </c>
      <c r="C15" s="2" t="s">
        <v>387</v>
      </c>
      <c r="D15" s="2">
        <v>2020</v>
      </c>
      <c r="E15" s="2" t="s">
        <v>388</v>
      </c>
      <c r="F15" s="2">
        <v>119196400</v>
      </c>
    </row>
    <row r="16" spans="1:6" x14ac:dyDescent="0.25">
      <c r="A16" s="2" t="s">
        <v>4</v>
      </c>
      <c r="B16" s="2" t="s">
        <v>386</v>
      </c>
      <c r="C16" s="2" t="s">
        <v>387</v>
      </c>
      <c r="D16" s="2">
        <v>2021</v>
      </c>
      <c r="E16" s="2" t="s">
        <v>388</v>
      </c>
      <c r="F16" s="2">
        <v>122854284</v>
      </c>
    </row>
    <row r="17" spans="1:6" x14ac:dyDescent="0.25">
      <c r="A17" s="2" t="s">
        <v>4</v>
      </c>
      <c r="B17" s="2" t="s">
        <v>386</v>
      </c>
      <c r="C17" s="2" t="s">
        <v>389</v>
      </c>
      <c r="D17" s="2">
        <v>2010</v>
      </c>
      <c r="E17" s="2" t="s">
        <v>388</v>
      </c>
      <c r="F17" s="2">
        <v>46499942</v>
      </c>
    </row>
    <row r="18" spans="1:6" x14ac:dyDescent="0.25">
      <c r="A18" s="2" t="s">
        <v>4</v>
      </c>
      <c r="B18" s="2" t="s">
        <v>386</v>
      </c>
      <c r="C18" s="2" t="s">
        <v>389</v>
      </c>
      <c r="D18" s="2">
        <v>2011</v>
      </c>
      <c r="E18" s="2" t="s">
        <v>388</v>
      </c>
      <c r="F18" s="2">
        <v>38335601</v>
      </c>
    </row>
    <row r="19" spans="1:6" x14ac:dyDescent="0.25">
      <c r="A19" s="2" t="s">
        <v>4</v>
      </c>
      <c r="B19" s="2" t="s">
        <v>386</v>
      </c>
      <c r="C19" s="2" t="s">
        <v>389</v>
      </c>
      <c r="D19" s="2">
        <v>2012</v>
      </c>
      <c r="E19" s="2" t="s">
        <v>388</v>
      </c>
      <c r="F19" s="2">
        <v>29014692</v>
      </c>
    </row>
    <row r="20" spans="1:6" x14ac:dyDescent="0.25">
      <c r="A20" s="2" t="s">
        <v>4</v>
      </c>
      <c r="B20" s="2" t="s">
        <v>386</v>
      </c>
      <c r="C20" s="2" t="s">
        <v>389</v>
      </c>
      <c r="D20" s="2">
        <v>2013</v>
      </c>
      <c r="E20" s="2" t="s">
        <v>388</v>
      </c>
      <c r="F20" s="2">
        <v>24981594</v>
      </c>
    </row>
    <row r="21" spans="1:6" x14ac:dyDescent="0.25">
      <c r="A21" s="2" t="s">
        <v>4</v>
      </c>
      <c r="B21" s="2" t="s">
        <v>386</v>
      </c>
      <c r="C21" s="2" t="s">
        <v>389</v>
      </c>
      <c r="D21" s="2">
        <v>2014</v>
      </c>
      <c r="E21" s="2" t="s">
        <v>388</v>
      </c>
      <c r="F21" s="2">
        <v>84996990</v>
      </c>
    </row>
    <row r="22" spans="1:6" x14ac:dyDescent="0.25">
      <c r="A22" s="2" t="s">
        <v>4</v>
      </c>
      <c r="B22" s="2" t="s">
        <v>386</v>
      </c>
      <c r="C22" s="2" t="s">
        <v>389</v>
      </c>
      <c r="D22" s="2">
        <v>2015</v>
      </c>
      <c r="E22" s="2" t="s">
        <v>388</v>
      </c>
      <c r="F22" s="2">
        <v>103457246</v>
      </c>
    </row>
    <row r="23" spans="1:6" x14ac:dyDescent="0.25">
      <c r="A23" s="2" t="s">
        <v>4</v>
      </c>
      <c r="B23" s="2" t="s">
        <v>386</v>
      </c>
      <c r="C23" s="2" t="s">
        <v>389</v>
      </c>
      <c r="D23" s="2">
        <v>2016</v>
      </c>
      <c r="E23" s="2" t="s">
        <v>388</v>
      </c>
      <c r="F23" s="2">
        <v>124476760</v>
      </c>
    </row>
    <row r="24" spans="1:6" x14ac:dyDescent="0.25">
      <c r="A24" s="2" t="s">
        <v>4</v>
      </c>
      <c r="B24" s="2" t="s">
        <v>386</v>
      </c>
      <c r="C24" s="2" t="s">
        <v>389</v>
      </c>
      <c r="D24" s="2">
        <v>2017</v>
      </c>
      <c r="E24" s="2" t="s">
        <v>388</v>
      </c>
      <c r="F24" s="2">
        <v>141725564</v>
      </c>
    </row>
    <row r="25" spans="1:6" x14ac:dyDescent="0.25">
      <c r="A25" s="2" t="s">
        <v>4</v>
      </c>
      <c r="B25" s="2" t="s">
        <v>386</v>
      </c>
      <c r="C25" s="2" t="s">
        <v>389</v>
      </c>
      <c r="D25" s="2">
        <v>2018</v>
      </c>
      <c r="E25" s="2" t="s">
        <v>388</v>
      </c>
      <c r="F25" s="2">
        <v>288455314</v>
      </c>
    </row>
    <row r="26" spans="1:6" x14ac:dyDescent="0.25">
      <c r="A26" s="2" t="s">
        <v>4</v>
      </c>
      <c r="B26" s="2" t="s">
        <v>386</v>
      </c>
      <c r="C26" s="2" t="s">
        <v>389</v>
      </c>
      <c r="D26" s="2">
        <v>2019</v>
      </c>
      <c r="E26" s="2" t="s">
        <v>388</v>
      </c>
      <c r="F26" s="2">
        <v>297664467</v>
      </c>
    </row>
    <row r="27" spans="1:6" x14ac:dyDescent="0.25">
      <c r="A27" s="2" t="s">
        <v>4</v>
      </c>
      <c r="B27" s="2" t="s">
        <v>386</v>
      </c>
      <c r="C27" s="2" t="s">
        <v>389</v>
      </c>
      <c r="D27" s="2">
        <v>2020</v>
      </c>
      <c r="E27" s="2" t="s">
        <v>388</v>
      </c>
      <c r="F27" s="2">
        <v>297222963</v>
      </c>
    </row>
    <row r="28" spans="1:6" x14ac:dyDescent="0.25">
      <c r="A28" s="2" t="s">
        <v>4</v>
      </c>
      <c r="B28" s="2" t="s">
        <v>386</v>
      </c>
      <c r="C28" s="2" t="s">
        <v>389</v>
      </c>
      <c r="D28" s="2">
        <v>2021</v>
      </c>
      <c r="E28" s="2" t="s">
        <v>388</v>
      </c>
      <c r="F28" s="2">
        <v>301281302</v>
      </c>
    </row>
    <row r="29" spans="1:6" x14ac:dyDescent="0.25">
      <c r="A29" s="2" t="s">
        <v>4</v>
      </c>
      <c r="B29" s="2" t="s">
        <v>386</v>
      </c>
      <c r="C29" s="2" t="s">
        <v>390</v>
      </c>
      <c r="D29" s="2">
        <v>2010</v>
      </c>
      <c r="E29" s="2" t="s">
        <v>388</v>
      </c>
      <c r="F29" s="2">
        <v>82344874</v>
      </c>
    </row>
    <row r="30" spans="1:6" x14ac:dyDescent="0.25">
      <c r="A30" s="2" t="s">
        <v>4</v>
      </c>
      <c r="B30" s="2" t="s">
        <v>386</v>
      </c>
      <c r="C30" s="2" t="s">
        <v>390</v>
      </c>
      <c r="D30" s="2">
        <v>2011</v>
      </c>
      <c r="E30" s="2" t="s">
        <v>388</v>
      </c>
      <c r="F30" s="2">
        <v>55554122</v>
      </c>
    </row>
    <row r="31" spans="1:6" x14ac:dyDescent="0.25">
      <c r="A31" s="2" t="s">
        <v>4</v>
      </c>
      <c r="B31" s="2" t="s">
        <v>386</v>
      </c>
      <c r="C31" s="2" t="s">
        <v>390</v>
      </c>
      <c r="D31" s="2">
        <v>2012</v>
      </c>
      <c r="E31" s="2" t="s">
        <v>388</v>
      </c>
      <c r="F31" s="2">
        <v>120250560</v>
      </c>
    </row>
    <row r="32" spans="1:6" x14ac:dyDescent="0.25">
      <c r="A32" s="2" t="s">
        <v>4</v>
      </c>
      <c r="B32" s="2" t="s">
        <v>386</v>
      </c>
      <c r="C32" s="2" t="s">
        <v>390</v>
      </c>
      <c r="D32" s="2">
        <v>2013</v>
      </c>
      <c r="E32" s="2" t="s">
        <v>388</v>
      </c>
      <c r="F32" s="2">
        <v>88659999</v>
      </c>
    </row>
    <row r="33" spans="1:6" x14ac:dyDescent="0.25">
      <c r="A33" s="2" t="s">
        <v>4</v>
      </c>
      <c r="B33" s="2" t="s">
        <v>386</v>
      </c>
      <c r="C33" s="2" t="s">
        <v>390</v>
      </c>
      <c r="D33" s="2">
        <v>2014</v>
      </c>
      <c r="E33" s="2" t="s">
        <v>388</v>
      </c>
      <c r="F33" s="2">
        <v>98884457</v>
      </c>
    </row>
    <row r="34" spans="1:6" x14ac:dyDescent="0.25">
      <c r="A34" s="2" t="s">
        <v>4</v>
      </c>
      <c r="B34" s="2" t="s">
        <v>386</v>
      </c>
      <c r="C34" s="2" t="s">
        <v>390</v>
      </c>
      <c r="D34" s="2">
        <v>2015</v>
      </c>
      <c r="E34" s="2" t="s">
        <v>388</v>
      </c>
      <c r="F34" s="2">
        <v>147285190</v>
      </c>
    </row>
    <row r="35" spans="1:6" x14ac:dyDescent="0.25">
      <c r="A35" s="2" t="s">
        <v>4</v>
      </c>
      <c r="B35" s="2" t="s">
        <v>386</v>
      </c>
      <c r="C35" s="2" t="s">
        <v>390</v>
      </c>
      <c r="D35" s="2">
        <v>2016</v>
      </c>
      <c r="E35" s="2" t="s">
        <v>388</v>
      </c>
      <c r="F35" s="2">
        <v>105177271</v>
      </c>
    </row>
    <row r="36" spans="1:6" x14ac:dyDescent="0.25">
      <c r="A36" s="2" t="s">
        <v>4</v>
      </c>
      <c r="B36" s="2" t="s">
        <v>386</v>
      </c>
      <c r="C36" s="2" t="s">
        <v>390</v>
      </c>
      <c r="D36" s="2">
        <v>2017</v>
      </c>
      <c r="E36" s="2" t="s">
        <v>388</v>
      </c>
      <c r="F36" s="2">
        <v>110908905</v>
      </c>
    </row>
    <row r="37" spans="1:6" x14ac:dyDescent="0.25">
      <c r="A37" s="2" t="s">
        <v>4</v>
      </c>
      <c r="B37" s="2" t="s">
        <v>386</v>
      </c>
      <c r="C37" s="2" t="s">
        <v>390</v>
      </c>
      <c r="D37" s="2">
        <v>2018</v>
      </c>
      <c r="E37" s="2" t="s">
        <v>388</v>
      </c>
      <c r="F37" s="2">
        <v>142690634</v>
      </c>
    </row>
    <row r="38" spans="1:6" x14ac:dyDescent="0.25">
      <c r="A38" s="2" t="s">
        <v>4</v>
      </c>
      <c r="B38" s="2" t="s">
        <v>386</v>
      </c>
      <c r="C38" s="2" t="s">
        <v>390</v>
      </c>
      <c r="D38" s="2">
        <v>2019</v>
      </c>
      <c r="E38" s="2" t="s">
        <v>388</v>
      </c>
      <c r="F38" s="2">
        <v>154459899</v>
      </c>
    </row>
    <row r="39" spans="1:6" x14ac:dyDescent="0.25">
      <c r="A39" s="2" t="s">
        <v>4</v>
      </c>
      <c r="B39" s="2" t="s">
        <v>386</v>
      </c>
      <c r="C39" s="2" t="s">
        <v>390</v>
      </c>
      <c r="D39" s="2">
        <v>2020</v>
      </c>
      <c r="E39" s="2" t="s">
        <v>388</v>
      </c>
      <c r="F39" s="2">
        <v>163075115</v>
      </c>
    </row>
    <row r="40" spans="1:6" x14ac:dyDescent="0.25">
      <c r="A40" s="2" t="s">
        <v>4</v>
      </c>
      <c r="B40" s="2" t="s">
        <v>386</v>
      </c>
      <c r="C40" s="2" t="s">
        <v>390</v>
      </c>
      <c r="D40" s="2">
        <v>2021</v>
      </c>
      <c r="E40" s="2" t="s">
        <v>388</v>
      </c>
      <c r="F40" s="2">
        <v>175222050</v>
      </c>
    </row>
    <row r="41" spans="1:6" x14ac:dyDescent="0.25">
      <c r="A41" s="2" t="s">
        <v>5</v>
      </c>
      <c r="B41" s="2" t="s">
        <v>391</v>
      </c>
      <c r="C41" s="2" t="s">
        <v>387</v>
      </c>
      <c r="D41" s="2">
        <v>2010</v>
      </c>
      <c r="E41" s="2" t="s">
        <v>388</v>
      </c>
      <c r="F41" s="2">
        <v>162514253</v>
      </c>
    </row>
    <row r="42" spans="1:6" x14ac:dyDescent="0.25">
      <c r="A42" s="2" t="s">
        <v>5</v>
      </c>
      <c r="B42" s="2" t="s">
        <v>391</v>
      </c>
      <c r="C42" s="2" t="s">
        <v>387</v>
      </c>
      <c r="D42" s="2">
        <v>2011</v>
      </c>
      <c r="E42" s="2" t="s">
        <v>388</v>
      </c>
      <c r="F42" s="2">
        <v>151036374</v>
      </c>
    </row>
    <row r="43" spans="1:6" x14ac:dyDescent="0.25">
      <c r="A43" s="2" t="s">
        <v>5</v>
      </c>
      <c r="B43" s="2" t="s">
        <v>391</v>
      </c>
      <c r="C43" s="2" t="s">
        <v>387</v>
      </c>
      <c r="D43" s="2">
        <v>2012</v>
      </c>
      <c r="E43" s="2" t="s">
        <v>388</v>
      </c>
      <c r="F43" s="2">
        <v>140452991</v>
      </c>
    </row>
    <row r="44" spans="1:6" x14ac:dyDescent="0.25">
      <c r="A44" s="2" t="s">
        <v>5</v>
      </c>
      <c r="B44" s="2" t="s">
        <v>391</v>
      </c>
      <c r="C44" s="2" t="s">
        <v>387</v>
      </c>
      <c r="D44" s="2">
        <v>2013</v>
      </c>
      <c r="E44" s="2" t="s">
        <v>388</v>
      </c>
      <c r="F44" s="2">
        <v>257076683</v>
      </c>
    </row>
    <row r="45" spans="1:6" x14ac:dyDescent="0.25">
      <c r="A45" s="2" t="s">
        <v>5</v>
      </c>
      <c r="B45" s="2" t="s">
        <v>391</v>
      </c>
      <c r="C45" s="2" t="s">
        <v>387</v>
      </c>
      <c r="D45" s="2">
        <v>2014</v>
      </c>
      <c r="E45" s="2" t="s">
        <v>388</v>
      </c>
      <c r="F45" s="2">
        <v>220313120</v>
      </c>
    </row>
    <row r="46" spans="1:6" x14ac:dyDescent="0.25">
      <c r="A46" s="2" t="s">
        <v>5</v>
      </c>
      <c r="B46" s="2" t="s">
        <v>391</v>
      </c>
      <c r="C46" s="2" t="s">
        <v>387</v>
      </c>
      <c r="D46" s="2">
        <v>2015</v>
      </c>
      <c r="E46" s="2" t="s">
        <v>388</v>
      </c>
      <c r="F46" s="2">
        <v>387146735</v>
      </c>
    </row>
    <row r="47" spans="1:6" x14ac:dyDescent="0.25">
      <c r="A47" s="2" t="s">
        <v>5</v>
      </c>
      <c r="B47" s="2" t="s">
        <v>391</v>
      </c>
      <c r="C47" s="2" t="s">
        <v>387</v>
      </c>
      <c r="D47" s="2">
        <v>2016</v>
      </c>
      <c r="E47" s="2" t="s">
        <v>388</v>
      </c>
      <c r="F47" s="2">
        <v>427640924</v>
      </c>
    </row>
    <row r="48" spans="1:6" x14ac:dyDescent="0.25">
      <c r="A48" s="2" t="s">
        <v>5</v>
      </c>
      <c r="B48" s="2" t="s">
        <v>391</v>
      </c>
      <c r="C48" s="2" t="s">
        <v>387</v>
      </c>
      <c r="D48" s="2">
        <v>2017</v>
      </c>
      <c r="E48" s="2" t="s">
        <v>388</v>
      </c>
      <c r="F48" s="2">
        <v>172803527</v>
      </c>
    </row>
    <row r="49" spans="1:6" x14ac:dyDescent="0.25">
      <c r="A49" s="2" t="s">
        <v>5</v>
      </c>
      <c r="B49" s="2" t="s">
        <v>391</v>
      </c>
      <c r="C49" s="2" t="s">
        <v>387</v>
      </c>
      <c r="D49" s="2">
        <v>2018</v>
      </c>
      <c r="E49" s="2" t="s">
        <v>388</v>
      </c>
      <c r="F49" s="2">
        <v>344547366</v>
      </c>
    </row>
    <row r="50" spans="1:6" x14ac:dyDescent="0.25">
      <c r="A50" s="2" t="s">
        <v>5</v>
      </c>
      <c r="B50" s="2" t="s">
        <v>391</v>
      </c>
      <c r="C50" s="2" t="s">
        <v>387</v>
      </c>
      <c r="D50" s="2">
        <v>2019</v>
      </c>
      <c r="E50" s="2" t="s">
        <v>388</v>
      </c>
      <c r="F50" s="2">
        <v>369100774</v>
      </c>
    </row>
    <row r="51" spans="1:6" x14ac:dyDescent="0.25">
      <c r="A51" s="2" t="s">
        <v>5</v>
      </c>
      <c r="B51" s="2" t="s">
        <v>391</v>
      </c>
      <c r="C51" s="2" t="s">
        <v>387</v>
      </c>
      <c r="D51" s="2">
        <v>2020</v>
      </c>
      <c r="E51" s="2" t="s">
        <v>388</v>
      </c>
      <c r="F51" s="2">
        <v>392826321</v>
      </c>
    </row>
    <row r="52" spans="1:6" x14ac:dyDescent="0.25">
      <c r="A52" s="2" t="s">
        <v>5</v>
      </c>
      <c r="B52" s="2" t="s">
        <v>391</v>
      </c>
      <c r="C52" s="2" t="s">
        <v>387</v>
      </c>
      <c r="D52" s="2">
        <v>2021</v>
      </c>
      <c r="E52" s="2" t="s">
        <v>388</v>
      </c>
      <c r="F52" s="2">
        <v>408313391</v>
      </c>
    </row>
    <row r="53" spans="1:6" x14ac:dyDescent="0.25">
      <c r="A53" s="2" t="s">
        <v>5</v>
      </c>
      <c r="B53" s="2" t="s">
        <v>391</v>
      </c>
      <c r="C53" s="2" t="s">
        <v>389</v>
      </c>
      <c r="D53" s="2">
        <v>2010</v>
      </c>
      <c r="E53" s="2" t="s">
        <v>388</v>
      </c>
      <c r="F53" s="2">
        <v>278627751</v>
      </c>
    </row>
    <row r="54" spans="1:6" x14ac:dyDescent="0.25">
      <c r="A54" s="2" t="s">
        <v>5</v>
      </c>
      <c r="B54" s="2" t="s">
        <v>391</v>
      </c>
      <c r="C54" s="2" t="s">
        <v>389</v>
      </c>
      <c r="D54" s="2">
        <v>2011</v>
      </c>
      <c r="E54" s="2" t="s">
        <v>388</v>
      </c>
      <c r="F54" s="2">
        <v>305316132</v>
      </c>
    </row>
    <row r="55" spans="1:6" x14ac:dyDescent="0.25">
      <c r="A55" s="2" t="s">
        <v>5</v>
      </c>
      <c r="B55" s="2" t="s">
        <v>391</v>
      </c>
      <c r="C55" s="2" t="s">
        <v>389</v>
      </c>
      <c r="D55" s="2">
        <v>2012</v>
      </c>
      <c r="E55" s="2" t="s">
        <v>388</v>
      </c>
      <c r="F55" s="2">
        <v>247198051</v>
      </c>
    </row>
    <row r="56" spans="1:6" x14ac:dyDescent="0.25">
      <c r="A56" s="2" t="s">
        <v>5</v>
      </c>
      <c r="B56" s="2" t="s">
        <v>391</v>
      </c>
      <c r="C56" s="2" t="s">
        <v>389</v>
      </c>
      <c r="D56" s="2">
        <v>2013</v>
      </c>
      <c r="E56" s="2" t="s">
        <v>388</v>
      </c>
      <c r="F56" s="2">
        <v>682475898</v>
      </c>
    </row>
    <row r="57" spans="1:6" x14ac:dyDescent="0.25">
      <c r="A57" s="2" t="s">
        <v>5</v>
      </c>
      <c r="B57" s="2" t="s">
        <v>391</v>
      </c>
      <c r="C57" s="2" t="s">
        <v>389</v>
      </c>
      <c r="D57" s="2">
        <v>2014</v>
      </c>
      <c r="E57" s="2" t="s">
        <v>388</v>
      </c>
      <c r="F57" s="2">
        <v>289672424</v>
      </c>
    </row>
    <row r="58" spans="1:6" x14ac:dyDescent="0.25">
      <c r="A58" s="2" t="s">
        <v>5</v>
      </c>
      <c r="B58" s="2" t="s">
        <v>391</v>
      </c>
      <c r="C58" s="2" t="s">
        <v>389</v>
      </c>
      <c r="D58" s="2">
        <v>2015</v>
      </c>
      <c r="E58" s="2" t="s">
        <v>388</v>
      </c>
      <c r="F58" s="2">
        <v>326312586</v>
      </c>
    </row>
    <row r="59" spans="1:6" x14ac:dyDescent="0.25">
      <c r="A59" s="2" t="s">
        <v>5</v>
      </c>
      <c r="B59" s="2" t="s">
        <v>391</v>
      </c>
      <c r="C59" s="2" t="s">
        <v>389</v>
      </c>
      <c r="D59" s="2">
        <v>2016</v>
      </c>
      <c r="E59" s="2" t="s">
        <v>388</v>
      </c>
      <c r="F59" s="2">
        <v>254287674</v>
      </c>
    </row>
    <row r="60" spans="1:6" x14ac:dyDescent="0.25">
      <c r="A60" s="2" t="s">
        <v>5</v>
      </c>
      <c r="B60" s="2" t="s">
        <v>391</v>
      </c>
      <c r="C60" s="2" t="s">
        <v>389</v>
      </c>
      <c r="D60" s="2">
        <v>2017</v>
      </c>
      <c r="E60" s="2" t="s">
        <v>388</v>
      </c>
      <c r="F60" s="2">
        <v>756839437</v>
      </c>
    </row>
    <row r="61" spans="1:6" x14ac:dyDescent="0.25">
      <c r="A61" s="2" t="s">
        <v>5</v>
      </c>
      <c r="B61" s="2" t="s">
        <v>391</v>
      </c>
      <c r="C61" s="2" t="s">
        <v>389</v>
      </c>
      <c r="D61" s="2">
        <v>2018</v>
      </c>
      <c r="E61" s="2" t="s">
        <v>388</v>
      </c>
      <c r="F61" s="2">
        <v>714227596</v>
      </c>
    </row>
    <row r="62" spans="1:6" x14ac:dyDescent="0.25">
      <c r="A62" s="2" t="s">
        <v>5</v>
      </c>
      <c r="B62" s="2" t="s">
        <v>391</v>
      </c>
      <c r="C62" s="2" t="s">
        <v>389</v>
      </c>
      <c r="D62" s="2">
        <v>2019</v>
      </c>
      <c r="E62" s="2" t="s">
        <v>388</v>
      </c>
      <c r="F62" s="2">
        <v>747513310</v>
      </c>
    </row>
    <row r="63" spans="1:6" x14ac:dyDescent="0.25">
      <c r="A63" s="2" t="s">
        <v>5</v>
      </c>
      <c r="B63" s="2" t="s">
        <v>391</v>
      </c>
      <c r="C63" s="2" t="s">
        <v>389</v>
      </c>
      <c r="D63" s="2">
        <v>2020</v>
      </c>
      <c r="E63" s="2" t="s">
        <v>388</v>
      </c>
      <c r="F63" s="2">
        <v>783404577</v>
      </c>
    </row>
    <row r="64" spans="1:6" x14ac:dyDescent="0.25">
      <c r="A64" s="2" t="s">
        <v>5</v>
      </c>
      <c r="B64" s="2" t="s">
        <v>391</v>
      </c>
      <c r="C64" s="2" t="s">
        <v>389</v>
      </c>
      <c r="D64" s="2">
        <v>2021</v>
      </c>
      <c r="E64" s="2" t="s">
        <v>388</v>
      </c>
      <c r="F64" s="2">
        <v>802023627</v>
      </c>
    </row>
    <row r="65" spans="1:6" x14ac:dyDescent="0.25">
      <c r="A65" s="2" t="s">
        <v>5</v>
      </c>
      <c r="B65" s="2" t="s">
        <v>391</v>
      </c>
      <c r="C65" s="2" t="s">
        <v>390</v>
      </c>
      <c r="D65" s="2">
        <v>2010</v>
      </c>
      <c r="E65" s="2" t="s">
        <v>388</v>
      </c>
      <c r="F65" s="2">
        <v>117018565</v>
      </c>
    </row>
    <row r="66" spans="1:6" x14ac:dyDescent="0.25">
      <c r="A66" s="2" t="s">
        <v>5</v>
      </c>
      <c r="B66" s="2" t="s">
        <v>391</v>
      </c>
      <c r="C66" s="2" t="s">
        <v>390</v>
      </c>
      <c r="D66" s="2">
        <v>2011</v>
      </c>
      <c r="E66" s="2" t="s">
        <v>388</v>
      </c>
      <c r="F66" s="2">
        <v>132198189</v>
      </c>
    </row>
    <row r="67" spans="1:6" x14ac:dyDescent="0.25">
      <c r="A67" s="2" t="s">
        <v>5</v>
      </c>
      <c r="B67" s="2" t="s">
        <v>391</v>
      </c>
      <c r="C67" s="2" t="s">
        <v>390</v>
      </c>
      <c r="D67" s="2">
        <v>2012</v>
      </c>
      <c r="E67" s="2" t="s">
        <v>388</v>
      </c>
      <c r="F67" s="2">
        <v>132040191</v>
      </c>
    </row>
    <row r="68" spans="1:6" x14ac:dyDescent="0.25">
      <c r="A68" s="2" t="s">
        <v>5</v>
      </c>
      <c r="B68" s="2" t="s">
        <v>391</v>
      </c>
      <c r="C68" s="2" t="s">
        <v>390</v>
      </c>
      <c r="D68" s="2">
        <v>2013</v>
      </c>
      <c r="E68" s="2" t="s">
        <v>388</v>
      </c>
      <c r="F68" s="2">
        <v>205657537</v>
      </c>
    </row>
    <row r="69" spans="1:6" x14ac:dyDescent="0.25">
      <c r="A69" s="2" t="s">
        <v>5</v>
      </c>
      <c r="B69" s="2" t="s">
        <v>391</v>
      </c>
      <c r="C69" s="2" t="s">
        <v>390</v>
      </c>
      <c r="D69" s="2">
        <v>2014</v>
      </c>
      <c r="E69" s="2" t="s">
        <v>388</v>
      </c>
      <c r="F69" s="2">
        <v>170125061</v>
      </c>
    </row>
    <row r="70" spans="1:6" x14ac:dyDescent="0.25">
      <c r="A70" s="2" t="s">
        <v>5</v>
      </c>
      <c r="B70" s="2" t="s">
        <v>391</v>
      </c>
      <c r="C70" s="2" t="s">
        <v>390</v>
      </c>
      <c r="D70" s="2">
        <v>2015</v>
      </c>
      <c r="E70" s="2" t="s">
        <v>388</v>
      </c>
      <c r="F70" s="2">
        <v>104028876</v>
      </c>
    </row>
    <row r="71" spans="1:6" x14ac:dyDescent="0.25">
      <c r="A71" s="2" t="s">
        <v>5</v>
      </c>
      <c r="B71" s="2" t="s">
        <v>391</v>
      </c>
      <c r="C71" s="2" t="s">
        <v>390</v>
      </c>
      <c r="D71" s="2">
        <v>2016</v>
      </c>
      <c r="E71" s="2" t="s">
        <v>388</v>
      </c>
      <c r="F71" s="2">
        <v>157215707</v>
      </c>
    </row>
    <row r="72" spans="1:6" x14ac:dyDescent="0.25">
      <c r="A72" s="2" t="s">
        <v>5</v>
      </c>
      <c r="B72" s="2" t="s">
        <v>391</v>
      </c>
      <c r="C72" s="2" t="s">
        <v>390</v>
      </c>
      <c r="D72" s="2">
        <v>2017</v>
      </c>
      <c r="E72" s="2" t="s">
        <v>388</v>
      </c>
      <c r="F72" s="2">
        <v>210462552</v>
      </c>
    </row>
    <row r="73" spans="1:6" x14ac:dyDescent="0.25">
      <c r="A73" s="2" t="s">
        <v>5</v>
      </c>
      <c r="B73" s="2" t="s">
        <v>391</v>
      </c>
      <c r="C73" s="2" t="s">
        <v>390</v>
      </c>
      <c r="D73" s="2">
        <v>2018</v>
      </c>
      <c r="E73" s="2" t="s">
        <v>388</v>
      </c>
      <c r="F73" s="2">
        <v>181556542</v>
      </c>
    </row>
    <row r="74" spans="1:6" x14ac:dyDescent="0.25">
      <c r="A74" s="2" t="s">
        <v>5</v>
      </c>
      <c r="B74" s="2" t="s">
        <v>391</v>
      </c>
      <c r="C74" s="2" t="s">
        <v>390</v>
      </c>
      <c r="D74" s="2">
        <v>2019</v>
      </c>
      <c r="E74" s="2" t="s">
        <v>388</v>
      </c>
      <c r="F74" s="2">
        <v>188160960</v>
      </c>
    </row>
    <row r="75" spans="1:6" x14ac:dyDescent="0.25">
      <c r="A75" s="2" t="s">
        <v>5</v>
      </c>
      <c r="B75" s="2" t="s">
        <v>391</v>
      </c>
      <c r="C75" s="2" t="s">
        <v>390</v>
      </c>
      <c r="D75" s="2">
        <v>2020</v>
      </c>
      <c r="E75" s="2" t="s">
        <v>388</v>
      </c>
      <c r="F75" s="2">
        <v>199296261</v>
      </c>
    </row>
    <row r="76" spans="1:6" x14ac:dyDescent="0.25">
      <c r="A76" s="2" t="s">
        <v>5</v>
      </c>
      <c r="B76" s="2" t="s">
        <v>391</v>
      </c>
      <c r="C76" s="2" t="s">
        <v>390</v>
      </c>
      <c r="D76" s="2">
        <v>2021</v>
      </c>
      <c r="E76" s="2" t="s">
        <v>388</v>
      </c>
      <c r="F76" s="2">
        <v>210733438</v>
      </c>
    </row>
    <row r="77" spans="1:6" x14ac:dyDescent="0.25">
      <c r="A77" s="2" t="s">
        <v>6</v>
      </c>
      <c r="B77" s="2" t="s">
        <v>392</v>
      </c>
      <c r="C77" s="2" t="s">
        <v>387</v>
      </c>
      <c r="D77" s="2">
        <v>2010</v>
      </c>
      <c r="E77" s="2" t="s">
        <v>388</v>
      </c>
      <c r="F77" s="2">
        <v>22413508</v>
      </c>
    </row>
    <row r="78" spans="1:6" x14ac:dyDescent="0.25">
      <c r="A78" s="2" t="s">
        <v>6</v>
      </c>
      <c r="B78" s="2" t="s">
        <v>392</v>
      </c>
      <c r="C78" s="2" t="s">
        <v>387</v>
      </c>
      <c r="D78" s="2">
        <v>2011</v>
      </c>
      <c r="E78" s="2" t="s">
        <v>388</v>
      </c>
      <c r="F78" s="2">
        <v>34881126</v>
      </c>
    </row>
    <row r="79" spans="1:6" x14ac:dyDescent="0.25">
      <c r="A79" s="2" t="s">
        <v>6</v>
      </c>
      <c r="B79" s="2" t="s">
        <v>392</v>
      </c>
      <c r="C79" s="2" t="s">
        <v>387</v>
      </c>
      <c r="D79" s="2">
        <v>2012</v>
      </c>
      <c r="E79" s="2" t="s">
        <v>388</v>
      </c>
      <c r="F79" s="2">
        <v>15532283</v>
      </c>
    </row>
    <row r="80" spans="1:6" x14ac:dyDescent="0.25">
      <c r="A80" s="2" t="s">
        <v>6</v>
      </c>
      <c r="B80" s="2" t="s">
        <v>392</v>
      </c>
      <c r="C80" s="2" t="s">
        <v>387</v>
      </c>
      <c r="D80" s="2">
        <v>2013</v>
      </c>
      <c r="E80" s="2" t="s">
        <v>388</v>
      </c>
      <c r="F80" s="2">
        <v>48275771</v>
      </c>
    </row>
    <row r="81" spans="1:6" x14ac:dyDescent="0.25">
      <c r="A81" s="2" t="s">
        <v>6</v>
      </c>
      <c r="B81" s="2" t="s">
        <v>392</v>
      </c>
      <c r="C81" s="2" t="s">
        <v>387</v>
      </c>
      <c r="D81" s="2">
        <v>2014</v>
      </c>
      <c r="E81" s="2" t="s">
        <v>388</v>
      </c>
      <c r="F81" s="2">
        <v>22129565</v>
      </c>
    </row>
    <row r="82" spans="1:6" x14ac:dyDescent="0.25">
      <c r="A82" s="2" t="s">
        <v>6</v>
      </c>
      <c r="B82" s="2" t="s">
        <v>392</v>
      </c>
      <c r="C82" s="2" t="s">
        <v>387</v>
      </c>
      <c r="D82" s="2">
        <v>2015</v>
      </c>
      <c r="E82" s="2" t="s">
        <v>388</v>
      </c>
      <c r="F82" s="2">
        <v>28395785</v>
      </c>
    </row>
    <row r="83" spans="1:6" x14ac:dyDescent="0.25">
      <c r="A83" s="2" t="s">
        <v>6</v>
      </c>
      <c r="B83" s="2" t="s">
        <v>392</v>
      </c>
      <c r="C83" s="2" t="s">
        <v>387</v>
      </c>
      <c r="D83" s="2">
        <v>2016</v>
      </c>
      <c r="E83" s="2" t="s">
        <v>388</v>
      </c>
      <c r="F83" s="2">
        <v>37999234</v>
      </c>
    </row>
    <row r="84" spans="1:6" x14ac:dyDescent="0.25">
      <c r="A84" s="2" t="s">
        <v>6</v>
      </c>
      <c r="B84" s="2" t="s">
        <v>392</v>
      </c>
      <c r="C84" s="2" t="s">
        <v>387</v>
      </c>
      <c r="D84" s="2">
        <v>2017</v>
      </c>
      <c r="E84" s="2" t="s">
        <v>388</v>
      </c>
      <c r="F84" s="2">
        <v>28788899</v>
      </c>
    </row>
    <row r="85" spans="1:6" x14ac:dyDescent="0.25">
      <c r="A85" s="2" t="s">
        <v>6</v>
      </c>
      <c r="B85" s="2" t="s">
        <v>392</v>
      </c>
      <c r="C85" s="2" t="s">
        <v>387</v>
      </c>
      <c r="D85" s="2">
        <v>2018</v>
      </c>
      <c r="E85" s="2" t="s">
        <v>388</v>
      </c>
      <c r="F85" s="2">
        <v>42202714</v>
      </c>
    </row>
    <row r="86" spans="1:6" x14ac:dyDescent="0.25">
      <c r="A86" s="2" t="s">
        <v>6</v>
      </c>
      <c r="B86" s="2" t="s">
        <v>392</v>
      </c>
      <c r="C86" s="2" t="s">
        <v>387</v>
      </c>
      <c r="D86" s="2">
        <v>2019</v>
      </c>
      <c r="E86" s="2" t="s">
        <v>388</v>
      </c>
      <c r="F86" s="2">
        <v>44800889</v>
      </c>
    </row>
    <row r="87" spans="1:6" x14ac:dyDescent="0.25">
      <c r="A87" s="2" t="s">
        <v>6</v>
      </c>
      <c r="B87" s="2" t="s">
        <v>392</v>
      </c>
      <c r="C87" s="2" t="s">
        <v>387</v>
      </c>
      <c r="D87" s="2">
        <v>2020</v>
      </c>
      <c r="E87" s="2" t="s">
        <v>388</v>
      </c>
      <c r="F87" s="2">
        <v>47092711</v>
      </c>
    </row>
    <row r="88" spans="1:6" x14ac:dyDescent="0.25">
      <c r="A88" s="2" t="s">
        <v>6</v>
      </c>
      <c r="B88" s="2" t="s">
        <v>392</v>
      </c>
      <c r="C88" s="2" t="s">
        <v>387</v>
      </c>
      <c r="D88" s="2">
        <v>2021</v>
      </c>
      <c r="E88" s="2" t="s">
        <v>388</v>
      </c>
      <c r="F88" s="2">
        <v>48623915</v>
      </c>
    </row>
    <row r="89" spans="1:6" x14ac:dyDescent="0.25">
      <c r="A89" s="2" t="s">
        <v>6</v>
      </c>
      <c r="B89" s="2" t="s">
        <v>392</v>
      </c>
      <c r="C89" s="2" t="s">
        <v>389</v>
      </c>
      <c r="D89" s="2">
        <v>2010</v>
      </c>
      <c r="E89" s="2" t="s">
        <v>388</v>
      </c>
      <c r="F89" s="2">
        <v>60929972</v>
      </c>
    </row>
    <row r="90" spans="1:6" x14ac:dyDescent="0.25">
      <c r="A90" s="2" t="s">
        <v>6</v>
      </c>
      <c r="B90" s="2" t="s">
        <v>392</v>
      </c>
      <c r="C90" s="2" t="s">
        <v>389</v>
      </c>
      <c r="D90" s="2">
        <v>2011</v>
      </c>
      <c r="E90" s="2" t="s">
        <v>388</v>
      </c>
      <c r="F90" s="2">
        <v>46584054</v>
      </c>
    </row>
    <row r="91" spans="1:6" x14ac:dyDescent="0.25">
      <c r="A91" s="2" t="s">
        <v>6</v>
      </c>
      <c r="B91" s="2" t="s">
        <v>392</v>
      </c>
      <c r="C91" s="2" t="s">
        <v>389</v>
      </c>
      <c r="D91" s="2">
        <v>2012</v>
      </c>
      <c r="E91" s="2" t="s">
        <v>388</v>
      </c>
      <c r="F91" s="2">
        <v>46743847</v>
      </c>
    </row>
    <row r="92" spans="1:6" x14ac:dyDescent="0.25">
      <c r="A92" s="2" t="s">
        <v>6</v>
      </c>
      <c r="B92" s="2" t="s">
        <v>392</v>
      </c>
      <c r="C92" s="2" t="s">
        <v>389</v>
      </c>
      <c r="D92" s="2">
        <v>2013</v>
      </c>
      <c r="E92" s="2" t="s">
        <v>388</v>
      </c>
      <c r="F92" s="2">
        <v>64671975</v>
      </c>
    </row>
    <row r="93" spans="1:6" x14ac:dyDescent="0.25">
      <c r="A93" s="2" t="s">
        <v>6</v>
      </c>
      <c r="B93" s="2" t="s">
        <v>392</v>
      </c>
      <c r="C93" s="2" t="s">
        <v>389</v>
      </c>
      <c r="D93" s="2">
        <v>2014</v>
      </c>
      <c r="E93" s="2" t="s">
        <v>388</v>
      </c>
      <c r="F93" s="2">
        <v>59180862</v>
      </c>
    </row>
    <row r="94" spans="1:6" x14ac:dyDescent="0.25">
      <c r="A94" s="2" t="s">
        <v>6</v>
      </c>
      <c r="B94" s="2" t="s">
        <v>392</v>
      </c>
      <c r="C94" s="2" t="s">
        <v>389</v>
      </c>
      <c r="D94" s="2">
        <v>2015</v>
      </c>
      <c r="E94" s="2" t="s">
        <v>388</v>
      </c>
      <c r="F94" s="2">
        <v>38467993</v>
      </c>
    </row>
    <row r="95" spans="1:6" x14ac:dyDescent="0.25">
      <c r="A95" s="2" t="s">
        <v>6</v>
      </c>
      <c r="B95" s="2" t="s">
        <v>392</v>
      </c>
      <c r="C95" s="2" t="s">
        <v>389</v>
      </c>
      <c r="D95" s="2">
        <v>2016</v>
      </c>
      <c r="E95" s="2" t="s">
        <v>388</v>
      </c>
      <c r="F95" s="2">
        <v>84978059</v>
      </c>
    </row>
    <row r="96" spans="1:6" x14ac:dyDescent="0.25">
      <c r="A96" s="2" t="s">
        <v>6</v>
      </c>
      <c r="B96" s="2" t="s">
        <v>392</v>
      </c>
      <c r="C96" s="2" t="s">
        <v>389</v>
      </c>
      <c r="D96" s="2">
        <v>2017</v>
      </c>
      <c r="E96" s="2" t="s">
        <v>388</v>
      </c>
      <c r="F96" s="2">
        <v>72673065</v>
      </c>
    </row>
    <row r="97" spans="1:6" x14ac:dyDescent="0.25">
      <c r="A97" s="2" t="s">
        <v>6</v>
      </c>
      <c r="B97" s="2" t="s">
        <v>392</v>
      </c>
      <c r="C97" s="2" t="s">
        <v>389</v>
      </c>
      <c r="D97" s="2">
        <v>2018</v>
      </c>
      <c r="E97" s="2" t="s">
        <v>388</v>
      </c>
      <c r="F97" s="2">
        <v>181574230</v>
      </c>
    </row>
    <row r="98" spans="1:6" x14ac:dyDescent="0.25">
      <c r="A98" s="2" t="s">
        <v>6</v>
      </c>
      <c r="B98" s="2" t="s">
        <v>392</v>
      </c>
      <c r="C98" s="2" t="s">
        <v>389</v>
      </c>
      <c r="D98" s="2">
        <v>2019</v>
      </c>
      <c r="E98" s="2" t="s">
        <v>388</v>
      </c>
      <c r="F98" s="2">
        <v>183090158</v>
      </c>
    </row>
    <row r="99" spans="1:6" x14ac:dyDescent="0.25">
      <c r="A99" s="2" t="s">
        <v>6</v>
      </c>
      <c r="B99" s="2" t="s">
        <v>392</v>
      </c>
      <c r="C99" s="2" t="s">
        <v>389</v>
      </c>
      <c r="D99" s="2">
        <v>2020</v>
      </c>
      <c r="E99" s="2" t="s">
        <v>388</v>
      </c>
      <c r="F99" s="2">
        <v>186276170</v>
      </c>
    </row>
    <row r="100" spans="1:6" x14ac:dyDescent="0.25">
      <c r="A100" s="2" t="s">
        <v>6</v>
      </c>
      <c r="B100" s="2" t="s">
        <v>392</v>
      </c>
      <c r="C100" s="2" t="s">
        <v>389</v>
      </c>
      <c r="D100" s="2">
        <v>2021</v>
      </c>
      <c r="E100" s="2" t="s">
        <v>388</v>
      </c>
      <c r="F100" s="2">
        <v>187171884</v>
      </c>
    </row>
    <row r="101" spans="1:6" x14ac:dyDescent="0.25">
      <c r="A101" s="2" t="s">
        <v>6</v>
      </c>
      <c r="B101" s="2" t="s">
        <v>392</v>
      </c>
      <c r="C101" s="2" t="s">
        <v>390</v>
      </c>
      <c r="D101" s="2">
        <v>2010</v>
      </c>
      <c r="E101" s="2" t="s">
        <v>388</v>
      </c>
      <c r="F101" s="2">
        <v>63854342</v>
      </c>
    </row>
    <row r="102" spans="1:6" x14ac:dyDescent="0.25">
      <c r="A102" s="2" t="s">
        <v>6</v>
      </c>
      <c r="B102" s="2" t="s">
        <v>392</v>
      </c>
      <c r="C102" s="2" t="s">
        <v>390</v>
      </c>
      <c r="D102" s="2">
        <v>2011</v>
      </c>
      <c r="E102" s="2" t="s">
        <v>388</v>
      </c>
      <c r="F102" s="2">
        <v>57965628</v>
      </c>
    </row>
    <row r="103" spans="1:6" x14ac:dyDescent="0.25">
      <c r="A103" s="2" t="s">
        <v>6</v>
      </c>
      <c r="B103" s="2" t="s">
        <v>392</v>
      </c>
      <c r="C103" s="2" t="s">
        <v>390</v>
      </c>
      <c r="D103" s="2">
        <v>2012</v>
      </c>
      <c r="E103" s="2" t="s">
        <v>388</v>
      </c>
      <c r="F103" s="2">
        <v>53740475</v>
      </c>
    </row>
    <row r="104" spans="1:6" x14ac:dyDescent="0.25">
      <c r="A104" s="2" t="s">
        <v>6</v>
      </c>
      <c r="B104" s="2" t="s">
        <v>392</v>
      </c>
      <c r="C104" s="2" t="s">
        <v>390</v>
      </c>
      <c r="D104" s="2">
        <v>2013</v>
      </c>
      <c r="E104" s="2" t="s">
        <v>388</v>
      </c>
      <c r="F104" s="2">
        <v>52232212</v>
      </c>
    </row>
    <row r="105" spans="1:6" x14ac:dyDescent="0.25">
      <c r="A105" s="2" t="s">
        <v>6</v>
      </c>
      <c r="B105" s="2" t="s">
        <v>392</v>
      </c>
      <c r="C105" s="2" t="s">
        <v>390</v>
      </c>
      <c r="D105" s="2">
        <v>2014</v>
      </c>
      <c r="E105" s="2" t="s">
        <v>388</v>
      </c>
      <c r="F105" s="2">
        <v>42311120</v>
      </c>
    </row>
    <row r="106" spans="1:6" x14ac:dyDescent="0.25">
      <c r="A106" s="2" t="s">
        <v>6</v>
      </c>
      <c r="B106" s="2" t="s">
        <v>392</v>
      </c>
      <c r="C106" s="2" t="s">
        <v>390</v>
      </c>
      <c r="D106" s="2">
        <v>2015</v>
      </c>
      <c r="E106" s="2" t="s">
        <v>388</v>
      </c>
      <c r="F106" s="2">
        <v>49531333</v>
      </c>
    </row>
    <row r="107" spans="1:6" x14ac:dyDescent="0.25">
      <c r="A107" s="2" t="s">
        <v>6</v>
      </c>
      <c r="B107" s="2" t="s">
        <v>392</v>
      </c>
      <c r="C107" s="2" t="s">
        <v>390</v>
      </c>
      <c r="D107" s="2">
        <v>2016</v>
      </c>
      <c r="E107" s="2" t="s">
        <v>388</v>
      </c>
      <c r="F107" s="2">
        <v>52355915</v>
      </c>
    </row>
    <row r="108" spans="1:6" x14ac:dyDescent="0.25">
      <c r="A108" s="2" t="s">
        <v>6</v>
      </c>
      <c r="B108" s="2" t="s">
        <v>392</v>
      </c>
      <c r="C108" s="2" t="s">
        <v>390</v>
      </c>
      <c r="D108" s="2">
        <v>2017</v>
      </c>
      <c r="E108" s="2" t="s">
        <v>388</v>
      </c>
      <c r="F108" s="2">
        <v>64818695</v>
      </c>
    </row>
    <row r="109" spans="1:6" x14ac:dyDescent="0.25">
      <c r="A109" s="2" t="s">
        <v>6</v>
      </c>
      <c r="B109" s="2" t="s">
        <v>392</v>
      </c>
      <c r="C109" s="2" t="s">
        <v>390</v>
      </c>
      <c r="D109" s="2">
        <v>2018</v>
      </c>
      <c r="E109" s="2" t="s">
        <v>388</v>
      </c>
      <c r="F109" s="2">
        <v>59909892</v>
      </c>
    </row>
    <row r="110" spans="1:6" x14ac:dyDescent="0.25">
      <c r="A110" s="2" t="s">
        <v>6</v>
      </c>
      <c r="B110" s="2" t="s">
        <v>392</v>
      </c>
      <c r="C110" s="2" t="s">
        <v>390</v>
      </c>
      <c r="D110" s="2">
        <v>2019</v>
      </c>
      <c r="E110" s="2" t="s">
        <v>388</v>
      </c>
      <c r="F110" s="2">
        <v>69062918</v>
      </c>
    </row>
    <row r="111" spans="1:6" x14ac:dyDescent="0.25">
      <c r="A111" s="2" t="s">
        <v>6</v>
      </c>
      <c r="B111" s="2" t="s">
        <v>392</v>
      </c>
      <c r="C111" s="2" t="s">
        <v>390</v>
      </c>
      <c r="D111" s="2">
        <v>2020</v>
      </c>
      <c r="E111" s="2" t="s">
        <v>388</v>
      </c>
      <c r="F111" s="2">
        <v>74876004</v>
      </c>
    </row>
    <row r="112" spans="1:6" x14ac:dyDescent="0.25">
      <c r="A112" s="2" t="s">
        <v>6</v>
      </c>
      <c r="B112" s="2" t="s">
        <v>392</v>
      </c>
      <c r="C112" s="2" t="s">
        <v>390</v>
      </c>
      <c r="D112" s="2">
        <v>2021</v>
      </c>
      <c r="E112" s="2" t="s">
        <v>388</v>
      </c>
      <c r="F112" s="2">
        <v>77630958</v>
      </c>
    </row>
    <row r="113" spans="1:6" x14ac:dyDescent="0.25">
      <c r="A113" s="2" t="s">
        <v>7</v>
      </c>
      <c r="B113" s="2" t="s">
        <v>393</v>
      </c>
      <c r="C113" s="2" t="s">
        <v>387</v>
      </c>
      <c r="D113" s="2">
        <v>2010</v>
      </c>
      <c r="E113" s="2" t="s">
        <v>388</v>
      </c>
      <c r="F113" s="2">
        <v>221420925</v>
      </c>
    </row>
    <row r="114" spans="1:6" x14ac:dyDescent="0.25">
      <c r="A114" s="2" t="s">
        <v>7</v>
      </c>
      <c r="B114" s="2" t="s">
        <v>393</v>
      </c>
      <c r="C114" s="2" t="s">
        <v>387</v>
      </c>
      <c r="D114" s="2">
        <v>2011</v>
      </c>
      <c r="E114" s="2" t="s">
        <v>388</v>
      </c>
      <c r="F114" s="2">
        <v>637659639</v>
      </c>
    </row>
    <row r="115" spans="1:6" x14ac:dyDescent="0.25">
      <c r="A115" s="2" t="s">
        <v>7</v>
      </c>
      <c r="B115" s="2" t="s">
        <v>393</v>
      </c>
      <c r="C115" s="2" t="s">
        <v>387</v>
      </c>
      <c r="D115" s="2">
        <v>2012</v>
      </c>
      <c r="E115" s="2" t="s">
        <v>388</v>
      </c>
      <c r="F115" s="2">
        <v>359606166</v>
      </c>
    </row>
    <row r="116" spans="1:6" x14ac:dyDescent="0.25">
      <c r="A116" s="2" t="s">
        <v>7</v>
      </c>
      <c r="B116" s="2" t="s">
        <v>393</v>
      </c>
      <c r="C116" s="2" t="s">
        <v>387</v>
      </c>
      <c r="D116" s="2">
        <v>2013</v>
      </c>
      <c r="E116" s="2" t="s">
        <v>388</v>
      </c>
      <c r="F116" s="2">
        <v>302167939</v>
      </c>
    </row>
    <row r="117" spans="1:6" x14ac:dyDescent="0.25">
      <c r="A117" s="2" t="s">
        <v>7</v>
      </c>
      <c r="B117" s="2" t="s">
        <v>393</v>
      </c>
      <c r="C117" s="2" t="s">
        <v>387</v>
      </c>
      <c r="D117" s="2">
        <v>2014</v>
      </c>
      <c r="E117" s="2" t="s">
        <v>388</v>
      </c>
      <c r="F117" s="2">
        <v>341496310</v>
      </c>
    </row>
    <row r="118" spans="1:6" x14ac:dyDescent="0.25">
      <c r="A118" s="2" t="s">
        <v>7</v>
      </c>
      <c r="B118" s="2" t="s">
        <v>393</v>
      </c>
      <c r="C118" s="2" t="s">
        <v>387</v>
      </c>
      <c r="D118" s="2">
        <v>2015</v>
      </c>
      <c r="E118" s="2" t="s">
        <v>388</v>
      </c>
      <c r="F118" s="2">
        <v>329239228</v>
      </c>
    </row>
    <row r="119" spans="1:6" x14ac:dyDescent="0.25">
      <c r="A119" s="2" t="s">
        <v>7</v>
      </c>
      <c r="B119" s="2" t="s">
        <v>393</v>
      </c>
      <c r="C119" s="2" t="s">
        <v>387</v>
      </c>
      <c r="D119" s="2">
        <v>2016</v>
      </c>
      <c r="E119" s="2" t="s">
        <v>388</v>
      </c>
      <c r="F119" s="2">
        <v>218051861</v>
      </c>
    </row>
    <row r="120" spans="1:6" x14ac:dyDescent="0.25">
      <c r="A120" s="2" t="s">
        <v>7</v>
      </c>
      <c r="B120" s="2" t="s">
        <v>393</v>
      </c>
      <c r="C120" s="2" t="s">
        <v>387</v>
      </c>
      <c r="D120" s="2">
        <v>2017</v>
      </c>
      <c r="E120" s="2" t="s">
        <v>388</v>
      </c>
      <c r="F120" s="2">
        <v>295261566</v>
      </c>
    </row>
    <row r="121" spans="1:6" x14ac:dyDescent="0.25">
      <c r="A121" s="2" t="s">
        <v>7</v>
      </c>
      <c r="B121" s="2" t="s">
        <v>393</v>
      </c>
      <c r="C121" s="2" t="s">
        <v>387</v>
      </c>
      <c r="D121" s="2">
        <v>2018</v>
      </c>
      <c r="E121" s="2" t="s">
        <v>388</v>
      </c>
      <c r="F121" s="2">
        <v>470386110</v>
      </c>
    </row>
    <row r="122" spans="1:6" x14ac:dyDescent="0.25">
      <c r="A122" s="2" t="s">
        <v>7</v>
      </c>
      <c r="B122" s="2" t="s">
        <v>393</v>
      </c>
      <c r="C122" s="2" t="s">
        <v>387</v>
      </c>
      <c r="D122" s="2">
        <v>2019</v>
      </c>
      <c r="E122" s="2" t="s">
        <v>388</v>
      </c>
      <c r="F122" s="2">
        <v>504323126</v>
      </c>
    </row>
    <row r="123" spans="1:6" x14ac:dyDescent="0.25">
      <c r="A123" s="2" t="s">
        <v>7</v>
      </c>
      <c r="B123" s="2" t="s">
        <v>393</v>
      </c>
      <c r="C123" s="2" t="s">
        <v>387</v>
      </c>
      <c r="D123" s="2">
        <v>2020</v>
      </c>
      <c r="E123" s="2" t="s">
        <v>388</v>
      </c>
      <c r="F123" s="2">
        <v>533930271</v>
      </c>
    </row>
    <row r="124" spans="1:6" x14ac:dyDescent="0.25">
      <c r="A124" s="2" t="s">
        <v>7</v>
      </c>
      <c r="B124" s="2" t="s">
        <v>393</v>
      </c>
      <c r="C124" s="2" t="s">
        <v>387</v>
      </c>
      <c r="D124" s="2">
        <v>2021</v>
      </c>
      <c r="E124" s="2" t="s">
        <v>388</v>
      </c>
      <c r="F124" s="2">
        <v>553785047</v>
      </c>
    </row>
    <row r="125" spans="1:6" x14ac:dyDescent="0.25">
      <c r="A125" s="2" t="s">
        <v>7</v>
      </c>
      <c r="B125" s="2" t="s">
        <v>393</v>
      </c>
      <c r="C125" s="2" t="s">
        <v>389</v>
      </c>
      <c r="D125" s="2">
        <v>2010</v>
      </c>
      <c r="E125" s="2" t="s">
        <v>388</v>
      </c>
      <c r="F125" s="2">
        <v>1648275255</v>
      </c>
    </row>
    <row r="126" spans="1:6" x14ac:dyDescent="0.25">
      <c r="A126" s="2" t="s">
        <v>7</v>
      </c>
      <c r="B126" s="2" t="s">
        <v>393</v>
      </c>
      <c r="C126" s="2" t="s">
        <v>389</v>
      </c>
      <c r="D126" s="2">
        <v>2011</v>
      </c>
      <c r="E126" s="2" t="s">
        <v>388</v>
      </c>
      <c r="F126" s="2">
        <v>641216698</v>
      </c>
    </row>
    <row r="127" spans="1:6" x14ac:dyDescent="0.25">
      <c r="A127" s="2" t="s">
        <v>7</v>
      </c>
      <c r="B127" s="2" t="s">
        <v>393</v>
      </c>
      <c r="C127" s="2" t="s">
        <v>389</v>
      </c>
      <c r="D127" s="2">
        <v>2012</v>
      </c>
      <c r="E127" s="2" t="s">
        <v>388</v>
      </c>
      <c r="F127" s="2">
        <v>391424109</v>
      </c>
    </row>
    <row r="128" spans="1:6" x14ac:dyDescent="0.25">
      <c r="A128" s="2" t="s">
        <v>7</v>
      </c>
      <c r="B128" s="2" t="s">
        <v>393</v>
      </c>
      <c r="C128" s="2" t="s">
        <v>389</v>
      </c>
      <c r="D128" s="2">
        <v>2013</v>
      </c>
      <c r="E128" s="2" t="s">
        <v>388</v>
      </c>
      <c r="F128" s="2">
        <v>542665397</v>
      </c>
    </row>
    <row r="129" spans="1:6" x14ac:dyDescent="0.25">
      <c r="A129" s="2" t="s">
        <v>7</v>
      </c>
      <c r="B129" s="2" t="s">
        <v>393</v>
      </c>
      <c r="C129" s="2" t="s">
        <v>389</v>
      </c>
      <c r="D129" s="2">
        <v>2014</v>
      </c>
      <c r="E129" s="2" t="s">
        <v>388</v>
      </c>
      <c r="F129" s="2">
        <v>733818030</v>
      </c>
    </row>
    <row r="130" spans="1:6" x14ac:dyDescent="0.25">
      <c r="A130" s="2" t="s">
        <v>7</v>
      </c>
      <c r="B130" s="2" t="s">
        <v>393</v>
      </c>
      <c r="C130" s="2" t="s">
        <v>389</v>
      </c>
      <c r="D130" s="2">
        <v>2015</v>
      </c>
      <c r="E130" s="2" t="s">
        <v>388</v>
      </c>
      <c r="F130" s="2">
        <v>738905675</v>
      </c>
    </row>
    <row r="131" spans="1:6" x14ac:dyDescent="0.25">
      <c r="A131" s="2" t="s">
        <v>7</v>
      </c>
      <c r="B131" s="2" t="s">
        <v>393</v>
      </c>
      <c r="C131" s="2" t="s">
        <v>389</v>
      </c>
      <c r="D131" s="2">
        <v>2016</v>
      </c>
      <c r="E131" s="2" t="s">
        <v>388</v>
      </c>
      <c r="F131" s="2">
        <v>1019557885</v>
      </c>
    </row>
    <row r="132" spans="1:6" x14ac:dyDescent="0.25">
      <c r="A132" s="2" t="s">
        <v>7</v>
      </c>
      <c r="B132" s="2" t="s">
        <v>393</v>
      </c>
      <c r="C132" s="2" t="s">
        <v>389</v>
      </c>
      <c r="D132" s="2">
        <v>2017</v>
      </c>
      <c r="E132" s="2" t="s">
        <v>388</v>
      </c>
      <c r="F132" s="2">
        <v>933963424</v>
      </c>
    </row>
    <row r="133" spans="1:6" x14ac:dyDescent="0.25">
      <c r="A133" s="2" t="s">
        <v>7</v>
      </c>
      <c r="B133" s="2" t="s">
        <v>393</v>
      </c>
      <c r="C133" s="2" t="s">
        <v>389</v>
      </c>
      <c r="D133" s="2">
        <v>2018</v>
      </c>
      <c r="E133" s="2" t="s">
        <v>388</v>
      </c>
      <c r="F133" s="2">
        <v>1029254856</v>
      </c>
    </row>
    <row r="134" spans="1:6" x14ac:dyDescent="0.25">
      <c r="A134" s="2" t="s">
        <v>7</v>
      </c>
      <c r="B134" s="2" t="s">
        <v>393</v>
      </c>
      <c r="C134" s="2" t="s">
        <v>389</v>
      </c>
      <c r="D134" s="2">
        <v>2019</v>
      </c>
      <c r="E134" s="2" t="s">
        <v>388</v>
      </c>
      <c r="F134" s="2">
        <v>1052562889</v>
      </c>
    </row>
    <row r="135" spans="1:6" x14ac:dyDescent="0.25">
      <c r="A135" s="2" t="s">
        <v>7</v>
      </c>
      <c r="B135" s="2" t="s">
        <v>393</v>
      </c>
      <c r="C135" s="2" t="s">
        <v>389</v>
      </c>
      <c r="D135" s="2">
        <v>2020</v>
      </c>
      <c r="E135" s="2" t="s">
        <v>388</v>
      </c>
      <c r="F135" s="2">
        <v>1069174150</v>
      </c>
    </row>
    <row r="136" spans="1:6" x14ac:dyDescent="0.25">
      <c r="A136" s="2" t="s">
        <v>7</v>
      </c>
      <c r="B136" s="2" t="s">
        <v>393</v>
      </c>
      <c r="C136" s="2" t="s">
        <v>389</v>
      </c>
      <c r="D136" s="2">
        <v>2021</v>
      </c>
      <c r="E136" s="2" t="s">
        <v>388</v>
      </c>
      <c r="F136" s="2">
        <v>1077885881</v>
      </c>
    </row>
    <row r="137" spans="1:6" x14ac:dyDescent="0.25">
      <c r="A137" s="2" t="s">
        <v>7</v>
      </c>
      <c r="B137" s="2" t="s">
        <v>393</v>
      </c>
      <c r="C137" s="2" t="s">
        <v>390</v>
      </c>
      <c r="D137" s="2">
        <v>2010</v>
      </c>
      <c r="E137" s="2" t="s">
        <v>388</v>
      </c>
      <c r="F137" s="2">
        <v>250880703</v>
      </c>
    </row>
    <row r="138" spans="1:6" x14ac:dyDescent="0.25">
      <c r="A138" s="2" t="s">
        <v>7</v>
      </c>
      <c r="B138" s="2" t="s">
        <v>393</v>
      </c>
      <c r="C138" s="2" t="s">
        <v>390</v>
      </c>
      <c r="D138" s="2">
        <v>2011</v>
      </c>
      <c r="E138" s="2" t="s">
        <v>388</v>
      </c>
      <c r="F138" s="2">
        <v>269651795</v>
      </c>
    </row>
    <row r="139" spans="1:6" x14ac:dyDescent="0.25">
      <c r="A139" s="2" t="s">
        <v>7</v>
      </c>
      <c r="B139" s="2" t="s">
        <v>393</v>
      </c>
      <c r="C139" s="2" t="s">
        <v>390</v>
      </c>
      <c r="D139" s="2">
        <v>2012</v>
      </c>
      <c r="E139" s="2" t="s">
        <v>388</v>
      </c>
      <c r="F139" s="2">
        <v>368167993</v>
      </c>
    </row>
    <row r="140" spans="1:6" x14ac:dyDescent="0.25">
      <c r="A140" s="2" t="s">
        <v>7</v>
      </c>
      <c r="B140" s="2" t="s">
        <v>393</v>
      </c>
      <c r="C140" s="2" t="s">
        <v>390</v>
      </c>
      <c r="D140" s="2">
        <v>2013</v>
      </c>
      <c r="E140" s="2" t="s">
        <v>388</v>
      </c>
      <c r="F140" s="2">
        <v>297857542</v>
      </c>
    </row>
    <row r="141" spans="1:6" x14ac:dyDescent="0.25">
      <c r="A141" s="2" t="s">
        <v>7</v>
      </c>
      <c r="B141" s="2" t="s">
        <v>393</v>
      </c>
      <c r="C141" s="2" t="s">
        <v>390</v>
      </c>
      <c r="D141" s="2">
        <v>2014</v>
      </c>
      <c r="E141" s="2" t="s">
        <v>388</v>
      </c>
      <c r="F141" s="2">
        <v>583201592</v>
      </c>
    </row>
    <row r="142" spans="1:6" x14ac:dyDescent="0.25">
      <c r="A142" s="2" t="s">
        <v>7</v>
      </c>
      <c r="B142" s="2" t="s">
        <v>393</v>
      </c>
      <c r="C142" s="2" t="s">
        <v>390</v>
      </c>
      <c r="D142" s="2">
        <v>2015</v>
      </c>
      <c r="E142" s="2" t="s">
        <v>388</v>
      </c>
      <c r="F142" s="2">
        <v>520865128</v>
      </c>
    </row>
    <row r="143" spans="1:6" x14ac:dyDescent="0.25">
      <c r="A143" s="2" t="s">
        <v>7</v>
      </c>
      <c r="B143" s="2" t="s">
        <v>393</v>
      </c>
      <c r="C143" s="2" t="s">
        <v>390</v>
      </c>
      <c r="D143" s="2">
        <v>2016</v>
      </c>
      <c r="E143" s="2" t="s">
        <v>388</v>
      </c>
      <c r="F143" s="2">
        <v>686047240</v>
      </c>
    </row>
    <row r="144" spans="1:6" x14ac:dyDescent="0.25">
      <c r="A144" s="2" t="s">
        <v>7</v>
      </c>
      <c r="B144" s="2" t="s">
        <v>393</v>
      </c>
      <c r="C144" s="2" t="s">
        <v>390</v>
      </c>
      <c r="D144" s="2">
        <v>2017</v>
      </c>
      <c r="E144" s="2" t="s">
        <v>388</v>
      </c>
      <c r="F144" s="2">
        <v>729851039</v>
      </c>
    </row>
    <row r="145" spans="1:6" x14ac:dyDescent="0.25">
      <c r="A145" s="2" t="s">
        <v>7</v>
      </c>
      <c r="B145" s="2" t="s">
        <v>393</v>
      </c>
      <c r="C145" s="2" t="s">
        <v>390</v>
      </c>
      <c r="D145" s="2">
        <v>2018</v>
      </c>
      <c r="E145" s="2" t="s">
        <v>388</v>
      </c>
      <c r="F145" s="2">
        <v>726976262</v>
      </c>
    </row>
    <row r="146" spans="1:6" x14ac:dyDescent="0.25">
      <c r="A146" s="2" t="s">
        <v>7</v>
      </c>
      <c r="B146" s="2" t="s">
        <v>393</v>
      </c>
      <c r="C146" s="2" t="s">
        <v>390</v>
      </c>
      <c r="D146" s="2">
        <v>2019</v>
      </c>
      <c r="E146" s="2" t="s">
        <v>388</v>
      </c>
      <c r="F146" s="2">
        <v>786481908</v>
      </c>
    </row>
    <row r="147" spans="1:6" x14ac:dyDescent="0.25">
      <c r="A147" s="2" t="s">
        <v>7</v>
      </c>
      <c r="B147" s="2" t="s">
        <v>393</v>
      </c>
      <c r="C147" s="2" t="s">
        <v>390</v>
      </c>
      <c r="D147" s="2">
        <v>2020</v>
      </c>
      <c r="E147" s="2" t="s">
        <v>388</v>
      </c>
      <c r="F147" s="2">
        <v>828196642</v>
      </c>
    </row>
    <row r="148" spans="1:6" x14ac:dyDescent="0.25">
      <c r="A148" s="2" t="s">
        <v>7</v>
      </c>
      <c r="B148" s="2" t="s">
        <v>393</v>
      </c>
      <c r="C148" s="2" t="s">
        <v>390</v>
      </c>
      <c r="D148" s="2">
        <v>2021</v>
      </c>
      <c r="E148" s="2" t="s">
        <v>388</v>
      </c>
      <c r="F148" s="2">
        <v>872233460</v>
      </c>
    </row>
    <row r="149" spans="1:6" x14ac:dyDescent="0.25">
      <c r="A149" s="2" t="s">
        <v>8</v>
      </c>
      <c r="B149" s="2" t="s">
        <v>394</v>
      </c>
      <c r="C149" s="2" t="s">
        <v>387</v>
      </c>
      <c r="D149" s="2">
        <v>2010</v>
      </c>
      <c r="E149" s="2" t="s">
        <v>388</v>
      </c>
      <c r="F149" s="2">
        <v>299990342</v>
      </c>
    </row>
    <row r="150" spans="1:6" x14ac:dyDescent="0.25">
      <c r="A150" s="2" t="s">
        <v>8</v>
      </c>
      <c r="B150" s="2" t="s">
        <v>394</v>
      </c>
      <c r="C150" s="2" t="s">
        <v>387</v>
      </c>
      <c r="D150" s="2">
        <v>2011</v>
      </c>
      <c r="E150" s="2" t="s">
        <v>388</v>
      </c>
      <c r="F150" s="2">
        <v>99902135</v>
      </c>
    </row>
    <row r="151" spans="1:6" x14ac:dyDescent="0.25">
      <c r="A151" s="2" t="s">
        <v>8</v>
      </c>
      <c r="B151" s="2" t="s">
        <v>394</v>
      </c>
      <c r="C151" s="2" t="s">
        <v>387</v>
      </c>
      <c r="D151" s="2">
        <v>2012</v>
      </c>
      <c r="E151" s="2" t="s">
        <v>388</v>
      </c>
      <c r="F151" s="2">
        <v>347930270</v>
      </c>
    </row>
    <row r="152" spans="1:6" x14ac:dyDescent="0.25">
      <c r="A152" s="2" t="s">
        <v>8</v>
      </c>
      <c r="B152" s="2" t="s">
        <v>394</v>
      </c>
      <c r="C152" s="2" t="s">
        <v>387</v>
      </c>
      <c r="D152" s="2">
        <v>2013</v>
      </c>
      <c r="E152" s="2" t="s">
        <v>388</v>
      </c>
      <c r="F152" s="2">
        <v>125039523</v>
      </c>
    </row>
    <row r="153" spans="1:6" x14ac:dyDescent="0.25">
      <c r="A153" s="2" t="s">
        <v>8</v>
      </c>
      <c r="B153" s="2" t="s">
        <v>394</v>
      </c>
      <c r="C153" s="2" t="s">
        <v>387</v>
      </c>
      <c r="D153" s="2">
        <v>2014</v>
      </c>
      <c r="E153" s="2" t="s">
        <v>388</v>
      </c>
      <c r="F153" s="2">
        <v>282540251</v>
      </c>
    </row>
    <row r="154" spans="1:6" x14ac:dyDescent="0.25">
      <c r="A154" s="2" t="s">
        <v>8</v>
      </c>
      <c r="B154" s="2" t="s">
        <v>394</v>
      </c>
      <c r="C154" s="2" t="s">
        <v>387</v>
      </c>
      <c r="D154" s="2">
        <v>2015</v>
      </c>
      <c r="E154" s="2" t="s">
        <v>388</v>
      </c>
      <c r="F154" s="2">
        <v>137778835</v>
      </c>
    </row>
    <row r="155" spans="1:6" x14ac:dyDescent="0.25">
      <c r="A155" s="2" t="s">
        <v>8</v>
      </c>
      <c r="B155" s="2" t="s">
        <v>394</v>
      </c>
      <c r="C155" s="2" t="s">
        <v>387</v>
      </c>
      <c r="D155" s="2">
        <v>2016</v>
      </c>
      <c r="E155" s="2" t="s">
        <v>388</v>
      </c>
      <c r="F155" s="2">
        <v>83890792</v>
      </c>
    </row>
    <row r="156" spans="1:6" x14ac:dyDescent="0.25">
      <c r="A156" s="2" t="s">
        <v>8</v>
      </c>
      <c r="B156" s="2" t="s">
        <v>394</v>
      </c>
      <c r="C156" s="2" t="s">
        <v>387</v>
      </c>
      <c r="D156" s="2">
        <v>2017</v>
      </c>
      <c r="E156" s="2" t="s">
        <v>388</v>
      </c>
      <c r="F156" s="2">
        <v>209933946</v>
      </c>
    </row>
    <row r="157" spans="1:6" x14ac:dyDescent="0.25">
      <c r="A157" s="2" t="s">
        <v>8</v>
      </c>
      <c r="B157" s="2" t="s">
        <v>394</v>
      </c>
      <c r="C157" s="2" t="s">
        <v>387</v>
      </c>
      <c r="D157" s="2">
        <v>2018</v>
      </c>
      <c r="E157" s="2" t="s">
        <v>388</v>
      </c>
      <c r="F157" s="2">
        <v>181552332</v>
      </c>
    </row>
    <row r="158" spans="1:6" x14ac:dyDescent="0.25">
      <c r="A158" s="2" t="s">
        <v>8</v>
      </c>
      <c r="B158" s="2" t="s">
        <v>394</v>
      </c>
      <c r="C158" s="2" t="s">
        <v>387</v>
      </c>
      <c r="D158" s="2">
        <v>2019</v>
      </c>
      <c r="E158" s="2" t="s">
        <v>388</v>
      </c>
      <c r="F158" s="2">
        <v>194083903</v>
      </c>
    </row>
    <row r="159" spans="1:6" x14ac:dyDescent="0.25">
      <c r="A159" s="2" t="s">
        <v>8</v>
      </c>
      <c r="B159" s="2" t="s">
        <v>394</v>
      </c>
      <c r="C159" s="2" t="s">
        <v>387</v>
      </c>
      <c r="D159" s="2">
        <v>2020</v>
      </c>
      <c r="E159" s="2" t="s">
        <v>388</v>
      </c>
      <c r="F159" s="2">
        <v>205018898</v>
      </c>
    </row>
    <row r="160" spans="1:6" x14ac:dyDescent="0.25">
      <c r="A160" s="2" t="s">
        <v>8</v>
      </c>
      <c r="B160" s="2" t="s">
        <v>394</v>
      </c>
      <c r="C160" s="2" t="s">
        <v>387</v>
      </c>
      <c r="D160" s="2">
        <v>2021</v>
      </c>
      <c r="E160" s="2" t="s">
        <v>388</v>
      </c>
      <c r="F160" s="2">
        <v>212513867</v>
      </c>
    </row>
    <row r="161" spans="1:6" x14ac:dyDescent="0.25">
      <c r="A161" s="2" t="s">
        <v>8</v>
      </c>
      <c r="B161" s="2" t="s">
        <v>394</v>
      </c>
      <c r="C161" s="2" t="s">
        <v>389</v>
      </c>
      <c r="D161" s="2">
        <v>2010</v>
      </c>
      <c r="E161" s="2" t="s">
        <v>388</v>
      </c>
      <c r="F161" s="2">
        <v>639162581</v>
      </c>
    </row>
    <row r="162" spans="1:6" x14ac:dyDescent="0.25">
      <c r="A162" s="2" t="s">
        <v>8</v>
      </c>
      <c r="B162" s="2" t="s">
        <v>394</v>
      </c>
      <c r="C162" s="2" t="s">
        <v>389</v>
      </c>
      <c r="D162" s="2">
        <v>2011</v>
      </c>
      <c r="E162" s="2" t="s">
        <v>388</v>
      </c>
      <c r="F162" s="2">
        <v>324470943</v>
      </c>
    </row>
    <row r="163" spans="1:6" x14ac:dyDescent="0.25">
      <c r="A163" s="2" t="s">
        <v>8</v>
      </c>
      <c r="B163" s="2" t="s">
        <v>394</v>
      </c>
      <c r="C163" s="2" t="s">
        <v>389</v>
      </c>
      <c r="D163" s="2">
        <v>2012</v>
      </c>
      <c r="E163" s="2" t="s">
        <v>388</v>
      </c>
      <c r="F163" s="2">
        <v>311047574</v>
      </c>
    </row>
    <row r="164" spans="1:6" x14ac:dyDescent="0.25">
      <c r="A164" s="2" t="s">
        <v>8</v>
      </c>
      <c r="B164" s="2" t="s">
        <v>394</v>
      </c>
      <c r="C164" s="2" t="s">
        <v>389</v>
      </c>
      <c r="D164" s="2">
        <v>2013</v>
      </c>
      <c r="E164" s="2" t="s">
        <v>388</v>
      </c>
      <c r="F164" s="2">
        <v>358053224</v>
      </c>
    </row>
    <row r="165" spans="1:6" x14ac:dyDescent="0.25">
      <c r="A165" s="2" t="s">
        <v>8</v>
      </c>
      <c r="B165" s="2" t="s">
        <v>394</v>
      </c>
      <c r="C165" s="2" t="s">
        <v>389</v>
      </c>
      <c r="D165" s="2">
        <v>2014</v>
      </c>
      <c r="E165" s="2" t="s">
        <v>388</v>
      </c>
      <c r="F165" s="2">
        <v>298669485</v>
      </c>
    </row>
    <row r="166" spans="1:6" x14ac:dyDescent="0.25">
      <c r="A166" s="2" t="s">
        <v>8</v>
      </c>
      <c r="B166" s="2" t="s">
        <v>394</v>
      </c>
      <c r="C166" s="2" t="s">
        <v>389</v>
      </c>
      <c r="D166" s="2">
        <v>2015</v>
      </c>
      <c r="E166" s="2" t="s">
        <v>388</v>
      </c>
      <c r="F166" s="2">
        <v>417535979</v>
      </c>
    </row>
    <row r="167" spans="1:6" x14ac:dyDescent="0.25">
      <c r="A167" s="2" t="s">
        <v>8</v>
      </c>
      <c r="B167" s="2" t="s">
        <v>394</v>
      </c>
      <c r="C167" s="2" t="s">
        <v>389</v>
      </c>
      <c r="D167" s="2">
        <v>2016</v>
      </c>
      <c r="E167" s="2" t="s">
        <v>388</v>
      </c>
      <c r="F167" s="2">
        <v>563609293</v>
      </c>
    </row>
    <row r="168" spans="1:6" x14ac:dyDescent="0.25">
      <c r="A168" s="2" t="s">
        <v>8</v>
      </c>
      <c r="B168" s="2" t="s">
        <v>394</v>
      </c>
      <c r="C168" s="2" t="s">
        <v>389</v>
      </c>
      <c r="D168" s="2">
        <v>2017</v>
      </c>
      <c r="E168" s="2" t="s">
        <v>388</v>
      </c>
      <c r="F168" s="2">
        <v>397296291</v>
      </c>
    </row>
    <row r="169" spans="1:6" x14ac:dyDescent="0.25">
      <c r="A169" s="2" t="s">
        <v>8</v>
      </c>
      <c r="B169" s="2" t="s">
        <v>394</v>
      </c>
      <c r="C169" s="2" t="s">
        <v>389</v>
      </c>
      <c r="D169" s="2">
        <v>2018</v>
      </c>
      <c r="E169" s="2" t="s">
        <v>388</v>
      </c>
      <c r="F169" s="2">
        <v>589962672</v>
      </c>
    </row>
    <row r="170" spans="1:6" x14ac:dyDescent="0.25">
      <c r="A170" s="2" t="s">
        <v>8</v>
      </c>
      <c r="B170" s="2" t="s">
        <v>394</v>
      </c>
      <c r="C170" s="2" t="s">
        <v>389</v>
      </c>
      <c r="D170" s="2">
        <v>2019</v>
      </c>
      <c r="E170" s="2" t="s">
        <v>388</v>
      </c>
      <c r="F170" s="2">
        <v>594110020</v>
      </c>
    </row>
    <row r="171" spans="1:6" x14ac:dyDescent="0.25">
      <c r="A171" s="2" t="s">
        <v>8</v>
      </c>
      <c r="B171" s="2" t="s">
        <v>394</v>
      </c>
      <c r="C171" s="2" t="s">
        <v>389</v>
      </c>
      <c r="D171" s="2">
        <v>2020</v>
      </c>
      <c r="E171" s="2" t="s">
        <v>388</v>
      </c>
      <c r="F171" s="2">
        <v>595997081</v>
      </c>
    </row>
    <row r="172" spans="1:6" x14ac:dyDescent="0.25">
      <c r="A172" s="2" t="s">
        <v>8</v>
      </c>
      <c r="B172" s="2" t="s">
        <v>394</v>
      </c>
      <c r="C172" s="2" t="s">
        <v>389</v>
      </c>
      <c r="D172" s="2">
        <v>2021</v>
      </c>
      <c r="E172" s="2" t="s">
        <v>388</v>
      </c>
      <c r="F172" s="2">
        <v>595857022</v>
      </c>
    </row>
    <row r="173" spans="1:6" x14ac:dyDescent="0.25">
      <c r="A173" s="2" t="s">
        <v>8</v>
      </c>
      <c r="B173" s="2" t="s">
        <v>394</v>
      </c>
      <c r="C173" s="2" t="s">
        <v>390</v>
      </c>
      <c r="D173" s="2">
        <v>2010</v>
      </c>
      <c r="E173" s="2" t="s">
        <v>388</v>
      </c>
      <c r="F173" s="2">
        <v>279385263</v>
      </c>
    </row>
    <row r="174" spans="1:6" x14ac:dyDescent="0.25">
      <c r="A174" s="2" t="s">
        <v>8</v>
      </c>
      <c r="B174" s="2" t="s">
        <v>394</v>
      </c>
      <c r="C174" s="2" t="s">
        <v>390</v>
      </c>
      <c r="D174" s="2">
        <v>2011</v>
      </c>
      <c r="E174" s="2" t="s">
        <v>388</v>
      </c>
      <c r="F174" s="2">
        <v>253571547</v>
      </c>
    </row>
    <row r="175" spans="1:6" x14ac:dyDescent="0.25">
      <c r="A175" s="2" t="s">
        <v>8</v>
      </c>
      <c r="B175" s="2" t="s">
        <v>394</v>
      </c>
      <c r="C175" s="2" t="s">
        <v>390</v>
      </c>
      <c r="D175" s="2">
        <v>2012</v>
      </c>
      <c r="E175" s="2" t="s">
        <v>388</v>
      </c>
      <c r="F175" s="2">
        <v>392955903</v>
      </c>
    </row>
    <row r="176" spans="1:6" x14ac:dyDescent="0.25">
      <c r="A176" s="2" t="s">
        <v>8</v>
      </c>
      <c r="B176" s="2" t="s">
        <v>394</v>
      </c>
      <c r="C176" s="2" t="s">
        <v>390</v>
      </c>
      <c r="D176" s="2">
        <v>2013</v>
      </c>
      <c r="E176" s="2" t="s">
        <v>388</v>
      </c>
      <c r="F176" s="2">
        <v>338436256</v>
      </c>
    </row>
    <row r="177" spans="1:6" x14ac:dyDescent="0.25">
      <c r="A177" s="2" t="s">
        <v>8</v>
      </c>
      <c r="B177" s="2" t="s">
        <v>394</v>
      </c>
      <c r="C177" s="2" t="s">
        <v>390</v>
      </c>
      <c r="D177" s="2">
        <v>2014</v>
      </c>
      <c r="E177" s="2" t="s">
        <v>388</v>
      </c>
      <c r="F177" s="2">
        <v>442253189</v>
      </c>
    </row>
    <row r="178" spans="1:6" x14ac:dyDescent="0.25">
      <c r="A178" s="2" t="s">
        <v>8</v>
      </c>
      <c r="B178" s="2" t="s">
        <v>394</v>
      </c>
      <c r="C178" s="2" t="s">
        <v>390</v>
      </c>
      <c r="D178" s="2">
        <v>2015</v>
      </c>
      <c r="E178" s="2" t="s">
        <v>388</v>
      </c>
      <c r="F178" s="2">
        <v>477216302</v>
      </c>
    </row>
    <row r="179" spans="1:6" x14ac:dyDescent="0.25">
      <c r="A179" s="2" t="s">
        <v>8</v>
      </c>
      <c r="B179" s="2" t="s">
        <v>394</v>
      </c>
      <c r="C179" s="2" t="s">
        <v>390</v>
      </c>
      <c r="D179" s="2">
        <v>2016</v>
      </c>
      <c r="E179" s="2" t="s">
        <v>388</v>
      </c>
      <c r="F179" s="2">
        <v>596659056</v>
      </c>
    </row>
    <row r="180" spans="1:6" x14ac:dyDescent="0.25">
      <c r="A180" s="2" t="s">
        <v>8</v>
      </c>
      <c r="B180" s="2" t="s">
        <v>394</v>
      </c>
      <c r="C180" s="2" t="s">
        <v>390</v>
      </c>
      <c r="D180" s="2">
        <v>2017</v>
      </c>
      <c r="E180" s="2" t="s">
        <v>388</v>
      </c>
      <c r="F180" s="2">
        <v>480276859</v>
      </c>
    </row>
    <row r="181" spans="1:6" x14ac:dyDescent="0.25">
      <c r="A181" s="2" t="s">
        <v>8</v>
      </c>
      <c r="B181" s="2" t="s">
        <v>394</v>
      </c>
      <c r="C181" s="2" t="s">
        <v>390</v>
      </c>
      <c r="D181" s="2">
        <v>2018</v>
      </c>
      <c r="E181" s="2" t="s">
        <v>388</v>
      </c>
      <c r="F181" s="2">
        <v>623385732</v>
      </c>
    </row>
    <row r="182" spans="1:6" x14ac:dyDescent="0.25">
      <c r="A182" s="2" t="s">
        <v>8</v>
      </c>
      <c r="B182" s="2" t="s">
        <v>394</v>
      </c>
      <c r="C182" s="2" t="s">
        <v>390</v>
      </c>
      <c r="D182" s="2">
        <v>2019</v>
      </c>
      <c r="E182" s="2" t="s">
        <v>388</v>
      </c>
      <c r="F182" s="2">
        <v>680230925</v>
      </c>
    </row>
    <row r="183" spans="1:6" x14ac:dyDescent="0.25">
      <c r="A183" s="2" t="s">
        <v>8</v>
      </c>
      <c r="B183" s="2" t="s">
        <v>394</v>
      </c>
      <c r="C183" s="2" t="s">
        <v>390</v>
      </c>
      <c r="D183" s="2">
        <v>2020</v>
      </c>
      <c r="E183" s="2" t="s">
        <v>388</v>
      </c>
      <c r="F183" s="2">
        <v>731286090</v>
      </c>
    </row>
    <row r="184" spans="1:6" x14ac:dyDescent="0.25">
      <c r="A184" s="2" t="s">
        <v>8</v>
      </c>
      <c r="B184" s="2" t="s">
        <v>394</v>
      </c>
      <c r="C184" s="2" t="s">
        <v>390</v>
      </c>
      <c r="D184" s="2">
        <v>2021</v>
      </c>
      <c r="E184" s="2" t="s">
        <v>388</v>
      </c>
      <c r="F184" s="2">
        <v>783590487</v>
      </c>
    </row>
    <row r="185" spans="1:6" x14ac:dyDescent="0.25">
      <c r="A185" s="2" t="s">
        <v>9</v>
      </c>
      <c r="B185" s="2" t="s">
        <v>395</v>
      </c>
      <c r="C185" s="2" t="s">
        <v>387</v>
      </c>
      <c r="D185" s="2">
        <v>2010</v>
      </c>
      <c r="E185" s="2" t="s">
        <v>388</v>
      </c>
      <c r="F185" s="2">
        <v>133448493</v>
      </c>
    </row>
    <row r="186" spans="1:6" x14ac:dyDescent="0.25">
      <c r="A186" s="2" t="s">
        <v>9</v>
      </c>
      <c r="B186" s="2" t="s">
        <v>395</v>
      </c>
      <c r="C186" s="2" t="s">
        <v>387</v>
      </c>
      <c r="D186" s="2">
        <v>2011</v>
      </c>
      <c r="E186" s="2" t="s">
        <v>388</v>
      </c>
      <c r="F186" s="2">
        <v>36270802</v>
      </c>
    </row>
    <row r="187" spans="1:6" x14ac:dyDescent="0.25">
      <c r="A187" s="2" t="s">
        <v>9</v>
      </c>
      <c r="B187" s="2" t="s">
        <v>395</v>
      </c>
      <c r="C187" s="2" t="s">
        <v>387</v>
      </c>
      <c r="D187" s="2">
        <v>2012</v>
      </c>
      <c r="E187" s="2" t="s">
        <v>388</v>
      </c>
      <c r="F187" s="2">
        <v>54386396</v>
      </c>
    </row>
    <row r="188" spans="1:6" x14ac:dyDescent="0.25">
      <c r="A188" s="2" t="s">
        <v>9</v>
      </c>
      <c r="B188" s="2" t="s">
        <v>395</v>
      </c>
      <c r="C188" s="2" t="s">
        <v>387</v>
      </c>
      <c r="D188" s="2">
        <v>2013</v>
      </c>
      <c r="E188" s="2" t="s">
        <v>388</v>
      </c>
      <c r="F188" s="2">
        <v>36305717</v>
      </c>
    </row>
    <row r="189" spans="1:6" x14ac:dyDescent="0.25">
      <c r="A189" s="2" t="s">
        <v>9</v>
      </c>
      <c r="B189" s="2" t="s">
        <v>395</v>
      </c>
      <c r="C189" s="2" t="s">
        <v>387</v>
      </c>
      <c r="D189" s="2">
        <v>2014</v>
      </c>
      <c r="E189" s="2" t="s">
        <v>388</v>
      </c>
      <c r="F189" s="2">
        <v>83662219</v>
      </c>
    </row>
    <row r="190" spans="1:6" x14ac:dyDescent="0.25">
      <c r="A190" s="2" t="s">
        <v>9</v>
      </c>
      <c r="B190" s="2" t="s">
        <v>395</v>
      </c>
      <c r="C190" s="2" t="s">
        <v>387</v>
      </c>
      <c r="D190" s="2">
        <v>2015</v>
      </c>
      <c r="E190" s="2" t="s">
        <v>388</v>
      </c>
      <c r="F190" s="2">
        <v>60077367</v>
      </c>
    </row>
    <row r="191" spans="1:6" x14ac:dyDescent="0.25">
      <c r="A191" s="2" t="s">
        <v>9</v>
      </c>
      <c r="B191" s="2" t="s">
        <v>395</v>
      </c>
      <c r="C191" s="2" t="s">
        <v>387</v>
      </c>
      <c r="D191" s="2">
        <v>2016</v>
      </c>
      <c r="E191" s="2" t="s">
        <v>388</v>
      </c>
      <c r="F191" s="2">
        <v>38512143</v>
      </c>
    </row>
    <row r="192" spans="1:6" x14ac:dyDescent="0.25">
      <c r="A192" s="2" t="s">
        <v>9</v>
      </c>
      <c r="B192" s="2" t="s">
        <v>395</v>
      </c>
      <c r="C192" s="2" t="s">
        <v>387</v>
      </c>
      <c r="D192" s="2">
        <v>2017</v>
      </c>
      <c r="E192" s="2" t="s">
        <v>388</v>
      </c>
      <c r="F192" s="2">
        <v>48731442</v>
      </c>
    </row>
    <row r="193" spans="1:6" x14ac:dyDescent="0.25">
      <c r="A193" s="2" t="s">
        <v>9</v>
      </c>
      <c r="B193" s="2" t="s">
        <v>395</v>
      </c>
      <c r="C193" s="2" t="s">
        <v>387</v>
      </c>
      <c r="D193" s="2">
        <v>2018</v>
      </c>
      <c r="E193" s="2" t="s">
        <v>388</v>
      </c>
      <c r="F193" s="2">
        <v>60623519</v>
      </c>
    </row>
    <row r="194" spans="1:6" x14ac:dyDescent="0.25">
      <c r="A194" s="2" t="s">
        <v>9</v>
      </c>
      <c r="B194" s="2" t="s">
        <v>395</v>
      </c>
      <c r="C194" s="2" t="s">
        <v>387</v>
      </c>
      <c r="D194" s="2">
        <v>2019</v>
      </c>
      <c r="E194" s="2" t="s">
        <v>388</v>
      </c>
      <c r="F194" s="2">
        <v>64397884</v>
      </c>
    </row>
    <row r="195" spans="1:6" x14ac:dyDescent="0.25">
      <c r="A195" s="2" t="s">
        <v>9</v>
      </c>
      <c r="B195" s="2" t="s">
        <v>395</v>
      </c>
      <c r="C195" s="2" t="s">
        <v>387</v>
      </c>
      <c r="D195" s="2">
        <v>2020</v>
      </c>
      <c r="E195" s="2" t="s">
        <v>388</v>
      </c>
      <c r="F195" s="2">
        <v>67650608</v>
      </c>
    </row>
    <row r="196" spans="1:6" x14ac:dyDescent="0.25">
      <c r="A196" s="2" t="s">
        <v>9</v>
      </c>
      <c r="B196" s="2" t="s">
        <v>395</v>
      </c>
      <c r="C196" s="2" t="s">
        <v>387</v>
      </c>
      <c r="D196" s="2">
        <v>2021</v>
      </c>
      <c r="E196" s="2" t="s">
        <v>388</v>
      </c>
      <c r="F196" s="2">
        <v>69726570</v>
      </c>
    </row>
    <row r="197" spans="1:6" x14ac:dyDescent="0.25">
      <c r="A197" s="2" t="s">
        <v>9</v>
      </c>
      <c r="B197" s="2" t="s">
        <v>395</v>
      </c>
      <c r="C197" s="2" t="s">
        <v>389</v>
      </c>
      <c r="D197" s="2">
        <v>2010</v>
      </c>
      <c r="E197" s="2" t="s">
        <v>388</v>
      </c>
      <c r="F197" s="2">
        <v>29804346</v>
      </c>
    </row>
    <row r="198" spans="1:6" x14ac:dyDescent="0.25">
      <c r="A198" s="2" t="s">
        <v>9</v>
      </c>
      <c r="B198" s="2" t="s">
        <v>395</v>
      </c>
      <c r="C198" s="2" t="s">
        <v>389</v>
      </c>
      <c r="D198" s="2">
        <v>2011</v>
      </c>
      <c r="E198" s="2" t="s">
        <v>388</v>
      </c>
      <c r="F198" s="2">
        <v>80109600</v>
      </c>
    </row>
    <row r="199" spans="1:6" x14ac:dyDescent="0.25">
      <c r="A199" s="2" t="s">
        <v>9</v>
      </c>
      <c r="B199" s="2" t="s">
        <v>395</v>
      </c>
      <c r="C199" s="2" t="s">
        <v>389</v>
      </c>
      <c r="D199" s="2">
        <v>2012</v>
      </c>
      <c r="E199" s="2" t="s">
        <v>388</v>
      </c>
      <c r="F199" s="2">
        <v>42216472</v>
      </c>
    </row>
    <row r="200" spans="1:6" x14ac:dyDescent="0.25">
      <c r="A200" s="2" t="s">
        <v>9</v>
      </c>
      <c r="B200" s="2" t="s">
        <v>395</v>
      </c>
      <c r="C200" s="2" t="s">
        <v>389</v>
      </c>
      <c r="D200" s="2">
        <v>2013</v>
      </c>
      <c r="E200" s="2" t="s">
        <v>388</v>
      </c>
      <c r="F200" s="2">
        <v>30961646</v>
      </c>
    </row>
    <row r="201" spans="1:6" x14ac:dyDescent="0.25">
      <c r="A201" s="2" t="s">
        <v>9</v>
      </c>
      <c r="B201" s="2" t="s">
        <v>395</v>
      </c>
      <c r="C201" s="2" t="s">
        <v>389</v>
      </c>
      <c r="D201" s="2">
        <v>2014</v>
      </c>
      <c r="E201" s="2" t="s">
        <v>388</v>
      </c>
      <c r="F201" s="2">
        <v>33386966</v>
      </c>
    </row>
    <row r="202" spans="1:6" x14ac:dyDescent="0.25">
      <c r="A202" s="2" t="s">
        <v>9</v>
      </c>
      <c r="B202" s="2" t="s">
        <v>395</v>
      </c>
      <c r="C202" s="2" t="s">
        <v>389</v>
      </c>
      <c r="D202" s="2">
        <v>2015</v>
      </c>
      <c r="E202" s="2" t="s">
        <v>388</v>
      </c>
      <c r="F202" s="2">
        <v>63525618</v>
      </c>
    </row>
    <row r="203" spans="1:6" x14ac:dyDescent="0.25">
      <c r="A203" s="2" t="s">
        <v>9</v>
      </c>
      <c r="B203" s="2" t="s">
        <v>395</v>
      </c>
      <c r="C203" s="2" t="s">
        <v>389</v>
      </c>
      <c r="D203" s="2">
        <v>2016</v>
      </c>
      <c r="E203" s="2" t="s">
        <v>388</v>
      </c>
      <c r="F203" s="2">
        <v>32782910</v>
      </c>
    </row>
    <row r="204" spans="1:6" x14ac:dyDescent="0.25">
      <c r="A204" s="2" t="s">
        <v>9</v>
      </c>
      <c r="B204" s="2" t="s">
        <v>395</v>
      </c>
      <c r="C204" s="2" t="s">
        <v>389</v>
      </c>
      <c r="D204" s="2">
        <v>2017</v>
      </c>
      <c r="E204" s="2" t="s">
        <v>388</v>
      </c>
      <c r="F204" s="2">
        <v>49044130</v>
      </c>
    </row>
    <row r="205" spans="1:6" x14ac:dyDescent="0.25">
      <c r="A205" s="2" t="s">
        <v>9</v>
      </c>
      <c r="B205" s="2" t="s">
        <v>395</v>
      </c>
      <c r="C205" s="2" t="s">
        <v>389</v>
      </c>
      <c r="D205" s="2">
        <v>2018</v>
      </c>
      <c r="E205" s="2" t="s">
        <v>388</v>
      </c>
      <c r="F205" s="2">
        <v>94014170</v>
      </c>
    </row>
    <row r="206" spans="1:6" x14ac:dyDescent="0.25">
      <c r="A206" s="2" t="s">
        <v>9</v>
      </c>
      <c r="B206" s="2" t="s">
        <v>395</v>
      </c>
      <c r="C206" s="2" t="s">
        <v>389</v>
      </c>
      <c r="D206" s="2">
        <v>2019</v>
      </c>
      <c r="E206" s="2" t="s">
        <v>388</v>
      </c>
      <c r="F206" s="2">
        <v>97577264</v>
      </c>
    </row>
    <row r="207" spans="1:6" x14ac:dyDescent="0.25">
      <c r="A207" s="2" t="s">
        <v>9</v>
      </c>
      <c r="B207" s="2" t="s">
        <v>395</v>
      </c>
      <c r="C207" s="2" t="s">
        <v>389</v>
      </c>
      <c r="D207" s="2">
        <v>2020</v>
      </c>
      <c r="E207" s="2" t="s">
        <v>388</v>
      </c>
      <c r="F207" s="2">
        <v>98611597</v>
      </c>
    </row>
    <row r="208" spans="1:6" x14ac:dyDescent="0.25">
      <c r="A208" s="2" t="s">
        <v>9</v>
      </c>
      <c r="B208" s="2" t="s">
        <v>395</v>
      </c>
      <c r="C208" s="2" t="s">
        <v>389</v>
      </c>
      <c r="D208" s="2">
        <v>2021</v>
      </c>
      <c r="E208" s="2" t="s">
        <v>388</v>
      </c>
      <c r="F208" s="2">
        <v>99906694</v>
      </c>
    </row>
    <row r="209" spans="1:6" x14ac:dyDescent="0.25">
      <c r="A209" s="2" t="s">
        <v>9</v>
      </c>
      <c r="B209" s="2" t="s">
        <v>395</v>
      </c>
      <c r="C209" s="2" t="s">
        <v>390</v>
      </c>
      <c r="D209" s="2">
        <v>2010</v>
      </c>
      <c r="E209" s="2" t="s">
        <v>388</v>
      </c>
      <c r="F209" s="2">
        <v>105395507</v>
      </c>
    </row>
    <row r="210" spans="1:6" x14ac:dyDescent="0.25">
      <c r="A210" s="2" t="s">
        <v>9</v>
      </c>
      <c r="B210" s="2" t="s">
        <v>395</v>
      </c>
      <c r="C210" s="2" t="s">
        <v>390</v>
      </c>
      <c r="D210" s="2">
        <v>2011</v>
      </c>
      <c r="E210" s="2" t="s">
        <v>388</v>
      </c>
      <c r="F210" s="2">
        <v>63646506</v>
      </c>
    </row>
    <row r="211" spans="1:6" x14ac:dyDescent="0.25">
      <c r="A211" s="2" t="s">
        <v>9</v>
      </c>
      <c r="B211" s="2" t="s">
        <v>395</v>
      </c>
      <c r="C211" s="2" t="s">
        <v>390</v>
      </c>
      <c r="D211" s="2">
        <v>2012</v>
      </c>
      <c r="E211" s="2" t="s">
        <v>388</v>
      </c>
      <c r="F211" s="2">
        <v>92750833</v>
      </c>
    </row>
    <row r="212" spans="1:6" x14ac:dyDescent="0.25">
      <c r="A212" s="2" t="s">
        <v>9</v>
      </c>
      <c r="B212" s="2" t="s">
        <v>395</v>
      </c>
      <c r="C212" s="2" t="s">
        <v>390</v>
      </c>
      <c r="D212" s="2">
        <v>2013</v>
      </c>
      <c r="E212" s="2" t="s">
        <v>388</v>
      </c>
      <c r="F212" s="2">
        <v>76315209</v>
      </c>
    </row>
    <row r="213" spans="1:6" x14ac:dyDescent="0.25">
      <c r="A213" s="2" t="s">
        <v>9</v>
      </c>
      <c r="B213" s="2" t="s">
        <v>395</v>
      </c>
      <c r="C213" s="2" t="s">
        <v>390</v>
      </c>
      <c r="D213" s="2">
        <v>2014</v>
      </c>
      <c r="E213" s="2" t="s">
        <v>388</v>
      </c>
      <c r="F213" s="2">
        <v>80827926</v>
      </c>
    </row>
    <row r="214" spans="1:6" x14ac:dyDescent="0.25">
      <c r="A214" s="2" t="s">
        <v>9</v>
      </c>
      <c r="B214" s="2" t="s">
        <v>395</v>
      </c>
      <c r="C214" s="2" t="s">
        <v>390</v>
      </c>
      <c r="D214" s="2">
        <v>2015</v>
      </c>
      <c r="E214" s="2" t="s">
        <v>388</v>
      </c>
      <c r="F214" s="2">
        <v>63135396</v>
      </c>
    </row>
    <row r="215" spans="1:6" x14ac:dyDescent="0.25">
      <c r="A215" s="2" t="s">
        <v>9</v>
      </c>
      <c r="B215" s="2" t="s">
        <v>395</v>
      </c>
      <c r="C215" s="2" t="s">
        <v>390</v>
      </c>
      <c r="D215" s="2">
        <v>2016</v>
      </c>
      <c r="E215" s="2" t="s">
        <v>388</v>
      </c>
      <c r="F215" s="2">
        <v>65630596</v>
      </c>
    </row>
    <row r="216" spans="1:6" x14ac:dyDescent="0.25">
      <c r="A216" s="2" t="s">
        <v>9</v>
      </c>
      <c r="B216" s="2" t="s">
        <v>395</v>
      </c>
      <c r="C216" s="2" t="s">
        <v>390</v>
      </c>
      <c r="D216" s="2">
        <v>2017</v>
      </c>
      <c r="E216" s="2" t="s">
        <v>388</v>
      </c>
      <c r="F216" s="2">
        <v>61788151</v>
      </c>
    </row>
    <row r="217" spans="1:6" x14ac:dyDescent="0.25">
      <c r="A217" s="2" t="s">
        <v>9</v>
      </c>
      <c r="B217" s="2" t="s">
        <v>395</v>
      </c>
      <c r="C217" s="2" t="s">
        <v>390</v>
      </c>
      <c r="D217" s="2">
        <v>2018</v>
      </c>
      <c r="E217" s="2" t="s">
        <v>388</v>
      </c>
      <c r="F217" s="2">
        <v>71795514</v>
      </c>
    </row>
    <row r="218" spans="1:6" x14ac:dyDescent="0.25">
      <c r="A218" s="2" t="s">
        <v>9</v>
      </c>
      <c r="B218" s="2" t="s">
        <v>395</v>
      </c>
      <c r="C218" s="2" t="s">
        <v>390</v>
      </c>
      <c r="D218" s="2">
        <v>2019</v>
      </c>
      <c r="E218" s="2" t="s">
        <v>388</v>
      </c>
      <c r="F218" s="2">
        <v>79519855</v>
      </c>
    </row>
    <row r="219" spans="1:6" x14ac:dyDescent="0.25">
      <c r="A219" s="2" t="s">
        <v>9</v>
      </c>
      <c r="B219" s="2" t="s">
        <v>395</v>
      </c>
      <c r="C219" s="2" t="s">
        <v>390</v>
      </c>
      <c r="D219" s="2">
        <v>2020</v>
      </c>
      <c r="E219" s="2" t="s">
        <v>388</v>
      </c>
      <c r="F219" s="2">
        <v>84351121</v>
      </c>
    </row>
    <row r="220" spans="1:6" x14ac:dyDescent="0.25">
      <c r="A220" s="2" t="s">
        <v>9</v>
      </c>
      <c r="B220" s="2" t="s">
        <v>395</v>
      </c>
      <c r="C220" s="2" t="s">
        <v>390</v>
      </c>
      <c r="D220" s="2">
        <v>2021</v>
      </c>
      <c r="E220" s="2" t="s">
        <v>388</v>
      </c>
      <c r="F220" s="2">
        <v>89430340</v>
      </c>
    </row>
    <row r="221" spans="1:6" x14ac:dyDescent="0.25">
      <c r="A221" s="2" t="s">
        <v>10</v>
      </c>
      <c r="B221" s="2" t="s">
        <v>396</v>
      </c>
      <c r="C221" s="2" t="s">
        <v>387</v>
      </c>
      <c r="D221" s="2">
        <v>2010</v>
      </c>
      <c r="E221" s="2" t="s">
        <v>388</v>
      </c>
      <c r="F221" s="2">
        <v>43633728</v>
      </c>
    </row>
    <row r="222" spans="1:6" x14ac:dyDescent="0.25">
      <c r="A222" s="2" t="s">
        <v>10</v>
      </c>
      <c r="B222" s="2" t="s">
        <v>396</v>
      </c>
      <c r="C222" s="2" t="s">
        <v>387</v>
      </c>
      <c r="D222" s="2">
        <v>2011</v>
      </c>
      <c r="E222" s="2" t="s">
        <v>388</v>
      </c>
      <c r="F222" s="2">
        <v>22757734</v>
      </c>
    </row>
    <row r="223" spans="1:6" x14ac:dyDescent="0.25">
      <c r="A223" s="2" t="s">
        <v>10</v>
      </c>
      <c r="B223" s="2" t="s">
        <v>396</v>
      </c>
      <c r="C223" s="2" t="s">
        <v>387</v>
      </c>
      <c r="D223" s="2">
        <v>2012</v>
      </c>
      <c r="E223" s="2" t="s">
        <v>388</v>
      </c>
      <c r="F223" s="2">
        <v>20794902</v>
      </c>
    </row>
    <row r="224" spans="1:6" x14ac:dyDescent="0.25">
      <c r="A224" s="2" t="s">
        <v>10</v>
      </c>
      <c r="B224" s="2" t="s">
        <v>396</v>
      </c>
      <c r="C224" s="2" t="s">
        <v>387</v>
      </c>
      <c r="D224" s="2">
        <v>2013</v>
      </c>
      <c r="E224" s="2" t="s">
        <v>388</v>
      </c>
      <c r="F224" s="2">
        <v>54411443</v>
      </c>
    </row>
    <row r="225" spans="1:6" x14ac:dyDescent="0.25">
      <c r="A225" s="2" t="s">
        <v>10</v>
      </c>
      <c r="B225" s="2" t="s">
        <v>396</v>
      </c>
      <c r="C225" s="2" t="s">
        <v>387</v>
      </c>
      <c r="D225" s="2">
        <v>2014</v>
      </c>
      <c r="E225" s="2" t="s">
        <v>388</v>
      </c>
      <c r="F225" s="2">
        <v>14702467</v>
      </c>
    </row>
    <row r="226" spans="1:6" x14ac:dyDescent="0.25">
      <c r="A226" s="2" t="s">
        <v>10</v>
      </c>
      <c r="B226" s="2" t="s">
        <v>396</v>
      </c>
      <c r="C226" s="2" t="s">
        <v>387</v>
      </c>
      <c r="D226" s="2">
        <v>2015</v>
      </c>
      <c r="E226" s="2" t="s">
        <v>388</v>
      </c>
      <c r="F226" s="2">
        <v>35159314</v>
      </c>
    </row>
    <row r="227" spans="1:6" x14ac:dyDescent="0.25">
      <c r="A227" s="2" t="s">
        <v>10</v>
      </c>
      <c r="B227" s="2" t="s">
        <v>396</v>
      </c>
      <c r="C227" s="2" t="s">
        <v>387</v>
      </c>
      <c r="D227" s="2">
        <v>2016</v>
      </c>
      <c r="E227" s="2" t="s">
        <v>388</v>
      </c>
      <c r="F227" s="2">
        <v>22208177</v>
      </c>
    </row>
    <row r="228" spans="1:6" x14ac:dyDescent="0.25">
      <c r="A228" s="2" t="s">
        <v>10</v>
      </c>
      <c r="B228" s="2" t="s">
        <v>396</v>
      </c>
      <c r="C228" s="2" t="s">
        <v>387</v>
      </c>
      <c r="D228" s="2">
        <v>2017</v>
      </c>
      <c r="E228" s="2" t="s">
        <v>388</v>
      </c>
      <c r="F228" s="2">
        <v>33580668</v>
      </c>
    </row>
    <row r="229" spans="1:6" x14ac:dyDescent="0.25">
      <c r="A229" s="2" t="s">
        <v>10</v>
      </c>
      <c r="B229" s="2" t="s">
        <v>396</v>
      </c>
      <c r="C229" s="2" t="s">
        <v>387</v>
      </c>
      <c r="D229" s="2">
        <v>2018</v>
      </c>
      <c r="E229" s="2" t="s">
        <v>388</v>
      </c>
      <c r="F229" s="2">
        <v>54208254</v>
      </c>
    </row>
    <row r="230" spans="1:6" x14ac:dyDescent="0.25">
      <c r="A230" s="2" t="s">
        <v>10</v>
      </c>
      <c r="B230" s="2" t="s">
        <v>396</v>
      </c>
      <c r="C230" s="2" t="s">
        <v>387</v>
      </c>
      <c r="D230" s="2">
        <v>2019</v>
      </c>
      <c r="E230" s="2" t="s">
        <v>388</v>
      </c>
      <c r="F230" s="2">
        <v>57638464</v>
      </c>
    </row>
    <row r="231" spans="1:6" x14ac:dyDescent="0.25">
      <c r="A231" s="2" t="s">
        <v>10</v>
      </c>
      <c r="B231" s="2" t="s">
        <v>396</v>
      </c>
      <c r="C231" s="2" t="s">
        <v>387</v>
      </c>
      <c r="D231" s="2">
        <v>2020</v>
      </c>
      <c r="E231" s="2" t="s">
        <v>388</v>
      </c>
      <c r="F231" s="2">
        <v>60672492</v>
      </c>
    </row>
    <row r="232" spans="1:6" x14ac:dyDescent="0.25">
      <c r="A232" s="2" t="s">
        <v>10</v>
      </c>
      <c r="B232" s="2" t="s">
        <v>396</v>
      </c>
      <c r="C232" s="2" t="s">
        <v>387</v>
      </c>
      <c r="D232" s="2">
        <v>2021</v>
      </c>
      <c r="E232" s="2" t="s">
        <v>388</v>
      </c>
      <c r="F232" s="2">
        <v>62601467</v>
      </c>
    </row>
    <row r="233" spans="1:6" x14ac:dyDescent="0.25">
      <c r="A233" s="2" t="s">
        <v>10</v>
      </c>
      <c r="B233" s="2" t="s">
        <v>396</v>
      </c>
      <c r="C233" s="2" t="s">
        <v>389</v>
      </c>
      <c r="D233" s="2">
        <v>2010</v>
      </c>
      <c r="E233" s="2" t="s">
        <v>388</v>
      </c>
      <c r="F233" s="2">
        <v>33976031</v>
      </c>
    </row>
    <row r="234" spans="1:6" x14ac:dyDescent="0.25">
      <c r="A234" s="2" t="s">
        <v>10</v>
      </c>
      <c r="B234" s="2" t="s">
        <v>396</v>
      </c>
      <c r="C234" s="2" t="s">
        <v>389</v>
      </c>
      <c r="D234" s="2">
        <v>2011</v>
      </c>
      <c r="E234" s="2" t="s">
        <v>388</v>
      </c>
      <c r="F234" s="2">
        <v>24278947</v>
      </c>
    </row>
    <row r="235" spans="1:6" x14ac:dyDescent="0.25">
      <c r="A235" s="2" t="s">
        <v>10</v>
      </c>
      <c r="B235" s="2" t="s">
        <v>396</v>
      </c>
      <c r="C235" s="2" t="s">
        <v>389</v>
      </c>
      <c r="D235" s="2">
        <v>2012</v>
      </c>
      <c r="E235" s="2" t="s">
        <v>388</v>
      </c>
      <c r="F235" s="2">
        <v>7275228</v>
      </c>
    </row>
    <row r="236" spans="1:6" x14ac:dyDescent="0.25">
      <c r="A236" s="2" t="s">
        <v>10</v>
      </c>
      <c r="B236" s="2" t="s">
        <v>396</v>
      </c>
      <c r="C236" s="2" t="s">
        <v>389</v>
      </c>
      <c r="D236" s="2">
        <v>2013</v>
      </c>
      <c r="E236" s="2" t="s">
        <v>388</v>
      </c>
      <c r="F236" s="2">
        <v>15654082</v>
      </c>
    </row>
    <row r="237" spans="1:6" x14ac:dyDescent="0.25">
      <c r="A237" s="2" t="s">
        <v>10</v>
      </c>
      <c r="B237" s="2" t="s">
        <v>396</v>
      </c>
      <c r="C237" s="2" t="s">
        <v>389</v>
      </c>
      <c r="D237" s="2">
        <v>2014</v>
      </c>
      <c r="E237" s="2" t="s">
        <v>388</v>
      </c>
      <c r="F237" s="2">
        <v>19179246</v>
      </c>
    </row>
    <row r="238" spans="1:6" x14ac:dyDescent="0.25">
      <c r="A238" s="2" t="s">
        <v>10</v>
      </c>
      <c r="B238" s="2" t="s">
        <v>396</v>
      </c>
      <c r="C238" s="2" t="s">
        <v>389</v>
      </c>
      <c r="D238" s="2">
        <v>2015</v>
      </c>
      <c r="E238" s="2" t="s">
        <v>388</v>
      </c>
      <c r="F238" s="2">
        <v>16563205</v>
      </c>
    </row>
    <row r="239" spans="1:6" x14ac:dyDescent="0.25">
      <c r="A239" s="2" t="s">
        <v>10</v>
      </c>
      <c r="B239" s="2" t="s">
        <v>396</v>
      </c>
      <c r="C239" s="2" t="s">
        <v>389</v>
      </c>
      <c r="D239" s="2">
        <v>2016</v>
      </c>
      <c r="E239" s="2" t="s">
        <v>388</v>
      </c>
      <c r="F239" s="2">
        <v>32326442</v>
      </c>
    </row>
    <row r="240" spans="1:6" x14ac:dyDescent="0.25">
      <c r="A240" s="2" t="s">
        <v>10</v>
      </c>
      <c r="B240" s="2" t="s">
        <v>396</v>
      </c>
      <c r="C240" s="2" t="s">
        <v>389</v>
      </c>
      <c r="D240" s="2">
        <v>2017</v>
      </c>
      <c r="E240" s="2" t="s">
        <v>388</v>
      </c>
      <c r="F240" s="2">
        <v>21231967</v>
      </c>
    </row>
    <row r="241" spans="1:6" x14ac:dyDescent="0.25">
      <c r="A241" s="2" t="s">
        <v>10</v>
      </c>
      <c r="B241" s="2" t="s">
        <v>396</v>
      </c>
      <c r="C241" s="2" t="s">
        <v>389</v>
      </c>
      <c r="D241" s="2">
        <v>2018</v>
      </c>
      <c r="E241" s="2" t="s">
        <v>388</v>
      </c>
      <c r="F241" s="2">
        <v>34740582</v>
      </c>
    </row>
    <row r="242" spans="1:6" x14ac:dyDescent="0.25">
      <c r="A242" s="2" t="s">
        <v>10</v>
      </c>
      <c r="B242" s="2" t="s">
        <v>396</v>
      </c>
      <c r="C242" s="2" t="s">
        <v>389</v>
      </c>
      <c r="D242" s="2">
        <v>2019</v>
      </c>
      <c r="E242" s="2" t="s">
        <v>388</v>
      </c>
      <c r="F242" s="2">
        <v>35186719</v>
      </c>
    </row>
    <row r="243" spans="1:6" x14ac:dyDescent="0.25">
      <c r="A243" s="2" t="s">
        <v>10</v>
      </c>
      <c r="B243" s="2" t="s">
        <v>396</v>
      </c>
      <c r="C243" s="2" t="s">
        <v>389</v>
      </c>
      <c r="D243" s="2">
        <v>2020</v>
      </c>
      <c r="E243" s="2" t="s">
        <v>388</v>
      </c>
      <c r="F243" s="2">
        <v>35632672</v>
      </c>
    </row>
    <row r="244" spans="1:6" x14ac:dyDescent="0.25">
      <c r="A244" s="2" t="s">
        <v>10</v>
      </c>
      <c r="B244" s="2" t="s">
        <v>396</v>
      </c>
      <c r="C244" s="2" t="s">
        <v>389</v>
      </c>
      <c r="D244" s="2">
        <v>2021</v>
      </c>
      <c r="E244" s="2" t="s">
        <v>388</v>
      </c>
      <c r="F244" s="2">
        <v>35970499</v>
      </c>
    </row>
    <row r="245" spans="1:6" x14ac:dyDescent="0.25">
      <c r="A245" s="2" t="s">
        <v>10</v>
      </c>
      <c r="B245" s="2" t="s">
        <v>396</v>
      </c>
      <c r="C245" s="2" t="s">
        <v>390</v>
      </c>
      <c r="D245" s="2">
        <v>2010</v>
      </c>
      <c r="E245" s="2" t="s">
        <v>388</v>
      </c>
      <c r="F245" s="2">
        <v>38224251</v>
      </c>
    </row>
    <row r="246" spans="1:6" x14ac:dyDescent="0.25">
      <c r="A246" s="2" t="s">
        <v>10</v>
      </c>
      <c r="B246" s="2" t="s">
        <v>396</v>
      </c>
      <c r="C246" s="2" t="s">
        <v>390</v>
      </c>
      <c r="D246" s="2">
        <v>2011</v>
      </c>
      <c r="E246" s="2" t="s">
        <v>388</v>
      </c>
      <c r="F246" s="2">
        <v>39377049</v>
      </c>
    </row>
    <row r="247" spans="1:6" x14ac:dyDescent="0.25">
      <c r="A247" s="2" t="s">
        <v>10</v>
      </c>
      <c r="B247" s="2" t="s">
        <v>396</v>
      </c>
      <c r="C247" s="2" t="s">
        <v>390</v>
      </c>
      <c r="D247" s="2">
        <v>2012</v>
      </c>
      <c r="E247" s="2" t="s">
        <v>388</v>
      </c>
      <c r="F247" s="2">
        <v>24307499</v>
      </c>
    </row>
    <row r="248" spans="1:6" x14ac:dyDescent="0.25">
      <c r="A248" s="2" t="s">
        <v>10</v>
      </c>
      <c r="B248" s="2" t="s">
        <v>396</v>
      </c>
      <c r="C248" s="2" t="s">
        <v>390</v>
      </c>
      <c r="D248" s="2">
        <v>2013</v>
      </c>
      <c r="E248" s="2" t="s">
        <v>388</v>
      </c>
      <c r="F248" s="2">
        <v>42914723</v>
      </c>
    </row>
    <row r="249" spans="1:6" x14ac:dyDescent="0.25">
      <c r="A249" s="2" t="s">
        <v>10</v>
      </c>
      <c r="B249" s="2" t="s">
        <v>396</v>
      </c>
      <c r="C249" s="2" t="s">
        <v>390</v>
      </c>
      <c r="D249" s="2">
        <v>2014</v>
      </c>
      <c r="E249" s="2" t="s">
        <v>388</v>
      </c>
      <c r="F249" s="2">
        <v>29790233</v>
      </c>
    </row>
    <row r="250" spans="1:6" x14ac:dyDescent="0.25">
      <c r="A250" s="2" t="s">
        <v>10</v>
      </c>
      <c r="B250" s="2" t="s">
        <v>396</v>
      </c>
      <c r="C250" s="2" t="s">
        <v>390</v>
      </c>
      <c r="D250" s="2">
        <v>2015</v>
      </c>
      <c r="E250" s="2" t="s">
        <v>388</v>
      </c>
      <c r="F250" s="2">
        <v>32396043</v>
      </c>
    </row>
    <row r="251" spans="1:6" x14ac:dyDescent="0.25">
      <c r="A251" s="2" t="s">
        <v>10</v>
      </c>
      <c r="B251" s="2" t="s">
        <v>396</v>
      </c>
      <c r="C251" s="2" t="s">
        <v>390</v>
      </c>
      <c r="D251" s="2">
        <v>2016</v>
      </c>
      <c r="E251" s="2" t="s">
        <v>388</v>
      </c>
      <c r="F251" s="2">
        <v>24176963</v>
      </c>
    </row>
    <row r="252" spans="1:6" x14ac:dyDescent="0.25">
      <c r="A252" s="2" t="s">
        <v>10</v>
      </c>
      <c r="B252" s="2" t="s">
        <v>396</v>
      </c>
      <c r="C252" s="2" t="s">
        <v>390</v>
      </c>
      <c r="D252" s="2">
        <v>2017</v>
      </c>
      <c r="E252" s="2" t="s">
        <v>388</v>
      </c>
      <c r="F252" s="2">
        <v>14850965</v>
      </c>
    </row>
    <row r="253" spans="1:6" x14ac:dyDescent="0.25">
      <c r="A253" s="2" t="s">
        <v>10</v>
      </c>
      <c r="B253" s="2" t="s">
        <v>396</v>
      </c>
      <c r="C253" s="2" t="s">
        <v>390</v>
      </c>
      <c r="D253" s="2">
        <v>2018</v>
      </c>
      <c r="E253" s="2" t="s">
        <v>388</v>
      </c>
      <c r="F253" s="2">
        <v>18924481</v>
      </c>
    </row>
    <row r="254" spans="1:6" x14ac:dyDescent="0.25">
      <c r="A254" s="2" t="s">
        <v>10</v>
      </c>
      <c r="B254" s="2" t="s">
        <v>396</v>
      </c>
      <c r="C254" s="2" t="s">
        <v>390</v>
      </c>
      <c r="D254" s="2">
        <v>2019</v>
      </c>
      <c r="E254" s="2" t="s">
        <v>388</v>
      </c>
      <c r="F254" s="2">
        <v>22214661</v>
      </c>
    </row>
    <row r="255" spans="1:6" x14ac:dyDescent="0.25">
      <c r="A255" s="2" t="s">
        <v>10</v>
      </c>
      <c r="B255" s="2" t="s">
        <v>396</v>
      </c>
      <c r="C255" s="2" t="s">
        <v>390</v>
      </c>
      <c r="D255" s="2">
        <v>2020</v>
      </c>
      <c r="E255" s="2" t="s">
        <v>388</v>
      </c>
      <c r="F255" s="2">
        <v>21999379</v>
      </c>
    </row>
    <row r="256" spans="1:6" x14ac:dyDescent="0.25">
      <c r="A256" s="2" t="s">
        <v>10</v>
      </c>
      <c r="B256" s="2" t="s">
        <v>396</v>
      </c>
      <c r="C256" s="2" t="s">
        <v>390</v>
      </c>
      <c r="D256" s="2">
        <v>2021</v>
      </c>
      <c r="E256" s="2" t="s">
        <v>388</v>
      </c>
      <c r="F256" s="2">
        <v>23629615</v>
      </c>
    </row>
    <row r="257" spans="1:6" x14ac:dyDescent="0.25">
      <c r="A257" s="2" t="s">
        <v>10</v>
      </c>
      <c r="B257" s="2" t="s">
        <v>397</v>
      </c>
      <c r="C257" s="2" t="s">
        <v>387</v>
      </c>
      <c r="D257" s="2">
        <v>2010</v>
      </c>
      <c r="E257" s="2" t="s">
        <v>388</v>
      </c>
      <c r="F257" s="2">
        <v>156472315</v>
      </c>
    </row>
    <row r="258" spans="1:6" x14ac:dyDescent="0.25">
      <c r="A258" s="2" t="s">
        <v>10</v>
      </c>
      <c r="B258" s="2" t="s">
        <v>397</v>
      </c>
      <c r="C258" s="2" t="s">
        <v>387</v>
      </c>
      <c r="D258" s="2">
        <v>2011</v>
      </c>
      <c r="E258" s="2" t="s">
        <v>388</v>
      </c>
      <c r="F258" s="2">
        <v>97556816</v>
      </c>
    </row>
    <row r="259" spans="1:6" x14ac:dyDescent="0.25">
      <c r="A259" s="2" t="s">
        <v>10</v>
      </c>
      <c r="B259" s="2" t="s">
        <v>397</v>
      </c>
      <c r="C259" s="2" t="s">
        <v>387</v>
      </c>
      <c r="D259" s="2">
        <v>2012</v>
      </c>
      <c r="E259" s="2" t="s">
        <v>388</v>
      </c>
      <c r="F259" s="2">
        <v>253231553</v>
      </c>
    </row>
    <row r="260" spans="1:6" x14ac:dyDescent="0.25">
      <c r="A260" s="2" t="s">
        <v>10</v>
      </c>
      <c r="B260" s="2" t="s">
        <v>397</v>
      </c>
      <c r="C260" s="2" t="s">
        <v>387</v>
      </c>
      <c r="D260" s="2">
        <v>2013</v>
      </c>
      <c r="E260" s="2" t="s">
        <v>388</v>
      </c>
      <c r="F260" s="2">
        <v>215460149</v>
      </c>
    </row>
    <row r="261" spans="1:6" x14ac:dyDescent="0.25">
      <c r="A261" s="2" t="s">
        <v>10</v>
      </c>
      <c r="B261" s="2" t="s">
        <v>397</v>
      </c>
      <c r="C261" s="2" t="s">
        <v>387</v>
      </c>
      <c r="D261" s="2">
        <v>2014</v>
      </c>
      <c r="E261" s="2" t="s">
        <v>388</v>
      </c>
      <c r="F261" s="2">
        <v>153538025</v>
      </c>
    </row>
    <row r="262" spans="1:6" x14ac:dyDescent="0.25">
      <c r="A262" s="2" t="s">
        <v>10</v>
      </c>
      <c r="B262" s="2" t="s">
        <v>397</v>
      </c>
      <c r="C262" s="2" t="s">
        <v>387</v>
      </c>
      <c r="D262" s="2">
        <v>2015</v>
      </c>
      <c r="E262" s="2" t="s">
        <v>388</v>
      </c>
      <c r="F262" s="2">
        <v>251554331</v>
      </c>
    </row>
    <row r="263" spans="1:6" x14ac:dyDescent="0.25">
      <c r="A263" s="2" t="s">
        <v>10</v>
      </c>
      <c r="B263" s="2" t="s">
        <v>397</v>
      </c>
      <c r="C263" s="2" t="s">
        <v>387</v>
      </c>
      <c r="D263" s="2">
        <v>2016</v>
      </c>
      <c r="E263" s="2" t="s">
        <v>388</v>
      </c>
      <c r="F263" s="2">
        <v>162645602</v>
      </c>
    </row>
    <row r="264" spans="1:6" x14ac:dyDescent="0.25">
      <c r="A264" s="2" t="s">
        <v>10</v>
      </c>
      <c r="B264" s="2" t="s">
        <v>397</v>
      </c>
      <c r="C264" s="2" t="s">
        <v>387</v>
      </c>
      <c r="D264" s="2">
        <v>2017</v>
      </c>
      <c r="E264" s="2" t="s">
        <v>388</v>
      </c>
      <c r="F264" s="2">
        <v>202045162</v>
      </c>
    </row>
    <row r="265" spans="1:6" x14ac:dyDescent="0.25">
      <c r="A265" s="2" t="s">
        <v>10</v>
      </c>
      <c r="B265" s="2" t="s">
        <v>397</v>
      </c>
      <c r="C265" s="2" t="s">
        <v>387</v>
      </c>
      <c r="D265" s="2">
        <v>2018</v>
      </c>
      <c r="E265" s="2" t="s">
        <v>388</v>
      </c>
      <c r="F265" s="2">
        <v>288094558</v>
      </c>
    </row>
    <row r="266" spans="1:6" x14ac:dyDescent="0.25">
      <c r="A266" s="2" t="s">
        <v>10</v>
      </c>
      <c r="B266" s="2" t="s">
        <v>397</v>
      </c>
      <c r="C266" s="2" t="s">
        <v>387</v>
      </c>
      <c r="D266" s="2">
        <v>2019</v>
      </c>
      <c r="E266" s="2" t="s">
        <v>388</v>
      </c>
      <c r="F266" s="2">
        <v>308566884</v>
      </c>
    </row>
    <row r="267" spans="1:6" x14ac:dyDescent="0.25">
      <c r="A267" s="2" t="s">
        <v>10</v>
      </c>
      <c r="B267" s="2" t="s">
        <v>397</v>
      </c>
      <c r="C267" s="2" t="s">
        <v>387</v>
      </c>
      <c r="D267" s="2">
        <v>2020</v>
      </c>
      <c r="E267" s="2" t="s">
        <v>388</v>
      </c>
      <c r="F267" s="2">
        <v>327158828</v>
      </c>
    </row>
    <row r="268" spans="1:6" x14ac:dyDescent="0.25">
      <c r="A268" s="2" t="s">
        <v>10</v>
      </c>
      <c r="B268" s="2" t="s">
        <v>397</v>
      </c>
      <c r="C268" s="2" t="s">
        <v>387</v>
      </c>
      <c r="D268" s="2">
        <v>2021</v>
      </c>
      <c r="E268" s="2" t="s">
        <v>388</v>
      </c>
      <c r="F268" s="2">
        <v>340073290</v>
      </c>
    </row>
    <row r="269" spans="1:6" x14ac:dyDescent="0.25">
      <c r="A269" s="2" t="s">
        <v>10</v>
      </c>
      <c r="B269" s="2" t="s">
        <v>397</v>
      </c>
      <c r="C269" s="2" t="s">
        <v>389</v>
      </c>
      <c r="D269" s="2">
        <v>2010</v>
      </c>
      <c r="E269" s="2" t="s">
        <v>388</v>
      </c>
      <c r="F269" s="2">
        <v>810840155</v>
      </c>
    </row>
    <row r="270" spans="1:6" x14ac:dyDescent="0.25">
      <c r="A270" s="2" t="s">
        <v>10</v>
      </c>
      <c r="B270" s="2" t="s">
        <v>397</v>
      </c>
      <c r="C270" s="2" t="s">
        <v>389</v>
      </c>
      <c r="D270" s="2">
        <v>2011</v>
      </c>
      <c r="E270" s="2" t="s">
        <v>388</v>
      </c>
      <c r="F270" s="2">
        <v>146166942</v>
      </c>
    </row>
    <row r="271" spans="1:6" x14ac:dyDescent="0.25">
      <c r="A271" s="2" t="s">
        <v>10</v>
      </c>
      <c r="B271" s="2" t="s">
        <v>397</v>
      </c>
      <c r="C271" s="2" t="s">
        <v>389</v>
      </c>
      <c r="D271" s="2">
        <v>2012</v>
      </c>
      <c r="E271" s="2" t="s">
        <v>388</v>
      </c>
      <c r="F271" s="2">
        <v>104100512</v>
      </c>
    </row>
    <row r="272" spans="1:6" x14ac:dyDescent="0.25">
      <c r="A272" s="2" t="s">
        <v>10</v>
      </c>
      <c r="B272" s="2" t="s">
        <v>397</v>
      </c>
      <c r="C272" s="2" t="s">
        <v>389</v>
      </c>
      <c r="D272" s="2">
        <v>2013</v>
      </c>
      <c r="E272" s="2" t="s">
        <v>388</v>
      </c>
      <c r="F272" s="2">
        <v>475159162</v>
      </c>
    </row>
    <row r="273" spans="1:6" x14ac:dyDescent="0.25">
      <c r="A273" s="2" t="s">
        <v>10</v>
      </c>
      <c r="B273" s="2" t="s">
        <v>397</v>
      </c>
      <c r="C273" s="2" t="s">
        <v>389</v>
      </c>
      <c r="D273" s="2">
        <v>2014</v>
      </c>
      <c r="E273" s="2" t="s">
        <v>388</v>
      </c>
      <c r="F273" s="2">
        <v>547751269</v>
      </c>
    </row>
    <row r="274" spans="1:6" x14ac:dyDescent="0.25">
      <c r="A274" s="2" t="s">
        <v>10</v>
      </c>
      <c r="B274" s="2" t="s">
        <v>397</v>
      </c>
      <c r="C274" s="2" t="s">
        <v>389</v>
      </c>
      <c r="D274" s="2">
        <v>2015</v>
      </c>
      <c r="E274" s="2" t="s">
        <v>388</v>
      </c>
      <c r="F274" s="2">
        <v>877313766</v>
      </c>
    </row>
    <row r="275" spans="1:6" x14ac:dyDescent="0.25">
      <c r="A275" s="2" t="s">
        <v>10</v>
      </c>
      <c r="B275" s="2" t="s">
        <v>397</v>
      </c>
      <c r="C275" s="2" t="s">
        <v>389</v>
      </c>
      <c r="D275" s="2">
        <v>2016</v>
      </c>
      <c r="E275" s="2" t="s">
        <v>388</v>
      </c>
      <c r="F275" s="2">
        <v>1413256193</v>
      </c>
    </row>
    <row r="276" spans="1:6" x14ac:dyDescent="0.25">
      <c r="A276" s="2" t="s">
        <v>10</v>
      </c>
      <c r="B276" s="2" t="s">
        <v>397</v>
      </c>
      <c r="C276" s="2" t="s">
        <v>389</v>
      </c>
      <c r="D276" s="2">
        <v>2017</v>
      </c>
      <c r="E276" s="2" t="s">
        <v>388</v>
      </c>
      <c r="F276" s="2">
        <v>745747112</v>
      </c>
    </row>
    <row r="277" spans="1:6" x14ac:dyDescent="0.25">
      <c r="A277" s="2" t="s">
        <v>10</v>
      </c>
      <c r="B277" s="2" t="s">
        <v>397</v>
      </c>
      <c r="C277" s="2" t="s">
        <v>389</v>
      </c>
      <c r="D277" s="2">
        <v>2018</v>
      </c>
      <c r="E277" s="2" t="s">
        <v>388</v>
      </c>
      <c r="F277" s="2">
        <v>943316968</v>
      </c>
    </row>
    <row r="278" spans="1:6" x14ac:dyDescent="0.25">
      <c r="A278" s="2" t="s">
        <v>10</v>
      </c>
      <c r="B278" s="2" t="s">
        <v>397</v>
      </c>
      <c r="C278" s="2" t="s">
        <v>389</v>
      </c>
      <c r="D278" s="2">
        <v>2019</v>
      </c>
      <c r="E278" s="2" t="s">
        <v>388</v>
      </c>
      <c r="F278" s="2">
        <v>970249081</v>
      </c>
    </row>
    <row r="279" spans="1:6" x14ac:dyDescent="0.25">
      <c r="A279" s="2" t="s">
        <v>10</v>
      </c>
      <c r="B279" s="2" t="s">
        <v>397</v>
      </c>
      <c r="C279" s="2" t="s">
        <v>389</v>
      </c>
      <c r="D279" s="2">
        <v>2020</v>
      </c>
      <c r="E279" s="2" t="s">
        <v>388</v>
      </c>
      <c r="F279" s="2">
        <v>989682518</v>
      </c>
    </row>
    <row r="280" spans="1:6" x14ac:dyDescent="0.25">
      <c r="A280" s="2" t="s">
        <v>10</v>
      </c>
      <c r="B280" s="2" t="s">
        <v>397</v>
      </c>
      <c r="C280" s="2" t="s">
        <v>389</v>
      </c>
      <c r="D280" s="2">
        <v>2021</v>
      </c>
      <c r="E280" s="2" t="s">
        <v>388</v>
      </c>
      <c r="F280" s="2">
        <v>999696454</v>
      </c>
    </row>
    <row r="281" spans="1:6" x14ac:dyDescent="0.25">
      <c r="A281" s="2" t="s">
        <v>10</v>
      </c>
      <c r="B281" s="2" t="s">
        <v>397</v>
      </c>
      <c r="C281" s="2" t="s">
        <v>390</v>
      </c>
      <c r="D281" s="2">
        <v>2010</v>
      </c>
      <c r="E281" s="2" t="s">
        <v>388</v>
      </c>
      <c r="F281" s="2">
        <v>300593808</v>
      </c>
    </row>
    <row r="282" spans="1:6" x14ac:dyDescent="0.25">
      <c r="A282" s="2" t="s">
        <v>10</v>
      </c>
      <c r="B282" s="2" t="s">
        <v>397</v>
      </c>
      <c r="C282" s="2" t="s">
        <v>390</v>
      </c>
      <c r="D282" s="2">
        <v>2011</v>
      </c>
      <c r="E282" s="2" t="s">
        <v>388</v>
      </c>
      <c r="F282" s="2">
        <v>272683974</v>
      </c>
    </row>
    <row r="283" spans="1:6" x14ac:dyDescent="0.25">
      <c r="A283" s="2" t="s">
        <v>10</v>
      </c>
      <c r="B283" s="2" t="s">
        <v>397</v>
      </c>
      <c r="C283" s="2" t="s">
        <v>390</v>
      </c>
      <c r="D283" s="2">
        <v>2012</v>
      </c>
      <c r="E283" s="2" t="s">
        <v>388</v>
      </c>
      <c r="F283" s="2">
        <v>252109309</v>
      </c>
    </row>
    <row r="284" spans="1:6" x14ac:dyDescent="0.25">
      <c r="A284" s="2" t="s">
        <v>10</v>
      </c>
      <c r="B284" s="2" t="s">
        <v>397</v>
      </c>
      <c r="C284" s="2" t="s">
        <v>390</v>
      </c>
      <c r="D284" s="2">
        <v>2013</v>
      </c>
      <c r="E284" s="2" t="s">
        <v>388</v>
      </c>
      <c r="F284" s="2">
        <v>268558493</v>
      </c>
    </row>
    <row r="285" spans="1:6" x14ac:dyDescent="0.25">
      <c r="A285" s="2" t="s">
        <v>10</v>
      </c>
      <c r="B285" s="2" t="s">
        <v>397</v>
      </c>
      <c r="C285" s="2" t="s">
        <v>390</v>
      </c>
      <c r="D285" s="2">
        <v>2014</v>
      </c>
      <c r="E285" s="2" t="s">
        <v>388</v>
      </c>
      <c r="F285" s="2">
        <v>275483155</v>
      </c>
    </row>
    <row r="286" spans="1:6" x14ac:dyDescent="0.25">
      <c r="A286" s="2" t="s">
        <v>10</v>
      </c>
      <c r="B286" s="2" t="s">
        <v>397</v>
      </c>
      <c r="C286" s="2" t="s">
        <v>390</v>
      </c>
      <c r="D286" s="2">
        <v>2015</v>
      </c>
      <c r="E286" s="2" t="s">
        <v>388</v>
      </c>
      <c r="F286" s="2">
        <v>104340633</v>
      </c>
    </row>
    <row r="287" spans="1:6" x14ac:dyDescent="0.25">
      <c r="A287" s="2" t="s">
        <v>10</v>
      </c>
      <c r="B287" s="2" t="s">
        <v>397</v>
      </c>
      <c r="C287" s="2" t="s">
        <v>390</v>
      </c>
      <c r="D287" s="2">
        <v>2016</v>
      </c>
      <c r="E287" s="2" t="s">
        <v>388</v>
      </c>
      <c r="F287" s="2">
        <v>193461358</v>
      </c>
    </row>
    <row r="288" spans="1:6" x14ac:dyDescent="0.25">
      <c r="A288" s="2" t="s">
        <v>10</v>
      </c>
      <c r="B288" s="2" t="s">
        <v>397</v>
      </c>
      <c r="C288" s="2" t="s">
        <v>390</v>
      </c>
      <c r="D288" s="2">
        <v>2017</v>
      </c>
      <c r="E288" s="2" t="s">
        <v>388</v>
      </c>
      <c r="F288" s="2">
        <v>253097662</v>
      </c>
    </row>
    <row r="289" spans="1:6" x14ac:dyDescent="0.25">
      <c r="A289" s="2" t="s">
        <v>10</v>
      </c>
      <c r="B289" s="2" t="s">
        <v>397</v>
      </c>
      <c r="C289" s="2" t="s">
        <v>390</v>
      </c>
      <c r="D289" s="2">
        <v>2018</v>
      </c>
      <c r="E289" s="2" t="s">
        <v>388</v>
      </c>
      <c r="F289" s="2">
        <v>292764727</v>
      </c>
    </row>
    <row r="290" spans="1:6" x14ac:dyDescent="0.25">
      <c r="A290" s="2" t="s">
        <v>10</v>
      </c>
      <c r="B290" s="2" t="s">
        <v>397</v>
      </c>
      <c r="C290" s="2" t="s">
        <v>390</v>
      </c>
      <c r="D290" s="2">
        <v>2019</v>
      </c>
      <c r="E290" s="2" t="s">
        <v>388</v>
      </c>
      <c r="F290" s="2">
        <v>305588018</v>
      </c>
    </row>
    <row r="291" spans="1:6" x14ac:dyDescent="0.25">
      <c r="A291" s="2" t="s">
        <v>10</v>
      </c>
      <c r="B291" s="2" t="s">
        <v>397</v>
      </c>
      <c r="C291" s="2" t="s">
        <v>390</v>
      </c>
      <c r="D291" s="2">
        <v>2020</v>
      </c>
      <c r="E291" s="2" t="s">
        <v>388</v>
      </c>
      <c r="F291" s="2">
        <v>322805643</v>
      </c>
    </row>
    <row r="292" spans="1:6" x14ac:dyDescent="0.25">
      <c r="A292" s="2" t="s">
        <v>10</v>
      </c>
      <c r="B292" s="2" t="s">
        <v>397</v>
      </c>
      <c r="C292" s="2" t="s">
        <v>390</v>
      </c>
      <c r="D292" s="2">
        <v>2021</v>
      </c>
      <c r="E292" s="2" t="s">
        <v>388</v>
      </c>
      <c r="F292" s="2">
        <v>337481577</v>
      </c>
    </row>
    <row r="293" spans="1:6" x14ac:dyDescent="0.25">
      <c r="A293" s="2" t="s">
        <v>11</v>
      </c>
      <c r="B293" s="2" t="s">
        <v>397</v>
      </c>
      <c r="C293" s="2" t="s">
        <v>387</v>
      </c>
      <c r="D293" s="2">
        <v>2010</v>
      </c>
      <c r="E293" s="2" t="s">
        <v>388</v>
      </c>
      <c r="F293" s="2">
        <v>27828423</v>
      </c>
    </row>
    <row r="294" spans="1:6" x14ac:dyDescent="0.25">
      <c r="A294" s="2" t="s">
        <v>11</v>
      </c>
      <c r="B294" s="2" t="s">
        <v>397</v>
      </c>
      <c r="C294" s="2" t="s">
        <v>387</v>
      </c>
      <c r="D294" s="2">
        <v>2011</v>
      </c>
      <c r="E294" s="2" t="s">
        <v>388</v>
      </c>
      <c r="F294" s="2">
        <v>77484021</v>
      </c>
    </row>
    <row r="295" spans="1:6" x14ac:dyDescent="0.25">
      <c r="A295" s="2" t="s">
        <v>11</v>
      </c>
      <c r="B295" s="2" t="s">
        <v>397</v>
      </c>
      <c r="C295" s="2" t="s">
        <v>387</v>
      </c>
      <c r="D295" s="2">
        <v>2012</v>
      </c>
      <c r="E295" s="2" t="s">
        <v>388</v>
      </c>
      <c r="F295" s="2">
        <v>34478696</v>
      </c>
    </row>
    <row r="296" spans="1:6" x14ac:dyDescent="0.25">
      <c r="A296" s="2" t="s">
        <v>11</v>
      </c>
      <c r="B296" s="2" t="s">
        <v>397</v>
      </c>
      <c r="C296" s="2" t="s">
        <v>387</v>
      </c>
      <c r="D296" s="2">
        <v>2013</v>
      </c>
      <c r="E296" s="2" t="s">
        <v>388</v>
      </c>
      <c r="F296" s="2">
        <v>46078436</v>
      </c>
    </row>
    <row r="297" spans="1:6" x14ac:dyDescent="0.25">
      <c r="A297" s="2" t="s">
        <v>11</v>
      </c>
      <c r="B297" s="2" t="s">
        <v>397</v>
      </c>
      <c r="C297" s="2" t="s">
        <v>387</v>
      </c>
      <c r="D297" s="2">
        <v>2014</v>
      </c>
      <c r="E297" s="2" t="s">
        <v>388</v>
      </c>
      <c r="F297" s="2">
        <v>36460277</v>
      </c>
    </row>
    <row r="298" spans="1:6" x14ac:dyDescent="0.25">
      <c r="A298" s="2" t="s">
        <v>11</v>
      </c>
      <c r="B298" s="2" t="s">
        <v>397</v>
      </c>
      <c r="C298" s="2" t="s">
        <v>387</v>
      </c>
      <c r="D298" s="2">
        <v>2015</v>
      </c>
      <c r="E298" s="2" t="s">
        <v>388</v>
      </c>
      <c r="F298" s="2">
        <v>39450890</v>
      </c>
    </row>
    <row r="299" spans="1:6" x14ac:dyDescent="0.25">
      <c r="A299" s="2" t="s">
        <v>11</v>
      </c>
      <c r="B299" s="2" t="s">
        <v>397</v>
      </c>
      <c r="C299" s="2" t="s">
        <v>387</v>
      </c>
      <c r="D299" s="2">
        <v>2016</v>
      </c>
      <c r="E299" s="2" t="s">
        <v>388</v>
      </c>
      <c r="F299" s="2">
        <v>35120327</v>
      </c>
    </row>
    <row r="300" spans="1:6" x14ac:dyDescent="0.25">
      <c r="A300" s="2" t="s">
        <v>11</v>
      </c>
      <c r="B300" s="2" t="s">
        <v>397</v>
      </c>
      <c r="C300" s="2" t="s">
        <v>387</v>
      </c>
      <c r="D300" s="2">
        <v>2017</v>
      </c>
      <c r="E300" s="2" t="s">
        <v>388</v>
      </c>
      <c r="F300" s="2">
        <v>55824586</v>
      </c>
    </row>
    <row r="301" spans="1:6" x14ac:dyDescent="0.25">
      <c r="A301" s="2" t="s">
        <v>11</v>
      </c>
      <c r="B301" s="2" t="s">
        <v>397</v>
      </c>
      <c r="C301" s="2" t="s">
        <v>387</v>
      </c>
      <c r="D301" s="2">
        <v>2018</v>
      </c>
      <c r="E301" s="2" t="s">
        <v>388</v>
      </c>
      <c r="F301" s="2">
        <v>49289160</v>
      </c>
    </row>
    <row r="302" spans="1:6" x14ac:dyDescent="0.25">
      <c r="A302" s="2" t="s">
        <v>11</v>
      </c>
      <c r="B302" s="2" t="s">
        <v>397</v>
      </c>
      <c r="C302" s="2" t="s">
        <v>387</v>
      </c>
      <c r="D302" s="2">
        <v>2019</v>
      </c>
      <c r="E302" s="2" t="s">
        <v>388</v>
      </c>
      <c r="F302" s="2">
        <v>52237081</v>
      </c>
    </row>
    <row r="303" spans="1:6" x14ac:dyDescent="0.25">
      <c r="A303" s="2" t="s">
        <v>11</v>
      </c>
      <c r="B303" s="2" t="s">
        <v>397</v>
      </c>
      <c r="C303" s="2" t="s">
        <v>387</v>
      </c>
      <c r="D303" s="2">
        <v>2020</v>
      </c>
      <c r="E303" s="2" t="s">
        <v>388</v>
      </c>
      <c r="F303" s="2">
        <v>54852370</v>
      </c>
    </row>
    <row r="304" spans="1:6" x14ac:dyDescent="0.25">
      <c r="A304" s="2" t="s">
        <v>11</v>
      </c>
      <c r="B304" s="2" t="s">
        <v>397</v>
      </c>
      <c r="C304" s="2" t="s">
        <v>387</v>
      </c>
      <c r="D304" s="2">
        <v>2021</v>
      </c>
      <c r="E304" s="2" t="s">
        <v>388</v>
      </c>
      <c r="F304" s="2">
        <v>56484429</v>
      </c>
    </row>
    <row r="305" spans="1:6" x14ac:dyDescent="0.25">
      <c r="A305" s="2" t="s">
        <v>11</v>
      </c>
      <c r="B305" s="2" t="s">
        <v>397</v>
      </c>
      <c r="C305" s="2" t="s">
        <v>389</v>
      </c>
      <c r="D305" s="2">
        <v>2010</v>
      </c>
      <c r="E305" s="2" t="s">
        <v>388</v>
      </c>
      <c r="F305" s="2">
        <v>38901081</v>
      </c>
    </row>
    <row r="306" spans="1:6" x14ac:dyDescent="0.25">
      <c r="A306" s="2" t="s">
        <v>11</v>
      </c>
      <c r="B306" s="2" t="s">
        <v>397</v>
      </c>
      <c r="C306" s="2" t="s">
        <v>389</v>
      </c>
      <c r="D306" s="2">
        <v>2011</v>
      </c>
      <c r="E306" s="2" t="s">
        <v>388</v>
      </c>
      <c r="F306" s="2">
        <v>32076597</v>
      </c>
    </row>
    <row r="307" spans="1:6" x14ac:dyDescent="0.25">
      <c r="A307" s="2" t="s">
        <v>11</v>
      </c>
      <c r="B307" s="2" t="s">
        <v>397</v>
      </c>
      <c r="C307" s="2" t="s">
        <v>389</v>
      </c>
      <c r="D307" s="2">
        <v>2012</v>
      </c>
      <c r="E307" s="2" t="s">
        <v>388</v>
      </c>
      <c r="F307" s="2">
        <v>35519738</v>
      </c>
    </row>
    <row r="308" spans="1:6" x14ac:dyDescent="0.25">
      <c r="A308" s="2" t="s">
        <v>11</v>
      </c>
      <c r="B308" s="2" t="s">
        <v>397</v>
      </c>
      <c r="C308" s="2" t="s">
        <v>389</v>
      </c>
      <c r="D308" s="2">
        <v>2013</v>
      </c>
      <c r="E308" s="2" t="s">
        <v>388</v>
      </c>
      <c r="F308" s="2">
        <v>13285268</v>
      </c>
    </row>
    <row r="309" spans="1:6" x14ac:dyDescent="0.25">
      <c r="A309" s="2" t="s">
        <v>11</v>
      </c>
      <c r="B309" s="2" t="s">
        <v>397</v>
      </c>
      <c r="C309" s="2" t="s">
        <v>389</v>
      </c>
      <c r="D309" s="2">
        <v>2014</v>
      </c>
      <c r="E309" s="2" t="s">
        <v>388</v>
      </c>
      <c r="F309" s="2">
        <v>40557152</v>
      </c>
    </row>
    <row r="310" spans="1:6" x14ac:dyDescent="0.25">
      <c r="A310" s="2" t="s">
        <v>11</v>
      </c>
      <c r="B310" s="2" t="s">
        <v>397</v>
      </c>
      <c r="C310" s="2" t="s">
        <v>389</v>
      </c>
      <c r="D310" s="2">
        <v>2015</v>
      </c>
      <c r="E310" s="2" t="s">
        <v>388</v>
      </c>
      <c r="F310" s="2">
        <v>61686501</v>
      </c>
    </row>
    <row r="311" spans="1:6" x14ac:dyDescent="0.25">
      <c r="A311" s="2" t="s">
        <v>11</v>
      </c>
      <c r="B311" s="2" t="s">
        <v>397</v>
      </c>
      <c r="C311" s="2" t="s">
        <v>389</v>
      </c>
      <c r="D311" s="2">
        <v>2016</v>
      </c>
      <c r="E311" s="2" t="s">
        <v>388</v>
      </c>
      <c r="F311" s="2">
        <v>37687397</v>
      </c>
    </row>
    <row r="312" spans="1:6" x14ac:dyDescent="0.25">
      <c r="A312" s="2" t="s">
        <v>11</v>
      </c>
      <c r="B312" s="2" t="s">
        <v>397</v>
      </c>
      <c r="C312" s="2" t="s">
        <v>389</v>
      </c>
      <c r="D312" s="2">
        <v>2017</v>
      </c>
      <c r="E312" s="2" t="s">
        <v>388</v>
      </c>
      <c r="F312" s="2">
        <v>29983236</v>
      </c>
    </row>
    <row r="313" spans="1:6" x14ac:dyDescent="0.25">
      <c r="A313" s="2" t="s">
        <v>11</v>
      </c>
      <c r="B313" s="2" t="s">
        <v>397</v>
      </c>
      <c r="C313" s="2" t="s">
        <v>389</v>
      </c>
      <c r="D313" s="2">
        <v>2018</v>
      </c>
      <c r="E313" s="2" t="s">
        <v>388</v>
      </c>
      <c r="F313" s="2">
        <v>78751268</v>
      </c>
    </row>
    <row r="314" spans="1:6" x14ac:dyDescent="0.25">
      <c r="A314" s="2" t="s">
        <v>11</v>
      </c>
      <c r="B314" s="2" t="s">
        <v>397</v>
      </c>
      <c r="C314" s="2" t="s">
        <v>389</v>
      </c>
      <c r="D314" s="2">
        <v>2019</v>
      </c>
      <c r="E314" s="2" t="s">
        <v>388</v>
      </c>
      <c r="F314" s="2">
        <v>75578687</v>
      </c>
    </row>
    <row r="315" spans="1:6" x14ac:dyDescent="0.25">
      <c r="A315" s="2" t="s">
        <v>11</v>
      </c>
      <c r="B315" s="2" t="s">
        <v>397</v>
      </c>
      <c r="C315" s="2" t="s">
        <v>389</v>
      </c>
      <c r="D315" s="2">
        <v>2020</v>
      </c>
      <c r="E315" s="2" t="s">
        <v>388</v>
      </c>
      <c r="F315" s="2">
        <v>73784375</v>
      </c>
    </row>
    <row r="316" spans="1:6" x14ac:dyDescent="0.25">
      <c r="A316" s="2" t="s">
        <v>11</v>
      </c>
      <c r="B316" s="2" t="s">
        <v>397</v>
      </c>
      <c r="C316" s="2" t="s">
        <v>389</v>
      </c>
      <c r="D316" s="2">
        <v>2021</v>
      </c>
      <c r="E316" s="2" t="s">
        <v>388</v>
      </c>
      <c r="F316" s="2">
        <v>71445015</v>
      </c>
    </row>
    <row r="317" spans="1:6" x14ac:dyDescent="0.25">
      <c r="A317" s="2" t="s">
        <v>11</v>
      </c>
      <c r="B317" s="2" t="s">
        <v>397</v>
      </c>
      <c r="C317" s="2" t="s">
        <v>390</v>
      </c>
      <c r="D317" s="2">
        <v>2010</v>
      </c>
      <c r="E317" s="2" t="s">
        <v>388</v>
      </c>
      <c r="F317" s="2">
        <v>2788461</v>
      </c>
    </row>
    <row r="318" spans="1:6" x14ac:dyDescent="0.25">
      <c r="A318" s="2" t="s">
        <v>11</v>
      </c>
      <c r="B318" s="2" t="s">
        <v>397</v>
      </c>
      <c r="C318" s="2" t="s">
        <v>390</v>
      </c>
      <c r="D318" s="2">
        <v>2011</v>
      </c>
      <c r="E318" s="2" t="s">
        <v>388</v>
      </c>
      <c r="F318" s="2">
        <v>4290610</v>
      </c>
    </row>
    <row r="319" spans="1:6" x14ac:dyDescent="0.25">
      <c r="A319" s="2" t="s">
        <v>11</v>
      </c>
      <c r="B319" s="2" t="s">
        <v>397</v>
      </c>
      <c r="C319" s="2" t="s">
        <v>390</v>
      </c>
      <c r="D319" s="2">
        <v>2012</v>
      </c>
      <c r="E319" s="2" t="s">
        <v>388</v>
      </c>
      <c r="F319" s="2">
        <v>3999960</v>
      </c>
    </row>
    <row r="320" spans="1:6" x14ac:dyDescent="0.25">
      <c r="A320" s="2" t="s">
        <v>11</v>
      </c>
      <c r="B320" s="2" t="s">
        <v>397</v>
      </c>
      <c r="C320" s="2" t="s">
        <v>390</v>
      </c>
      <c r="D320" s="2">
        <v>2013</v>
      </c>
      <c r="E320" s="2" t="s">
        <v>388</v>
      </c>
      <c r="F320" s="2">
        <v>6705693</v>
      </c>
    </row>
    <row r="321" spans="1:6" x14ac:dyDescent="0.25">
      <c r="A321" s="2" t="s">
        <v>11</v>
      </c>
      <c r="B321" s="2" t="s">
        <v>397</v>
      </c>
      <c r="C321" s="2" t="s">
        <v>390</v>
      </c>
      <c r="D321" s="2">
        <v>2014</v>
      </c>
      <c r="E321" s="2" t="s">
        <v>388</v>
      </c>
      <c r="F321" s="2">
        <v>4543179</v>
      </c>
    </row>
    <row r="322" spans="1:6" x14ac:dyDescent="0.25">
      <c r="A322" s="2" t="s">
        <v>11</v>
      </c>
      <c r="B322" s="2" t="s">
        <v>397</v>
      </c>
      <c r="C322" s="2" t="s">
        <v>390</v>
      </c>
      <c r="D322" s="2">
        <v>2017</v>
      </c>
      <c r="E322" s="2" t="s">
        <v>388</v>
      </c>
      <c r="F322" s="2">
        <v>161496</v>
      </c>
    </row>
    <row r="323" spans="1:6" x14ac:dyDescent="0.25">
      <c r="A323" s="2" t="s">
        <v>11</v>
      </c>
      <c r="B323" s="2" t="s">
        <v>397</v>
      </c>
      <c r="C323" s="2" t="s">
        <v>390</v>
      </c>
      <c r="D323" s="2">
        <v>2018</v>
      </c>
      <c r="E323" s="2" t="s">
        <v>388</v>
      </c>
      <c r="F323" s="2">
        <v>46223</v>
      </c>
    </row>
    <row r="324" spans="1:6" x14ac:dyDescent="0.25">
      <c r="A324" s="2" t="s">
        <v>11</v>
      </c>
      <c r="B324" s="2" t="s">
        <v>397</v>
      </c>
      <c r="C324" s="2" t="s">
        <v>390</v>
      </c>
      <c r="D324" s="2">
        <v>2019</v>
      </c>
      <c r="E324" s="2" t="s">
        <v>388</v>
      </c>
      <c r="F324" s="2">
        <v>48324</v>
      </c>
    </row>
    <row r="325" spans="1:6" x14ac:dyDescent="0.25">
      <c r="A325" s="2" t="s">
        <v>11</v>
      </c>
      <c r="B325" s="2" t="s">
        <v>397</v>
      </c>
      <c r="C325" s="2" t="s">
        <v>390</v>
      </c>
      <c r="D325" s="2">
        <v>2020</v>
      </c>
      <c r="E325" s="2" t="s">
        <v>388</v>
      </c>
      <c r="F325" s="2">
        <v>50080</v>
      </c>
    </row>
    <row r="326" spans="1:6" x14ac:dyDescent="0.25">
      <c r="A326" s="2" t="s">
        <v>11</v>
      </c>
      <c r="B326" s="2" t="s">
        <v>397</v>
      </c>
      <c r="C326" s="2" t="s">
        <v>390</v>
      </c>
      <c r="D326" s="2">
        <v>2021</v>
      </c>
      <c r="E326" s="2" t="s">
        <v>388</v>
      </c>
      <c r="F326" s="2">
        <v>51511</v>
      </c>
    </row>
    <row r="327" spans="1:6" x14ac:dyDescent="0.25">
      <c r="A327" s="2" t="s">
        <v>12</v>
      </c>
      <c r="B327" s="2" t="s">
        <v>386</v>
      </c>
      <c r="C327" s="2" t="s">
        <v>387</v>
      </c>
      <c r="D327" s="2">
        <v>2010</v>
      </c>
      <c r="E327" s="2" t="s">
        <v>388</v>
      </c>
      <c r="F327" s="2">
        <v>114805183</v>
      </c>
    </row>
    <row r="328" spans="1:6" x14ac:dyDescent="0.25">
      <c r="A328" s="2" t="s">
        <v>12</v>
      </c>
      <c r="B328" s="2" t="s">
        <v>386</v>
      </c>
      <c r="C328" s="2" t="s">
        <v>387</v>
      </c>
      <c r="D328" s="2">
        <v>2011</v>
      </c>
      <c r="E328" s="2" t="s">
        <v>388</v>
      </c>
      <c r="F328" s="2">
        <v>26500407</v>
      </c>
    </row>
    <row r="329" spans="1:6" x14ac:dyDescent="0.25">
      <c r="A329" s="2" t="s">
        <v>12</v>
      </c>
      <c r="B329" s="2" t="s">
        <v>386</v>
      </c>
      <c r="C329" s="2" t="s">
        <v>387</v>
      </c>
      <c r="D329" s="2">
        <v>2012</v>
      </c>
      <c r="E329" s="2" t="s">
        <v>388</v>
      </c>
      <c r="F329" s="2">
        <v>68297885</v>
      </c>
    </row>
    <row r="330" spans="1:6" x14ac:dyDescent="0.25">
      <c r="A330" s="2" t="s">
        <v>12</v>
      </c>
      <c r="B330" s="2" t="s">
        <v>386</v>
      </c>
      <c r="C330" s="2" t="s">
        <v>387</v>
      </c>
      <c r="D330" s="2">
        <v>2013</v>
      </c>
      <c r="E330" s="2" t="s">
        <v>388</v>
      </c>
      <c r="F330" s="2">
        <v>42010538</v>
      </c>
    </row>
    <row r="331" spans="1:6" x14ac:dyDescent="0.25">
      <c r="A331" s="2" t="s">
        <v>12</v>
      </c>
      <c r="B331" s="2" t="s">
        <v>386</v>
      </c>
      <c r="C331" s="2" t="s">
        <v>387</v>
      </c>
      <c r="D331" s="2">
        <v>2014</v>
      </c>
      <c r="E331" s="2" t="s">
        <v>388</v>
      </c>
      <c r="F331" s="2">
        <v>78982642</v>
      </c>
    </row>
    <row r="332" spans="1:6" x14ac:dyDescent="0.25">
      <c r="A332" s="2" t="s">
        <v>12</v>
      </c>
      <c r="B332" s="2" t="s">
        <v>386</v>
      </c>
      <c r="C332" s="2" t="s">
        <v>387</v>
      </c>
      <c r="D332" s="2">
        <v>2015</v>
      </c>
      <c r="E332" s="2" t="s">
        <v>388</v>
      </c>
      <c r="F332" s="2">
        <v>127994383</v>
      </c>
    </row>
    <row r="333" spans="1:6" x14ac:dyDescent="0.25">
      <c r="A333" s="2" t="s">
        <v>12</v>
      </c>
      <c r="B333" s="2" t="s">
        <v>386</v>
      </c>
      <c r="C333" s="2" t="s">
        <v>387</v>
      </c>
      <c r="D333" s="2">
        <v>2016</v>
      </c>
      <c r="E333" s="2" t="s">
        <v>388</v>
      </c>
      <c r="F333" s="2">
        <v>88424611</v>
      </c>
    </row>
    <row r="334" spans="1:6" x14ac:dyDescent="0.25">
      <c r="A334" s="2" t="s">
        <v>12</v>
      </c>
      <c r="B334" s="2" t="s">
        <v>386</v>
      </c>
      <c r="C334" s="2" t="s">
        <v>387</v>
      </c>
      <c r="D334" s="2">
        <v>2017</v>
      </c>
      <c r="E334" s="2" t="s">
        <v>388</v>
      </c>
      <c r="F334" s="2">
        <v>133124445</v>
      </c>
    </row>
    <row r="335" spans="1:6" x14ac:dyDescent="0.25">
      <c r="A335" s="2" t="s">
        <v>12</v>
      </c>
      <c r="B335" s="2" t="s">
        <v>386</v>
      </c>
      <c r="C335" s="2" t="s">
        <v>387</v>
      </c>
      <c r="D335" s="2">
        <v>2018</v>
      </c>
      <c r="E335" s="2" t="s">
        <v>388</v>
      </c>
      <c r="F335" s="2">
        <v>181084563</v>
      </c>
    </row>
    <row r="336" spans="1:6" x14ac:dyDescent="0.25">
      <c r="A336" s="2" t="s">
        <v>12</v>
      </c>
      <c r="B336" s="2" t="s">
        <v>386</v>
      </c>
      <c r="C336" s="2" t="s">
        <v>387</v>
      </c>
      <c r="D336" s="2">
        <v>2019</v>
      </c>
      <c r="E336" s="2" t="s">
        <v>388</v>
      </c>
      <c r="F336" s="2">
        <v>194294850</v>
      </c>
    </row>
    <row r="337" spans="1:6" x14ac:dyDescent="0.25">
      <c r="A337" s="2" t="s">
        <v>12</v>
      </c>
      <c r="B337" s="2" t="s">
        <v>386</v>
      </c>
      <c r="C337" s="2" t="s">
        <v>387</v>
      </c>
      <c r="D337" s="2">
        <v>2020</v>
      </c>
      <c r="E337" s="2" t="s">
        <v>388</v>
      </c>
      <c r="F337" s="2">
        <v>206146874</v>
      </c>
    </row>
    <row r="338" spans="1:6" x14ac:dyDescent="0.25">
      <c r="A338" s="2" t="s">
        <v>12</v>
      </c>
      <c r="B338" s="2" t="s">
        <v>386</v>
      </c>
      <c r="C338" s="2" t="s">
        <v>387</v>
      </c>
      <c r="D338" s="2">
        <v>2021</v>
      </c>
      <c r="E338" s="2" t="s">
        <v>388</v>
      </c>
      <c r="F338" s="2">
        <v>214308383</v>
      </c>
    </row>
    <row r="339" spans="1:6" x14ac:dyDescent="0.25">
      <c r="A339" s="2" t="s">
        <v>12</v>
      </c>
      <c r="B339" s="2" t="s">
        <v>386</v>
      </c>
      <c r="C339" s="2" t="s">
        <v>389</v>
      </c>
      <c r="D339" s="2">
        <v>2010</v>
      </c>
      <c r="E339" s="2" t="s">
        <v>388</v>
      </c>
      <c r="F339" s="2">
        <v>138117744</v>
      </c>
    </row>
    <row r="340" spans="1:6" x14ac:dyDescent="0.25">
      <c r="A340" s="2" t="s">
        <v>12</v>
      </c>
      <c r="B340" s="2" t="s">
        <v>386</v>
      </c>
      <c r="C340" s="2" t="s">
        <v>389</v>
      </c>
      <c r="D340" s="2">
        <v>2011</v>
      </c>
      <c r="E340" s="2" t="s">
        <v>388</v>
      </c>
      <c r="F340" s="2">
        <v>51759474</v>
      </c>
    </row>
    <row r="341" spans="1:6" x14ac:dyDescent="0.25">
      <c r="A341" s="2" t="s">
        <v>12</v>
      </c>
      <c r="B341" s="2" t="s">
        <v>386</v>
      </c>
      <c r="C341" s="2" t="s">
        <v>389</v>
      </c>
      <c r="D341" s="2">
        <v>2012</v>
      </c>
      <c r="E341" s="2" t="s">
        <v>388</v>
      </c>
      <c r="F341" s="2">
        <v>69097317</v>
      </c>
    </row>
    <row r="342" spans="1:6" x14ac:dyDescent="0.25">
      <c r="A342" s="2" t="s">
        <v>12</v>
      </c>
      <c r="B342" s="2" t="s">
        <v>386</v>
      </c>
      <c r="C342" s="2" t="s">
        <v>389</v>
      </c>
      <c r="D342" s="2">
        <v>2013</v>
      </c>
      <c r="E342" s="2" t="s">
        <v>388</v>
      </c>
      <c r="F342" s="2">
        <v>60714310</v>
      </c>
    </row>
    <row r="343" spans="1:6" x14ac:dyDescent="0.25">
      <c r="A343" s="2" t="s">
        <v>12</v>
      </c>
      <c r="B343" s="2" t="s">
        <v>386</v>
      </c>
      <c r="C343" s="2" t="s">
        <v>389</v>
      </c>
      <c r="D343" s="2">
        <v>2014</v>
      </c>
      <c r="E343" s="2" t="s">
        <v>388</v>
      </c>
      <c r="F343" s="2">
        <v>126992954</v>
      </c>
    </row>
    <row r="344" spans="1:6" x14ac:dyDescent="0.25">
      <c r="A344" s="2" t="s">
        <v>12</v>
      </c>
      <c r="B344" s="2" t="s">
        <v>386</v>
      </c>
      <c r="C344" s="2" t="s">
        <v>389</v>
      </c>
      <c r="D344" s="2">
        <v>2015</v>
      </c>
      <c r="E344" s="2" t="s">
        <v>388</v>
      </c>
      <c r="F344" s="2">
        <v>251457908</v>
      </c>
    </row>
    <row r="345" spans="1:6" x14ac:dyDescent="0.25">
      <c r="A345" s="2" t="s">
        <v>12</v>
      </c>
      <c r="B345" s="2" t="s">
        <v>386</v>
      </c>
      <c r="C345" s="2" t="s">
        <v>389</v>
      </c>
      <c r="D345" s="2">
        <v>2016</v>
      </c>
      <c r="E345" s="2" t="s">
        <v>388</v>
      </c>
      <c r="F345" s="2">
        <v>350672733</v>
      </c>
    </row>
    <row r="346" spans="1:6" x14ac:dyDescent="0.25">
      <c r="A346" s="2" t="s">
        <v>12</v>
      </c>
      <c r="B346" s="2" t="s">
        <v>386</v>
      </c>
      <c r="C346" s="2" t="s">
        <v>389</v>
      </c>
      <c r="D346" s="2">
        <v>2017</v>
      </c>
      <c r="E346" s="2" t="s">
        <v>388</v>
      </c>
      <c r="F346" s="2">
        <v>198159576</v>
      </c>
    </row>
    <row r="347" spans="1:6" x14ac:dyDescent="0.25">
      <c r="A347" s="2" t="s">
        <v>12</v>
      </c>
      <c r="B347" s="2" t="s">
        <v>386</v>
      </c>
      <c r="C347" s="2" t="s">
        <v>389</v>
      </c>
      <c r="D347" s="2">
        <v>2018</v>
      </c>
      <c r="E347" s="2" t="s">
        <v>388</v>
      </c>
      <c r="F347" s="2">
        <v>364396787</v>
      </c>
    </row>
    <row r="348" spans="1:6" x14ac:dyDescent="0.25">
      <c r="A348" s="2" t="s">
        <v>12</v>
      </c>
      <c r="B348" s="2" t="s">
        <v>386</v>
      </c>
      <c r="C348" s="2" t="s">
        <v>389</v>
      </c>
      <c r="D348" s="2">
        <v>2019</v>
      </c>
      <c r="E348" s="2" t="s">
        <v>388</v>
      </c>
      <c r="F348" s="2">
        <v>370189601</v>
      </c>
    </row>
    <row r="349" spans="1:6" x14ac:dyDescent="0.25">
      <c r="A349" s="2" t="s">
        <v>12</v>
      </c>
      <c r="B349" s="2" t="s">
        <v>386</v>
      </c>
      <c r="C349" s="2" t="s">
        <v>389</v>
      </c>
      <c r="D349" s="2">
        <v>2020</v>
      </c>
      <c r="E349" s="2" t="s">
        <v>388</v>
      </c>
      <c r="F349" s="2">
        <v>369558489</v>
      </c>
    </row>
    <row r="350" spans="1:6" x14ac:dyDescent="0.25">
      <c r="A350" s="2" t="s">
        <v>12</v>
      </c>
      <c r="B350" s="2" t="s">
        <v>386</v>
      </c>
      <c r="C350" s="2" t="s">
        <v>389</v>
      </c>
      <c r="D350" s="2">
        <v>2021</v>
      </c>
      <c r="E350" s="2" t="s">
        <v>388</v>
      </c>
      <c r="F350" s="2">
        <v>371284293</v>
      </c>
    </row>
    <row r="351" spans="1:6" x14ac:dyDescent="0.25">
      <c r="A351" s="2" t="s">
        <v>12</v>
      </c>
      <c r="B351" s="2" t="s">
        <v>386</v>
      </c>
      <c r="C351" s="2" t="s">
        <v>390</v>
      </c>
      <c r="D351" s="2">
        <v>2010</v>
      </c>
      <c r="E351" s="2" t="s">
        <v>388</v>
      </c>
      <c r="F351" s="2">
        <v>178943301</v>
      </c>
    </row>
    <row r="352" spans="1:6" x14ac:dyDescent="0.25">
      <c r="A352" s="2" t="s">
        <v>12</v>
      </c>
      <c r="B352" s="2" t="s">
        <v>386</v>
      </c>
      <c r="C352" s="2" t="s">
        <v>390</v>
      </c>
      <c r="D352" s="2">
        <v>2011</v>
      </c>
      <c r="E352" s="2" t="s">
        <v>388</v>
      </c>
      <c r="F352" s="2">
        <v>204688445</v>
      </c>
    </row>
    <row r="353" spans="1:6" x14ac:dyDescent="0.25">
      <c r="A353" s="2" t="s">
        <v>12</v>
      </c>
      <c r="B353" s="2" t="s">
        <v>386</v>
      </c>
      <c r="C353" s="2" t="s">
        <v>390</v>
      </c>
      <c r="D353" s="2">
        <v>2012</v>
      </c>
      <c r="E353" s="2" t="s">
        <v>388</v>
      </c>
      <c r="F353" s="2">
        <v>252465531</v>
      </c>
    </row>
    <row r="354" spans="1:6" x14ac:dyDescent="0.25">
      <c r="A354" s="2" t="s">
        <v>12</v>
      </c>
      <c r="B354" s="2" t="s">
        <v>386</v>
      </c>
      <c r="C354" s="2" t="s">
        <v>390</v>
      </c>
      <c r="D354" s="2">
        <v>2013</v>
      </c>
      <c r="E354" s="2" t="s">
        <v>388</v>
      </c>
      <c r="F354" s="2">
        <v>197708839</v>
      </c>
    </row>
    <row r="355" spans="1:6" x14ac:dyDescent="0.25">
      <c r="A355" s="2" t="s">
        <v>12</v>
      </c>
      <c r="B355" s="2" t="s">
        <v>386</v>
      </c>
      <c r="C355" s="2" t="s">
        <v>390</v>
      </c>
      <c r="D355" s="2">
        <v>2014</v>
      </c>
      <c r="E355" s="2" t="s">
        <v>388</v>
      </c>
      <c r="F355" s="2">
        <v>253328128</v>
      </c>
    </row>
    <row r="356" spans="1:6" x14ac:dyDescent="0.25">
      <c r="A356" s="2" t="s">
        <v>12</v>
      </c>
      <c r="B356" s="2" t="s">
        <v>386</v>
      </c>
      <c r="C356" s="2" t="s">
        <v>390</v>
      </c>
      <c r="D356" s="2">
        <v>2015</v>
      </c>
      <c r="E356" s="2" t="s">
        <v>388</v>
      </c>
      <c r="F356" s="2">
        <v>207607921</v>
      </c>
    </row>
    <row r="357" spans="1:6" x14ac:dyDescent="0.25">
      <c r="A357" s="2" t="s">
        <v>12</v>
      </c>
      <c r="B357" s="2" t="s">
        <v>386</v>
      </c>
      <c r="C357" s="2" t="s">
        <v>390</v>
      </c>
      <c r="D357" s="2">
        <v>2016</v>
      </c>
      <c r="E357" s="2" t="s">
        <v>388</v>
      </c>
      <c r="F357" s="2">
        <v>260478925</v>
      </c>
    </row>
    <row r="358" spans="1:6" x14ac:dyDescent="0.25">
      <c r="A358" s="2" t="s">
        <v>12</v>
      </c>
      <c r="B358" s="2" t="s">
        <v>386</v>
      </c>
      <c r="C358" s="2" t="s">
        <v>390</v>
      </c>
      <c r="D358" s="2">
        <v>2017</v>
      </c>
      <c r="E358" s="2" t="s">
        <v>388</v>
      </c>
      <c r="F358" s="2">
        <v>249802653</v>
      </c>
    </row>
    <row r="359" spans="1:6" x14ac:dyDescent="0.25">
      <c r="A359" s="2" t="s">
        <v>12</v>
      </c>
      <c r="B359" s="2" t="s">
        <v>386</v>
      </c>
      <c r="C359" s="2" t="s">
        <v>390</v>
      </c>
      <c r="D359" s="2">
        <v>2018</v>
      </c>
      <c r="E359" s="2" t="s">
        <v>388</v>
      </c>
      <c r="F359" s="2">
        <v>303482817</v>
      </c>
    </row>
    <row r="360" spans="1:6" x14ac:dyDescent="0.25">
      <c r="A360" s="2" t="s">
        <v>12</v>
      </c>
      <c r="B360" s="2" t="s">
        <v>386</v>
      </c>
      <c r="C360" s="2" t="s">
        <v>390</v>
      </c>
      <c r="D360" s="2">
        <v>2019</v>
      </c>
      <c r="E360" s="2" t="s">
        <v>388</v>
      </c>
      <c r="F360" s="2">
        <v>338192856</v>
      </c>
    </row>
    <row r="361" spans="1:6" x14ac:dyDescent="0.25">
      <c r="A361" s="2" t="s">
        <v>12</v>
      </c>
      <c r="B361" s="2" t="s">
        <v>386</v>
      </c>
      <c r="C361" s="2" t="s">
        <v>390</v>
      </c>
      <c r="D361" s="2">
        <v>2020</v>
      </c>
      <c r="E361" s="2" t="s">
        <v>388</v>
      </c>
      <c r="F361" s="2">
        <v>354502824</v>
      </c>
    </row>
    <row r="362" spans="1:6" x14ac:dyDescent="0.25">
      <c r="A362" s="2" t="s">
        <v>12</v>
      </c>
      <c r="B362" s="2" t="s">
        <v>386</v>
      </c>
      <c r="C362" s="2" t="s">
        <v>390</v>
      </c>
      <c r="D362" s="2">
        <v>2021</v>
      </c>
      <c r="E362" s="2" t="s">
        <v>388</v>
      </c>
      <c r="F362" s="2">
        <v>380992271</v>
      </c>
    </row>
    <row r="363" spans="1:6" x14ac:dyDescent="0.25">
      <c r="A363" s="2" t="s">
        <v>13</v>
      </c>
      <c r="B363" s="2" t="s">
        <v>398</v>
      </c>
      <c r="C363" s="2" t="s">
        <v>387</v>
      </c>
      <c r="D363" s="2">
        <v>2010</v>
      </c>
      <c r="E363" s="2" t="s">
        <v>388</v>
      </c>
      <c r="F363" s="2">
        <v>28804616</v>
      </c>
    </row>
    <row r="364" spans="1:6" x14ac:dyDescent="0.25">
      <c r="A364" s="2" t="s">
        <v>13</v>
      </c>
      <c r="B364" s="2" t="s">
        <v>398</v>
      </c>
      <c r="C364" s="2" t="s">
        <v>387</v>
      </c>
      <c r="D364" s="2">
        <v>2011</v>
      </c>
      <c r="E364" s="2" t="s">
        <v>388</v>
      </c>
      <c r="F364" s="2">
        <v>23931538</v>
      </c>
    </row>
    <row r="365" spans="1:6" x14ac:dyDescent="0.25">
      <c r="A365" s="2" t="s">
        <v>13</v>
      </c>
      <c r="B365" s="2" t="s">
        <v>398</v>
      </c>
      <c r="C365" s="2" t="s">
        <v>387</v>
      </c>
      <c r="D365" s="2">
        <v>2012</v>
      </c>
      <c r="E365" s="2" t="s">
        <v>388</v>
      </c>
      <c r="F365" s="2">
        <v>54670615</v>
      </c>
    </row>
    <row r="366" spans="1:6" x14ac:dyDescent="0.25">
      <c r="A366" s="2" t="s">
        <v>13</v>
      </c>
      <c r="B366" s="2" t="s">
        <v>398</v>
      </c>
      <c r="C366" s="2" t="s">
        <v>387</v>
      </c>
      <c r="D366" s="2">
        <v>2013</v>
      </c>
      <c r="E366" s="2" t="s">
        <v>388</v>
      </c>
      <c r="F366" s="2">
        <v>31159667</v>
      </c>
    </row>
    <row r="367" spans="1:6" x14ac:dyDescent="0.25">
      <c r="A367" s="2" t="s">
        <v>13</v>
      </c>
      <c r="B367" s="2" t="s">
        <v>398</v>
      </c>
      <c r="C367" s="2" t="s">
        <v>387</v>
      </c>
      <c r="D367" s="2">
        <v>2014</v>
      </c>
      <c r="E367" s="2" t="s">
        <v>388</v>
      </c>
      <c r="F367" s="2">
        <v>84482743</v>
      </c>
    </row>
    <row r="368" spans="1:6" x14ac:dyDescent="0.25">
      <c r="A368" s="2" t="s">
        <v>13</v>
      </c>
      <c r="B368" s="2" t="s">
        <v>398</v>
      </c>
      <c r="C368" s="2" t="s">
        <v>387</v>
      </c>
      <c r="D368" s="2">
        <v>2015</v>
      </c>
      <c r="E368" s="2" t="s">
        <v>388</v>
      </c>
      <c r="F368" s="2">
        <v>92082377</v>
      </c>
    </row>
    <row r="369" spans="1:6" x14ac:dyDescent="0.25">
      <c r="A369" s="2" t="s">
        <v>13</v>
      </c>
      <c r="B369" s="2" t="s">
        <v>398</v>
      </c>
      <c r="C369" s="2" t="s">
        <v>387</v>
      </c>
      <c r="D369" s="2">
        <v>2016</v>
      </c>
      <c r="E369" s="2" t="s">
        <v>388</v>
      </c>
      <c r="F369" s="2">
        <v>42087774</v>
      </c>
    </row>
    <row r="370" spans="1:6" x14ac:dyDescent="0.25">
      <c r="A370" s="2" t="s">
        <v>13</v>
      </c>
      <c r="B370" s="2" t="s">
        <v>398</v>
      </c>
      <c r="C370" s="2" t="s">
        <v>387</v>
      </c>
      <c r="D370" s="2">
        <v>2017</v>
      </c>
      <c r="E370" s="2" t="s">
        <v>388</v>
      </c>
      <c r="F370" s="2">
        <v>70683319</v>
      </c>
    </row>
    <row r="371" spans="1:6" x14ac:dyDescent="0.25">
      <c r="A371" s="2" t="s">
        <v>13</v>
      </c>
      <c r="B371" s="2" t="s">
        <v>398</v>
      </c>
      <c r="C371" s="2" t="s">
        <v>387</v>
      </c>
      <c r="D371" s="2">
        <v>2018</v>
      </c>
      <c r="E371" s="2" t="s">
        <v>388</v>
      </c>
      <c r="F371" s="2">
        <v>72033649</v>
      </c>
    </row>
    <row r="372" spans="1:6" x14ac:dyDescent="0.25">
      <c r="A372" s="2" t="s">
        <v>13</v>
      </c>
      <c r="B372" s="2" t="s">
        <v>398</v>
      </c>
      <c r="C372" s="2" t="s">
        <v>387</v>
      </c>
      <c r="D372" s="2">
        <v>2019</v>
      </c>
      <c r="E372" s="2" t="s">
        <v>388</v>
      </c>
      <c r="F372" s="2">
        <v>77837304</v>
      </c>
    </row>
    <row r="373" spans="1:6" x14ac:dyDescent="0.25">
      <c r="A373" s="2" t="s">
        <v>13</v>
      </c>
      <c r="B373" s="2" t="s">
        <v>398</v>
      </c>
      <c r="C373" s="2" t="s">
        <v>387</v>
      </c>
      <c r="D373" s="2">
        <v>2020</v>
      </c>
      <c r="E373" s="2" t="s">
        <v>388</v>
      </c>
      <c r="F373" s="2">
        <v>83243629</v>
      </c>
    </row>
    <row r="374" spans="1:6" x14ac:dyDescent="0.25">
      <c r="A374" s="2" t="s">
        <v>13</v>
      </c>
      <c r="B374" s="2" t="s">
        <v>398</v>
      </c>
      <c r="C374" s="2" t="s">
        <v>387</v>
      </c>
      <c r="D374" s="2">
        <v>2021</v>
      </c>
      <c r="E374" s="2" t="s">
        <v>388</v>
      </c>
      <c r="F374" s="2">
        <v>86973550</v>
      </c>
    </row>
    <row r="375" spans="1:6" x14ac:dyDescent="0.25">
      <c r="A375" s="2" t="s">
        <v>13</v>
      </c>
      <c r="B375" s="2" t="s">
        <v>398</v>
      </c>
      <c r="C375" s="2" t="s">
        <v>389</v>
      </c>
      <c r="D375" s="2">
        <v>2010</v>
      </c>
      <c r="E375" s="2" t="s">
        <v>388</v>
      </c>
      <c r="F375" s="2">
        <v>49963307</v>
      </c>
    </row>
    <row r="376" spans="1:6" x14ac:dyDescent="0.25">
      <c r="A376" s="2" t="s">
        <v>13</v>
      </c>
      <c r="B376" s="2" t="s">
        <v>398</v>
      </c>
      <c r="C376" s="2" t="s">
        <v>389</v>
      </c>
      <c r="D376" s="2">
        <v>2011</v>
      </c>
      <c r="E376" s="2" t="s">
        <v>388</v>
      </c>
      <c r="F376" s="2">
        <v>163994765</v>
      </c>
    </row>
    <row r="377" spans="1:6" x14ac:dyDescent="0.25">
      <c r="A377" s="2" t="s">
        <v>13</v>
      </c>
      <c r="B377" s="2" t="s">
        <v>398</v>
      </c>
      <c r="C377" s="2" t="s">
        <v>389</v>
      </c>
      <c r="D377" s="2">
        <v>2012</v>
      </c>
      <c r="E377" s="2" t="s">
        <v>388</v>
      </c>
      <c r="F377" s="2">
        <v>228621743</v>
      </c>
    </row>
    <row r="378" spans="1:6" x14ac:dyDescent="0.25">
      <c r="A378" s="2" t="s">
        <v>13</v>
      </c>
      <c r="B378" s="2" t="s">
        <v>398</v>
      </c>
      <c r="C378" s="2" t="s">
        <v>389</v>
      </c>
      <c r="D378" s="2">
        <v>2013</v>
      </c>
      <c r="E378" s="2" t="s">
        <v>388</v>
      </c>
      <c r="F378" s="2">
        <v>124297732</v>
      </c>
    </row>
    <row r="379" spans="1:6" x14ac:dyDescent="0.25">
      <c r="A379" s="2" t="s">
        <v>13</v>
      </c>
      <c r="B379" s="2" t="s">
        <v>398</v>
      </c>
      <c r="C379" s="2" t="s">
        <v>389</v>
      </c>
      <c r="D379" s="2">
        <v>2014</v>
      </c>
      <c r="E379" s="2" t="s">
        <v>388</v>
      </c>
      <c r="F379" s="2">
        <v>130098256</v>
      </c>
    </row>
    <row r="380" spans="1:6" x14ac:dyDescent="0.25">
      <c r="A380" s="2" t="s">
        <v>13</v>
      </c>
      <c r="B380" s="2" t="s">
        <v>398</v>
      </c>
      <c r="C380" s="2" t="s">
        <v>389</v>
      </c>
      <c r="D380" s="2">
        <v>2015</v>
      </c>
      <c r="E380" s="2" t="s">
        <v>388</v>
      </c>
      <c r="F380" s="2">
        <v>131918252</v>
      </c>
    </row>
    <row r="381" spans="1:6" x14ac:dyDescent="0.25">
      <c r="A381" s="2" t="s">
        <v>13</v>
      </c>
      <c r="B381" s="2" t="s">
        <v>398</v>
      </c>
      <c r="C381" s="2" t="s">
        <v>389</v>
      </c>
      <c r="D381" s="2">
        <v>2016</v>
      </c>
      <c r="E381" s="2" t="s">
        <v>388</v>
      </c>
      <c r="F381" s="2">
        <v>137567508</v>
      </c>
    </row>
    <row r="382" spans="1:6" x14ac:dyDescent="0.25">
      <c r="A382" s="2" t="s">
        <v>13</v>
      </c>
      <c r="B382" s="2" t="s">
        <v>398</v>
      </c>
      <c r="C382" s="2" t="s">
        <v>389</v>
      </c>
      <c r="D382" s="2">
        <v>2017</v>
      </c>
      <c r="E382" s="2" t="s">
        <v>388</v>
      </c>
      <c r="F382" s="2">
        <v>104014128</v>
      </c>
    </row>
    <row r="383" spans="1:6" x14ac:dyDescent="0.25">
      <c r="A383" s="2" t="s">
        <v>13</v>
      </c>
      <c r="B383" s="2" t="s">
        <v>398</v>
      </c>
      <c r="C383" s="2" t="s">
        <v>389</v>
      </c>
      <c r="D383" s="2">
        <v>2018</v>
      </c>
      <c r="E383" s="2" t="s">
        <v>388</v>
      </c>
      <c r="F383" s="2">
        <v>143316879</v>
      </c>
    </row>
    <row r="384" spans="1:6" x14ac:dyDescent="0.25">
      <c r="A384" s="2" t="s">
        <v>13</v>
      </c>
      <c r="B384" s="2" t="s">
        <v>398</v>
      </c>
      <c r="C384" s="2" t="s">
        <v>389</v>
      </c>
      <c r="D384" s="2">
        <v>2019</v>
      </c>
      <c r="E384" s="2" t="s">
        <v>388</v>
      </c>
      <c r="F384" s="2">
        <v>146090598</v>
      </c>
    </row>
    <row r="385" spans="1:6" x14ac:dyDescent="0.25">
      <c r="A385" s="2" t="s">
        <v>13</v>
      </c>
      <c r="B385" s="2" t="s">
        <v>398</v>
      </c>
      <c r="C385" s="2" t="s">
        <v>389</v>
      </c>
      <c r="D385" s="2">
        <v>2020</v>
      </c>
      <c r="E385" s="2" t="s">
        <v>388</v>
      </c>
      <c r="F385" s="2">
        <v>148764632</v>
      </c>
    </row>
    <row r="386" spans="1:6" x14ac:dyDescent="0.25">
      <c r="A386" s="2" t="s">
        <v>13</v>
      </c>
      <c r="B386" s="2" t="s">
        <v>398</v>
      </c>
      <c r="C386" s="2" t="s">
        <v>389</v>
      </c>
      <c r="D386" s="2">
        <v>2021</v>
      </c>
      <c r="E386" s="2" t="s">
        <v>388</v>
      </c>
      <c r="F386" s="2">
        <v>150777338</v>
      </c>
    </row>
    <row r="387" spans="1:6" x14ac:dyDescent="0.25">
      <c r="A387" s="2" t="s">
        <v>13</v>
      </c>
      <c r="B387" s="2" t="s">
        <v>398</v>
      </c>
      <c r="C387" s="2" t="s">
        <v>390</v>
      </c>
      <c r="D387" s="2">
        <v>2010</v>
      </c>
      <c r="E387" s="2" t="s">
        <v>388</v>
      </c>
      <c r="F387" s="2">
        <v>16998446</v>
      </c>
    </row>
    <row r="388" spans="1:6" x14ac:dyDescent="0.25">
      <c r="A388" s="2" t="s">
        <v>13</v>
      </c>
      <c r="B388" s="2" t="s">
        <v>398</v>
      </c>
      <c r="C388" s="2" t="s">
        <v>390</v>
      </c>
      <c r="D388" s="2">
        <v>2011</v>
      </c>
      <c r="E388" s="2" t="s">
        <v>388</v>
      </c>
      <c r="F388" s="2">
        <v>78575903</v>
      </c>
    </row>
    <row r="389" spans="1:6" x14ac:dyDescent="0.25">
      <c r="A389" s="2" t="s">
        <v>13</v>
      </c>
      <c r="B389" s="2" t="s">
        <v>398</v>
      </c>
      <c r="C389" s="2" t="s">
        <v>390</v>
      </c>
      <c r="D389" s="2">
        <v>2012</v>
      </c>
      <c r="E389" s="2" t="s">
        <v>388</v>
      </c>
      <c r="F389" s="2">
        <v>26784552</v>
      </c>
    </row>
    <row r="390" spans="1:6" x14ac:dyDescent="0.25">
      <c r="A390" s="2" t="s">
        <v>13</v>
      </c>
      <c r="B390" s="2" t="s">
        <v>398</v>
      </c>
      <c r="C390" s="2" t="s">
        <v>390</v>
      </c>
      <c r="D390" s="2">
        <v>2013</v>
      </c>
      <c r="E390" s="2" t="s">
        <v>388</v>
      </c>
      <c r="F390" s="2">
        <v>58817045</v>
      </c>
    </row>
    <row r="391" spans="1:6" x14ac:dyDescent="0.25">
      <c r="A391" s="2" t="s">
        <v>13</v>
      </c>
      <c r="B391" s="2" t="s">
        <v>398</v>
      </c>
      <c r="C391" s="2" t="s">
        <v>390</v>
      </c>
      <c r="D391" s="2">
        <v>2014</v>
      </c>
      <c r="E391" s="2" t="s">
        <v>388</v>
      </c>
      <c r="F391" s="2">
        <v>35850896</v>
      </c>
    </row>
    <row r="392" spans="1:6" x14ac:dyDescent="0.25">
      <c r="A392" s="2" t="s">
        <v>13</v>
      </c>
      <c r="B392" s="2" t="s">
        <v>398</v>
      </c>
      <c r="C392" s="2" t="s">
        <v>390</v>
      </c>
      <c r="D392" s="2">
        <v>2015</v>
      </c>
      <c r="E392" s="2" t="s">
        <v>388</v>
      </c>
      <c r="F392" s="2">
        <v>47288558</v>
      </c>
    </row>
    <row r="393" spans="1:6" x14ac:dyDescent="0.25">
      <c r="A393" s="2" t="s">
        <v>13</v>
      </c>
      <c r="B393" s="2" t="s">
        <v>398</v>
      </c>
      <c r="C393" s="2" t="s">
        <v>390</v>
      </c>
      <c r="D393" s="2">
        <v>2016</v>
      </c>
      <c r="E393" s="2" t="s">
        <v>388</v>
      </c>
      <c r="F393" s="2">
        <v>197710912</v>
      </c>
    </row>
    <row r="394" spans="1:6" x14ac:dyDescent="0.25">
      <c r="A394" s="2" t="s">
        <v>13</v>
      </c>
      <c r="B394" s="2" t="s">
        <v>398</v>
      </c>
      <c r="C394" s="2" t="s">
        <v>390</v>
      </c>
      <c r="D394" s="2">
        <v>2017</v>
      </c>
      <c r="E394" s="2" t="s">
        <v>388</v>
      </c>
      <c r="F394" s="2">
        <v>95180159</v>
      </c>
    </row>
    <row r="395" spans="1:6" x14ac:dyDescent="0.25">
      <c r="A395" s="2" t="s">
        <v>13</v>
      </c>
      <c r="B395" s="2" t="s">
        <v>398</v>
      </c>
      <c r="C395" s="2" t="s">
        <v>390</v>
      </c>
      <c r="D395" s="2">
        <v>2018</v>
      </c>
      <c r="E395" s="2" t="s">
        <v>388</v>
      </c>
      <c r="F395" s="2">
        <v>113749915</v>
      </c>
    </row>
    <row r="396" spans="1:6" x14ac:dyDescent="0.25">
      <c r="A396" s="2" t="s">
        <v>13</v>
      </c>
      <c r="B396" s="2" t="s">
        <v>398</v>
      </c>
      <c r="C396" s="2" t="s">
        <v>390</v>
      </c>
      <c r="D396" s="2">
        <v>2019</v>
      </c>
      <c r="E396" s="2" t="s">
        <v>388</v>
      </c>
      <c r="F396" s="2">
        <v>117481503</v>
      </c>
    </row>
    <row r="397" spans="1:6" x14ac:dyDescent="0.25">
      <c r="A397" s="2" t="s">
        <v>13</v>
      </c>
      <c r="B397" s="2" t="s">
        <v>398</v>
      </c>
      <c r="C397" s="2" t="s">
        <v>390</v>
      </c>
      <c r="D397" s="2">
        <v>2020</v>
      </c>
      <c r="E397" s="2" t="s">
        <v>388</v>
      </c>
      <c r="F397" s="2">
        <v>126714138</v>
      </c>
    </row>
    <row r="398" spans="1:6" x14ac:dyDescent="0.25">
      <c r="A398" s="2" t="s">
        <v>13</v>
      </c>
      <c r="B398" s="2" t="s">
        <v>398</v>
      </c>
      <c r="C398" s="2" t="s">
        <v>390</v>
      </c>
      <c r="D398" s="2">
        <v>2021</v>
      </c>
      <c r="E398" s="2" t="s">
        <v>388</v>
      </c>
      <c r="F398" s="2">
        <v>132986340</v>
      </c>
    </row>
    <row r="399" spans="1:6" x14ac:dyDescent="0.25">
      <c r="A399" s="2" t="s">
        <v>14</v>
      </c>
      <c r="B399" s="2" t="s">
        <v>399</v>
      </c>
      <c r="C399" s="2" t="s">
        <v>387</v>
      </c>
      <c r="D399" s="2">
        <v>2010</v>
      </c>
      <c r="E399" s="2" t="s">
        <v>388</v>
      </c>
      <c r="F399" s="2">
        <v>15176743</v>
      </c>
    </row>
    <row r="400" spans="1:6" x14ac:dyDescent="0.25">
      <c r="A400" s="2" t="s">
        <v>14</v>
      </c>
      <c r="B400" s="2" t="s">
        <v>399</v>
      </c>
      <c r="C400" s="2" t="s">
        <v>387</v>
      </c>
      <c r="D400" s="2">
        <v>2011</v>
      </c>
      <c r="E400" s="2" t="s">
        <v>388</v>
      </c>
      <c r="F400" s="2">
        <v>22021425</v>
      </c>
    </row>
    <row r="401" spans="1:6" x14ac:dyDescent="0.25">
      <c r="A401" s="2" t="s">
        <v>14</v>
      </c>
      <c r="B401" s="2" t="s">
        <v>399</v>
      </c>
      <c r="C401" s="2" t="s">
        <v>387</v>
      </c>
      <c r="D401" s="2">
        <v>2012</v>
      </c>
      <c r="E401" s="2" t="s">
        <v>388</v>
      </c>
      <c r="F401" s="2">
        <v>7430745</v>
      </c>
    </row>
    <row r="402" spans="1:6" x14ac:dyDescent="0.25">
      <c r="A402" s="2" t="s">
        <v>14</v>
      </c>
      <c r="B402" s="2" t="s">
        <v>399</v>
      </c>
      <c r="C402" s="2" t="s">
        <v>387</v>
      </c>
      <c r="D402" s="2">
        <v>2013</v>
      </c>
      <c r="E402" s="2" t="s">
        <v>388</v>
      </c>
      <c r="F402" s="2">
        <v>9202004</v>
      </c>
    </row>
    <row r="403" spans="1:6" x14ac:dyDescent="0.25">
      <c r="A403" s="2" t="s">
        <v>14</v>
      </c>
      <c r="B403" s="2" t="s">
        <v>399</v>
      </c>
      <c r="C403" s="2" t="s">
        <v>387</v>
      </c>
      <c r="D403" s="2">
        <v>2014</v>
      </c>
      <c r="E403" s="2" t="s">
        <v>388</v>
      </c>
      <c r="F403" s="2">
        <v>16352303</v>
      </c>
    </row>
    <row r="404" spans="1:6" x14ac:dyDescent="0.25">
      <c r="A404" s="2" t="s">
        <v>14</v>
      </c>
      <c r="B404" s="2" t="s">
        <v>399</v>
      </c>
      <c r="C404" s="2" t="s">
        <v>387</v>
      </c>
      <c r="D404" s="2">
        <v>2015</v>
      </c>
      <c r="E404" s="2" t="s">
        <v>388</v>
      </c>
      <c r="F404" s="2">
        <v>22695360</v>
      </c>
    </row>
    <row r="405" spans="1:6" x14ac:dyDescent="0.25">
      <c r="A405" s="2" t="s">
        <v>14</v>
      </c>
      <c r="B405" s="2" t="s">
        <v>399</v>
      </c>
      <c r="C405" s="2" t="s">
        <v>387</v>
      </c>
      <c r="D405" s="2">
        <v>2016</v>
      </c>
      <c r="E405" s="2" t="s">
        <v>388</v>
      </c>
      <c r="F405" s="2">
        <v>28533133</v>
      </c>
    </row>
    <row r="406" spans="1:6" x14ac:dyDescent="0.25">
      <c r="A406" s="2" t="s">
        <v>14</v>
      </c>
      <c r="B406" s="2" t="s">
        <v>399</v>
      </c>
      <c r="C406" s="2" t="s">
        <v>387</v>
      </c>
      <c r="D406" s="2">
        <v>2017</v>
      </c>
      <c r="E406" s="2" t="s">
        <v>388</v>
      </c>
      <c r="F406" s="2">
        <v>57410528</v>
      </c>
    </row>
    <row r="407" spans="1:6" x14ac:dyDescent="0.25">
      <c r="A407" s="2" t="s">
        <v>14</v>
      </c>
      <c r="B407" s="2" t="s">
        <v>399</v>
      </c>
      <c r="C407" s="2" t="s">
        <v>387</v>
      </c>
      <c r="D407" s="2">
        <v>2018</v>
      </c>
      <c r="E407" s="2" t="s">
        <v>388</v>
      </c>
      <c r="F407" s="2">
        <v>58736625</v>
      </c>
    </row>
    <row r="408" spans="1:6" x14ac:dyDescent="0.25">
      <c r="A408" s="2" t="s">
        <v>14</v>
      </c>
      <c r="B408" s="2" t="s">
        <v>399</v>
      </c>
      <c r="C408" s="2" t="s">
        <v>387</v>
      </c>
      <c r="D408" s="2">
        <v>2019</v>
      </c>
      <c r="E408" s="2" t="s">
        <v>388</v>
      </c>
      <c r="F408" s="2">
        <v>62916366</v>
      </c>
    </row>
    <row r="409" spans="1:6" x14ac:dyDescent="0.25">
      <c r="A409" s="2" t="s">
        <v>14</v>
      </c>
      <c r="B409" s="2" t="s">
        <v>399</v>
      </c>
      <c r="C409" s="2" t="s">
        <v>387</v>
      </c>
      <c r="D409" s="2">
        <v>2020</v>
      </c>
      <c r="E409" s="2" t="s">
        <v>388</v>
      </c>
      <c r="F409" s="2">
        <v>66916171</v>
      </c>
    </row>
    <row r="410" spans="1:6" x14ac:dyDescent="0.25">
      <c r="A410" s="2" t="s">
        <v>14</v>
      </c>
      <c r="B410" s="2" t="s">
        <v>399</v>
      </c>
      <c r="C410" s="2" t="s">
        <v>387</v>
      </c>
      <c r="D410" s="2">
        <v>2021</v>
      </c>
      <c r="E410" s="2" t="s">
        <v>388</v>
      </c>
      <c r="F410" s="2">
        <v>69253713</v>
      </c>
    </row>
    <row r="411" spans="1:6" x14ac:dyDescent="0.25">
      <c r="A411" s="2" t="s">
        <v>14</v>
      </c>
      <c r="B411" s="2" t="s">
        <v>399</v>
      </c>
      <c r="C411" s="2" t="s">
        <v>389</v>
      </c>
      <c r="D411" s="2">
        <v>2010</v>
      </c>
      <c r="E411" s="2" t="s">
        <v>388</v>
      </c>
      <c r="F411" s="2">
        <v>11652702</v>
      </c>
    </row>
    <row r="412" spans="1:6" x14ac:dyDescent="0.25">
      <c r="A412" s="2" t="s">
        <v>14</v>
      </c>
      <c r="B412" s="2" t="s">
        <v>399</v>
      </c>
      <c r="C412" s="2" t="s">
        <v>389</v>
      </c>
      <c r="D412" s="2">
        <v>2011</v>
      </c>
      <c r="E412" s="2" t="s">
        <v>388</v>
      </c>
      <c r="F412" s="2">
        <v>12040002</v>
      </c>
    </row>
    <row r="413" spans="1:6" x14ac:dyDescent="0.25">
      <c r="A413" s="2" t="s">
        <v>14</v>
      </c>
      <c r="B413" s="2" t="s">
        <v>399</v>
      </c>
      <c r="C413" s="2" t="s">
        <v>389</v>
      </c>
      <c r="D413" s="2">
        <v>2012</v>
      </c>
      <c r="E413" s="2" t="s">
        <v>388</v>
      </c>
      <c r="F413" s="2">
        <v>7184500</v>
      </c>
    </row>
    <row r="414" spans="1:6" x14ac:dyDescent="0.25">
      <c r="A414" s="2" t="s">
        <v>14</v>
      </c>
      <c r="B414" s="2" t="s">
        <v>399</v>
      </c>
      <c r="C414" s="2" t="s">
        <v>389</v>
      </c>
      <c r="D414" s="2">
        <v>2013</v>
      </c>
      <c r="E414" s="2" t="s">
        <v>388</v>
      </c>
      <c r="F414" s="2">
        <v>15667557</v>
      </c>
    </row>
    <row r="415" spans="1:6" x14ac:dyDescent="0.25">
      <c r="A415" s="2" t="s">
        <v>14</v>
      </c>
      <c r="B415" s="2" t="s">
        <v>399</v>
      </c>
      <c r="C415" s="2" t="s">
        <v>389</v>
      </c>
      <c r="D415" s="2">
        <v>2014</v>
      </c>
      <c r="E415" s="2" t="s">
        <v>388</v>
      </c>
      <c r="F415" s="2">
        <v>27344350</v>
      </c>
    </row>
    <row r="416" spans="1:6" x14ac:dyDescent="0.25">
      <c r="A416" s="2" t="s">
        <v>14</v>
      </c>
      <c r="B416" s="2" t="s">
        <v>399</v>
      </c>
      <c r="C416" s="2" t="s">
        <v>389</v>
      </c>
      <c r="D416" s="2">
        <v>2015</v>
      </c>
      <c r="E416" s="2" t="s">
        <v>388</v>
      </c>
      <c r="F416" s="2">
        <v>31444196</v>
      </c>
    </row>
    <row r="417" spans="1:6" x14ac:dyDescent="0.25">
      <c r="A417" s="2" t="s">
        <v>14</v>
      </c>
      <c r="B417" s="2" t="s">
        <v>399</v>
      </c>
      <c r="C417" s="2" t="s">
        <v>389</v>
      </c>
      <c r="D417" s="2">
        <v>2016</v>
      </c>
      <c r="E417" s="2" t="s">
        <v>388</v>
      </c>
      <c r="F417" s="2">
        <v>55776858</v>
      </c>
    </row>
    <row r="418" spans="1:6" x14ac:dyDescent="0.25">
      <c r="A418" s="2" t="s">
        <v>14</v>
      </c>
      <c r="B418" s="2" t="s">
        <v>399</v>
      </c>
      <c r="C418" s="2" t="s">
        <v>389</v>
      </c>
      <c r="D418" s="2">
        <v>2017</v>
      </c>
      <c r="E418" s="2" t="s">
        <v>388</v>
      </c>
      <c r="F418" s="2">
        <v>171347381</v>
      </c>
    </row>
    <row r="419" spans="1:6" x14ac:dyDescent="0.25">
      <c r="A419" s="2" t="s">
        <v>14</v>
      </c>
      <c r="B419" s="2" t="s">
        <v>399</v>
      </c>
      <c r="C419" s="2" t="s">
        <v>389</v>
      </c>
      <c r="D419" s="2">
        <v>2018</v>
      </c>
      <c r="E419" s="2" t="s">
        <v>388</v>
      </c>
      <c r="F419" s="2">
        <v>466142950</v>
      </c>
    </row>
    <row r="420" spans="1:6" x14ac:dyDescent="0.25">
      <c r="A420" s="2" t="s">
        <v>14</v>
      </c>
      <c r="B420" s="2" t="s">
        <v>399</v>
      </c>
      <c r="C420" s="2" t="s">
        <v>389</v>
      </c>
      <c r="D420" s="2">
        <v>2019</v>
      </c>
      <c r="E420" s="2" t="s">
        <v>388</v>
      </c>
      <c r="F420" s="2">
        <v>486453881</v>
      </c>
    </row>
    <row r="421" spans="1:6" x14ac:dyDescent="0.25">
      <c r="A421" s="2" t="s">
        <v>14</v>
      </c>
      <c r="B421" s="2" t="s">
        <v>399</v>
      </c>
      <c r="C421" s="2" t="s">
        <v>389</v>
      </c>
      <c r="D421" s="2">
        <v>2020</v>
      </c>
      <c r="E421" s="2" t="s">
        <v>388</v>
      </c>
      <c r="F421" s="2">
        <v>523071955</v>
      </c>
    </row>
    <row r="422" spans="1:6" x14ac:dyDescent="0.25">
      <c r="A422" s="2" t="s">
        <v>14</v>
      </c>
      <c r="B422" s="2" t="s">
        <v>399</v>
      </c>
      <c r="C422" s="2" t="s">
        <v>389</v>
      </c>
      <c r="D422" s="2">
        <v>2021</v>
      </c>
      <c r="E422" s="2" t="s">
        <v>388</v>
      </c>
      <c r="F422" s="2">
        <v>538239928</v>
      </c>
    </row>
    <row r="423" spans="1:6" x14ac:dyDescent="0.25">
      <c r="A423" s="2" t="s">
        <v>14</v>
      </c>
      <c r="B423" s="2" t="s">
        <v>399</v>
      </c>
      <c r="C423" s="2" t="s">
        <v>390</v>
      </c>
      <c r="D423" s="2">
        <v>2010</v>
      </c>
      <c r="E423" s="2" t="s">
        <v>388</v>
      </c>
      <c r="F423" s="2">
        <v>12712028</v>
      </c>
    </row>
    <row r="424" spans="1:6" x14ac:dyDescent="0.25">
      <c r="A424" s="2" t="s">
        <v>14</v>
      </c>
      <c r="B424" s="2" t="s">
        <v>399</v>
      </c>
      <c r="C424" s="2" t="s">
        <v>390</v>
      </c>
      <c r="D424" s="2">
        <v>2011</v>
      </c>
      <c r="E424" s="2" t="s">
        <v>388</v>
      </c>
      <c r="F424" s="2">
        <v>13158442</v>
      </c>
    </row>
    <row r="425" spans="1:6" x14ac:dyDescent="0.25">
      <c r="A425" s="2" t="s">
        <v>14</v>
      </c>
      <c r="B425" s="2" t="s">
        <v>399</v>
      </c>
      <c r="C425" s="2" t="s">
        <v>390</v>
      </c>
      <c r="D425" s="2">
        <v>2012</v>
      </c>
      <c r="E425" s="2" t="s">
        <v>388</v>
      </c>
      <c r="F425" s="2">
        <v>17202564</v>
      </c>
    </row>
    <row r="426" spans="1:6" x14ac:dyDescent="0.25">
      <c r="A426" s="2" t="s">
        <v>14</v>
      </c>
      <c r="B426" s="2" t="s">
        <v>399</v>
      </c>
      <c r="C426" s="2" t="s">
        <v>390</v>
      </c>
      <c r="D426" s="2">
        <v>2013</v>
      </c>
      <c r="E426" s="2" t="s">
        <v>388</v>
      </c>
      <c r="F426" s="2">
        <v>18331949</v>
      </c>
    </row>
    <row r="427" spans="1:6" x14ac:dyDescent="0.25">
      <c r="A427" s="2" t="s">
        <v>14</v>
      </c>
      <c r="B427" s="2" t="s">
        <v>399</v>
      </c>
      <c r="C427" s="2" t="s">
        <v>390</v>
      </c>
      <c r="D427" s="2">
        <v>2014</v>
      </c>
      <c r="E427" s="2" t="s">
        <v>388</v>
      </c>
      <c r="F427" s="2">
        <v>24944144</v>
      </c>
    </row>
    <row r="428" spans="1:6" x14ac:dyDescent="0.25">
      <c r="A428" s="2" t="s">
        <v>14</v>
      </c>
      <c r="B428" s="2" t="s">
        <v>399</v>
      </c>
      <c r="C428" s="2" t="s">
        <v>390</v>
      </c>
      <c r="D428" s="2">
        <v>2015</v>
      </c>
      <c r="E428" s="2" t="s">
        <v>388</v>
      </c>
      <c r="F428" s="2">
        <v>1122994</v>
      </c>
    </row>
    <row r="429" spans="1:6" x14ac:dyDescent="0.25">
      <c r="A429" s="2" t="s">
        <v>14</v>
      </c>
      <c r="B429" s="2" t="s">
        <v>399</v>
      </c>
      <c r="C429" s="2" t="s">
        <v>390</v>
      </c>
      <c r="D429" s="2">
        <v>2016</v>
      </c>
      <c r="E429" s="2" t="s">
        <v>388</v>
      </c>
      <c r="F429" s="2">
        <v>43186463</v>
      </c>
    </row>
    <row r="430" spans="1:6" x14ac:dyDescent="0.25">
      <c r="A430" s="2" t="s">
        <v>14</v>
      </c>
      <c r="B430" s="2" t="s">
        <v>399</v>
      </c>
      <c r="C430" s="2" t="s">
        <v>390</v>
      </c>
      <c r="D430" s="2">
        <v>2017</v>
      </c>
      <c r="E430" s="2" t="s">
        <v>388</v>
      </c>
      <c r="F430" s="2">
        <v>4633789</v>
      </c>
    </row>
    <row r="431" spans="1:6" x14ac:dyDescent="0.25">
      <c r="A431" s="2" t="s">
        <v>14</v>
      </c>
      <c r="B431" s="2" t="s">
        <v>399</v>
      </c>
      <c r="C431" s="2" t="s">
        <v>390</v>
      </c>
      <c r="D431" s="2">
        <v>2018</v>
      </c>
      <c r="E431" s="2" t="s">
        <v>388</v>
      </c>
      <c r="F431" s="2">
        <v>20661587</v>
      </c>
    </row>
    <row r="432" spans="1:6" x14ac:dyDescent="0.25">
      <c r="A432" s="2" t="s">
        <v>14</v>
      </c>
      <c r="B432" s="2" t="s">
        <v>399</v>
      </c>
      <c r="C432" s="2" t="s">
        <v>390</v>
      </c>
      <c r="D432" s="2">
        <v>2019</v>
      </c>
      <c r="E432" s="2" t="s">
        <v>388</v>
      </c>
      <c r="F432" s="2">
        <v>21110033</v>
      </c>
    </row>
    <row r="433" spans="1:6" x14ac:dyDescent="0.25">
      <c r="A433" s="2" t="s">
        <v>14</v>
      </c>
      <c r="B433" s="2" t="s">
        <v>399</v>
      </c>
      <c r="C433" s="2" t="s">
        <v>390</v>
      </c>
      <c r="D433" s="2">
        <v>2020</v>
      </c>
      <c r="E433" s="2" t="s">
        <v>388</v>
      </c>
      <c r="F433" s="2">
        <v>21843745</v>
      </c>
    </row>
    <row r="434" spans="1:6" x14ac:dyDescent="0.25">
      <c r="A434" s="2" t="s">
        <v>14</v>
      </c>
      <c r="B434" s="2" t="s">
        <v>399</v>
      </c>
      <c r="C434" s="2" t="s">
        <v>390</v>
      </c>
      <c r="D434" s="2">
        <v>2021</v>
      </c>
      <c r="E434" s="2" t="s">
        <v>388</v>
      </c>
      <c r="F434" s="2">
        <v>22540962</v>
      </c>
    </row>
    <row r="435" spans="1:6" x14ac:dyDescent="0.25">
      <c r="A435" s="2" t="s">
        <v>15</v>
      </c>
      <c r="B435" s="2" t="s">
        <v>400</v>
      </c>
      <c r="C435" s="2" t="s">
        <v>387</v>
      </c>
      <c r="D435" s="2">
        <v>2010</v>
      </c>
      <c r="E435" s="2" t="s">
        <v>388</v>
      </c>
      <c r="F435" s="2">
        <v>24510921</v>
      </c>
    </row>
    <row r="436" spans="1:6" x14ac:dyDescent="0.25">
      <c r="A436" s="2" t="s">
        <v>15</v>
      </c>
      <c r="B436" s="2" t="s">
        <v>400</v>
      </c>
      <c r="C436" s="2" t="s">
        <v>387</v>
      </c>
      <c r="D436" s="2">
        <v>2011</v>
      </c>
      <c r="E436" s="2" t="s">
        <v>388</v>
      </c>
      <c r="F436" s="2">
        <v>63529181</v>
      </c>
    </row>
    <row r="437" spans="1:6" x14ac:dyDescent="0.25">
      <c r="A437" s="2" t="s">
        <v>15</v>
      </c>
      <c r="B437" s="2" t="s">
        <v>400</v>
      </c>
      <c r="C437" s="2" t="s">
        <v>387</v>
      </c>
      <c r="D437" s="2">
        <v>2012</v>
      </c>
      <c r="E437" s="2" t="s">
        <v>388</v>
      </c>
      <c r="F437" s="2">
        <v>32948950</v>
      </c>
    </row>
    <row r="438" spans="1:6" x14ac:dyDescent="0.25">
      <c r="A438" s="2" t="s">
        <v>15</v>
      </c>
      <c r="B438" s="2" t="s">
        <v>400</v>
      </c>
      <c r="C438" s="2" t="s">
        <v>387</v>
      </c>
      <c r="D438" s="2">
        <v>2013</v>
      </c>
      <c r="E438" s="2" t="s">
        <v>388</v>
      </c>
      <c r="F438" s="2">
        <v>30007017</v>
      </c>
    </row>
    <row r="439" spans="1:6" x14ac:dyDescent="0.25">
      <c r="A439" s="2" t="s">
        <v>15</v>
      </c>
      <c r="B439" s="2" t="s">
        <v>400</v>
      </c>
      <c r="C439" s="2" t="s">
        <v>387</v>
      </c>
      <c r="D439" s="2">
        <v>2014</v>
      </c>
      <c r="E439" s="2" t="s">
        <v>388</v>
      </c>
      <c r="F439" s="2">
        <v>46440917</v>
      </c>
    </row>
    <row r="440" spans="1:6" x14ac:dyDescent="0.25">
      <c r="A440" s="2" t="s">
        <v>15</v>
      </c>
      <c r="B440" s="2" t="s">
        <v>400</v>
      </c>
      <c r="C440" s="2" t="s">
        <v>387</v>
      </c>
      <c r="D440" s="2">
        <v>2015</v>
      </c>
      <c r="E440" s="2" t="s">
        <v>388</v>
      </c>
      <c r="F440" s="2">
        <v>46870379</v>
      </c>
    </row>
    <row r="441" spans="1:6" x14ac:dyDescent="0.25">
      <c r="A441" s="2" t="s">
        <v>15</v>
      </c>
      <c r="B441" s="2" t="s">
        <v>400</v>
      </c>
      <c r="C441" s="2" t="s">
        <v>387</v>
      </c>
      <c r="D441" s="2">
        <v>2016</v>
      </c>
      <c r="E441" s="2" t="s">
        <v>388</v>
      </c>
      <c r="F441" s="2">
        <v>60970464</v>
      </c>
    </row>
    <row r="442" spans="1:6" x14ac:dyDescent="0.25">
      <c r="A442" s="2" t="s">
        <v>15</v>
      </c>
      <c r="B442" s="2" t="s">
        <v>400</v>
      </c>
      <c r="C442" s="2" t="s">
        <v>387</v>
      </c>
      <c r="D442" s="2">
        <v>2017</v>
      </c>
      <c r="E442" s="2" t="s">
        <v>388</v>
      </c>
      <c r="F442" s="2">
        <v>55363732</v>
      </c>
    </row>
    <row r="443" spans="1:6" x14ac:dyDescent="0.25">
      <c r="A443" s="2" t="s">
        <v>15</v>
      </c>
      <c r="B443" s="2" t="s">
        <v>400</v>
      </c>
      <c r="C443" s="2" t="s">
        <v>387</v>
      </c>
      <c r="D443" s="2">
        <v>2018</v>
      </c>
      <c r="E443" s="2" t="s">
        <v>388</v>
      </c>
      <c r="F443" s="2">
        <v>55602922</v>
      </c>
    </row>
    <row r="444" spans="1:6" x14ac:dyDescent="0.25">
      <c r="A444" s="2" t="s">
        <v>15</v>
      </c>
      <c r="B444" s="2" t="s">
        <v>400</v>
      </c>
      <c r="C444" s="2" t="s">
        <v>387</v>
      </c>
      <c r="D444" s="2">
        <v>2019</v>
      </c>
      <c r="E444" s="2" t="s">
        <v>388</v>
      </c>
      <c r="F444" s="2">
        <v>59209959</v>
      </c>
    </row>
    <row r="445" spans="1:6" x14ac:dyDescent="0.25">
      <c r="A445" s="2" t="s">
        <v>15</v>
      </c>
      <c r="B445" s="2" t="s">
        <v>400</v>
      </c>
      <c r="C445" s="2" t="s">
        <v>387</v>
      </c>
      <c r="D445" s="2">
        <v>2020</v>
      </c>
      <c r="E445" s="2" t="s">
        <v>388</v>
      </c>
      <c r="F445" s="2">
        <v>62408920</v>
      </c>
    </row>
    <row r="446" spans="1:6" x14ac:dyDescent="0.25">
      <c r="A446" s="2" t="s">
        <v>15</v>
      </c>
      <c r="B446" s="2" t="s">
        <v>400</v>
      </c>
      <c r="C446" s="2" t="s">
        <v>387</v>
      </c>
      <c r="D446" s="2">
        <v>2021</v>
      </c>
      <c r="E446" s="2" t="s">
        <v>388</v>
      </c>
      <c r="F446" s="2">
        <v>64479699</v>
      </c>
    </row>
    <row r="447" spans="1:6" x14ac:dyDescent="0.25">
      <c r="A447" s="2" t="s">
        <v>15</v>
      </c>
      <c r="B447" s="2" t="s">
        <v>400</v>
      </c>
      <c r="C447" s="2" t="s">
        <v>389</v>
      </c>
      <c r="D447" s="2">
        <v>2010</v>
      </c>
      <c r="E447" s="2" t="s">
        <v>388</v>
      </c>
      <c r="F447" s="2">
        <v>70287039</v>
      </c>
    </row>
    <row r="448" spans="1:6" x14ac:dyDescent="0.25">
      <c r="A448" s="2" t="s">
        <v>15</v>
      </c>
      <c r="B448" s="2" t="s">
        <v>400</v>
      </c>
      <c r="C448" s="2" t="s">
        <v>389</v>
      </c>
      <c r="D448" s="2">
        <v>2011</v>
      </c>
      <c r="E448" s="2" t="s">
        <v>388</v>
      </c>
      <c r="F448" s="2">
        <v>44561996</v>
      </c>
    </row>
    <row r="449" spans="1:6" x14ac:dyDescent="0.25">
      <c r="A449" s="2" t="s">
        <v>15</v>
      </c>
      <c r="B449" s="2" t="s">
        <v>400</v>
      </c>
      <c r="C449" s="2" t="s">
        <v>389</v>
      </c>
      <c r="D449" s="2">
        <v>2012</v>
      </c>
      <c r="E449" s="2" t="s">
        <v>388</v>
      </c>
      <c r="F449" s="2">
        <v>37940982</v>
      </c>
    </row>
    <row r="450" spans="1:6" x14ac:dyDescent="0.25">
      <c r="A450" s="2" t="s">
        <v>15</v>
      </c>
      <c r="B450" s="2" t="s">
        <v>400</v>
      </c>
      <c r="C450" s="2" t="s">
        <v>389</v>
      </c>
      <c r="D450" s="2">
        <v>2013</v>
      </c>
      <c r="E450" s="2" t="s">
        <v>388</v>
      </c>
      <c r="F450" s="2">
        <v>59728448</v>
      </c>
    </row>
    <row r="451" spans="1:6" x14ac:dyDescent="0.25">
      <c r="A451" s="2" t="s">
        <v>15</v>
      </c>
      <c r="B451" s="2" t="s">
        <v>400</v>
      </c>
      <c r="C451" s="2" t="s">
        <v>389</v>
      </c>
      <c r="D451" s="2">
        <v>2014</v>
      </c>
      <c r="E451" s="2" t="s">
        <v>388</v>
      </c>
      <c r="F451" s="2">
        <v>66581565</v>
      </c>
    </row>
    <row r="452" spans="1:6" x14ac:dyDescent="0.25">
      <c r="A452" s="2" t="s">
        <v>15</v>
      </c>
      <c r="B452" s="2" t="s">
        <v>400</v>
      </c>
      <c r="C452" s="2" t="s">
        <v>389</v>
      </c>
      <c r="D452" s="2">
        <v>2015</v>
      </c>
      <c r="E452" s="2" t="s">
        <v>388</v>
      </c>
      <c r="F452" s="2">
        <v>51752522</v>
      </c>
    </row>
    <row r="453" spans="1:6" x14ac:dyDescent="0.25">
      <c r="A453" s="2" t="s">
        <v>15</v>
      </c>
      <c r="B453" s="2" t="s">
        <v>400</v>
      </c>
      <c r="C453" s="2" t="s">
        <v>389</v>
      </c>
      <c r="D453" s="2">
        <v>2016</v>
      </c>
      <c r="E453" s="2" t="s">
        <v>388</v>
      </c>
      <c r="F453" s="2">
        <v>32685667</v>
      </c>
    </row>
    <row r="454" spans="1:6" x14ac:dyDescent="0.25">
      <c r="A454" s="2" t="s">
        <v>15</v>
      </c>
      <c r="B454" s="2" t="s">
        <v>400</v>
      </c>
      <c r="C454" s="2" t="s">
        <v>389</v>
      </c>
      <c r="D454" s="2">
        <v>2017</v>
      </c>
      <c r="E454" s="2" t="s">
        <v>388</v>
      </c>
      <c r="F454" s="2">
        <v>128116231</v>
      </c>
    </row>
    <row r="455" spans="1:6" x14ac:dyDescent="0.25">
      <c r="A455" s="2" t="s">
        <v>15</v>
      </c>
      <c r="B455" s="2" t="s">
        <v>400</v>
      </c>
      <c r="C455" s="2" t="s">
        <v>389</v>
      </c>
      <c r="D455" s="2">
        <v>2018</v>
      </c>
      <c r="E455" s="2" t="s">
        <v>388</v>
      </c>
      <c r="F455" s="2">
        <v>85079430</v>
      </c>
    </row>
    <row r="456" spans="1:6" x14ac:dyDescent="0.25">
      <c r="A456" s="2" t="s">
        <v>15</v>
      </c>
      <c r="B456" s="2" t="s">
        <v>400</v>
      </c>
      <c r="C456" s="2" t="s">
        <v>389</v>
      </c>
      <c r="D456" s="2">
        <v>2019</v>
      </c>
      <c r="E456" s="2" t="s">
        <v>388</v>
      </c>
      <c r="F456" s="2">
        <v>85325271</v>
      </c>
    </row>
    <row r="457" spans="1:6" x14ac:dyDescent="0.25">
      <c r="A457" s="2" t="s">
        <v>15</v>
      </c>
      <c r="B457" s="2" t="s">
        <v>400</v>
      </c>
      <c r="C457" s="2" t="s">
        <v>389</v>
      </c>
      <c r="D457" s="2">
        <v>2020</v>
      </c>
      <c r="E457" s="2" t="s">
        <v>388</v>
      </c>
      <c r="F457" s="2">
        <v>87163021</v>
      </c>
    </row>
    <row r="458" spans="1:6" x14ac:dyDescent="0.25">
      <c r="A458" s="2" t="s">
        <v>15</v>
      </c>
      <c r="B458" s="2" t="s">
        <v>400</v>
      </c>
      <c r="C458" s="2" t="s">
        <v>389</v>
      </c>
      <c r="D458" s="2">
        <v>2021</v>
      </c>
      <c r="E458" s="2" t="s">
        <v>388</v>
      </c>
      <c r="F458" s="2">
        <v>88366852</v>
      </c>
    </row>
    <row r="459" spans="1:6" x14ac:dyDescent="0.25">
      <c r="A459" s="2" t="s">
        <v>15</v>
      </c>
      <c r="B459" s="2" t="s">
        <v>400</v>
      </c>
      <c r="C459" s="2" t="s">
        <v>390</v>
      </c>
      <c r="D459" s="2">
        <v>2010</v>
      </c>
      <c r="E459" s="2" t="s">
        <v>388</v>
      </c>
      <c r="F459" s="2">
        <v>62534094</v>
      </c>
    </row>
    <row r="460" spans="1:6" x14ac:dyDescent="0.25">
      <c r="A460" s="2" t="s">
        <v>15</v>
      </c>
      <c r="B460" s="2" t="s">
        <v>400</v>
      </c>
      <c r="C460" s="2" t="s">
        <v>390</v>
      </c>
      <c r="D460" s="2">
        <v>2011</v>
      </c>
      <c r="E460" s="2" t="s">
        <v>388</v>
      </c>
      <c r="F460" s="2">
        <v>43799259</v>
      </c>
    </row>
    <row r="461" spans="1:6" x14ac:dyDescent="0.25">
      <c r="A461" s="2" t="s">
        <v>15</v>
      </c>
      <c r="B461" s="2" t="s">
        <v>400</v>
      </c>
      <c r="C461" s="2" t="s">
        <v>390</v>
      </c>
      <c r="D461" s="2">
        <v>2012</v>
      </c>
      <c r="E461" s="2" t="s">
        <v>388</v>
      </c>
      <c r="F461" s="2">
        <v>73576073</v>
      </c>
    </row>
    <row r="462" spans="1:6" x14ac:dyDescent="0.25">
      <c r="A462" s="2" t="s">
        <v>15</v>
      </c>
      <c r="B462" s="2" t="s">
        <v>400</v>
      </c>
      <c r="C462" s="2" t="s">
        <v>390</v>
      </c>
      <c r="D462" s="2">
        <v>2013</v>
      </c>
      <c r="E462" s="2" t="s">
        <v>388</v>
      </c>
      <c r="F462" s="2">
        <v>92574487</v>
      </c>
    </row>
    <row r="463" spans="1:6" x14ac:dyDescent="0.25">
      <c r="A463" s="2" t="s">
        <v>15</v>
      </c>
      <c r="B463" s="2" t="s">
        <v>400</v>
      </c>
      <c r="C463" s="2" t="s">
        <v>390</v>
      </c>
      <c r="D463" s="2">
        <v>2014</v>
      </c>
      <c r="E463" s="2" t="s">
        <v>388</v>
      </c>
      <c r="F463" s="2">
        <v>134336725</v>
      </c>
    </row>
    <row r="464" spans="1:6" x14ac:dyDescent="0.25">
      <c r="A464" s="2" t="s">
        <v>15</v>
      </c>
      <c r="B464" s="2" t="s">
        <v>400</v>
      </c>
      <c r="C464" s="2" t="s">
        <v>390</v>
      </c>
      <c r="D464" s="2">
        <v>2015</v>
      </c>
      <c r="E464" s="2" t="s">
        <v>388</v>
      </c>
      <c r="F464" s="2">
        <v>141470765</v>
      </c>
    </row>
    <row r="465" spans="1:6" x14ac:dyDescent="0.25">
      <c r="A465" s="2" t="s">
        <v>15</v>
      </c>
      <c r="B465" s="2" t="s">
        <v>400</v>
      </c>
      <c r="C465" s="2" t="s">
        <v>390</v>
      </c>
      <c r="D465" s="2">
        <v>2016</v>
      </c>
      <c r="E465" s="2" t="s">
        <v>388</v>
      </c>
      <c r="F465" s="2">
        <v>168274330</v>
      </c>
    </row>
    <row r="466" spans="1:6" x14ac:dyDescent="0.25">
      <c r="A466" s="2" t="s">
        <v>15</v>
      </c>
      <c r="B466" s="2" t="s">
        <v>400</v>
      </c>
      <c r="C466" s="2" t="s">
        <v>390</v>
      </c>
      <c r="D466" s="2">
        <v>2017</v>
      </c>
      <c r="E466" s="2" t="s">
        <v>388</v>
      </c>
      <c r="F466" s="2">
        <v>181676130</v>
      </c>
    </row>
    <row r="467" spans="1:6" x14ac:dyDescent="0.25">
      <c r="A467" s="2" t="s">
        <v>15</v>
      </c>
      <c r="B467" s="2" t="s">
        <v>400</v>
      </c>
      <c r="C467" s="2" t="s">
        <v>390</v>
      </c>
      <c r="D467" s="2">
        <v>2018</v>
      </c>
      <c r="E467" s="2" t="s">
        <v>388</v>
      </c>
      <c r="F467" s="2">
        <v>179748944</v>
      </c>
    </row>
    <row r="468" spans="1:6" x14ac:dyDescent="0.25">
      <c r="A468" s="2" t="s">
        <v>15</v>
      </c>
      <c r="B468" s="2" t="s">
        <v>400</v>
      </c>
      <c r="C468" s="2" t="s">
        <v>390</v>
      </c>
      <c r="D468" s="2">
        <v>2019</v>
      </c>
      <c r="E468" s="2" t="s">
        <v>388</v>
      </c>
      <c r="F468" s="2">
        <v>194039958</v>
      </c>
    </row>
    <row r="469" spans="1:6" x14ac:dyDescent="0.25">
      <c r="A469" s="2" t="s">
        <v>15</v>
      </c>
      <c r="B469" s="2" t="s">
        <v>400</v>
      </c>
      <c r="C469" s="2" t="s">
        <v>390</v>
      </c>
      <c r="D469" s="2">
        <v>2020</v>
      </c>
      <c r="E469" s="2" t="s">
        <v>388</v>
      </c>
      <c r="F469" s="2">
        <v>210349267</v>
      </c>
    </row>
    <row r="470" spans="1:6" x14ac:dyDescent="0.25">
      <c r="A470" s="2" t="s">
        <v>15</v>
      </c>
      <c r="B470" s="2" t="s">
        <v>400</v>
      </c>
      <c r="C470" s="2" t="s">
        <v>390</v>
      </c>
      <c r="D470" s="2">
        <v>2021</v>
      </c>
      <c r="E470" s="2" t="s">
        <v>388</v>
      </c>
      <c r="F470" s="2">
        <v>223802558</v>
      </c>
    </row>
    <row r="471" spans="1:6" x14ac:dyDescent="0.25">
      <c r="A471" s="2" t="s">
        <v>16</v>
      </c>
      <c r="B471" s="2" t="s">
        <v>401</v>
      </c>
      <c r="C471" s="2" t="s">
        <v>387</v>
      </c>
      <c r="D471" s="2">
        <v>2010</v>
      </c>
      <c r="E471" s="2" t="s">
        <v>388</v>
      </c>
      <c r="F471" s="2">
        <v>876976603</v>
      </c>
    </row>
    <row r="472" spans="1:6" x14ac:dyDescent="0.25">
      <c r="A472" s="2" t="s">
        <v>16</v>
      </c>
      <c r="B472" s="2" t="s">
        <v>401</v>
      </c>
      <c r="C472" s="2" t="s">
        <v>387</v>
      </c>
      <c r="D472" s="2">
        <v>2011</v>
      </c>
      <c r="E472" s="2" t="s">
        <v>388</v>
      </c>
      <c r="F472" s="2">
        <v>83245594</v>
      </c>
    </row>
    <row r="473" spans="1:6" x14ac:dyDescent="0.25">
      <c r="A473" s="2" t="s">
        <v>16</v>
      </c>
      <c r="B473" s="2" t="s">
        <v>401</v>
      </c>
      <c r="C473" s="2" t="s">
        <v>387</v>
      </c>
      <c r="D473" s="2">
        <v>2012</v>
      </c>
      <c r="E473" s="2" t="s">
        <v>388</v>
      </c>
      <c r="F473" s="2">
        <v>176380207</v>
      </c>
    </row>
    <row r="474" spans="1:6" x14ac:dyDescent="0.25">
      <c r="A474" s="2" t="s">
        <v>16</v>
      </c>
      <c r="B474" s="2" t="s">
        <v>401</v>
      </c>
      <c r="C474" s="2" t="s">
        <v>387</v>
      </c>
      <c r="D474" s="2">
        <v>2013</v>
      </c>
      <c r="E474" s="2" t="s">
        <v>388</v>
      </c>
      <c r="F474" s="2">
        <v>77448264</v>
      </c>
    </row>
    <row r="475" spans="1:6" x14ac:dyDescent="0.25">
      <c r="A475" s="2" t="s">
        <v>16</v>
      </c>
      <c r="B475" s="2" t="s">
        <v>401</v>
      </c>
      <c r="C475" s="2" t="s">
        <v>387</v>
      </c>
      <c r="D475" s="2">
        <v>2014</v>
      </c>
      <c r="E475" s="2" t="s">
        <v>388</v>
      </c>
      <c r="F475" s="2">
        <v>86834058</v>
      </c>
    </row>
    <row r="476" spans="1:6" x14ac:dyDescent="0.25">
      <c r="A476" s="2" t="s">
        <v>16</v>
      </c>
      <c r="B476" s="2" t="s">
        <v>401</v>
      </c>
      <c r="C476" s="2" t="s">
        <v>387</v>
      </c>
      <c r="D476" s="2">
        <v>2015</v>
      </c>
      <c r="E476" s="2" t="s">
        <v>388</v>
      </c>
      <c r="F476" s="2">
        <v>94272757</v>
      </c>
    </row>
    <row r="477" spans="1:6" x14ac:dyDescent="0.25">
      <c r="A477" s="2" t="s">
        <v>16</v>
      </c>
      <c r="B477" s="2" t="s">
        <v>401</v>
      </c>
      <c r="C477" s="2" t="s">
        <v>387</v>
      </c>
      <c r="D477" s="2">
        <v>2016</v>
      </c>
      <c r="E477" s="2" t="s">
        <v>388</v>
      </c>
      <c r="F477" s="2">
        <v>79877469</v>
      </c>
    </row>
    <row r="478" spans="1:6" x14ac:dyDescent="0.25">
      <c r="A478" s="2" t="s">
        <v>16</v>
      </c>
      <c r="B478" s="2" t="s">
        <v>401</v>
      </c>
      <c r="C478" s="2" t="s">
        <v>387</v>
      </c>
      <c r="D478" s="2">
        <v>2017</v>
      </c>
      <c r="E478" s="2" t="s">
        <v>388</v>
      </c>
      <c r="F478" s="2">
        <v>67191622</v>
      </c>
    </row>
    <row r="479" spans="1:6" x14ac:dyDescent="0.25">
      <c r="A479" s="2" t="s">
        <v>16</v>
      </c>
      <c r="B479" s="2" t="s">
        <v>401</v>
      </c>
      <c r="C479" s="2" t="s">
        <v>387</v>
      </c>
      <c r="D479" s="2">
        <v>2018</v>
      </c>
      <c r="E479" s="2" t="s">
        <v>388</v>
      </c>
      <c r="F479" s="2">
        <v>118512264</v>
      </c>
    </row>
    <row r="480" spans="1:6" x14ac:dyDescent="0.25">
      <c r="A480" s="2" t="s">
        <v>16</v>
      </c>
      <c r="B480" s="2" t="s">
        <v>401</v>
      </c>
      <c r="C480" s="2" t="s">
        <v>387</v>
      </c>
      <c r="D480" s="2">
        <v>2019</v>
      </c>
      <c r="E480" s="2" t="s">
        <v>388</v>
      </c>
      <c r="F480" s="2">
        <v>156787478</v>
      </c>
    </row>
    <row r="481" spans="1:6" x14ac:dyDescent="0.25">
      <c r="A481" s="2" t="s">
        <v>16</v>
      </c>
      <c r="B481" s="2" t="s">
        <v>401</v>
      </c>
      <c r="C481" s="2" t="s">
        <v>387</v>
      </c>
      <c r="D481" s="2">
        <v>2020</v>
      </c>
      <c r="E481" s="2" t="s">
        <v>388</v>
      </c>
      <c r="F481" s="2">
        <v>136745379</v>
      </c>
    </row>
    <row r="482" spans="1:6" x14ac:dyDescent="0.25">
      <c r="A482" s="2" t="s">
        <v>16</v>
      </c>
      <c r="B482" s="2" t="s">
        <v>401</v>
      </c>
      <c r="C482" s="2" t="s">
        <v>387</v>
      </c>
      <c r="D482" s="2">
        <v>2021</v>
      </c>
      <c r="E482" s="2" t="s">
        <v>388</v>
      </c>
      <c r="F482" s="2">
        <v>145187610</v>
      </c>
    </row>
    <row r="483" spans="1:6" x14ac:dyDescent="0.25">
      <c r="A483" s="2" t="s">
        <v>16</v>
      </c>
      <c r="B483" s="2" t="s">
        <v>401</v>
      </c>
      <c r="C483" s="2" t="s">
        <v>389</v>
      </c>
      <c r="D483" s="2">
        <v>2010</v>
      </c>
      <c r="E483" s="2" t="s">
        <v>388</v>
      </c>
      <c r="F483" s="2">
        <v>377929234</v>
      </c>
    </row>
    <row r="484" spans="1:6" x14ac:dyDescent="0.25">
      <c r="A484" s="2" t="s">
        <v>16</v>
      </c>
      <c r="B484" s="2" t="s">
        <v>401</v>
      </c>
      <c r="C484" s="2" t="s">
        <v>389</v>
      </c>
      <c r="D484" s="2">
        <v>2011</v>
      </c>
      <c r="E484" s="2" t="s">
        <v>388</v>
      </c>
      <c r="F484" s="2">
        <v>393556491</v>
      </c>
    </row>
    <row r="485" spans="1:6" x14ac:dyDescent="0.25">
      <c r="A485" s="2" t="s">
        <v>16</v>
      </c>
      <c r="B485" s="2" t="s">
        <v>401</v>
      </c>
      <c r="C485" s="2" t="s">
        <v>389</v>
      </c>
      <c r="D485" s="2">
        <v>2012</v>
      </c>
      <c r="E485" s="2" t="s">
        <v>388</v>
      </c>
      <c r="F485" s="2">
        <v>241471955</v>
      </c>
    </row>
    <row r="486" spans="1:6" x14ac:dyDescent="0.25">
      <c r="A486" s="2" t="s">
        <v>16</v>
      </c>
      <c r="B486" s="2" t="s">
        <v>401</v>
      </c>
      <c r="C486" s="2" t="s">
        <v>389</v>
      </c>
      <c r="D486" s="2">
        <v>2013</v>
      </c>
      <c r="E486" s="2" t="s">
        <v>388</v>
      </c>
      <c r="F486" s="2">
        <v>408694125</v>
      </c>
    </row>
    <row r="487" spans="1:6" x14ac:dyDescent="0.25">
      <c r="A487" s="2" t="s">
        <v>16</v>
      </c>
      <c r="B487" s="2" t="s">
        <v>401</v>
      </c>
      <c r="C487" s="2" t="s">
        <v>389</v>
      </c>
      <c r="D487" s="2">
        <v>2014</v>
      </c>
      <c r="E487" s="2" t="s">
        <v>388</v>
      </c>
      <c r="F487" s="2">
        <v>234388818</v>
      </c>
    </row>
    <row r="488" spans="1:6" x14ac:dyDescent="0.25">
      <c r="A488" s="2" t="s">
        <v>16</v>
      </c>
      <c r="B488" s="2" t="s">
        <v>401</v>
      </c>
      <c r="C488" s="2" t="s">
        <v>389</v>
      </c>
      <c r="D488" s="2">
        <v>2015</v>
      </c>
      <c r="E488" s="2" t="s">
        <v>388</v>
      </c>
      <c r="F488" s="2">
        <v>700486601</v>
      </c>
    </row>
    <row r="489" spans="1:6" x14ac:dyDescent="0.25">
      <c r="A489" s="2" t="s">
        <v>16</v>
      </c>
      <c r="B489" s="2" t="s">
        <v>401</v>
      </c>
      <c r="C489" s="2" t="s">
        <v>389</v>
      </c>
      <c r="D489" s="2">
        <v>2016</v>
      </c>
      <c r="E489" s="2" t="s">
        <v>388</v>
      </c>
      <c r="F489" s="2">
        <v>442004990</v>
      </c>
    </row>
    <row r="490" spans="1:6" x14ac:dyDescent="0.25">
      <c r="A490" s="2" t="s">
        <v>16</v>
      </c>
      <c r="B490" s="2" t="s">
        <v>401</v>
      </c>
      <c r="C490" s="2" t="s">
        <v>389</v>
      </c>
      <c r="D490" s="2">
        <v>2017</v>
      </c>
      <c r="E490" s="2" t="s">
        <v>388</v>
      </c>
      <c r="F490" s="2">
        <v>374860868</v>
      </c>
    </row>
    <row r="491" spans="1:6" x14ac:dyDescent="0.25">
      <c r="A491" s="2" t="s">
        <v>16</v>
      </c>
      <c r="B491" s="2" t="s">
        <v>401</v>
      </c>
      <c r="C491" s="2" t="s">
        <v>389</v>
      </c>
      <c r="D491" s="2">
        <v>2018</v>
      </c>
      <c r="E491" s="2" t="s">
        <v>388</v>
      </c>
      <c r="F491" s="2">
        <v>455060113</v>
      </c>
    </row>
    <row r="492" spans="1:6" x14ac:dyDescent="0.25">
      <c r="A492" s="2" t="s">
        <v>16</v>
      </c>
      <c r="B492" s="2" t="s">
        <v>401</v>
      </c>
      <c r="C492" s="2" t="s">
        <v>389</v>
      </c>
      <c r="D492" s="2">
        <v>2019</v>
      </c>
      <c r="E492" s="2" t="s">
        <v>388</v>
      </c>
      <c r="F492" s="2">
        <v>460294047</v>
      </c>
    </row>
    <row r="493" spans="1:6" x14ac:dyDescent="0.25">
      <c r="A493" s="2" t="s">
        <v>16</v>
      </c>
      <c r="B493" s="2" t="s">
        <v>401</v>
      </c>
      <c r="C493" s="2" t="s">
        <v>389</v>
      </c>
      <c r="D493" s="2">
        <v>2020</v>
      </c>
      <c r="E493" s="2" t="s">
        <v>388</v>
      </c>
      <c r="F493" s="2">
        <v>480619050</v>
      </c>
    </row>
    <row r="494" spans="1:6" x14ac:dyDescent="0.25">
      <c r="A494" s="2" t="s">
        <v>16</v>
      </c>
      <c r="B494" s="2" t="s">
        <v>401</v>
      </c>
      <c r="C494" s="2" t="s">
        <v>389</v>
      </c>
      <c r="D494" s="2">
        <v>2021</v>
      </c>
      <c r="E494" s="2" t="s">
        <v>388</v>
      </c>
      <c r="F494" s="2">
        <v>497226935</v>
      </c>
    </row>
    <row r="495" spans="1:6" x14ac:dyDescent="0.25">
      <c r="A495" s="2" t="s">
        <v>16</v>
      </c>
      <c r="B495" s="2" t="s">
        <v>401</v>
      </c>
      <c r="C495" s="2" t="s">
        <v>390</v>
      </c>
      <c r="D495" s="2">
        <v>2010</v>
      </c>
      <c r="E495" s="2" t="s">
        <v>388</v>
      </c>
      <c r="F495" s="2">
        <v>64388165</v>
      </c>
    </row>
    <row r="496" spans="1:6" x14ac:dyDescent="0.25">
      <c r="A496" s="2" t="s">
        <v>16</v>
      </c>
      <c r="B496" s="2" t="s">
        <v>401</v>
      </c>
      <c r="C496" s="2" t="s">
        <v>390</v>
      </c>
      <c r="D496" s="2">
        <v>2011</v>
      </c>
      <c r="E496" s="2" t="s">
        <v>388</v>
      </c>
      <c r="F496" s="2">
        <v>67165833</v>
      </c>
    </row>
    <row r="497" spans="1:6" x14ac:dyDescent="0.25">
      <c r="A497" s="2" t="s">
        <v>16</v>
      </c>
      <c r="B497" s="2" t="s">
        <v>401</v>
      </c>
      <c r="C497" s="2" t="s">
        <v>390</v>
      </c>
      <c r="D497" s="2">
        <v>2012</v>
      </c>
      <c r="E497" s="2" t="s">
        <v>388</v>
      </c>
      <c r="F497" s="2">
        <v>77077515</v>
      </c>
    </row>
    <row r="498" spans="1:6" x14ac:dyDescent="0.25">
      <c r="A498" s="2" t="s">
        <v>16</v>
      </c>
      <c r="B498" s="2" t="s">
        <v>401</v>
      </c>
      <c r="C498" s="2" t="s">
        <v>390</v>
      </c>
      <c r="D498" s="2">
        <v>2013</v>
      </c>
      <c r="E498" s="2" t="s">
        <v>388</v>
      </c>
      <c r="F498" s="2">
        <v>118940059</v>
      </c>
    </row>
    <row r="499" spans="1:6" x14ac:dyDescent="0.25">
      <c r="A499" s="2" t="s">
        <v>16</v>
      </c>
      <c r="B499" s="2" t="s">
        <v>401</v>
      </c>
      <c r="C499" s="2" t="s">
        <v>390</v>
      </c>
      <c r="D499" s="2">
        <v>2014</v>
      </c>
      <c r="E499" s="2" t="s">
        <v>388</v>
      </c>
      <c r="F499" s="2">
        <v>247349731</v>
      </c>
    </row>
    <row r="500" spans="1:6" x14ac:dyDescent="0.25">
      <c r="A500" s="2" t="s">
        <v>16</v>
      </c>
      <c r="B500" s="2" t="s">
        <v>401</v>
      </c>
      <c r="C500" s="2" t="s">
        <v>390</v>
      </c>
      <c r="D500" s="2">
        <v>2015</v>
      </c>
      <c r="E500" s="2" t="s">
        <v>388</v>
      </c>
      <c r="F500" s="2">
        <v>83514434</v>
      </c>
    </row>
    <row r="501" spans="1:6" x14ac:dyDescent="0.25">
      <c r="A501" s="2" t="s">
        <v>16</v>
      </c>
      <c r="B501" s="2" t="s">
        <v>401</v>
      </c>
      <c r="C501" s="2" t="s">
        <v>390</v>
      </c>
      <c r="D501" s="2">
        <v>2016</v>
      </c>
      <c r="E501" s="2" t="s">
        <v>388</v>
      </c>
      <c r="F501" s="2">
        <v>110480739</v>
      </c>
    </row>
    <row r="502" spans="1:6" x14ac:dyDescent="0.25">
      <c r="A502" s="2" t="s">
        <v>16</v>
      </c>
      <c r="B502" s="2" t="s">
        <v>401</v>
      </c>
      <c r="C502" s="2" t="s">
        <v>390</v>
      </c>
      <c r="D502" s="2">
        <v>2017</v>
      </c>
      <c r="E502" s="2" t="s">
        <v>388</v>
      </c>
      <c r="F502" s="2">
        <v>277353193</v>
      </c>
    </row>
    <row r="503" spans="1:6" x14ac:dyDescent="0.25">
      <c r="A503" s="2" t="s">
        <v>16</v>
      </c>
      <c r="B503" s="2" t="s">
        <v>401</v>
      </c>
      <c r="C503" s="2" t="s">
        <v>390</v>
      </c>
      <c r="D503" s="2">
        <v>2018</v>
      </c>
      <c r="E503" s="2" t="s">
        <v>388</v>
      </c>
      <c r="F503" s="2">
        <v>177795810</v>
      </c>
    </row>
    <row r="504" spans="1:6" x14ac:dyDescent="0.25">
      <c r="A504" s="2" t="s">
        <v>16</v>
      </c>
      <c r="B504" s="2" t="s">
        <v>401</v>
      </c>
      <c r="C504" s="2" t="s">
        <v>390</v>
      </c>
      <c r="D504" s="2">
        <v>2019</v>
      </c>
      <c r="E504" s="2" t="s">
        <v>388</v>
      </c>
      <c r="F504" s="2">
        <v>185184264</v>
      </c>
    </row>
    <row r="505" spans="1:6" x14ac:dyDescent="0.25">
      <c r="A505" s="2" t="s">
        <v>16</v>
      </c>
      <c r="B505" s="2" t="s">
        <v>401</v>
      </c>
      <c r="C505" s="2" t="s">
        <v>390</v>
      </c>
      <c r="D505" s="2">
        <v>2020</v>
      </c>
      <c r="E505" s="2" t="s">
        <v>388</v>
      </c>
      <c r="F505" s="2">
        <v>204457673</v>
      </c>
    </row>
    <row r="506" spans="1:6" x14ac:dyDescent="0.25">
      <c r="A506" s="2" t="s">
        <v>16</v>
      </c>
      <c r="B506" s="2" t="s">
        <v>401</v>
      </c>
      <c r="C506" s="2" t="s">
        <v>390</v>
      </c>
      <c r="D506" s="2">
        <v>2021</v>
      </c>
      <c r="E506" s="2" t="s">
        <v>388</v>
      </c>
      <c r="F506" s="2">
        <v>220411987</v>
      </c>
    </row>
    <row r="507" spans="1:6" x14ac:dyDescent="0.25">
      <c r="A507" s="2" t="s">
        <v>17</v>
      </c>
      <c r="B507" s="2" t="s">
        <v>402</v>
      </c>
      <c r="C507" s="2" t="s">
        <v>387</v>
      </c>
      <c r="D507" s="2">
        <v>2010</v>
      </c>
      <c r="E507" s="2" t="s">
        <v>388</v>
      </c>
      <c r="F507" s="2">
        <v>15088404</v>
      </c>
    </row>
    <row r="508" spans="1:6" x14ac:dyDescent="0.25">
      <c r="A508" s="2" t="s">
        <v>17</v>
      </c>
      <c r="B508" s="2" t="s">
        <v>402</v>
      </c>
      <c r="C508" s="2" t="s">
        <v>387</v>
      </c>
      <c r="D508" s="2">
        <v>2011</v>
      </c>
      <c r="E508" s="2" t="s">
        <v>388</v>
      </c>
      <c r="F508" s="2">
        <v>37715992</v>
      </c>
    </row>
    <row r="509" spans="1:6" x14ac:dyDescent="0.25">
      <c r="A509" s="2" t="s">
        <v>17</v>
      </c>
      <c r="B509" s="2" t="s">
        <v>402</v>
      </c>
      <c r="C509" s="2" t="s">
        <v>387</v>
      </c>
      <c r="D509" s="2">
        <v>2012</v>
      </c>
      <c r="E509" s="2" t="s">
        <v>388</v>
      </c>
      <c r="F509" s="2">
        <v>22824210</v>
      </c>
    </row>
    <row r="510" spans="1:6" x14ac:dyDescent="0.25">
      <c r="A510" s="2" t="s">
        <v>17</v>
      </c>
      <c r="B510" s="2" t="s">
        <v>402</v>
      </c>
      <c r="C510" s="2" t="s">
        <v>387</v>
      </c>
      <c r="D510" s="2">
        <v>2013</v>
      </c>
      <c r="E510" s="2" t="s">
        <v>388</v>
      </c>
      <c r="F510" s="2">
        <v>25514266</v>
      </c>
    </row>
    <row r="511" spans="1:6" x14ac:dyDescent="0.25">
      <c r="A511" s="2" t="s">
        <v>17</v>
      </c>
      <c r="B511" s="2" t="s">
        <v>402</v>
      </c>
      <c r="C511" s="2" t="s">
        <v>387</v>
      </c>
      <c r="D511" s="2">
        <v>2014</v>
      </c>
      <c r="E511" s="2" t="s">
        <v>388</v>
      </c>
      <c r="F511" s="2">
        <v>17008251</v>
      </c>
    </row>
    <row r="512" spans="1:6" x14ac:dyDescent="0.25">
      <c r="A512" s="2" t="s">
        <v>17</v>
      </c>
      <c r="B512" s="2" t="s">
        <v>402</v>
      </c>
      <c r="C512" s="2" t="s">
        <v>387</v>
      </c>
      <c r="D512" s="2">
        <v>2015</v>
      </c>
      <c r="E512" s="2" t="s">
        <v>388</v>
      </c>
      <c r="F512" s="2">
        <v>28647975</v>
      </c>
    </row>
    <row r="513" spans="1:6" x14ac:dyDescent="0.25">
      <c r="A513" s="2" t="s">
        <v>17</v>
      </c>
      <c r="B513" s="2" t="s">
        <v>402</v>
      </c>
      <c r="C513" s="2" t="s">
        <v>387</v>
      </c>
      <c r="D513" s="2">
        <v>2016</v>
      </c>
      <c r="E513" s="2" t="s">
        <v>388</v>
      </c>
      <c r="F513" s="2">
        <v>23803409</v>
      </c>
    </row>
    <row r="514" spans="1:6" x14ac:dyDescent="0.25">
      <c r="A514" s="2" t="s">
        <v>17</v>
      </c>
      <c r="B514" s="2" t="s">
        <v>402</v>
      </c>
      <c r="C514" s="2" t="s">
        <v>387</v>
      </c>
      <c r="D514" s="2">
        <v>2017</v>
      </c>
      <c r="E514" s="2" t="s">
        <v>388</v>
      </c>
      <c r="F514" s="2">
        <v>22926913</v>
      </c>
    </row>
    <row r="515" spans="1:6" x14ac:dyDescent="0.25">
      <c r="A515" s="2" t="s">
        <v>17</v>
      </c>
      <c r="B515" s="2" t="s">
        <v>402</v>
      </c>
      <c r="C515" s="2" t="s">
        <v>387</v>
      </c>
      <c r="D515" s="2">
        <v>2018</v>
      </c>
      <c r="E515" s="2" t="s">
        <v>388</v>
      </c>
      <c r="F515" s="2">
        <v>39618959</v>
      </c>
    </row>
    <row r="516" spans="1:6" x14ac:dyDescent="0.25">
      <c r="A516" s="2" t="s">
        <v>17</v>
      </c>
      <c r="B516" s="2" t="s">
        <v>402</v>
      </c>
      <c r="C516" s="2" t="s">
        <v>387</v>
      </c>
      <c r="D516" s="2">
        <v>2019</v>
      </c>
      <c r="E516" s="2" t="s">
        <v>388</v>
      </c>
      <c r="F516" s="2">
        <v>42658790</v>
      </c>
    </row>
    <row r="517" spans="1:6" x14ac:dyDescent="0.25">
      <c r="A517" s="2" t="s">
        <v>17</v>
      </c>
      <c r="B517" s="2" t="s">
        <v>402</v>
      </c>
      <c r="C517" s="2" t="s">
        <v>387</v>
      </c>
      <c r="D517" s="2">
        <v>2020</v>
      </c>
      <c r="E517" s="2" t="s">
        <v>388</v>
      </c>
      <c r="F517" s="2">
        <v>45612935</v>
      </c>
    </row>
    <row r="518" spans="1:6" x14ac:dyDescent="0.25">
      <c r="A518" s="2" t="s">
        <v>17</v>
      </c>
      <c r="B518" s="2" t="s">
        <v>402</v>
      </c>
      <c r="C518" s="2" t="s">
        <v>387</v>
      </c>
      <c r="D518" s="2">
        <v>2021</v>
      </c>
      <c r="E518" s="2" t="s">
        <v>388</v>
      </c>
      <c r="F518" s="2">
        <v>47457711</v>
      </c>
    </row>
    <row r="519" spans="1:6" x14ac:dyDescent="0.25">
      <c r="A519" s="2" t="s">
        <v>17</v>
      </c>
      <c r="B519" s="2" t="s">
        <v>402</v>
      </c>
      <c r="C519" s="2" t="s">
        <v>389</v>
      </c>
      <c r="D519" s="2">
        <v>2010</v>
      </c>
      <c r="E519" s="2" t="s">
        <v>388</v>
      </c>
      <c r="F519" s="2">
        <v>29982811</v>
      </c>
    </row>
    <row r="520" spans="1:6" x14ac:dyDescent="0.25">
      <c r="A520" s="2" t="s">
        <v>17</v>
      </c>
      <c r="B520" s="2" t="s">
        <v>402</v>
      </c>
      <c r="C520" s="2" t="s">
        <v>389</v>
      </c>
      <c r="D520" s="2">
        <v>2011</v>
      </c>
      <c r="E520" s="2" t="s">
        <v>388</v>
      </c>
      <c r="F520" s="2">
        <v>56089757</v>
      </c>
    </row>
    <row r="521" spans="1:6" x14ac:dyDescent="0.25">
      <c r="A521" s="2" t="s">
        <v>17</v>
      </c>
      <c r="B521" s="2" t="s">
        <v>402</v>
      </c>
      <c r="C521" s="2" t="s">
        <v>389</v>
      </c>
      <c r="D521" s="2">
        <v>2012</v>
      </c>
      <c r="E521" s="2" t="s">
        <v>388</v>
      </c>
      <c r="F521" s="2">
        <v>38212994</v>
      </c>
    </row>
    <row r="522" spans="1:6" x14ac:dyDescent="0.25">
      <c r="A522" s="2" t="s">
        <v>17</v>
      </c>
      <c r="B522" s="2" t="s">
        <v>402</v>
      </c>
      <c r="C522" s="2" t="s">
        <v>389</v>
      </c>
      <c r="D522" s="2">
        <v>2013</v>
      </c>
      <c r="E522" s="2" t="s">
        <v>388</v>
      </c>
      <c r="F522" s="2">
        <v>45679717</v>
      </c>
    </row>
    <row r="523" spans="1:6" x14ac:dyDescent="0.25">
      <c r="A523" s="2" t="s">
        <v>17</v>
      </c>
      <c r="B523" s="2" t="s">
        <v>402</v>
      </c>
      <c r="C523" s="2" t="s">
        <v>389</v>
      </c>
      <c r="D523" s="2">
        <v>2014</v>
      </c>
      <c r="E523" s="2" t="s">
        <v>388</v>
      </c>
      <c r="F523" s="2">
        <v>49076146</v>
      </c>
    </row>
    <row r="524" spans="1:6" x14ac:dyDescent="0.25">
      <c r="A524" s="2" t="s">
        <v>17</v>
      </c>
      <c r="B524" s="2" t="s">
        <v>402</v>
      </c>
      <c r="C524" s="2" t="s">
        <v>389</v>
      </c>
      <c r="D524" s="2">
        <v>2015</v>
      </c>
      <c r="E524" s="2" t="s">
        <v>388</v>
      </c>
      <c r="F524" s="2">
        <v>31656648</v>
      </c>
    </row>
    <row r="525" spans="1:6" x14ac:dyDescent="0.25">
      <c r="A525" s="2" t="s">
        <v>17</v>
      </c>
      <c r="B525" s="2" t="s">
        <v>402</v>
      </c>
      <c r="C525" s="2" t="s">
        <v>389</v>
      </c>
      <c r="D525" s="2">
        <v>2016</v>
      </c>
      <c r="E525" s="2" t="s">
        <v>388</v>
      </c>
      <c r="F525" s="2">
        <v>63658535</v>
      </c>
    </row>
    <row r="526" spans="1:6" x14ac:dyDescent="0.25">
      <c r="A526" s="2" t="s">
        <v>17</v>
      </c>
      <c r="B526" s="2" t="s">
        <v>402</v>
      </c>
      <c r="C526" s="2" t="s">
        <v>389</v>
      </c>
      <c r="D526" s="2">
        <v>2017</v>
      </c>
      <c r="E526" s="2" t="s">
        <v>388</v>
      </c>
      <c r="F526" s="2">
        <v>104955791</v>
      </c>
    </row>
    <row r="527" spans="1:6" x14ac:dyDescent="0.25">
      <c r="A527" s="2" t="s">
        <v>17</v>
      </c>
      <c r="B527" s="2" t="s">
        <v>402</v>
      </c>
      <c r="C527" s="2" t="s">
        <v>389</v>
      </c>
      <c r="D527" s="2">
        <v>2018</v>
      </c>
      <c r="E527" s="2" t="s">
        <v>388</v>
      </c>
      <c r="F527" s="2">
        <v>78708248</v>
      </c>
    </row>
    <row r="528" spans="1:6" x14ac:dyDescent="0.25">
      <c r="A528" s="2" t="s">
        <v>17</v>
      </c>
      <c r="B528" s="2" t="s">
        <v>402</v>
      </c>
      <c r="C528" s="2" t="s">
        <v>389</v>
      </c>
      <c r="D528" s="2">
        <v>2019</v>
      </c>
      <c r="E528" s="2" t="s">
        <v>388</v>
      </c>
      <c r="F528" s="2">
        <v>81165284</v>
      </c>
    </row>
    <row r="529" spans="1:6" x14ac:dyDescent="0.25">
      <c r="A529" s="2" t="s">
        <v>17</v>
      </c>
      <c r="B529" s="2" t="s">
        <v>402</v>
      </c>
      <c r="C529" s="2" t="s">
        <v>389</v>
      </c>
      <c r="D529" s="2">
        <v>2020</v>
      </c>
      <c r="E529" s="2" t="s">
        <v>388</v>
      </c>
      <c r="F529" s="2">
        <v>82952125</v>
      </c>
    </row>
    <row r="530" spans="1:6" x14ac:dyDescent="0.25">
      <c r="A530" s="2" t="s">
        <v>17</v>
      </c>
      <c r="B530" s="2" t="s">
        <v>402</v>
      </c>
      <c r="C530" s="2" t="s">
        <v>389</v>
      </c>
      <c r="D530" s="2">
        <v>2021</v>
      </c>
      <c r="E530" s="2" t="s">
        <v>388</v>
      </c>
      <c r="F530" s="2">
        <v>83917237</v>
      </c>
    </row>
    <row r="531" spans="1:6" x14ac:dyDescent="0.25">
      <c r="A531" s="2" t="s">
        <v>17</v>
      </c>
      <c r="B531" s="2" t="s">
        <v>402</v>
      </c>
      <c r="C531" s="2" t="s">
        <v>390</v>
      </c>
      <c r="D531" s="2">
        <v>2010</v>
      </c>
      <c r="E531" s="2" t="s">
        <v>388</v>
      </c>
      <c r="F531" s="2">
        <v>20882577</v>
      </c>
    </row>
    <row r="532" spans="1:6" x14ac:dyDescent="0.25">
      <c r="A532" s="2" t="s">
        <v>17</v>
      </c>
      <c r="B532" s="2" t="s">
        <v>402</v>
      </c>
      <c r="C532" s="2" t="s">
        <v>390</v>
      </c>
      <c r="D532" s="2">
        <v>2011</v>
      </c>
      <c r="E532" s="2" t="s">
        <v>388</v>
      </c>
      <c r="F532" s="2">
        <v>18766906</v>
      </c>
    </row>
    <row r="533" spans="1:6" x14ac:dyDescent="0.25">
      <c r="A533" s="2" t="s">
        <v>17</v>
      </c>
      <c r="B533" s="2" t="s">
        <v>402</v>
      </c>
      <c r="C533" s="2" t="s">
        <v>390</v>
      </c>
      <c r="D533" s="2">
        <v>2012</v>
      </c>
      <c r="E533" s="2" t="s">
        <v>388</v>
      </c>
      <c r="F533" s="2">
        <v>12720389</v>
      </c>
    </row>
    <row r="534" spans="1:6" x14ac:dyDescent="0.25">
      <c r="A534" s="2" t="s">
        <v>17</v>
      </c>
      <c r="B534" s="2" t="s">
        <v>402</v>
      </c>
      <c r="C534" s="2" t="s">
        <v>390</v>
      </c>
      <c r="D534" s="2">
        <v>2013</v>
      </c>
      <c r="E534" s="2" t="s">
        <v>388</v>
      </c>
      <c r="F534" s="2">
        <v>19464012</v>
      </c>
    </row>
    <row r="535" spans="1:6" x14ac:dyDescent="0.25">
      <c r="A535" s="2" t="s">
        <v>17</v>
      </c>
      <c r="B535" s="2" t="s">
        <v>402</v>
      </c>
      <c r="C535" s="2" t="s">
        <v>390</v>
      </c>
      <c r="D535" s="2">
        <v>2014</v>
      </c>
      <c r="E535" s="2" t="s">
        <v>388</v>
      </c>
      <c r="F535" s="2">
        <v>18537782</v>
      </c>
    </row>
    <row r="536" spans="1:6" x14ac:dyDescent="0.25">
      <c r="A536" s="2" t="s">
        <v>17</v>
      </c>
      <c r="B536" s="2" t="s">
        <v>402</v>
      </c>
      <c r="C536" s="2" t="s">
        <v>390</v>
      </c>
      <c r="D536" s="2">
        <v>2015</v>
      </c>
      <c r="E536" s="2" t="s">
        <v>388</v>
      </c>
      <c r="F536" s="2">
        <v>14949702</v>
      </c>
    </row>
    <row r="537" spans="1:6" x14ac:dyDescent="0.25">
      <c r="A537" s="2" t="s">
        <v>17</v>
      </c>
      <c r="B537" s="2" t="s">
        <v>402</v>
      </c>
      <c r="C537" s="2" t="s">
        <v>390</v>
      </c>
      <c r="D537" s="2">
        <v>2016</v>
      </c>
      <c r="E537" s="2" t="s">
        <v>388</v>
      </c>
      <c r="F537" s="2">
        <v>20526905</v>
      </c>
    </row>
    <row r="538" spans="1:6" x14ac:dyDescent="0.25">
      <c r="A538" s="2" t="s">
        <v>17</v>
      </c>
      <c r="B538" s="2" t="s">
        <v>402</v>
      </c>
      <c r="C538" s="2" t="s">
        <v>390</v>
      </c>
      <c r="D538" s="2">
        <v>2017</v>
      </c>
      <c r="E538" s="2" t="s">
        <v>388</v>
      </c>
      <c r="F538" s="2">
        <v>17802638</v>
      </c>
    </row>
    <row r="539" spans="1:6" x14ac:dyDescent="0.25">
      <c r="A539" s="2" t="s">
        <v>17</v>
      </c>
      <c r="B539" s="2" t="s">
        <v>402</v>
      </c>
      <c r="C539" s="2" t="s">
        <v>390</v>
      </c>
      <c r="D539" s="2">
        <v>2018</v>
      </c>
      <c r="E539" s="2" t="s">
        <v>388</v>
      </c>
      <c r="F539" s="2">
        <v>27097613</v>
      </c>
    </row>
    <row r="540" spans="1:6" x14ac:dyDescent="0.25">
      <c r="A540" s="2" t="s">
        <v>17</v>
      </c>
      <c r="B540" s="2" t="s">
        <v>402</v>
      </c>
      <c r="C540" s="2" t="s">
        <v>390</v>
      </c>
      <c r="D540" s="2">
        <v>2019</v>
      </c>
      <c r="E540" s="2" t="s">
        <v>388</v>
      </c>
      <c r="F540" s="2">
        <v>28662613</v>
      </c>
    </row>
    <row r="541" spans="1:6" x14ac:dyDescent="0.25">
      <c r="A541" s="2" t="s">
        <v>17</v>
      </c>
      <c r="B541" s="2" t="s">
        <v>402</v>
      </c>
      <c r="C541" s="2" t="s">
        <v>390</v>
      </c>
      <c r="D541" s="2">
        <v>2020</v>
      </c>
      <c r="E541" s="2" t="s">
        <v>388</v>
      </c>
      <c r="F541" s="2">
        <v>30972740</v>
      </c>
    </row>
    <row r="542" spans="1:6" x14ac:dyDescent="0.25">
      <c r="A542" s="2" t="s">
        <v>17</v>
      </c>
      <c r="B542" s="2" t="s">
        <v>402</v>
      </c>
      <c r="C542" s="2" t="s">
        <v>390</v>
      </c>
      <c r="D542" s="2">
        <v>2021</v>
      </c>
      <c r="E542" s="2" t="s">
        <v>388</v>
      </c>
      <c r="F542" s="2">
        <v>32837504</v>
      </c>
    </row>
    <row r="543" spans="1:6" x14ac:dyDescent="0.25">
      <c r="A543" s="2" t="s">
        <v>18</v>
      </c>
      <c r="B543" s="2" t="s">
        <v>403</v>
      </c>
      <c r="C543" s="2" t="s">
        <v>387</v>
      </c>
      <c r="D543" s="2">
        <v>2010</v>
      </c>
      <c r="E543" s="2" t="s">
        <v>388</v>
      </c>
      <c r="F543" s="2">
        <v>50147868</v>
      </c>
    </row>
    <row r="544" spans="1:6" x14ac:dyDescent="0.25">
      <c r="A544" s="2" t="s">
        <v>18</v>
      </c>
      <c r="B544" s="2" t="s">
        <v>403</v>
      </c>
      <c r="C544" s="2" t="s">
        <v>387</v>
      </c>
      <c r="D544" s="2">
        <v>2011</v>
      </c>
      <c r="E544" s="2" t="s">
        <v>388</v>
      </c>
      <c r="F544" s="2">
        <v>50543671</v>
      </c>
    </row>
    <row r="545" spans="1:6" x14ac:dyDescent="0.25">
      <c r="A545" s="2" t="s">
        <v>18</v>
      </c>
      <c r="B545" s="2" t="s">
        <v>403</v>
      </c>
      <c r="C545" s="2" t="s">
        <v>387</v>
      </c>
      <c r="D545" s="2">
        <v>2012</v>
      </c>
      <c r="E545" s="2" t="s">
        <v>388</v>
      </c>
      <c r="F545" s="2">
        <v>58941864</v>
      </c>
    </row>
    <row r="546" spans="1:6" x14ac:dyDescent="0.25">
      <c r="A546" s="2" t="s">
        <v>18</v>
      </c>
      <c r="B546" s="2" t="s">
        <v>403</v>
      </c>
      <c r="C546" s="2" t="s">
        <v>387</v>
      </c>
      <c r="D546" s="2">
        <v>2013</v>
      </c>
      <c r="E546" s="2" t="s">
        <v>388</v>
      </c>
      <c r="F546" s="2">
        <v>45713077</v>
      </c>
    </row>
    <row r="547" spans="1:6" x14ac:dyDescent="0.25">
      <c r="A547" s="2" t="s">
        <v>18</v>
      </c>
      <c r="B547" s="2" t="s">
        <v>403</v>
      </c>
      <c r="C547" s="2" t="s">
        <v>387</v>
      </c>
      <c r="D547" s="2">
        <v>2014</v>
      </c>
      <c r="E547" s="2" t="s">
        <v>388</v>
      </c>
      <c r="F547" s="2">
        <v>40918963</v>
      </c>
    </row>
    <row r="548" spans="1:6" x14ac:dyDescent="0.25">
      <c r="A548" s="2" t="s">
        <v>18</v>
      </c>
      <c r="B548" s="2" t="s">
        <v>403</v>
      </c>
      <c r="C548" s="2" t="s">
        <v>387</v>
      </c>
      <c r="D548" s="2">
        <v>2015</v>
      </c>
      <c r="E548" s="2" t="s">
        <v>388</v>
      </c>
      <c r="F548" s="2">
        <v>67444675</v>
      </c>
    </row>
    <row r="549" spans="1:6" x14ac:dyDescent="0.25">
      <c r="A549" s="2" t="s">
        <v>18</v>
      </c>
      <c r="B549" s="2" t="s">
        <v>403</v>
      </c>
      <c r="C549" s="2" t="s">
        <v>387</v>
      </c>
      <c r="D549" s="2">
        <v>2016</v>
      </c>
      <c r="E549" s="2" t="s">
        <v>388</v>
      </c>
      <c r="F549" s="2">
        <v>63699349</v>
      </c>
    </row>
    <row r="550" spans="1:6" x14ac:dyDescent="0.25">
      <c r="A550" s="2" t="s">
        <v>18</v>
      </c>
      <c r="B550" s="2" t="s">
        <v>403</v>
      </c>
      <c r="C550" s="2" t="s">
        <v>387</v>
      </c>
      <c r="D550" s="2">
        <v>2017</v>
      </c>
      <c r="E550" s="2" t="s">
        <v>388</v>
      </c>
      <c r="F550" s="2">
        <v>93328705</v>
      </c>
    </row>
    <row r="551" spans="1:6" x14ac:dyDescent="0.25">
      <c r="A551" s="2" t="s">
        <v>18</v>
      </c>
      <c r="B551" s="2" t="s">
        <v>403</v>
      </c>
      <c r="C551" s="2" t="s">
        <v>387</v>
      </c>
      <c r="D551" s="2">
        <v>2018</v>
      </c>
      <c r="E551" s="2" t="s">
        <v>388</v>
      </c>
      <c r="F551" s="2">
        <v>97583213</v>
      </c>
    </row>
    <row r="552" spans="1:6" x14ac:dyDescent="0.25">
      <c r="A552" s="2" t="s">
        <v>18</v>
      </c>
      <c r="B552" s="2" t="s">
        <v>403</v>
      </c>
      <c r="C552" s="2" t="s">
        <v>387</v>
      </c>
      <c r="D552" s="2">
        <v>2019</v>
      </c>
      <c r="E552" s="2" t="s">
        <v>388</v>
      </c>
      <c r="F552" s="2">
        <v>104265492</v>
      </c>
    </row>
    <row r="553" spans="1:6" x14ac:dyDescent="0.25">
      <c r="A553" s="2" t="s">
        <v>18</v>
      </c>
      <c r="B553" s="2" t="s">
        <v>403</v>
      </c>
      <c r="C553" s="2" t="s">
        <v>387</v>
      </c>
      <c r="D553" s="2">
        <v>2020</v>
      </c>
      <c r="E553" s="2" t="s">
        <v>388</v>
      </c>
      <c r="F553" s="2">
        <v>110770712</v>
      </c>
    </row>
    <row r="554" spans="1:6" x14ac:dyDescent="0.25">
      <c r="A554" s="2" t="s">
        <v>18</v>
      </c>
      <c r="B554" s="2" t="s">
        <v>403</v>
      </c>
      <c r="C554" s="2" t="s">
        <v>387</v>
      </c>
      <c r="D554" s="2">
        <v>2021</v>
      </c>
      <c r="E554" s="2" t="s">
        <v>388</v>
      </c>
      <c r="F554" s="2">
        <v>115439118</v>
      </c>
    </row>
    <row r="555" spans="1:6" x14ac:dyDescent="0.25">
      <c r="A555" s="2" t="s">
        <v>18</v>
      </c>
      <c r="B555" s="2" t="s">
        <v>403</v>
      </c>
      <c r="C555" s="2" t="s">
        <v>389</v>
      </c>
      <c r="D555" s="2">
        <v>2010</v>
      </c>
      <c r="E555" s="2" t="s">
        <v>388</v>
      </c>
      <c r="F555" s="2">
        <v>34157188</v>
      </c>
    </row>
    <row r="556" spans="1:6" x14ac:dyDescent="0.25">
      <c r="A556" s="2" t="s">
        <v>18</v>
      </c>
      <c r="B556" s="2" t="s">
        <v>403</v>
      </c>
      <c r="C556" s="2" t="s">
        <v>389</v>
      </c>
      <c r="D556" s="2">
        <v>2011</v>
      </c>
      <c r="E556" s="2" t="s">
        <v>388</v>
      </c>
      <c r="F556" s="2">
        <v>61176544</v>
      </c>
    </row>
    <row r="557" spans="1:6" x14ac:dyDescent="0.25">
      <c r="A557" s="2" t="s">
        <v>18</v>
      </c>
      <c r="B557" s="2" t="s">
        <v>403</v>
      </c>
      <c r="C557" s="2" t="s">
        <v>389</v>
      </c>
      <c r="D557" s="2">
        <v>2012</v>
      </c>
      <c r="E557" s="2" t="s">
        <v>388</v>
      </c>
      <c r="F557" s="2">
        <v>36697668</v>
      </c>
    </row>
    <row r="558" spans="1:6" x14ac:dyDescent="0.25">
      <c r="A558" s="2" t="s">
        <v>18</v>
      </c>
      <c r="B558" s="2" t="s">
        <v>403</v>
      </c>
      <c r="C558" s="2" t="s">
        <v>389</v>
      </c>
      <c r="D558" s="2">
        <v>2013</v>
      </c>
      <c r="E558" s="2" t="s">
        <v>388</v>
      </c>
      <c r="F558" s="2">
        <v>92561809</v>
      </c>
    </row>
    <row r="559" spans="1:6" x14ac:dyDescent="0.25">
      <c r="A559" s="2" t="s">
        <v>18</v>
      </c>
      <c r="B559" s="2" t="s">
        <v>403</v>
      </c>
      <c r="C559" s="2" t="s">
        <v>389</v>
      </c>
      <c r="D559" s="2">
        <v>2014</v>
      </c>
      <c r="E559" s="2" t="s">
        <v>388</v>
      </c>
      <c r="F559" s="2">
        <v>90834127</v>
      </c>
    </row>
    <row r="560" spans="1:6" x14ac:dyDescent="0.25">
      <c r="A560" s="2" t="s">
        <v>18</v>
      </c>
      <c r="B560" s="2" t="s">
        <v>403</v>
      </c>
      <c r="C560" s="2" t="s">
        <v>389</v>
      </c>
      <c r="D560" s="2">
        <v>2015</v>
      </c>
      <c r="E560" s="2" t="s">
        <v>388</v>
      </c>
      <c r="F560" s="2">
        <v>111369869</v>
      </c>
    </row>
    <row r="561" spans="1:6" x14ac:dyDescent="0.25">
      <c r="A561" s="2" t="s">
        <v>18</v>
      </c>
      <c r="B561" s="2" t="s">
        <v>403</v>
      </c>
      <c r="C561" s="2" t="s">
        <v>389</v>
      </c>
      <c r="D561" s="2">
        <v>2016</v>
      </c>
      <c r="E561" s="2" t="s">
        <v>388</v>
      </c>
      <c r="F561" s="2">
        <v>185568942</v>
      </c>
    </row>
    <row r="562" spans="1:6" x14ac:dyDescent="0.25">
      <c r="A562" s="2" t="s">
        <v>18</v>
      </c>
      <c r="B562" s="2" t="s">
        <v>403</v>
      </c>
      <c r="C562" s="2" t="s">
        <v>389</v>
      </c>
      <c r="D562" s="2">
        <v>2017</v>
      </c>
      <c r="E562" s="2" t="s">
        <v>388</v>
      </c>
      <c r="F562" s="2">
        <v>153873672</v>
      </c>
    </row>
    <row r="563" spans="1:6" x14ac:dyDescent="0.25">
      <c r="A563" s="2" t="s">
        <v>18</v>
      </c>
      <c r="B563" s="2" t="s">
        <v>403</v>
      </c>
      <c r="C563" s="2" t="s">
        <v>389</v>
      </c>
      <c r="D563" s="2">
        <v>2018</v>
      </c>
      <c r="E563" s="2" t="s">
        <v>388</v>
      </c>
      <c r="F563" s="2">
        <v>198547960</v>
      </c>
    </row>
    <row r="564" spans="1:6" x14ac:dyDescent="0.25">
      <c r="A564" s="2" t="s">
        <v>18</v>
      </c>
      <c r="B564" s="2" t="s">
        <v>403</v>
      </c>
      <c r="C564" s="2" t="s">
        <v>389</v>
      </c>
      <c r="D564" s="2">
        <v>2019</v>
      </c>
      <c r="E564" s="2" t="s">
        <v>388</v>
      </c>
      <c r="F564" s="2">
        <v>201412625</v>
      </c>
    </row>
    <row r="565" spans="1:6" x14ac:dyDescent="0.25">
      <c r="A565" s="2" t="s">
        <v>18</v>
      </c>
      <c r="B565" s="2" t="s">
        <v>403</v>
      </c>
      <c r="C565" s="2" t="s">
        <v>389</v>
      </c>
      <c r="D565" s="2">
        <v>2020</v>
      </c>
      <c r="E565" s="2" t="s">
        <v>388</v>
      </c>
      <c r="F565" s="2">
        <v>204715509</v>
      </c>
    </row>
    <row r="566" spans="1:6" x14ac:dyDescent="0.25">
      <c r="A566" s="2" t="s">
        <v>18</v>
      </c>
      <c r="B566" s="2" t="s">
        <v>403</v>
      </c>
      <c r="C566" s="2" t="s">
        <v>389</v>
      </c>
      <c r="D566" s="2">
        <v>2021</v>
      </c>
      <c r="E566" s="2" t="s">
        <v>388</v>
      </c>
      <c r="F566" s="2">
        <v>206401102</v>
      </c>
    </row>
    <row r="567" spans="1:6" x14ac:dyDescent="0.25">
      <c r="A567" s="2" t="s">
        <v>18</v>
      </c>
      <c r="B567" s="2" t="s">
        <v>403</v>
      </c>
      <c r="C567" s="2" t="s">
        <v>390</v>
      </c>
      <c r="D567" s="2">
        <v>2010</v>
      </c>
      <c r="E567" s="2" t="s">
        <v>388</v>
      </c>
      <c r="F567" s="2">
        <v>80415828</v>
      </c>
    </row>
    <row r="568" spans="1:6" x14ac:dyDescent="0.25">
      <c r="A568" s="2" t="s">
        <v>18</v>
      </c>
      <c r="B568" s="2" t="s">
        <v>403</v>
      </c>
      <c r="C568" s="2" t="s">
        <v>390</v>
      </c>
      <c r="D568" s="2">
        <v>2011</v>
      </c>
      <c r="E568" s="2" t="s">
        <v>388</v>
      </c>
      <c r="F568" s="2">
        <v>71752574</v>
      </c>
    </row>
    <row r="569" spans="1:6" x14ac:dyDescent="0.25">
      <c r="A569" s="2" t="s">
        <v>18</v>
      </c>
      <c r="B569" s="2" t="s">
        <v>403</v>
      </c>
      <c r="C569" s="2" t="s">
        <v>390</v>
      </c>
      <c r="D569" s="2">
        <v>2012</v>
      </c>
      <c r="E569" s="2" t="s">
        <v>388</v>
      </c>
      <c r="F569" s="2">
        <v>62733694</v>
      </c>
    </row>
    <row r="570" spans="1:6" x14ac:dyDescent="0.25">
      <c r="A570" s="2" t="s">
        <v>18</v>
      </c>
      <c r="B570" s="2" t="s">
        <v>403</v>
      </c>
      <c r="C570" s="2" t="s">
        <v>390</v>
      </c>
      <c r="D570" s="2">
        <v>2013</v>
      </c>
      <c r="E570" s="2" t="s">
        <v>388</v>
      </c>
      <c r="F570" s="2">
        <v>77184379</v>
      </c>
    </row>
    <row r="571" spans="1:6" x14ac:dyDescent="0.25">
      <c r="A571" s="2" t="s">
        <v>18</v>
      </c>
      <c r="B571" s="2" t="s">
        <v>403</v>
      </c>
      <c r="C571" s="2" t="s">
        <v>390</v>
      </c>
      <c r="D571" s="2">
        <v>2014</v>
      </c>
      <c r="E571" s="2" t="s">
        <v>388</v>
      </c>
      <c r="F571" s="2">
        <v>79300977</v>
      </c>
    </row>
    <row r="572" spans="1:6" x14ac:dyDescent="0.25">
      <c r="A572" s="2" t="s">
        <v>18</v>
      </c>
      <c r="B572" s="2" t="s">
        <v>403</v>
      </c>
      <c r="C572" s="2" t="s">
        <v>390</v>
      </c>
      <c r="D572" s="2">
        <v>2015</v>
      </c>
      <c r="E572" s="2" t="s">
        <v>388</v>
      </c>
      <c r="F572" s="2">
        <v>65347735</v>
      </c>
    </row>
    <row r="573" spans="1:6" x14ac:dyDescent="0.25">
      <c r="A573" s="2" t="s">
        <v>18</v>
      </c>
      <c r="B573" s="2" t="s">
        <v>403</v>
      </c>
      <c r="C573" s="2" t="s">
        <v>390</v>
      </c>
      <c r="D573" s="2">
        <v>2016</v>
      </c>
      <c r="E573" s="2" t="s">
        <v>388</v>
      </c>
      <c r="F573" s="2">
        <v>98955517</v>
      </c>
    </row>
    <row r="574" spans="1:6" x14ac:dyDescent="0.25">
      <c r="A574" s="2" t="s">
        <v>18</v>
      </c>
      <c r="B574" s="2" t="s">
        <v>403</v>
      </c>
      <c r="C574" s="2" t="s">
        <v>390</v>
      </c>
      <c r="D574" s="2">
        <v>2017</v>
      </c>
      <c r="E574" s="2" t="s">
        <v>388</v>
      </c>
      <c r="F574" s="2">
        <v>89943242</v>
      </c>
    </row>
    <row r="575" spans="1:6" x14ac:dyDescent="0.25">
      <c r="A575" s="2" t="s">
        <v>18</v>
      </c>
      <c r="B575" s="2" t="s">
        <v>403</v>
      </c>
      <c r="C575" s="2" t="s">
        <v>390</v>
      </c>
      <c r="D575" s="2">
        <v>2018</v>
      </c>
      <c r="E575" s="2" t="s">
        <v>388</v>
      </c>
      <c r="F575" s="2">
        <v>79650838</v>
      </c>
    </row>
    <row r="576" spans="1:6" x14ac:dyDescent="0.25">
      <c r="A576" s="2" t="s">
        <v>18</v>
      </c>
      <c r="B576" s="2" t="s">
        <v>403</v>
      </c>
      <c r="C576" s="2" t="s">
        <v>390</v>
      </c>
      <c r="D576" s="2">
        <v>2019</v>
      </c>
      <c r="E576" s="2" t="s">
        <v>388</v>
      </c>
      <c r="F576" s="2">
        <v>82114384</v>
      </c>
    </row>
    <row r="577" spans="1:6" x14ac:dyDescent="0.25">
      <c r="A577" s="2" t="s">
        <v>18</v>
      </c>
      <c r="B577" s="2" t="s">
        <v>403</v>
      </c>
      <c r="C577" s="2" t="s">
        <v>390</v>
      </c>
      <c r="D577" s="2">
        <v>2020</v>
      </c>
      <c r="E577" s="2" t="s">
        <v>388</v>
      </c>
      <c r="F577" s="2">
        <v>88976390</v>
      </c>
    </row>
    <row r="578" spans="1:6" x14ac:dyDescent="0.25">
      <c r="A578" s="2" t="s">
        <v>18</v>
      </c>
      <c r="B578" s="2" t="s">
        <v>403</v>
      </c>
      <c r="C578" s="2" t="s">
        <v>390</v>
      </c>
      <c r="D578" s="2">
        <v>2021</v>
      </c>
      <c r="E578" s="2" t="s">
        <v>388</v>
      </c>
      <c r="F578" s="2">
        <v>93603238</v>
      </c>
    </row>
    <row r="579" spans="1:6" x14ac:dyDescent="0.25">
      <c r="A579" s="2" t="s">
        <v>19</v>
      </c>
      <c r="B579" s="2" t="s">
        <v>404</v>
      </c>
      <c r="C579" s="2" t="s">
        <v>387</v>
      </c>
      <c r="D579" s="2">
        <v>2010</v>
      </c>
      <c r="E579" s="2" t="s">
        <v>388</v>
      </c>
      <c r="F579" s="2">
        <v>124655260</v>
      </c>
    </row>
    <row r="580" spans="1:6" x14ac:dyDescent="0.25">
      <c r="A580" s="2" t="s">
        <v>19</v>
      </c>
      <c r="B580" s="2" t="s">
        <v>404</v>
      </c>
      <c r="C580" s="2" t="s">
        <v>387</v>
      </c>
      <c r="D580" s="2">
        <v>2011</v>
      </c>
      <c r="E580" s="2" t="s">
        <v>388</v>
      </c>
      <c r="F580" s="2">
        <v>42725043</v>
      </c>
    </row>
    <row r="581" spans="1:6" x14ac:dyDescent="0.25">
      <c r="A581" s="2" t="s">
        <v>19</v>
      </c>
      <c r="B581" s="2" t="s">
        <v>404</v>
      </c>
      <c r="C581" s="2" t="s">
        <v>387</v>
      </c>
      <c r="D581" s="2">
        <v>2012</v>
      </c>
      <c r="E581" s="2" t="s">
        <v>388</v>
      </c>
      <c r="F581" s="2">
        <v>75921536</v>
      </c>
    </row>
    <row r="582" spans="1:6" x14ac:dyDescent="0.25">
      <c r="A582" s="2" t="s">
        <v>19</v>
      </c>
      <c r="B582" s="2" t="s">
        <v>404</v>
      </c>
      <c r="C582" s="2" t="s">
        <v>387</v>
      </c>
      <c r="D582" s="2">
        <v>2013</v>
      </c>
      <c r="E582" s="2" t="s">
        <v>388</v>
      </c>
      <c r="F582" s="2">
        <v>126027952</v>
      </c>
    </row>
    <row r="583" spans="1:6" x14ac:dyDescent="0.25">
      <c r="A583" s="2" t="s">
        <v>19</v>
      </c>
      <c r="B583" s="2" t="s">
        <v>404</v>
      </c>
      <c r="C583" s="2" t="s">
        <v>387</v>
      </c>
      <c r="D583" s="2">
        <v>2014</v>
      </c>
      <c r="E583" s="2" t="s">
        <v>388</v>
      </c>
      <c r="F583" s="2">
        <v>154376968</v>
      </c>
    </row>
    <row r="584" spans="1:6" x14ac:dyDescent="0.25">
      <c r="A584" s="2" t="s">
        <v>19</v>
      </c>
      <c r="B584" s="2" t="s">
        <v>404</v>
      </c>
      <c r="C584" s="2" t="s">
        <v>387</v>
      </c>
      <c r="D584" s="2">
        <v>2015</v>
      </c>
      <c r="E584" s="2" t="s">
        <v>388</v>
      </c>
      <c r="F584" s="2">
        <v>82652159</v>
      </c>
    </row>
    <row r="585" spans="1:6" x14ac:dyDescent="0.25">
      <c r="A585" s="2" t="s">
        <v>19</v>
      </c>
      <c r="B585" s="2" t="s">
        <v>404</v>
      </c>
      <c r="C585" s="2" t="s">
        <v>387</v>
      </c>
      <c r="D585" s="2">
        <v>2016</v>
      </c>
      <c r="E585" s="2" t="s">
        <v>388</v>
      </c>
      <c r="F585" s="2">
        <v>134730396</v>
      </c>
    </row>
    <row r="586" spans="1:6" x14ac:dyDescent="0.25">
      <c r="A586" s="2" t="s">
        <v>19</v>
      </c>
      <c r="B586" s="2" t="s">
        <v>404</v>
      </c>
      <c r="C586" s="2" t="s">
        <v>387</v>
      </c>
      <c r="D586" s="2">
        <v>2017</v>
      </c>
      <c r="E586" s="2" t="s">
        <v>388</v>
      </c>
      <c r="F586" s="2">
        <v>221377332</v>
      </c>
    </row>
    <row r="587" spans="1:6" x14ac:dyDescent="0.25">
      <c r="A587" s="2" t="s">
        <v>19</v>
      </c>
      <c r="B587" s="2" t="s">
        <v>404</v>
      </c>
      <c r="C587" s="2" t="s">
        <v>387</v>
      </c>
      <c r="D587" s="2">
        <v>2018</v>
      </c>
      <c r="E587" s="2" t="s">
        <v>388</v>
      </c>
      <c r="F587" s="2">
        <v>152602949</v>
      </c>
    </row>
    <row r="588" spans="1:6" x14ac:dyDescent="0.25">
      <c r="A588" s="2" t="s">
        <v>19</v>
      </c>
      <c r="B588" s="2" t="s">
        <v>404</v>
      </c>
      <c r="C588" s="2" t="s">
        <v>387</v>
      </c>
      <c r="D588" s="2">
        <v>2019</v>
      </c>
      <c r="E588" s="2" t="s">
        <v>388</v>
      </c>
      <c r="F588" s="2">
        <v>162823050</v>
      </c>
    </row>
    <row r="589" spans="1:6" x14ac:dyDescent="0.25">
      <c r="A589" s="2" t="s">
        <v>19</v>
      </c>
      <c r="B589" s="2" t="s">
        <v>404</v>
      </c>
      <c r="C589" s="2" t="s">
        <v>387</v>
      </c>
      <c r="D589" s="2">
        <v>2020</v>
      </c>
      <c r="E589" s="2" t="s">
        <v>388</v>
      </c>
      <c r="F589" s="2">
        <v>172296010</v>
      </c>
    </row>
    <row r="590" spans="1:6" x14ac:dyDescent="0.25">
      <c r="A590" s="2" t="s">
        <v>19</v>
      </c>
      <c r="B590" s="2" t="s">
        <v>404</v>
      </c>
      <c r="C590" s="2" t="s">
        <v>387</v>
      </c>
      <c r="D590" s="2">
        <v>2021</v>
      </c>
      <c r="E590" s="2" t="s">
        <v>388</v>
      </c>
      <c r="F590" s="2">
        <v>178957549</v>
      </c>
    </row>
    <row r="591" spans="1:6" x14ac:dyDescent="0.25">
      <c r="A591" s="2" t="s">
        <v>19</v>
      </c>
      <c r="B591" s="2" t="s">
        <v>404</v>
      </c>
      <c r="C591" s="2" t="s">
        <v>389</v>
      </c>
      <c r="D591" s="2">
        <v>2010</v>
      </c>
      <c r="E591" s="2" t="s">
        <v>388</v>
      </c>
      <c r="F591" s="2">
        <v>188582379</v>
      </c>
    </row>
    <row r="592" spans="1:6" x14ac:dyDescent="0.25">
      <c r="A592" s="2" t="s">
        <v>19</v>
      </c>
      <c r="B592" s="2" t="s">
        <v>404</v>
      </c>
      <c r="C592" s="2" t="s">
        <v>389</v>
      </c>
      <c r="D592" s="2">
        <v>2011</v>
      </c>
      <c r="E592" s="2" t="s">
        <v>388</v>
      </c>
      <c r="F592" s="2">
        <v>111110081</v>
      </c>
    </row>
    <row r="593" spans="1:6" x14ac:dyDescent="0.25">
      <c r="A593" s="2" t="s">
        <v>19</v>
      </c>
      <c r="B593" s="2" t="s">
        <v>404</v>
      </c>
      <c r="C593" s="2" t="s">
        <v>389</v>
      </c>
      <c r="D593" s="2">
        <v>2012</v>
      </c>
      <c r="E593" s="2" t="s">
        <v>388</v>
      </c>
      <c r="F593" s="2">
        <v>159327782</v>
      </c>
    </row>
    <row r="594" spans="1:6" x14ac:dyDescent="0.25">
      <c r="A594" s="2" t="s">
        <v>19</v>
      </c>
      <c r="B594" s="2" t="s">
        <v>404</v>
      </c>
      <c r="C594" s="2" t="s">
        <v>389</v>
      </c>
      <c r="D594" s="2">
        <v>2013</v>
      </c>
      <c r="E594" s="2" t="s">
        <v>388</v>
      </c>
      <c r="F594" s="2">
        <v>123661340</v>
      </c>
    </row>
    <row r="595" spans="1:6" x14ac:dyDescent="0.25">
      <c r="A595" s="2" t="s">
        <v>19</v>
      </c>
      <c r="B595" s="2" t="s">
        <v>404</v>
      </c>
      <c r="C595" s="2" t="s">
        <v>389</v>
      </c>
      <c r="D595" s="2">
        <v>2014</v>
      </c>
      <c r="E595" s="2" t="s">
        <v>388</v>
      </c>
      <c r="F595" s="2">
        <v>511295874</v>
      </c>
    </row>
    <row r="596" spans="1:6" x14ac:dyDescent="0.25">
      <c r="A596" s="2" t="s">
        <v>19</v>
      </c>
      <c r="B596" s="2" t="s">
        <v>404</v>
      </c>
      <c r="C596" s="2" t="s">
        <v>389</v>
      </c>
      <c r="D596" s="2">
        <v>2015</v>
      </c>
      <c r="E596" s="2" t="s">
        <v>388</v>
      </c>
      <c r="F596" s="2">
        <v>384539033</v>
      </c>
    </row>
    <row r="597" spans="1:6" x14ac:dyDescent="0.25">
      <c r="A597" s="2" t="s">
        <v>19</v>
      </c>
      <c r="B597" s="2" t="s">
        <v>404</v>
      </c>
      <c r="C597" s="2" t="s">
        <v>389</v>
      </c>
      <c r="D597" s="2">
        <v>2016</v>
      </c>
      <c r="E597" s="2" t="s">
        <v>388</v>
      </c>
      <c r="F597" s="2">
        <v>844904403</v>
      </c>
    </row>
    <row r="598" spans="1:6" x14ac:dyDescent="0.25">
      <c r="A598" s="2" t="s">
        <v>19</v>
      </c>
      <c r="B598" s="2" t="s">
        <v>404</v>
      </c>
      <c r="C598" s="2" t="s">
        <v>389</v>
      </c>
      <c r="D598" s="2">
        <v>2017</v>
      </c>
      <c r="E598" s="2" t="s">
        <v>388</v>
      </c>
      <c r="F598" s="2">
        <v>430306809</v>
      </c>
    </row>
    <row r="599" spans="1:6" x14ac:dyDescent="0.25">
      <c r="A599" s="2" t="s">
        <v>19</v>
      </c>
      <c r="B599" s="2" t="s">
        <v>404</v>
      </c>
      <c r="C599" s="2" t="s">
        <v>389</v>
      </c>
      <c r="D599" s="2">
        <v>2018</v>
      </c>
      <c r="E599" s="2" t="s">
        <v>388</v>
      </c>
      <c r="F599" s="2">
        <v>548951328</v>
      </c>
    </row>
    <row r="600" spans="1:6" x14ac:dyDescent="0.25">
      <c r="A600" s="2" t="s">
        <v>19</v>
      </c>
      <c r="B600" s="2" t="s">
        <v>404</v>
      </c>
      <c r="C600" s="2" t="s">
        <v>389</v>
      </c>
      <c r="D600" s="2">
        <v>2019</v>
      </c>
      <c r="E600" s="2" t="s">
        <v>388</v>
      </c>
      <c r="F600" s="2">
        <v>556176283</v>
      </c>
    </row>
    <row r="601" spans="1:6" x14ac:dyDescent="0.25">
      <c r="A601" s="2" t="s">
        <v>19</v>
      </c>
      <c r="B601" s="2" t="s">
        <v>404</v>
      </c>
      <c r="C601" s="2" t="s">
        <v>389</v>
      </c>
      <c r="D601" s="2">
        <v>2020</v>
      </c>
      <c r="E601" s="2" t="s">
        <v>388</v>
      </c>
      <c r="F601" s="2">
        <v>566349654</v>
      </c>
    </row>
    <row r="602" spans="1:6" x14ac:dyDescent="0.25">
      <c r="A602" s="2" t="s">
        <v>19</v>
      </c>
      <c r="B602" s="2" t="s">
        <v>404</v>
      </c>
      <c r="C602" s="2" t="s">
        <v>389</v>
      </c>
      <c r="D602" s="2">
        <v>2021</v>
      </c>
      <c r="E602" s="2" t="s">
        <v>388</v>
      </c>
      <c r="F602" s="2">
        <v>572389315</v>
      </c>
    </row>
    <row r="603" spans="1:6" x14ac:dyDescent="0.25">
      <c r="A603" s="2" t="s">
        <v>19</v>
      </c>
      <c r="B603" s="2" t="s">
        <v>404</v>
      </c>
      <c r="C603" s="2" t="s">
        <v>390</v>
      </c>
      <c r="D603" s="2">
        <v>2010</v>
      </c>
      <c r="E603" s="2" t="s">
        <v>388</v>
      </c>
      <c r="F603" s="2">
        <v>258466754</v>
      </c>
    </row>
    <row r="604" spans="1:6" x14ac:dyDescent="0.25">
      <c r="A604" s="2" t="s">
        <v>19</v>
      </c>
      <c r="B604" s="2" t="s">
        <v>404</v>
      </c>
      <c r="C604" s="2" t="s">
        <v>390</v>
      </c>
      <c r="D604" s="2">
        <v>2011</v>
      </c>
      <c r="E604" s="2" t="s">
        <v>388</v>
      </c>
      <c r="F604" s="2">
        <v>215456707</v>
      </c>
    </row>
    <row r="605" spans="1:6" x14ac:dyDescent="0.25">
      <c r="A605" s="2" t="s">
        <v>19</v>
      </c>
      <c r="B605" s="2" t="s">
        <v>404</v>
      </c>
      <c r="C605" s="2" t="s">
        <v>390</v>
      </c>
      <c r="D605" s="2">
        <v>2012</v>
      </c>
      <c r="E605" s="2" t="s">
        <v>388</v>
      </c>
      <c r="F605" s="2">
        <v>294249274</v>
      </c>
    </row>
    <row r="606" spans="1:6" x14ac:dyDescent="0.25">
      <c r="A606" s="2" t="s">
        <v>19</v>
      </c>
      <c r="B606" s="2" t="s">
        <v>404</v>
      </c>
      <c r="C606" s="2" t="s">
        <v>390</v>
      </c>
      <c r="D606" s="2">
        <v>2013</v>
      </c>
      <c r="E606" s="2" t="s">
        <v>388</v>
      </c>
      <c r="F606" s="2">
        <v>311510800</v>
      </c>
    </row>
    <row r="607" spans="1:6" x14ac:dyDescent="0.25">
      <c r="A607" s="2" t="s">
        <v>19</v>
      </c>
      <c r="B607" s="2" t="s">
        <v>404</v>
      </c>
      <c r="C607" s="2" t="s">
        <v>390</v>
      </c>
      <c r="D607" s="2">
        <v>2014</v>
      </c>
      <c r="E607" s="2" t="s">
        <v>388</v>
      </c>
      <c r="F607" s="2">
        <v>358524376</v>
      </c>
    </row>
    <row r="608" spans="1:6" x14ac:dyDescent="0.25">
      <c r="A608" s="2" t="s">
        <v>19</v>
      </c>
      <c r="B608" s="2" t="s">
        <v>404</v>
      </c>
      <c r="C608" s="2" t="s">
        <v>390</v>
      </c>
      <c r="D608" s="2">
        <v>2015</v>
      </c>
      <c r="E608" s="2" t="s">
        <v>388</v>
      </c>
      <c r="F608" s="2">
        <v>494010589</v>
      </c>
    </row>
    <row r="609" spans="1:6" x14ac:dyDescent="0.25">
      <c r="A609" s="2" t="s">
        <v>19</v>
      </c>
      <c r="B609" s="2" t="s">
        <v>404</v>
      </c>
      <c r="C609" s="2" t="s">
        <v>390</v>
      </c>
      <c r="D609" s="2">
        <v>2016</v>
      </c>
      <c r="E609" s="2" t="s">
        <v>388</v>
      </c>
      <c r="F609" s="2">
        <v>685883810</v>
      </c>
    </row>
    <row r="610" spans="1:6" x14ac:dyDescent="0.25">
      <c r="A610" s="2" t="s">
        <v>19</v>
      </c>
      <c r="B610" s="2" t="s">
        <v>404</v>
      </c>
      <c r="C610" s="2" t="s">
        <v>390</v>
      </c>
      <c r="D610" s="2">
        <v>2017</v>
      </c>
      <c r="E610" s="2" t="s">
        <v>388</v>
      </c>
      <c r="F610" s="2">
        <v>525711466</v>
      </c>
    </row>
    <row r="611" spans="1:6" x14ac:dyDescent="0.25">
      <c r="A611" s="2" t="s">
        <v>19</v>
      </c>
      <c r="B611" s="2" t="s">
        <v>404</v>
      </c>
      <c r="C611" s="2" t="s">
        <v>390</v>
      </c>
      <c r="D611" s="2">
        <v>2018</v>
      </c>
      <c r="E611" s="2" t="s">
        <v>388</v>
      </c>
      <c r="F611" s="2">
        <v>699348047</v>
      </c>
    </row>
    <row r="612" spans="1:6" x14ac:dyDescent="0.25">
      <c r="A612" s="2" t="s">
        <v>19</v>
      </c>
      <c r="B612" s="2" t="s">
        <v>404</v>
      </c>
      <c r="C612" s="2" t="s">
        <v>390</v>
      </c>
      <c r="D612" s="2">
        <v>2019</v>
      </c>
      <c r="E612" s="2" t="s">
        <v>388</v>
      </c>
      <c r="F612" s="2">
        <v>751005460</v>
      </c>
    </row>
    <row r="613" spans="1:6" x14ac:dyDescent="0.25">
      <c r="A613" s="2" t="s">
        <v>19</v>
      </c>
      <c r="B613" s="2" t="s">
        <v>404</v>
      </c>
      <c r="C613" s="2" t="s">
        <v>390</v>
      </c>
      <c r="D613" s="2">
        <v>2020</v>
      </c>
      <c r="E613" s="2" t="s">
        <v>388</v>
      </c>
      <c r="F613" s="2">
        <v>809356948</v>
      </c>
    </row>
    <row r="614" spans="1:6" x14ac:dyDescent="0.25">
      <c r="A614" s="2" t="s">
        <v>19</v>
      </c>
      <c r="B614" s="2" t="s">
        <v>404</v>
      </c>
      <c r="C614" s="2" t="s">
        <v>390</v>
      </c>
      <c r="D614" s="2">
        <v>2021</v>
      </c>
      <c r="E614" s="2" t="s">
        <v>388</v>
      </c>
      <c r="F614" s="2">
        <v>866940793</v>
      </c>
    </row>
    <row r="615" spans="1:6" x14ac:dyDescent="0.25">
      <c r="A615" s="2" t="s">
        <v>20</v>
      </c>
      <c r="B615" s="2" t="s">
        <v>392</v>
      </c>
      <c r="C615" s="2" t="s">
        <v>387</v>
      </c>
      <c r="D615" s="2">
        <v>2010</v>
      </c>
      <c r="E615" s="2" t="s">
        <v>388</v>
      </c>
      <c r="F615" s="2">
        <v>18409065</v>
      </c>
    </row>
    <row r="616" spans="1:6" x14ac:dyDescent="0.25">
      <c r="A616" s="2" t="s">
        <v>20</v>
      </c>
      <c r="B616" s="2" t="s">
        <v>392</v>
      </c>
      <c r="C616" s="2" t="s">
        <v>387</v>
      </c>
      <c r="D616" s="2">
        <v>2011</v>
      </c>
      <c r="E616" s="2" t="s">
        <v>388</v>
      </c>
      <c r="F616" s="2">
        <v>36407579</v>
      </c>
    </row>
    <row r="617" spans="1:6" x14ac:dyDescent="0.25">
      <c r="A617" s="2" t="s">
        <v>20</v>
      </c>
      <c r="B617" s="2" t="s">
        <v>392</v>
      </c>
      <c r="C617" s="2" t="s">
        <v>387</v>
      </c>
      <c r="D617" s="2">
        <v>2012</v>
      </c>
      <c r="E617" s="2" t="s">
        <v>388</v>
      </c>
      <c r="F617" s="2">
        <v>47043165</v>
      </c>
    </row>
    <row r="618" spans="1:6" x14ac:dyDescent="0.25">
      <c r="A618" s="2" t="s">
        <v>20</v>
      </c>
      <c r="B618" s="2" t="s">
        <v>392</v>
      </c>
      <c r="C618" s="2" t="s">
        <v>387</v>
      </c>
      <c r="D618" s="2">
        <v>2013</v>
      </c>
      <c r="E618" s="2" t="s">
        <v>388</v>
      </c>
      <c r="F618" s="2">
        <v>14533428</v>
      </c>
    </row>
    <row r="619" spans="1:6" x14ac:dyDescent="0.25">
      <c r="A619" s="2" t="s">
        <v>20</v>
      </c>
      <c r="B619" s="2" t="s">
        <v>392</v>
      </c>
      <c r="C619" s="2" t="s">
        <v>387</v>
      </c>
      <c r="D619" s="2">
        <v>2014</v>
      </c>
      <c r="E619" s="2" t="s">
        <v>388</v>
      </c>
      <c r="F619" s="2">
        <v>65348482</v>
      </c>
    </row>
    <row r="620" spans="1:6" x14ac:dyDescent="0.25">
      <c r="A620" s="2" t="s">
        <v>20</v>
      </c>
      <c r="B620" s="2" t="s">
        <v>392</v>
      </c>
      <c r="C620" s="2" t="s">
        <v>387</v>
      </c>
      <c r="D620" s="2">
        <v>2015</v>
      </c>
      <c r="E620" s="2" t="s">
        <v>388</v>
      </c>
      <c r="F620" s="2">
        <v>16203543</v>
      </c>
    </row>
    <row r="621" spans="1:6" x14ac:dyDescent="0.25">
      <c r="A621" s="2" t="s">
        <v>20</v>
      </c>
      <c r="B621" s="2" t="s">
        <v>392</v>
      </c>
      <c r="C621" s="2" t="s">
        <v>387</v>
      </c>
      <c r="D621" s="2">
        <v>2016</v>
      </c>
      <c r="E621" s="2" t="s">
        <v>388</v>
      </c>
      <c r="F621" s="2">
        <v>37672376</v>
      </c>
    </row>
    <row r="622" spans="1:6" x14ac:dyDescent="0.25">
      <c r="A622" s="2" t="s">
        <v>20</v>
      </c>
      <c r="B622" s="2" t="s">
        <v>392</v>
      </c>
      <c r="C622" s="2" t="s">
        <v>387</v>
      </c>
      <c r="D622" s="2">
        <v>2017</v>
      </c>
      <c r="E622" s="2" t="s">
        <v>388</v>
      </c>
      <c r="F622" s="2">
        <v>21113083</v>
      </c>
    </row>
    <row r="623" spans="1:6" x14ac:dyDescent="0.25">
      <c r="A623" s="2" t="s">
        <v>20</v>
      </c>
      <c r="B623" s="2" t="s">
        <v>392</v>
      </c>
      <c r="C623" s="2" t="s">
        <v>387</v>
      </c>
      <c r="D623" s="2">
        <v>2018</v>
      </c>
      <c r="E623" s="2" t="s">
        <v>388</v>
      </c>
      <c r="F623" s="2">
        <v>53979768</v>
      </c>
    </row>
    <row r="624" spans="1:6" x14ac:dyDescent="0.25">
      <c r="A624" s="2" t="s">
        <v>20</v>
      </c>
      <c r="B624" s="2" t="s">
        <v>392</v>
      </c>
      <c r="C624" s="2" t="s">
        <v>387</v>
      </c>
      <c r="D624" s="2">
        <v>2019</v>
      </c>
      <c r="E624" s="2" t="s">
        <v>388</v>
      </c>
      <c r="F624" s="2">
        <v>58317208</v>
      </c>
    </row>
    <row r="625" spans="1:6" x14ac:dyDescent="0.25">
      <c r="A625" s="2" t="s">
        <v>20</v>
      </c>
      <c r="B625" s="2" t="s">
        <v>392</v>
      </c>
      <c r="C625" s="2" t="s">
        <v>387</v>
      </c>
      <c r="D625" s="2">
        <v>2020</v>
      </c>
      <c r="E625" s="2" t="s">
        <v>388</v>
      </c>
      <c r="F625" s="2">
        <v>62671844</v>
      </c>
    </row>
    <row r="626" spans="1:6" x14ac:dyDescent="0.25">
      <c r="A626" s="2" t="s">
        <v>20</v>
      </c>
      <c r="B626" s="2" t="s">
        <v>392</v>
      </c>
      <c r="C626" s="2" t="s">
        <v>387</v>
      </c>
      <c r="D626" s="2">
        <v>2021</v>
      </c>
      <c r="E626" s="2" t="s">
        <v>388</v>
      </c>
      <c r="F626" s="2">
        <v>65583956</v>
      </c>
    </row>
    <row r="627" spans="1:6" x14ac:dyDescent="0.25">
      <c r="A627" s="2" t="s">
        <v>20</v>
      </c>
      <c r="B627" s="2" t="s">
        <v>392</v>
      </c>
      <c r="C627" s="2" t="s">
        <v>389</v>
      </c>
      <c r="D627" s="2">
        <v>2010</v>
      </c>
      <c r="E627" s="2" t="s">
        <v>388</v>
      </c>
      <c r="F627" s="2">
        <v>126030378</v>
      </c>
    </row>
    <row r="628" spans="1:6" x14ac:dyDescent="0.25">
      <c r="A628" s="2" t="s">
        <v>20</v>
      </c>
      <c r="B628" s="2" t="s">
        <v>392</v>
      </c>
      <c r="C628" s="2" t="s">
        <v>389</v>
      </c>
      <c r="D628" s="2">
        <v>2011</v>
      </c>
      <c r="E628" s="2" t="s">
        <v>388</v>
      </c>
      <c r="F628" s="2">
        <v>150664551</v>
      </c>
    </row>
    <row r="629" spans="1:6" x14ac:dyDescent="0.25">
      <c r="A629" s="2" t="s">
        <v>20</v>
      </c>
      <c r="B629" s="2" t="s">
        <v>392</v>
      </c>
      <c r="C629" s="2" t="s">
        <v>389</v>
      </c>
      <c r="D629" s="2">
        <v>2012</v>
      </c>
      <c r="E629" s="2" t="s">
        <v>388</v>
      </c>
      <c r="F629" s="2">
        <v>93177526</v>
      </c>
    </row>
    <row r="630" spans="1:6" x14ac:dyDescent="0.25">
      <c r="A630" s="2" t="s">
        <v>20</v>
      </c>
      <c r="B630" s="2" t="s">
        <v>392</v>
      </c>
      <c r="C630" s="2" t="s">
        <v>389</v>
      </c>
      <c r="D630" s="2">
        <v>2013</v>
      </c>
      <c r="E630" s="2" t="s">
        <v>388</v>
      </c>
      <c r="F630" s="2">
        <v>390709460</v>
      </c>
    </row>
    <row r="631" spans="1:6" x14ac:dyDescent="0.25">
      <c r="A631" s="2" t="s">
        <v>20</v>
      </c>
      <c r="B631" s="2" t="s">
        <v>392</v>
      </c>
      <c r="C631" s="2" t="s">
        <v>389</v>
      </c>
      <c r="D631" s="2">
        <v>2014</v>
      </c>
      <c r="E631" s="2" t="s">
        <v>388</v>
      </c>
      <c r="F631" s="2">
        <v>157038834</v>
      </c>
    </row>
    <row r="632" spans="1:6" x14ac:dyDescent="0.25">
      <c r="A632" s="2" t="s">
        <v>20</v>
      </c>
      <c r="B632" s="2" t="s">
        <v>392</v>
      </c>
      <c r="C632" s="2" t="s">
        <v>389</v>
      </c>
      <c r="D632" s="2">
        <v>2015</v>
      </c>
      <c r="E632" s="2" t="s">
        <v>388</v>
      </c>
      <c r="F632" s="2">
        <v>123727402</v>
      </c>
    </row>
    <row r="633" spans="1:6" x14ac:dyDescent="0.25">
      <c r="A633" s="2" t="s">
        <v>20</v>
      </c>
      <c r="B633" s="2" t="s">
        <v>392</v>
      </c>
      <c r="C633" s="2" t="s">
        <v>389</v>
      </c>
      <c r="D633" s="2">
        <v>2016</v>
      </c>
      <c r="E633" s="2" t="s">
        <v>388</v>
      </c>
      <c r="F633" s="2">
        <v>168666350</v>
      </c>
    </row>
    <row r="634" spans="1:6" x14ac:dyDescent="0.25">
      <c r="A634" s="2" t="s">
        <v>20</v>
      </c>
      <c r="B634" s="2" t="s">
        <v>392</v>
      </c>
      <c r="C634" s="2" t="s">
        <v>389</v>
      </c>
      <c r="D634" s="2">
        <v>2017</v>
      </c>
      <c r="E634" s="2" t="s">
        <v>388</v>
      </c>
      <c r="F634" s="2">
        <v>548760297</v>
      </c>
    </row>
    <row r="635" spans="1:6" x14ac:dyDescent="0.25">
      <c r="A635" s="2" t="s">
        <v>20</v>
      </c>
      <c r="B635" s="2" t="s">
        <v>392</v>
      </c>
      <c r="C635" s="2" t="s">
        <v>389</v>
      </c>
      <c r="D635" s="2">
        <v>2018</v>
      </c>
      <c r="E635" s="2" t="s">
        <v>388</v>
      </c>
      <c r="F635" s="2">
        <v>334243676</v>
      </c>
    </row>
    <row r="636" spans="1:6" x14ac:dyDescent="0.25">
      <c r="A636" s="2" t="s">
        <v>20</v>
      </c>
      <c r="B636" s="2" t="s">
        <v>392</v>
      </c>
      <c r="C636" s="2" t="s">
        <v>389</v>
      </c>
      <c r="D636" s="2">
        <v>2019</v>
      </c>
      <c r="E636" s="2" t="s">
        <v>388</v>
      </c>
      <c r="F636" s="2">
        <v>335592909</v>
      </c>
    </row>
    <row r="637" spans="1:6" x14ac:dyDescent="0.25">
      <c r="A637" s="2" t="s">
        <v>20</v>
      </c>
      <c r="B637" s="2" t="s">
        <v>392</v>
      </c>
      <c r="C637" s="2" t="s">
        <v>389</v>
      </c>
      <c r="D637" s="2">
        <v>2020</v>
      </c>
      <c r="E637" s="2" t="s">
        <v>388</v>
      </c>
      <c r="F637" s="2">
        <v>340658153</v>
      </c>
    </row>
    <row r="638" spans="1:6" x14ac:dyDescent="0.25">
      <c r="A638" s="2" t="s">
        <v>20</v>
      </c>
      <c r="B638" s="2" t="s">
        <v>392</v>
      </c>
      <c r="C638" s="2" t="s">
        <v>389</v>
      </c>
      <c r="D638" s="2">
        <v>2021</v>
      </c>
      <c r="E638" s="2" t="s">
        <v>388</v>
      </c>
      <c r="F638" s="2">
        <v>342194111</v>
      </c>
    </row>
    <row r="639" spans="1:6" x14ac:dyDescent="0.25">
      <c r="A639" s="2" t="s">
        <v>20</v>
      </c>
      <c r="B639" s="2" t="s">
        <v>392</v>
      </c>
      <c r="C639" s="2" t="s">
        <v>390</v>
      </c>
      <c r="D639" s="2">
        <v>2010</v>
      </c>
      <c r="E639" s="2" t="s">
        <v>388</v>
      </c>
      <c r="F639" s="2">
        <v>65219192</v>
      </c>
    </row>
    <row r="640" spans="1:6" x14ac:dyDescent="0.25">
      <c r="A640" s="2" t="s">
        <v>20</v>
      </c>
      <c r="B640" s="2" t="s">
        <v>392</v>
      </c>
      <c r="C640" s="2" t="s">
        <v>390</v>
      </c>
      <c r="D640" s="2">
        <v>2011</v>
      </c>
      <c r="E640" s="2" t="s">
        <v>388</v>
      </c>
      <c r="F640" s="2">
        <v>60871499</v>
      </c>
    </row>
    <row r="641" spans="1:6" x14ac:dyDescent="0.25">
      <c r="A641" s="2" t="s">
        <v>20</v>
      </c>
      <c r="B641" s="2" t="s">
        <v>392</v>
      </c>
      <c r="C641" s="2" t="s">
        <v>390</v>
      </c>
      <c r="D641" s="2">
        <v>2012</v>
      </c>
      <c r="E641" s="2" t="s">
        <v>388</v>
      </c>
      <c r="F641" s="2">
        <v>148195354</v>
      </c>
    </row>
    <row r="642" spans="1:6" x14ac:dyDescent="0.25">
      <c r="A642" s="2" t="s">
        <v>20</v>
      </c>
      <c r="B642" s="2" t="s">
        <v>392</v>
      </c>
      <c r="C642" s="2" t="s">
        <v>390</v>
      </c>
      <c r="D642" s="2">
        <v>2013</v>
      </c>
      <c r="E642" s="2" t="s">
        <v>388</v>
      </c>
      <c r="F642" s="2">
        <v>205365079</v>
      </c>
    </row>
    <row r="643" spans="1:6" x14ac:dyDescent="0.25">
      <c r="A643" s="2" t="s">
        <v>20</v>
      </c>
      <c r="B643" s="2" t="s">
        <v>392</v>
      </c>
      <c r="C643" s="2" t="s">
        <v>390</v>
      </c>
      <c r="D643" s="2">
        <v>2014</v>
      </c>
      <c r="E643" s="2" t="s">
        <v>388</v>
      </c>
      <c r="F643" s="2">
        <v>128460268</v>
      </c>
    </row>
    <row r="644" spans="1:6" x14ac:dyDescent="0.25">
      <c r="A644" s="2" t="s">
        <v>20</v>
      </c>
      <c r="B644" s="2" t="s">
        <v>392</v>
      </c>
      <c r="C644" s="2" t="s">
        <v>390</v>
      </c>
      <c r="D644" s="2">
        <v>2015</v>
      </c>
      <c r="E644" s="2" t="s">
        <v>388</v>
      </c>
      <c r="F644" s="2">
        <v>125275939</v>
      </c>
    </row>
    <row r="645" spans="1:6" x14ac:dyDescent="0.25">
      <c r="A645" s="2" t="s">
        <v>20</v>
      </c>
      <c r="B645" s="2" t="s">
        <v>392</v>
      </c>
      <c r="C645" s="2" t="s">
        <v>390</v>
      </c>
      <c r="D645" s="2">
        <v>2016</v>
      </c>
      <c r="E645" s="2" t="s">
        <v>388</v>
      </c>
      <c r="F645" s="2">
        <v>195010856</v>
      </c>
    </row>
    <row r="646" spans="1:6" x14ac:dyDescent="0.25">
      <c r="A646" s="2" t="s">
        <v>20</v>
      </c>
      <c r="B646" s="2" t="s">
        <v>392</v>
      </c>
      <c r="C646" s="2" t="s">
        <v>390</v>
      </c>
      <c r="D646" s="2">
        <v>2017</v>
      </c>
      <c r="E646" s="2" t="s">
        <v>388</v>
      </c>
      <c r="F646" s="2">
        <v>250073898</v>
      </c>
    </row>
    <row r="647" spans="1:6" x14ac:dyDescent="0.25">
      <c r="A647" s="2" t="s">
        <v>20</v>
      </c>
      <c r="B647" s="2" t="s">
        <v>392</v>
      </c>
      <c r="C647" s="2" t="s">
        <v>390</v>
      </c>
      <c r="D647" s="2">
        <v>2018</v>
      </c>
      <c r="E647" s="2" t="s">
        <v>388</v>
      </c>
      <c r="F647" s="2">
        <v>215578360</v>
      </c>
    </row>
    <row r="648" spans="1:6" x14ac:dyDescent="0.25">
      <c r="A648" s="2" t="s">
        <v>20</v>
      </c>
      <c r="B648" s="2" t="s">
        <v>392</v>
      </c>
      <c r="C648" s="2" t="s">
        <v>390</v>
      </c>
      <c r="D648" s="2">
        <v>2019</v>
      </c>
      <c r="E648" s="2" t="s">
        <v>388</v>
      </c>
      <c r="F648" s="2">
        <v>228738001</v>
      </c>
    </row>
    <row r="649" spans="1:6" x14ac:dyDescent="0.25">
      <c r="A649" s="2" t="s">
        <v>20</v>
      </c>
      <c r="B649" s="2" t="s">
        <v>392</v>
      </c>
      <c r="C649" s="2" t="s">
        <v>390</v>
      </c>
      <c r="D649" s="2">
        <v>2020</v>
      </c>
      <c r="E649" s="2" t="s">
        <v>388</v>
      </c>
      <c r="F649" s="2">
        <v>246021634</v>
      </c>
    </row>
    <row r="650" spans="1:6" x14ac:dyDescent="0.25">
      <c r="A650" s="2" t="s">
        <v>20</v>
      </c>
      <c r="B650" s="2" t="s">
        <v>392</v>
      </c>
      <c r="C650" s="2" t="s">
        <v>390</v>
      </c>
      <c r="D650" s="2">
        <v>2021</v>
      </c>
      <c r="E650" s="2" t="s">
        <v>388</v>
      </c>
      <c r="F650" s="2">
        <v>260965375</v>
      </c>
    </row>
    <row r="651" spans="1:6" x14ac:dyDescent="0.25">
      <c r="A651" s="2" t="s">
        <v>21</v>
      </c>
      <c r="B651" s="2" t="s">
        <v>392</v>
      </c>
      <c r="C651" s="2" t="s">
        <v>387</v>
      </c>
      <c r="D651" s="2">
        <v>2010</v>
      </c>
      <c r="E651" s="2" t="s">
        <v>388</v>
      </c>
      <c r="F651" s="2">
        <v>926795158</v>
      </c>
    </row>
    <row r="652" spans="1:6" x14ac:dyDescent="0.25">
      <c r="A652" s="2" t="s">
        <v>21</v>
      </c>
      <c r="B652" s="2" t="s">
        <v>392</v>
      </c>
      <c r="C652" s="2" t="s">
        <v>387</v>
      </c>
      <c r="D652" s="2">
        <v>2011</v>
      </c>
      <c r="E652" s="2" t="s">
        <v>388</v>
      </c>
      <c r="F652" s="2">
        <v>915680536</v>
      </c>
    </row>
    <row r="653" spans="1:6" x14ac:dyDescent="0.25">
      <c r="A653" s="2" t="s">
        <v>21</v>
      </c>
      <c r="B653" s="2" t="s">
        <v>392</v>
      </c>
      <c r="C653" s="2" t="s">
        <v>387</v>
      </c>
      <c r="D653" s="2">
        <v>2012</v>
      </c>
      <c r="E653" s="2" t="s">
        <v>388</v>
      </c>
      <c r="F653" s="2">
        <v>1217977656</v>
      </c>
    </row>
    <row r="654" spans="1:6" x14ac:dyDescent="0.25">
      <c r="A654" s="2" t="s">
        <v>21</v>
      </c>
      <c r="B654" s="2" t="s">
        <v>392</v>
      </c>
      <c r="C654" s="2" t="s">
        <v>387</v>
      </c>
      <c r="D654" s="2">
        <v>2013</v>
      </c>
      <c r="E654" s="2" t="s">
        <v>388</v>
      </c>
      <c r="F654" s="2">
        <v>1288104581</v>
      </c>
    </row>
    <row r="655" spans="1:6" x14ac:dyDescent="0.25">
      <c r="A655" s="2" t="s">
        <v>21</v>
      </c>
      <c r="B655" s="2" t="s">
        <v>392</v>
      </c>
      <c r="C655" s="2" t="s">
        <v>387</v>
      </c>
      <c r="D655" s="2">
        <v>2014</v>
      </c>
      <c r="E655" s="2" t="s">
        <v>388</v>
      </c>
      <c r="F655" s="2">
        <v>1223670605</v>
      </c>
    </row>
    <row r="656" spans="1:6" x14ac:dyDescent="0.25">
      <c r="A656" s="2" t="s">
        <v>21</v>
      </c>
      <c r="B656" s="2" t="s">
        <v>392</v>
      </c>
      <c r="C656" s="2" t="s">
        <v>387</v>
      </c>
      <c r="D656" s="2">
        <v>2015</v>
      </c>
      <c r="E656" s="2" t="s">
        <v>388</v>
      </c>
      <c r="F656" s="2">
        <v>1516393285</v>
      </c>
    </row>
    <row r="657" spans="1:6" x14ac:dyDescent="0.25">
      <c r="A657" s="2" t="s">
        <v>21</v>
      </c>
      <c r="B657" s="2" t="s">
        <v>392</v>
      </c>
      <c r="C657" s="2" t="s">
        <v>387</v>
      </c>
      <c r="D657" s="2">
        <v>2016</v>
      </c>
      <c r="E657" s="2" t="s">
        <v>388</v>
      </c>
      <c r="F657" s="2">
        <v>2627586058</v>
      </c>
    </row>
    <row r="658" spans="1:6" x14ac:dyDescent="0.25">
      <c r="A658" s="2" t="s">
        <v>21</v>
      </c>
      <c r="B658" s="2" t="s">
        <v>392</v>
      </c>
      <c r="C658" s="2" t="s">
        <v>387</v>
      </c>
      <c r="D658" s="2">
        <v>2017</v>
      </c>
      <c r="E658" s="2" t="s">
        <v>388</v>
      </c>
      <c r="F658" s="2">
        <v>2374021885</v>
      </c>
    </row>
    <row r="659" spans="1:6" x14ac:dyDescent="0.25">
      <c r="A659" s="2" t="s">
        <v>21</v>
      </c>
      <c r="B659" s="2" t="s">
        <v>392</v>
      </c>
      <c r="C659" s="2" t="s">
        <v>387</v>
      </c>
      <c r="D659" s="2">
        <v>2018</v>
      </c>
      <c r="E659" s="2" t="s">
        <v>388</v>
      </c>
      <c r="F659" s="2">
        <v>1930011690</v>
      </c>
    </row>
    <row r="660" spans="1:6" x14ac:dyDescent="0.25">
      <c r="A660" s="2" t="s">
        <v>21</v>
      </c>
      <c r="B660" s="2" t="s">
        <v>392</v>
      </c>
      <c r="C660" s="2" t="s">
        <v>387</v>
      </c>
      <c r="D660" s="2">
        <v>2019</v>
      </c>
      <c r="E660" s="2" t="s">
        <v>388</v>
      </c>
      <c r="F660" s="2">
        <v>2064340416</v>
      </c>
    </row>
    <row r="661" spans="1:6" x14ac:dyDescent="0.25">
      <c r="A661" s="2" t="s">
        <v>21</v>
      </c>
      <c r="B661" s="2" t="s">
        <v>392</v>
      </c>
      <c r="C661" s="2" t="s">
        <v>387</v>
      </c>
      <c r="D661" s="2">
        <v>2020</v>
      </c>
      <c r="E661" s="2" t="s">
        <v>388</v>
      </c>
      <c r="F661" s="2">
        <v>2189757093</v>
      </c>
    </row>
    <row r="662" spans="1:6" x14ac:dyDescent="0.25">
      <c r="A662" s="2" t="s">
        <v>21</v>
      </c>
      <c r="B662" s="2" t="s">
        <v>392</v>
      </c>
      <c r="C662" s="2" t="s">
        <v>387</v>
      </c>
      <c r="D662" s="2">
        <v>2021</v>
      </c>
      <c r="E662" s="2" t="s">
        <v>388</v>
      </c>
      <c r="F662" s="2">
        <v>2277659193</v>
      </c>
    </row>
    <row r="663" spans="1:6" x14ac:dyDescent="0.25">
      <c r="A663" s="2" t="s">
        <v>21</v>
      </c>
      <c r="B663" s="2" t="s">
        <v>392</v>
      </c>
      <c r="C663" s="2" t="s">
        <v>389</v>
      </c>
      <c r="D663" s="2">
        <v>2010</v>
      </c>
      <c r="E663" s="2" t="s">
        <v>388</v>
      </c>
      <c r="F663" s="2">
        <v>2095987685</v>
      </c>
    </row>
    <row r="664" spans="1:6" x14ac:dyDescent="0.25">
      <c r="A664" s="2" t="s">
        <v>21</v>
      </c>
      <c r="B664" s="2" t="s">
        <v>392</v>
      </c>
      <c r="C664" s="2" t="s">
        <v>389</v>
      </c>
      <c r="D664" s="2">
        <v>2011</v>
      </c>
      <c r="E664" s="2" t="s">
        <v>388</v>
      </c>
      <c r="F664" s="2">
        <v>2039203846</v>
      </c>
    </row>
    <row r="665" spans="1:6" x14ac:dyDescent="0.25">
      <c r="A665" s="2" t="s">
        <v>21</v>
      </c>
      <c r="B665" s="2" t="s">
        <v>392</v>
      </c>
      <c r="C665" s="2" t="s">
        <v>389</v>
      </c>
      <c r="D665" s="2">
        <v>2012</v>
      </c>
      <c r="E665" s="2" t="s">
        <v>388</v>
      </c>
      <c r="F665" s="2">
        <v>2028257555</v>
      </c>
    </row>
    <row r="666" spans="1:6" x14ac:dyDescent="0.25">
      <c r="A666" s="2" t="s">
        <v>21</v>
      </c>
      <c r="B666" s="2" t="s">
        <v>392</v>
      </c>
      <c r="C666" s="2" t="s">
        <v>389</v>
      </c>
      <c r="D666" s="2">
        <v>2013</v>
      </c>
      <c r="E666" s="2" t="s">
        <v>388</v>
      </c>
      <c r="F666" s="2">
        <v>2530392302</v>
      </c>
    </row>
    <row r="667" spans="1:6" x14ac:dyDescent="0.25">
      <c r="A667" s="2" t="s">
        <v>21</v>
      </c>
      <c r="B667" s="2" t="s">
        <v>392</v>
      </c>
      <c r="C667" s="2" t="s">
        <v>389</v>
      </c>
      <c r="D667" s="2">
        <v>2014</v>
      </c>
      <c r="E667" s="2" t="s">
        <v>388</v>
      </c>
      <c r="F667" s="2">
        <v>3858216608</v>
      </c>
    </row>
    <row r="668" spans="1:6" x14ac:dyDescent="0.25">
      <c r="A668" s="2" t="s">
        <v>21</v>
      </c>
      <c r="B668" s="2" t="s">
        <v>392</v>
      </c>
      <c r="C668" s="2" t="s">
        <v>389</v>
      </c>
      <c r="D668" s="2">
        <v>2015</v>
      </c>
      <c r="E668" s="2" t="s">
        <v>388</v>
      </c>
      <c r="F668" s="2">
        <v>5666140805</v>
      </c>
    </row>
    <row r="669" spans="1:6" x14ac:dyDescent="0.25">
      <c r="A669" s="2" t="s">
        <v>21</v>
      </c>
      <c r="B669" s="2" t="s">
        <v>392</v>
      </c>
      <c r="C669" s="2" t="s">
        <v>389</v>
      </c>
      <c r="D669" s="2">
        <v>2016</v>
      </c>
      <c r="E669" s="2" t="s">
        <v>388</v>
      </c>
      <c r="F669" s="2">
        <v>7330218589</v>
      </c>
    </row>
    <row r="670" spans="1:6" x14ac:dyDescent="0.25">
      <c r="A670" s="2" t="s">
        <v>21</v>
      </c>
      <c r="B670" s="2" t="s">
        <v>392</v>
      </c>
      <c r="C670" s="2" t="s">
        <v>389</v>
      </c>
      <c r="D670" s="2">
        <v>2017</v>
      </c>
      <c r="E670" s="2" t="s">
        <v>388</v>
      </c>
      <c r="F670" s="2">
        <v>4991418343</v>
      </c>
    </row>
    <row r="671" spans="1:6" x14ac:dyDescent="0.25">
      <c r="A671" s="2" t="s">
        <v>21</v>
      </c>
      <c r="B671" s="2" t="s">
        <v>392</v>
      </c>
      <c r="C671" s="2" t="s">
        <v>389</v>
      </c>
      <c r="D671" s="2">
        <v>2018</v>
      </c>
      <c r="E671" s="2" t="s">
        <v>388</v>
      </c>
      <c r="F671" s="2">
        <v>6238200738</v>
      </c>
    </row>
    <row r="672" spans="1:6" x14ac:dyDescent="0.25">
      <c r="A672" s="2" t="s">
        <v>21</v>
      </c>
      <c r="B672" s="2" t="s">
        <v>392</v>
      </c>
      <c r="C672" s="2" t="s">
        <v>389</v>
      </c>
      <c r="D672" s="2">
        <v>2019</v>
      </c>
      <c r="E672" s="2" t="s">
        <v>388</v>
      </c>
      <c r="F672" s="2">
        <v>6297884946</v>
      </c>
    </row>
    <row r="673" spans="1:6" x14ac:dyDescent="0.25">
      <c r="A673" s="2" t="s">
        <v>21</v>
      </c>
      <c r="B673" s="2" t="s">
        <v>392</v>
      </c>
      <c r="C673" s="2" t="s">
        <v>389</v>
      </c>
      <c r="D673" s="2">
        <v>2020</v>
      </c>
      <c r="E673" s="2" t="s">
        <v>388</v>
      </c>
      <c r="F673" s="2">
        <v>6442625607</v>
      </c>
    </row>
    <row r="674" spans="1:6" x14ac:dyDescent="0.25">
      <c r="A674" s="2" t="s">
        <v>21</v>
      </c>
      <c r="B674" s="2" t="s">
        <v>392</v>
      </c>
      <c r="C674" s="2" t="s">
        <v>389</v>
      </c>
      <c r="D674" s="2">
        <v>2021</v>
      </c>
      <c r="E674" s="2" t="s">
        <v>388</v>
      </c>
      <c r="F674" s="2">
        <v>6526144317</v>
      </c>
    </row>
    <row r="675" spans="1:6" x14ac:dyDescent="0.25">
      <c r="A675" s="2" t="s">
        <v>21</v>
      </c>
      <c r="B675" s="2" t="s">
        <v>392</v>
      </c>
      <c r="C675" s="2" t="s">
        <v>390</v>
      </c>
      <c r="D675" s="2">
        <v>2010</v>
      </c>
      <c r="E675" s="2" t="s">
        <v>388</v>
      </c>
      <c r="F675" s="2">
        <v>1804862469</v>
      </c>
    </row>
    <row r="676" spans="1:6" x14ac:dyDescent="0.25">
      <c r="A676" s="2" t="s">
        <v>21</v>
      </c>
      <c r="B676" s="2" t="s">
        <v>392</v>
      </c>
      <c r="C676" s="2" t="s">
        <v>390</v>
      </c>
      <c r="D676" s="2">
        <v>2011</v>
      </c>
      <c r="E676" s="2" t="s">
        <v>388</v>
      </c>
      <c r="F676" s="2">
        <v>2004628188</v>
      </c>
    </row>
    <row r="677" spans="1:6" x14ac:dyDescent="0.25">
      <c r="A677" s="2" t="s">
        <v>21</v>
      </c>
      <c r="B677" s="2" t="s">
        <v>392</v>
      </c>
      <c r="C677" s="2" t="s">
        <v>390</v>
      </c>
      <c r="D677" s="2">
        <v>2012</v>
      </c>
      <c r="E677" s="2" t="s">
        <v>388</v>
      </c>
      <c r="F677" s="2">
        <v>2704739740</v>
      </c>
    </row>
    <row r="678" spans="1:6" x14ac:dyDescent="0.25">
      <c r="A678" s="2" t="s">
        <v>21</v>
      </c>
      <c r="B678" s="2" t="s">
        <v>392</v>
      </c>
      <c r="C678" s="2" t="s">
        <v>390</v>
      </c>
      <c r="D678" s="2">
        <v>2013</v>
      </c>
      <c r="E678" s="2" t="s">
        <v>388</v>
      </c>
      <c r="F678" s="2">
        <v>3986075554</v>
      </c>
    </row>
    <row r="679" spans="1:6" x14ac:dyDescent="0.25">
      <c r="A679" s="2" t="s">
        <v>21</v>
      </c>
      <c r="B679" s="2" t="s">
        <v>392</v>
      </c>
      <c r="C679" s="2" t="s">
        <v>390</v>
      </c>
      <c r="D679" s="2">
        <v>2014</v>
      </c>
      <c r="E679" s="2" t="s">
        <v>388</v>
      </c>
      <c r="F679" s="2">
        <v>4135780152</v>
      </c>
    </row>
    <row r="680" spans="1:6" x14ac:dyDescent="0.25">
      <c r="A680" s="2" t="s">
        <v>21</v>
      </c>
      <c r="B680" s="2" t="s">
        <v>392</v>
      </c>
      <c r="C680" s="2" t="s">
        <v>390</v>
      </c>
      <c r="D680" s="2">
        <v>2015</v>
      </c>
      <c r="E680" s="2" t="s">
        <v>388</v>
      </c>
      <c r="F680" s="2">
        <v>5713361776</v>
      </c>
    </row>
    <row r="681" spans="1:6" x14ac:dyDescent="0.25">
      <c r="A681" s="2" t="s">
        <v>21</v>
      </c>
      <c r="B681" s="2" t="s">
        <v>392</v>
      </c>
      <c r="C681" s="2" t="s">
        <v>390</v>
      </c>
      <c r="D681" s="2">
        <v>2016</v>
      </c>
      <c r="E681" s="2" t="s">
        <v>388</v>
      </c>
      <c r="F681" s="2">
        <v>8399790037</v>
      </c>
    </row>
    <row r="682" spans="1:6" x14ac:dyDescent="0.25">
      <c r="A682" s="2" t="s">
        <v>21</v>
      </c>
      <c r="B682" s="2" t="s">
        <v>392</v>
      </c>
      <c r="C682" s="2" t="s">
        <v>390</v>
      </c>
      <c r="D682" s="2">
        <v>2017</v>
      </c>
      <c r="E682" s="2" t="s">
        <v>388</v>
      </c>
      <c r="F682" s="2">
        <v>7301862140</v>
      </c>
    </row>
    <row r="683" spans="1:6" x14ac:dyDescent="0.25">
      <c r="A683" s="2" t="s">
        <v>21</v>
      </c>
      <c r="B683" s="2" t="s">
        <v>392</v>
      </c>
      <c r="C683" s="2" t="s">
        <v>390</v>
      </c>
      <c r="D683" s="2">
        <v>2018</v>
      </c>
      <c r="E683" s="2" t="s">
        <v>388</v>
      </c>
      <c r="F683" s="2">
        <v>7881345402</v>
      </c>
    </row>
    <row r="684" spans="1:6" x14ac:dyDescent="0.25">
      <c r="A684" s="2" t="s">
        <v>21</v>
      </c>
      <c r="B684" s="2" t="s">
        <v>392</v>
      </c>
      <c r="C684" s="2" t="s">
        <v>390</v>
      </c>
      <c r="D684" s="2">
        <v>2019</v>
      </c>
      <c r="E684" s="2" t="s">
        <v>388</v>
      </c>
      <c r="F684" s="2">
        <v>8533710459</v>
      </c>
    </row>
    <row r="685" spans="1:6" x14ac:dyDescent="0.25">
      <c r="A685" s="2" t="s">
        <v>21</v>
      </c>
      <c r="B685" s="2" t="s">
        <v>392</v>
      </c>
      <c r="C685" s="2" t="s">
        <v>390</v>
      </c>
      <c r="D685" s="2">
        <v>2020</v>
      </c>
      <c r="E685" s="2" t="s">
        <v>388</v>
      </c>
      <c r="F685" s="2">
        <v>9061231065</v>
      </c>
    </row>
    <row r="686" spans="1:6" x14ac:dyDescent="0.25">
      <c r="A686" s="2" t="s">
        <v>21</v>
      </c>
      <c r="B686" s="2" t="s">
        <v>392</v>
      </c>
      <c r="C686" s="2" t="s">
        <v>390</v>
      </c>
      <c r="D686" s="2">
        <v>2021</v>
      </c>
      <c r="E686" s="2" t="s">
        <v>388</v>
      </c>
      <c r="F686" s="2">
        <v>9600662548</v>
      </c>
    </row>
    <row r="687" spans="1:6" x14ac:dyDescent="0.25">
      <c r="A687" s="2" t="s">
        <v>22</v>
      </c>
      <c r="B687" s="2" t="s">
        <v>396</v>
      </c>
      <c r="C687" s="2" t="s">
        <v>387</v>
      </c>
      <c r="D687" s="2">
        <v>2010</v>
      </c>
      <c r="E687" s="2" t="s">
        <v>388</v>
      </c>
      <c r="F687" s="2">
        <v>147816070</v>
      </c>
    </row>
    <row r="688" spans="1:6" x14ac:dyDescent="0.25">
      <c r="A688" s="2" t="s">
        <v>22</v>
      </c>
      <c r="B688" s="2" t="s">
        <v>396</v>
      </c>
      <c r="C688" s="2" t="s">
        <v>387</v>
      </c>
      <c r="D688" s="2">
        <v>2011</v>
      </c>
      <c r="E688" s="2" t="s">
        <v>388</v>
      </c>
      <c r="F688" s="2">
        <v>130627005</v>
      </c>
    </row>
    <row r="689" spans="1:6" x14ac:dyDescent="0.25">
      <c r="A689" s="2" t="s">
        <v>22</v>
      </c>
      <c r="B689" s="2" t="s">
        <v>396</v>
      </c>
      <c r="C689" s="2" t="s">
        <v>387</v>
      </c>
      <c r="D689" s="2">
        <v>2012</v>
      </c>
      <c r="E689" s="2" t="s">
        <v>388</v>
      </c>
      <c r="F689" s="2">
        <v>89163996</v>
      </c>
    </row>
    <row r="690" spans="1:6" x14ac:dyDescent="0.25">
      <c r="A690" s="2" t="s">
        <v>22</v>
      </c>
      <c r="B690" s="2" t="s">
        <v>396</v>
      </c>
      <c r="C690" s="2" t="s">
        <v>387</v>
      </c>
      <c r="D690" s="2">
        <v>2013</v>
      </c>
      <c r="E690" s="2" t="s">
        <v>388</v>
      </c>
      <c r="F690" s="2">
        <v>112229196</v>
      </c>
    </row>
    <row r="691" spans="1:6" x14ac:dyDescent="0.25">
      <c r="A691" s="2" t="s">
        <v>22</v>
      </c>
      <c r="B691" s="2" t="s">
        <v>396</v>
      </c>
      <c r="C691" s="2" t="s">
        <v>387</v>
      </c>
      <c r="D691" s="2">
        <v>2014</v>
      </c>
      <c r="E691" s="2" t="s">
        <v>388</v>
      </c>
      <c r="F691" s="2">
        <v>276264090</v>
      </c>
    </row>
    <row r="692" spans="1:6" x14ac:dyDescent="0.25">
      <c r="A692" s="2" t="s">
        <v>22</v>
      </c>
      <c r="B692" s="2" t="s">
        <v>396</v>
      </c>
      <c r="C692" s="2" t="s">
        <v>387</v>
      </c>
      <c r="D692" s="2">
        <v>2015</v>
      </c>
      <c r="E692" s="2" t="s">
        <v>388</v>
      </c>
      <c r="F692" s="2">
        <v>77181501</v>
      </c>
    </row>
    <row r="693" spans="1:6" x14ac:dyDescent="0.25">
      <c r="A693" s="2" t="s">
        <v>22</v>
      </c>
      <c r="B693" s="2" t="s">
        <v>396</v>
      </c>
      <c r="C693" s="2" t="s">
        <v>387</v>
      </c>
      <c r="D693" s="2">
        <v>2016</v>
      </c>
      <c r="E693" s="2" t="s">
        <v>388</v>
      </c>
      <c r="F693" s="2">
        <v>167739236</v>
      </c>
    </row>
    <row r="694" spans="1:6" x14ac:dyDescent="0.25">
      <c r="A694" s="2" t="s">
        <v>22</v>
      </c>
      <c r="B694" s="2" t="s">
        <v>396</v>
      </c>
      <c r="C694" s="2" t="s">
        <v>387</v>
      </c>
      <c r="D694" s="2">
        <v>2017</v>
      </c>
      <c r="E694" s="2" t="s">
        <v>388</v>
      </c>
      <c r="F694" s="2">
        <v>106719474</v>
      </c>
    </row>
    <row r="695" spans="1:6" x14ac:dyDescent="0.25">
      <c r="A695" s="2" t="s">
        <v>22</v>
      </c>
      <c r="B695" s="2" t="s">
        <v>396</v>
      </c>
      <c r="C695" s="2" t="s">
        <v>387</v>
      </c>
      <c r="D695" s="2">
        <v>2018</v>
      </c>
      <c r="E695" s="2" t="s">
        <v>388</v>
      </c>
      <c r="F695" s="2">
        <v>196832515</v>
      </c>
    </row>
    <row r="696" spans="1:6" x14ac:dyDescent="0.25">
      <c r="A696" s="2" t="s">
        <v>22</v>
      </c>
      <c r="B696" s="2" t="s">
        <v>396</v>
      </c>
      <c r="C696" s="2" t="s">
        <v>387</v>
      </c>
      <c r="D696" s="2">
        <v>2019</v>
      </c>
      <c r="E696" s="2" t="s">
        <v>388</v>
      </c>
      <c r="F696" s="2">
        <v>208874690</v>
      </c>
    </row>
    <row r="697" spans="1:6" x14ac:dyDescent="0.25">
      <c r="A697" s="2" t="s">
        <v>22</v>
      </c>
      <c r="B697" s="2" t="s">
        <v>396</v>
      </c>
      <c r="C697" s="2" t="s">
        <v>387</v>
      </c>
      <c r="D697" s="2">
        <v>2020</v>
      </c>
      <c r="E697" s="2" t="s">
        <v>388</v>
      </c>
      <c r="F697" s="2">
        <v>219162288</v>
      </c>
    </row>
    <row r="698" spans="1:6" x14ac:dyDescent="0.25">
      <c r="A698" s="2" t="s">
        <v>22</v>
      </c>
      <c r="B698" s="2" t="s">
        <v>396</v>
      </c>
      <c r="C698" s="2" t="s">
        <v>387</v>
      </c>
      <c r="D698" s="2">
        <v>2021</v>
      </c>
      <c r="E698" s="2" t="s">
        <v>388</v>
      </c>
      <c r="F698" s="2">
        <v>225642613</v>
      </c>
    </row>
    <row r="699" spans="1:6" x14ac:dyDescent="0.25">
      <c r="A699" s="2" t="s">
        <v>22</v>
      </c>
      <c r="B699" s="2" t="s">
        <v>396</v>
      </c>
      <c r="C699" s="2" t="s">
        <v>389</v>
      </c>
      <c r="D699" s="2">
        <v>2010</v>
      </c>
      <c r="E699" s="2" t="s">
        <v>388</v>
      </c>
      <c r="F699" s="2">
        <v>107468614</v>
      </c>
    </row>
    <row r="700" spans="1:6" x14ac:dyDescent="0.25">
      <c r="A700" s="2" t="s">
        <v>22</v>
      </c>
      <c r="B700" s="2" t="s">
        <v>396</v>
      </c>
      <c r="C700" s="2" t="s">
        <v>389</v>
      </c>
      <c r="D700" s="2">
        <v>2011</v>
      </c>
      <c r="E700" s="2" t="s">
        <v>388</v>
      </c>
      <c r="F700" s="2">
        <v>79907047</v>
      </c>
    </row>
    <row r="701" spans="1:6" x14ac:dyDescent="0.25">
      <c r="A701" s="2" t="s">
        <v>22</v>
      </c>
      <c r="B701" s="2" t="s">
        <v>396</v>
      </c>
      <c r="C701" s="2" t="s">
        <v>389</v>
      </c>
      <c r="D701" s="2">
        <v>2012</v>
      </c>
      <c r="E701" s="2" t="s">
        <v>388</v>
      </c>
      <c r="F701" s="2">
        <v>88951533</v>
      </c>
    </row>
    <row r="702" spans="1:6" x14ac:dyDescent="0.25">
      <c r="A702" s="2" t="s">
        <v>22</v>
      </c>
      <c r="B702" s="2" t="s">
        <v>396</v>
      </c>
      <c r="C702" s="2" t="s">
        <v>389</v>
      </c>
      <c r="D702" s="2">
        <v>2013</v>
      </c>
      <c r="E702" s="2" t="s">
        <v>388</v>
      </c>
      <c r="F702" s="2">
        <v>117072200</v>
      </c>
    </row>
    <row r="703" spans="1:6" x14ac:dyDescent="0.25">
      <c r="A703" s="2" t="s">
        <v>22</v>
      </c>
      <c r="B703" s="2" t="s">
        <v>396</v>
      </c>
      <c r="C703" s="2" t="s">
        <v>389</v>
      </c>
      <c r="D703" s="2">
        <v>2014</v>
      </c>
      <c r="E703" s="2" t="s">
        <v>388</v>
      </c>
      <c r="F703" s="2">
        <v>240935649</v>
      </c>
    </row>
    <row r="704" spans="1:6" x14ac:dyDescent="0.25">
      <c r="A704" s="2" t="s">
        <v>22</v>
      </c>
      <c r="B704" s="2" t="s">
        <v>396</v>
      </c>
      <c r="C704" s="2" t="s">
        <v>389</v>
      </c>
      <c r="D704" s="2">
        <v>2015</v>
      </c>
      <c r="E704" s="2" t="s">
        <v>388</v>
      </c>
      <c r="F704" s="2">
        <v>151979261</v>
      </c>
    </row>
    <row r="705" spans="1:6" x14ac:dyDescent="0.25">
      <c r="A705" s="2" t="s">
        <v>22</v>
      </c>
      <c r="B705" s="2" t="s">
        <v>396</v>
      </c>
      <c r="C705" s="2" t="s">
        <v>389</v>
      </c>
      <c r="D705" s="2">
        <v>2016</v>
      </c>
      <c r="E705" s="2" t="s">
        <v>388</v>
      </c>
      <c r="F705" s="2">
        <v>80132580</v>
      </c>
    </row>
    <row r="706" spans="1:6" x14ac:dyDescent="0.25">
      <c r="A706" s="2" t="s">
        <v>22</v>
      </c>
      <c r="B706" s="2" t="s">
        <v>396</v>
      </c>
      <c r="C706" s="2" t="s">
        <v>389</v>
      </c>
      <c r="D706" s="2">
        <v>2017</v>
      </c>
      <c r="E706" s="2" t="s">
        <v>388</v>
      </c>
      <c r="F706" s="2">
        <v>344580996</v>
      </c>
    </row>
    <row r="707" spans="1:6" x14ac:dyDescent="0.25">
      <c r="A707" s="2" t="s">
        <v>22</v>
      </c>
      <c r="B707" s="2" t="s">
        <v>396</v>
      </c>
      <c r="C707" s="2" t="s">
        <v>389</v>
      </c>
      <c r="D707" s="2">
        <v>2018</v>
      </c>
      <c r="E707" s="2" t="s">
        <v>388</v>
      </c>
      <c r="F707" s="2">
        <v>202368354</v>
      </c>
    </row>
    <row r="708" spans="1:6" x14ac:dyDescent="0.25">
      <c r="A708" s="2" t="s">
        <v>22</v>
      </c>
      <c r="B708" s="2" t="s">
        <v>396</v>
      </c>
      <c r="C708" s="2" t="s">
        <v>389</v>
      </c>
      <c r="D708" s="2">
        <v>2019</v>
      </c>
      <c r="E708" s="2" t="s">
        <v>388</v>
      </c>
      <c r="F708" s="2">
        <v>203836564</v>
      </c>
    </row>
    <row r="709" spans="1:6" x14ac:dyDescent="0.25">
      <c r="A709" s="2" t="s">
        <v>22</v>
      </c>
      <c r="B709" s="2" t="s">
        <v>396</v>
      </c>
      <c r="C709" s="2" t="s">
        <v>389</v>
      </c>
      <c r="D709" s="2">
        <v>2020</v>
      </c>
      <c r="E709" s="2" t="s">
        <v>388</v>
      </c>
      <c r="F709" s="2">
        <v>203324313</v>
      </c>
    </row>
    <row r="710" spans="1:6" x14ac:dyDescent="0.25">
      <c r="A710" s="2" t="s">
        <v>22</v>
      </c>
      <c r="B710" s="2" t="s">
        <v>396</v>
      </c>
      <c r="C710" s="2" t="s">
        <v>389</v>
      </c>
      <c r="D710" s="2">
        <v>2021</v>
      </c>
      <c r="E710" s="2" t="s">
        <v>388</v>
      </c>
      <c r="F710" s="2">
        <v>201647994</v>
      </c>
    </row>
    <row r="711" spans="1:6" x14ac:dyDescent="0.25">
      <c r="A711" s="2" t="s">
        <v>22</v>
      </c>
      <c r="B711" s="2" t="s">
        <v>396</v>
      </c>
      <c r="C711" s="2" t="s">
        <v>390</v>
      </c>
      <c r="D711" s="2">
        <v>2010</v>
      </c>
      <c r="E711" s="2" t="s">
        <v>388</v>
      </c>
      <c r="F711" s="2">
        <v>110502515</v>
      </c>
    </row>
    <row r="712" spans="1:6" x14ac:dyDescent="0.25">
      <c r="A712" s="2" t="s">
        <v>22</v>
      </c>
      <c r="B712" s="2" t="s">
        <v>396</v>
      </c>
      <c r="C712" s="2" t="s">
        <v>390</v>
      </c>
      <c r="D712" s="2">
        <v>2011</v>
      </c>
      <c r="E712" s="2" t="s">
        <v>388</v>
      </c>
      <c r="F712" s="2">
        <v>73952280</v>
      </c>
    </row>
    <row r="713" spans="1:6" x14ac:dyDescent="0.25">
      <c r="A713" s="2" t="s">
        <v>22</v>
      </c>
      <c r="B713" s="2" t="s">
        <v>396</v>
      </c>
      <c r="C713" s="2" t="s">
        <v>390</v>
      </c>
      <c r="D713" s="2">
        <v>2012</v>
      </c>
      <c r="E713" s="2" t="s">
        <v>388</v>
      </c>
      <c r="F713" s="2">
        <v>93042157</v>
      </c>
    </row>
    <row r="714" spans="1:6" x14ac:dyDescent="0.25">
      <c r="A714" s="2" t="s">
        <v>22</v>
      </c>
      <c r="B714" s="2" t="s">
        <v>396</v>
      </c>
      <c r="C714" s="2" t="s">
        <v>390</v>
      </c>
      <c r="D714" s="2">
        <v>2013</v>
      </c>
      <c r="E714" s="2" t="s">
        <v>388</v>
      </c>
      <c r="F714" s="2">
        <v>68181413</v>
      </c>
    </row>
    <row r="715" spans="1:6" x14ac:dyDescent="0.25">
      <c r="A715" s="2" t="s">
        <v>22</v>
      </c>
      <c r="B715" s="2" t="s">
        <v>396</v>
      </c>
      <c r="C715" s="2" t="s">
        <v>390</v>
      </c>
      <c r="D715" s="2">
        <v>2014</v>
      </c>
      <c r="E715" s="2" t="s">
        <v>388</v>
      </c>
      <c r="F715" s="2">
        <v>126697247</v>
      </c>
    </row>
    <row r="716" spans="1:6" x14ac:dyDescent="0.25">
      <c r="A716" s="2" t="s">
        <v>22</v>
      </c>
      <c r="B716" s="2" t="s">
        <v>396</v>
      </c>
      <c r="C716" s="2" t="s">
        <v>390</v>
      </c>
      <c r="D716" s="2">
        <v>2015</v>
      </c>
      <c r="E716" s="2" t="s">
        <v>388</v>
      </c>
      <c r="F716" s="2">
        <v>86457827</v>
      </c>
    </row>
    <row r="717" spans="1:6" x14ac:dyDescent="0.25">
      <c r="A717" s="2" t="s">
        <v>22</v>
      </c>
      <c r="B717" s="2" t="s">
        <v>396</v>
      </c>
      <c r="C717" s="2" t="s">
        <v>390</v>
      </c>
      <c r="D717" s="2">
        <v>2016</v>
      </c>
      <c r="E717" s="2" t="s">
        <v>388</v>
      </c>
      <c r="F717" s="2">
        <v>298918645</v>
      </c>
    </row>
    <row r="718" spans="1:6" x14ac:dyDescent="0.25">
      <c r="A718" s="2" t="s">
        <v>22</v>
      </c>
      <c r="B718" s="2" t="s">
        <v>396</v>
      </c>
      <c r="C718" s="2" t="s">
        <v>390</v>
      </c>
      <c r="D718" s="2">
        <v>2017</v>
      </c>
      <c r="E718" s="2" t="s">
        <v>388</v>
      </c>
      <c r="F718" s="2">
        <v>74684472</v>
      </c>
    </row>
    <row r="719" spans="1:6" x14ac:dyDescent="0.25">
      <c r="A719" s="2" t="s">
        <v>22</v>
      </c>
      <c r="B719" s="2" t="s">
        <v>396</v>
      </c>
      <c r="C719" s="2" t="s">
        <v>390</v>
      </c>
      <c r="D719" s="2">
        <v>2018</v>
      </c>
      <c r="E719" s="2" t="s">
        <v>388</v>
      </c>
      <c r="F719" s="2">
        <v>147650794</v>
      </c>
    </row>
    <row r="720" spans="1:6" x14ac:dyDescent="0.25">
      <c r="A720" s="2" t="s">
        <v>22</v>
      </c>
      <c r="B720" s="2" t="s">
        <v>396</v>
      </c>
      <c r="C720" s="2" t="s">
        <v>390</v>
      </c>
      <c r="D720" s="2">
        <v>2019</v>
      </c>
      <c r="E720" s="2" t="s">
        <v>388</v>
      </c>
      <c r="F720" s="2">
        <v>161526092</v>
      </c>
    </row>
    <row r="721" spans="1:6" x14ac:dyDescent="0.25">
      <c r="A721" s="2" t="s">
        <v>22</v>
      </c>
      <c r="B721" s="2" t="s">
        <v>396</v>
      </c>
      <c r="C721" s="2" t="s">
        <v>390</v>
      </c>
      <c r="D721" s="2">
        <v>2020</v>
      </c>
      <c r="E721" s="2" t="s">
        <v>388</v>
      </c>
      <c r="F721" s="2">
        <v>169175698</v>
      </c>
    </row>
    <row r="722" spans="1:6" x14ac:dyDescent="0.25">
      <c r="A722" s="2" t="s">
        <v>22</v>
      </c>
      <c r="B722" s="2" t="s">
        <v>396</v>
      </c>
      <c r="C722" s="2" t="s">
        <v>390</v>
      </c>
      <c r="D722" s="2">
        <v>2021</v>
      </c>
      <c r="E722" s="2" t="s">
        <v>388</v>
      </c>
      <c r="F722" s="2">
        <v>177555183</v>
      </c>
    </row>
    <row r="723" spans="1:6" x14ac:dyDescent="0.25">
      <c r="A723" s="2" t="s">
        <v>23</v>
      </c>
      <c r="B723" s="2" t="s">
        <v>402</v>
      </c>
      <c r="C723" s="2" t="s">
        <v>387</v>
      </c>
      <c r="D723" s="2">
        <v>2010</v>
      </c>
      <c r="E723" s="2" t="s">
        <v>388</v>
      </c>
      <c r="F723" s="2">
        <v>70371925</v>
      </c>
    </row>
    <row r="724" spans="1:6" x14ac:dyDescent="0.25">
      <c r="A724" s="2" t="s">
        <v>23</v>
      </c>
      <c r="B724" s="2" t="s">
        <v>402</v>
      </c>
      <c r="C724" s="2" t="s">
        <v>387</v>
      </c>
      <c r="D724" s="2">
        <v>2011</v>
      </c>
      <c r="E724" s="2" t="s">
        <v>388</v>
      </c>
      <c r="F724" s="2">
        <v>30722835</v>
      </c>
    </row>
    <row r="725" spans="1:6" x14ac:dyDescent="0.25">
      <c r="A725" s="2" t="s">
        <v>23</v>
      </c>
      <c r="B725" s="2" t="s">
        <v>402</v>
      </c>
      <c r="C725" s="2" t="s">
        <v>387</v>
      </c>
      <c r="D725" s="2">
        <v>2012</v>
      </c>
      <c r="E725" s="2" t="s">
        <v>388</v>
      </c>
      <c r="F725" s="2">
        <v>40019816</v>
      </c>
    </row>
    <row r="726" spans="1:6" x14ac:dyDescent="0.25">
      <c r="A726" s="2" t="s">
        <v>23</v>
      </c>
      <c r="B726" s="2" t="s">
        <v>402</v>
      </c>
      <c r="C726" s="2" t="s">
        <v>387</v>
      </c>
      <c r="D726" s="2">
        <v>2013</v>
      </c>
      <c r="E726" s="2" t="s">
        <v>388</v>
      </c>
      <c r="F726" s="2">
        <v>34208465</v>
      </c>
    </row>
    <row r="727" spans="1:6" x14ac:dyDescent="0.25">
      <c r="A727" s="2" t="s">
        <v>23</v>
      </c>
      <c r="B727" s="2" t="s">
        <v>402</v>
      </c>
      <c r="C727" s="2" t="s">
        <v>387</v>
      </c>
      <c r="D727" s="2">
        <v>2014</v>
      </c>
      <c r="E727" s="2" t="s">
        <v>388</v>
      </c>
      <c r="F727" s="2">
        <v>38321893</v>
      </c>
    </row>
    <row r="728" spans="1:6" x14ac:dyDescent="0.25">
      <c r="A728" s="2" t="s">
        <v>23</v>
      </c>
      <c r="B728" s="2" t="s">
        <v>402</v>
      </c>
      <c r="C728" s="2" t="s">
        <v>387</v>
      </c>
      <c r="D728" s="2">
        <v>2015</v>
      </c>
      <c r="E728" s="2" t="s">
        <v>388</v>
      </c>
      <c r="F728" s="2">
        <v>52499072</v>
      </c>
    </row>
    <row r="729" spans="1:6" x14ac:dyDescent="0.25">
      <c r="A729" s="2" t="s">
        <v>23</v>
      </c>
      <c r="B729" s="2" t="s">
        <v>402</v>
      </c>
      <c r="C729" s="2" t="s">
        <v>387</v>
      </c>
      <c r="D729" s="2">
        <v>2016</v>
      </c>
      <c r="E729" s="2" t="s">
        <v>388</v>
      </c>
      <c r="F729" s="2">
        <v>46095087</v>
      </c>
    </row>
    <row r="730" spans="1:6" x14ac:dyDescent="0.25">
      <c r="A730" s="2" t="s">
        <v>23</v>
      </c>
      <c r="B730" s="2" t="s">
        <v>402</v>
      </c>
      <c r="C730" s="2" t="s">
        <v>387</v>
      </c>
      <c r="D730" s="2">
        <v>2017</v>
      </c>
      <c r="E730" s="2" t="s">
        <v>388</v>
      </c>
      <c r="F730" s="2">
        <v>34153090</v>
      </c>
    </row>
    <row r="731" spans="1:6" x14ac:dyDescent="0.25">
      <c r="A731" s="2" t="s">
        <v>23</v>
      </c>
      <c r="B731" s="2" t="s">
        <v>402</v>
      </c>
      <c r="C731" s="2" t="s">
        <v>387</v>
      </c>
      <c r="D731" s="2">
        <v>2018</v>
      </c>
      <c r="E731" s="2" t="s">
        <v>388</v>
      </c>
      <c r="F731" s="2">
        <v>57044060</v>
      </c>
    </row>
    <row r="732" spans="1:6" x14ac:dyDescent="0.25">
      <c r="A732" s="2" t="s">
        <v>23</v>
      </c>
      <c r="B732" s="2" t="s">
        <v>402</v>
      </c>
      <c r="C732" s="2" t="s">
        <v>387</v>
      </c>
      <c r="D732" s="2">
        <v>2019</v>
      </c>
      <c r="E732" s="2" t="s">
        <v>388</v>
      </c>
      <c r="F732" s="2">
        <v>61121629</v>
      </c>
    </row>
    <row r="733" spans="1:6" x14ac:dyDescent="0.25">
      <c r="A733" s="2" t="s">
        <v>23</v>
      </c>
      <c r="B733" s="2" t="s">
        <v>402</v>
      </c>
      <c r="C733" s="2" t="s">
        <v>387</v>
      </c>
      <c r="D733" s="2">
        <v>2020</v>
      </c>
      <c r="E733" s="2" t="s">
        <v>388</v>
      </c>
      <c r="F733" s="2">
        <v>64899949</v>
      </c>
    </row>
    <row r="734" spans="1:6" x14ac:dyDescent="0.25">
      <c r="A734" s="2" t="s">
        <v>23</v>
      </c>
      <c r="B734" s="2" t="s">
        <v>402</v>
      </c>
      <c r="C734" s="2" t="s">
        <v>387</v>
      </c>
      <c r="D734" s="2">
        <v>2021</v>
      </c>
      <c r="E734" s="2" t="s">
        <v>388</v>
      </c>
      <c r="F734" s="2">
        <v>67562534</v>
      </c>
    </row>
    <row r="735" spans="1:6" x14ac:dyDescent="0.25">
      <c r="A735" s="2" t="s">
        <v>23</v>
      </c>
      <c r="B735" s="2" t="s">
        <v>402</v>
      </c>
      <c r="C735" s="2" t="s">
        <v>389</v>
      </c>
      <c r="D735" s="2">
        <v>2010</v>
      </c>
      <c r="E735" s="2" t="s">
        <v>388</v>
      </c>
      <c r="F735" s="2">
        <v>84771507</v>
      </c>
    </row>
    <row r="736" spans="1:6" x14ac:dyDescent="0.25">
      <c r="A736" s="2" t="s">
        <v>23</v>
      </c>
      <c r="B736" s="2" t="s">
        <v>402</v>
      </c>
      <c r="C736" s="2" t="s">
        <v>389</v>
      </c>
      <c r="D736" s="2">
        <v>2011</v>
      </c>
      <c r="E736" s="2" t="s">
        <v>388</v>
      </c>
      <c r="F736" s="2">
        <v>103951976</v>
      </c>
    </row>
    <row r="737" spans="1:6" x14ac:dyDescent="0.25">
      <c r="A737" s="2" t="s">
        <v>23</v>
      </c>
      <c r="B737" s="2" t="s">
        <v>402</v>
      </c>
      <c r="C737" s="2" t="s">
        <v>389</v>
      </c>
      <c r="D737" s="2">
        <v>2012</v>
      </c>
      <c r="E737" s="2" t="s">
        <v>388</v>
      </c>
      <c r="F737" s="2">
        <v>195417200</v>
      </c>
    </row>
    <row r="738" spans="1:6" x14ac:dyDescent="0.25">
      <c r="A738" s="2" t="s">
        <v>23</v>
      </c>
      <c r="B738" s="2" t="s">
        <v>402</v>
      </c>
      <c r="C738" s="2" t="s">
        <v>389</v>
      </c>
      <c r="D738" s="2">
        <v>2013</v>
      </c>
      <c r="E738" s="2" t="s">
        <v>388</v>
      </c>
      <c r="F738" s="2">
        <v>130337234</v>
      </c>
    </row>
    <row r="739" spans="1:6" x14ac:dyDescent="0.25">
      <c r="A739" s="2" t="s">
        <v>23</v>
      </c>
      <c r="B739" s="2" t="s">
        <v>402</v>
      </c>
      <c r="C739" s="2" t="s">
        <v>389</v>
      </c>
      <c r="D739" s="2">
        <v>2014</v>
      </c>
      <c r="E739" s="2" t="s">
        <v>388</v>
      </c>
      <c r="F739" s="2">
        <v>42712420</v>
      </c>
    </row>
    <row r="740" spans="1:6" x14ac:dyDescent="0.25">
      <c r="A740" s="2" t="s">
        <v>23</v>
      </c>
      <c r="B740" s="2" t="s">
        <v>402</v>
      </c>
      <c r="C740" s="2" t="s">
        <v>389</v>
      </c>
      <c r="D740" s="2">
        <v>2015</v>
      </c>
      <c r="E740" s="2" t="s">
        <v>388</v>
      </c>
      <c r="F740" s="2">
        <v>126693977</v>
      </c>
    </row>
    <row r="741" spans="1:6" x14ac:dyDescent="0.25">
      <c r="A741" s="2" t="s">
        <v>23</v>
      </c>
      <c r="B741" s="2" t="s">
        <v>402</v>
      </c>
      <c r="C741" s="2" t="s">
        <v>389</v>
      </c>
      <c r="D741" s="2">
        <v>2016</v>
      </c>
      <c r="E741" s="2" t="s">
        <v>388</v>
      </c>
      <c r="F741" s="2">
        <v>220594651</v>
      </c>
    </row>
    <row r="742" spans="1:6" x14ac:dyDescent="0.25">
      <c r="A742" s="2" t="s">
        <v>23</v>
      </c>
      <c r="B742" s="2" t="s">
        <v>402</v>
      </c>
      <c r="C742" s="2" t="s">
        <v>389</v>
      </c>
      <c r="D742" s="2">
        <v>2017</v>
      </c>
      <c r="E742" s="2" t="s">
        <v>388</v>
      </c>
      <c r="F742" s="2">
        <v>256952504</v>
      </c>
    </row>
    <row r="743" spans="1:6" x14ac:dyDescent="0.25">
      <c r="A743" s="2" t="s">
        <v>23</v>
      </c>
      <c r="B743" s="2" t="s">
        <v>402</v>
      </c>
      <c r="C743" s="2" t="s">
        <v>389</v>
      </c>
      <c r="D743" s="2">
        <v>2018</v>
      </c>
      <c r="E743" s="2" t="s">
        <v>388</v>
      </c>
      <c r="F743" s="2">
        <v>325013576</v>
      </c>
    </row>
    <row r="744" spans="1:6" x14ac:dyDescent="0.25">
      <c r="A744" s="2" t="s">
        <v>23</v>
      </c>
      <c r="B744" s="2" t="s">
        <v>402</v>
      </c>
      <c r="C744" s="2" t="s">
        <v>389</v>
      </c>
      <c r="D744" s="2">
        <v>2019</v>
      </c>
      <c r="E744" s="2" t="s">
        <v>388</v>
      </c>
      <c r="F744" s="2">
        <v>339318756</v>
      </c>
    </row>
    <row r="745" spans="1:6" x14ac:dyDescent="0.25">
      <c r="A745" s="2" t="s">
        <v>23</v>
      </c>
      <c r="B745" s="2" t="s">
        <v>402</v>
      </c>
      <c r="C745" s="2" t="s">
        <v>389</v>
      </c>
      <c r="D745" s="2">
        <v>2020</v>
      </c>
      <c r="E745" s="2" t="s">
        <v>388</v>
      </c>
      <c r="F745" s="2">
        <v>353673574</v>
      </c>
    </row>
    <row r="746" spans="1:6" x14ac:dyDescent="0.25">
      <c r="A746" s="2" t="s">
        <v>23</v>
      </c>
      <c r="B746" s="2" t="s">
        <v>402</v>
      </c>
      <c r="C746" s="2" t="s">
        <v>389</v>
      </c>
      <c r="D746" s="2">
        <v>2021</v>
      </c>
      <c r="E746" s="2" t="s">
        <v>388</v>
      </c>
      <c r="F746" s="2">
        <v>361927916</v>
      </c>
    </row>
    <row r="747" spans="1:6" x14ac:dyDescent="0.25">
      <c r="A747" s="2" t="s">
        <v>23</v>
      </c>
      <c r="B747" s="2" t="s">
        <v>402</v>
      </c>
      <c r="C747" s="2" t="s">
        <v>390</v>
      </c>
      <c r="D747" s="2">
        <v>2010</v>
      </c>
      <c r="E747" s="2" t="s">
        <v>388</v>
      </c>
      <c r="F747" s="2">
        <v>206129318</v>
      </c>
    </row>
    <row r="748" spans="1:6" x14ac:dyDescent="0.25">
      <c r="A748" s="2" t="s">
        <v>23</v>
      </c>
      <c r="B748" s="2" t="s">
        <v>402</v>
      </c>
      <c r="C748" s="2" t="s">
        <v>390</v>
      </c>
      <c r="D748" s="2">
        <v>2011</v>
      </c>
      <c r="E748" s="2" t="s">
        <v>388</v>
      </c>
      <c r="F748" s="2">
        <v>166571618</v>
      </c>
    </row>
    <row r="749" spans="1:6" x14ac:dyDescent="0.25">
      <c r="A749" s="2" t="s">
        <v>23</v>
      </c>
      <c r="B749" s="2" t="s">
        <v>402</v>
      </c>
      <c r="C749" s="2" t="s">
        <v>390</v>
      </c>
      <c r="D749" s="2">
        <v>2012</v>
      </c>
      <c r="E749" s="2" t="s">
        <v>388</v>
      </c>
      <c r="F749" s="2">
        <v>229232071</v>
      </c>
    </row>
    <row r="750" spans="1:6" x14ac:dyDescent="0.25">
      <c r="A750" s="2" t="s">
        <v>23</v>
      </c>
      <c r="B750" s="2" t="s">
        <v>402</v>
      </c>
      <c r="C750" s="2" t="s">
        <v>390</v>
      </c>
      <c r="D750" s="2">
        <v>2013</v>
      </c>
      <c r="E750" s="2" t="s">
        <v>388</v>
      </c>
      <c r="F750" s="2">
        <v>188549641</v>
      </c>
    </row>
    <row r="751" spans="1:6" x14ac:dyDescent="0.25">
      <c r="A751" s="2" t="s">
        <v>23</v>
      </c>
      <c r="B751" s="2" t="s">
        <v>402</v>
      </c>
      <c r="C751" s="2" t="s">
        <v>390</v>
      </c>
      <c r="D751" s="2">
        <v>2014</v>
      </c>
      <c r="E751" s="2" t="s">
        <v>388</v>
      </c>
      <c r="F751" s="2">
        <v>224254139</v>
      </c>
    </row>
    <row r="752" spans="1:6" x14ac:dyDescent="0.25">
      <c r="A752" s="2" t="s">
        <v>23</v>
      </c>
      <c r="B752" s="2" t="s">
        <v>402</v>
      </c>
      <c r="C752" s="2" t="s">
        <v>390</v>
      </c>
      <c r="D752" s="2">
        <v>2015</v>
      </c>
      <c r="E752" s="2" t="s">
        <v>388</v>
      </c>
      <c r="F752" s="2">
        <v>263847931</v>
      </c>
    </row>
    <row r="753" spans="1:6" x14ac:dyDescent="0.25">
      <c r="A753" s="2" t="s">
        <v>23</v>
      </c>
      <c r="B753" s="2" t="s">
        <v>402</v>
      </c>
      <c r="C753" s="2" t="s">
        <v>390</v>
      </c>
      <c r="D753" s="2">
        <v>2016</v>
      </c>
      <c r="E753" s="2" t="s">
        <v>388</v>
      </c>
      <c r="F753" s="2">
        <v>249393284</v>
      </c>
    </row>
    <row r="754" spans="1:6" x14ac:dyDescent="0.25">
      <c r="A754" s="2" t="s">
        <v>23</v>
      </c>
      <c r="B754" s="2" t="s">
        <v>402</v>
      </c>
      <c r="C754" s="2" t="s">
        <v>390</v>
      </c>
      <c r="D754" s="2">
        <v>2017</v>
      </c>
      <c r="E754" s="2" t="s">
        <v>388</v>
      </c>
      <c r="F754" s="2">
        <v>399175668</v>
      </c>
    </row>
    <row r="755" spans="1:6" x14ac:dyDescent="0.25">
      <c r="A755" s="2" t="s">
        <v>23</v>
      </c>
      <c r="B755" s="2" t="s">
        <v>402</v>
      </c>
      <c r="C755" s="2" t="s">
        <v>390</v>
      </c>
      <c r="D755" s="2">
        <v>2018</v>
      </c>
      <c r="E755" s="2" t="s">
        <v>388</v>
      </c>
      <c r="F755" s="2">
        <v>412463973</v>
      </c>
    </row>
    <row r="756" spans="1:6" x14ac:dyDescent="0.25">
      <c r="A756" s="2" t="s">
        <v>23</v>
      </c>
      <c r="B756" s="2" t="s">
        <v>402</v>
      </c>
      <c r="C756" s="2" t="s">
        <v>390</v>
      </c>
      <c r="D756" s="2">
        <v>2019</v>
      </c>
      <c r="E756" s="2" t="s">
        <v>388</v>
      </c>
      <c r="F756" s="2">
        <v>452202944</v>
      </c>
    </row>
    <row r="757" spans="1:6" x14ac:dyDescent="0.25">
      <c r="A757" s="2" t="s">
        <v>23</v>
      </c>
      <c r="B757" s="2" t="s">
        <v>402</v>
      </c>
      <c r="C757" s="2" t="s">
        <v>390</v>
      </c>
      <c r="D757" s="2">
        <v>2020</v>
      </c>
      <c r="E757" s="2" t="s">
        <v>388</v>
      </c>
      <c r="F757" s="2">
        <v>496194706</v>
      </c>
    </row>
    <row r="758" spans="1:6" x14ac:dyDescent="0.25">
      <c r="A758" s="2" t="s">
        <v>23</v>
      </c>
      <c r="B758" s="2" t="s">
        <v>402</v>
      </c>
      <c r="C758" s="2" t="s">
        <v>390</v>
      </c>
      <c r="D758" s="2">
        <v>2021</v>
      </c>
      <c r="E758" s="2" t="s">
        <v>388</v>
      </c>
      <c r="F758" s="2">
        <v>527956811</v>
      </c>
    </row>
    <row r="759" spans="1:6" x14ac:dyDescent="0.25">
      <c r="A759" s="2" t="s">
        <v>24</v>
      </c>
      <c r="B759" s="2" t="s">
        <v>392</v>
      </c>
      <c r="C759" s="2" t="s">
        <v>387</v>
      </c>
      <c r="D759" s="2">
        <v>2010</v>
      </c>
      <c r="E759" s="2" t="s">
        <v>388</v>
      </c>
      <c r="F759" s="2">
        <v>68782235</v>
      </c>
    </row>
    <row r="760" spans="1:6" x14ac:dyDescent="0.25">
      <c r="A760" s="2" t="s">
        <v>24</v>
      </c>
      <c r="B760" s="2" t="s">
        <v>392</v>
      </c>
      <c r="C760" s="2" t="s">
        <v>387</v>
      </c>
      <c r="D760" s="2">
        <v>2011</v>
      </c>
      <c r="E760" s="2" t="s">
        <v>388</v>
      </c>
      <c r="F760" s="2">
        <v>72241154</v>
      </c>
    </row>
    <row r="761" spans="1:6" x14ac:dyDescent="0.25">
      <c r="A761" s="2" t="s">
        <v>24</v>
      </c>
      <c r="B761" s="2" t="s">
        <v>392</v>
      </c>
      <c r="C761" s="2" t="s">
        <v>387</v>
      </c>
      <c r="D761" s="2">
        <v>2012</v>
      </c>
      <c r="E761" s="2" t="s">
        <v>388</v>
      </c>
      <c r="F761" s="2">
        <v>59389960</v>
      </c>
    </row>
    <row r="762" spans="1:6" x14ac:dyDescent="0.25">
      <c r="A762" s="2" t="s">
        <v>24</v>
      </c>
      <c r="B762" s="2" t="s">
        <v>392</v>
      </c>
      <c r="C762" s="2" t="s">
        <v>387</v>
      </c>
      <c r="D762" s="2">
        <v>2013</v>
      </c>
      <c r="E762" s="2" t="s">
        <v>388</v>
      </c>
      <c r="F762" s="2">
        <v>104149658</v>
      </c>
    </row>
    <row r="763" spans="1:6" x14ac:dyDescent="0.25">
      <c r="A763" s="2" t="s">
        <v>24</v>
      </c>
      <c r="B763" s="2" t="s">
        <v>392</v>
      </c>
      <c r="C763" s="2" t="s">
        <v>387</v>
      </c>
      <c r="D763" s="2">
        <v>2014</v>
      </c>
      <c r="E763" s="2" t="s">
        <v>388</v>
      </c>
      <c r="F763" s="2">
        <v>187972630</v>
      </c>
    </row>
    <row r="764" spans="1:6" x14ac:dyDescent="0.25">
      <c r="A764" s="2" t="s">
        <v>24</v>
      </c>
      <c r="B764" s="2" t="s">
        <v>392</v>
      </c>
      <c r="C764" s="2" t="s">
        <v>387</v>
      </c>
      <c r="D764" s="2">
        <v>2015</v>
      </c>
      <c r="E764" s="2" t="s">
        <v>388</v>
      </c>
      <c r="F764" s="2">
        <v>196440562</v>
      </c>
    </row>
    <row r="765" spans="1:6" x14ac:dyDescent="0.25">
      <c r="A765" s="2" t="s">
        <v>24</v>
      </c>
      <c r="B765" s="2" t="s">
        <v>392</v>
      </c>
      <c r="C765" s="2" t="s">
        <v>387</v>
      </c>
      <c r="D765" s="2">
        <v>2016</v>
      </c>
      <c r="E765" s="2" t="s">
        <v>388</v>
      </c>
      <c r="F765" s="2">
        <v>106365440</v>
      </c>
    </row>
    <row r="766" spans="1:6" x14ac:dyDescent="0.25">
      <c r="A766" s="2" t="s">
        <v>24</v>
      </c>
      <c r="B766" s="2" t="s">
        <v>392</v>
      </c>
      <c r="C766" s="2" t="s">
        <v>387</v>
      </c>
      <c r="D766" s="2">
        <v>2017</v>
      </c>
      <c r="E766" s="2" t="s">
        <v>388</v>
      </c>
      <c r="F766" s="2">
        <v>103900628</v>
      </c>
    </row>
    <row r="767" spans="1:6" x14ac:dyDescent="0.25">
      <c r="A767" s="2" t="s">
        <v>24</v>
      </c>
      <c r="B767" s="2" t="s">
        <v>392</v>
      </c>
      <c r="C767" s="2" t="s">
        <v>387</v>
      </c>
      <c r="D767" s="2">
        <v>2018</v>
      </c>
      <c r="E767" s="2" t="s">
        <v>388</v>
      </c>
      <c r="F767" s="2">
        <v>192332638</v>
      </c>
    </row>
    <row r="768" spans="1:6" x14ac:dyDescent="0.25">
      <c r="A768" s="2" t="s">
        <v>24</v>
      </c>
      <c r="B768" s="2" t="s">
        <v>392</v>
      </c>
      <c r="C768" s="2" t="s">
        <v>387</v>
      </c>
      <c r="D768" s="2">
        <v>2019</v>
      </c>
      <c r="E768" s="2" t="s">
        <v>388</v>
      </c>
      <c r="F768" s="2">
        <v>203851855</v>
      </c>
    </row>
    <row r="769" spans="1:6" x14ac:dyDescent="0.25">
      <c r="A769" s="2" t="s">
        <v>24</v>
      </c>
      <c r="B769" s="2" t="s">
        <v>392</v>
      </c>
      <c r="C769" s="2" t="s">
        <v>387</v>
      </c>
      <c r="D769" s="2">
        <v>2020</v>
      </c>
      <c r="E769" s="2" t="s">
        <v>388</v>
      </c>
      <c r="F769" s="2">
        <v>213882922</v>
      </c>
    </row>
    <row r="770" spans="1:6" x14ac:dyDescent="0.25">
      <c r="A770" s="2" t="s">
        <v>24</v>
      </c>
      <c r="B770" s="2" t="s">
        <v>392</v>
      </c>
      <c r="C770" s="2" t="s">
        <v>387</v>
      </c>
      <c r="D770" s="2">
        <v>2021</v>
      </c>
      <c r="E770" s="2" t="s">
        <v>388</v>
      </c>
      <c r="F770" s="2">
        <v>220822502</v>
      </c>
    </row>
    <row r="771" spans="1:6" x14ac:dyDescent="0.25">
      <c r="A771" s="2" t="s">
        <v>24</v>
      </c>
      <c r="B771" s="2" t="s">
        <v>392</v>
      </c>
      <c r="C771" s="2" t="s">
        <v>389</v>
      </c>
      <c r="D771" s="2">
        <v>2010</v>
      </c>
      <c r="E771" s="2" t="s">
        <v>388</v>
      </c>
      <c r="F771" s="2">
        <v>483843239</v>
      </c>
    </row>
    <row r="772" spans="1:6" x14ac:dyDescent="0.25">
      <c r="A772" s="2" t="s">
        <v>24</v>
      </c>
      <c r="B772" s="2" t="s">
        <v>392</v>
      </c>
      <c r="C772" s="2" t="s">
        <v>389</v>
      </c>
      <c r="D772" s="2">
        <v>2011</v>
      </c>
      <c r="E772" s="2" t="s">
        <v>388</v>
      </c>
      <c r="F772" s="2">
        <v>112695890</v>
      </c>
    </row>
    <row r="773" spans="1:6" x14ac:dyDescent="0.25">
      <c r="A773" s="2" t="s">
        <v>24</v>
      </c>
      <c r="B773" s="2" t="s">
        <v>392</v>
      </c>
      <c r="C773" s="2" t="s">
        <v>389</v>
      </c>
      <c r="D773" s="2">
        <v>2012</v>
      </c>
      <c r="E773" s="2" t="s">
        <v>388</v>
      </c>
      <c r="F773" s="2">
        <v>152194809</v>
      </c>
    </row>
    <row r="774" spans="1:6" x14ac:dyDescent="0.25">
      <c r="A774" s="2" t="s">
        <v>24</v>
      </c>
      <c r="B774" s="2" t="s">
        <v>392</v>
      </c>
      <c r="C774" s="2" t="s">
        <v>389</v>
      </c>
      <c r="D774" s="2">
        <v>2013</v>
      </c>
      <c r="E774" s="2" t="s">
        <v>388</v>
      </c>
      <c r="F774" s="2">
        <v>190821138</v>
      </c>
    </row>
    <row r="775" spans="1:6" x14ac:dyDescent="0.25">
      <c r="A775" s="2" t="s">
        <v>24</v>
      </c>
      <c r="B775" s="2" t="s">
        <v>392</v>
      </c>
      <c r="C775" s="2" t="s">
        <v>389</v>
      </c>
      <c r="D775" s="2">
        <v>2014</v>
      </c>
      <c r="E775" s="2" t="s">
        <v>388</v>
      </c>
      <c r="F775" s="2">
        <v>152626901</v>
      </c>
    </row>
    <row r="776" spans="1:6" x14ac:dyDescent="0.25">
      <c r="A776" s="2" t="s">
        <v>24</v>
      </c>
      <c r="B776" s="2" t="s">
        <v>392</v>
      </c>
      <c r="C776" s="2" t="s">
        <v>389</v>
      </c>
      <c r="D776" s="2">
        <v>2015</v>
      </c>
      <c r="E776" s="2" t="s">
        <v>388</v>
      </c>
      <c r="F776" s="2">
        <v>296238156</v>
      </c>
    </row>
    <row r="777" spans="1:6" x14ac:dyDescent="0.25">
      <c r="A777" s="2" t="s">
        <v>24</v>
      </c>
      <c r="B777" s="2" t="s">
        <v>392</v>
      </c>
      <c r="C777" s="2" t="s">
        <v>389</v>
      </c>
      <c r="D777" s="2">
        <v>2016</v>
      </c>
      <c r="E777" s="2" t="s">
        <v>388</v>
      </c>
      <c r="F777" s="2">
        <v>371113704</v>
      </c>
    </row>
    <row r="778" spans="1:6" x14ac:dyDescent="0.25">
      <c r="A778" s="2" t="s">
        <v>24</v>
      </c>
      <c r="B778" s="2" t="s">
        <v>392</v>
      </c>
      <c r="C778" s="2" t="s">
        <v>389</v>
      </c>
      <c r="D778" s="2">
        <v>2017</v>
      </c>
      <c r="E778" s="2" t="s">
        <v>388</v>
      </c>
      <c r="F778" s="2">
        <v>450960301</v>
      </c>
    </row>
    <row r="779" spans="1:6" x14ac:dyDescent="0.25">
      <c r="A779" s="2" t="s">
        <v>24</v>
      </c>
      <c r="B779" s="2" t="s">
        <v>392</v>
      </c>
      <c r="C779" s="2" t="s">
        <v>389</v>
      </c>
      <c r="D779" s="2">
        <v>2018</v>
      </c>
      <c r="E779" s="2" t="s">
        <v>388</v>
      </c>
      <c r="F779" s="2">
        <v>450321811</v>
      </c>
    </row>
    <row r="780" spans="1:6" x14ac:dyDescent="0.25">
      <c r="A780" s="2" t="s">
        <v>24</v>
      </c>
      <c r="B780" s="2" t="s">
        <v>392</v>
      </c>
      <c r="C780" s="2" t="s">
        <v>389</v>
      </c>
      <c r="D780" s="2">
        <v>2019</v>
      </c>
      <c r="E780" s="2" t="s">
        <v>388</v>
      </c>
      <c r="F780" s="2">
        <v>453587771</v>
      </c>
    </row>
    <row r="781" spans="1:6" x14ac:dyDescent="0.25">
      <c r="A781" s="2" t="s">
        <v>24</v>
      </c>
      <c r="B781" s="2" t="s">
        <v>392</v>
      </c>
      <c r="C781" s="2" t="s">
        <v>389</v>
      </c>
      <c r="D781" s="2">
        <v>2020</v>
      </c>
      <c r="E781" s="2" t="s">
        <v>388</v>
      </c>
      <c r="F781" s="2">
        <v>462093769</v>
      </c>
    </row>
    <row r="782" spans="1:6" x14ac:dyDescent="0.25">
      <c r="A782" s="2" t="s">
        <v>24</v>
      </c>
      <c r="B782" s="2" t="s">
        <v>392</v>
      </c>
      <c r="C782" s="2" t="s">
        <v>389</v>
      </c>
      <c r="D782" s="2">
        <v>2021</v>
      </c>
      <c r="E782" s="2" t="s">
        <v>388</v>
      </c>
      <c r="F782" s="2">
        <v>469089173</v>
      </c>
    </row>
    <row r="783" spans="1:6" x14ac:dyDescent="0.25">
      <c r="A783" s="2" t="s">
        <v>24</v>
      </c>
      <c r="B783" s="2" t="s">
        <v>392</v>
      </c>
      <c r="C783" s="2" t="s">
        <v>390</v>
      </c>
      <c r="D783" s="2">
        <v>2010</v>
      </c>
      <c r="E783" s="2" t="s">
        <v>388</v>
      </c>
      <c r="F783" s="2">
        <v>372730953</v>
      </c>
    </row>
    <row r="784" spans="1:6" x14ac:dyDescent="0.25">
      <c r="A784" s="2" t="s">
        <v>24</v>
      </c>
      <c r="B784" s="2" t="s">
        <v>392</v>
      </c>
      <c r="C784" s="2" t="s">
        <v>390</v>
      </c>
      <c r="D784" s="2">
        <v>2011</v>
      </c>
      <c r="E784" s="2" t="s">
        <v>388</v>
      </c>
      <c r="F784" s="2">
        <v>382491518</v>
      </c>
    </row>
    <row r="785" spans="1:6" x14ac:dyDescent="0.25">
      <c r="A785" s="2" t="s">
        <v>24</v>
      </c>
      <c r="B785" s="2" t="s">
        <v>392</v>
      </c>
      <c r="C785" s="2" t="s">
        <v>390</v>
      </c>
      <c r="D785" s="2">
        <v>2012</v>
      </c>
      <c r="E785" s="2" t="s">
        <v>388</v>
      </c>
      <c r="F785" s="2">
        <v>434528507</v>
      </c>
    </row>
    <row r="786" spans="1:6" x14ac:dyDescent="0.25">
      <c r="A786" s="2" t="s">
        <v>24</v>
      </c>
      <c r="B786" s="2" t="s">
        <v>392</v>
      </c>
      <c r="C786" s="2" t="s">
        <v>390</v>
      </c>
      <c r="D786" s="2">
        <v>2013</v>
      </c>
      <c r="E786" s="2" t="s">
        <v>388</v>
      </c>
      <c r="F786" s="2">
        <v>374510486</v>
      </c>
    </row>
    <row r="787" spans="1:6" x14ac:dyDescent="0.25">
      <c r="A787" s="2" t="s">
        <v>24</v>
      </c>
      <c r="B787" s="2" t="s">
        <v>392</v>
      </c>
      <c r="C787" s="2" t="s">
        <v>390</v>
      </c>
      <c r="D787" s="2">
        <v>2014</v>
      </c>
      <c r="E787" s="2" t="s">
        <v>388</v>
      </c>
      <c r="F787" s="2">
        <v>464829113</v>
      </c>
    </row>
    <row r="788" spans="1:6" x14ac:dyDescent="0.25">
      <c r="A788" s="2" t="s">
        <v>24</v>
      </c>
      <c r="B788" s="2" t="s">
        <v>392</v>
      </c>
      <c r="C788" s="2" t="s">
        <v>390</v>
      </c>
      <c r="D788" s="2">
        <v>2015</v>
      </c>
      <c r="E788" s="2" t="s">
        <v>388</v>
      </c>
      <c r="F788" s="2">
        <v>455686242</v>
      </c>
    </row>
    <row r="789" spans="1:6" x14ac:dyDescent="0.25">
      <c r="A789" s="2" t="s">
        <v>24</v>
      </c>
      <c r="B789" s="2" t="s">
        <v>392</v>
      </c>
      <c r="C789" s="2" t="s">
        <v>390</v>
      </c>
      <c r="D789" s="2">
        <v>2016</v>
      </c>
      <c r="E789" s="2" t="s">
        <v>388</v>
      </c>
      <c r="F789" s="2">
        <v>497410231</v>
      </c>
    </row>
    <row r="790" spans="1:6" x14ac:dyDescent="0.25">
      <c r="A790" s="2" t="s">
        <v>24</v>
      </c>
      <c r="B790" s="2" t="s">
        <v>392</v>
      </c>
      <c r="C790" s="2" t="s">
        <v>390</v>
      </c>
      <c r="D790" s="2">
        <v>2017</v>
      </c>
      <c r="E790" s="2" t="s">
        <v>388</v>
      </c>
      <c r="F790" s="2">
        <v>559159759</v>
      </c>
    </row>
    <row r="791" spans="1:6" x14ac:dyDescent="0.25">
      <c r="A791" s="2" t="s">
        <v>24</v>
      </c>
      <c r="B791" s="2" t="s">
        <v>392</v>
      </c>
      <c r="C791" s="2" t="s">
        <v>390</v>
      </c>
      <c r="D791" s="2">
        <v>2018</v>
      </c>
      <c r="E791" s="2" t="s">
        <v>388</v>
      </c>
      <c r="F791" s="2">
        <v>581742105</v>
      </c>
    </row>
    <row r="792" spans="1:6" x14ac:dyDescent="0.25">
      <c r="A792" s="2" t="s">
        <v>24</v>
      </c>
      <c r="B792" s="2" t="s">
        <v>392</v>
      </c>
      <c r="C792" s="2" t="s">
        <v>390</v>
      </c>
      <c r="D792" s="2">
        <v>2019</v>
      </c>
      <c r="E792" s="2" t="s">
        <v>388</v>
      </c>
      <c r="F792" s="2">
        <v>619499359</v>
      </c>
    </row>
    <row r="793" spans="1:6" x14ac:dyDescent="0.25">
      <c r="A793" s="2" t="s">
        <v>24</v>
      </c>
      <c r="B793" s="2" t="s">
        <v>392</v>
      </c>
      <c r="C793" s="2" t="s">
        <v>390</v>
      </c>
      <c r="D793" s="2">
        <v>2020</v>
      </c>
      <c r="E793" s="2" t="s">
        <v>388</v>
      </c>
      <c r="F793" s="2">
        <v>665055668</v>
      </c>
    </row>
    <row r="794" spans="1:6" x14ac:dyDescent="0.25">
      <c r="A794" s="2" t="s">
        <v>24</v>
      </c>
      <c r="B794" s="2" t="s">
        <v>392</v>
      </c>
      <c r="C794" s="2" t="s">
        <v>390</v>
      </c>
      <c r="D794" s="2">
        <v>2021</v>
      </c>
      <c r="E794" s="2" t="s">
        <v>388</v>
      </c>
      <c r="F794" s="2">
        <v>707480827</v>
      </c>
    </row>
    <row r="795" spans="1:6" x14ac:dyDescent="0.25">
      <c r="A795" s="2" t="s">
        <v>24</v>
      </c>
      <c r="B795" s="2" t="s">
        <v>400</v>
      </c>
      <c r="C795" s="2" t="s">
        <v>387</v>
      </c>
      <c r="D795" s="2">
        <v>2010</v>
      </c>
      <c r="E795" s="2" t="s">
        <v>388</v>
      </c>
      <c r="F795" s="2">
        <v>36623433</v>
      </c>
    </row>
    <row r="796" spans="1:6" x14ac:dyDescent="0.25">
      <c r="A796" s="2" t="s">
        <v>24</v>
      </c>
      <c r="B796" s="2" t="s">
        <v>400</v>
      </c>
      <c r="C796" s="2" t="s">
        <v>387</v>
      </c>
      <c r="D796" s="2">
        <v>2011</v>
      </c>
      <c r="E796" s="2" t="s">
        <v>388</v>
      </c>
      <c r="F796" s="2">
        <v>59194255</v>
      </c>
    </row>
    <row r="797" spans="1:6" x14ac:dyDescent="0.25">
      <c r="A797" s="2" t="s">
        <v>24</v>
      </c>
      <c r="B797" s="2" t="s">
        <v>400</v>
      </c>
      <c r="C797" s="2" t="s">
        <v>387</v>
      </c>
      <c r="D797" s="2">
        <v>2012</v>
      </c>
      <c r="E797" s="2" t="s">
        <v>388</v>
      </c>
      <c r="F797" s="2">
        <v>26002954</v>
      </c>
    </row>
    <row r="798" spans="1:6" x14ac:dyDescent="0.25">
      <c r="A798" s="2" t="s">
        <v>24</v>
      </c>
      <c r="B798" s="2" t="s">
        <v>400</v>
      </c>
      <c r="C798" s="2" t="s">
        <v>387</v>
      </c>
      <c r="D798" s="2">
        <v>2013</v>
      </c>
      <c r="E798" s="2" t="s">
        <v>388</v>
      </c>
      <c r="F798" s="2">
        <v>36131045</v>
      </c>
    </row>
    <row r="799" spans="1:6" x14ac:dyDescent="0.25">
      <c r="A799" s="2" t="s">
        <v>24</v>
      </c>
      <c r="B799" s="2" t="s">
        <v>400</v>
      </c>
      <c r="C799" s="2" t="s">
        <v>387</v>
      </c>
      <c r="D799" s="2">
        <v>2014</v>
      </c>
      <c r="E799" s="2" t="s">
        <v>388</v>
      </c>
      <c r="F799" s="2">
        <v>46116187</v>
      </c>
    </row>
    <row r="800" spans="1:6" x14ac:dyDescent="0.25">
      <c r="A800" s="2" t="s">
        <v>24</v>
      </c>
      <c r="B800" s="2" t="s">
        <v>400</v>
      </c>
      <c r="C800" s="2" t="s">
        <v>387</v>
      </c>
      <c r="D800" s="2">
        <v>2015</v>
      </c>
      <c r="E800" s="2" t="s">
        <v>388</v>
      </c>
      <c r="F800" s="2">
        <v>58226311</v>
      </c>
    </row>
    <row r="801" spans="1:6" x14ac:dyDescent="0.25">
      <c r="A801" s="2" t="s">
        <v>24</v>
      </c>
      <c r="B801" s="2" t="s">
        <v>400</v>
      </c>
      <c r="C801" s="2" t="s">
        <v>387</v>
      </c>
      <c r="D801" s="2">
        <v>2016</v>
      </c>
      <c r="E801" s="2" t="s">
        <v>388</v>
      </c>
      <c r="F801" s="2">
        <v>87752416</v>
      </c>
    </row>
    <row r="802" spans="1:6" x14ac:dyDescent="0.25">
      <c r="A802" s="2" t="s">
        <v>24</v>
      </c>
      <c r="B802" s="2" t="s">
        <v>400</v>
      </c>
      <c r="C802" s="2" t="s">
        <v>387</v>
      </c>
      <c r="D802" s="2">
        <v>2017</v>
      </c>
      <c r="E802" s="2" t="s">
        <v>388</v>
      </c>
      <c r="F802" s="2">
        <v>88671785</v>
      </c>
    </row>
    <row r="803" spans="1:6" x14ac:dyDescent="0.25">
      <c r="A803" s="2" t="s">
        <v>24</v>
      </c>
      <c r="B803" s="2" t="s">
        <v>400</v>
      </c>
      <c r="C803" s="2" t="s">
        <v>387</v>
      </c>
      <c r="D803" s="2">
        <v>2018</v>
      </c>
      <c r="E803" s="2" t="s">
        <v>388</v>
      </c>
      <c r="F803" s="2">
        <v>103390233</v>
      </c>
    </row>
    <row r="804" spans="1:6" x14ac:dyDescent="0.25">
      <c r="A804" s="2" t="s">
        <v>24</v>
      </c>
      <c r="B804" s="2" t="s">
        <v>400</v>
      </c>
      <c r="C804" s="2" t="s">
        <v>387</v>
      </c>
      <c r="D804" s="2">
        <v>2019</v>
      </c>
      <c r="E804" s="2" t="s">
        <v>388</v>
      </c>
      <c r="F804" s="2">
        <v>110514716</v>
      </c>
    </row>
    <row r="805" spans="1:6" x14ac:dyDescent="0.25">
      <c r="A805" s="2" t="s">
        <v>24</v>
      </c>
      <c r="B805" s="2" t="s">
        <v>400</v>
      </c>
      <c r="C805" s="2" t="s">
        <v>387</v>
      </c>
      <c r="D805" s="2">
        <v>2020</v>
      </c>
      <c r="E805" s="2" t="s">
        <v>388</v>
      </c>
      <c r="F805" s="2">
        <v>116772047</v>
      </c>
    </row>
    <row r="806" spans="1:6" x14ac:dyDescent="0.25">
      <c r="A806" s="2" t="s">
        <v>24</v>
      </c>
      <c r="B806" s="2" t="s">
        <v>400</v>
      </c>
      <c r="C806" s="2" t="s">
        <v>387</v>
      </c>
      <c r="D806" s="2">
        <v>2021</v>
      </c>
      <c r="E806" s="2" t="s">
        <v>388</v>
      </c>
      <c r="F806" s="2">
        <v>120707413</v>
      </c>
    </row>
    <row r="807" spans="1:6" x14ac:dyDescent="0.25">
      <c r="A807" s="2" t="s">
        <v>24</v>
      </c>
      <c r="B807" s="2" t="s">
        <v>400</v>
      </c>
      <c r="C807" s="2" t="s">
        <v>389</v>
      </c>
      <c r="D807" s="2">
        <v>2010</v>
      </c>
      <c r="E807" s="2" t="s">
        <v>388</v>
      </c>
      <c r="F807" s="2">
        <v>18040389</v>
      </c>
    </row>
    <row r="808" spans="1:6" x14ac:dyDescent="0.25">
      <c r="A808" s="2" t="s">
        <v>24</v>
      </c>
      <c r="B808" s="2" t="s">
        <v>400</v>
      </c>
      <c r="C808" s="2" t="s">
        <v>389</v>
      </c>
      <c r="D808" s="2">
        <v>2011</v>
      </c>
      <c r="E808" s="2" t="s">
        <v>388</v>
      </c>
      <c r="F808" s="2">
        <v>67652050</v>
      </c>
    </row>
    <row r="809" spans="1:6" x14ac:dyDescent="0.25">
      <c r="A809" s="2" t="s">
        <v>24</v>
      </c>
      <c r="B809" s="2" t="s">
        <v>400</v>
      </c>
      <c r="C809" s="2" t="s">
        <v>389</v>
      </c>
      <c r="D809" s="2">
        <v>2012</v>
      </c>
      <c r="E809" s="2" t="s">
        <v>388</v>
      </c>
      <c r="F809" s="2">
        <v>96265713</v>
      </c>
    </row>
    <row r="810" spans="1:6" x14ac:dyDescent="0.25">
      <c r="A810" s="2" t="s">
        <v>24</v>
      </c>
      <c r="B810" s="2" t="s">
        <v>400</v>
      </c>
      <c r="C810" s="2" t="s">
        <v>389</v>
      </c>
      <c r="D810" s="2">
        <v>2013</v>
      </c>
      <c r="E810" s="2" t="s">
        <v>388</v>
      </c>
      <c r="F810" s="2">
        <v>169409301</v>
      </c>
    </row>
    <row r="811" spans="1:6" x14ac:dyDescent="0.25">
      <c r="A811" s="2" t="s">
        <v>24</v>
      </c>
      <c r="B811" s="2" t="s">
        <v>400</v>
      </c>
      <c r="C811" s="2" t="s">
        <v>389</v>
      </c>
      <c r="D811" s="2">
        <v>2014</v>
      </c>
      <c r="E811" s="2" t="s">
        <v>388</v>
      </c>
      <c r="F811" s="2">
        <v>78070845</v>
      </c>
    </row>
    <row r="812" spans="1:6" x14ac:dyDescent="0.25">
      <c r="A812" s="2" t="s">
        <v>24</v>
      </c>
      <c r="B812" s="2" t="s">
        <v>400</v>
      </c>
      <c r="C812" s="2" t="s">
        <v>389</v>
      </c>
      <c r="D812" s="2">
        <v>2015</v>
      </c>
      <c r="E812" s="2" t="s">
        <v>388</v>
      </c>
      <c r="F812" s="2">
        <v>93802887</v>
      </c>
    </row>
    <row r="813" spans="1:6" x14ac:dyDescent="0.25">
      <c r="A813" s="2" t="s">
        <v>24</v>
      </c>
      <c r="B813" s="2" t="s">
        <v>400</v>
      </c>
      <c r="C813" s="2" t="s">
        <v>389</v>
      </c>
      <c r="D813" s="2">
        <v>2016</v>
      </c>
      <c r="E813" s="2" t="s">
        <v>388</v>
      </c>
      <c r="F813" s="2">
        <v>162562467</v>
      </c>
    </row>
    <row r="814" spans="1:6" x14ac:dyDescent="0.25">
      <c r="A814" s="2" t="s">
        <v>24</v>
      </c>
      <c r="B814" s="2" t="s">
        <v>400</v>
      </c>
      <c r="C814" s="2" t="s">
        <v>389</v>
      </c>
      <c r="D814" s="2">
        <v>2017</v>
      </c>
      <c r="E814" s="2" t="s">
        <v>388</v>
      </c>
      <c r="F814" s="2">
        <v>100541913</v>
      </c>
    </row>
    <row r="815" spans="1:6" x14ac:dyDescent="0.25">
      <c r="A815" s="2" t="s">
        <v>24</v>
      </c>
      <c r="B815" s="2" t="s">
        <v>400</v>
      </c>
      <c r="C815" s="2" t="s">
        <v>389</v>
      </c>
      <c r="D815" s="2">
        <v>2018</v>
      </c>
      <c r="E815" s="2" t="s">
        <v>388</v>
      </c>
      <c r="F815" s="2">
        <v>137378118</v>
      </c>
    </row>
    <row r="816" spans="1:6" x14ac:dyDescent="0.25">
      <c r="A816" s="2" t="s">
        <v>24</v>
      </c>
      <c r="B816" s="2" t="s">
        <v>400</v>
      </c>
      <c r="C816" s="2" t="s">
        <v>389</v>
      </c>
      <c r="D816" s="2">
        <v>2019</v>
      </c>
      <c r="E816" s="2" t="s">
        <v>388</v>
      </c>
      <c r="F816" s="2">
        <v>135812127</v>
      </c>
    </row>
    <row r="817" spans="1:6" x14ac:dyDescent="0.25">
      <c r="A817" s="2" t="s">
        <v>24</v>
      </c>
      <c r="B817" s="2" t="s">
        <v>400</v>
      </c>
      <c r="C817" s="2" t="s">
        <v>389</v>
      </c>
      <c r="D817" s="2">
        <v>2020</v>
      </c>
      <c r="E817" s="2" t="s">
        <v>388</v>
      </c>
      <c r="F817" s="2">
        <v>137476945</v>
      </c>
    </row>
    <row r="818" spans="1:6" x14ac:dyDescent="0.25">
      <c r="A818" s="2" t="s">
        <v>24</v>
      </c>
      <c r="B818" s="2" t="s">
        <v>400</v>
      </c>
      <c r="C818" s="2" t="s">
        <v>389</v>
      </c>
      <c r="D818" s="2">
        <v>2021</v>
      </c>
      <c r="E818" s="2" t="s">
        <v>388</v>
      </c>
      <c r="F818" s="2">
        <v>138323512</v>
      </c>
    </row>
    <row r="819" spans="1:6" x14ac:dyDescent="0.25">
      <c r="A819" s="2" t="s">
        <v>24</v>
      </c>
      <c r="B819" s="2" t="s">
        <v>400</v>
      </c>
      <c r="C819" s="2" t="s">
        <v>390</v>
      </c>
      <c r="D819" s="2">
        <v>2010</v>
      </c>
      <c r="E819" s="2" t="s">
        <v>388</v>
      </c>
      <c r="F819" s="2">
        <v>149532802</v>
      </c>
    </row>
    <row r="820" spans="1:6" x14ac:dyDescent="0.25">
      <c r="A820" s="2" t="s">
        <v>24</v>
      </c>
      <c r="B820" s="2" t="s">
        <v>400</v>
      </c>
      <c r="C820" s="2" t="s">
        <v>390</v>
      </c>
      <c r="D820" s="2">
        <v>2011</v>
      </c>
      <c r="E820" s="2" t="s">
        <v>388</v>
      </c>
      <c r="F820" s="2">
        <v>150984887</v>
      </c>
    </row>
    <row r="821" spans="1:6" x14ac:dyDescent="0.25">
      <c r="A821" s="2" t="s">
        <v>24</v>
      </c>
      <c r="B821" s="2" t="s">
        <v>400</v>
      </c>
      <c r="C821" s="2" t="s">
        <v>390</v>
      </c>
      <c r="D821" s="2">
        <v>2012</v>
      </c>
      <c r="E821" s="2" t="s">
        <v>388</v>
      </c>
      <c r="F821" s="2">
        <v>146813781</v>
      </c>
    </row>
    <row r="822" spans="1:6" x14ac:dyDescent="0.25">
      <c r="A822" s="2" t="s">
        <v>24</v>
      </c>
      <c r="B822" s="2" t="s">
        <v>400</v>
      </c>
      <c r="C822" s="2" t="s">
        <v>390</v>
      </c>
      <c r="D822" s="2">
        <v>2013</v>
      </c>
      <c r="E822" s="2" t="s">
        <v>388</v>
      </c>
      <c r="F822" s="2">
        <v>137283711</v>
      </c>
    </row>
    <row r="823" spans="1:6" x14ac:dyDescent="0.25">
      <c r="A823" s="2" t="s">
        <v>24</v>
      </c>
      <c r="B823" s="2" t="s">
        <v>400</v>
      </c>
      <c r="C823" s="2" t="s">
        <v>390</v>
      </c>
      <c r="D823" s="2">
        <v>2014</v>
      </c>
      <c r="E823" s="2" t="s">
        <v>388</v>
      </c>
      <c r="F823" s="2">
        <v>126773451</v>
      </c>
    </row>
    <row r="824" spans="1:6" x14ac:dyDescent="0.25">
      <c r="A824" s="2" t="s">
        <v>24</v>
      </c>
      <c r="B824" s="2" t="s">
        <v>400</v>
      </c>
      <c r="C824" s="2" t="s">
        <v>390</v>
      </c>
      <c r="D824" s="2">
        <v>2015</v>
      </c>
      <c r="E824" s="2" t="s">
        <v>388</v>
      </c>
      <c r="F824" s="2">
        <v>165645551</v>
      </c>
    </row>
    <row r="825" spans="1:6" x14ac:dyDescent="0.25">
      <c r="A825" s="2" t="s">
        <v>24</v>
      </c>
      <c r="B825" s="2" t="s">
        <v>400</v>
      </c>
      <c r="C825" s="2" t="s">
        <v>390</v>
      </c>
      <c r="D825" s="2">
        <v>2016</v>
      </c>
      <c r="E825" s="2" t="s">
        <v>388</v>
      </c>
      <c r="F825" s="2">
        <v>481917813</v>
      </c>
    </row>
    <row r="826" spans="1:6" x14ac:dyDescent="0.25">
      <c r="A826" s="2" t="s">
        <v>24</v>
      </c>
      <c r="B826" s="2" t="s">
        <v>400</v>
      </c>
      <c r="C826" s="2" t="s">
        <v>390</v>
      </c>
      <c r="D826" s="2">
        <v>2017</v>
      </c>
      <c r="E826" s="2" t="s">
        <v>388</v>
      </c>
      <c r="F826" s="2">
        <v>208132581</v>
      </c>
    </row>
    <row r="827" spans="1:6" x14ac:dyDescent="0.25">
      <c r="A827" s="2" t="s">
        <v>24</v>
      </c>
      <c r="B827" s="2" t="s">
        <v>400</v>
      </c>
      <c r="C827" s="2" t="s">
        <v>390</v>
      </c>
      <c r="D827" s="2">
        <v>2018</v>
      </c>
      <c r="E827" s="2" t="s">
        <v>388</v>
      </c>
      <c r="F827" s="2">
        <v>256495256</v>
      </c>
    </row>
    <row r="828" spans="1:6" x14ac:dyDescent="0.25">
      <c r="A828" s="2" t="s">
        <v>24</v>
      </c>
      <c r="B828" s="2" t="s">
        <v>400</v>
      </c>
      <c r="C828" s="2" t="s">
        <v>390</v>
      </c>
      <c r="D828" s="2">
        <v>2019</v>
      </c>
      <c r="E828" s="2" t="s">
        <v>388</v>
      </c>
      <c r="F828" s="2">
        <v>272592253</v>
      </c>
    </row>
    <row r="829" spans="1:6" x14ac:dyDescent="0.25">
      <c r="A829" s="2" t="s">
        <v>24</v>
      </c>
      <c r="B829" s="2" t="s">
        <v>400</v>
      </c>
      <c r="C829" s="2" t="s">
        <v>390</v>
      </c>
      <c r="D829" s="2">
        <v>2020</v>
      </c>
      <c r="E829" s="2" t="s">
        <v>388</v>
      </c>
      <c r="F829" s="2">
        <v>290915439</v>
      </c>
    </row>
    <row r="830" spans="1:6" x14ac:dyDescent="0.25">
      <c r="A830" s="2" t="s">
        <v>24</v>
      </c>
      <c r="B830" s="2" t="s">
        <v>400</v>
      </c>
      <c r="C830" s="2" t="s">
        <v>390</v>
      </c>
      <c r="D830" s="2">
        <v>2021</v>
      </c>
      <c r="E830" s="2" t="s">
        <v>388</v>
      </c>
      <c r="F830" s="2">
        <v>307085428</v>
      </c>
    </row>
    <row r="831" spans="1:6" x14ac:dyDescent="0.25">
      <c r="A831" s="2" t="s">
        <v>25</v>
      </c>
      <c r="B831" s="2" t="s">
        <v>386</v>
      </c>
      <c r="C831" s="2" t="s">
        <v>387</v>
      </c>
      <c r="D831" s="2">
        <v>2010</v>
      </c>
      <c r="E831" s="2" t="s">
        <v>388</v>
      </c>
      <c r="F831" s="2">
        <v>1061393738</v>
      </c>
    </row>
    <row r="832" spans="1:6" x14ac:dyDescent="0.25">
      <c r="A832" s="2" t="s">
        <v>25</v>
      </c>
      <c r="B832" s="2" t="s">
        <v>386</v>
      </c>
      <c r="C832" s="2" t="s">
        <v>387</v>
      </c>
      <c r="D832" s="2">
        <v>2011</v>
      </c>
      <c r="E832" s="2" t="s">
        <v>388</v>
      </c>
      <c r="F832" s="2">
        <v>561970425</v>
      </c>
    </row>
    <row r="833" spans="1:6" x14ac:dyDescent="0.25">
      <c r="A833" s="2" t="s">
        <v>25</v>
      </c>
      <c r="B833" s="2" t="s">
        <v>386</v>
      </c>
      <c r="C833" s="2" t="s">
        <v>387</v>
      </c>
      <c r="D833" s="2">
        <v>2012</v>
      </c>
      <c r="E833" s="2" t="s">
        <v>388</v>
      </c>
      <c r="F833" s="2">
        <v>527081009</v>
      </c>
    </row>
    <row r="834" spans="1:6" x14ac:dyDescent="0.25">
      <c r="A834" s="2" t="s">
        <v>25</v>
      </c>
      <c r="B834" s="2" t="s">
        <v>386</v>
      </c>
      <c r="C834" s="2" t="s">
        <v>387</v>
      </c>
      <c r="D834" s="2">
        <v>2013</v>
      </c>
      <c r="E834" s="2" t="s">
        <v>388</v>
      </c>
      <c r="F834" s="2">
        <v>536802948</v>
      </c>
    </row>
    <row r="835" spans="1:6" x14ac:dyDescent="0.25">
      <c r="A835" s="2" t="s">
        <v>25</v>
      </c>
      <c r="B835" s="2" t="s">
        <v>386</v>
      </c>
      <c r="C835" s="2" t="s">
        <v>387</v>
      </c>
      <c r="D835" s="2">
        <v>2014</v>
      </c>
      <c r="E835" s="2" t="s">
        <v>388</v>
      </c>
      <c r="F835" s="2">
        <v>586933505</v>
      </c>
    </row>
    <row r="836" spans="1:6" x14ac:dyDescent="0.25">
      <c r="A836" s="2" t="s">
        <v>25</v>
      </c>
      <c r="B836" s="2" t="s">
        <v>386</v>
      </c>
      <c r="C836" s="2" t="s">
        <v>387</v>
      </c>
      <c r="D836" s="2">
        <v>2015</v>
      </c>
      <c r="E836" s="2" t="s">
        <v>388</v>
      </c>
      <c r="F836" s="2">
        <v>629471053</v>
      </c>
    </row>
    <row r="837" spans="1:6" x14ac:dyDescent="0.25">
      <c r="A837" s="2" t="s">
        <v>25</v>
      </c>
      <c r="B837" s="2" t="s">
        <v>386</v>
      </c>
      <c r="C837" s="2" t="s">
        <v>387</v>
      </c>
      <c r="D837" s="2">
        <v>2016</v>
      </c>
      <c r="E837" s="2" t="s">
        <v>388</v>
      </c>
      <c r="F837" s="2">
        <v>1298874568</v>
      </c>
    </row>
    <row r="838" spans="1:6" x14ac:dyDescent="0.25">
      <c r="A838" s="2" t="s">
        <v>25</v>
      </c>
      <c r="B838" s="2" t="s">
        <v>386</v>
      </c>
      <c r="C838" s="2" t="s">
        <v>387</v>
      </c>
      <c r="D838" s="2">
        <v>2017</v>
      </c>
      <c r="E838" s="2" t="s">
        <v>388</v>
      </c>
      <c r="F838" s="2">
        <v>558766008</v>
      </c>
    </row>
    <row r="839" spans="1:6" x14ac:dyDescent="0.25">
      <c r="A839" s="2" t="s">
        <v>25</v>
      </c>
      <c r="B839" s="2" t="s">
        <v>386</v>
      </c>
      <c r="C839" s="2" t="s">
        <v>387</v>
      </c>
      <c r="D839" s="2">
        <v>2018</v>
      </c>
      <c r="E839" s="2" t="s">
        <v>388</v>
      </c>
      <c r="F839" s="2">
        <v>1284658707</v>
      </c>
    </row>
    <row r="840" spans="1:6" x14ac:dyDescent="0.25">
      <c r="A840" s="2" t="s">
        <v>25</v>
      </c>
      <c r="B840" s="2" t="s">
        <v>386</v>
      </c>
      <c r="C840" s="2" t="s">
        <v>387</v>
      </c>
      <c r="D840" s="2">
        <v>2019</v>
      </c>
      <c r="E840" s="2" t="s">
        <v>388</v>
      </c>
      <c r="F840" s="2">
        <v>1386673783</v>
      </c>
    </row>
    <row r="841" spans="1:6" x14ac:dyDescent="0.25">
      <c r="A841" s="2" t="s">
        <v>25</v>
      </c>
      <c r="B841" s="2" t="s">
        <v>386</v>
      </c>
      <c r="C841" s="2" t="s">
        <v>387</v>
      </c>
      <c r="D841" s="2">
        <v>2020</v>
      </c>
      <c r="E841" s="2" t="s">
        <v>388</v>
      </c>
      <c r="F841" s="2">
        <v>1481316630</v>
      </c>
    </row>
    <row r="842" spans="1:6" x14ac:dyDescent="0.25">
      <c r="A842" s="2" t="s">
        <v>25</v>
      </c>
      <c r="B842" s="2" t="s">
        <v>386</v>
      </c>
      <c r="C842" s="2" t="s">
        <v>387</v>
      </c>
      <c r="D842" s="2">
        <v>2021</v>
      </c>
      <c r="E842" s="2" t="s">
        <v>388</v>
      </c>
      <c r="F842" s="2">
        <v>1551052094</v>
      </c>
    </row>
    <row r="843" spans="1:6" x14ac:dyDescent="0.25">
      <c r="A843" s="2" t="s">
        <v>25</v>
      </c>
      <c r="B843" s="2" t="s">
        <v>386</v>
      </c>
      <c r="C843" s="2" t="s">
        <v>389</v>
      </c>
      <c r="D843" s="2">
        <v>2010</v>
      </c>
      <c r="E843" s="2" t="s">
        <v>388</v>
      </c>
      <c r="F843" s="2">
        <v>1696889655</v>
      </c>
    </row>
    <row r="844" spans="1:6" x14ac:dyDescent="0.25">
      <c r="A844" s="2" t="s">
        <v>25</v>
      </c>
      <c r="B844" s="2" t="s">
        <v>386</v>
      </c>
      <c r="C844" s="2" t="s">
        <v>389</v>
      </c>
      <c r="D844" s="2">
        <v>2011</v>
      </c>
      <c r="E844" s="2" t="s">
        <v>388</v>
      </c>
      <c r="F844" s="2">
        <v>1279790581</v>
      </c>
    </row>
    <row r="845" spans="1:6" x14ac:dyDescent="0.25">
      <c r="A845" s="2" t="s">
        <v>25</v>
      </c>
      <c r="B845" s="2" t="s">
        <v>386</v>
      </c>
      <c r="C845" s="2" t="s">
        <v>389</v>
      </c>
      <c r="D845" s="2">
        <v>2012</v>
      </c>
      <c r="E845" s="2" t="s">
        <v>388</v>
      </c>
      <c r="F845" s="2">
        <v>816917513</v>
      </c>
    </row>
    <row r="846" spans="1:6" x14ac:dyDescent="0.25">
      <c r="A846" s="2" t="s">
        <v>25</v>
      </c>
      <c r="B846" s="2" t="s">
        <v>386</v>
      </c>
      <c r="C846" s="2" t="s">
        <v>389</v>
      </c>
      <c r="D846" s="2">
        <v>2013</v>
      </c>
      <c r="E846" s="2" t="s">
        <v>388</v>
      </c>
      <c r="F846" s="2">
        <v>1303657945</v>
      </c>
    </row>
    <row r="847" spans="1:6" x14ac:dyDescent="0.25">
      <c r="A847" s="2" t="s">
        <v>25</v>
      </c>
      <c r="B847" s="2" t="s">
        <v>386</v>
      </c>
      <c r="C847" s="2" t="s">
        <v>389</v>
      </c>
      <c r="D847" s="2">
        <v>2014</v>
      </c>
      <c r="E847" s="2" t="s">
        <v>388</v>
      </c>
      <c r="F847" s="2">
        <v>1763647749</v>
      </c>
    </row>
    <row r="848" spans="1:6" x14ac:dyDescent="0.25">
      <c r="A848" s="2" t="s">
        <v>25</v>
      </c>
      <c r="B848" s="2" t="s">
        <v>386</v>
      </c>
      <c r="C848" s="2" t="s">
        <v>389</v>
      </c>
      <c r="D848" s="2">
        <v>2015</v>
      </c>
      <c r="E848" s="2" t="s">
        <v>388</v>
      </c>
      <c r="F848" s="2">
        <v>3272151357</v>
      </c>
    </row>
    <row r="849" spans="1:6" x14ac:dyDescent="0.25">
      <c r="A849" s="2" t="s">
        <v>25</v>
      </c>
      <c r="B849" s="2" t="s">
        <v>386</v>
      </c>
      <c r="C849" s="2" t="s">
        <v>389</v>
      </c>
      <c r="D849" s="2">
        <v>2016</v>
      </c>
      <c r="E849" s="2" t="s">
        <v>388</v>
      </c>
      <c r="F849" s="2">
        <v>2846897992</v>
      </c>
    </row>
    <row r="850" spans="1:6" x14ac:dyDescent="0.25">
      <c r="A850" s="2" t="s">
        <v>25</v>
      </c>
      <c r="B850" s="2" t="s">
        <v>386</v>
      </c>
      <c r="C850" s="2" t="s">
        <v>389</v>
      </c>
      <c r="D850" s="2">
        <v>2017</v>
      </c>
      <c r="E850" s="2" t="s">
        <v>388</v>
      </c>
      <c r="F850" s="2">
        <v>3242800377</v>
      </c>
    </row>
    <row r="851" spans="1:6" x14ac:dyDescent="0.25">
      <c r="A851" s="2" t="s">
        <v>25</v>
      </c>
      <c r="B851" s="2" t="s">
        <v>386</v>
      </c>
      <c r="C851" s="2" t="s">
        <v>389</v>
      </c>
      <c r="D851" s="2">
        <v>2018</v>
      </c>
      <c r="E851" s="2" t="s">
        <v>388</v>
      </c>
      <c r="F851" s="2">
        <v>3427853881</v>
      </c>
    </row>
    <row r="852" spans="1:6" x14ac:dyDescent="0.25">
      <c r="A852" s="2" t="s">
        <v>25</v>
      </c>
      <c r="B852" s="2" t="s">
        <v>386</v>
      </c>
      <c r="C852" s="2" t="s">
        <v>389</v>
      </c>
      <c r="D852" s="2">
        <v>2019</v>
      </c>
      <c r="E852" s="2" t="s">
        <v>388</v>
      </c>
      <c r="F852" s="2">
        <v>3479268830</v>
      </c>
    </row>
    <row r="853" spans="1:6" x14ac:dyDescent="0.25">
      <c r="A853" s="2" t="s">
        <v>25</v>
      </c>
      <c r="B853" s="2" t="s">
        <v>386</v>
      </c>
      <c r="C853" s="2" t="s">
        <v>389</v>
      </c>
      <c r="D853" s="2">
        <v>2020</v>
      </c>
      <c r="E853" s="2" t="s">
        <v>388</v>
      </c>
      <c r="F853" s="2">
        <v>3440467125</v>
      </c>
    </row>
    <row r="854" spans="1:6" x14ac:dyDescent="0.25">
      <c r="A854" s="2" t="s">
        <v>25</v>
      </c>
      <c r="B854" s="2" t="s">
        <v>386</v>
      </c>
      <c r="C854" s="2" t="s">
        <v>389</v>
      </c>
      <c r="D854" s="2">
        <v>2021</v>
      </c>
      <c r="E854" s="2" t="s">
        <v>388</v>
      </c>
      <c r="F854" s="2">
        <v>3455755647</v>
      </c>
    </row>
    <row r="855" spans="1:6" x14ac:dyDescent="0.25">
      <c r="A855" s="2" t="s">
        <v>25</v>
      </c>
      <c r="B855" s="2" t="s">
        <v>386</v>
      </c>
      <c r="C855" s="2" t="s">
        <v>390</v>
      </c>
      <c r="D855" s="2">
        <v>2010</v>
      </c>
      <c r="E855" s="2" t="s">
        <v>388</v>
      </c>
      <c r="F855" s="2">
        <v>1587553785</v>
      </c>
    </row>
    <row r="856" spans="1:6" x14ac:dyDescent="0.25">
      <c r="A856" s="2" t="s">
        <v>25</v>
      </c>
      <c r="B856" s="2" t="s">
        <v>386</v>
      </c>
      <c r="C856" s="2" t="s">
        <v>390</v>
      </c>
      <c r="D856" s="2">
        <v>2011</v>
      </c>
      <c r="E856" s="2" t="s">
        <v>388</v>
      </c>
      <c r="F856" s="2">
        <v>1737276659</v>
      </c>
    </row>
    <row r="857" spans="1:6" x14ac:dyDescent="0.25">
      <c r="A857" s="2" t="s">
        <v>25</v>
      </c>
      <c r="B857" s="2" t="s">
        <v>386</v>
      </c>
      <c r="C857" s="2" t="s">
        <v>390</v>
      </c>
      <c r="D857" s="2">
        <v>2012</v>
      </c>
      <c r="E857" s="2" t="s">
        <v>388</v>
      </c>
      <c r="F857" s="2">
        <v>2539852418</v>
      </c>
    </row>
    <row r="858" spans="1:6" x14ac:dyDescent="0.25">
      <c r="A858" s="2" t="s">
        <v>25</v>
      </c>
      <c r="B858" s="2" t="s">
        <v>386</v>
      </c>
      <c r="C858" s="2" t="s">
        <v>390</v>
      </c>
      <c r="D858" s="2">
        <v>2013</v>
      </c>
      <c r="E858" s="2" t="s">
        <v>388</v>
      </c>
      <c r="F858" s="2">
        <v>2812048640</v>
      </c>
    </row>
    <row r="859" spans="1:6" x14ac:dyDescent="0.25">
      <c r="A859" s="2" t="s">
        <v>25</v>
      </c>
      <c r="B859" s="2" t="s">
        <v>386</v>
      </c>
      <c r="C859" s="2" t="s">
        <v>390</v>
      </c>
      <c r="D859" s="2">
        <v>2014</v>
      </c>
      <c r="E859" s="2" t="s">
        <v>388</v>
      </c>
      <c r="F859" s="2">
        <v>3435367353</v>
      </c>
    </row>
    <row r="860" spans="1:6" x14ac:dyDescent="0.25">
      <c r="A860" s="2" t="s">
        <v>25</v>
      </c>
      <c r="B860" s="2" t="s">
        <v>386</v>
      </c>
      <c r="C860" s="2" t="s">
        <v>390</v>
      </c>
      <c r="D860" s="2">
        <v>2015</v>
      </c>
      <c r="E860" s="2" t="s">
        <v>388</v>
      </c>
      <c r="F860" s="2">
        <v>4255536784</v>
      </c>
    </row>
    <row r="861" spans="1:6" x14ac:dyDescent="0.25">
      <c r="A861" s="2" t="s">
        <v>25</v>
      </c>
      <c r="B861" s="2" t="s">
        <v>386</v>
      </c>
      <c r="C861" s="2" t="s">
        <v>390</v>
      </c>
      <c r="D861" s="2">
        <v>2016</v>
      </c>
      <c r="E861" s="2" t="s">
        <v>388</v>
      </c>
      <c r="F861" s="2">
        <v>4421440901</v>
      </c>
    </row>
    <row r="862" spans="1:6" x14ac:dyDescent="0.25">
      <c r="A862" s="2" t="s">
        <v>25</v>
      </c>
      <c r="B862" s="2" t="s">
        <v>386</v>
      </c>
      <c r="C862" s="2" t="s">
        <v>390</v>
      </c>
      <c r="D862" s="2">
        <v>2017</v>
      </c>
      <c r="E862" s="2" t="s">
        <v>388</v>
      </c>
      <c r="F862" s="2">
        <v>4889469350</v>
      </c>
    </row>
    <row r="863" spans="1:6" x14ac:dyDescent="0.25">
      <c r="A863" s="2" t="s">
        <v>25</v>
      </c>
      <c r="B863" s="2" t="s">
        <v>386</v>
      </c>
      <c r="C863" s="2" t="s">
        <v>390</v>
      </c>
      <c r="D863" s="2">
        <v>2018</v>
      </c>
      <c r="E863" s="2" t="s">
        <v>388</v>
      </c>
      <c r="F863" s="2">
        <v>5911327741</v>
      </c>
    </row>
    <row r="864" spans="1:6" x14ac:dyDescent="0.25">
      <c r="A864" s="2" t="s">
        <v>25</v>
      </c>
      <c r="B864" s="2" t="s">
        <v>386</v>
      </c>
      <c r="C864" s="2" t="s">
        <v>390</v>
      </c>
      <c r="D864" s="2">
        <v>2019</v>
      </c>
      <c r="E864" s="2" t="s">
        <v>388</v>
      </c>
      <c r="F864" s="2">
        <v>6429910035</v>
      </c>
    </row>
    <row r="865" spans="1:6" x14ac:dyDescent="0.25">
      <c r="A865" s="2" t="s">
        <v>25</v>
      </c>
      <c r="B865" s="2" t="s">
        <v>386</v>
      </c>
      <c r="C865" s="2" t="s">
        <v>390</v>
      </c>
      <c r="D865" s="2">
        <v>2020</v>
      </c>
      <c r="E865" s="2" t="s">
        <v>388</v>
      </c>
      <c r="F865" s="2">
        <v>6947686461</v>
      </c>
    </row>
    <row r="866" spans="1:6" x14ac:dyDescent="0.25">
      <c r="A866" s="2" t="s">
        <v>25</v>
      </c>
      <c r="B866" s="2" t="s">
        <v>386</v>
      </c>
      <c r="C866" s="2" t="s">
        <v>390</v>
      </c>
      <c r="D866" s="2">
        <v>2021</v>
      </c>
      <c r="E866" s="2" t="s">
        <v>388</v>
      </c>
      <c r="F866" s="2">
        <v>7437527716</v>
      </c>
    </row>
    <row r="867" spans="1:6" x14ac:dyDescent="0.25">
      <c r="A867" s="2" t="s">
        <v>26</v>
      </c>
      <c r="B867" s="2" t="s">
        <v>405</v>
      </c>
      <c r="C867" s="2" t="s">
        <v>387</v>
      </c>
      <c r="D867" s="2">
        <v>2010</v>
      </c>
      <c r="E867" s="2" t="s">
        <v>388</v>
      </c>
      <c r="F867" s="2">
        <v>234227998</v>
      </c>
    </row>
    <row r="868" spans="1:6" x14ac:dyDescent="0.25">
      <c r="A868" s="2" t="s">
        <v>26</v>
      </c>
      <c r="B868" s="2" t="s">
        <v>405</v>
      </c>
      <c r="C868" s="2" t="s">
        <v>387</v>
      </c>
      <c r="D868" s="2">
        <v>2011</v>
      </c>
      <c r="E868" s="2" t="s">
        <v>388</v>
      </c>
      <c r="F868" s="2">
        <v>187136173</v>
      </c>
    </row>
    <row r="869" spans="1:6" x14ac:dyDescent="0.25">
      <c r="A869" s="2" t="s">
        <v>26</v>
      </c>
      <c r="B869" s="2" t="s">
        <v>405</v>
      </c>
      <c r="C869" s="2" t="s">
        <v>387</v>
      </c>
      <c r="D869" s="2">
        <v>2012</v>
      </c>
      <c r="E869" s="2" t="s">
        <v>388</v>
      </c>
      <c r="F869" s="2">
        <v>241940175</v>
      </c>
    </row>
    <row r="870" spans="1:6" x14ac:dyDescent="0.25">
      <c r="A870" s="2" t="s">
        <v>26</v>
      </c>
      <c r="B870" s="2" t="s">
        <v>405</v>
      </c>
      <c r="C870" s="2" t="s">
        <v>387</v>
      </c>
      <c r="D870" s="2">
        <v>2013</v>
      </c>
      <c r="E870" s="2" t="s">
        <v>388</v>
      </c>
      <c r="F870" s="2">
        <v>218577567</v>
      </c>
    </row>
    <row r="871" spans="1:6" x14ac:dyDescent="0.25">
      <c r="A871" s="2" t="s">
        <v>26</v>
      </c>
      <c r="B871" s="2" t="s">
        <v>405</v>
      </c>
      <c r="C871" s="2" t="s">
        <v>387</v>
      </c>
      <c r="D871" s="2">
        <v>2014</v>
      </c>
      <c r="E871" s="2" t="s">
        <v>388</v>
      </c>
      <c r="F871" s="2">
        <v>488307306</v>
      </c>
    </row>
    <row r="872" spans="1:6" x14ac:dyDescent="0.25">
      <c r="A872" s="2" t="s">
        <v>26</v>
      </c>
      <c r="B872" s="2" t="s">
        <v>405</v>
      </c>
      <c r="C872" s="2" t="s">
        <v>387</v>
      </c>
      <c r="D872" s="2">
        <v>2015</v>
      </c>
      <c r="E872" s="2" t="s">
        <v>388</v>
      </c>
      <c r="F872" s="2">
        <v>281366091</v>
      </c>
    </row>
    <row r="873" spans="1:6" x14ac:dyDescent="0.25">
      <c r="A873" s="2" t="s">
        <v>26</v>
      </c>
      <c r="B873" s="2" t="s">
        <v>405</v>
      </c>
      <c r="C873" s="2" t="s">
        <v>387</v>
      </c>
      <c r="D873" s="2">
        <v>2016</v>
      </c>
      <c r="E873" s="2" t="s">
        <v>388</v>
      </c>
      <c r="F873" s="2">
        <v>127500028</v>
      </c>
    </row>
    <row r="874" spans="1:6" x14ac:dyDescent="0.25">
      <c r="A874" s="2" t="s">
        <v>26</v>
      </c>
      <c r="B874" s="2" t="s">
        <v>405</v>
      </c>
      <c r="C874" s="2" t="s">
        <v>387</v>
      </c>
      <c r="D874" s="2">
        <v>2017</v>
      </c>
      <c r="E874" s="2" t="s">
        <v>388</v>
      </c>
      <c r="F874" s="2">
        <v>219980372</v>
      </c>
    </row>
    <row r="875" spans="1:6" x14ac:dyDescent="0.25">
      <c r="A875" s="2" t="s">
        <v>26</v>
      </c>
      <c r="B875" s="2" t="s">
        <v>405</v>
      </c>
      <c r="C875" s="2" t="s">
        <v>387</v>
      </c>
      <c r="D875" s="2">
        <v>2018</v>
      </c>
      <c r="E875" s="2" t="s">
        <v>388</v>
      </c>
      <c r="F875" s="2">
        <v>328676227</v>
      </c>
    </row>
    <row r="876" spans="1:6" x14ac:dyDescent="0.25">
      <c r="A876" s="2" t="s">
        <v>26</v>
      </c>
      <c r="B876" s="2" t="s">
        <v>405</v>
      </c>
      <c r="C876" s="2" t="s">
        <v>387</v>
      </c>
      <c r="D876" s="2">
        <v>2019</v>
      </c>
      <c r="E876" s="2" t="s">
        <v>388</v>
      </c>
      <c r="F876" s="2">
        <v>352995942</v>
      </c>
    </row>
    <row r="877" spans="1:6" x14ac:dyDescent="0.25">
      <c r="A877" s="2" t="s">
        <v>26</v>
      </c>
      <c r="B877" s="2" t="s">
        <v>405</v>
      </c>
      <c r="C877" s="2" t="s">
        <v>387</v>
      </c>
      <c r="D877" s="2">
        <v>2020</v>
      </c>
      <c r="E877" s="2" t="s">
        <v>388</v>
      </c>
      <c r="F877" s="2">
        <v>380601851</v>
      </c>
    </row>
    <row r="878" spans="1:6" x14ac:dyDescent="0.25">
      <c r="A878" s="2" t="s">
        <v>26</v>
      </c>
      <c r="B878" s="2" t="s">
        <v>405</v>
      </c>
      <c r="C878" s="2" t="s">
        <v>387</v>
      </c>
      <c r="D878" s="2">
        <v>2021</v>
      </c>
      <c r="E878" s="2" t="s">
        <v>388</v>
      </c>
      <c r="F878" s="2">
        <v>403065740</v>
      </c>
    </row>
    <row r="879" spans="1:6" x14ac:dyDescent="0.25">
      <c r="A879" s="2" t="s">
        <v>26</v>
      </c>
      <c r="B879" s="2" t="s">
        <v>405</v>
      </c>
      <c r="C879" s="2" t="s">
        <v>389</v>
      </c>
      <c r="D879" s="2">
        <v>2010</v>
      </c>
      <c r="E879" s="2" t="s">
        <v>388</v>
      </c>
      <c r="F879" s="2">
        <v>172516839</v>
      </c>
    </row>
    <row r="880" spans="1:6" x14ac:dyDescent="0.25">
      <c r="A880" s="2" t="s">
        <v>26</v>
      </c>
      <c r="B880" s="2" t="s">
        <v>405</v>
      </c>
      <c r="C880" s="2" t="s">
        <v>389</v>
      </c>
      <c r="D880" s="2">
        <v>2011</v>
      </c>
      <c r="E880" s="2" t="s">
        <v>388</v>
      </c>
      <c r="F880" s="2">
        <v>318357159</v>
      </c>
    </row>
    <row r="881" spans="1:6" x14ac:dyDescent="0.25">
      <c r="A881" s="2" t="s">
        <v>26</v>
      </c>
      <c r="B881" s="2" t="s">
        <v>405</v>
      </c>
      <c r="C881" s="2" t="s">
        <v>389</v>
      </c>
      <c r="D881" s="2">
        <v>2012</v>
      </c>
      <c r="E881" s="2" t="s">
        <v>388</v>
      </c>
      <c r="F881" s="2">
        <v>225478675</v>
      </c>
    </row>
    <row r="882" spans="1:6" x14ac:dyDescent="0.25">
      <c r="A882" s="2" t="s">
        <v>26</v>
      </c>
      <c r="B882" s="2" t="s">
        <v>405</v>
      </c>
      <c r="C882" s="2" t="s">
        <v>389</v>
      </c>
      <c r="D882" s="2">
        <v>2013</v>
      </c>
      <c r="E882" s="2" t="s">
        <v>388</v>
      </c>
      <c r="F882" s="2">
        <v>334641128</v>
      </c>
    </row>
    <row r="883" spans="1:6" x14ac:dyDescent="0.25">
      <c r="A883" s="2" t="s">
        <v>26</v>
      </c>
      <c r="B883" s="2" t="s">
        <v>405</v>
      </c>
      <c r="C883" s="2" t="s">
        <v>389</v>
      </c>
      <c r="D883" s="2">
        <v>2014</v>
      </c>
      <c r="E883" s="2" t="s">
        <v>388</v>
      </c>
      <c r="F883" s="2">
        <v>494010178</v>
      </c>
    </row>
    <row r="884" spans="1:6" x14ac:dyDescent="0.25">
      <c r="A884" s="2" t="s">
        <v>26</v>
      </c>
      <c r="B884" s="2" t="s">
        <v>405</v>
      </c>
      <c r="C884" s="2" t="s">
        <v>389</v>
      </c>
      <c r="D884" s="2">
        <v>2015</v>
      </c>
      <c r="E884" s="2" t="s">
        <v>388</v>
      </c>
      <c r="F884" s="2">
        <v>649156053</v>
      </c>
    </row>
    <row r="885" spans="1:6" x14ac:dyDescent="0.25">
      <c r="A885" s="2" t="s">
        <v>26</v>
      </c>
      <c r="B885" s="2" t="s">
        <v>405</v>
      </c>
      <c r="C885" s="2" t="s">
        <v>389</v>
      </c>
      <c r="D885" s="2">
        <v>2016</v>
      </c>
      <c r="E885" s="2" t="s">
        <v>388</v>
      </c>
      <c r="F885" s="2">
        <v>381852644</v>
      </c>
    </row>
    <row r="886" spans="1:6" x14ac:dyDescent="0.25">
      <c r="A886" s="2" t="s">
        <v>26</v>
      </c>
      <c r="B886" s="2" t="s">
        <v>405</v>
      </c>
      <c r="C886" s="2" t="s">
        <v>389</v>
      </c>
      <c r="D886" s="2">
        <v>2017</v>
      </c>
      <c r="E886" s="2" t="s">
        <v>388</v>
      </c>
      <c r="F886" s="2">
        <v>274331542</v>
      </c>
    </row>
    <row r="887" spans="1:6" x14ac:dyDescent="0.25">
      <c r="A887" s="2" t="s">
        <v>26</v>
      </c>
      <c r="B887" s="2" t="s">
        <v>405</v>
      </c>
      <c r="C887" s="2" t="s">
        <v>389</v>
      </c>
      <c r="D887" s="2">
        <v>2018</v>
      </c>
      <c r="E887" s="2" t="s">
        <v>388</v>
      </c>
      <c r="F887" s="2">
        <v>538360251</v>
      </c>
    </row>
    <row r="888" spans="1:6" x14ac:dyDescent="0.25">
      <c r="A888" s="2" t="s">
        <v>26</v>
      </c>
      <c r="B888" s="2" t="s">
        <v>405</v>
      </c>
      <c r="C888" s="2" t="s">
        <v>389</v>
      </c>
      <c r="D888" s="2">
        <v>2019</v>
      </c>
      <c r="E888" s="2" t="s">
        <v>388</v>
      </c>
      <c r="F888" s="2">
        <v>582127736</v>
      </c>
    </row>
    <row r="889" spans="1:6" x14ac:dyDescent="0.25">
      <c r="A889" s="2" t="s">
        <v>26</v>
      </c>
      <c r="B889" s="2" t="s">
        <v>405</v>
      </c>
      <c r="C889" s="2" t="s">
        <v>389</v>
      </c>
      <c r="D889" s="2">
        <v>2020</v>
      </c>
      <c r="E889" s="2" t="s">
        <v>388</v>
      </c>
      <c r="F889" s="2">
        <v>619592859</v>
      </c>
    </row>
    <row r="890" spans="1:6" x14ac:dyDescent="0.25">
      <c r="A890" s="2" t="s">
        <v>26</v>
      </c>
      <c r="B890" s="2" t="s">
        <v>405</v>
      </c>
      <c r="C890" s="2" t="s">
        <v>389</v>
      </c>
      <c r="D890" s="2">
        <v>2021</v>
      </c>
      <c r="E890" s="2" t="s">
        <v>388</v>
      </c>
      <c r="F890" s="2">
        <v>634182977</v>
      </c>
    </row>
    <row r="891" spans="1:6" x14ac:dyDescent="0.25">
      <c r="A891" s="2" t="s">
        <v>26</v>
      </c>
      <c r="B891" s="2" t="s">
        <v>405</v>
      </c>
      <c r="C891" s="2" t="s">
        <v>390</v>
      </c>
      <c r="D891" s="2">
        <v>2010</v>
      </c>
      <c r="E891" s="2" t="s">
        <v>388</v>
      </c>
      <c r="F891" s="2">
        <v>316832682</v>
      </c>
    </row>
    <row r="892" spans="1:6" x14ac:dyDescent="0.25">
      <c r="A892" s="2" t="s">
        <v>26</v>
      </c>
      <c r="B892" s="2" t="s">
        <v>405</v>
      </c>
      <c r="C892" s="2" t="s">
        <v>390</v>
      </c>
      <c r="D892" s="2">
        <v>2011</v>
      </c>
      <c r="E892" s="2" t="s">
        <v>388</v>
      </c>
      <c r="F892" s="2">
        <v>231257409</v>
      </c>
    </row>
    <row r="893" spans="1:6" x14ac:dyDescent="0.25">
      <c r="A893" s="2" t="s">
        <v>26</v>
      </c>
      <c r="B893" s="2" t="s">
        <v>405</v>
      </c>
      <c r="C893" s="2" t="s">
        <v>390</v>
      </c>
      <c r="D893" s="2">
        <v>2012</v>
      </c>
      <c r="E893" s="2" t="s">
        <v>388</v>
      </c>
      <c r="F893" s="2">
        <v>313980317</v>
      </c>
    </row>
    <row r="894" spans="1:6" x14ac:dyDescent="0.25">
      <c r="A894" s="2" t="s">
        <v>26</v>
      </c>
      <c r="B894" s="2" t="s">
        <v>405</v>
      </c>
      <c r="C894" s="2" t="s">
        <v>390</v>
      </c>
      <c r="D894" s="2">
        <v>2013</v>
      </c>
      <c r="E894" s="2" t="s">
        <v>388</v>
      </c>
      <c r="F894" s="2">
        <v>395992105</v>
      </c>
    </row>
    <row r="895" spans="1:6" x14ac:dyDescent="0.25">
      <c r="A895" s="2" t="s">
        <v>26</v>
      </c>
      <c r="B895" s="2" t="s">
        <v>405</v>
      </c>
      <c r="C895" s="2" t="s">
        <v>390</v>
      </c>
      <c r="D895" s="2">
        <v>2014</v>
      </c>
      <c r="E895" s="2" t="s">
        <v>388</v>
      </c>
      <c r="F895" s="2">
        <v>576198568</v>
      </c>
    </row>
    <row r="896" spans="1:6" x14ac:dyDescent="0.25">
      <c r="A896" s="2" t="s">
        <v>26</v>
      </c>
      <c r="B896" s="2" t="s">
        <v>405</v>
      </c>
      <c r="C896" s="2" t="s">
        <v>390</v>
      </c>
      <c r="D896" s="2">
        <v>2015</v>
      </c>
      <c r="E896" s="2" t="s">
        <v>388</v>
      </c>
      <c r="F896" s="2">
        <v>442879851</v>
      </c>
    </row>
    <row r="897" spans="1:6" x14ac:dyDescent="0.25">
      <c r="A897" s="2" t="s">
        <v>26</v>
      </c>
      <c r="B897" s="2" t="s">
        <v>405</v>
      </c>
      <c r="C897" s="2" t="s">
        <v>390</v>
      </c>
      <c r="D897" s="2">
        <v>2016</v>
      </c>
      <c r="E897" s="2" t="s">
        <v>388</v>
      </c>
      <c r="F897" s="2">
        <v>494691083</v>
      </c>
    </row>
    <row r="898" spans="1:6" x14ac:dyDescent="0.25">
      <c r="A898" s="2" t="s">
        <v>26</v>
      </c>
      <c r="B898" s="2" t="s">
        <v>405</v>
      </c>
      <c r="C898" s="2" t="s">
        <v>390</v>
      </c>
      <c r="D898" s="2">
        <v>2017</v>
      </c>
      <c r="E898" s="2" t="s">
        <v>388</v>
      </c>
      <c r="F898" s="2">
        <v>644266286</v>
      </c>
    </row>
    <row r="899" spans="1:6" x14ac:dyDescent="0.25">
      <c r="A899" s="2" t="s">
        <v>26</v>
      </c>
      <c r="B899" s="2" t="s">
        <v>405</v>
      </c>
      <c r="C899" s="2" t="s">
        <v>390</v>
      </c>
      <c r="D899" s="2">
        <v>2018</v>
      </c>
      <c r="E899" s="2" t="s">
        <v>388</v>
      </c>
      <c r="F899" s="2">
        <v>562830242</v>
      </c>
    </row>
    <row r="900" spans="1:6" x14ac:dyDescent="0.25">
      <c r="A900" s="2" t="s">
        <v>26</v>
      </c>
      <c r="B900" s="2" t="s">
        <v>405</v>
      </c>
      <c r="C900" s="2" t="s">
        <v>390</v>
      </c>
      <c r="D900" s="2">
        <v>2019</v>
      </c>
      <c r="E900" s="2" t="s">
        <v>388</v>
      </c>
      <c r="F900" s="2">
        <v>602803306</v>
      </c>
    </row>
    <row r="901" spans="1:6" x14ac:dyDescent="0.25">
      <c r="A901" s="2" t="s">
        <v>26</v>
      </c>
      <c r="B901" s="2" t="s">
        <v>405</v>
      </c>
      <c r="C901" s="2" t="s">
        <v>390</v>
      </c>
      <c r="D901" s="2">
        <v>2020</v>
      </c>
      <c r="E901" s="2" t="s">
        <v>388</v>
      </c>
      <c r="F901" s="2">
        <v>634537608</v>
      </c>
    </row>
    <row r="902" spans="1:6" x14ac:dyDescent="0.25">
      <c r="A902" s="2" t="s">
        <v>26</v>
      </c>
      <c r="B902" s="2" t="s">
        <v>405</v>
      </c>
      <c r="C902" s="2" t="s">
        <v>390</v>
      </c>
      <c r="D902" s="2">
        <v>2021</v>
      </c>
      <c r="E902" s="2" t="s">
        <v>388</v>
      </c>
      <c r="F902" s="2">
        <v>675399085</v>
      </c>
    </row>
    <row r="903" spans="1:6" x14ac:dyDescent="0.25">
      <c r="A903" s="2" t="s">
        <v>27</v>
      </c>
      <c r="B903" s="2" t="s">
        <v>406</v>
      </c>
      <c r="C903" s="2" t="s">
        <v>387</v>
      </c>
      <c r="D903" s="2">
        <v>2010</v>
      </c>
      <c r="E903" s="2" t="s">
        <v>388</v>
      </c>
      <c r="F903" s="2">
        <v>815606524</v>
      </c>
    </row>
    <row r="904" spans="1:6" x14ac:dyDescent="0.25">
      <c r="A904" s="2" t="s">
        <v>27</v>
      </c>
      <c r="B904" s="2" t="s">
        <v>406</v>
      </c>
      <c r="C904" s="2" t="s">
        <v>387</v>
      </c>
      <c r="D904" s="2">
        <v>2011</v>
      </c>
      <c r="E904" s="2" t="s">
        <v>388</v>
      </c>
      <c r="F904" s="2">
        <v>1056204280</v>
      </c>
    </row>
    <row r="905" spans="1:6" x14ac:dyDescent="0.25">
      <c r="A905" s="2" t="s">
        <v>27</v>
      </c>
      <c r="B905" s="2" t="s">
        <v>406</v>
      </c>
      <c r="C905" s="2" t="s">
        <v>387</v>
      </c>
      <c r="D905" s="2">
        <v>2012</v>
      </c>
      <c r="E905" s="2" t="s">
        <v>388</v>
      </c>
      <c r="F905" s="2">
        <v>858292866</v>
      </c>
    </row>
    <row r="906" spans="1:6" x14ac:dyDescent="0.25">
      <c r="A906" s="2" t="s">
        <v>27</v>
      </c>
      <c r="B906" s="2" t="s">
        <v>406</v>
      </c>
      <c r="C906" s="2" t="s">
        <v>387</v>
      </c>
      <c r="D906" s="2">
        <v>2013</v>
      </c>
      <c r="E906" s="2" t="s">
        <v>388</v>
      </c>
      <c r="F906" s="2">
        <v>1202538604</v>
      </c>
    </row>
    <row r="907" spans="1:6" x14ac:dyDescent="0.25">
      <c r="A907" s="2" t="s">
        <v>27</v>
      </c>
      <c r="B907" s="2" t="s">
        <v>406</v>
      </c>
      <c r="C907" s="2" t="s">
        <v>387</v>
      </c>
      <c r="D907" s="2">
        <v>2014</v>
      </c>
      <c r="E907" s="2" t="s">
        <v>388</v>
      </c>
      <c r="F907" s="2">
        <v>1881200026</v>
      </c>
    </row>
    <row r="908" spans="1:6" x14ac:dyDescent="0.25">
      <c r="A908" s="2" t="s">
        <v>27</v>
      </c>
      <c r="B908" s="2" t="s">
        <v>406</v>
      </c>
      <c r="C908" s="2" t="s">
        <v>387</v>
      </c>
      <c r="D908" s="2">
        <v>2015</v>
      </c>
      <c r="E908" s="2" t="s">
        <v>388</v>
      </c>
      <c r="F908" s="2">
        <v>1082512922</v>
      </c>
    </row>
    <row r="909" spans="1:6" x14ac:dyDescent="0.25">
      <c r="A909" s="2" t="s">
        <v>27</v>
      </c>
      <c r="B909" s="2" t="s">
        <v>406</v>
      </c>
      <c r="C909" s="2" t="s">
        <v>387</v>
      </c>
      <c r="D909" s="2">
        <v>2016</v>
      </c>
      <c r="E909" s="2" t="s">
        <v>388</v>
      </c>
      <c r="F909" s="2">
        <v>2479289644</v>
      </c>
    </row>
    <row r="910" spans="1:6" x14ac:dyDescent="0.25">
      <c r="A910" s="2" t="s">
        <v>27</v>
      </c>
      <c r="B910" s="2" t="s">
        <v>406</v>
      </c>
      <c r="C910" s="2" t="s">
        <v>387</v>
      </c>
      <c r="D910" s="2">
        <v>2017</v>
      </c>
      <c r="E910" s="2" t="s">
        <v>388</v>
      </c>
      <c r="F910" s="2">
        <v>1014542008</v>
      </c>
    </row>
    <row r="911" spans="1:6" x14ac:dyDescent="0.25">
      <c r="A911" s="2" t="s">
        <v>27</v>
      </c>
      <c r="B911" s="2" t="s">
        <v>406</v>
      </c>
      <c r="C911" s="2" t="s">
        <v>387</v>
      </c>
      <c r="D911" s="2">
        <v>2018</v>
      </c>
      <c r="E911" s="2" t="s">
        <v>388</v>
      </c>
      <c r="F911" s="2">
        <v>994834882</v>
      </c>
    </row>
    <row r="912" spans="1:6" x14ac:dyDescent="0.25">
      <c r="A912" s="2" t="s">
        <v>27</v>
      </c>
      <c r="B912" s="2" t="s">
        <v>406</v>
      </c>
      <c r="C912" s="2" t="s">
        <v>387</v>
      </c>
      <c r="D912" s="2">
        <v>2019</v>
      </c>
      <c r="E912" s="2" t="s">
        <v>388</v>
      </c>
      <c r="F912" s="2">
        <v>1079301239</v>
      </c>
    </row>
    <row r="913" spans="1:6" x14ac:dyDescent="0.25">
      <c r="A913" s="2" t="s">
        <v>27</v>
      </c>
      <c r="B913" s="2" t="s">
        <v>406</v>
      </c>
      <c r="C913" s="2" t="s">
        <v>387</v>
      </c>
      <c r="D913" s="2">
        <v>2020</v>
      </c>
      <c r="E913" s="2" t="s">
        <v>388</v>
      </c>
      <c r="F913" s="2">
        <v>1165417809</v>
      </c>
    </row>
    <row r="914" spans="1:6" x14ac:dyDescent="0.25">
      <c r="A914" s="2" t="s">
        <v>27</v>
      </c>
      <c r="B914" s="2" t="s">
        <v>406</v>
      </c>
      <c r="C914" s="2" t="s">
        <v>387</v>
      </c>
      <c r="D914" s="2">
        <v>2021</v>
      </c>
      <c r="E914" s="2" t="s">
        <v>388</v>
      </c>
      <c r="F914" s="2">
        <v>1227936247</v>
      </c>
    </row>
    <row r="915" spans="1:6" x14ac:dyDescent="0.25">
      <c r="A915" s="2" t="s">
        <v>27</v>
      </c>
      <c r="B915" s="2" t="s">
        <v>406</v>
      </c>
      <c r="C915" s="2" t="s">
        <v>389</v>
      </c>
      <c r="D915" s="2">
        <v>2010</v>
      </c>
      <c r="E915" s="2" t="s">
        <v>388</v>
      </c>
      <c r="F915" s="2">
        <v>1508088857</v>
      </c>
    </row>
    <row r="916" spans="1:6" x14ac:dyDescent="0.25">
      <c r="A916" s="2" t="s">
        <v>27</v>
      </c>
      <c r="B916" s="2" t="s">
        <v>406</v>
      </c>
      <c r="C916" s="2" t="s">
        <v>389</v>
      </c>
      <c r="D916" s="2">
        <v>2011</v>
      </c>
      <c r="E916" s="2" t="s">
        <v>388</v>
      </c>
      <c r="F916" s="2">
        <v>3046982542</v>
      </c>
    </row>
    <row r="917" spans="1:6" x14ac:dyDescent="0.25">
      <c r="A917" s="2" t="s">
        <v>27</v>
      </c>
      <c r="B917" s="2" t="s">
        <v>406</v>
      </c>
      <c r="C917" s="2" t="s">
        <v>389</v>
      </c>
      <c r="D917" s="2">
        <v>2012</v>
      </c>
      <c r="E917" s="2" t="s">
        <v>388</v>
      </c>
      <c r="F917" s="2">
        <v>3595727028</v>
      </c>
    </row>
    <row r="918" spans="1:6" x14ac:dyDescent="0.25">
      <c r="A918" s="2" t="s">
        <v>27</v>
      </c>
      <c r="B918" s="2" t="s">
        <v>406</v>
      </c>
      <c r="C918" s="2" t="s">
        <v>389</v>
      </c>
      <c r="D918" s="2">
        <v>2013</v>
      </c>
      <c r="E918" s="2" t="s">
        <v>388</v>
      </c>
      <c r="F918" s="2">
        <v>1666939113</v>
      </c>
    </row>
    <row r="919" spans="1:6" x14ac:dyDescent="0.25">
      <c r="A919" s="2" t="s">
        <v>27</v>
      </c>
      <c r="B919" s="2" t="s">
        <v>406</v>
      </c>
      <c r="C919" s="2" t="s">
        <v>389</v>
      </c>
      <c r="D919" s="2">
        <v>2014</v>
      </c>
      <c r="E919" s="2" t="s">
        <v>388</v>
      </c>
      <c r="F919" s="2">
        <v>2805870186</v>
      </c>
    </row>
    <row r="920" spans="1:6" x14ac:dyDescent="0.25">
      <c r="A920" s="2" t="s">
        <v>27</v>
      </c>
      <c r="B920" s="2" t="s">
        <v>406</v>
      </c>
      <c r="C920" s="2" t="s">
        <v>389</v>
      </c>
      <c r="D920" s="2">
        <v>2015</v>
      </c>
      <c r="E920" s="2" t="s">
        <v>388</v>
      </c>
      <c r="F920" s="2">
        <v>2291356133</v>
      </c>
    </row>
    <row r="921" spans="1:6" x14ac:dyDescent="0.25">
      <c r="A921" s="2" t="s">
        <v>27</v>
      </c>
      <c r="B921" s="2" t="s">
        <v>406</v>
      </c>
      <c r="C921" s="2" t="s">
        <v>389</v>
      </c>
      <c r="D921" s="2">
        <v>2016</v>
      </c>
      <c r="E921" s="2" t="s">
        <v>388</v>
      </c>
      <c r="F921" s="2">
        <v>3411664955</v>
      </c>
    </row>
    <row r="922" spans="1:6" x14ac:dyDescent="0.25">
      <c r="A922" s="2" t="s">
        <v>27</v>
      </c>
      <c r="B922" s="2" t="s">
        <v>406</v>
      </c>
      <c r="C922" s="2" t="s">
        <v>389</v>
      </c>
      <c r="D922" s="2">
        <v>2017</v>
      </c>
      <c r="E922" s="2" t="s">
        <v>388</v>
      </c>
      <c r="F922" s="2">
        <v>2251041010</v>
      </c>
    </row>
    <row r="923" spans="1:6" x14ac:dyDescent="0.25">
      <c r="A923" s="2" t="s">
        <v>27</v>
      </c>
      <c r="B923" s="2" t="s">
        <v>406</v>
      </c>
      <c r="C923" s="2" t="s">
        <v>389</v>
      </c>
      <c r="D923" s="2">
        <v>2018</v>
      </c>
      <c r="E923" s="2" t="s">
        <v>388</v>
      </c>
      <c r="F923" s="2">
        <v>2928538093</v>
      </c>
    </row>
    <row r="924" spans="1:6" x14ac:dyDescent="0.25">
      <c r="A924" s="2" t="s">
        <v>27</v>
      </c>
      <c r="B924" s="2" t="s">
        <v>406</v>
      </c>
      <c r="C924" s="2" t="s">
        <v>389</v>
      </c>
      <c r="D924" s="2">
        <v>2019</v>
      </c>
      <c r="E924" s="2" t="s">
        <v>388</v>
      </c>
      <c r="F924" s="2">
        <v>3014959407</v>
      </c>
    </row>
    <row r="925" spans="1:6" x14ac:dyDescent="0.25">
      <c r="A925" s="2" t="s">
        <v>27</v>
      </c>
      <c r="B925" s="2" t="s">
        <v>406</v>
      </c>
      <c r="C925" s="2" t="s">
        <v>389</v>
      </c>
      <c r="D925" s="2">
        <v>2020</v>
      </c>
      <c r="E925" s="2" t="s">
        <v>388</v>
      </c>
      <c r="F925" s="2">
        <v>3075446649</v>
      </c>
    </row>
    <row r="926" spans="1:6" x14ac:dyDescent="0.25">
      <c r="A926" s="2" t="s">
        <v>27</v>
      </c>
      <c r="B926" s="2" t="s">
        <v>406</v>
      </c>
      <c r="C926" s="2" t="s">
        <v>389</v>
      </c>
      <c r="D926" s="2">
        <v>2021</v>
      </c>
      <c r="E926" s="2" t="s">
        <v>388</v>
      </c>
      <c r="F926" s="2">
        <v>3107938695</v>
      </c>
    </row>
    <row r="927" spans="1:6" x14ac:dyDescent="0.25">
      <c r="A927" s="2" t="s">
        <v>27</v>
      </c>
      <c r="B927" s="2" t="s">
        <v>406</v>
      </c>
      <c r="C927" s="2" t="s">
        <v>390</v>
      </c>
      <c r="D927" s="2">
        <v>2010</v>
      </c>
      <c r="E927" s="2" t="s">
        <v>388</v>
      </c>
      <c r="F927" s="2">
        <v>1321391536</v>
      </c>
    </row>
    <row r="928" spans="1:6" x14ac:dyDescent="0.25">
      <c r="A928" s="2" t="s">
        <v>27</v>
      </c>
      <c r="B928" s="2" t="s">
        <v>406</v>
      </c>
      <c r="C928" s="2" t="s">
        <v>390</v>
      </c>
      <c r="D928" s="2">
        <v>2011</v>
      </c>
      <c r="E928" s="2" t="s">
        <v>388</v>
      </c>
      <c r="F928" s="2">
        <v>2001467407</v>
      </c>
    </row>
    <row r="929" spans="1:6" x14ac:dyDescent="0.25">
      <c r="A929" s="2" t="s">
        <v>27</v>
      </c>
      <c r="B929" s="2" t="s">
        <v>406</v>
      </c>
      <c r="C929" s="2" t="s">
        <v>390</v>
      </c>
      <c r="D929" s="2">
        <v>2012</v>
      </c>
      <c r="E929" s="2" t="s">
        <v>388</v>
      </c>
      <c r="F929" s="2">
        <v>1396875639</v>
      </c>
    </row>
    <row r="930" spans="1:6" x14ac:dyDescent="0.25">
      <c r="A930" s="2" t="s">
        <v>27</v>
      </c>
      <c r="B930" s="2" t="s">
        <v>406</v>
      </c>
      <c r="C930" s="2" t="s">
        <v>390</v>
      </c>
      <c r="D930" s="2">
        <v>2013</v>
      </c>
      <c r="E930" s="2" t="s">
        <v>388</v>
      </c>
      <c r="F930" s="2">
        <v>1680015218</v>
      </c>
    </row>
    <row r="931" spans="1:6" x14ac:dyDescent="0.25">
      <c r="A931" s="2" t="s">
        <v>27</v>
      </c>
      <c r="B931" s="2" t="s">
        <v>406</v>
      </c>
      <c r="C931" s="2" t="s">
        <v>390</v>
      </c>
      <c r="D931" s="2">
        <v>2014</v>
      </c>
      <c r="E931" s="2" t="s">
        <v>388</v>
      </c>
      <c r="F931" s="2">
        <v>1490456364</v>
      </c>
    </row>
    <row r="932" spans="1:6" x14ac:dyDescent="0.25">
      <c r="A932" s="2" t="s">
        <v>27</v>
      </c>
      <c r="B932" s="2" t="s">
        <v>406</v>
      </c>
      <c r="C932" s="2" t="s">
        <v>390</v>
      </c>
      <c r="D932" s="2">
        <v>2015</v>
      </c>
      <c r="E932" s="2" t="s">
        <v>388</v>
      </c>
      <c r="F932" s="2">
        <v>1622316412</v>
      </c>
    </row>
    <row r="933" spans="1:6" x14ac:dyDescent="0.25">
      <c r="A933" s="2" t="s">
        <v>27</v>
      </c>
      <c r="B933" s="2" t="s">
        <v>406</v>
      </c>
      <c r="C933" s="2" t="s">
        <v>390</v>
      </c>
      <c r="D933" s="2">
        <v>2016</v>
      </c>
      <c r="E933" s="2" t="s">
        <v>388</v>
      </c>
      <c r="F933" s="2">
        <v>1538666626</v>
      </c>
    </row>
    <row r="934" spans="1:6" x14ac:dyDescent="0.25">
      <c r="A934" s="2" t="s">
        <v>27</v>
      </c>
      <c r="B934" s="2" t="s">
        <v>406</v>
      </c>
      <c r="C934" s="2" t="s">
        <v>390</v>
      </c>
      <c r="D934" s="2">
        <v>2017</v>
      </c>
      <c r="E934" s="2" t="s">
        <v>388</v>
      </c>
      <c r="F934" s="2">
        <v>1747768609</v>
      </c>
    </row>
    <row r="935" spans="1:6" x14ac:dyDescent="0.25">
      <c r="A935" s="2" t="s">
        <v>27</v>
      </c>
      <c r="B935" s="2" t="s">
        <v>406</v>
      </c>
      <c r="C935" s="2" t="s">
        <v>390</v>
      </c>
      <c r="D935" s="2">
        <v>2018</v>
      </c>
      <c r="E935" s="2" t="s">
        <v>388</v>
      </c>
      <c r="F935" s="2">
        <v>1856620411</v>
      </c>
    </row>
    <row r="936" spans="1:6" x14ac:dyDescent="0.25">
      <c r="A936" s="2" t="s">
        <v>27</v>
      </c>
      <c r="B936" s="2" t="s">
        <v>406</v>
      </c>
      <c r="C936" s="2" t="s">
        <v>390</v>
      </c>
      <c r="D936" s="2">
        <v>2019</v>
      </c>
      <c r="E936" s="2" t="s">
        <v>388</v>
      </c>
      <c r="F936" s="2">
        <v>1986077734</v>
      </c>
    </row>
    <row r="937" spans="1:6" x14ac:dyDescent="0.25">
      <c r="A937" s="2" t="s">
        <v>27</v>
      </c>
      <c r="B937" s="2" t="s">
        <v>406</v>
      </c>
      <c r="C937" s="2" t="s">
        <v>390</v>
      </c>
      <c r="D937" s="2">
        <v>2020</v>
      </c>
      <c r="E937" s="2" t="s">
        <v>388</v>
      </c>
      <c r="F937" s="2">
        <v>2073654838</v>
      </c>
    </row>
    <row r="938" spans="1:6" x14ac:dyDescent="0.25">
      <c r="A938" s="2" t="s">
        <v>27</v>
      </c>
      <c r="B938" s="2" t="s">
        <v>406</v>
      </c>
      <c r="C938" s="2" t="s">
        <v>390</v>
      </c>
      <c r="D938" s="2">
        <v>2021</v>
      </c>
      <c r="E938" s="2" t="s">
        <v>388</v>
      </c>
      <c r="F938" s="2">
        <v>2156311826</v>
      </c>
    </row>
    <row r="939" spans="1:6" x14ac:dyDescent="0.25">
      <c r="A939" s="2" t="s">
        <v>28</v>
      </c>
      <c r="B939" s="2" t="s">
        <v>407</v>
      </c>
      <c r="C939" s="2" t="s">
        <v>387</v>
      </c>
      <c r="D939" s="2">
        <v>2010</v>
      </c>
      <c r="E939" s="2" t="s">
        <v>388</v>
      </c>
      <c r="F939" s="2">
        <v>415499605</v>
      </c>
    </row>
    <row r="940" spans="1:6" x14ac:dyDescent="0.25">
      <c r="A940" s="2" t="s">
        <v>28</v>
      </c>
      <c r="B940" s="2" t="s">
        <v>407</v>
      </c>
      <c r="C940" s="2" t="s">
        <v>387</v>
      </c>
      <c r="D940" s="2">
        <v>2011</v>
      </c>
      <c r="E940" s="2" t="s">
        <v>388</v>
      </c>
      <c r="F940" s="2">
        <v>38295663</v>
      </c>
    </row>
    <row r="941" spans="1:6" x14ac:dyDescent="0.25">
      <c r="A941" s="2" t="s">
        <v>28</v>
      </c>
      <c r="B941" s="2" t="s">
        <v>407</v>
      </c>
      <c r="C941" s="2" t="s">
        <v>387</v>
      </c>
      <c r="D941" s="2">
        <v>2012</v>
      </c>
      <c r="E941" s="2" t="s">
        <v>388</v>
      </c>
      <c r="F941" s="2">
        <v>36496138</v>
      </c>
    </row>
    <row r="942" spans="1:6" x14ac:dyDescent="0.25">
      <c r="A942" s="2" t="s">
        <v>28</v>
      </c>
      <c r="B942" s="2" t="s">
        <v>407</v>
      </c>
      <c r="C942" s="2" t="s">
        <v>387</v>
      </c>
      <c r="D942" s="2">
        <v>2013</v>
      </c>
      <c r="E942" s="2" t="s">
        <v>388</v>
      </c>
      <c r="F942" s="2">
        <v>43301775</v>
      </c>
    </row>
    <row r="943" spans="1:6" x14ac:dyDescent="0.25">
      <c r="A943" s="2" t="s">
        <v>28</v>
      </c>
      <c r="B943" s="2" t="s">
        <v>407</v>
      </c>
      <c r="C943" s="2" t="s">
        <v>387</v>
      </c>
      <c r="D943" s="2">
        <v>2014</v>
      </c>
      <c r="E943" s="2" t="s">
        <v>388</v>
      </c>
      <c r="F943" s="2">
        <v>51869615</v>
      </c>
    </row>
    <row r="944" spans="1:6" x14ac:dyDescent="0.25">
      <c r="A944" s="2" t="s">
        <v>28</v>
      </c>
      <c r="B944" s="2" t="s">
        <v>407</v>
      </c>
      <c r="C944" s="2" t="s">
        <v>387</v>
      </c>
      <c r="D944" s="2">
        <v>2015</v>
      </c>
      <c r="E944" s="2" t="s">
        <v>388</v>
      </c>
      <c r="F944" s="2">
        <v>44127517</v>
      </c>
    </row>
    <row r="945" spans="1:6" x14ac:dyDescent="0.25">
      <c r="A945" s="2" t="s">
        <v>28</v>
      </c>
      <c r="B945" s="2" t="s">
        <v>407</v>
      </c>
      <c r="C945" s="2" t="s">
        <v>387</v>
      </c>
      <c r="D945" s="2">
        <v>2016</v>
      </c>
      <c r="E945" s="2" t="s">
        <v>388</v>
      </c>
      <c r="F945" s="2">
        <v>47404797</v>
      </c>
    </row>
    <row r="946" spans="1:6" x14ac:dyDescent="0.25">
      <c r="A946" s="2" t="s">
        <v>28</v>
      </c>
      <c r="B946" s="2" t="s">
        <v>407</v>
      </c>
      <c r="C946" s="2" t="s">
        <v>387</v>
      </c>
      <c r="D946" s="2">
        <v>2017</v>
      </c>
      <c r="E946" s="2" t="s">
        <v>388</v>
      </c>
      <c r="F946" s="2">
        <v>46036788</v>
      </c>
    </row>
    <row r="947" spans="1:6" x14ac:dyDescent="0.25">
      <c r="A947" s="2" t="s">
        <v>28</v>
      </c>
      <c r="B947" s="2" t="s">
        <v>407</v>
      </c>
      <c r="C947" s="2" t="s">
        <v>387</v>
      </c>
      <c r="D947" s="2">
        <v>2018</v>
      </c>
      <c r="E947" s="2" t="s">
        <v>388</v>
      </c>
      <c r="F947" s="2">
        <v>46940430</v>
      </c>
    </row>
    <row r="948" spans="1:6" x14ac:dyDescent="0.25">
      <c r="A948" s="2" t="s">
        <v>28</v>
      </c>
      <c r="B948" s="2" t="s">
        <v>407</v>
      </c>
      <c r="C948" s="2" t="s">
        <v>387</v>
      </c>
      <c r="D948" s="2">
        <v>2019</v>
      </c>
      <c r="E948" s="2" t="s">
        <v>388</v>
      </c>
      <c r="F948" s="2">
        <v>49681195</v>
      </c>
    </row>
    <row r="949" spans="1:6" x14ac:dyDescent="0.25">
      <c r="A949" s="2" t="s">
        <v>28</v>
      </c>
      <c r="B949" s="2" t="s">
        <v>407</v>
      </c>
      <c r="C949" s="2" t="s">
        <v>387</v>
      </c>
      <c r="D949" s="2">
        <v>2020</v>
      </c>
      <c r="E949" s="2" t="s">
        <v>388</v>
      </c>
      <c r="F949" s="2">
        <v>52171553</v>
      </c>
    </row>
    <row r="950" spans="1:6" x14ac:dyDescent="0.25">
      <c r="A950" s="2" t="s">
        <v>28</v>
      </c>
      <c r="B950" s="2" t="s">
        <v>407</v>
      </c>
      <c r="C950" s="2" t="s">
        <v>387</v>
      </c>
      <c r="D950" s="2">
        <v>2021</v>
      </c>
      <c r="E950" s="2" t="s">
        <v>388</v>
      </c>
      <c r="F950" s="2">
        <v>53795755</v>
      </c>
    </row>
    <row r="951" spans="1:6" x14ac:dyDescent="0.25">
      <c r="A951" s="2" t="s">
        <v>28</v>
      </c>
      <c r="B951" s="2" t="s">
        <v>407</v>
      </c>
      <c r="C951" s="2" t="s">
        <v>389</v>
      </c>
      <c r="D951" s="2">
        <v>2010</v>
      </c>
      <c r="E951" s="2" t="s">
        <v>388</v>
      </c>
      <c r="F951" s="2">
        <v>113992992</v>
      </c>
    </row>
    <row r="952" spans="1:6" x14ac:dyDescent="0.25">
      <c r="A952" s="2" t="s">
        <v>28</v>
      </c>
      <c r="B952" s="2" t="s">
        <v>407</v>
      </c>
      <c r="C952" s="2" t="s">
        <v>389</v>
      </c>
      <c r="D952" s="2">
        <v>2011</v>
      </c>
      <c r="E952" s="2" t="s">
        <v>388</v>
      </c>
      <c r="F952" s="2">
        <v>48893447</v>
      </c>
    </row>
    <row r="953" spans="1:6" x14ac:dyDescent="0.25">
      <c r="A953" s="2" t="s">
        <v>28</v>
      </c>
      <c r="B953" s="2" t="s">
        <v>407</v>
      </c>
      <c r="C953" s="2" t="s">
        <v>389</v>
      </c>
      <c r="D953" s="2">
        <v>2012</v>
      </c>
      <c r="E953" s="2" t="s">
        <v>388</v>
      </c>
      <c r="F953" s="2">
        <v>66645990</v>
      </c>
    </row>
    <row r="954" spans="1:6" x14ac:dyDescent="0.25">
      <c r="A954" s="2" t="s">
        <v>28</v>
      </c>
      <c r="B954" s="2" t="s">
        <v>407</v>
      </c>
      <c r="C954" s="2" t="s">
        <v>389</v>
      </c>
      <c r="D954" s="2">
        <v>2013</v>
      </c>
      <c r="E954" s="2" t="s">
        <v>388</v>
      </c>
      <c r="F954" s="2">
        <v>199724965</v>
      </c>
    </row>
    <row r="955" spans="1:6" x14ac:dyDescent="0.25">
      <c r="A955" s="2" t="s">
        <v>28</v>
      </c>
      <c r="B955" s="2" t="s">
        <v>407</v>
      </c>
      <c r="C955" s="2" t="s">
        <v>389</v>
      </c>
      <c r="D955" s="2">
        <v>2014</v>
      </c>
      <c r="E955" s="2" t="s">
        <v>388</v>
      </c>
      <c r="F955" s="2">
        <v>271394515</v>
      </c>
    </row>
    <row r="956" spans="1:6" x14ac:dyDescent="0.25">
      <c r="A956" s="2" t="s">
        <v>28</v>
      </c>
      <c r="B956" s="2" t="s">
        <v>407</v>
      </c>
      <c r="C956" s="2" t="s">
        <v>389</v>
      </c>
      <c r="D956" s="2">
        <v>2015</v>
      </c>
      <c r="E956" s="2" t="s">
        <v>388</v>
      </c>
      <c r="F956" s="2">
        <v>35425741</v>
      </c>
    </row>
    <row r="957" spans="1:6" x14ac:dyDescent="0.25">
      <c r="A957" s="2" t="s">
        <v>28</v>
      </c>
      <c r="B957" s="2" t="s">
        <v>407</v>
      </c>
      <c r="C957" s="2" t="s">
        <v>389</v>
      </c>
      <c r="D957" s="2">
        <v>2016</v>
      </c>
      <c r="E957" s="2" t="s">
        <v>388</v>
      </c>
      <c r="F957" s="2">
        <v>30493245</v>
      </c>
    </row>
    <row r="958" spans="1:6" x14ac:dyDescent="0.25">
      <c r="A958" s="2" t="s">
        <v>28</v>
      </c>
      <c r="B958" s="2" t="s">
        <v>407</v>
      </c>
      <c r="C958" s="2" t="s">
        <v>389</v>
      </c>
      <c r="D958" s="2">
        <v>2017</v>
      </c>
      <c r="E958" s="2" t="s">
        <v>388</v>
      </c>
      <c r="F958" s="2">
        <v>26874337</v>
      </c>
    </row>
    <row r="959" spans="1:6" x14ac:dyDescent="0.25">
      <c r="A959" s="2" t="s">
        <v>28</v>
      </c>
      <c r="B959" s="2" t="s">
        <v>407</v>
      </c>
      <c r="C959" s="2" t="s">
        <v>389</v>
      </c>
      <c r="D959" s="2">
        <v>2018</v>
      </c>
      <c r="E959" s="2" t="s">
        <v>388</v>
      </c>
      <c r="F959" s="2">
        <v>44831224</v>
      </c>
    </row>
    <row r="960" spans="1:6" x14ac:dyDescent="0.25">
      <c r="A960" s="2" t="s">
        <v>28</v>
      </c>
      <c r="B960" s="2" t="s">
        <v>407</v>
      </c>
      <c r="C960" s="2" t="s">
        <v>389</v>
      </c>
      <c r="D960" s="2">
        <v>2019</v>
      </c>
      <c r="E960" s="2" t="s">
        <v>388</v>
      </c>
      <c r="F960" s="2">
        <v>46158322</v>
      </c>
    </row>
    <row r="961" spans="1:6" x14ac:dyDescent="0.25">
      <c r="A961" s="2" t="s">
        <v>28</v>
      </c>
      <c r="B961" s="2" t="s">
        <v>407</v>
      </c>
      <c r="C961" s="2" t="s">
        <v>389</v>
      </c>
      <c r="D961" s="2">
        <v>2020</v>
      </c>
      <c r="E961" s="2" t="s">
        <v>388</v>
      </c>
      <c r="F961" s="2">
        <v>46962393</v>
      </c>
    </row>
    <row r="962" spans="1:6" x14ac:dyDescent="0.25">
      <c r="A962" s="2" t="s">
        <v>28</v>
      </c>
      <c r="B962" s="2" t="s">
        <v>407</v>
      </c>
      <c r="C962" s="2" t="s">
        <v>389</v>
      </c>
      <c r="D962" s="2">
        <v>2021</v>
      </c>
      <c r="E962" s="2" t="s">
        <v>388</v>
      </c>
      <c r="F962" s="2">
        <v>47761742</v>
      </c>
    </row>
    <row r="963" spans="1:6" x14ac:dyDescent="0.25">
      <c r="A963" s="2" t="s">
        <v>28</v>
      </c>
      <c r="B963" s="2" t="s">
        <v>407</v>
      </c>
      <c r="C963" s="2" t="s">
        <v>390</v>
      </c>
      <c r="D963" s="2">
        <v>2010</v>
      </c>
      <c r="E963" s="2" t="s">
        <v>388</v>
      </c>
      <c r="F963" s="2">
        <v>32817205</v>
      </c>
    </row>
    <row r="964" spans="1:6" x14ac:dyDescent="0.25">
      <c r="A964" s="2" t="s">
        <v>28</v>
      </c>
      <c r="B964" s="2" t="s">
        <v>407</v>
      </c>
      <c r="C964" s="2" t="s">
        <v>390</v>
      </c>
      <c r="D964" s="2">
        <v>2011</v>
      </c>
      <c r="E964" s="2" t="s">
        <v>388</v>
      </c>
      <c r="F964" s="2">
        <v>28011822</v>
      </c>
    </row>
    <row r="965" spans="1:6" x14ac:dyDescent="0.25">
      <c r="A965" s="2" t="s">
        <v>28</v>
      </c>
      <c r="B965" s="2" t="s">
        <v>407</v>
      </c>
      <c r="C965" s="2" t="s">
        <v>390</v>
      </c>
      <c r="D965" s="2">
        <v>2012</v>
      </c>
      <c r="E965" s="2" t="s">
        <v>388</v>
      </c>
      <c r="F965" s="2">
        <v>32219804</v>
      </c>
    </row>
    <row r="966" spans="1:6" x14ac:dyDescent="0.25">
      <c r="A966" s="2" t="s">
        <v>28</v>
      </c>
      <c r="B966" s="2" t="s">
        <v>407</v>
      </c>
      <c r="C966" s="2" t="s">
        <v>390</v>
      </c>
      <c r="D966" s="2">
        <v>2013</v>
      </c>
      <c r="E966" s="2" t="s">
        <v>388</v>
      </c>
      <c r="F966" s="2">
        <v>13807988</v>
      </c>
    </row>
    <row r="967" spans="1:6" x14ac:dyDescent="0.25">
      <c r="A967" s="2" t="s">
        <v>28</v>
      </c>
      <c r="B967" s="2" t="s">
        <v>407</v>
      </c>
      <c r="C967" s="2" t="s">
        <v>390</v>
      </c>
      <c r="D967" s="2">
        <v>2014</v>
      </c>
      <c r="E967" s="2" t="s">
        <v>388</v>
      </c>
      <c r="F967" s="2">
        <v>24205508</v>
      </c>
    </row>
    <row r="968" spans="1:6" x14ac:dyDescent="0.25">
      <c r="A968" s="2" t="s">
        <v>28</v>
      </c>
      <c r="B968" s="2" t="s">
        <v>407</v>
      </c>
      <c r="C968" s="2" t="s">
        <v>390</v>
      </c>
      <c r="D968" s="2">
        <v>2015</v>
      </c>
      <c r="E968" s="2" t="s">
        <v>388</v>
      </c>
      <c r="F968" s="2">
        <v>19080893</v>
      </c>
    </row>
    <row r="969" spans="1:6" x14ac:dyDescent="0.25">
      <c r="A969" s="2" t="s">
        <v>28</v>
      </c>
      <c r="B969" s="2" t="s">
        <v>407</v>
      </c>
      <c r="C969" s="2" t="s">
        <v>390</v>
      </c>
      <c r="D969" s="2">
        <v>2016</v>
      </c>
      <c r="E969" s="2" t="s">
        <v>388</v>
      </c>
      <c r="F969" s="2">
        <v>15736715</v>
      </c>
    </row>
    <row r="970" spans="1:6" x14ac:dyDescent="0.25">
      <c r="A970" s="2" t="s">
        <v>28</v>
      </c>
      <c r="B970" s="2" t="s">
        <v>407</v>
      </c>
      <c r="C970" s="2" t="s">
        <v>390</v>
      </c>
      <c r="D970" s="2">
        <v>2017</v>
      </c>
      <c r="E970" s="2" t="s">
        <v>388</v>
      </c>
      <c r="F970" s="2">
        <v>19841354</v>
      </c>
    </row>
    <row r="971" spans="1:6" x14ac:dyDescent="0.25">
      <c r="A971" s="2" t="s">
        <v>28</v>
      </c>
      <c r="B971" s="2" t="s">
        <v>407</v>
      </c>
      <c r="C971" s="2" t="s">
        <v>390</v>
      </c>
      <c r="D971" s="2">
        <v>2018</v>
      </c>
      <c r="E971" s="2" t="s">
        <v>388</v>
      </c>
      <c r="F971" s="2">
        <v>20360679</v>
      </c>
    </row>
    <row r="972" spans="1:6" x14ac:dyDescent="0.25">
      <c r="A972" s="2" t="s">
        <v>28</v>
      </c>
      <c r="B972" s="2" t="s">
        <v>407</v>
      </c>
      <c r="C972" s="2" t="s">
        <v>390</v>
      </c>
      <c r="D972" s="2">
        <v>2019</v>
      </c>
      <c r="E972" s="2" t="s">
        <v>388</v>
      </c>
      <c r="F972" s="2">
        <v>21593647</v>
      </c>
    </row>
    <row r="973" spans="1:6" x14ac:dyDescent="0.25">
      <c r="A973" s="2" t="s">
        <v>28</v>
      </c>
      <c r="B973" s="2" t="s">
        <v>407</v>
      </c>
      <c r="C973" s="2" t="s">
        <v>390</v>
      </c>
      <c r="D973" s="2">
        <v>2020</v>
      </c>
      <c r="E973" s="2" t="s">
        <v>388</v>
      </c>
      <c r="F973" s="2">
        <v>22741711</v>
      </c>
    </row>
    <row r="974" spans="1:6" x14ac:dyDescent="0.25">
      <c r="A974" s="2" t="s">
        <v>28</v>
      </c>
      <c r="B974" s="2" t="s">
        <v>407</v>
      </c>
      <c r="C974" s="2" t="s">
        <v>390</v>
      </c>
      <c r="D974" s="2">
        <v>2021</v>
      </c>
      <c r="E974" s="2" t="s">
        <v>388</v>
      </c>
      <c r="F974" s="2">
        <v>23762623</v>
      </c>
    </row>
    <row r="975" spans="1:6" x14ac:dyDescent="0.25">
      <c r="A975" s="2" t="s">
        <v>29</v>
      </c>
      <c r="B975" s="2" t="s">
        <v>408</v>
      </c>
      <c r="C975" s="2" t="s">
        <v>387</v>
      </c>
      <c r="D975" s="2">
        <v>2010</v>
      </c>
      <c r="E975" s="2" t="s">
        <v>388</v>
      </c>
      <c r="F975" s="2">
        <v>97300877</v>
      </c>
    </row>
    <row r="976" spans="1:6" x14ac:dyDescent="0.25">
      <c r="A976" s="2" t="s">
        <v>29</v>
      </c>
      <c r="B976" s="2" t="s">
        <v>408</v>
      </c>
      <c r="C976" s="2" t="s">
        <v>387</v>
      </c>
      <c r="D976" s="2">
        <v>2011</v>
      </c>
      <c r="E976" s="2" t="s">
        <v>388</v>
      </c>
      <c r="F976" s="2">
        <v>43874431</v>
      </c>
    </row>
    <row r="977" spans="1:6" x14ac:dyDescent="0.25">
      <c r="A977" s="2" t="s">
        <v>29</v>
      </c>
      <c r="B977" s="2" t="s">
        <v>408</v>
      </c>
      <c r="C977" s="2" t="s">
        <v>387</v>
      </c>
      <c r="D977" s="2">
        <v>2012</v>
      </c>
      <c r="E977" s="2" t="s">
        <v>388</v>
      </c>
      <c r="F977" s="2">
        <v>64989383</v>
      </c>
    </row>
    <row r="978" spans="1:6" x14ac:dyDescent="0.25">
      <c r="A978" s="2" t="s">
        <v>29</v>
      </c>
      <c r="B978" s="2" t="s">
        <v>408</v>
      </c>
      <c r="C978" s="2" t="s">
        <v>387</v>
      </c>
      <c r="D978" s="2">
        <v>2013</v>
      </c>
      <c r="E978" s="2" t="s">
        <v>388</v>
      </c>
      <c r="F978" s="2">
        <v>43614698</v>
      </c>
    </row>
    <row r="979" spans="1:6" x14ac:dyDescent="0.25">
      <c r="A979" s="2" t="s">
        <v>29</v>
      </c>
      <c r="B979" s="2" t="s">
        <v>408</v>
      </c>
      <c r="C979" s="2" t="s">
        <v>387</v>
      </c>
      <c r="D979" s="2">
        <v>2014</v>
      </c>
      <c r="E979" s="2" t="s">
        <v>388</v>
      </c>
      <c r="F979" s="2">
        <v>65874812</v>
      </c>
    </row>
    <row r="980" spans="1:6" x14ac:dyDescent="0.25">
      <c r="A980" s="2" t="s">
        <v>29</v>
      </c>
      <c r="B980" s="2" t="s">
        <v>408</v>
      </c>
      <c r="C980" s="2" t="s">
        <v>387</v>
      </c>
      <c r="D980" s="2">
        <v>2015</v>
      </c>
      <c r="E980" s="2" t="s">
        <v>388</v>
      </c>
      <c r="F980" s="2">
        <v>153760302</v>
      </c>
    </row>
    <row r="981" spans="1:6" x14ac:dyDescent="0.25">
      <c r="A981" s="2" t="s">
        <v>29</v>
      </c>
      <c r="B981" s="2" t="s">
        <v>408</v>
      </c>
      <c r="C981" s="2" t="s">
        <v>387</v>
      </c>
      <c r="D981" s="2">
        <v>2016</v>
      </c>
      <c r="E981" s="2" t="s">
        <v>388</v>
      </c>
      <c r="F981" s="2">
        <v>137113384</v>
      </c>
    </row>
    <row r="982" spans="1:6" x14ac:dyDescent="0.25">
      <c r="A982" s="2" t="s">
        <v>29</v>
      </c>
      <c r="B982" s="2" t="s">
        <v>408</v>
      </c>
      <c r="C982" s="2" t="s">
        <v>387</v>
      </c>
      <c r="D982" s="2">
        <v>2017</v>
      </c>
      <c r="E982" s="2" t="s">
        <v>388</v>
      </c>
      <c r="F982" s="2">
        <v>49697475</v>
      </c>
    </row>
    <row r="983" spans="1:6" x14ac:dyDescent="0.25">
      <c r="A983" s="2" t="s">
        <v>29</v>
      </c>
      <c r="B983" s="2" t="s">
        <v>408</v>
      </c>
      <c r="C983" s="2" t="s">
        <v>387</v>
      </c>
      <c r="D983" s="2">
        <v>2018</v>
      </c>
      <c r="E983" s="2" t="s">
        <v>388</v>
      </c>
      <c r="F983" s="2">
        <v>113864294</v>
      </c>
    </row>
    <row r="984" spans="1:6" x14ac:dyDescent="0.25">
      <c r="A984" s="2" t="s">
        <v>29</v>
      </c>
      <c r="B984" s="2" t="s">
        <v>408</v>
      </c>
      <c r="C984" s="2" t="s">
        <v>387</v>
      </c>
      <c r="D984" s="2">
        <v>2019</v>
      </c>
      <c r="E984" s="2" t="s">
        <v>388</v>
      </c>
      <c r="F984" s="2">
        <v>121690057</v>
      </c>
    </row>
    <row r="985" spans="1:6" x14ac:dyDescent="0.25">
      <c r="A985" s="2" t="s">
        <v>29</v>
      </c>
      <c r="B985" s="2" t="s">
        <v>408</v>
      </c>
      <c r="C985" s="2" t="s">
        <v>387</v>
      </c>
      <c r="D985" s="2">
        <v>2020</v>
      </c>
      <c r="E985" s="2" t="s">
        <v>388</v>
      </c>
      <c r="F985" s="2">
        <v>129285294</v>
      </c>
    </row>
    <row r="986" spans="1:6" x14ac:dyDescent="0.25">
      <c r="A986" s="2" t="s">
        <v>29</v>
      </c>
      <c r="B986" s="2" t="s">
        <v>408</v>
      </c>
      <c r="C986" s="2" t="s">
        <v>387</v>
      </c>
      <c r="D986" s="2">
        <v>2021</v>
      </c>
      <c r="E986" s="2" t="s">
        <v>388</v>
      </c>
      <c r="F986" s="2">
        <v>134114746</v>
      </c>
    </row>
    <row r="987" spans="1:6" x14ac:dyDescent="0.25">
      <c r="A987" s="2" t="s">
        <v>29</v>
      </c>
      <c r="B987" s="2" t="s">
        <v>408</v>
      </c>
      <c r="C987" s="2" t="s">
        <v>389</v>
      </c>
      <c r="D987" s="2">
        <v>2010</v>
      </c>
      <c r="E987" s="2" t="s">
        <v>388</v>
      </c>
      <c r="F987" s="2">
        <v>103302088</v>
      </c>
    </row>
    <row r="988" spans="1:6" x14ac:dyDescent="0.25">
      <c r="A988" s="2" t="s">
        <v>29</v>
      </c>
      <c r="B988" s="2" t="s">
        <v>408</v>
      </c>
      <c r="C988" s="2" t="s">
        <v>389</v>
      </c>
      <c r="D988" s="2">
        <v>2011</v>
      </c>
      <c r="E988" s="2" t="s">
        <v>388</v>
      </c>
      <c r="F988" s="2">
        <v>133358553</v>
      </c>
    </row>
    <row r="989" spans="1:6" x14ac:dyDescent="0.25">
      <c r="A989" s="2" t="s">
        <v>29</v>
      </c>
      <c r="B989" s="2" t="s">
        <v>408</v>
      </c>
      <c r="C989" s="2" t="s">
        <v>389</v>
      </c>
      <c r="D989" s="2">
        <v>2012</v>
      </c>
      <c r="E989" s="2" t="s">
        <v>388</v>
      </c>
      <c r="F989" s="2">
        <v>45750413</v>
      </c>
    </row>
    <row r="990" spans="1:6" x14ac:dyDescent="0.25">
      <c r="A990" s="2" t="s">
        <v>29</v>
      </c>
      <c r="B990" s="2" t="s">
        <v>408</v>
      </c>
      <c r="C990" s="2" t="s">
        <v>389</v>
      </c>
      <c r="D990" s="2">
        <v>2013</v>
      </c>
      <c r="E990" s="2" t="s">
        <v>388</v>
      </c>
      <c r="F990" s="2">
        <v>181971778</v>
      </c>
    </row>
    <row r="991" spans="1:6" x14ac:dyDescent="0.25">
      <c r="A991" s="2" t="s">
        <v>29</v>
      </c>
      <c r="B991" s="2" t="s">
        <v>408</v>
      </c>
      <c r="C991" s="2" t="s">
        <v>389</v>
      </c>
      <c r="D991" s="2">
        <v>2014</v>
      </c>
      <c r="E991" s="2" t="s">
        <v>388</v>
      </c>
      <c r="F991" s="2">
        <v>132743700</v>
      </c>
    </row>
    <row r="992" spans="1:6" x14ac:dyDescent="0.25">
      <c r="A992" s="2" t="s">
        <v>29</v>
      </c>
      <c r="B992" s="2" t="s">
        <v>408</v>
      </c>
      <c r="C992" s="2" t="s">
        <v>389</v>
      </c>
      <c r="D992" s="2">
        <v>2015</v>
      </c>
      <c r="E992" s="2" t="s">
        <v>388</v>
      </c>
      <c r="F992" s="2">
        <v>54600910</v>
      </c>
    </row>
    <row r="993" spans="1:6" x14ac:dyDescent="0.25">
      <c r="A993" s="2" t="s">
        <v>29</v>
      </c>
      <c r="B993" s="2" t="s">
        <v>408</v>
      </c>
      <c r="C993" s="2" t="s">
        <v>389</v>
      </c>
      <c r="D993" s="2">
        <v>2016</v>
      </c>
      <c r="E993" s="2" t="s">
        <v>388</v>
      </c>
      <c r="F993" s="2">
        <v>274814009</v>
      </c>
    </row>
    <row r="994" spans="1:6" x14ac:dyDescent="0.25">
      <c r="A994" s="2" t="s">
        <v>29</v>
      </c>
      <c r="B994" s="2" t="s">
        <v>408</v>
      </c>
      <c r="C994" s="2" t="s">
        <v>389</v>
      </c>
      <c r="D994" s="2">
        <v>2017</v>
      </c>
      <c r="E994" s="2" t="s">
        <v>388</v>
      </c>
      <c r="F994" s="2">
        <v>168880244</v>
      </c>
    </row>
    <row r="995" spans="1:6" x14ac:dyDescent="0.25">
      <c r="A995" s="2" t="s">
        <v>29</v>
      </c>
      <c r="B995" s="2" t="s">
        <v>408</v>
      </c>
      <c r="C995" s="2" t="s">
        <v>389</v>
      </c>
      <c r="D995" s="2">
        <v>2018</v>
      </c>
      <c r="E995" s="2" t="s">
        <v>388</v>
      </c>
      <c r="F995" s="2">
        <v>302736845</v>
      </c>
    </row>
    <row r="996" spans="1:6" x14ac:dyDescent="0.25">
      <c r="A996" s="2" t="s">
        <v>29</v>
      </c>
      <c r="B996" s="2" t="s">
        <v>408</v>
      </c>
      <c r="C996" s="2" t="s">
        <v>389</v>
      </c>
      <c r="D996" s="2">
        <v>2019</v>
      </c>
      <c r="E996" s="2" t="s">
        <v>388</v>
      </c>
      <c r="F996" s="2">
        <v>303943714</v>
      </c>
    </row>
    <row r="997" spans="1:6" x14ac:dyDescent="0.25">
      <c r="A997" s="2" t="s">
        <v>29</v>
      </c>
      <c r="B997" s="2" t="s">
        <v>408</v>
      </c>
      <c r="C997" s="2" t="s">
        <v>389</v>
      </c>
      <c r="D997" s="2">
        <v>2020</v>
      </c>
      <c r="E997" s="2" t="s">
        <v>388</v>
      </c>
      <c r="F997" s="2">
        <v>306641211</v>
      </c>
    </row>
    <row r="998" spans="1:6" x14ac:dyDescent="0.25">
      <c r="A998" s="2" t="s">
        <v>29</v>
      </c>
      <c r="B998" s="2" t="s">
        <v>408</v>
      </c>
      <c r="C998" s="2" t="s">
        <v>389</v>
      </c>
      <c r="D998" s="2">
        <v>2021</v>
      </c>
      <c r="E998" s="2" t="s">
        <v>388</v>
      </c>
      <c r="F998" s="2">
        <v>307372876</v>
      </c>
    </row>
    <row r="999" spans="1:6" x14ac:dyDescent="0.25">
      <c r="A999" s="2" t="s">
        <v>29</v>
      </c>
      <c r="B999" s="2" t="s">
        <v>408</v>
      </c>
      <c r="C999" s="2" t="s">
        <v>390</v>
      </c>
      <c r="D999" s="2">
        <v>2010</v>
      </c>
      <c r="E999" s="2" t="s">
        <v>388</v>
      </c>
      <c r="F999" s="2">
        <v>67301796</v>
      </c>
    </row>
    <row r="1000" spans="1:6" x14ac:dyDescent="0.25">
      <c r="A1000" s="2" t="s">
        <v>29</v>
      </c>
      <c r="B1000" s="2" t="s">
        <v>408</v>
      </c>
      <c r="C1000" s="2" t="s">
        <v>390</v>
      </c>
      <c r="D1000" s="2">
        <v>2011</v>
      </c>
      <c r="E1000" s="2" t="s">
        <v>388</v>
      </c>
      <c r="F1000" s="2">
        <v>91421775</v>
      </c>
    </row>
    <row r="1001" spans="1:6" x14ac:dyDescent="0.25">
      <c r="A1001" s="2" t="s">
        <v>29</v>
      </c>
      <c r="B1001" s="2" t="s">
        <v>408</v>
      </c>
      <c r="C1001" s="2" t="s">
        <v>390</v>
      </c>
      <c r="D1001" s="2">
        <v>2012</v>
      </c>
      <c r="E1001" s="2" t="s">
        <v>388</v>
      </c>
      <c r="F1001" s="2">
        <v>115109121</v>
      </c>
    </row>
    <row r="1002" spans="1:6" x14ac:dyDescent="0.25">
      <c r="A1002" s="2" t="s">
        <v>29</v>
      </c>
      <c r="B1002" s="2" t="s">
        <v>408</v>
      </c>
      <c r="C1002" s="2" t="s">
        <v>390</v>
      </c>
      <c r="D1002" s="2">
        <v>2013</v>
      </c>
      <c r="E1002" s="2" t="s">
        <v>388</v>
      </c>
      <c r="F1002" s="2">
        <v>81484143</v>
      </c>
    </row>
    <row r="1003" spans="1:6" x14ac:dyDescent="0.25">
      <c r="A1003" s="2" t="s">
        <v>29</v>
      </c>
      <c r="B1003" s="2" t="s">
        <v>408</v>
      </c>
      <c r="C1003" s="2" t="s">
        <v>390</v>
      </c>
      <c r="D1003" s="2">
        <v>2014</v>
      </c>
      <c r="E1003" s="2" t="s">
        <v>388</v>
      </c>
      <c r="F1003" s="2">
        <v>121921259</v>
      </c>
    </row>
    <row r="1004" spans="1:6" x14ac:dyDescent="0.25">
      <c r="A1004" s="2" t="s">
        <v>29</v>
      </c>
      <c r="B1004" s="2" t="s">
        <v>408</v>
      </c>
      <c r="C1004" s="2" t="s">
        <v>390</v>
      </c>
      <c r="D1004" s="2">
        <v>2015</v>
      </c>
      <c r="E1004" s="2" t="s">
        <v>388</v>
      </c>
      <c r="F1004" s="2">
        <v>25977927</v>
      </c>
    </row>
    <row r="1005" spans="1:6" x14ac:dyDescent="0.25">
      <c r="A1005" s="2" t="s">
        <v>29</v>
      </c>
      <c r="B1005" s="2" t="s">
        <v>408</v>
      </c>
      <c r="C1005" s="2" t="s">
        <v>390</v>
      </c>
      <c r="D1005" s="2">
        <v>2016</v>
      </c>
      <c r="E1005" s="2" t="s">
        <v>388</v>
      </c>
      <c r="F1005" s="2">
        <v>68081176</v>
      </c>
    </row>
    <row r="1006" spans="1:6" x14ac:dyDescent="0.25">
      <c r="A1006" s="2" t="s">
        <v>29</v>
      </c>
      <c r="B1006" s="2" t="s">
        <v>408</v>
      </c>
      <c r="C1006" s="2" t="s">
        <v>390</v>
      </c>
      <c r="D1006" s="2">
        <v>2017</v>
      </c>
      <c r="E1006" s="2" t="s">
        <v>388</v>
      </c>
      <c r="F1006" s="2">
        <v>40189234</v>
      </c>
    </row>
    <row r="1007" spans="1:6" x14ac:dyDescent="0.25">
      <c r="A1007" s="2" t="s">
        <v>29</v>
      </c>
      <c r="B1007" s="2" t="s">
        <v>408</v>
      </c>
      <c r="C1007" s="2" t="s">
        <v>390</v>
      </c>
      <c r="D1007" s="2">
        <v>2018</v>
      </c>
      <c r="E1007" s="2" t="s">
        <v>388</v>
      </c>
      <c r="F1007" s="2">
        <v>55263354</v>
      </c>
    </row>
    <row r="1008" spans="1:6" x14ac:dyDescent="0.25">
      <c r="A1008" s="2" t="s">
        <v>29</v>
      </c>
      <c r="B1008" s="2" t="s">
        <v>408</v>
      </c>
      <c r="C1008" s="2" t="s">
        <v>390</v>
      </c>
      <c r="D1008" s="2">
        <v>2019</v>
      </c>
      <c r="E1008" s="2" t="s">
        <v>388</v>
      </c>
      <c r="F1008" s="2">
        <v>55664809</v>
      </c>
    </row>
    <row r="1009" spans="1:6" x14ac:dyDescent="0.25">
      <c r="A1009" s="2" t="s">
        <v>29</v>
      </c>
      <c r="B1009" s="2" t="s">
        <v>408</v>
      </c>
      <c r="C1009" s="2" t="s">
        <v>390</v>
      </c>
      <c r="D1009" s="2">
        <v>2020</v>
      </c>
      <c r="E1009" s="2" t="s">
        <v>388</v>
      </c>
      <c r="F1009" s="2">
        <v>59342979</v>
      </c>
    </row>
    <row r="1010" spans="1:6" x14ac:dyDescent="0.25">
      <c r="A1010" s="2" t="s">
        <v>29</v>
      </c>
      <c r="B1010" s="2" t="s">
        <v>408</v>
      </c>
      <c r="C1010" s="2" t="s">
        <v>390</v>
      </c>
      <c r="D1010" s="2">
        <v>2021</v>
      </c>
      <c r="E1010" s="2" t="s">
        <v>388</v>
      </c>
      <c r="F1010" s="2">
        <v>61284850</v>
      </c>
    </row>
    <row r="1011" spans="1:6" x14ac:dyDescent="0.25">
      <c r="A1011" s="2" t="s">
        <v>30</v>
      </c>
      <c r="B1011" s="2" t="s">
        <v>395</v>
      </c>
      <c r="C1011" s="2" t="s">
        <v>387</v>
      </c>
      <c r="D1011" s="2">
        <v>2010</v>
      </c>
      <c r="E1011" s="2" t="s">
        <v>388</v>
      </c>
      <c r="F1011" s="2">
        <v>428296932</v>
      </c>
    </row>
    <row r="1012" spans="1:6" x14ac:dyDescent="0.25">
      <c r="A1012" s="2" t="s">
        <v>30</v>
      </c>
      <c r="B1012" s="2" t="s">
        <v>395</v>
      </c>
      <c r="C1012" s="2" t="s">
        <v>387</v>
      </c>
      <c r="D1012" s="2">
        <v>2011</v>
      </c>
      <c r="E1012" s="2" t="s">
        <v>388</v>
      </c>
      <c r="F1012" s="2">
        <v>570706090</v>
      </c>
    </row>
    <row r="1013" spans="1:6" x14ac:dyDescent="0.25">
      <c r="A1013" s="2" t="s">
        <v>30</v>
      </c>
      <c r="B1013" s="2" t="s">
        <v>395</v>
      </c>
      <c r="C1013" s="2" t="s">
        <v>387</v>
      </c>
      <c r="D1013" s="2">
        <v>2012</v>
      </c>
      <c r="E1013" s="2" t="s">
        <v>388</v>
      </c>
      <c r="F1013" s="2">
        <v>409210707</v>
      </c>
    </row>
    <row r="1014" spans="1:6" x14ac:dyDescent="0.25">
      <c r="A1014" s="2" t="s">
        <v>30</v>
      </c>
      <c r="B1014" s="2" t="s">
        <v>395</v>
      </c>
      <c r="C1014" s="2" t="s">
        <v>387</v>
      </c>
      <c r="D1014" s="2">
        <v>2013</v>
      </c>
      <c r="E1014" s="2" t="s">
        <v>388</v>
      </c>
      <c r="F1014" s="2">
        <v>257816975</v>
      </c>
    </row>
    <row r="1015" spans="1:6" x14ac:dyDescent="0.25">
      <c r="A1015" s="2" t="s">
        <v>30</v>
      </c>
      <c r="B1015" s="2" t="s">
        <v>395</v>
      </c>
      <c r="C1015" s="2" t="s">
        <v>387</v>
      </c>
      <c r="D1015" s="2">
        <v>2014</v>
      </c>
      <c r="E1015" s="2" t="s">
        <v>388</v>
      </c>
      <c r="F1015" s="2">
        <v>465216570</v>
      </c>
    </row>
    <row r="1016" spans="1:6" x14ac:dyDescent="0.25">
      <c r="A1016" s="2" t="s">
        <v>30</v>
      </c>
      <c r="B1016" s="2" t="s">
        <v>395</v>
      </c>
      <c r="C1016" s="2" t="s">
        <v>387</v>
      </c>
      <c r="D1016" s="2">
        <v>2015</v>
      </c>
      <c r="E1016" s="2" t="s">
        <v>388</v>
      </c>
      <c r="F1016" s="2">
        <v>287937836</v>
      </c>
    </row>
    <row r="1017" spans="1:6" x14ac:dyDescent="0.25">
      <c r="A1017" s="2" t="s">
        <v>30</v>
      </c>
      <c r="B1017" s="2" t="s">
        <v>395</v>
      </c>
      <c r="C1017" s="2" t="s">
        <v>387</v>
      </c>
      <c r="D1017" s="2">
        <v>2016</v>
      </c>
      <c r="E1017" s="2" t="s">
        <v>388</v>
      </c>
      <c r="F1017" s="2">
        <v>295415262</v>
      </c>
    </row>
    <row r="1018" spans="1:6" x14ac:dyDescent="0.25">
      <c r="A1018" s="2" t="s">
        <v>30</v>
      </c>
      <c r="B1018" s="2" t="s">
        <v>395</v>
      </c>
      <c r="C1018" s="2" t="s">
        <v>387</v>
      </c>
      <c r="D1018" s="2">
        <v>2017</v>
      </c>
      <c r="E1018" s="2" t="s">
        <v>388</v>
      </c>
      <c r="F1018" s="2">
        <v>263321654</v>
      </c>
    </row>
    <row r="1019" spans="1:6" x14ac:dyDescent="0.25">
      <c r="A1019" s="2" t="s">
        <v>30</v>
      </c>
      <c r="B1019" s="2" t="s">
        <v>395</v>
      </c>
      <c r="C1019" s="2" t="s">
        <v>387</v>
      </c>
      <c r="D1019" s="2">
        <v>2018</v>
      </c>
      <c r="E1019" s="2" t="s">
        <v>388</v>
      </c>
      <c r="F1019" s="2">
        <v>311359423</v>
      </c>
    </row>
    <row r="1020" spans="1:6" x14ac:dyDescent="0.25">
      <c r="A1020" s="2" t="s">
        <v>30</v>
      </c>
      <c r="B1020" s="2" t="s">
        <v>395</v>
      </c>
      <c r="C1020" s="2" t="s">
        <v>387</v>
      </c>
      <c r="D1020" s="2">
        <v>2019</v>
      </c>
      <c r="E1020" s="2" t="s">
        <v>388</v>
      </c>
      <c r="F1020" s="2">
        <v>332919853</v>
      </c>
    </row>
    <row r="1021" spans="1:6" x14ac:dyDescent="0.25">
      <c r="A1021" s="2" t="s">
        <v>30</v>
      </c>
      <c r="B1021" s="2" t="s">
        <v>395</v>
      </c>
      <c r="C1021" s="2" t="s">
        <v>387</v>
      </c>
      <c r="D1021" s="2">
        <v>2020</v>
      </c>
      <c r="E1021" s="2" t="s">
        <v>388</v>
      </c>
      <c r="F1021" s="2">
        <v>352869844</v>
      </c>
    </row>
    <row r="1022" spans="1:6" x14ac:dyDescent="0.25">
      <c r="A1022" s="2" t="s">
        <v>30</v>
      </c>
      <c r="B1022" s="2" t="s">
        <v>395</v>
      </c>
      <c r="C1022" s="2" t="s">
        <v>387</v>
      </c>
      <c r="D1022" s="2">
        <v>2021</v>
      </c>
      <c r="E1022" s="2" t="s">
        <v>388</v>
      </c>
      <c r="F1022" s="2">
        <v>366735607</v>
      </c>
    </row>
    <row r="1023" spans="1:6" x14ac:dyDescent="0.25">
      <c r="A1023" s="2" t="s">
        <v>30</v>
      </c>
      <c r="B1023" s="2" t="s">
        <v>395</v>
      </c>
      <c r="C1023" s="2" t="s">
        <v>389</v>
      </c>
      <c r="D1023" s="2">
        <v>2010</v>
      </c>
      <c r="E1023" s="2" t="s">
        <v>388</v>
      </c>
      <c r="F1023" s="2">
        <v>690251558</v>
      </c>
    </row>
    <row r="1024" spans="1:6" x14ac:dyDescent="0.25">
      <c r="A1024" s="2" t="s">
        <v>30</v>
      </c>
      <c r="B1024" s="2" t="s">
        <v>395</v>
      </c>
      <c r="C1024" s="2" t="s">
        <v>389</v>
      </c>
      <c r="D1024" s="2">
        <v>2011</v>
      </c>
      <c r="E1024" s="2" t="s">
        <v>388</v>
      </c>
      <c r="F1024" s="2">
        <v>380502392</v>
      </c>
    </row>
    <row r="1025" spans="1:6" x14ac:dyDescent="0.25">
      <c r="A1025" s="2" t="s">
        <v>30</v>
      </c>
      <c r="B1025" s="2" t="s">
        <v>395</v>
      </c>
      <c r="C1025" s="2" t="s">
        <v>389</v>
      </c>
      <c r="D1025" s="2">
        <v>2012</v>
      </c>
      <c r="E1025" s="2" t="s">
        <v>388</v>
      </c>
      <c r="F1025" s="2">
        <v>281327802</v>
      </c>
    </row>
    <row r="1026" spans="1:6" x14ac:dyDescent="0.25">
      <c r="A1026" s="2" t="s">
        <v>30</v>
      </c>
      <c r="B1026" s="2" t="s">
        <v>395</v>
      </c>
      <c r="C1026" s="2" t="s">
        <v>389</v>
      </c>
      <c r="D1026" s="2">
        <v>2013</v>
      </c>
      <c r="E1026" s="2" t="s">
        <v>388</v>
      </c>
      <c r="F1026" s="2">
        <v>307873091</v>
      </c>
    </row>
    <row r="1027" spans="1:6" x14ac:dyDescent="0.25">
      <c r="A1027" s="2" t="s">
        <v>30</v>
      </c>
      <c r="B1027" s="2" t="s">
        <v>395</v>
      </c>
      <c r="C1027" s="2" t="s">
        <v>389</v>
      </c>
      <c r="D1027" s="2">
        <v>2014</v>
      </c>
      <c r="E1027" s="2" t="s">
        <v>388</v>
      </c>
      <c r="F1027" s="2">
        <v>812161007</v>
      </c>
    </row>
    <row r="1028" spans="1:6" x14ac:dyDescent="0.25">
      <c r="A1028" s="2" t="s">
        <v>30</v>
      </c>
      <c r="B1028" s="2" t="s">
        <v>395</v>
      </c>
      <c r="C1028" s="2" t="s">
        <v>389</v>
      </c>
      <c r="D1028" s="2">
        <v>2015</v>
      </c>
      <c r="E1028" s="2" t="s">
        <v>388</v>
      </c>
      <c r="F1028" s="2">
        <v>416247372</v>
      </c>
    </row>
    <row r="1029" spans="1:6" x14ac:dyDescent="0.25">
      <c r="A1029" s="2" t="s">
        <v>30</v>
      </c>
      <c r="B1029" s="2" t="s">
        <v>395</v>
      </c>
      <c r="C1029" s="2" t="s">
        <v>389</v>
      </c>
      <c r="D1029" s="2">
        <v>2016</v>
      </c>
      <c r="E1029" s="2" t="s">
        <v>388</v>
      </c>
      <c r="F1029" s="2">
        <v>434168917</v>
      </c>
    </row>
    <row r="1030" spans="1:6" x14ac:dyDescent="0.25">
      <c r="A1030" s="2" t="s">
        <v>30</v>
      </c>
      <c r="B1030" s="2" t="s">
        <v>395</v>
      </c>
      <c r="C1030" s="2" t="s">
        <v>389</v>
      </c>
      <c r="D1030" s="2">
        <v>2017</v>
      </c>
      <c r="E1030" s="2" t="s">
        <v>388</v>
      </c>
      <c r="F1030" s="2">
        <v>409118256</v>
      </c>
    </row>
    <row r="1031" spans="1:6" x14ac:dyDescent="0.25">
      <c r="A1031" s="2" t="s">
        <v>30</v>
      </c>
      <c r="B1031" s="2" t="s">
        <v>395</v>
      </c>
      <c r="C1031" s="2" t="s">
        <v>389</v>
      </c>
      <c r="D1031" s="2">
        <v>2018</v>
      </c>
      <c r="E1031" s="2" t="s">
        <v>388</v>
      </c>
      <c r="F1031" s="2">
        <v>669189411</v>
      </c>
    </row>
    <row r="1032" spans="1:6" x14ac:dyDescent="0.25">
      <c r="A1032" s="2" t="s">
        <v>30</v>
      </c>
      <c r="B1032" s="2" t="s">
        <v>395</v>
      </c>
      <c r="C1032" s="2" t="s">
        <v>389</v>
      </c>
      <c r="D1032" s="2">
        <v>2019</v>
      </c>
      <c r="E1032" s="2" t="s">
        <v>388</v>
      </c>
      <c r="F1032" s="2">
        <v>699768861</v>
      </c>
    </row>
    <row r="1033" spans="1:6" x14ac:dyDescent="0.25">
      <c r="A1033" s="2" t="s">
        <v>30</v>
      </c>
      <c r="B1033" s="2" t="s">
        <v>395</v>
      </c>
      <c r="C1033" s="2" t="s">
        <v>389</v>
      </c>
      <c r="D1033" s="2">
        <v>2020</v>
      </c>
      <c r="E1033" s="2" t="s">
        <v>388</v>
      </c>
      <c r="F1033" s="2">
        <v>705911252</v>
      </c>
    </row>
    <row r="1034" spans="1:6" x14ac:dyDescent="0.25">
      <c r="A1034" s="2" t="s">
        <v>30</v>
      </c>
      <c r="B1034" s="2" t="s">
        <v>395</v>
      </c>
      <c r="C1034" s="2" t="s">
        <v>389</v>
      </c>
      <c r="D1034" s="2">
        <v>2021</v>
      </c>
      <c r="E1034" s="2" t="s">
        <v>388</v>
      </c>
      <c r="F1034" s="2">
        <v>716027517</v>
      </c>
    </row>
    <row r="1035" spans="1:6" x14ac:dyDescent="0.25">
      <c r="A1035" s="2" t="s">
        <v>30</v>
      </c>
      <c r="B1035" s="2" t="s">
        <v>395</v>
      </c>
      <c r="C1035" s="2" t="s">
        <v>390</v>
      </c>
      <c r="D1035" s="2">
        <v>2010</v>
      </c>
      <c r="E1035" s="2" t="s">
        <v>388</v>
      </c>
      <c r="F1035" s="2">
        <v>438422656</v>
      </c>
    </row>
    <row r="1036" spans="1:6" x14ac:dyDescent="0.25">
      <c r="A1036" s="2" t="s">
        <v>30</v>
      </c>
      <c r="B1036" s="2" t="s">
        <v>395</v>
      </c>
      <c r="C1036" s="2" t="s">
        <v>390</v>
      </c>
      <c r="D1036" s="2">
        <v>2011</v>
      </c>
      <c r="E1036" s="2" t="s">
        <v>388</v>
      </c>
      <c r="F1036" s="2">
        <v>451154236</v>
      </c>
    </row>
    <row r="1037" spans="1:6" x14ac:dyDescent="0.25">
      <c r="A1037" s="2" t="s">
        <v>30</v>
      </c>
      <c r="B1037" s="2" t="s">
        <v>395</v>
      </c>
      <c r="C1037" s="2" t="s">
        <v>390</v>
      </c>
      <c r="D1037" s="2">
        <v>2012</v>
      </c>
      <c r="E1037" s="2" t="s">
        <v>388</v>
      </c>
      <c r="F1037" s="2">
        <v>520790720</v>
      </c>
    </row>
    <row r="1038" spans="1:6" x14ac:dyDescent="0.25">
      <c r="A1038" s="2" t="s">
        <v>30</v>
      </c>
      <c r="B1038" s="2" t="s">
        <v>395</v>
      </c>
      <c r="C1038" s="2" t="s">
        <v>390</v>
      </c>
      <c r="D1038" s="2">
        <v>2013</v>
      </c>
      <c r="E1038" s="2" t="s">
        <v>388</v>
      </c>
      <c r="F1038" s="2">
        <v>507570231</v>
      </c>
    </row>
    <row r="1039" spans="1:6" x14ac:dyDescent="0.25">
      <c r="A1039" s="2" t="s">
        <v>30</v>
      </c>
      <c r="B1039" s="2" t="s">
        <v>395</v>
      </c>
      <c r="C1039" s="2" t="s">
        <v>390</v>
      </c>
      <c r="D1039" s="2">
        <v>2014</v>
      </c>
      <c r="E1039" s="2" t="s">
        <v>388</v>
      </c>
      <c r="F1039" s="2">
        <v>571670001</v>
      </c>
    </row>
    <row r="1040" spans="1:6" x14ac:dyDescent="0.25">
      <c r="A1040" s="2" t="s">
        <v>30</v>
      </c>
      <c r="B1040" s="2" t="s">
        <v>395</v>
      </c>
      <c r="C1040" s="2" t="s">
        <v>390</v>
      </c>
      <c r="D1040" s="2">
        <v>2015</v>
      </c>
      <c r="E1040" s="2" t="s">
        <v>388</v>
      </c>
      <c r="F1040" s="2">
        <v>655733438</v>
      </c>
    </row>
    <row r="1041" spans="1:6" x14ac:dyDescent="0.25">
      <c r="A1041" s="2" t="s">
        <v>30</v>
      </c>
      <c r="B1041" s="2" t="s">
        <v>395</v>
      </c>
      <c r="C1041" s="2" t="s">
        <v>390</v>
      </c>
      <c r="D1041" s="2">
        <v>2016</v>
      </c>
      <c r="E1041" s="2" t="s">
        <v>388</v>
      </c>
      <c r="F1041" s="2">
        <v>789298537</v>
      </c>
    </row>
    <row r="1042" spans="1:6" x14ac:dyDescent="0.25">
      <c r="A1042" s="2" t="s">
        <v>30</v>
      </c>
      <c r="B1042" s="2" t="s">
        <v>395</v>
      </c>
      <c r="C1042" s="2" t="s">
        <v>390</v>
      </c>
      <c r="D1042" s="2">
        <v>2017</v>
      </c>
      <c r="E1042" s="2" t="s">
        <v>388</v>
      </c>
      <c r="F1042" s="2">
        <v>822590737</v>
      </c>
    </row>
    <row r="1043" spans="1:6" x14ac:dyDescent="0.25">
      <c r="A1043" s="2" t="s">
        <v>30</v>
      </c>
      <c r="B1043" s="2" t="s">
        <v>395</v>
      </c>
      <c r="C1043" s="2" t="s">
        <v>390</v>
      </c>
      <c r="D1043" s="2">
        <v>2018</v>
      </c>
      <c r="E1043" s="2" t="s">
        <v>388</v>
      </c>
      <c r="F1043" s="2">
        <v>1180090729</v>
      </c>
    </row>
    <row r="1044" spans="1:6" x14ac:dyDescent="0.25">
      <c r="A1044" s="2" t="s">
        <v>30</v>
      </c>
      <c r="B1044" s="2" t="s">
        <v>395</v>
      </c>
      <c r="C1044" s="2" t="s">
        <v>390</v>
      </c>
      <c r="D1044" s="2">
        <v>2019</v>
      </c>
      <c r="E1044" s="2" t="s">
        <v>388</v>
      </c>
      <c r="F1044" s="2">
        <v>1288042915</v>
      </c>
    </row>
    <row r="1045" spans="1:6" x14ac:dyDescent="0.25">
      <c r="A1045" s="2" t="s">
        <v>30</v>
      </c>
      <c r="B1045" s="2" t="s">
        <v>395</v>
      </c>
      <c r="C1045" s="2" t="s">
        <v>390</v>
      </c>
      <c r="D1045" s="2">
        <v>2020</v>
      </c>
      <c r="E1045" s="2" t="s">
        <v>388</v>
      </c>
      <c r="F1045" s="2">
        <v>1368358317</v>
      </c>
    </row>
    <row r="1046" spans="1:6" x14ac:dyDescent="0.25">
      <c r="A1046" s="2" t="s">
        <v>30</v>
      </c>
      <c r="B1046" s="2" t="s">
        <v>395</v>
      </c>
      <c r="C1046" s="2" t="s">
        <v>390</v>
      </c>
      <c r="D1046" s="2">
        <v>2021</v>
      </c>
      <c r="E1046" s="2" t="s">
        <v>388</v>
      </c>
      <c r="F1046" s="2">
        <v>1452111612</v>
      </c>
    </row>
    <row r="1047" spans="1:6" x14ac:dyDescent="0.25">
      <c r="A1047" s="2" t="s">
        <v>31</v>
      </c>
      <c r="B1047" s="2" t="s">
        <v>401</v>
      </c>
      <c r="C1047" s="2" t="s">
        <v>387</v>
      </c>
      <c r="D1047" s="2">
        <v>2010</v>
      </c>
      <c r="E1047" s="2" t="s">
        <v>388</v>
      </c>
      <c r="F1047" s="2">
        <v>24136663</v>
      </c>
    </row>
    <row r="1048" spans="1:6" x14ac:dyDescent="0.25">
      <c r="A1048" s="2" t="s">
        <v>31</v>
      </c>
      <c r="B1048" s="2" t="s">
        <v>401</v>
      </c>
      <c r="C1048" s="2" t="s">
        <v>387</v>
      </c>
      <c r="D1048" s="2">
        <v>2011</v>
      </c>
      <c r="E1048" s="2" t="s">
        <v>388</v>
      </c>
      <c r="F1048" s="2">
        <v>30690735</v>
      </c>
    </row>
    <row r="1049" spans="1:6" x14ac:dyDescent="0.25">
      <c r="A1049" s="2" t="s">
        <v>31</v>
      </c>
      <c r="B1049" s="2" t="s">
        <v>401</v>
      </c>
      <c r="C1049" s="2" t="s">
        <v>387</v>
      </c>
      <c r="D1049" s="2">
        <v>2012</v>
      </c>
      <c r="E1049" s="2" t="s">
        <v>388</v>
      </c>
      <c r="F1049" s="2">
        <v>23738992</v>
      </c>
    </row>
    <row r="1050" spans="1:6" x14ac:dyDescent="0.25">
      <c r="A1050" s="2" t="s">
        <v>31</v>
      </c>
      <c r="B1050" s="2" t="s">
        <v>401</v>
      </c>
      <c r="C1050" s="2" t="s">
        <v>387</v>
      </c>
      <c r="D1050" s="2">
        <v>2013</v>
      </c>
      <c r="E1050" s="2" t="s">
        <v>388</v>
      </c>
      <c r="F1050" s="2">
        <v>23333923</v>
      </c>
    </row>
    <row r="1051" spans="1:6" x14ac:dyDescent="0.25">
      <c r="A1051" s="2" t="s">
        <v>31</v>
      </c>
      <c r="B1051" s="2" t="s">
        <v>401</v>
      </c>
      <c r="C1051" s="2" t="s">
        <v>387</v>
      </c>
      <c r="D1051" s="2">
        <v>2014</v>
      </c>
      <c r="E1051" s="2" t="s">
        <v>388</v>
      </c>
      <c r="F1051" s="2">
        <v>33332495</v>
      </c>
    </row>
    <row r="1052" spans="1:6" x14ac:dyDescent="0.25">
      <c r="A1052" s="2" t="s">
        <v>31</v>
      </c>
      <c r="B1052" s="2" t="s">
        <v>401</v>
      </c>
      <c r="C1052" s="2" t="s">
        <v>387</v>
      </c>
      <c r="D1052" s="2">
        <v>2015</v>
      </c>
      <c r="E1052" s="2" t="s">
        <v>388</v>
      </c>
      <c r="F1052" s="2">
        <v>56330173</v>
      </c>
    </row>
    <row r="1053" spans="1:6" x14ac:dyDescent="0.25">
      <c r="A1053" s="2" t="s">
        <v>31</v>
      </c>
      <c r="B1053" s="2" t="s">
        <v>401</v>
      </c>
      <c r="C1053" s="2" t="s">
        <v>387</v>
      </c>
      <c r="D1053" s="2">
        <v>2016</v>
      </c>
      <c r="E1053" s="2" t="s">
        <v>388</v>
      </c>
      <c r="F1053" s="2">
        <v>26507742</v>
      </c>
    </row>
    <row r="1054" spans="1:6" x14ac:dyDescent="0.25">
      <c r="A1054" s="2" t="s">
        <v>31</v>
      </c>
      <c r="B1054" s="2" t="s">
        <v>401</v>
      </c>
      <c r="C1054" s="2" t="s">
        <v>387</v>
      </c>
      <c r="D1054" s="2">
        <v>2017</v>
      </c>
      <c r="E1054" s="2" t="s">
        <v>388</v>
      </c>
      <c r="F1054" s="2">
        <v>34046729</v>
      </c>
    </row>
    <row r="1055" spans="1:6" x14ac:dyDescent="0.25">
      <c r="A1055" s="2" t="s">
        <v>31</v>
      </c>
      <c r="B1055" s="2" t="s">
        <v>401</v>
      </c>
      <c r="C1055" s="2" t="s">
        <v>387</v>
      </c>
      <c r="D1055" s="2">
        <v>2018</v>
      </c>
      <c r="E1055" s="2" t="s">
        <v>388</v>
      </c>
      <c r="F1055" s="2">
        <v>46457725</v>
      </c>
    </row>
    <row r="1056" spans="1:6" x14ac:dyDescent="0.25">
      <c r="A1056" s="2" t="s">
        <v>31</v>
      </c>
      <c r="B1056" s="2" t="s">
        <v>401</v>
      </c>
      <c r="C1056" s="2" t="s">
        <v>387</v>
      </c>
      <c r="D1056" s="2">
        <v>2019</v>
      </c>
      <c r="E1056" s="2" t="s">
        <v>388</v>
      </c>
      <c r="F1056" s="2">
        <v>66800672</v>
      </c>
    </row>
    <row r="1057" spans="1:6" x14ac:dyDescent="0.25">
      <c r="A1057" s="2" t="s">
        <v>31</v>
      </c>
      <c r="B1057" s="2" t="s">
        <v>401</v>
      </c>
      <c r="C1057" s="2" t="s">
        <v>387</v>
      </c>
      <c r="D1057" s="2">
        <v>2020</v>
      </c>
      <c r="E1057" s="2" t="s">
        <v>388</v>
      </c>
      <c r="F1057" s="2">
        <v>52825998</v>
      </c>
    </row>
    <row r="1058" spans="1:6" x14ac:dyDescent="0.25">
      <c r="A1058" s="2" t="s">
        <v>31</v>
      </c>
      <c r="B1058" s="2" t="s">
        <v>401</v>
      </c>
      <c r="C1058" s="2" t="s">
        <v>387</v>
      </c>
      <c r="D1058" s="2">
        <v>2021</v>
      </c>
      <c r="E1058" s="2" t="s">
        <v>388</v>
      </c>
      <c r="F1058" s="2">
        <v>55695121</v>
      </c>
    </row>
    <row r="1059" spans="1:6" x14ac:dyDescent="0.25">
      <c r="A1059" s="2" t="s">
        <v>31</v>
      </c>
      <c r="B1059" s="2" t="s">
        <v>401</v>
      </c>
      <c r="C1059" s="2" t="s">
        <v>389</v>
      </c>
      <c r="D1059" s="2">
        <v>2010</v>
      </c>
      <c r="E1059" s="2" t="s">
        <v>388</v>
      </c>
      <c r="F1059" s="2">
        <v>44351633</v>
      </c>
    </row>
    <row r="1060" spans="1:6" x14ac:dyDescent="0.25">
      <c r="A1060" s="2" t="s">
        <v>31</v>
      </c>
      <c r="B1060" s="2" t="s">
        <v>401</v>
      </c>
      <c r="C1060" s="2" t="s">
        <v>389</v>
      </c>
      <c r="D1060" s="2">
        <v>2011</v>
      </c>
      <c r="E1060" s="2" t="s">
        <v>388</v>
      </c>
      <c r="F1060" s="2">
        <v>46035344</v>
      </c>
    </row>
    <row r="1061" spans="1:6" x14ac:dyDescent="0.25">
      <c r="A1061" s="2" t="s">
        <v>31</v>
      </c>
      <c r="B1061" s="2" t="s">
        <v>401</v>
      </c>
      <c r="C1061" s="2" t="s">
        <v>389</v>
      </c>
      <c r="D1061" s="2">
        <v>2012</v>
      </c>
      <c r="E1061" s="2" t="s">
        <v>388</v>
      </c>
      <c r="F1061" s="2">
        <v>64096855</v>
      </c>
    </row>
    <row r="1062" spans="1:6" x14ac:dyDescent="0.25">
      <c r="A1062" s="2" t="s">
        <v>31</v>
      </c>
      <c r="B1062" s="2" t="s">
        <v>401</v>
      </c>
      <c r="C1062" s="2" t="s">
        <v>389</v>
      </c>
      <c r="D1062" s="2">
        <v>2013</v>
      </c>
      <c r="E1062" s="2" t="s">
        <v>388</v>
      </c>
      <c r="F1062" s="2">
        <v>16629646</v>
      </c>
    </row>
    <row r="1063" spans="1:6" x14ac:dyDescent="0.25">
      <c r="A1063" s="2" t="s">
        <v>31</v>
      </c>
      <c r="B1063" s="2" t="s">
        <v>401</v>
      </c>
      <c r="C1063" s="2" t="s">
        <v>389</v>
      </c>
      <c r="D1063" s="2">
        <v>2014</v>
      </c>
      <c r="E1063" s="2" t="s">
        <v>388</v>
      </c>
      <c r="F1063" s="2">
        <v>33947651</v>
      </c>
    </row>
    <row r="1064" spans="1:6" x14ac:dyDescent="0.25">
      <c r="A1064" s="2" t="s">
        <v>31</v>
      </c>
      <c r="B1064" s="2" t="s">
        <v>401</v>
      </c>
      <c r="C1064" s="2" t="s">
        <v>389</v>
      </c>
      <c r="D1064" s="2">
        <v>2015</v>
      </c>
      <c r="E1064" s="2" t="s">
        <v>388</v>
      </c>
      <c r="F1064" s="2">
        <v>36621687</v>
      </c>
    </row>
    <row r="1065" spans="1:6" x14ac:dyDescent="0.25">
      <c r="A1065" s="2" t="s">
        <v>31</v>
      </c>
      <c r="B1065" s="2" t="s">
        <v>401</v>
      </c>
      <c r="C1065" s="2" t="s">
        <v>389</v>
      </c>
      <c r="D1065" s="2">
        <v>2016</v>
      </c>
      <c r="E1065" s="2" t="s">
        <v>388</v>
      </c>
      <c r="F1065" s="2">
        <v>32753530</v>
      </c>
    </row>
    <row r="1066" spans="1:6" x14ac:dyDescent="0.25">
      <c r="A1066" s="2" t="s">
        <v>31</v>
      </c>
      <c r="B1066" s="2" t="s">
        <v>401</v>
      </c>
      <c r="C1066" s="2" t="s">
        <v>389</v>
      </c>
      <c r="D1066" s="2">
        <v>2017</v>
      </c>
      <c r="E1066" s="2" t="s">
        <v>388</v>
      </c>
      <c r="F1066" s="2">
        <v>62837696</v>
      </c>
    </row>
    <row r="1067" spans="1:6" x14ac:dyDescent="0.25">
      <c r="A1067" s="2" t="s">
        <v>31</v>
      </c>
      <c r="B1067" s="2" t="s">
        <v>401</v>
      </c>
      <c r="C1067" s="2" t="s">
        <v>389</v>
      </c>
      <c r="D1067" s="2">
        <v>2018</v>
      </c>
      <c r="E1067" s="2" t="s">
        <v>388</v>
      </c>
      <c r="F1067" s="2">
        <v>54538488</v>
      </c>
    </row>
    <row r="1068" spans="1:6" x14ac:dyDescent="0.25">
      <c r="A1068" s="2" t="s">
        <v>31</v>
      </c>
      <c r="B1068" s="2" t="s">
        <v>401</v>
      </c>
      <c r="C1068" s="2" t="s">
        <v>389</v>
      </c>
      <c r="D1068" s="2">
        <v>2019</v>
      </c>
      <c r="E1068" s="2" t="s">
        <v>388</v>
      </c>
      <c r="F1068" s="2">
        <v>54018620</v>
      </c>
    </row>
    <row r="1069" spans="1:6" x14ac:dyDescent="0.25">
      <c r="A1069" s="2" t="s">
        <v>31</v>
      </c>
      <c r="B1069" s="2" t="s">
        <v>401</v>
      </c>
      <c r="C1069" s="2" t="s">
        <v>389</v>
      </c>
      <c r="D1069" s="2">
        <v>2020</v>
      </c>
      <c r="E1069" s="2" t="s">
        <v>388</v>
      </c>
      <c r="F1069" s="2">
        <v>55095180</v>
      </c>
    </row>
    <row r="1070" spans="1:6" x14ac:dyDescent="0.25">
      <c r="A1070" s="2" t="s">
        <v>31</v>
      </c>
      <c r="B1070" s="2" t="s">
        <v>401</v>
      </c>
      <c r="C1070" s="2" t="s">
        <v>389</v>
      </c>
      <c r="D1070" s="2">
        <v>2021</v>
      </c>
      <c r="E1070" s="2" t="s">
        <v>388</v>
      </c>
      <c r="F1070" s="2">
        <v>55953936</v>
      </c>
    </row>
    <row r="1071" spans="1:6" x14ac:dyDescent="0.25">
      <c r="A1071" s="2" t="s">
        <v>31</v>
      </c>
      <c r="B1071" s="2" t="s">
        <v>401</v>
      </c>
      <c r="C1071" s="2" t="s">
        <v>390</v>
      </c>
      <c r="D1071" s="2">
        <v>2010</v>
      </c>
      <c r="E1071" s="2" t="s">
        <v>388</v>
      </c>
      <c r="F1071" s="2">
        <v>2267530</v>
      </c>
    </row>
    <row r="1072" spans="1:6" x14ac:dyDescent="0.25">
      <c r="A1072" s="2" t="s">
        <v>31</v>
      </c>
      <c r="B1072" s="2" t="s">
        <v>401</v>
      </c>
      <c r="C1072" s="2" t="s">
        <v>390</v>
      </c>
      <c r="D1072" s="2">
        <v>2011</v>
      </c>
      <c r="E1072" s="2" t="s">
        <v>388</v>
      </c>
      <c r="F1072" s="2">
        <v>7471935</v>
      </c>
    </row>
    <row r="1073" spans="1:6" x14ac:dyDescent="0.25">
      <c r="A1073" s="2" t="s">
        <v>31</v>
      </c>
      <c r="B1073" s="2" t="s">
        <v>401</v>
      </c>
      <c r="C1073" s="2" t="s">
        <v>390</v>
      </c>
      <c r="D1073" s="2">
        <v>2012</v>
      </c>
      <c r="E1073" s="2" t="s">
        <v>388</v>
      </c>
      <c r="F1073" s="2">
        <v>1861888</v>
      </c>
    </row>
    <row r="1074" spans="1:6" x14ac:dyDescent="0.25">
      <c r="A1074" s="2" t="s">
        <v>31</v>
      </c>
      <c r="B1074" s="2" t="s">
        <v>401</v>
      </c>
      <c r="C1074" s="2" t="s">
        <v>390</v>
      </c>
      <c r="D1074" s="2">
        <v>2013</v>
      </c>
      <c r="E1074" s="2" t="s">
        <v>388</v>
      </c>
      <c r="F1074" s="2">
        <v>12917411</v>
      </c>
    </row>
    <row r="1075" spans="1:6" x14ac:dyDescent="0.25">
      <c r="A1075" s="2" t="s">
        <v>31</v>
      </c>
      <c r="B1075" s="2" t="s">
        <v>401</v>
      </c>
      <c r="C1075" s="2" t="s">
        <v>390</v>
      </c>
      <c r="D1075" s="2">
        <v>2014</v>
      </c>
      <c r="E1075" s="2" t="s">
        <v>388</v>
      </c>
      <c r="F1075" s="2">
        <v>4981734</v>
      </c>
    </row>
    <row r="1076" spans="1:6" x14ac:dyDescent="0.25">
      <c r="A1076" s="2" t="s">
        <v>31</v>
      </c>
      <c r="B1076" s="2" t="s">
        <v>401</v>
      </c>
      <c r="C1076" s="2" t="s">
        <v>390</v>
      </c>
      <c r="D1076" s="2">
        <v>2015</v>
      </c>
      <c r="E1076" s="2" t="s">
        <v>388</v>
      </c>
      <c r="F1076" s="2">
        <v>601378</v>
      </c>
    </row>
    <row r="1077" spans="1:6" x14ac:dyDescent="0.25">
      <c r="A1077" s="2" t="s">
        <v>31</v>
      </c>
      <c r="B1077" s="2" t="s">
        <v>401</v>
      </c>
      <c r="C1077" s="2" t="s">
        <v>390</v>
      </c>
      <c r="D1077" s="2">
        <v>2016</v>
      </c>
      <c r="E1077" s="2" t="s">
        <v>388</v>
      </c>
      <c r="F1077" s="2">
        <v>21110377</v>
      </c>
    </row>
    <row r="1078" spans="1:6" x14ac:dyDescent="0.25">
      <c r="A1078" s="2" t="s">
        <v>31</v>
      </c>
      <c r="B1078" s="2" t="s">
        <v>401</v>
      </c>
      <c r="C1078" s="2" t="s">
        <v>390</v>
      </c>
      <c r="D1078" s="2">
        <v>2017</v>
      </c>
      <c r="E1078" s="2" t="s">
        <v>388</v>
      </c>
      <c r="F1078" s="2">
        <v>2414659</v>
      </c>
    </row>
    <row r="1079" spans="1:6" x14ac:dyDescent="0.25">
      <c r="A1079" s="2" t="s">
        <v>31</v>
      </c>
      <c r="B1079" s="2" t="s">
        <v>401</v>
      </c>
      <c r="C1079" s="2" t="s">
        <v>390</v>
      </c>
      <c r="D1079" s="2">
        <v>2018</v>
      </c>
      <c r="E1079" s="2" t="s">
        <v>388</v>
      </c>
      <c r="F1079" s="2">
        <v>9291172</v>
      </c>
    </row>
    <row r="1080" spans="1:6" x14ac:dyDescent="0.25">
      <c r="A1080" s="2" t="s">
        <v>31</v>
      </c>
      <c r="B1080" s="2" t="s">
        <v>401</v>
      </c>
      <c r="C1080" s="2" t="s">
        <v>390</v>
      </c>
      <c r="D1080" s="2">
        <v>2019</v>
      </c>
      <c r="E1080" s="2" t="s">
        <v>388</v>
      </c>
      <c r="F1080" s="2">
        <v>9428264</v>
      </c>
    </row>
    <row r="1081" spans="1:6" x14ac:dyDescent="0.25">
      <c r="A1081" s="2" t="s">
        <v>31</v>
      </c>
      <c r="B1081" s="2" t="s">
        <v>401</v>
      </c>
      <c r="C1081" s="2" t="s">
        <v>390</v>
      </c>
      <c r="D1081" s="2">
        <v>2020</v>
      </c>
      <c r="E1081" s="2" t="s">
        <v>388</v>
      </c>
      <c r="F1081" s="2">
        <v>10127755</v>
      </c>
    </row>
    <row r="1082" spans="1:6" x14ac:dyDescent="0.25">
      <c r="A1082" s="2" t="s">
        <v>31</v>
      </c>
      <c r="B1082" s="2" t="s">
        <v>401</v>
      </c>
      <c r="C1082" s="2" t="s">
        <v>390</v>
      </c>
      <c r="D1082" s="2">
        <v>2021</v>
      </c>
      <c r="E1082" s="2" t="s">
        <v>388</v>
      </c>
      <c r="F1082" s="2">
        <v>10751208</v>
      </c>
    </row>
    <row r="1083" spans="1:6" x14ac:dyDescent="0.25">
      <c r="A1083" s="2" t="s">
        <v>32</v>
      </c>
      <c r="B1083" s="2" t="s">
        <v>401</v>
      </c>
      <c r="C1083" s="2" t="s">
        <v>387</v>
      </c>
      <c r="D1083" s="2">
        <v>2010</v>
      </c>
      <c r="E1083" s="2" t="s">
        <v>388</v>
      </c>
      <c r="F1083" s="2">
        <v>13209362</v>
      </c>
    </row>
    <row r="1084" spans="1:6" x14ac:dyDescent="0.25">
      <c r="A1084" s="2" t="s">
        <v>32</v>
      </c>
      <c r="B1084" s="2" t="s">
        <v>401</v>
      </c>
      <c r="C1084" s="2" t="s">
        <v>387</v>
      </c>
      <c r="D1084" s="2">
        <v>2011</v>
      </c>
      <c r="E1084" s="2" t="s">
        <v>388</v>
      </c>
      <c r="F1084" s="2">
        <v>13469916</v>
      </c>
    </row>
    <row r="1085" spans="1:6" x14ac:dyDescent="0.25">
      <c r="A1085" s="2" t="s">
        <v>32</v>
      </c>
      <c r="B1085" s="2" t="s">
        <v>401</v>
      </c>
      <c r="C1085" s="2" t="s">
        <v>387</v>
      </c>
      <c r="D1085" s="2">
        <v>2012</v>
      </c>
      <c r="E1085" s="2" t="s">
        <v>388</v>
      </c>
      <c r="F1085" s="2">
        <v>13131074</v>
      </c>
    </row>
    <row r="1086" spans="1:6" x14ac:dyDescent="0.25">
      <c r="A1086" s="2" t="s">
        <v>32</v>
      </c>
      <c r="B1086" s="2" t="s">
        <v>401</v>
      </c>
      <c r="C1086" s="2" t="s">
        <v>387</v>
      </c>
      <c r="D1086" s="2">
        <v>2013</v>
      </c>
      <c r="E1086" s="2" t="s">
        <v>388</v>
      </c>
      <c r="F1086" s="2">
        <v>80584478</v>
      </c>
    </row>
    <row r="1087" spans="1:6" x14ac:dyDescent="0.25">
      <c r="A1087" s="2" t="s">
        <v>32</v>
      </c>
      <c r="B1087" s="2" t="s">
        <v>401</v>
      </c>
      <c r="C1087" s="2" t="s">
        <v>387</v>
      </c>
      <c r="D1087" s="2">
        <v>2014</v>
      </c>
      <c r="E1087" s="2" t="s">
        <v>388</v>
      </c>
      <c r="F1087" s="2">
        <v>23996452</v>
      </c>
    </row>
    <row r="1088" spans="1:6" x14ac:dyDescent="0.25">
      <c r="A1088" s="2" t="s">
        <v>32</v>
      </c>
      <c r="B1088" s="2" t="s">
        <v>401</v>
      </c>
      <c r="C1088" s="2" t="s">
        <v>387</v>
      </c>
      <c r="D1088" s="2">
        <v>2015</v>
      </c>
      <c r="E1088" s="2" t="s">
        <v>388</v>
      </c>
      <c r="F1088" s="2">
        <v>30841200</v>
      </c>
    </row>
    <row r="1089" spans="1:6" x14ac:dyDescent="0.25">
      <c r="A1089" s="2" t="s">
        <v>32</v>
      </c>
      <c r="B1089" s="2" t="s">
        <v>401</v>
      </c>
      <c r="C1089" s="2" t="s">
        <v>387</v>
      </c>
      <c r="D1089" s="2">
        <v>2016</v>
      </c>
      <c r="E1089" s="2" t="s">
        <v>388</v>
      </c>
      <c r="F1089" s="2">
        <v>11052499</v>
      </c>
    </row>
    <row r="1090" spans="1:6" x14ac:dyDescent="0.25">
      <c r="A1090" s="2" t="s">
        <v>32</v>
      </c>
      <c r="B1090" s="2" t="s">
        <v>401</v>
      </c>
      <c r="C1090" s="2" t="s">
        <v>387</v>
      </c>
      <c r="D1090" s="2">
        <v>2017</v>
      </c>
      <c r="E1090" s="2" t="s">
        <v>388</v>
      </c>
      <c r="F1090" s="2">
        <v>38074964</v>
      </c>
    </row>
    <row r="1091" spans="1:6" x14ac:dyDescent="0.25">
      <c r="A1091" s="2" t="s">
        <v>32</v>
      </c>
      <c r="B1091" s="2" t="s">
        <v>401</v>
      </c>
      <c r="C1091" s="2" t="s">
        <v>387</v>
      </c>
      <c r="D1091" s="2">
        <v>2018</v>
      </c>
      <c r="E1091" s="2" t="s">
        <v>388</v>
      </c>
      <c r="F1091" s="2">
        <v>46753279</v>
      </c>
    </row>
    <row r="1092" spans="1:6" x14ac:dyDescent="0.25">
      <c r="A1092" s="2" t="s">
        <v>32</v>
      </c>
      <c r="B1092" s="2" t="s">
        <v>401</v>
      </c>
      <c r="C1092" s="2" t="s">
        <v>387</v>
      </c>
      <c r="D1092" s="2">
        <v>2019</v>
      </c>
      <c r="E1092" s="2" t="s">
        <v>388</v>
      </c>
      <c r="F1092" s="2">
        <v>56323290</v>
      </c>
    </row>
    <row r="1093" spans="1:6" x14ac:dyDescent="0.25">
      <c r="A1093" s="2" t="s">
        <v>32</v>
      </c>
      <c r="B1093" s="2" t="s">
        <v>401</v>
      </c>
      <c r="C1093" s="2" t="s">
        <v>387</v>
      </c>
      <c r="D1093" s="2">
        <v>2020</v>
      </c>
      <c r="E1093" s="2" t="s">
        <v>388</v>
      </c>
      <c r="F1093" s="2">
        <v>53089990</v>
      </c>
    </row>
    <row r="1094" spans="1:6" x14ac:dyDescent="0.25">
      <c r="A1094" s="2" t="s">
        <v>32</v>
      </c>
      <c r="B1094" s="2" t="s">
        <v>401</v>
      </c>
      <c r="C1094" s="2" t="s">
        <v>387</v>
      </c>
      <c r="D1094" s="2">
        <v>2021</v>
      </c>
      <c r="E1094" s="2" t="s">
        <v>388</v>
      </c>
      <c r="F1094" s="2">
        <v>55975854</v>
      </c>
    </row>
    <row r="1095" spans="1:6" x14ac:dyDescent="0.25">
      <c r="A1095" s="2" t="s">
        <v>32</v>
      </c>
      <c r="B1095" s="2" t="s">
        <v>401</v>
      </c>
      <c r="C1095" s="2" t="s">
        <v>389</v>
      </c>
      <c r="D1095" s="2">
        <v>2010</v>
      </c>
      <c r="E1095" s="2" t="s">
        <v>388</v>
      </c>
      <c r="F1095" s="2">
        <v>13846992</v>
      </c>
    </row>
    <row r="1096" spans="1:6" x14ac:dyDescent="0.25">
      <c r="A1096" s="2" t="s">
        <v>32</v>
      </c>
      <c r="B1096" s="2" t="s">
        <v>401</v>
      </c>
      <c r="C1096" s="2" t="s">
        <v>389</v>
      </c>
      <c r="D1096" s="2">
        <v>2011</v>
      </c>
      <c r="E1096" s="2" t="s">
        <v>388</v>
      </c>
      <c r="F1096" s="2">
        <v>11221674</v>
      </c>
    </row>
    <row r="1097" spans="1:6" x14ac:dyDescent="0.25">
      <c r="A1097" s="2" t="s">
        <v>32</v>
      </c>
      <c r="B1097" s="2" t="s">
        <v>401</v>
      </c>
      <c r="C1097" s="2" t="s">
        <v>389</v>
      </c>
      <c r="D1097" s="2">
        <v>2012</v>
      </c>
      <c r="E1097" s="2" t="s">
        <v>388</v>
      </c>
      <c r="F1097" s="2">
        <v>24534421</v>
      </c>
    </row>
    <row r="1098" spans="1:6" x14ac:dyDescent="0.25">
      <c r="A1098" s="2" t="s">
        <v>32</v>
      </c>
      <c r="B1098" s="2" t="s">
        <v>401</v>
      </c>
      <c r="C1098" s="2" t="s">
        <v>389</v>
      </c>
      <c r="D1098" s="2">
        <v>2013</v>
      </c>
      <c r="E1098" s="2" t="s">
        <v>388</v>
      </c>
      <c r="F1098" s="2">
        <v>14402749</v>
      </c>
    </row>
    <row r="1099" spans="1:6" x14ac:dyDescent="0.25">
      <c r="A1099" s="2" t="s">
        <v>32</v>
      </c>
      <c r="B1099" s="2" t="s">
        <v>401</v>
      </c>
      <c r="C1099" s="2" t="s">
        <v>389</v>
      </c>
      <c r="D1099" s="2">
        <v>2014</v>
      </c>
      <c r="E1099" s="2" t="s">
        <v>388</v>
      </c>
      <c r="F1099" s="2">
        <v>23488247</v>
      </c>
    </row>
    <row r="1100" spans="1:6" x14ac:dyDescent="0.25">
      <c r="A1100" s="2" t="s">
        <v>32</v>
      </c>
      <c r="B1100" s="2" t="s">
        <v>401</v>
      </c>
      <c r="C1100" s="2" t="s">
        <v>389</v>
      </c>
      <c r="D1100" s="2">
        <v>2015</v>
      </c>
      <c r="E1100" s="2" t="s">
        <v>388</v>
      </c>
      <c r="F1100" s="2">
        <v>15474972</v>
      </c>
    </row>
    <row r="1101" spans="1:6" x14ac:dyDescent="0.25">
      <c r="A1101" s="2" t="s">
        <v>32</v>
      </c>
      <c r="B1101" s="2" t="s">
        <v>401</v>
      </c>
      <c r="C1101" s="2" t="s">
        <v>389</v>
      </c>
      <c r="D1101" s="2">
        <v>2016</v>
      </c>
      <c r="E1101" s="2" t="s">
        <v>388</v>
      </c>
      <c r="F1101" s="2">
        <v>44583548</v>
      </c>
    </row>
    <row r="1102" spans="1:6" x14ac:dyDescent="0.25">
      <c r="A1102" s="2" t="s">
        <v>32</v>
      </c>
      <c r="B1102" s="2" t="s">
        <v>401</v>
      </c>
      <c r="C1102" s="2" t="s">
        <v>389</v>
      </c>
      <c r="D1102" s="2">
        <v>2017</v>
      </c>
      <c r="E1102" s="2" t="s">
        <v>388</v>
      </c>
      <c r="F1102" s="2">
        <v>12514311</v>
      </c>
    </row>
    <row r="1103" spans="1:6" x14ac:dyDescent="0.25">
      <c r="A1103" s="2" t="s">
        <v>32</v>
      </c>
      <c r="B1103" s="2" t="s">
        <v>401</v>
      </c>
      <c r="C1103" s="2" t="s">
        <v>389</v>
      </c>
      <c r="D1103" s="2">
        <v>2018</v>
      </c>
      <c r="E1103" s="2" t="s">
        <v>388</v>
      </c>
      <c r="F1103" s="2">
        <v>31890346</v>
      </c>
    </row>
    <row r="1104" spans="1:6" x14ac:dyDescent="0.25">
      <c r="A1104" s="2" t="s">
        <v>32</v>
      </c>
      <c r="B1104" s="2" t="s">
        <v>401</v>
      </c>
      <c r="C1104" s="2" t="s">
        <v>389</v>
      </c>
      <c r="D1104" s="2">
        <v>2019</v>
      </c>
      <c r="E1104" s="2" t="s">
        <v>388</v>
      </c>
      <c r="F1104" s="2">
        <v>32405326</v>
      </c>
    </row>
    <row r="1105" spans="1:6" x14ac:dyDescent="0.25">
      <c r="A1105" s="2" t="s">
        <v>32</v>
      </c>
      <c r="B1105" s="2" t="s">
        <v>401</v>
      </c>
      <c r="C1105" s="2" t="s">
        <v>389</v>
      </c>
      <c r="D1105" s="2">
        <v>2020</v>
      </c>
      <c r="E1105" s="2" t="s">
        <v>388</v>
      </c>
      <c r="F1105" s="2">
        <v>33856319</v>
      </c>
    </row>
    <row r="1106" spans="1:6" x14ac:dyDescent="0.25">
      <c r="A1106" s="2" t="s">
        <v>32</v>
      </c>
      <c r="B1106" s="2" t="s">
        <v>401</v>
      </c>
      <c r="C1106" s="2" t="s">
        <v>389</v>
      </c>
      <c r="D1106" s="2">
        <v>2021</v>
      </c>
      <c r="E1106" s="2" t="s">
        <v>388</v>
      </c>
      <c r="F1106" s="2">
        <v>35100310</v>
      </c>
    </row>
    <row r="1107" spans="1:6" x14ac:dyDescent="0.25">
      <c r="A1107" s="2" t="s">
        <v>32</v>
      </c>
      <c r="B1107" s="2" t="s">
        <v>401</v>
      </c>
      <c r="C1107" s="2" t="s">
        <v>390</v>
      </c>
      <c r="D1107" s="2">
        <v>2010</v>
      </c>
      <c r="E1107" s="2" t="s">
        <v>388</v>
      </c>
      <c r="F1107" s="2">
        <v>3976740</v>
      </c>
    </row>
    <row r="1108" spans="1:6" x14ac:dyDescent="0.25">
      <c r="A1108" s="2" t="s">
        <v>32</v>
      </c>
      <c r="B1108" s="2" t="s">
        <v>401</v>
      </c>
      <c r="C1108" s="2" t="s">
        <v>390</v>
      </c>
      <c r="D1108" s="2">
        <v>2011</v>
      </c>
      <c r="E1108" s="2" t="s">
        <v>388</v>
      </c>
      <c r="F1108" s="2">
        <v>1091867</v>
      </c>
    </row>
    <row r="1109" spans="1:6" x14ac:dyDescent="0.25">
      <c r="A1109" s="2" t="s">
        <v>32</v>
      </c>
      <c r="B1109" s="2" t="s">
        <v>401</v>
      </c>
      <c r="C1109" s="2" t="s">
        <v>390</v>
      </c>
      <c r="D1109" s="2">
        <v>2012</v>
      </c>
      <c r="E1109" s="2" t="s">
        <v>388</v>
      </c>
      <c r="F1109" s="2">
        <v>2400093</v>
      </c>
    </row>
    <row r="1110" spans="1:6" x14ac:dyDescent="0.25">
      <c r="A1110" s="2" t="s">
        <v>32</v>
      </c>
      <c r="B1110" s="2" t="s">
        <v>401</v>
      </c>
      <c r="C1110" s="2" t="s">
        <v>390</v>
      </c>
      <c r="D1110" s="2">
        <v>2013</v>
      </c>
      <c r="E1110" s="2" t="s">
        <v>388</v>
      </c>
      <c r="F1110" s="2">
        <v>3177334</v>
      </c>
    </row>
    <row r="1111" spans="1:6" x14ac:dyDescent="0.25">
      <c r="A1111" s="2" t="s">
        <v>32</v>
      </c>
      <c r="B1111" s="2" t="s">
        <v>401</v>
      </c>
      <c r="C1111" s="2" t="s">
        <v>390</v>
      </c>
      <c r="D1111" s="2">
        <v>2014</v>
      </c>
      <c r="E1111" s="2" t="s">
        <v>388</v>
      </c>
      <c r="F1111" s="2">
        <v>1919942</v>
      </c>
    </row>
    <row r="1112" spans="1:6" x14ac:dyDescent="0.25">
      <c r="A1112" s="2" t="s">
        <v>32</v>
      </c>
      <c r="B1112" s="2" t="s">
        <v>401</v>
      </c>
      <c r="C1112" s="2" t="s">
        <v>390</v>
      </c>
      <c r="D1112" s="2">
        <v>2015</v>
      </c>
      <c r="E1112" s="2" t="s">
        <v>388</v>
      </c>
      <c r="F1112" s="2">
        <v>7464487</v>
      </c>
    </row>
    <row r="1113" spans="1:6" x14ac:dyDescent="0.25">
      <c r="A1113" s="2" t="s">
        <v>32</v>
      </c>
      <c r="B1113" s="2" t="s">
        <v>401</v>
      </c>
      <c r="C1113" s="2" t="s">
        <v>390</v>
      </c>
      <c r="D1113" s="2">
        <v>2016</v>
      </c>
      <c r="E1113" s="2" t="s">
        <v>388</v>
      </c>
      <c r="F1113" s="2">
        <v>5685024</v>
      </c>
    </row>
    <row r="1114" spans="1:6" x14ac:dyDescent="0.25">
      <c r="A1114" s="2" t="s">
        <v>32</v>
      </c>
      <c r="B1114" s="2" t="s">
        <v>401</v>
      </c>
      <c r="C1114" s="2" t="s">
        <v>390</v>
      </c>
      <c r="D1114" s="2">
        <v>2017</v>
      </c>
      <c r="E1114" s="2" t="s">
        <v>388</v>
      </c>
      <c r="F1114" s="2">
        <v>2587710</v>
      </c>
    </row>
    <row r="1115" spans="1:6" x14ac:dyDescent="0.25">
      <c r="A1115" s="2" t="s">
        <v>32</v>
      </c>
      <c r="B1115" s="2" t="s">
        <v>401</v>
      </c>
      <c r="C1115" s="2" t="s">
        <v>390</v>
      </c>
      <c r="D1115" s="2">
        <v>2018</v>
      </c>
      <c r="E1115" s="2" t="s">
        <v>388</v>
      </c>
      <c r="F1115" s="2">
        <v>4999904</v>
      </c>
    </row>
    <row r="1116" spans="1:6" x14ac:dyDescent="0.25">
      <c r="A1116" s="2" t="s">
        <v>32</v>
      </c>
      <c r="B1116" s="2" t="s">
        <v>401</v>
      </c>
      <c r="C1116" s="2" t="s">
        <v>390</v>
      </c>
      <c r="D1116" s="2">
        <v>2019</v>
      </c>
      <c r="E1116" s="2" t="s">
        <v>388</v>
      </c>
      <c r="F1116" s="2">
        <v>4920668</v>
      </c>
    </row>
    <row r="1117" spans="1:6" x14ac:dyDescent="0.25">
      <c r="A1117" s="2" t="s">
        <v>32</v>
      </c>
      <c r="B1117" s="2" t="s">
        <v>401</v>
      </c>
      <c r="C1117" s="2" t="s">
        <v>390</v>
      </c>
      <c r="D1117" s="2">
        <v>2020</v>
      </c>
      <c r="E1117" s="2" t="s">
        <v>388</v>
      </c>
      <c r="F1117" s="2">
        <v>5472857</v>
      </c>
    </row>
    <row r="1118" spans="1:6" x14ac:dyDescent="0.25">
      <c r="A1118" s="2" t="s">
        <v>32</v>
      </c>
      <c r="B1118" s="2" t="s">
        <v>401</v>
      </c>
      <c r="C1118" s="2" t="s">
        <v>390</v>
      </c>
      <c r="D1118" s="2">
        <v>2021</v>
      </c>
      <c r="E1118" s="2" t="s">
        <v>388</v>
      </c>
      <c r="F1118" s="2">
        <v>5965978</v>
      </c>
    </row>
    <row r="1119" spans="1:6" x14ac:dyDescent="0.25">
      <c r="A1119" s="2" t="s">
        <v>33</v>
      </c>
      <c r="B1119" s="2" t="s">
        <v>386</v>
      </c>
      <c r="C1119" s="2" t="s">
        <v>387</v>
      </c>
      <c r="D1119" s="2">
        <v>2010</v>
      </c>
      <c r="E1119" s="2" t="s">
        <v>388</v>
      </c>
      <c r="F1119" s="2">
        <v>179973986</v>
      </c>
    </row>
    <row r="1120" spans="1:6" x14ac:dyDescent="0.25">
      <c r="A1120" s="2" t="s">
        <v>33</v>
      </c>
      <c r="B1120" s="2" t="s">
        <v>386</v>
      </c>
      <c r="C1120" s="2" t="s">
        <v>387</v>
      </c>
      <c r="D1120" s="2">
        <v>2011</v>
      </c>
      <c r="E1120" s="2" t="s">
        <v>388</v>
      </c>
      <c r="F1120" s="2">
        <v>144829969</v>
      </c>
    </row>
    <row r="1121" spans="1:6" x14ac:dyDescent="0.25">
      <c r="A1121" s="2" t="s">
        <v>33</v>
      </c>
      <c r="B1121" s="2" t="s">
        <v>386</v>
      </c>
      <c r="C1121" s="2" t="s">
        <v>387</v>
      </c>
      <c r="D1121" s="2">
        <v>2012</v>
      </c>
      <c r="E1121" s="2" t="s">
        <v>388</v>
      </c>
      <c r="F1121" s="2">
        <v>95945614</v>
      </c>
    </row>
    <row r="1122" spans="1:6" x14ac:dyDescent="0.25">
      <c r="A1122" s="2" t="s">
        <v>33</v>
      </c>
      <c r="B1122" s="2" t="s">
        <v>386</v>
      </c>
      <c r="C1122" s="2" t="s">
        <v>387</v>
      </c>
      <c r="D1122" s="2">
        <v>2013</v>
      </c>
      <c r="E1122" s="2" t="s">
        <v>388</v>
      </c>
      <c r="F1122" s="2">
        <v>204784385</v>
      </c>
    </row>
    <row r="1123" spans="1:6" x14ac:dyDescent="0.25">
      <c r="A1123" s="2" t="s">
        <v>33</v>
      </c>
      <c r="B1123" s="2" t="s">
        <v>386</v>
      </c>
      <c r="C1123" s="2" t="s">
        <v>387</v>
      </c>
      <c r="D1123" s="2">
        <v>2014</v>
      </c>
      <c r="E1123" s="2" t="s">
        <v>388</v>
      </c>
      <c r="F1123" s="2">
        <v>209808247</v>
      </c>
    </row>
    <row r="1124" spans="1:6" x14ac:dyDescent="0.25">
      <c r="A1124" s="2" t="s">
        <v>33</v>
      </c>
      <c r="B1124" s="2" t="s">
        <v>386</v>
      </c>
      <c r="C1124" s="2" t="s">
        <v>387</v>
      </c>
      <c r="D1124" s="2">
        <v>2015</v>
      </c>
      <c r="E1124" s="2" t="s">
        <v>388</v>
      </c>
      <c r="F1124" s="2">
        <v>178280580</v>
      </c>
    </row>
    <row r="1125" spans="1:6" x14ac:dyDescent="0.25">
      <c r="A1125" s="2" t="s">
        <v>33</v>
      </c>
      <c r="B1125" s="2" t="s">
        <v>386</v>
      </c>
      <c r="C1125" s="2" t="s">
        <v>387</v>
      </c>
      <c r="D1125" s="2">
        <v>2016</v>
      </c>
      <c r="E1125" s="2" t="s">
        <v>388</v>
      </c>
      <c r="F1125" s="2">
        <v>119000409</v>
      </c>
    </row>
    <row r="1126" spans="1:6" x14ac:dyDescent="0.25">
      <c r="A1126" s="2" t="s">
        <v>33</v>
      </c>
      <c r="B1126" s="2" t="s">
        <v>386</v>
      </c>
      <c r="C1126" s="2" t="s">
        <v>387</v>
      </c>
      <c r="D1126" s="2">
        <v>2017</v>
      </c>
      <c r="E1126" s="2" t="s">
        <v>388</v>
      </c>
      <c r="F1126" s="2">
        <v>144025308</v>
      </c>
    </row>
    <row r="1127" spans="1:6" x14ac:dyDescent="0.25">
      <c r="A1127" s="2" t="s">
        <v>33</v>
      </c>
      <c r="B1127" s="2" t="s">
        <v>386</v>
      </c>
      <c r="C1127" s="2" t="s">
        <v>387</v>
      </c>
      <c r="D1127" s="2">
        <v>2018</v>
      </c>
      <c r="E1127" s="2" t="s">
        <v>388</v>
      </c>
      <c r="F1127" s="2">
        <v>228439740</v>
      </c>
    </row>
    <row r="1128" spans="1:6" x14ac:dyDescent="0.25">
      <c r="A1128" s="2" t="s">
        <v>33</v>
      </c>
      <c r="B1128" s="2" t="s">
        <v>386</v>
      </c>
      <c r="C1128" s="2" t="s">
        <v>387</v>
      </c>
      <c r="D1128" s="2">
        <v>2019</v>
      </c>
      <c r="E1128" s="2" t="s">
        <v>388</v>
      </c>
      <c r="F1128" s="2">
        <v>245326905</v>
      </c>
    </row>
    <row r="1129" spans="1:6" x14ac:dyDescent="0.25">
      <c r="A1129" s="2" t="s">
        <v>33</v>
      </c>
      <c r="B1129" s="2" t="s">
        <v>386</v>
      </c>
      <c r="C1129" s="2" t="s">
        <v>387</v>
      </c>
      <c r="D1129" s="2">
        <v>2020</v>
      </c>
      <c r="E1129" s="2" t="s">
        <v>388</v>
      </c>
      <c r="F1129" s="2">
        <v>260706870</v>
      </c>
    </row>
    <row r="1130" spans="1:6" x14ac:dyDescent="0.25">
      <c r="A1130" s="2" t="s">
        <v>33</v>
      </c>
      <c r="B1130" s="2" t="s">
        <v>386</v>
      </c>
      <c r="C1130" s="2" t="s">
        <v>387</v>
      </c>
      <c r="D1130" s="2">
        <v>2021</v>
      </c>
      <c r="E1130" s="2" t="s">
        <v>388</v>
      </c>
      <c r="F1130" s="2">
        <v>271520219</v>
      </c>
    </row>
    <row r="1131" spans="1:6" x14ac:dyDescent="0.25">
      <c r="A1131" s="2" t="s">
        <v>33</v>
      </c>
      <c r="B1131" s="2" t="s">
        <v>386</v>
      </c>
      <c r="C1131" s="2" t="s">
        <v>389</v>
      </c>
      <c r="D1131" s="2">
        <v>2010</v>
      </c>
      <c r="E1131" s="2" t="s">
        <v>388</v>
      </c>
      <c r="F1131" s="2">
        <v>297568646</v>
      </c>
    </row>
    <row r="1132" spans="1:6" x14ac:dyDescent="0.25">
      <c r="A1132" s="2" t="s">
        <v>33</v>
      </c>
      <c r="B1132" s="2" t="s">
        <v>386</v>
      </c>
      <c r="C1132" s="2" t="s">
        <v>389</v>
      </c>
      <c r="D1132" s="2">
        <v>2011</v>
      </c>
      <c r="E1132" s="2" t="s">
        <v>388</v>
      </c>
      <c r="F1132" s="2">
        <v>116639215</v>
      </c>
    </row>
    <row r="1133" spans="1:6" x14ac:dyDescent="0.25">
      <c r="A1133" s="2" t="s">
        <v>33</v>
      </c>
      <c r="B1133" s="2" t="s">
        <v>386</v>
      </c>
      <c r="C1133" s="2" t="s">
        <v>389</v>
      </c>
      <c r="D1133" s="2">
        <v>2012</v>
      </c>
      <c r="E1133" s="2" t="s">
        <v>388</v>
      </c>
      <c r="F1133" s="2">
        <v>96883889</v>
      </c>
    </row>
    <row r="1134" spans="1:6" x14ac:dyDescent="0.25">
      <c r="A1134" s="2" t="s">
        <v>33</v>
      </c>
      <c r="B1134" s="2" t="s">
        <v>386</v>
      </c>
      <c r="C1134" s="2" t="s">
        <v>389</v>
      </c>
      <c r="D1134" s="2">
        <v>2013</v>
      </c>
      <c r="E1134" s="2" t="s">
        <v>388</v>
      </c>
      <c r="F1134" s="2">
        <v>101452294</v>
      </c>
    </row>
    <row r="1135" spans="1:6" x14ac:dyDescent="0.25">
      <c r="A1135" s="2" t="s">
        <v>33</v>
      </c>
      <c r="B1135" s="2" t="s">
        <v>386</v>
      </c>
      <c r="C1135" s="2" t="s">
        <v>389</v>
      </c>
      <c r="D1135" s="2">
        <v>2014</v>
      </c>
      <c r="E1135" s="2" t="s">
        <v>388</v>
      </c>
      <c r="F1135" s="2">
        <v>93085764</v>
      </c>
    </row>
    <row r="1136" spans="1:6" x14ac:dyDescent="0.25">
      <c r="A1136" s="2" t="s">
        <v>33</v>
      </c>
      <c r="B1136" s="2" t="s">
        <v>386</v>
      </c>
      <c r="C1136" s="2" t="s">
        <v>389</v>
      </c>
      <c r="D1136" s="2">
        <v>2015</v>
      </c>
      <c r="E1136" s="2" t="s">
        <v>388</v>
      </c>
      <c r="F1136" s="2">
        <v>128453426</v>
      </c>
    </row>
    <row r="1137" spans="1:6" x14ac:dyDescent="0.25">
      <c r="A1137" s="2" t="s">
        <v>33</v>
      </c>
      <c r="B1137" s="2" t="s">
        <v>386</v>
      </c>
      <c r="C1137" s="2" t="s">
        <v>389</v>
      </c>
      <c r="D1137" s="2">
        <v>2016</v>
      </c>
      <c r="E1137" s="2" t="s">
        <v>388</v>
      </c>
      <c r="F1137" s="2">
        <v>245365603</v>
      </c>
    </row>
    <row r="1138" spans="1:6" x14ac:dyDescent="0.25">
      <c r="A1138" s="2" t="s">
        <v>33</v>
      </c>
      <c r="B1138" s="2" t="s">
        <v>386</v>
      </c>
      <c r="C1138" s="2" t="s">
        <v>389</v>
      </c>
      <c r="D1138" s="2">
        <v>2017</v>
      </c>
      <c r="E1138" s="2" t="s">
        <v>388</v>
      </c>
      <c r="F1138" s="2">
        <v>166793277</v>
      </c>
    </row>
    <row r="1139" spans="1:6" x14ac:dyDescent="0.25">
      <c r="A1139" s="2" t="s">
        <v>33</v>
      </c>
      <c r="B1139" s="2" t="s">
        <v>386</v>
      </c>
      <c r="C1139" s="2" t="s">
        <v>389</v>
      </c>
      <c r="D1139" s="2">
        <v>2018</v>
      </c>
      <c r="E1139" s="2" t="s">
        <v>388</v>
      </c>
      <c r="F1139" s="2">
        <v>229320197</v>
      </c>
    </row>
    <row r="1140" spans="1:6" x14ac:dyDescent="0.25">
      <c r="A1140" s="2" t="s">
        <v>33</v>
      </c>
      <c r="B1140" s="2" t="s">
        <v>386</v>
      </c>
      <c r="C1140" s="2" t="s">
        <v>389</v>
      </c>
      <c r="D1140" s="2">
        <v>2019</v>
      </c>
      <c r="E1140" s="2" t="s">
        <v>388</v>
      </c>
      <c r="F1140" s="2">
        <v>235454157</v>
      </c>
    </row>
    <row r="1141" spans="1:6" x14ac:dyDescent="0.25">
      <c r="A1141" s="2" t="s">
        <v>33</v>
      </c>
      <c r="B1141" s="2" t="s">
        <v>386</v>
      </c>
      <c r="C1141" s="2" t="s">
        <v>389</v>
      </c>
      <c r="D1141" s="2">
        <v>2020</v>
      </c>
      <c r="E1141" s="2" t="s">
        <v>388</v>
      </c>
      <c r="F1141" s="2">
        <v>238205373</v>
      </c>
    </row>
    <row r="1142" spans="1:6" x14ac:dyDescent="0.25">
      <c r="A1142" s="2" t="s">
        <v>33</v>
      </c>
      <c r="B1142" s="2" t="s">
        <v>386</v>
      </c>
      <c r="C1142" s="2" t="s">
        <v>389</v>
      </c>
      <c r="D1142" s="2">
        <v>2021</v>
      </c>
      <c r="E1142" s="2" t="s">
        <v>388</v>
      </c>
      <c r="F1142" s="2">
        <v>241787372</v>
      </c>
    </row>
    <row r="1143" spans="1:6" x14ac:dyDescent="0.25">
      <c r="A1143" s="2" t="s">
        <v>33</v>
      </c>
      <c r="B1143" s="2" t="s">
        <v>386</v>
      </c>
      <c r="C1143" s="2" t="s">
        <v>390</v>
      </c>
      <c r="D1143" s="2">
        <v>2010</v>
      </c>
      <c r="E1143" s="2" t="s">
        <v>388</v>
      </c>
      <c r="F1143" s="2">
        <v>326597118</v>
      </c>
    </row>
    <row r="1144" spans="1:6" x14ac:dyDescent="0.25">
      <c r="A1144" s="2" t="s">
        <v>33</v>
      </c>
      <c r="B1144" s="2" t="s">
        <v>386</v>
      </c>
      <c r="C1144" s="2" t="s">
        <v>390</v>
      </c>
      <c r="D1144" s="2">
        <v>2011</v>
      </c>
      <c r="E1144" s="2" t="s">
        <v>388</v>
      </c>
      <c r="F1144" s="2">
        <v>136629345</v>
      </c>
    </row>
    <row r="1145" spans="1:6" x14ac:dyDescent="0.25">
      <c r="A1145" s="2" t="s">
        <v>33</v>
      </c>
      <c r="B1145" s="2" t="s">
        <v>386</v>
      </c>
      <c r="C1145" s="2" t="s">
        <v>390</v>
      </c>
      <c r="D1145" s="2">
        <v>2012</v>
      </c>
      <c r="E1145" s="2" t="s">
        <v>388</v>
      </c>
      <c r="F1145" s="2">
        <v>207061028</v>
      </c>
    </row>
    <row r="1146" spans="1:6" x14ac:dyDescent="0.25">
      <c r="A1146" s="2" t="s">
        <v>33</v>
      </c>
      <c r="B1146" s="2" t="s">
        <v>386</v>
      </c>
      <c r="C1146" s="2" t="s">
        <v>390</v>
      </c>
      <c r="D1146" s="2">
        <v>2013</v>
      </c>
      <c r="E1146" s="2" t="s">
        <v>388</v>
      </c>
      <c r="F1146" s="2">
        <v>87982828</v>
      </c>
    </row>
    <row r="1147" spans="1:6" x14ac:dyDescent="0.25">
      <c r="A1147" s="2" t="s">
        <v>33</v>
      </c>
      <c r="B1147" s="2" t="s">
        <v>386</v>
      </c>
      <c r="C1147" s="2" t="s">
        <v>390</v>
      </c>
      <c r="D1147" s="2">
        <v>2014</v>
      </c>
      <c r="E1147" s="2" t="s">
        <v>388</v>
      </c>
      <c r="F1147" s="2">
        <v>200139405</v>
      </c>
    </row>
    <row r="1148" spans="1:6" x14ac:dyDescent="0.25">
      <c r="A1148" s="2" t="s">
        <v>33</v>
      </c>
      <c r="B1148" s="2" t="s">
        <v>386</v>
      </c>
      <c r="C1148" s="2" t="s">
        <v>390</v>
      </c>
      <c r="D1148" s="2">
        <v>2015</v>
      </c>
      <c r="E1148" s="2" t="s">
        <v>388</v>
      </c>
      <c r="F1148" s="2">
        <v>188767244</v>
      </c>
    </row>
    <row r="1149" spans="1:6" x14ac:dyDescent="0.25">
      <c r="A1149" s="2" t="s">
        <v>33</v>
      </c>
      <c r="B1149" s="2" t="s">
        <v>386</v>
      </c>
      <c r="C1149" s="2" t="s">
        <v>390</v>
      </c>
      <c r="D1149" s="2">
        <v>2016</v>
      </c>
      <c r="E1149" s="2" t="s">
        <v>388</v>
      </c>
      <c r="F1149" s="2">
        <v>149945752</v>
      </c>
    </row>
    <row r="1150" spans="1:6" x14ac:dyDescent="0.25">
      <c r="A1150" s="2" t="s">
        <v>33</v>
      </c>
      <c r="B1150" s="2" t="s">
        <v>386</v>
      </c>
      <c r="C1150" s="2" t="s">
        <v>390</v>
      </c>
      <c r="D1150" s="2">
        <v>2017</v>
      </c>
      <c r="E1150" s="2" t="s">
        <v>388</v>
      </c>
      <c r="F1150" s="2">
        <v>126552125</v>
      </c>
    </row>
    <row r="1151" spans="1:6" x14ac:dyDescent="0.25">
      <c r="A1151" s="2" t="s">
        <v>33</v>
      </c>
      <c r="B1151" s="2" t="s">
        <v>386</v>
      </c>
      <c r="C1151" s="2" t="s">
        <v>390</v>
      </c>
      <c r="D1151" s="2">
        <v>2018</v>
      </c>
      <c r="E1151" s="2" t="s">
        <v>388</v>
      </c>
      <c r="F1151" s="2">
        <v>159399377</v>
      </c>
    </row>
    <row r="1152" spans="1:6" x14ac:dyDescent="0.25">
      <c r="A1152" s="2" t="s">
        <v>33</v>
      </c>
      <c r="B1152" s="2" t="s">
        <v>386</v>
      </c>
      <c r="C1152" s="2" t="s">
        <v>390</v>
      </c>
      <c r="D1152" s="2">
        <v>2019</v>
      </c>
      <c r="E1152" s="2" t="s">
        <v>388</v>
      </c>
      <c r="F1152" s="2">
        <v>179518507</v>
      </c>
    </row>
    <row r="1153" spans="1:6" x14ac:dyDescent="0.25">
      <c r="A1153" s="2" t="s">
        <v>33</v>
      </c>
      <c r="B1153" s="2" t="s">
        <v>386</v>
      </c>
      <c r="C1153" s="2" t="s">
        <v>390</v>
      </c>
      <c r="D1153" s="2">
        <v>2020</v>
      </c>
      <c r="E1153" s="2" t="s">
        <v>388</v>
      </c>
      <c r="F1153" s="2">
        <v>187975655</v>
      </c>
    </row>
    <row r="1154" spans="1:6" x14ac:dyDescent="0.25">
      <c r="A1154" s="2" t="s">
        <v>33</v>
      </c>
      <c r="B1154" s="2" t="s">
        <v>386</v>
      </c>
      <c r="C1154" s="2" t="s">
        <v>390</v>
      </c>
      <c r="D1154" s="2">
        <v>2021</v>
      </c>
      <c r="E1154" s="2" t="s">
        <v>388</v>
      </c>
      <c r="F1154" s="2">
        <v>201354446</v>
      </c>
    </row>
    <row r="1155" spans="1:6" x14ac:dyDescent="0.25">
      <c r="A1155" s="2" t="s">
        <v>34</v>
      </c>
      <c r="B1155" s="2" t="s">
        <v>409</v>
      </c>
      <c r="C1155" s="2" t="s">
        <v>387</v>
      </c>
      <c r="D1155" s="2">
        <v>2010</v>
      </c>
      <c r="E1155" s="2" t="s">
        <v>388</v>
      </c>
      <c r="F1155" s="2">
        <v>63798989</v>
      </c>
    </row>
    <row r="1156" spans="1:6" x14ac:dyDescent="0.25">
      <c r="A1156" s="2" t="s">
        <v>34</v>
      </c>
      <c r="B1156" s="2" t="s">
        <v>409</v>
      </c>
      <c r="C1156" s="2" t="s">
        <v>387</v>
      </c>
      <c r="D1156" s="2">
        <v>2011</v>
      </c>
      <c r="E1156" s="2" t="s">
        <v>388</v>
      </c>
      <c r="F1156" s="2">
        <v>56377945</v>
      </c>
    </row>
    <row r="1157" spans="1:6" x14ac:dyDescent="0.25">
      <c r="A1157" s="2" t="s">
        <v>34</v>
      </c>
      <c r="B1157" s="2" t="s">
        <v>409</v>
      </c>
      <c r="C1157" s="2" t="s">
        <v>387</v>
      </c>
      <c r="D1157" s="2">
        <v>2012</v>
      </c>
      <c r="E1157" s="2" t="s">
        <v>388</v>
      </c>
      <c r="F1157" s="2">
        <v>78560061</v>
      </c>
    </row>
    <row r="1158" spans="1:6" x14ac:dyDescent="0.25">
      <c r="A1158" s="2" t="s">
        <v>34</v>
      </c>
      <c r="B1158" s="2" t="s">
        <v>409</v>
      </c>
      <c r="C1158" s="2" t="s">
        <v>387</v>
      </c>
      <c r="D1158" s="2">
        <v>2013</v>
      </c>
      <c r="E1158" s="2" t="s">
        <v>388</v>
      </c>
      <c r="F1158" s="2">
        <v>72194091</v>
      </c>
    </row>
    <row r="1159" spans="1:6" x14ac:dyDescent="0.25">
      <c r="A1159" s="2" t="s">
        <v>34</v>
      </c>
      <c r="B1159" s="2" t="s">
        <v>409</v>
      </c>
      <c r="C1159" s="2" t="s">
        <v>387</v>
      </c>
      <c r="D1159" s="2">
        <v>2014</v>
      </c>
      <c r="E1159" s="2" t="s">
        <v>388</v>
      </c>
      <c r="F1159" s="2">
        <v>158203234</v>
      </c>
    </row>
    <row r="1160" spans="1:6" x14ac:dyDescent="0.25">
      <c r="A1160" s="2" t="s">
        <v>34</v>
      </c>
      <c r="B1160" s="2" t="s">
        <v>409</v>
      </c>
      <c r="C1160" s="2" t="s">
        <v>387</v>
      </c>
      <c r="D1160" s="2">
        <v>2015</v>
      </c>
      <c r="E1160" s="2" t="s">
        <v>388</v>
      </c>
      <c r="F1160" s="2">
        <v>101912093</v>
      </c>
    </row>
    <row r="1161" spans="1:6" x14ac:dyDescent="0.25">
      <c r="A1161" s="2" t="s">
        <v>34</v>
      </c>
      <c r="B1161" s="2" t="s">
        <v>409</v>
      </c>
      <c r="C1161" s="2" t="s">
        <v>387</v>
      </c>
      <c r="D1161" s="2">
        <v>2016</v>
      </c>
      <c r="E1161" s="2" t="s">
        <v>388</v>
      </c>
      <c r="F1161" s="2">
        <v>58017537</v>
      </c>
    </row>
    <row r="1162" spans="1:6" x14ac:dyDescent="0.25">
      <c r="A1162" s="2" t="s">
        <v>34</v>
      </c>
      <c r="B1162" s="2" t="s">
        <v>409</v>
      </c>
      <c r="C1162" s="2" t="s">
        <v>387</v>
      </c>
      <c r="D1162" s="2">
        <v>2017</v>
      </c>
      <c r="E1162" s="2" t="s">
        <v>388</v>
      </c>
      <c r="F1162" s="2">
        <v>57994888</v>
      </c>
    </row>
    <row r="1163" spans="1:6" x14ac:dyDescent="0.25">
      <c r="A1163" s="2" t="s">
        <v>34</v>
      </c>
      <c r="B1163" s="2" t="s">
        <v>409</v>
      </c>
      <c r="C1163" s="2" t="s">
        <v>387</v>
      </c>
      <c r="D1163" s="2">
        <v>2018</v>
      </c>
      <c r="E1163" s="2" t="s">
        <v>388</v>
      </c>
      <c r="F1163" s="2">
        <v>124763506</v>
      </c>
    </row>
    <row r="1164" spans="1:6" x14ac:dyDescent="0.25">
      <c r="A1164" s="2" t="s">
        <v>34</v>
      </c>
      <c r="B1164" s="2" t="s">
        <v>409</v>
      </c>
      <c r="C1164" s="2" t="s">
        <v>387</v>
      </c>
      <c r="D1164" s="2">
        <v>2019</v>
      </c>
      <c r="E1164" s="2" t="s">
        <v>388</v>
      </c>
      <c r="F1164" s="2">
        <v>133310334</v>
      </c>
    </row>
    <row r="1165" spans="1:6" x14ac:dyDescent="0.25">
      <c r="A1165" s="2" t="s">
        <v>34</v>
      </c>
      <c r="B1165" s="2" t="s">
        <v>409</v>
      </c>
      <c r="C1165" s="2" t="s">
        <v>387</v>
      </c>
      <c r="D1165" s="2">
        <v>2020</v>
      </c>
      <c r="E1165" s="2" t="s">
        <v>388</v>
      </c>
      <c r="F1165" s="2">
        <v>141457728</v>
      </c>
    </row>
    <row r="1166" spans="1:6" x14ac:dyDescent="0.25">
      <c r="A1166" s="2" t="s">
        <v>34</v>
      </c>
      <c r="B1166" s="2" t="s">
        <v>409</v>
      </c>
      <c r="C1166" s="2" t="s">
        <v>387</v>
      </c>
      <c r="D1166" s="2">
        <v>2021</v>
      </c>
      <c r="E1166" s="2" t="s">
        <v>388</v>
      </c>
      <c r="F1166" s="2">
        <v>146800355</v>
      </c>
    </row>
    <row r="1167" spans="1:6" x14ac:dyDescent="0.25">
      <c r="A1167" s="2" t="s">
        <v>34</v>
      </c>
      <c r="B1167" s="2" t="s">
        <v>409</v>
      </c>
      <c r="C1167" s="2" t="s">
        <v>389</v>
      </c>
      <c r="D1167" s="2">
        <v>2010</v>
      </c>
      <c r="E1167" s="2" t="s">
        <v>388</v>
      </c>
      <c r="F1167" s="2">
        <v>62631236</v>
      </c>
    </row>
    <row r="1168" spans="1:6" x14ac:dyDescent="0.25">
      <c r="A1168" s="2" t="s">
        <v>34</v>
      </c>
      <c r="B1168" s="2" t="s">
        <v>409</v>
      </c>
      <c r="C1168" s="2" t="s">
        <v>389</v>
      </c>
      <c r="D1168" s="2">
        <v>2011</v>
      </c>
      <c r="E1168" s="2" t="s">
        <v>388</v>
      </c>
      <c r="F1168" s="2">
        <v>103426349</v>
      </c>
    </row>
    <row r="1169" spans="1:6" x14ac:dyDescent="0.25">
      <c r="A1169" s="2" t="s">
        <v>34</v>
      </c>
      <c r="B1169" s="2" t="s">
        <v>409</v>
      </c>
      <c r="C1169" s="2" t="s">
        <v>389</v>
      </c>
      <c r="D1169" s="2">
        <v>2012</v>
      </c>
      <c r="E1169" s="2" t="s">
        <v>388</v>
      </c>
      <c r="F1169" s="2">
        <v>82369419</v>
      </c>
    </row>
    <row r="1170" spans="1:6" x14ac:dyDescent="0.25">
      <c r="A1170" s="2" t="s">
        <v>34</v>
      </c>
      <c r="B1170" s="2" t="s">
        <v>409</v>
      </c>
      <c r="C1170" s="2" t="s">
        <v>389</v>
      </c>
      <c r="D1170" s="2">
        <v>2013</v>
      </c>
      <c r="E1170" s="2" t="s">
        <v>388</v>
      </c>
      <c r="F1170" s="2">
        <v>90540893</v>
      </c>
    </row>
    <row r="1171" spans="1:6" x14ac:dyDescent="0.25">
      <c r="A1171" s="2" t="s">
        <v>34</v>
      </c>
      <c r="B1171" s="2" t="s">
        <v>409</v>
      </c>
      <c r="C1171" s="2" t="s">
        <v>389</v>
      </c>
      <c r="D1171" s="2">
        <v>2014</v>
      </c>
      <c r="E1171" s="2" t="s">
        <v>388</v>
      </c>
      <c r="F1171" s="2">
        <v>98764678</v>
      </c>
    </row>
    <row r="1172" spans="1:6" x14ac:dyDescent="0.25">
      <c r="A1172" s="2" t="s">
        <v>34</v>
      </c>
      <c r="B1172" s="2" t="s">
        <v>409</v>
      </c>
      <c r="C1172" s="2" t="s">
        <v>389</v>
      </c>
      <c r="D1172" s="2">
        <v>2015</v>
      </c>
      <c r="E1172" s="2" t="s">
        <v>388</v>
      </c>
      <c r="F1172" s="2">
        <v>134313293</v>
      </c>
    </row>
    <row r="1173" spans="1:6" x14ac:dyDescent="0.25">
      <c r="A1173" s="2" t="s">
        <v>34</v>
      </c>
      <c r="B1173" s="2" t="s">
        <v>409</v>
      </c>
      <c r="C1173" s="2" t="s">
        <v>389</v>
      </c>
      <c r="D1173" s="2">
        <v>2016</v>
      </c>
      <c r="E1173" s="2" t="s">
        <v>388</v>
      </c>
      <c r="F1173" s="2">
        <v>195961463</v>
      </c>
    </row>
    <row r="1174" spans="1:6" x14ac:dyDescent="0.25">
      <c r="A1174" s="2" t="s">
        <v>34</v>
      </c>
      <c r="B1174" s="2" t="s">
        <v>409</v>
      </c>
      <c r="C1174" s="2" t="s">
        <v>389</v>
      </c>
      <c r="D1174" s="2">
        <v>2017</v>
      </c>
      <c r="E1174" s="2" t="s">
        <v>388</v>
      </c>
      <c r="F1174" s="2">
        <v>168458860</v>
      </c>
    </row>
    <row r="1175" spans="1:6" x14ac:dyDescent="0.25">
      <c r="A1175" s="2" t="s">
        <v>34</v>
      </c>
      <c r="B1175" s="2" t="s">
        <v>409</v>
      </c>
      <c r="C1175" s="2" t="s">
        <v>389</v>
      </c>
      <c r="D1175" s="2">
        <v>2018</v>
      </c>
      <c r="E1175" s="2" t="s">
        <v>388</v>
      </c>
      <c r="F1175" s="2">
        <v>201450677</v>
      </c>
    </row>
    <row r="1176" spans="1:6" x14ac:dyDescent="0.25">
      <c r="A1176" s="2" t="s">
        <v>34</v>
      </c>
      <c r="B1176" s="2" t="s">
        <v>409</v>
      </c>
      <c r="C1176" s="2" t="s">
        <v>389</v>
      </c>
      <c r="D1176" s="2">
        <v>2019</v>
      </c>
      <c r="E1176" s="2" t="s">
        <v>388</v>
      </c>
      <c r="F1176" s="2">
        <v>205830885</v>
      </c>
    </row>
    <row r="1177" spans="1:6" x14ac:dyDescent="0.25">
      <c r="A1177" s="2" t="s">
        <v>34</v>
      </c>
      <c r="B1177" s="2" t="s">
        <v>409</v>
      </c>
      <c r="C1177" s="2" t="s">
        <v>389</v>
      </c>
      <c r="D1177" s="2">
        <v>2020</v>
      </c>
      <c r="E1177" s="2" t="s">
        <v>388</v>
      </c>
      <c r="F1177" s="2">
        <v>211900040</v>
      </c>
    </row>
    <row r="1178" spans="1:6" x14ac:dyDescent="0.25">
      <c r="A1178" s="2" t="s">
        <v>34</v>
      </c>
      <c r="B1178" s="2" t="s">
        <v>409</v>
      </c>
      <c r="C1178" s="2" t="s">
        <v>389</v>
      </c>
      <c r="D1178" s="2">
        <v>2021</v>
      </c>
      <c r="E1178" s="2" t="s">
        <v>388</v>
      </c>
      <c r="F1178" s="2">
        <v>216757183</v>
      </c>
    </row>
    <row r="1179" spans="1:6" x14ac:dyDescent="0.25">
      <c r="A1179" s="2" t="s">
        <v>34</v>
      </c>
      <c r="B1179" s="2" t="s">
        <v>409</v>
      </c>
      <c r="C1179" s="2" t="s">
        <v>390</v>
      </c>
      <c r="D1179" s="2">
        <v>2010</v>
      </c>
      <c r="E1179" s="2" t="s">
        <v>388</v>
      </c>
      <c r="F1179" s="2">
        <v>54350153</v>
      </c>
    </row>
    <row r="1180" spans="1:6" x14ac:dyDescent="0.25">
      <c r="A1180" s="2" t="s">
        <v>34</v>
      </c>
      <c r="B1180" s="2" t="s">
        <v>409</v>
      </c>
      <c r="C1180" s="2" t="s">
        <v>390</v>
      </c>
      <c r="D1180" s="2">
        <v>2011</v>
      </c>
      <c r="E1180" s="2" t="s">
        <v>388</v>
      </c>
      <c r="F1180" s="2">
        <v>47755784</v>
      </c>
    </row>
    <row r="1181" spans="1:6" x14ac:dyDescent="0.25">
      <c r="A1181" s="2" t="s">
        <v>34</v>
      </c>
      <c r="B1181" s="2" t="s">
        <v>409</v>
      </c>
      <c r="C1181" s="2" t="s">
        <v>390</v>
      </c>
      <c r="D1181" s="2">
        <v>2012</v>
      </c>
      <c r="E1181" s="2" t="s">
        <v>388</v>
      </c>
      <c r="F1181" s="2">
        <v>74900526</v>
      </c>
    </row>
    <row r="1182" spans="1:6" x14ac:dyDescent="0.25">
      <c r="A1182" s="2" t="s">
        <v>34</v>
      </c>
      <c r="B1182" s="2" t="s">
        <v>409</v>
      </c>
      <c r="C1182" s="2" t="s">
        <v>390</v>
      </c>
      <c r="D1182" s="2">
        <v>2013</v>
      </c>
      <c r="E1182" s="2" t="s">
        <v>388</v>
      </c>
      <c r="F1182" s="2">
        <v>85554899</v>
      </c>
    </row>
    <row r="1183" spans="1:6" x14ac:dyDescent="0.25">
      <c r="A1183" s="2" t="s">
        <v>34</v>
      </c>
      <c r="B1183" s="2" t="s">
        <v>409</v>
      </c>
      <c r="C1183" s="2" t="s">
        <v>390</v>
      </c>
      <c r="D1183" s="2">
        <v>2014</v>
      </c>
      <c r="E1183" s="2" t="s">
        <v>388</v>
      </c>
      <c r="F1183" s="2">
        <v>119335243</v>
      </c>
    </row>
    <row r="1184" spans="1:6" x14ac:dyDescent="0.25">
      <c r="A1184" s="2" t="s">
        <v>34</v>
      </c>
      <c r="B1184" s="2" t="s">
        <v>409</v>
      </c>
      <c r="C1184" s="2" t="s">
        <v>390</v>
      </c>
      <c r="D1184" s="2">
        <v>2015</v>
      </c>
      <c r="E1184" s="2" t="s">
        <v>388</v>
      </c>
      <c r="F1184" s="2">
        <v>163783166</v>
      </c>
    </row>
    <row r="1185" spans="1:6" x14ac:dyDescent="0.25">
      <c r="A1185" s="2" t="s">
        <v>34</v>
      </c>
      <c r="B1185" s="2" t="s">
        <v>409</v>
      </c>
      <c r="C1185" s="2" t="s">
        <v>390</v>
      </c>
      <c r="D1185" s="2">
        <v>2016</v>
      </c>
      <c r="E1185" s="2" t="s">
        <v>388</v>
      </c>
      <c r="F1185" s="2">
        <v>217234184</v>
      </c>
    </row>
    <row r="1186" spans="1:6" x14ac:dyDescent="0.25">
      <c r="A1186" s="2" t="s">
        <v>34</v>
      </c>
      <c r="B1186" s="2" t="s">
        <v>409</v>
      </c>
      <c r="C1186" s="2" t="s">
        <v>390</v>
      </c>
      <c r="D1186" s="2">
        <v>2017</v>
      </c>
      <c r="E1186" s="2" t="s">
        <v>388</v>
      </c>
      <c r="F1186" s="2">
        <v>561131112</v>
      </c>
    </row>
    <row r="1187" spans="1:6" x14ac:dyDescent="0.25">
      <c r="A1187" s="2" t="s">
        <v>34</v>
      </c>
      <c r="B1187" s="2" t="s">
        <v>409</v>
      </c>
      <c r="C1187" s="2" t="s">
        <v>390</v>
      </c>
      <c r="D1187" s="2">
        <v>2018</v>
      </c>
      <c r="E1187" s="2" t="s">
        <v>388</v>
      </c>
      <c r="F1187" s="2">
        <v>338020674</v>
      </c>
    </row>
    <row r="1188" spans="1:6" x14ac:dyDescent="0.25">
      <c r="A1188" s="2" t="s">
        <v>34</v>
      </c>
      <c r="B1188" s="2" t="s">
        <v>409</v>
      </c>
      <c r="C1188" s="2" t="s">
        <v>390</v>
      </c>
      <c r="D1188" s="2">
        <v>2019</v>
      </c>
      <c r="E1188" s="2" t="s">
        <v>388</v>
      </c>
      <c r="F1188" s="2">
        <v>353702952</v>
      </c>
    </row>
    <row r="1189" spans="1:6" x14ac:dyDescent="0.25">
      <c r="A1189" s="2" t="s">
        <v>34</v>
      </c>
      <c r="B1189" s="2" t="s">
        <v>409</v>
      </c>
      <c r="C1189" s="2" t="s">
        <v>390</v>
      </c>
      <c r="D1189" s="2">
        <v>2020</v>
      </c>
      <c r="E1189" s="2" t="s">
        <v>388</v>
      </c>
      <c r="F1189" s="2">
        <v>375260150</v>
      </c>
    </row>
    <row r="1190" spans="1:6" x14ac:dyDescent="0.25">
      <c r="A1190" s="2" t="s">
        <v>34</v>
      </c>
      <c r="B1190" s="2" t="s">
        <v>409</v>
      </c>
      <c r="C1190" s="2" t="s">
        <v>390</v>
      </c>
      <c r="D1190" s="2">
        <v>2021</v>
      </c>
      <c r="E1190" s="2" t="s">
        <v>388</v>
      </c>
      <c r="F1190" s="2">
        <v>394407867</v>
      </c>
    </row>
    <row r="1191" spans="1:6" x14ac:dyDescent="0.25">
      <c r="A1191" s="2" t="s">
        <v>35</v>
      </c>
      <c r="B1191" s="2" t="s">
        <v>410</v>
      </c>
      <c r="C1191" s="2" t="s">
        <v>387</v>
      </c>
      <c r="D1191" s="2">
        <v>2010</v>
      </c>
      <c r="E1191" s="2" t="s">
        <v>388</v>
      </c>
      <c r="F1191" s="2">
        <v>36086841</v>
      </c>
    </row>
    <row r="1192" spans="1:6" x14ac:dyDescent="0.25">
      <c r="A1192" s="2" t="s">
        <v>35</v>
      </c>
      <c r="B1192" s="2" t="s">
        <v>410</v>
      </c>
      <c r="C1192" s="2" t="s">
        <v>387</v>
      </c>
      <c r="D1192" s="2">
        <v>2011</v>
      </c>
      <c r="E1192" s="2" t="s">
        <v>388</v>
      </c>
      <c r="F1192" s="2">
        <v>14701433</v>
      </c>
    </row>
    <row r="1193" spans="1:6" x14ac:dyDescent="0.25">
      <c r="A1193" s="2" t="s">
        <v>35</v>
      </c>
      <c r="B1193" s="2" t="s">
        <v>410</v>
      </c>
      <c r="C1193" s="2" t="s">
        <v>387</v>
      </c>
      <c r="D1193" s="2">
        <v>2012</v>
      </c>
      <c r="E1193" s="2" t="s">
        <v>388</v>
      </c>
      <c r="F1193" s="2">
        <v>91240386</v>
      </c>
    </row>
    <row r="1194" spans="1:6" x14ac:dyDescent="0.25">
      <c r="A1194" s="2" t="s">
        <v>35</v>
      </c>
      <c r="B1194" s="2" t="s">
        <v>410</v>
      </c>
      <c r="C1194" s="2" t="s">
        <v>387</v>
      </c>
      <c r="D1194" s="2">
        <v>2013</v>
      </c>
      <c r="E1194" s="2" t="s">
        <v>388</v>
      </c>
      <c r="F1194" s="2">
        <v>62880749</v>
      </c>
    </row>
    <row r="1195" spans="1:6" x14ac:dyDescent="0.25">
      <c r="A1195" s="2" t="s">
        <v>35</v>
      </c>
      <c r="B1195" s="2" t="s">
        <v>410</v>
      </c>
      <c r="C1195" s="2" t="s">
        <v>387</v>
      </c>
      <c r="D1195" s="2">
        <v>2014</v>
      </c>
      <c r="E1195" s="2" t="s">
        <v>388</v>
      </c>
      <c r="F1195" s="2">
        <v>51516663</v>
      </c>
    </row>
    <row r="1196" spans="1:6" x14ac:dyDescent="0.25">
      <c r="A1196" s="2" t="s">
        <v>35</v>
      </c>
      <c r="B1196" s="2" t="s">
        <v>410</v>
      </c>
      <c r="C1196" s="2" t="s">
        <v>387</v>
      </c>
      <c r="D1196" s="2">
        <v>2015</v>
      </c>
      <c r="E1196" s="2" t="s">
        <v>388</v>
      </c>
      <c r="F1196" s="2">
        <v>45130279</v>
      </c>
    </row>
    <row r="1197" spans="1:6" x14ac:dyDescent="0.25">
      <c r="A1197" s="2" t="s">
        <v>35</v>
      </c>
      <c r="B1197" s="2" t="s">
        <v>410</v>
      </c>
      <c r="C1197" s="2" t="s">
        <v>387</v>
      </c>
      <c r="D1197" s="2">
        <v>2016</v>
      </c>
      <c r="E1197" s="2" t="s">
        <v>388</v>
      </c>
      <c r="F1197" s="2">
        <v>99730705</v>
      </c>
    </row>
    <row r="1198" spans="1:6" x14ac:dyDescent="0.25">
      <c r="A1198" s="2" t="s">
        <v>35</v>
      </c>
      <c r="B1198" s="2" t="s">
        <v>410</v>
      </c>
      <c r="C1198" s="2" t="s">
        <v>387</v>
      </c>
      <c r="D1198" s="2">
        <v>2017</v>
      </c>
      <c r="E1198" s="2" t="s">
        <v>388</v>
      </c>
      <c r="F1198" s="2">
        <v>76434419</v>
      </c>
    </row>
    <row r="1199" spans="1:6" x14ac:dyDescent="0.25">
      <c r="A1199" s="2" t="s">
        <v>35</v>
      </c>
      <c r="B1199" s="2" t="s">
        <v>410</v>
      </c>
      <c r="C1199" s="2" t="s">
        <v>387</v>
      </c>
      <c r="D1199" s="2">
        <v>2018</v>
      </c>
      <c r="E1199" s="2" t="s">
        <v>388</v>
      </c>
      <c r="F1199" s="2">
        <v>124349819</v>
      </c>
    </row>
    <row r="1200" spans="1:6" x14ac:dyDescent="0.25">
      <c r="A1200" s="2" t="s">
        <v>35</v>
      </c>
      <c r="B1200" s="2" t="s">
        <v>410</v>
      </c>
      <c r="C1200" s="2" t="s">
        <v>387</v>
      </c>
      <c r="D1200" s="2">
        <v>2019</v>
      </c>
      <c r="E1200" s="2" t="s">
        <v>388</v>
      </c>
      <c r="F1200" s="2">
        <v>134242646</v>
      </c>
    </row>
    <row r="1201" spans="1:6" x14ac:dyDescent="0.25">
      <c r="A1201" s="2" t="s">
        <v>35</v>
      </c>
      <c r="B1201" s="2" t="s">
        <v>410</v>
      </c>
      <c r="C1201" s="2" t="s">
        <v>387</v>
      </c>
      <c r="D1201" s="2">
        <v>2020</v>
      </c>
      <c r="E1201" s="2" t="s">
        <v>388</v>
      </c>
      <c r="F1201" s="2">
        <v>143365385</v>
      </c>
    </row>
    <row r="1202" spans="1:6" x14ac:dyDescent="0.25">
      <c r="A1202" s="2" t="s">
        <v>35</v>
      </c>
      <c r="B1202" s="2" t="s">
        <v>410</v>
      </c>
      <c r="C1202" s="2" t="s">
        <v>387</v>
      </c>
      <c r="D1202" s="2">
        <v>2021</v>
      </c>
      <c r="E1202" s="2" t="s">
        <v>388</v>
      </c>
      <c r="F1202" s="2">
        <v>150079505</v>
      </c>
    </row>
    <row r="1203" spans="1:6" x14ac:dyDescent="0.25">
      <c r="A1203" s="2" t="s">
        <v>35</v>
      </c>
      <c r="B1203" s="2" t="s">
        <v>410</v>
      </c>
      <c r="C1203" s="2" t="s">
        <v>389</v>
      </c>
      <c r="D1203" s="2">
        <v>2010</v>
      </c>
      <c r="E1203" s="2" t="s">
        <v>388</v>
      </c>
      <c r="F1203" s="2">
        <v>46991559</v>
      </c>
    </row>
    <row r="1204" spans="1:6" x14ac:dyDescent="0.25">
      <c r="A1204" s="2" t="s">
        <v>35</v>
      </c>
      <c r="B1204" s="2" t="s">
        <v>410</v>
      </c>
      <c r="C1204" s="2" t="s">
        <v>389</v>
      </c>
      <c r="D1204" s="2">
        <v>2011</v>
      </c>
      <c r="E1204" s="2" t="s">
        <v>388</v>
      </c>
      <c r="F1204" s="2">
        <v>108039532</v>
      </c>
    </row>
    <row r="1205" spans="1:6" x14ac:dyDescent="0.25">
      <c r="A1205" s="2" t="s">
        <v>35</v>
      </c>
      <c r="B1205" s="2" t="s">
        <v>410</v>
      </c>
      <c r="C1205" s="2" t="s">
        <v>389</v>
      </c>
      <c r="D1205" s="2">
        <v>2012</v>
      </c>
      <c r="E1205" s="2" t="s">
        <v>388</v>
      </c>
      <c r="F1205" s="2">
        <v>54121027</v>
      </c>
    </row>
    <row r="1206" spans="1:6" x14ac:dyDescent="0.25">
      <c r="A1206" s="2" t="s">
        <v>35</v>
      </c>
      <c r="B1206" s="2" t="s">
        <v>410</v>
      </c>
      <c r="C1206" s="2" t="s">
        <v>389</v>
      </c>
      <c r="D1206" s="2">
        <v>2013</v>
      </c>
      <c r="E1206" s="2" t="s">
        <v>388</v>
      </c>
      <c r="F1206" s="2">
        <v>18767103</v>
      </c>
    </row>
    <row r="1207" spans="1:6" x14ac:dyDescent="0.25">
      <c r="A1207" s="2" t="s">
        <v>35</v>
      </c>
      <c r="B1207" s="2" t="s">
        <v>410</v>
      </c>
      <c r="C1207" s="2" t="s">
        <v>389</v>
      </c>
      <c r="D1207" s="2">
        <v>2014</v>
      </c>
      <c r="E1207" s="2" t="s">
        <v>388</v>
      </c>
      <c r="F1207" s="2">
        <v>90206481</v>
      </c>
    </row>
    <row r="1208" spans="1:6" x14ac:dyDescent="0.25">
      <c r="A1208" s="2" t="s">
        <v>35</v>
      </c>
      <c r="B1208" s="2" t="s">
        <v>410</v>
      </c>
      <c r="C1208" s="2" t="s">
        <v>389</v>
      </c>
      <c r="D1208" s="2">
        <v>2015</v>
      </c>
      <c r="E1208" s="2" t="s">
        <v>388</v>
      </c>
      <c r="F1208" s="2">
        <v>98295543</v>
      </c>
    </row>
    <row r="1209" spans="1:6" x14ac:dyDescent="0.25">
      <c r="A1209" s="2" t="s">
        <v>35</v>
      </c>
      <c r="B1209" s="2" t="s">
        <v>410</v>
      </c>
      <c r="C1209" s="2" t="s">
        <v>389</v>
      </c>
      <c r="D1209" s="2">
        <v>2016</v>
      </c>
      <c r="E1209" s="2" t="s">
        <v>388</v>
      </c>
      <c r="F1209" s="2">
        <v>95659274</v>
      </c>
    </row>
    <row r="1210" spans="1:6" x14ac:dyDescent="0.25">
      <c r="A1210" s="2" t="s">
        <v>35</v>
      </c>
      <c r="B1210" s="2" t="s">
        <v>410</v>
      </c>
      <c r="C1210" s="2" t="s">
        <v>389</v>
      </c>
      <c r="D1210" s="2">
        <v>2017</v>
      </c>
      <c r="E1210" s="2" t="s">
        <v>388</v>
      </c>
      <c r="F1210" s="2">
        <v>102892029</v>
      </c>
    </row>
    <row r="1211" spans="1:6" x14ac:dyDescent="0.25">
      <c r="A1211" s="2" t="s">
        <v>35</v>
      </c>
      <c r="B1211" s="2" t="s">
        <v>410</v>
      </c>
      <c r="C1211" s="2" t="s">
        <v>389</v>
      </c>
      <c r="D1211" s="2">
        <v>2018</v>
      </c>
      <c r="E1211" s="2" t="s">
        <v>388</v>
      </c>
      <c r="F1211" s="2">
        <v>281119180</v>
      </c>
    </row>
    <row r="1212" spans="1:6" x14ac:dyDescent="0.25">
      <c r="A1212" s="2" t="s">
        <v>35</v>
      </c>
      <c r="B1212" s="2" t="s">
        <v>410</v>
      </c>
      <c r="C1212" s="2" t="s">
        <v>389</v>
      </c>
      <c r="D1212" s="2">
        <v>2019</v>
      </c>
      <c r="E1212" s="2" t="s">
        <v>388</v>
      </c>
      <c r="F1212" s="2">
        <v>290429324</v>
      </c>
    </row>
    <row r="1213" spans="1:6" x14ac:dyDescent="0.25">
      <c r="A1213" s="2" t="s">
        <v>35</v>
      </c>
      <c r="B1213" s="2" t="s">
        <v>410</v>
      </c>
      <c r="C1213" s="2" t="s">
        <v>389</v>
      </c>
      <c r="D1213" s="2">
        <v>2020</v>
      </c>
      <c r="E1213" s="2" t="s">
        <v>388</v>
      </c>
      <c r="F1213" s="2">
        <v>296859025</v>
      </c>
    </row>
    <row r="1214" spans="1:6" x14ac:dyDescent="0.25">
      <c r="A1214" s="2" t="s">
        <v>35</v>
      </c>
      <c r="B1214" s="2" t="s">
        <v>410</v>
      </c>
      <c r="C1214" s="2" t="s">
        <v>389</v>
      </c>
      <c r="D1214" s="2">
        <v>2021</v>
      </c>
      <c r="E1214" s="2" t="s">
        <v>388</v>
      </c>
      <c r="F1214" s="2">
        <v>301662637</v>
      </c>
    </row>
    <row r="1215" spans="1:6" x14ac:dyDescent="0.25">
      <c r="A1215" s="2" t="s">
        <v>35</v>
      </c>
      <c r="B1215" s="2" t="s">
        <v>410</v>
      </c>
      <c r="C1215" s="2" t="s">
        <v>390</v>
      </c>
      <c r="D1215" s="2">
        <v>2010</v>
      </c>
      <c r="E1215" s="2" t="s">
        <v>388</v>
      </c>
      <c r="F1215" s="2">
        <v>77168792</v>
      </c>
    </row>
    <row r="1216" spans="1:6" x14ac:dyDescent="0.25">
      <c r="A1216" s="2" t="s">
        <v>35</v>
      </c>
      <c r="B1216" s="2" t="s">
        <v>410</v>
      </c>
      <c r="C1216" s="2" t="s">
        <v>390</v>
      </c>
      <c r="D1216" s="2">
        <v>2011</v>
      </c>
      <c r="E1216" s="2" t="s">
        <v>388</v>
      </c>
      <c r="F1216" s="2">
        <v>99738061</v>
      </c>
    </row>
    <row r="1217" spans="1:6" x14ac:dyDescent="0.25">
      <c r="A1217" s="2" t="s">
        <v>35</v>
      </c>
      <c r="B1217" s="2" t="s">
        <v>410</v>
      </c>
      <c r="C1217" s="2" t="s">
        <v>390</v>
      </c>
      <c r="D1217" s="2">
        <v>2012</v>
      </c>
      <c r="E1217" s="2" t="s">
        <v>388</v>
      </c>
      <c r="F1217" s="2">
        <v>149937746</v>
      </c>
    </row>
    <row r="1218" spans="1:6" x14ac:dyDescent="0.25">
      <c r="A1218" s="2" t="s">
        <v>35</v>
      </c>
      <c r="B1218" s="2" t="s">
        <v>410</v>
      </c>
      <c r="C1218" s="2" t="s">
        <v>390</v>
      </c>
      <c r="D1218" s="2">
        <v>2013</v>
      </c>
      <c r="E1218" s="2" t="s">
        <v>388</v>
      </c>
      <c r="F1218" s="2">
        <v>240283367</v>
      </c>
    </row>
    <row r="1219" spans="1:6" x14ac:dyDescent="0.25">
      <c r="A1219" s="2" t="s">
        <v>35</v>
      </c>
      <c r="B1219" s="2" t="s">
        <v>410</v>
      </c>
      <c r="C1219" s="2" t="s">
        <v>390</v>
      </c>
      <c r="D1219" s="2">
        <v>2014</v>
      </c>
      <c r="E1219" s="2" t="s">
        <v>388</v>
      </c>
      <c r="F1219" s="2">
        <v>287228810</v>
      </c>
    </row>
    <row r="1220" spans="1:6" x14ac:dyDescent="0.25">
      <c r="A1220" s="2" t="s">
        <v>35</v>
      </c>
      <c r="B1220" s="2" t="s">
        <v>410</v>
      </c>
      <c r="C1220" s="2" t="s">
        <v>390</v>
      </c>
      <c r="D1220" s="2">
        <v>2015</v>
      </c>
      <c r="E1220" s="2" t="s">
        <v>388</v>
      </c>
      <c r="F1220" s="2">
        <v>336268860</v>
      </c>
    </row>
    <row r="1221" spans="1:6" x14ac:dyDescent="0.25">
      <c r="A1221" s="2" t="s">
        <v>35</v>
      </c>
      <c r="B1221" s="2" t="s">
        <v>410</v>
      </c>
      <c r="C1221" s="2" t="s">
        <v>390</v>
      </c>
      <c r="D1221" s="2">
        <v>2016</v>
      </c>
      <c r="E1221" s="2" t="s">
        <v>388</v>
      </c>
      <c r="F1221" s="2">
        <v>455714913</v>
      </c>
    </row>
    <row r="1222" spans="1:6" x14ac:dyDescent="0.25">
      <c r="A1222" s="2" t="s">
        <v>35</v>
      </c>
      <c r="B1222" s="2" t="s">
        <v>410</v>
      </c>
      <c r="C1222" s="2" t="s">
        <v>390</v>
      </c>
      <c r="D1222" s="2">
        <v>2017</v>
      </c>
      <c r="E1222" s="2" t="s">
        <v>388</v>
      </c>
      <c r="F1222" s="2">
        <v>450222783</v>
      </c>
    </row>
    <row r="1223" spans="1:6" x14ac:dyDescent="0.25">
      <c r="A1223" s="2" t="s">
        <v>35</v>
      </c>
      <c r="B1223" s="2" t="s">
        <v>410</v>
      </c>
      <c r="C1223" s="2" t="s">
        <v>390</v>
      </c>
      <c r="D1223" s="2">
        <v>2018</v>
      </c>
      <c r="E1223" s="2" t="s">
        <v>388</v>
      </c>
      <c r="F1223" s="2">
        <v>548595945</v>
      </c>
    </row>
    <row r="1224" spans="1:6" x14ac:dyDescent="0.25">
      <c r="A1224" s="2" t="s">
        <v>35</v>
      </c>
      <c r="B1224" s="2" t="s">
        <v>410</v>
      </c>
      <c r="C1224" s="2" t="s">
        <v>390</v>
      </c>
      <c r="D1224" s="2">
        <v>2019</v>
      </c>
      <c r="E1224" s="2" t="s">
        <v>388</v>
      </c>
      <c r="F1224" s="2">
        <v>588680832</v>
      </c>
    </row>
    <row r="1225" spans="1:6" x14ac:dyDescent="0.25">
      <c r="A1225" s="2" t="s">
        <v>35</v>
      </c>
      <c r="B1225" s="2" t="s">
        <v>410</v>
      </c>
      <c r="C1225" s="2" t="s">
        <v>390</v>
      </c>
      <c r="D1225" s="2">
        <v>2020</v>
      </c>
      <c r="E1225" s="2" t="s">
        <v>388</v>
      </c>
      <c r="F1225" s="2">
        <v>634279405</v>
      </c>
    </row>
    <row r="1226" spans="1:6" x14ac:dyDescent="0.25">
      <c r="A1226" s="2" t="s">
        <v>35</v>
      </c>
      <c r="B1226" s="2" t="s">
        <v>410</v>
      </c>
      <c r="C1226" s="2" t="s">
        <v>390</v>
      </c>
      <c r="D1226" s="2">
        <v>2021</v>
      </c>
      <c r="E1226" s="2" t="s">
        <v>388</v>
      </c>
      <c r="F1226" s="2">
        <v>678875135</v>
      </c>
    </row>
    <row r="1227" spans="1:6" x14ac:dyDescent="0.25">
      <c r="A1227" s="2" t="s">
        <v>36</v>
      </c>
      <c r="B1227" s="2" t="s">
        <v>406</v>
      </c>
      <c r="C1227" s="2" t="s">
        <v>387</v>
      </c>
      <c r="D1227" s="2">
        <v>2010</v>
      </c>
      <c r="E1227" s="2" t="s">
        <v>388</v>
      </c>
      <c r="F1227" s="2">
        <v>149145704</v>
      </c>
    </row>
    <row r="1228" spans="1:6" x14ac:dyDescent="0.25">
      <c r="A1228" s="2" t="s">
        <v>36</v>
      </c>
      <c r="B1228" s="2" t="s">
        <v>406</v>
      </c>
      <c r="C1228" s="2" t="s">
        <v>387</v>
      </c>
      <c r="D1228" s="2">
        <v>2011</v>
      </c>
      <c r="E1228" s="2" t="s">
        <v>388</v>
      </c>
      <c r="F1228" s="2">
        <v>408615412</v>
      </c>
    </row>
    <row r="1229" spans="1:6" x14ac:dyDescent="0.25">
      <c r="A1229" s="2" t="s">
        <v>36</v>
      </c>
      <c r="B1229" s="2" t="s">
        <v>406</v>
      </c>
      <c r="C1229" s="2" t="s">
        <v>387</v>
      </c>
      <c r="D1229" s="2">
        <v>2012</v>
      </c>
      <c r="E1229" s="2" t="s">
        <v>388</v>
      </c>
      <c r="F1229" s="2">
        <v>167673635</v>
      </c>
    </row>
    <row r="1230" spans="1:6" x14ac:dyDescent="0.25">
      <c r="A1230" s="2" t="s">
        <v>36</v>
      </c>
      <c r="B1230" s="2" t="s">
        <v>406</v>
      </c>
      <c r="C1230" s="2" t="s">
        <v>387</v>
      </c>
      <c r="D1230" s="2">
        <v>2013</v>
      </c>
      <c r="E1230" s="2" t="s">
        <v>388</v>
      </c>
      <c r="F1230" s="2">
        <v>224062160</v>
      </c>
    </row>
    <row r="1231" spans="1:6" x14ac:dyDescent="0.25">
      <c r="A1231" s="2" t="s">
        <v>36</v>
      </c>
      <c r="B1231" s="2" t="s">
        <v>406</v>
      </c>
      <c r="C1231" s="2" t="s">
        <v>387</v>
      </c>
      <c r="D1231" s="2">
        <v>2014</v>
      </c>
      <c r="E1231" s="2" t="s">
        <v>388</v>
      </c>
      <c r="F1231" s="2">
        <v>266394997</v>
      </c>
    </row>
    <row r="1232" spans="1:6" x14ac:dyDescent="0.25">
      <c r="A1232" s="2" t="s">
        <v>36</v>
      </c>
      <c r="B1232" s="2" t="s">
        <v>406</v>
      </c>
      <c r="C1232" s="2" t="s">
        <v>387</v>
      </c>
      <c r="D1232" s="2">
        <v>2015</v>
      </c>
      <c r="E1232" s="2" t="s">
        <v>388</v>
      </c>
      <c r="F1232" s="2">
        <v>198138777</v>
      </c>
    </row>
    <row r="1233" spans="1:6" x14ac:dyDescent="0.25">
      <c r="A1233" s="2" t="s">
        <v>36</v>
      </c>
      <c r="B1233" s="2" t="s">
        <v>406</v>
      </c>
      <c r="C1233" s="2" t="s">
        <v>387</v>
      </c>
      <c r="D1233" s="2">
        <v>2016</v>
      </c>
      <c r="E1233" s="2" t="s">
        <v>388</v>
      </c>
      <c r="F1233" s="2">
        <v>216028445</v>
      </c>
    </row>
    <row r="1234" spans="1:6" x14ac:dyDescent="0.25">
      <c r="A1234" s="2" t="s">
        <v>36</v>
      </c>
      <c r="B1234" s="2" t="s">
        <v>406</v>
      </c>
      <c r="C1234" s="2" t="s">
        <v>387</v>
      </c>
      <c r="D1234" s="2">
        <v>2017</v>
      </c>
      <c r="E1234" s="2" t="s">
        <v>388</v>
      </c>
      <c r="F1234" s="2">
        <v>376506888</v>
      </c>
    </row>
    <row r="1235" spans="1:6" x14ac:dyDescent="0.25">
      <c r="A1235" s="2" t="s">
        <v>36</v>
      </c>
      <c r="B1235" s="2" t="s">
        <v>406</v>
      </c>
      <c r="C1235" s="2" t="s">
        <v>387</v>
      </c>
      <c r="D1235" s="2">
        <v>2018</v>
      </c>
      <c r="E1235" s="2" t="s">
        <v>388</v>
      </c>
      <c r="F1235" s="2">
        <v>186829862</v>
      </c>
    </row>
    <row r="1236" spans="1:6" x14ac:dyDescent="0.25">
      <c r="A1236" s="2" t="s">
        <v>36</v>
      </c>
      <c r="B1236" s="2" t="s">
        <v>406</v>
      </c>
      <c r="C1236" s="2" t="s">
        <v>387</v>
      </c>
      <c r="D1236" s="2">
        <v>2019</v>
      </c>
      <c r="E1236" s="2" t="s">
        <v>388</v>
      </c>
      <c r="F1236" s="2">
        <v>201829997</v>
      </c>
    </row>
    <row r="1237" spans="1:6" x14ac:dyDescent="0.25">
      <c r="A1237" s="2" t="s">
        <v>36</v>
      </c>
      <c r="B1237" s="2" t="s">
        <v>406</v>
      </c>
      <c r="C1237" s="2" t="s">
        <v>387</v>
      </c>
      <c r="D1237" s="2">
        <v>2020</v>
      </c>
      <c r="E1237" s="2" t="s">
        <v>388</v>
      </c>
      <c r="F1237" s="2">
        <v>216899539</v>
      </c>
    </row>
    <row r="1238" spans="1:6" x14ac:dyDescent="0.25">
      <c r="A1238" s="2" t="s">
        <v>36</v>
      </c>
      <c r="B1238" s="2" t="s">
        <v>406</v>
      </c>
      <c r="C1238" s="2" t="s">
        <v>387</v>
      </c>
      <c r="D1238" s="2">
        <v>2021</v>
      </c>
      <c r="E1238" s="2" t="s">
        <v>388</v>
      </c>
      <c r="F1238" s="2">
        <v>228035705</v>
      </c>
    </row>
    <row r="1239" spans="1:6" x14ac:dyDescent="0.25">
      <c r="A1239" s="2" t="s">
        <v>36</v>
      </c>
      <c r="B1239" s="2" t="s">
        <v>406</v>
      </c>
      <c r="C1239" s="2" t="s">
        <v>389</v>
      </c>
      <c r="D1239" s="2">
        <v>2010</v>
      </c>
      <c r="E1239" s="2" t="s">
        <v>388</v>
      </c>
      <c r="F1239" s="2">
        <v>2314051036</v>
      </c>
    </row>
    <row r="1240" spans="1:6" x14ac:dyDescent="0.25">
      <c r="A1240" s="2" t="s">
        <v>36</v>
      </c>
      <c r="B1240" s="2" t="s">
        <v>406</v>
      </c>
      <c r="C1240" s="2" t="s">
        <v>389</v>
      </c>
      <c r="D1240" s="2">
        <v>2011</v>
      </c>
      <c r="E1240" s="2" t="s">
        <v>388</v>
      </c>
      <c r="F1240" s="2">
        <v>912486611</v>
      </c>
    </row>
    <row r="1241" spans="1:6" x14ac:dyDescent="0.25">
      <c r="A1241" s="2" t="s">
        <v>36</v>
      </c>
      <c r="B1241" s="2" t="s">
        <v>406</v>
      </c>
      <c r="C1241" s="2" t="s">
        <v>389</v>
      </c>
      <c r="D1241" s="2">
        <v>2012</v>
      </c>
      <c r="E1241" s="2" t="s">
        <v>388</v>
      </c>
      <c r="F1241" s="2">
        <v>797330793</v>
      </c>
    </row>
    <row r="1242" spans="1:6" x14ac:dyDescent="0.25">
      <c r="A1242" s="2" t="s">
        <v>36</v>
      </c>
      <c r="B1242" s="2" t="s">
        <v>406</v>
      </c>
      <c r="C1242" s="2" t="s">
        <v>389</v>
      </c>
      <c r="D1242" s="2">
        <v>2013</v>
      </c>
      <c r="E1242" s="2" t="s">
        <v>388</v>
      </c>
      <c r="F1242" s="2">
        <v>683470166</v>
      </c>
    </row>
    <row r="1243" spans="1:6" x14ac:dyDescent="0.25">
      <c r="A1243" s="2" t="s">
        <v>36</v>
      </c>
      <c r="B1243" s="2" t="s">
        <v>406</v>
      </c>
      <c r="C1243" s="2" t="s">
        <v>389</v>
      </c>
      <c r="D1243" s="2">
        <v>2014</v>
      </c>
      <c r="E1243" s="2" t="s">
        <v>388</v>
      </c>
      <c r="F1243" s="2">
        <v>638460669</v>
      </c>
    </row>
    <row r="1244" spans="1:6" x14ac:dyDescent="0.25">
      <c r="A1244" s="2" t="s">
        <v>36</v>
      </c>
      <c r="B1244" s="2" t="s">
        <v>406</v>
      </c>
      <c r="C1244" s="2" t="s">
        <v>389</v>
      </c>
      <c r="D1244" s="2">
        <v>2015</v>
      </c>
      <c r="E1244" s="2" t="s">
        <v>388</v>
      </c>
      <c r="F1244" s="2">
        <v>552262183</v>
      </c>
    </row>
    <row r="1245" spans="1:6" x14ac:dyDescent="0.25">
      <c r="A1245" s="2" t="s">
        <v>36</v>
      </c>
      <c r="B1245" s="2" t="s">
        <v>406</v>
      </c>
      <c r="C1245" s="2" t="s">
        <v>389</v>
      </c>
      <c r="D1245" s="2">
        <v>2016</v>
      </c>
      <c r="E1245" s="2" t="s">
        <v>388</v>
      </c>
      <c r="F1245" s="2">
        <v>1723275424</v>
      </c>
    </row>
    <row r="1246" spans="1:6" x14ac:dyDescent="0.25">
      <c r="A1246" s="2" t="s">
        <v>36</v>
      </c>
      <c r="B1246" s="2" t="s">
        <v>406</v>
      </c>
      <c r="C1246" s="2" t="s">
        <v>389</v>
      </c>
      <c r="D1246" s="2">
        <v>2017</v>
      </c>
      <c r="E1246" s="2" t="s">
        <v>388</v>
      </c>
      <c r="F1246" s="2">
        <v>925912302</v>
      </c>
    </row>
    <row r="1247" spans="1:6" x14ac:dyDescent="0.25">
      <c r="A1247" s="2" t="s">
        <v>36</v>
      </c>
      <c r="B1247" s="2" t="s">
        <v>406</v>
      </c>
      <c r="C1247" s="2" t="s">
        <v>389</v>
      </c>
      <c r="D1247" s="2">
        <v>2018</v>
      </c>
      <c r="E1247" s="2" t="s">
        <v>388</v>
      </c>
      <c r="F1247" s="2">
        <v>1289703023</v>
      </c>
    </row>
    <row r="1248" spans="1:6" x14ac:dyDescent="0.25">
      <c r="A1248" s="2" t="s">
        <v>36</v>
      </c>
      <c r="B1248" s="2" t="s">
        <v>406</v>
      </c>
      <c r="C1248" s="2" t="s">
        <v>389</v>
      </c>
      <c r="D1248" s="2">
        <v>2019</v>
      </c>
      <c r="E1248" s="2" t="s">
        <v>388</v>
      </c>
      <c r="F1248" s="2">
        <v>1321877897</v>
      </c>
    </row>
    <row r="1249" spans="1:6" x14ac:dyDescent="0.25">
      <c r="A1249" s="2" t="s">
        <v>36</v>
      </c>
      <c r="B1249" s="2" t="s">
        <v>406</v>
      </c>
      <c r="C1249" s="2" t="s">
        <v>389</v>
      </c>
      <c r="D1249" s="2">
        <v>2020</v>
      </c>
      <c r="E1249" s="2" t="s">
        <v>388</v>
      </c>
      <c r="F1249" s="2">
        <v>1334641009</v>
      </c>
    </row>
    <row r="1250" spans="1:6" x14ac:dyDescent="0.25">
      <c r="A1250" s="2" t="s">
        <v>36</v>
      </c>
      <c r="B1250" s="2" t="s">
        <v>406</v>
      </c>
      <c r="C1250" s="2" t="s">
        <v>389</v>
      </c>
      <c r="D1250" s="2">
        <v>2021</v>
      </c>
      <c r="E1250" s="2" t="s">
        <v>388</v>
      </c>
      <c r="F1250" s="2">
        <v>1343496941</v>
      </c>
    </row>
    <row r="1251" spans="1:6" x14ac:dyDescent="0.25">
      <c r="A1251" s="2" t="s">
        <v>36</v>
      </c>
      <c r="B1251" s="2" t="s">
        <v>406</v>
      </c>
      <c r="C1251" s="2" t="s">
        <v>390</v>
      </c>
      <c r="D1251" s="2">
        <v>2010</v>
      </c>
      <c r="E1251" s="2" t="s">
        <v>388</v>
      </c>
      <c r="F1251" s="2">
        <v>794465248</v>
      </c>
    </row>
    <row r="1252" spans="1:6" x14ac:dyDescent="0.25">
      <c r="A1252" s="2" t="s">
        <v>36</v>
      </c>
      <c r="B1252" s="2" t="s">
        <v>406</v>
      </c>
      <c r="C1252" s="2" t="s">
        <v>390</v>
      </c>
      <c r="D1252" s="2">
        <v>2011</v>
      </c>
      <c r="E1252" s="2" t="s">
        <v>388</v>
      </c>
      <c r="F1252" s="2">
        <v>651280217</v>
      </c>
    </row>
    <row r="1253" spans="1:6" x14ac:dyDescent="0.25">
      <c r="A1253" s="2" t="s">
        <v>36</v>
      </c>
      <c r="B1253" s="2" t="s">
        <v>406</v>
      </c>
      <c r="C1253" s="2" t="s">
        <v>390</v>
      </c>
      <c r="D1253" s="2">
        <v>2012</v>
      </c>
      <c r="E1253" s="2" t="s">
        <v>388</v>
      </c>
      <c r="F1253" s="2">
        <v>861805088</v>
      </c>
    </row>
    <row r="1254" spans="1:6" x14ac:dyDescent="0.25">
      <c r="A1254" s="2" t="s">
        <v>36</v>
      </c>
      <c r="B1254" s="2" t="s">
        <v>406</v>
      </c>
      <c r="C1254" s="2" t="s">
        <v>390</v>
      </c>
      <c r="D1254" s="2">
        <v>2013</v>
      </c>
      <c r="E1254" s="2" t="s">
        <v>388</v>
      </c>
      <c r="F1254" s="2">
        <v>1079363677</v>
      </c>
    </row>
    <row r="1255" spans="1:6" x14ac:dyDescent="0.25">
      <c r="A1255" s="2" t="s">
        <v>36</v>
      </c>
      <c r="B1255" s="2" t="s">
        <v>406</v>
      </c>
      <c r="C1255" s="2" t="s">
        <v>390</v>
      </c>
      <c r="D1255" s="2">
        <v>2014</v>
      </c>
      <c r="E1255" s="2" t="s">
        <v>388</v>
      </c>
      <c r="F1255" s="2">
        <v>1112868393</v>
      </c>
    </row>
    <row r="1256" spans="1:6" x14ac:dyDescent="0.25">
      <c r="A1256" s="2" t="s">
        <v>36</v>
      </c>
      <c r="B1256" s="2" t="s">
        <v>406</v>
      </c>
      <c r="C1256" s="2" t="s">
        <v>390</v>
      </c>
      <c r="D1256" s="2">
        <v>2015</v>
      </c>
      <c r="E1256" s="2" t="s">
        <v>388</v>
      </c>
      <c r="F1256" s="2">
        <v>797722504</v>
      </c>
    </row>
    <row r="1257" spans="1:6" x14ac:dyDescent="0.25">
      <c r="A1257" s="2" t="s">
        <v>36</v>
      </c>
      <c r="B1257" s="2" t="s">
        <v>406</v>
      </c>
      <c r="C1257" s="2" t="s">
        <v>390</v>
      </c>
      <c r="D1257" s="2">
        <v>2016</v>
      </c>
      <c r="E1257" s="2" t="s">
        <v>388</v>
      </c>
      <c r="F1257" s="2">
        <v>931050810</v>
      </c>
    </row>
    <row r="1258" spans="1:6" x14ac:dyDescent="0.25">
      <c r="A1258" s="2" t="s">
        <v>36</v>
      </c>
      <c r="B1258" s="2" t="s">
        <v>406</v>
      </c>
      <c r="C1258" s="2" t="s">
        <v>390</v>
      </c>
      <c r="D1258" s="2">
        <v>2017</v>
      </c>
      <c r="E1258" s="2" t="s">
        <v>388</v>
      </c>
      <c r="F1258" s="2">
        <v>819081438</v>
      </c>
    </row>
    <row r="1259" spans="1:6" x14ac:dyDescent="0.25">
      <c r="A1259" s="2" t="s">
        <v>36</v>
      </c>
      <c r="B1259" s="2" t="s">
        <v>406</v>
      </c>
      <c r="C1259" s="2" t="s">
        <v>390</v>
      </c>
      <c r="D1259" s="2">
        <v>2018</v>
      </c>
      <c r="E1259" s="2" t="s">
        <v>388</v>
      </c>
      <c r="F1259" s="2">
        <v>1053471449</v>
      </c>
    </row>
    <row r="1260" spans="1:6" x14ac:dyDescent="0.25">
      <c r="A1260" s="2" t="s">
        <v>36</v>
      </c>
      <c r="B1260" s="2" t="s">
        <v>406</v>
      </c>
      <c r="C1260" s="2" t="s">
        <v>390</v>
      </c>
      <c r="D1260" s="2">
        <v>2019</v>
      </c>
      <c r="E1260" s="2" t="s">
        <v>388</v>
      </c>
      <c r="F1260" s="2">
        <v>1102140358</v>
      </c>
    </row>
    <row r="1261" spans="1:6" x14ac:dyDescent="0.25">
      <c r="A1261" s="2" t="s">
        <v>36</v>
      </c>
      <c r="B1261" s="2" t="s">
        <v>406</v>
      </c>
      <c r="C1261" s="2" t="s">
        <v>390</v>
      </c>
      <c r="D1261" s="2">
        <v>2020</v>
      </c>
      <c r="E1261" s="2" t="s">
        <v>388</v>
      </c>
      <c r="F1261" s="2">
        <v>1159942597</v>
      </c>
    </row>
    <row r="1262" spans="1:6" x14ac:dyDescent="0.25">
      <c r="A1262" s="2" t="s">
        <v>36</v>
      </c>
      <c r="B1262" s="2" t="s">
        <v>406</v>
      </c>
      <c r="C1262" s="2" t="s">
        <v>390</v>
      </c>
      <c r="D1262" s="2">
        <v>2021</v>
      </c>
      <c r="E1262" s="2" t="s">
        <v>388</v>
      </c>
      <c r="F1262" s="2">
        <v>1207620526</v>
      </c>
    </row>
    <row r="1263" spans="1:6" x14ac:dyDescent="0.25">
      <c r="A1263" s="2" t="s">
        <v>37</v>
      </c>
      <c r="B1263" s="2" t="s">
        <v>411</v>
      </c>
      <c r="C1263" s="2" t="s">
        <v>387</v>
      </c>
      <c r="D1263" s="2">
        <v>2010</v>
      </c>
      <c r="E1263" s="2" t="s">
        <v>388</v>
      </c>
      <c r="F1263" s="2">
        <v>86625394</v>
      </c>
    </row>
    <row r="1264" spans="1:6" x14ac:dyDescent="0.25">
      <c r="A1264" s="2" t="s">
        <v>37</v>
      </c>
      <c r="B1264" s="2" t="s">
        <v>411</v>
      </c>
      <c r="C1264" s="2" t="s">
        <v>387</v>
      </c>
      <c r="D1264" s="2">
        <v>2011</v>
      </c>
      <c r="E1264" s="2" t="s">
        <v>388</v>
      </c>
      <c r="F1264" s="2">
        <v>36457115</v>
      </c>
    </row>
    <row r="1265" spans="1:6" x14ac:dyDescent="0.25">
      <c r="A1265" s="2" t="s">
        <v>37</v>
      </c>
      <c r="B1265" s="2" t="s">
        <v>411</v>
      </c>
      <c r="C1265" s="2" t="s">
        <v>387</v>
      </c>
      <c r="D1265" s="2">
        <v>2012</v>
      </c>
      <c r="E1265" s="2" t="s">
        <v>388</v>
      </c>
      <c r="F1265" s="2">
        <v>41696329</v>
      </c>
    </row>
    <row r="1266" spans="1:6" x14ac:dyDescent="0.25">
      <c r="A1266" s="2" t="s">
        <v>37</v>
      </c>
      <c r="B1266" s="2" t="s">
        <v>411</v>
      </c>
      <c r="C1266" s="2" t="s">
        <v>387</v>
      </c>
      <c r="D1266" s="2">
        <v>2013</v>
      </c>
      <c r="E1266" s="2" t="s">
        <v>388</v>
      </c>
      <c r="F1266" s="2">
        <v>80755257</v>
      </c>
    </row>
    <row r="1267" spans="1:6" x14ac:dyDescent="0.25">
      <c r="A1267" s="2" t="s">
        <v>37</v>
      </c>
      <c r="B1267" s="2" t="s">
        <v>411</v>
      </c>
      <c r="C1267" s="2" t="s">
        <v>387</v>
      </c>
      <c r="D1267" s="2">
        <v>2014</v>
      </c>
      <c r="E1267" s="2" t="s">
        <v>388</v>
      </c>
      <c r="F1267" s="2">
        <v>33279002</v>
      </c>
    </row>
    <row r="1268" spans="1:6" x14ac:dyDescent="0.25">
      <c r="A1268" s="2" t="s">
        <v>37</v>
      </c>
      <c r="B1268" s="2" t="s">
        <v>411</v>
      </c>
      <c r="C1268" s="2" t="s">
        <v>387</v>
      </c>
      <c r="D1268" s="2">
        <v>2015</v>
      </c>
      <c r="E1268" s="2" t="s">
        <v>388</v>
      </c>
      <c r="F1268" s="2">
        <v>88710575</v>
      </c>
    </row>
    <row r="1269" spans="1:6" x14ac:dyDescent="0.25">
      <c r="A1269" s="2" t="s">
        <v>37</v>
      </c>
      <c r="B1269" s="2" t="s">
        <v>411</v>
      </c>
      <c r="C1269" s="2" t="s">
        <v>387</v>
      </c>
      <c r="D1269" s="2">
        <v>2016</v>
      </c>
      <c r="E1269" s="2" t="s">
        <v>388</v>
      </c>
      <c r="F1269" s="2">
        <v>113193221</v>
      </c>
    </row>
    <row r="1270" spans="1:6" x14ac:dyDescent="0.25">
      <c r="A1270" s="2" t="s">
        <v>37</v>
      </c>
      <c r="B1270" s="2" t="s">
        <v>411</v>
      </c>
      <c r="C1270" s="2" t="s">
        <v>387</v>
      </c>
      <c r="D1270" s="2">
        <v>2017</v>
      </c>
      <c r="E1270" s="2" t="s">
        <v>388</v>
      </c>
      <c r="F1270" s="2">
        <v>134299361</v>
      </c>
    </row>
    <row r="1271" spans="1:6" x14ac:dyDescent="0.25">
      <c r="A1271" s="2" t="s">
        <v>37</v>
      </c>
      <c r="B1271" s="2" t="s">
        <v>411</v>
      </c>
      <c r="C1271" s="2" t="s">
        <v>387</v>
      </c>
      <c r="D1271" s="2">
        <v>2018</v>
      </c>
      <c r="E1271" s="2" t="s">
        <v>388</v>
      </c>
      <c r="F1271" s="2">
        <v>74635623</v>
      </c>
    </row>
    <row r="1272" spans="1:6" x14ac:dyDescent="0.25">
      <c r="A1272" s="2" t="s">
        <v>37</v>
      </c>
      <c r="B1272" s="2" t="s">
        <v>411</v>
      </c>
      <c r="C1272" s="2" t="s">
        <v>387</v>
      </c>
      <c r="D1272" s="2">
        <v>2019</v>
      </c>
      <c r="E1272" s="2" t="s">
        <v>388</v>
      </c>
      <c r="F1272" s="2">
        <v>79725821</v>
      </c>
    </row>
    <row r="1273" spans="1:6" x14ac:dyDescent="0.25">
      <c r="A1273" s="2" t="s">
        <v>37</v>
      </c>
      <c r="B1273" s="2" t="s">
        <v>411</v>
      </c>
      <c r="C1273" s="2" t="s">
        <v>387</v>
      </c>
      <c r="D1273" s="2">
        <v>2020</v>
      </c>
      <c r="E1273" s="2" t="s">
        <v>388</v>
      </c>
      <c r="F1273" s="2">
        <v>85051037</v>
      </c>
    </row>
    <row r="1274" spans="1:6" x14ac:dyDescent="0.25">
      <c r="A1274" s="2" t="s">
        <v>37</v>
      </c>
      <c r="B1274" s="2" t="s">
        <v>411</v>
      </c>
      <c r="C1274" s="2" t="s">
        <v>387</v>
      </c>
      <c r="D1274" s="2">
        <v>2021</v>
      </c>
      <c r="E1274" s="2" t="s">
        <v>388</v>
      </c>
      <c r="F1274" s="2">
        <v>88842212</v>
      </c>
    </row>
    <row r="1275" spans="1:6" x14ac:dyDescent="0.25">
      <c r="A1275" s="2" t="s">
        <v>37</v>
      </c>
      <c r="B1275" s="2" t="s">
        <v>411</v>
      </c>
      <c r="C1275" s="2" t="s">
        <v>389</v>
      </c>
      <c r="D1275" s="2">
        <v>2010</v>
      </c>
      <c r="E1275" s="2" t="s">
        <v>388</v>
      </c>
      <c r="F1275" s="2">
        <v>39071343</v>
      </c>
    </row>
    <row r="1276" spans="1:6" x14ac:dyDescent="0.25">
      <c r="A1276" s="2" t="s">
        <v>37</v>
      </c>
      <c r="B1276" s="2" t="s">
        <v>411</v>
      </c>
      <c r="C1276" s="2" t="s">
        <v>389</v>
      </c>
      <c r="D1276" s="2">
        <v>2011</v>
      </c>
      <c r="E1276" s="2" t="s">
        <v>388</v>
      </c>
      <c r="F1276" s="2">
        <v>70598201</v>
      </c>
    </row>
    <row r="1277" spans="1:6" x14ac:dyDescent="0.25">
      <c r="A1277" s="2" t="s">
        <v>37</v>
      </c>
      <c r="B1277" s="2" t="s">
        <v>411</v>
      </c>
      <c r="C1277" s="2" t="s">
        <v>389</v>
      </c>
      <c r="D1277" s="2">
        <v>2012</v>
      </c>
      <c r="E1277" s="2" t="s">
        <v>388</v>
      </c>
      <c r="F1277" s="2">
        <v>39956831</v>
      </c>
    </row>
    <row r="1278" spans="1:6" x14ac:dyDescent="0.25">
      <c r="A1278" s="2" t="s">
        <v>37</v>
      </c>
      <c r="B1278" s="2" t="s">
        <v>411</v>
      </c>
      <c r="C1278" s="2" t="s">
        <v>389</v>
      </c>
      <c r="D1278" s="2">
        <v>2013</v>
      </c>
      <c r="E1278" s="2" t="s">
        <v>388</v>
      </c>
      <c r="F1278" s="2">
        <v>79899240</v>
      </c>
    </row>
    <row r="1279" spans="1:6" x14ac:dyDescent="0.25">
      <c r="A1279" s="2" t="s">
        <v>37</v>
      </c>
      <c r="B1279" s="2" t="s">
        <v>411</v>
      </c>
      <c r="C1279" s="2" t="s">
        <v>389</v>
      </c>
      <c r="D1279" s="2">
        <v>2014</v>
      </c>
      <c r="E1279" s="2" t="s">
        <v>388</v>
      </c>
      <c r="F1279" s="2">
        <v>65375480</v>
      </c>
    </row>
    <row r="1280" spans="1:6" x14ac:dyDescent="0.25">
      <c r="A1280" s="2" t="s">
        <v>37</v>
      </c>
      <c r="B1280" s="2" t="s">
        <v>411</v>
      </c>
      <c r="C1280" s="2" t="s">
        <v>389</v>
      </c>
      <c r="D1280" s="2">
        <v>2015</v>
      </c>
      <c r="E1280" s="2" t="s">
        <v>388</v>
      </c>
      <c r="F1280" s="2">
        <v>77353114</v>
      </c>
    </row>
    <row r="1281" spans="1:6" x14ac:dyDescent="0.25">
      <c r="A1281" s="2" t="s">
        <v>37</v>
      </c>
      <c r="B1281" s="2" t="s">
        <v>411</v>
      </c>
      <c r="C1281" s="2" t="s">
        <v>389</v>
      </c>
      <c r="D1281" s="2">
        <v>2016</v>
      </c>
      <c r="E1281" s="2" t="s">
        <v>388</v>
      </c>
      <c r="F1281" s="2">
        <v>53993823</v>
      </c>
    </row>
    <row r="1282" spans="1:6" x14ac:dyDescent="0.25">
      <c r="A1282" s="2" t="s">
        <v>37</v>
      </c>
      <c r="B1282" s="2" t="s">
        <v>411</v>
      </c>
      <c r="C1282" s="2" t="s">
        <v>389</v>
      </c>
      <c r="D1282" s="2">
        <v>2017</v>
      </c>
      <c r="E1282" s="2" t="s">
        <v>388</v>
      </c>
      <c r="F1282" s="2">
        <v>45003976</v>
      </c>
    </row>
    <row r="1283" spans="1:6" x14ac:dyDescent="0.25">
      <c r="A1283" s="2" t="s">
        <v>37</v>
      </c>
      <c r="B1283" s="2" t="s">
        <v>411</v>
      </c>
      <c r="C1283" s="2" t="s">
        <v>389</v>
      </c>
      <c r="D1283" s="2">
        <v>2018</v>
      </c>
      <c r="E1283" s="2" t="s">
        <v>388</v>
      </c>
      <c r="F1283" s="2">
        <v>81711699</v>
      </c>
    </row>
    <row r="1284" spans="1:6" x14ac:dyDescent="0.25">
      <c r="A1284" s="2" t="s">
        <v>37</v>
      </c>
      <c r="B1284" s="2" t="s">
        <v>411</v>
      </c>
      <c r="C1284" s="2" t="s">
        <v>389</v>
      </c>
      <c r="D1284" s="2">
        <v>2019</v>
      </c>
      <c r="E1284" s="2" t="s">
        <v>388</v>
      </c>
      <c r="F1284" s="2">
        <v>84671053</v>
      </c>
    </row>
    <row r="1285" spans="1:6" x14ac:dyDescent="0.25">
      <c r="A1285" s="2" t="s">
        <v>37</v>
      </c>
      <c r="B1285" s="2" t="s">
        <v>411</v>
      </c>
      <c r="C1285" s="2" t="s">
        <v>389</v>
      </c>
      <c r="D1285" s="2">
        <v>2020</v>
      </c>
      <c r="E1285" s="2" t="s">
        <v>388</v>
      </c>
      <c r="F1285" s="2">
        <v>86846097</v>
      </c>
    </row>
    <row r="1286" spans="1:6" x14ac:dyDescent="0.25">
      <c r="A1286" s="2" t="s">
        <v>37</v>
      </c>
      <c r="B1286" s="2" t="s">
        <v>411</v>
      </c>
      <c r="C1286" s="2" t="s">
        <v>389</v>
      </c>
      <c r="D1286" s="2">
        <v>2021</v>
      </c>
      <c r="E1286" s="2" t="s">
        <v>388</v>
      </c>
      <c r="F1286" s="2">
        <v>88064879</v>
      </c>
    </row>
    <row r="1287" spans="1:6" x14ac:dyDescent="0.25">
      <c r="A1287" s="2" t="s">
        <v>37</v>
      </c>
      <c r="B1287" s="2" t="s">
        <v>411</v>
      </c>
      <c r="C1287" s="2" t="s">
        <v>390</v>
      </c>
      <c r="D1287" s="2">
        <v>2010</v>
      </c>
      <c r="E1287" s="2" t="s">
        <v>388</v>
      </c>
      <c r="F1287" s="2">
        <v>59424714</v>
      </c>
    </row>
    <row r="1288" spans="1:6" x14ac:dyDescent="0.25">
      <c r="A1288" s="2" t="s">
        <v>37</v>
      </c>
      <c r="B1288" s="2" t="s">
        <v>411</v>
      </c>
      <c r="C1288" s="2" t="s">
        <v>390</v>
      </c>
      <c r="D1288" s="2">
        <v>2011</v>
      </c>
      <c r="E1288" s="2" t="s">
        <v>388</v>
      </c>
      <c r="F1288" s="2">
        <v>53684020</v>
      </c>
    </row>
    <row r="1289" spans="1:6" x14ac:dyDescent="0.25">
      <c r="A1289" s="2" t="s">
        <v>37</v>
      </c>
      <c r="B1289" s="2" t="s">
        <v>411</v>
      </c>
      <c r="C1289" s="2" t="s">
        <v>390</v>
      </c>
      <c r="D1289" s="2">
        <v>2012</v>
      </c>
      <c r="E1289" s="2" t="s">
        <v>388</v>
      </c>
      <c r="F1289" s="2">
        <v>83173066</v>
      </c>
    </row>
    <row r="1290" spans="1:6" x14ac:dyDescent="0.25">
      <c r="A1290" s="2" t="s">
        <v>37</v>
      </c>
      <c r="B1290" s="2" t="s">
        <v>411</v>
      </c>
      <c r="C1290" s="2" t="s">
        <v>390</v>
      </c>
      <c r="D1290" s="2">
        <v>2013</v>
      </c>
      <c r="E1290" s="2" t="s">
        <v>388</v>
      </c>
      <c r="F1290" s="2">
        <v>96393253</v>
      </c>
    </row>
    <row r="1291" spans="1:6" x14ac:dyDescent="0.25">
      <c r="A1291" s="2" t="s">
        <v>37</v>
      </c>
      <c r="B1291" s="2" t="s">
        <v>411</v>
      </c>
      <c r="C1291" s="2" t="s">
        <v>390</v>
      </c>
      <c r="D1291" s="2">
        <v>2014</v>
      </c>
      <c r="E1291" s="2" t="s">
        <v>388</v>
      </c>
      <c r="F1291" s="2">
        <v>104525791</v>
      </c>
    </row>
    <row r="1292" spans="1:6" x14ac:dyDescent="0.25">
      <c r="A1292" s="2" t="s">
        <v>37</v>
      </c>
      <c r="B1292" s="2" t="s">
        <v>411</v>
      </c>
      <c r="C1292" s="2" t="s">
        <v>390</v>
      </c>
      <c r="D1292" s="2">
        <v>2015</v>
      </c>
      <c r="E1292" s="2" t="s">
        <v>388</v>
      </c>
      <c r="F1292" s="2">
        <v>113403274</v>
      </c>
    </row>
    <row r="1293" spans="1:6" x14ac:dyDescent="0.25">
      <c r="A1293" s="2" t="s">
        <v>37</v>
      </c>
      <c r="B1293" s="2" t="s">
        <v>411</v>
      </c>
      <c r="C1293" s="2" t="s">
        <v>390</v>
      </c>
      <c r="D1293" s="2">
        <v>2016</v>
      </c>
      <c r="E1293" s="2" t="s">
        <v>388</v>
      </c>
      <c r="F1293" s="2">
        <v>109888029</v>
      </c>
    </row>
    <row r="1294" spans="1:6" x14ac:dyDescent="0.25">
      <c r="A1294" s="2" t="s">
        <v>37</v>
      </c>
      <c r="B1294" s="2" t="s">
        <v>411</v>
      </c>
      <c r="C1294" s="2" t="s">
        <v>390</v>
      </c>
      <c r="D1294" s="2">
        <v>2017</v>
      </c>
      <c r="E1294" s="2" t="s">
        <v>388</v>
      </c>
      <c r="F1294" s="2">
        <v>126610285</v>
      </c>
    </row>
    <row r="1295" spans="1:6" x14ac:dyDescent="0.25">
      <c r="A1295" s="2" t="s">
        <v>37</v>
      </c>
      <c r="B1295" s="2" t="s">
        <v>411</v>
      </c>
      <c r="C1295" s="2" t="s">
        <v>390</v>
      </c>
      <c r="D1295" s="2">
        <v>2018</v>
      </c>
      <c r="E1295" s="2" t="s">
        <v>388</v>
      </c>
      <c r="F1295" s="2">
        <v>130955465</v>
      </c>
    </row>
    <row r="1296" spans="1:6" x14ac:dyDescent="0.25">
      <c r="A1296" s="2" t="s">
        <v>37</v>
      </c>
      <c r="B1296" s="2" t="s">
        <v>411</v>
      </c>
      <c r="C1296" s="2" t="s">
        <v>390</v>
      </c>
      <c r="D1296" s="2">
        <v>2019</v>
      </c>
      <c r="E1296" s="2" t="s">
        <v>388</v>
      </c>
      <c r="F1296" s="2">
        <v>143517604</v>
      </c>
    </row>
    <row r="1297" spans="1:6" x14ac:dyDescent="0.25">
      <c r="A1297" s="2" t="s">
        <v>37</v>
      </c>
      <c r="B1297" s="2" t="s">
        <v>411</v>
      </c>
      <c r="C1297" s="2" t="s">
        <v>390</v>
      </c>
      <c r="D1297" s="2">
        <v>2020</v>
      </c>
      <c r="E1297" s="2" t="s">
        <v>388</v>
      </c>
      <c r="F1297" s="2">
        <v>153103597</v>
      </c>
    </row>
    <row r="1298" spans="1:6" x14ac:dyDescent="0.25">
      <c r="A1298" s="2" t="s">
        <v>37</v>
      </c>
      <c r="B1298" s="2" t="s">
        <v>411</v>
      </c>
      <c r="C1298" s="2" t="s">
        <v>390</v>
      </c>
      <c r="D1298" s="2">
        <v>2021</v>
      </c>
      <c r="E1298" s="2" t="s">
        <v>388</v>
      </c>
      <c r="F1298" s="2">
        <v>163291599</v>
      </c>
    </row>
    <row r="1299" spans="1:6" x14ac:dyDescent="0.25">
      <c r="A1299" s="2" t="s">
        <v>38</v>
      </c>
      <c r="B1299" s="2" t="s">
        <v>393</v>
      </c>
      <c r="C1299" s="2" t="s">
        <v>387</v>
      </c>
      <c r="D1299" s="2">
        <v>2010</v>
      </c>
      <c r="E1299" s="2" t="s">
        <v>388</v>
      </c>
      <c r="F1299" s="2">
        <v>35732948</v>
      </c>
    </row>
    <row r="1300" spans="1:6" x14ac:dyDescent="0.25">
      <c r="A1300" s="2" t="s">
        <v>38</v>
      </c>
      <c r="B1300" s="2" t="s">
        <v>393</v>
      </c>
      <c r="C1300" s="2" t="s">
        <v>387</v>
      </c>
      <c r="D1300" s="2">
        <v>2011</v>
      </c>
      <c r="E1300" s="2" t="s">
        <v>388</v>
      </c>
      <c r="F1300" s="2">
        <v>197335805</v>
      </c>
    </row>
    <row r="1301" spans="1:6" x14ac:dyDescent="0.25">
      <c r="A1301" s="2" t="s">
        <v>38</v>
      </c>
      <c r="B1301" s="2" t="s">
        <v>393</v>
      </c>
      <c r="C1301" s="2" t="s">
        <v>387</v>
      </c>
      <c r="D1301" s="2">
        <v>2012</v>
      </c>
      <c r="E1301" s="2" t="s">
        <v>388</v>
      </c>
      <c r="F1301" s="2">
        <v>80946923</v>
      </c>
    </row>
    <row r="1302" spans="1:6" x14ac:dyDescent="0.25">
      <c r="A1302" s="2" t="s">
        <v>38</v>
      </c>
      <c r="B1302" s="2" t="s">
        <v>393</v>
      </c>
      <c r="C1302" s="2" t="s">
        <v>387</v>
      </c>
      <c r="D1302" s="2">
        <v>2013</v>
      </c>
      <c r="E1302" s="2" t="s">
        <v>388</v>
      </c>
      <c r="F1302" s="2">
        <v>64102568</v>
      </c>
    </row>
    <row r="1303" spans="1:6" x14ac:dyDescent="0.25">
      <c r="A1303" s="2" t="s">
        <v>38</v>
      </c>
      <c r="B1303" s="2" t="s">
        <v>393</v>
      </c>
      <c r="C1303" s="2" t="s">
        <v>387</v>
      </c>
      <c r="D1303" s="2">
        <v>2014</v>
      </c>
      <c r="E1303" s="2" t="s">
        <v>388</v>
      </c>
      <c r="F1303" s="2">
        <v>42793871</v>
      </c>
    </row>
    <row r="1304" spans="1:6" x14ac:dyDescent="0.25">
      <c r="A1304" s="2" t="s">
        <v>38</v>
      </c>
      <c r="B1304" s="2" t="s">
        <v>393</v>
      </c>
      <c r="C1304" s="2" t="s">
        <v>387</v>
      </c>
      <c r="D1304" s="2">
        <v>2015</v>
      </c>
      <c r="E1304" s="2" t="s">
        <v>388</v>
      </c>
      <c r="F1304" s="2">
        <v>219221493</v>
      </c>
    </row>
    <row r="1305" spans="1:6" x14ac:dyDescent="0.25">
      <c r="A1305" s="2" t="s">
        <v>38</v>
      </c>
      <c r="B1305" s="2" t="s">
        <v>393</v>
      </c>
      <c r="C1305" s="2" t="s">
        <v>387</v>
      </c>
      <c r="D1305" s="2">
        <v>2016</v>
      </c>
      <c r="E1305" s="2" t="s">
        <v>388</v>
      </c>
      <c r="F1305" s="2">
        <v>424386254</v>
      </c>
    </row>
    <row r="1306" spans="1:6" x14ac:dyDescent="0.25">
      <c r="A1306" s="2" t="s">
        <v>38</v>
      </c>
      <c r="B1306" s="2" t="s">
        <v>393</v>
      </c>
      <c r="C1306" s="2" t="s">
        <v>387</v>
      </c>
      <c r="D1306" s="2">
        <v>2017</v>
      </c>
      <c r="E1306" s="2" t="s">
        <v>388</v>
      </c>
      <c r="F1306" s="2">
        <v>181174799</v>
      </c>
    </row>
    <row r="1307" spans="1:6" x14ac:dyDescent="0.25">
      <c r="A1307" s="2" t="s">
        <v>38</v>
      </c>
      <c r="B1307" s="2" t="s">
        <v>393</v>
      </c>
      <c r="C1307" s="2" t="s">
        <v>387</v>
      </c>
      <c r="D1307" s="2">
        <v>2018</v>
      </c>
      <c r="E1307" s="2" t="s">
        <v>388</v>
      </c>
      <c r="F1307" s="2">
        <v>307468713</v>
      </c>
    </row>
    <row r="1308" spans="1:6" x14ac:dyDescent="0.25">
      <c r="A1308" s="2" t="s">
        <v>38</v>
      </c>
      <c r="B1308" s="2" t="s">
        <v>393</v>
      </c>
      <c r="C1308" s="2" t="s">
        <v>387</v>
      </c>
      <c r="D1308" s="2">
        <v>2019</v>
      </c>
      <c r="E1308" s="2" t="s">
        <v>388</v>
      </c>
      <c r="F1308" s="2">
        <v>326886752</v>
      </c>
    </row>
    <row r="1309" spans="1:6" x14ac:dyDescent="0.25">
      <c r="A1309" s="2" t="s">
        <v>38</v>
      </c>
      <c r="B1309" s="2" t="s">
        <v>393</v>
      </c>
      <c r="C1309" s="2" t="s">
        <v>387</v>
      </c>
      <c r="D1309" s="2">
        <v>2020</v>
      </c>
      <c r="E1309" s="2" t="s">
        <v>388</v>
      </c>
      <c r="F1309" s="2">
        <v>343769560</v>
      </c>
    </row>
    <row r="1310" spans="1:6" x14ac:dyDescent="0.25">
      <c r="A1310" s="2" t="s">
        <v>38</v>
      </c>
      <c r="B1310" s="2" t="s">
        <v>393</v>
      </c>
      <c r="C1310" s="2" t="s">
        <v>387</v>
      </c>
      <c r="D1310" s="2">
        <v>2021</v>
      </c>
      <c r="E1310" s="2" t="s">
        <v>388</v>
      </c>
      <c r="F1310" s="2">
        <v>354456444</v>
      </c>
    </row>
    <row r="1311" spans="1:6" x14ac:dyDescent="0.25">
      <c r="A1311" s="2" t="s">
        <v>38</v>
      </c>
      <c r="B1311" s="2" t="s">
        <v>393</v>
      </c>
      <c r="C1311" s="2" t="s">
        <v>389</v>
      </c>
      <c r="D1311" s="2">
        <v>2010</v>
      </c>
      <c r="E1311" s="2" t="s">
        <v>388</v>
      </c>
      <c r="F1311" s="2">
        <v>157842188</v>
      </c>
    </row>
    <row r="1312" spans="1:6" x14ac:dyDescent="0.25">
      <c r="A1312" s="2" t="s">
        <v>38</v>
      </c>
      <c r="B1312" s="2" t="s">
        <v>393</v>
      </c>
      <c r="C1312" s="2" t="s">
        <v>389</v>
      </c>
      <c r="D1312" s="2">
        <v>2011</v>
      </c>
      <c r="E1312" s="2" t="s">
        <v>388</v>
      </c>
      <c r="F1312" s="2">
        <v>86398486</v>
      </c>
    </row>
    <row r="1313" spans="1:6" x14ac:dyDescent="0.25">
      <c r="A1313" s="2" t="s">
        <v>38</v>
      </c>
      <c r="B1313" s="2" t="s">
        <v>393</v>
      </c>
      <c r="C1313" s="2" t="s">
        <v>389</v>
      </c>
      <c r="D1313" s="2">
        <v>2012</v>
      </c>
      <c r="E1313" s="2" t="s">
        <v>388</v>
      </c>
      <c r="F1313" s="2">
        <v>137073130</v>
      </c>
    </row>
    <row r="1314" spans="1:6" x14ac:dyDescent="0.25">
      <c r="A1314" s="2" t="s">
        <v>38</v>
      </c>
      <c r="B1314" s="2" t="s">
        <v>393</v>
      </c>
      <c r="C1314" s="2" t="s">
        <v>389</v>
      </c>
      <c r="D1314" s="2">
        <v>2013</v>
      </c>
      <c r="E1314" s="2" t="s">
        <v>388</v>
      </c>
      <c r="F1314" s="2">
        <v>45347066</v>
      </c>
    </row>
    <row r="1315" spans="1:6" x14ac:dyDescent="0.25">
      <c r="A1315" s="2" t="s">
        <v>38</v>
      </c>
      <c r="B1315" s="2" t="s">
        <v>393</v>
      </c>
      <c r="C1315" s="2" t="s">
        <v>389</v>
      </c>
      <c r="D1315" s="2">
        <v>2014</v>
      </c>
      <c r="E1315" s="2" t="s">
        <v>388</v>
      </c>
      <c r="F1315" s="2">
        <v>162625077</v>
      </c>
    </row>
    <row r="1316" spans="1:6" x14ac:dyDescent="0.25">
      <c r="A1316" s="2" t="s">
        <v>38</v>
      </c>
      <c r="B1316" s="2" t="s">
        <v>393</v>
      </c>
      <c r="C1316" s="2" t="s">
        <v>389</v>
      </c>
      <c r="D1316" s="2">
        <v>2015</v>
      </c>
      <c r="E1316" s="2" t="s">
        <v>388</v>
      </c>
      <c r="F1316" s="2">
        <v>146858913</v>
      </c>
    </row>
    <row r="1317" spans="1:6" x14ac:dyDescent="0.25">
      <c r="A1317" s="2" t="s">
        <v>38</v>
      </c>
      <c r="B1317" s="2" t="s">
        <v>393</v>
      </c>
      <c r="C1317" s="2" t="s">
        <v>389</v>
      </c>
      <c r="D1317" s="2">
        <v>2016</v>
      </c>
      <c r="E1317" s="2" t="s">
        <v>388</v>
      </c>
      <c r="F1317" s="2">
        <v>181013292</v>
      </c>
    </row>
    <row r="1318" spans="1:6" x14ac:dyDescent="0.25">
      <c r="A1318" s="2" t="s">
        <v>38</v>
      </c>
      <c r="B1318" s="2" t="s">
        <v>393</v>
      </c>
      <c r="C1318" s="2" t="s">
        <v>389</v>
      </c>
      <c r="D1318" s="2">
        <v>2017</v>
      </c>
      <c r="E1318" s="2" t="s">
        <v>388</v>
      </c>
      <c r="F1318" s="2">
        <v>214958081</v>
      </c>
    </row>
    <row r="1319" spans="1:6" x14ac:dyDescent="0.25">
      <c r="A1319" s="2" t="s">
        <v>38</v>
      </c>
      <c r="B1319" s="2" t="s">
        <v>393</v>
      </c>
      <c r="C1319" s="2" t="s">
        <v>389</v>
      </c>
      <c r="D1319" s="2">
        <v>2018</v>
      </c>
      <c r="E1319" s="2" t="s">
        <v>388</v>
      </c>
      <c r="F1319" s="2">
        <v>317367663</v>
      </c>
    </row>
    <row r="1320" spans="1:6" x14ac:dyDescent="0.25">
      <c r="A1320" s="2" t="s">
        <v>38</v>
      </c>
      <c r="B1320" s="2" t="s">
        <v>393</v>
      </c>
      <c r="C1320" s="2" t="s">
        <v>389</v>
      </c>
      <c r="D1320" s="2">
        <v>2019</v>
      </c>
      <c r="E1320" s="2" t="s">
        <v>388</v>
      </c>
      <c r="F1320" s="2">
        <v>321059887</v>
      </c>
    </row>
    <row r="1321" spans="1:6" x14ac:dyDescent="0.25">
      <c r="A1321" s="2" t="s">
        <v>38</v>
      </c>
      <c r="B1321" s="2" t="s">
        <v>393</v>
      </c>
      <c r="C1321" s="2" t="s">
        <v>389</v>
      </c>
      <c r="D1321" s="2">
        <v>2020</v>
      </c>
      <c r="E1321" s="2" t="s">
        <v>388</v>
      </c>
      <c r="F1321" s="2">
        <v>322832139</v>
      </c>
    </row>
    <row r="1322" spans="1:6" x14ac:dyDescent="0.25">
      <c r="A1322" s="2" t="s">
        <v>38</v>
      </c>
      <c r="B1322" s="2" t="s">
        <v>393</v>
      </c>
      <c r="C1322" s="2" t="s">
        <v>389</v>
      </c>
      <c r="D1322" s="2">
        <v>2021</v>
      </c>
      <c r="E1322" s="2" t="s">
        <v>388</v>
      </c>
      <c r="F1322" s="2">
        <v>322945784</v>
      </c>
    </row>
    <row r="1323" spans="1:6" x14ac:dyDescent="0.25">
      <c r="A1323" s="2" t="s">
        <v>38</v>
      </c>
      <c r="B1323" s="2" t="s">
        <v>393</v>
      </c>
      <c r="C1323" s="2" t="s">
        <v>390</v>
      </c>
      <c r="D1323" s="2">
        <v>2010</v>
      </c>
      <c r="E1323" s="2" t="s">
        <v>388</v>
      </c>
      <c r="F1323" s="2">
        <v>15650885</v>
      </c>
    </row>
    <row r="1324" spans="1:6" x14ac:dyDescent="0.25">
      <c r="A1324" s="2" t="s">
        <v>38</v>
      </c>
      <c r="B1324" s="2" t="s">
        <v>393</v>
      </c>
      <c r="C1324" s="2" t="s">
        <v>390</v>
      </c>
      <c r="D1324" s="2">
        <v>2011</v>
      </c>
      <c r="E1324" s="2" t="s">
        <v>388</v>
      </c>
      <c r="F1324" s="2">
        <v>68448609</v>
      </c>
    </row>
    <row r="1325" spans="1:6" x14ac:dyDescent="0.25">
      <c r="A1325" s="2" t="s">
        <v>38</v>
      </c>
      <c r="B1325" s="2" t="s">
        <v>393</v>
      </c>
      <c r="C1325" s="2" t="s">
        <v>390</v>
      </c>
      <c r="D1325" s="2">
        <v>2012</v>
      </c>
      <c r="E1325" s="2" t="s">
        <v>388</v>
      </c>
      <c r="F1325" s="2">
        <v>9730941</v>
      </c>
    </row>
    <row r="1326" spans="1:6" x14ac:dyDescent="0.25">
      <c r="A1326" s="2" t="s">
        <v>38</v>
      </c>
      <c r="B1326" s="2" t="s">
        <v>393</v>
      </c>
      <c r="C1326" s="2" t="s">
        <v>390</v>
      </c>
      <c r="D1326" s="2">
        <v>2013</v>
      </c>
      <c r="E1326" s="2" t="s">
        <v>388</v>
      </c>
      <c r="F1326" s="2">
        <v>3370779</v>
      </c>
    </row>
    <row r="1327" spans="1:6" x14ac:dyDescent="0.25">
      <c r="A1327" s="2" t="s">
        <v>38</v>
      </c>
      <c r="B1327" s="2" t="s">
        <v>393</v>
      </c>
      <c r="C1327" s="2" t="s">
        <v>390</v>
      </c>
      <c r="D1327" s="2">
        <v>2014</v>
      </c>
      <c r="E1327" s="2" t="s">
        <v>388</v>
      </c>
      <c r="F1327" s="2">
        <v>4401754</v>
      </c>
    </row>
    <row r="1328" spans="1:6" x14ac:dyDescent="0.25">
      <c r="A1328" s="2" t="s">
        <v>38</v>
      </c>
      <c r="B1328" s="2" t="s">
        <v>393</v>
      </c>
      <c r="C1328" s="2" t="s">
        <v>390</v>
      </c>
      <c r="D1328" s="2">
        <v>2015</v>
      </c>
      <c r="E1328" s="2" t="s">
        <v>388</v>
      </c>
      <c r="F1328" s="2">
        <v>14866633</v>
      </c>
    </row>
    <row r="1329" spans="1:6" x14ac:dyDescent="0.25">
      <c r="A1329" s="2" t="s">
        <v>38</v>
      </c>
      <c r="B1329" s="2" t="s">
        <v>393</v>
      </c>
      <c r="C1329" s="2" t="s">
        <v>390</v>
      </c>
      <c r="D1329" s="2">
        <v>2016</v>
      </c>
      <c r="E1329" s="2" t="s">
        <v>388</v>
      </c>
      <c r="F1329" s="2">
        <v>717461</v>
      </c>
    </row>
    <row r="1330" spans="1:6" x14ac:dyDescent="0.25">
      <c r="A1330" s="2" t="s">
        <v>38</v>
      </c>
      <c r="B1330" s="2" t="s">
        <v>393</v>
      </c>
      <c r="C1330" s="2" t="s">
        <v>390</v>
      </c>
      <c r="D1330" s="2">
        <v>2017</v>
      </c>
      <c r="E1330" s="2" t="s">
        <v>388</v>
      </c>
      <c r="F1330" s="2">
        <v>2613534</v>
      </c>
    </row>
    <row r="1331" spans="1:6" x14ac:dyDescent="0.25">
      <c r="A1331" s="2" t="s">
        <v>38</v>
      </c>
      <c r="B1331" s="2" t="s">
        <v>393</v>
      </c>
      <c r="C1331" s="2" t="s">
        <v>390</v>
      </c>
      <c r="D1331" s="2">
        <v>2018</v>
      </c>
      <c r="E1331" s="2" t="s">
        <v>388</v>
      </c>
      <c r="F1331" s="2">
        <v>8801641</v>
      </c>
    </row>
    <row r="1332" spans="1:6" x14ac:dyDescent="0.25">
      <c r="A1332" s="2" t="s">
        <v>38</v>
      </c>
      <c r="B1332" s="2" t="s">
        <v>393</v>
      </c>
      <c r="C1332" s="2" t="s">
        <v>390</v>
      </c>
      <c r="D1332" s="2">
        <v>2019</v>
      </c>
      <c r="E1332" s="2" t="s">
        <v>388</v>
      </c>
      <c r="F1332" s="2">
        <v>9065844</v>
      </c>
    </row>
    <row r="1333" spans="1:6" x14ac:dyDescent="0.25">
      <c r="A1333" s="2" t="s">
        <v>38</v>
      </c>
      <c r="B1333" s="2" t="s">
        <v>393</v>
      </c>
      <c r="C1333" s="2" t="s">
        <v>390</v>
      </c>
      <c r="D1333" s="2">
        <v>2020</v>
      </c>
      <c r="E1333" s="2" t="s">
        <v>388</v>
      </c>
      <c r="F1333" s="2">
        <v>9651293</v>
      </c>
    </row>
    <row r="1334" spans="1:6" x14ac:dyDescent="0.25">
      <c r="A1334" s="2" t="s">
        <v>38</v>
      </c>
      <c r="B1334" s="2" t="s">
        <v>393</v>
      </c>
      <c r="C1334" s="2" t="s">
        <v>390</v>
      </c>
      <c r="D1334" s="2">
        <v>2021</v>
      </c>
      <c r="E1334" s="2" t="s">
        <v>388</v>
      </c>
      <c r="F1334" s="2">
        <v>9890256</v>
      </c>
    </row>
    <row r="1335" spans="1:6" x14ac:dyDescent="0.25">
      <c r="A1335" s="2" t="s">
        <v>39</v>
      </c>
      <c r="B1335" s="2" t="s">
        <v>402</v>
      </c>
      <c r="C1335" s="2" t="s">
        <v>387</v>
      </c>
      <c r="D1335" s="2">
        <v>2010</v>
      </c>
      <c r="E1335" s="2" t="s">
        <v>388</v>
      </c>
      <c r="F1335" s="2">
        <v>304683223</v>
      </c>
    </row>
    <row r="1336" spans="1:6" x14ac:dyDescent="0.25">
      <c r="A1336" s="2" t="s">
        <v>39</v>
      </c>
      <c r="B1336" s="2" t="s">
        <v>402</v>
      </c>
      <c r="C1336" s="2" t="s">
        <v>387</v>
      </c>
      <c r="D1336" s="2">
        <v>2011</v>
      </c>
      <c r="E1336" s="2" t="s">
        <v>388</v>
      </c>
      <c r="F1336" s="2">
        <v>187618326</v>
      </c>
    </row>
    <row r="1337" spans="1:6" x14ac:dyDescent="0.25">
      <c r="A1337" s="2" t="s">
        <v>39</v>
      </c>
      <c r="B1337" s="2" t="s">
        <v>402</v>
      </c>
      <c r="C1337" s="2" t="s">
        <v>387</v>
      </c>
      <c r="D1337" s="2">
        <v>2012</v>
      </c>
      <c r="E1337" s="2" t="s">
        <v>388</v>
      </c>
      <c r="F1337" s="2">
        <v>183741893</v>
      </c>
    </row>
    <row r="1338" spans="1:6" x14ac:dyDescent="0.25">
      <c r="A1338" s="2" t="s">
        <v>39</v>
      </c>
      <c r="B1338" s="2" t="s">
        <v>402</v>
      </c>
      <c r="C1338" s="2" t="s">
        <v>387</v>
      </c>
      <c r="D1338" s="2">
        <v>2013</v>
      </c>
      <c r="E1338" s="2" t="s">
        <v>388</v>
      </c>
      <c r="F1338" s="2">
        <v>195704182</v>
      </c>
    </row>
    <row r="1339" spans="1:6" x14ac:dyDescent="0.25">
      <c r="A1339" s="2" t="s">
        <v>39</v>
      </c>
      <c r="B1339" s="2" t="s">
        <v>402</v>
      </c>
      <c r="C1339" s="2" t="s">
        <v>387</v>
      </c>
      <c r="D1339" s="2">
        <v>2014</v>
      </c>
      <c r="E1339" s="2" t="s">
        <v>388</v>
      </c>
      <c r="F1339" s="2">
        <v>302235864</v>
      </c>
    </row>
    <row r="1340" spans="1:6" x14ac:dyDescent="0.25">
      <c r="A1340" s="2" t="s">
        <v>39</v>
      </c>
      <c r="B1340" s="2" t="s">
        <v>402</v>
      </c>
      <c r="C1340" s="2" t="s">
        <v>387</v>
      </c>
      <c r="D1340" s="2">
        <v>2015</v>
      </c>
      <c r="E1340" s="2" t="s">
        <v>388</v>
      </c>
      <c r="F1340" s="2">
        <v>359304705</v>
      </c>
    </row>
    <row r="1341" spans="1:6" x14ac:dyDescent="0.25">
      <c r="A1341" s="2" t="s">
        <v>39</v>
      </c>
      <c r="B1341" s="2" t="s">
        <v>402</v>
      </c>
      <c r="C1341" s="2" t="s">
        <v>387</v>
      </c>
      <c r="D1341" s="2">
        <v>2016</v>
      </c>
      <c r="E1341" s="2" t="s">
        <v>388</v>
      </c>
      <c r="F1341" s="2">
        <v>497226948</v>
      </c>
    </row>
    <row r="1342" spans="1:6" x14ac:dyDescent="0.25">
      <c r="A1342" s="2" t="s">
        <v>39</v>
      </c>
      <c r="B1342" s="2" t="s">
        <v>402</v>
      </c>
      <c r="C1342" s="2" t="s">
        <v>387</v>
      </c>
      <c r="D1342" s="2">
        <v>2017</v>
      </c>
      <c r="E1342" s="2" t="s">
        <v>388</v>
      </c>
      <c r="F1342" s="2">
        <v>759281667</v>
      </c>
    </row>
    <row r="1343" spans="1:6" x14ac:dyDescent="0.25">
      <c r="A1343" s="2" t="s">
        <v>39</v>
      </c>
      <c r="B1343" s="2" t="s">
        <v>402</v>
      </c>
      <c r="C1343" s="2" t="s">
        <v>387</v>
      </c>
      <c r="D1343" s="2">
        <v>2018</v>
      </c>
      <c r="E1343" s="2" t="s">
        <v>388</v>
      </c>
      <c r="F1343" s="2">
        <v>430928023</v>
      </c>
    </row>
    <row r="1344" spans="1:6" x14ac:dyDescent="0.25">
      <c r="A1344" s="2" t="s">
        <v>39</v>
      </c>
      <c r="B1344" s="2" t="s">
        <v>402</v>
      </c>
      <c r="C1344" s="2" t="s">
        <v>387</v>
      </c>
      <c r="D1344" s="2">
        <v>2019</v>
      </c>
      <c r="E1344" s="2" t="s">
        <v>388</v>
      </c>
      <c r="F1344" s="2">
        <v>460052240</v>
      </c>
    </row>
    <row r="1345" spans="1:6" x14ac:dyDescent="0.25">
      <c r="A1345" s="2" t="s">
        <v>39</v>
      </c>
      <c r="B1345" s="2" t="s">
        <v>402</v>
      </c>
      <c r="C1345" s="2" t="s">
        <v>387</v>
      </c>
      <c r="D1345" s="2">
        <v>2020</v>
      </c>
      <c r="E1345" s="2" t="s">
        <v>388</v>
      </c>
      <c r="F1345" s="2">
        <v>488425905</v>
      </c>
    </row>
    <row r="1346" spans="1:6" x14ac:dyDescent="0.25">
      <c r="A1346" s="2" t="s">
        <v>39</v>
      </c>
      <c r="B1346" s="2" t="s">
        <v>402</v>
      </c>
      <c r="C1346" s="2" t="s">
        <v>387</v>
      </c>
      <c r="D1346" s="2">
        <v>2021</v>
      </c>
      <c r="E1346" s="2" t="s">
        <v>388</v>
      </c>
      <c r="F1346" s="2">
        <v>506890266</v>
      </c>
    </row>
    <row r="1347" spans="1:6" x14ac:dyDescent="0.25">
      <c r="A1347" s="2" t="s">
        <v>39</v>
      </c>
      <c r="B1347" s="2" t="s">
        <v>402</v>
      </c>
      <c r="C1347" s="2" t="s">
        <v>389</v>
      </c>
      <c r="D1347" s="2">
        <v>2010</v>
      </c>
      <c r="E1347" s="2" t="s">
        <v>388</v>
      </c>
      <c r="F1347" s="2">
        <v>581534371</v>
      </c>
    </row>
    <row r="1348" spans="1:6" x14ac:dyDescent="0.25">
      <c r="A1348" s="2" t="s">
        <v>39</v>
      </c>
      <c r="B1348" s="2" t="s">
        <v>402</v>
      </c>
      <c r="C1348" s="2" t="s">
        <v>389</v>
      </c>
      <c r="D1348" s="2">
        <v>2011</v>
      </c>
      <c r="E1348" s="2" t="s">
        <v>388</v>
      </c>
      <c r="F1348" s="2">
        <v>492485783</v>
      </c>
    </row>
    <row r="1349" spans="1:6" x14ac:dyDescent="0.25">
      <c r="A1349" s="2" t="s">
        <v>39</v>
      </c>
      <c r="B1349" s="2" t="s">
        <v>402</v>
      </c>
      <c r="C1349" s="2" t="s">
        <v>389</v>
      </c>
      <c r="D1349" s="2">
        <v>2012</v>
      </c>
      <c r="E1349" s="2" t="s">
        <v>388</v>
      </c>
      <c r="F1349" s="2">
        <v>226875973</v>
      </c>
    </row>
    <row r="1350" spans="1:6" x14ac:dyDescent="0.25">
      <c r="A1350" s="2" t="s">
        <v>39</v>
      </c>
      <c r="B1350" s="2" t="s">
        <v>402</v>
      </c>
      <c r="C1350" s="2" t="s">
        <v>389</v>
      </c>
      <c r="D1350" s="2">
        <v>2013</v>
      </c>
      <c r="E1350" s="2" t="s">
        <v>388</v>
      </c>
      <c r="F1350" s="2">
        <v>329525289</v>
      </c>
    </row>
    <row r="1351" spans="1:6" x14ac:dyDescent="0.25">
      <c r="A1351" s="2" t="s">
        <v>39</v>
      </c>
      <c r="B1351" s="2" t="s">
        <v>402</v>
      </c>
      <c r="C1351" s="2" t="s">
        <v>389</v>
      </c>
      <c r="D1351" s="2">
        <v>2014</v>
      </c>
      <c r="E1351" s="2" t="s">
        <v>388</v>
      </c>
      <c r="F1351" s="2">
        <v>421995777</v>
      </c>
    </row>
    <row r="1352" spans="1:6" x14ac:dyDescent="0.25">
      <c r="A1352" s="2" t="s">
        <v>39</v>
      </c>
      <c r="B1352" s="2" t="s">
        <v>402</v>
      </c>
      <c r="C1352" s="2" t="s">
        <v>389</v>
      </c>
      <c r="D1352" s="2">
        <v>2015</v>
      </c>
      <c r="E1352" s="2" t="s">
        <v>388</v>
      </c>
      <c r="F1352" s="2">
        <v>356091602</v>
      </c>
    </row>
    <row r="1353" spans="1:6" x14ac:dyDescent="0.25">
      <c r="A1353" s="2" t="s">
        <v>39</v>
      </c>
      <c r="B1353" s="2" t="s">
        <v>402</v>
      </c>
      <c r="C1353" s="2" t="s">
        <v>389</v>
      </c>
      <c r="D1353" s="2">
        <v>2016</v>
      </c>
      <c r="E1353" s="2" t="s">
        <v>388</v>
      </c>
      <c r="F1353" s="2">
        <v>701782761</v>
      </c>
    </row>
    <row r="1354" spans="1:6" x14ac:dyDescent="0.25">
      <c r="A1354" s="2" t="s">
        <v>39</v>
      </c>
      <c r="B1354" s="2" t="s">
        <v>402</v>
      </c>
      <c r="C1354" s="2" t="s">
        <v>389</v>
      </c>
      <c r="D1354" s="2">
        <v>2017</v>
      </c>
      <c r="E1354" s="2" t="s">
        <v>388</v>
      </c>
      <c r="F1354" s="2">
        <v>618457939</v>
      </c>
    </row>
    <row r="1355" spans="1:6" x14ac:dyDescent="0.25">
      <c r="A1355" s="2" t="s">
        <v>39</v>
      </c>
      <c r="B1355" s="2" t="s">
        <v>402</v>
      </c>
      <c r="C1355" s="2" t="s">
        <v>389</v>
      </c>
      <c r="D1355" s="2">
        <v>2018</v>
      </c>
      <c r="E1355" s="2" t="s">
        <v>388</v>
      </c>
      <c r="F1355" s="2">
        <v>923441113</v>
      </c>
    </row>
    <row r="1356" spans="1:6" x14ac:dyDescent="0.25">
      <c r="A1356" s="2" t="s">
        <v>39</v>
      </c>
      <c r="B1356" s="2" t="s">
        <v>402</v>
      </c>
      <c r="C1356" s="2" t="s">
        <v>389</v>
      </c>
      <c r="D1356" s="2">
        <v>2019</v>
      </c>
      <c r="E1356" s="2" t="s">
        <v>388</v>
      </c>
      <c r="F1356" s="2">
        <v>935903985</v>
      </c>
    </row>
    <row r="1357" spans="1:6" x14ac:dyDescent="0.25">
      <c r="A1357" s="2" t="s">
        <v>39</v>
      </c>
      <c r="B1357" s="2" t="s">
        <v>402</v>
      </c>
      <c r="C1357" s="2" t="s">
        <v>389</v>
      </c>
      <c r="D1357" s="2">
        <v>2020</v>
      </c>
      <c r="E1357" s="2" t="s">
        <v>388</v>
      </c>
      <c r="F1357" s="2">
        <v>948161175</v>
      </c>
    </row>
    <row r="1358" spans="1:6" x14ac:dyDescent="0.25">
      <c r="A1358" s="2" t="s">
        <v>39</v>
      </c>
      <c r="B1358" s="2" t="s">
        <v>402</v>
      </c>
      <c r="C1358" s="2" t="s">
        <v>389</v>
      </c>
      <c r="D1358" s="2">
        <v>2021</v>
      </c>
      <c r="E1358" s="2" t="s">
        <v>388</v>
      </c>
      <c r="F1358" s="2">
        <v>950695495</v>
      </c>
    </row>
    <row r="1359" spans="1:6" x14ac:dyDescent="0.25">
      <c r="A1359" s="2" t="s">
        <v>39</v>
      </c>
      <c r="B1359" s="2" t="s">
        <v>402</v>
      </c>
      <c r="C1359" s="2" t="s">
        <v>390</v>
      </c>
      <c r="D1359" s="2">
        <v>2010</v>
      </c>
      <c r="E1359" s="2" t="s">
        <v>388</v>
      </c>
      <c r="F1359" s="2">
        <v>476624953</v>
      </c>
    </row>
    <row r="1360" spans="1:6" x14ac:dyDescent="0.25">
      <c r="A1360" s="2" t="s">
        <v>39</v>
      </c>
      <c r="B1360" s="2" t="s">
        <v>402</v>
      </c>
      <c r="C1360" s="2" t="s">
        <v>390</v>
      </c>
      <c r="D1360" s="2">
        <v>2011</v>
      </c>
      <c r="E1360" s="2" t="s">
        <v>388</v>
      </c>
      <c r="F1360" s="2">
        <v>537987776</v>
      </c>
    </row>
    <row r="1361" spans="1:6" x14ac:dyDescent="0.25">
      <c r="A1361" s="2" t="s">
        <v>39</v>
      </c>
      <c r="B1361" s="2" t="s">
        <v>402</v>
      </c>
      <c r="C1361" s="2" t="s">
        <v>390</v>
      </c>
      <c r="D1361" s="2">
        <v>2012</v>
      </c>
      <c r="E1361" s="2" t="s">
        <v>388</v>
      </c>
      <c r="F1361" s="2">
        <v>628399701</v>
      </c>
    </row>
    <row r="1362" spans="1:6" x14ac:dyDescent="0.25">
      <c r="A1362" s="2" t="s">
        <v>39</v>
      </c>
      <c r="B1362" s="2" t="s">
        <v>402</v>
      </c>
      <c r="C1362" s="2" t="s">
        <v>390</v>
      </c>
      <c r="D1362" s="2">
        <v>2013</v>
      </c>
      <c r="E1362" s="2" t="s">
        <v>388</v>
      </c>
      <c r="F1362" s="2">
        <v>607824869</v>
      </c>
    </row>
    <row r="1363" spans="1:6" x14ac:dyDescent="0.25">
      <c r="A1363" s="2" t="s">
        <v>39</v>
      </c>
      <c r="B1363" s="2" t="s">
        <v>402</v>
      </c>
      <c r="C1363" s="2" t="s">
        <v>390</v>
      </c>
      <c r="D1363" s="2">
        <v>2014</v>
      </c>
      <c r="E1363" s="2" t="s">
        <v>388</v>
      </c>
      <c r="F1363" s="2">
        <v>725666483</v>
      </c>
    </row>
    <row r="1364" spans="1:6" x14ac:dyDescent="0.25">
      <c r="A1364" s="2" t="s">
        <v>39</v>
      </c>
      <c r="B1364" s="2" t="s">
        <v>402</v>
      </c>
      <c r="C1364" s="2" t="s">
        <v>390</v>
      </c>
      <c r="D1364" s="2">
        <v>2015</v>
      </c>
      <c r="E1364" s="2" t="s">
        <v>388</v>
      </c>
      <c r="F1364" s="2">
        <v>862677625</v>
      </c>
    </row>
    <row r="1365" spans="1:6" x14ac:dyDescent="0.25">
      <c r="A1365" s="2" t="s">
        <v>39</v>
      </c>
      <c r="B1365" s="2" t="s">
        <v>402</v>
      </c>
      <c r="C1365" s="2" t="s">
        <v>390</v>
      </c>
      <c r="D1365" s="2">
        <v>2016</v>
      </c>
      <c r="E1365" s="2" t="s">
        <v>388</v>
      </c>
      <c r="F1365" s="2">
        <v>917808661</v>
      </c>
    </row>
    <row r="1366" spans="1:6" x14ac:dyDescent="0.25">
      <c r="A1366" s="2" t="s">
        <v>39</v>
      </c>
      <c r="B1366" s="2" t="s">
        <v>402</v>
      </c>
      <c r="C1366" s="2" t="s">
        <v>390</v>
      </c>
      <c r="D1366" s="2">
        <v>2017</v>
      </c>
      <c r="E1366" s="2" t="s">
        <v>388</v>
      </c>
      <c r="F1366" s="2">
        <v>1006459186</v>
      </c>
    </row>
    <row r="1367" spans="1:6" x14ac:dyDescent="0.25">
      <c r="A1367" s="2" t="s">
        <v>39</v>
      </c>
      <c r="B1367" s="2" t="s">
        <v>402</v>
      </c>
      <c r="C1367" s="2" t="s">
        <v>390</v>
      </c>
      <c r="D1367" s="2">
        <v>2018</v>
      </c>
      <c r="E1367" s="2" t="s">
        <v>388</v>
      </c>
      <c r="F1367" s="2">
        <v>1285609464</v>
      </c>
    </row>
    <row r="1368" spans="1:6" x14ac:dyDescent="0.25">
      <c r="A1368" s="2" t="s">
        <v>39</v>
      </c>
      <c r="B1368" s="2" t="s">
        <v>402</v>
      </c>
      <c r="C1368" s="2" t="s">
        <v>390</v>
      </c>
      <c r="D1368" s="2">
        <v>2019</v>
      </c>
      <c r="E1368" s="2" t="s">
        <v>388</v>
      </c>
      <c r="F1368" s="2">
        <v>1417235078</v>
      </c>
    </row>
    <row r="1369" spans="1:6" x14ac:dyDescent="0.25">
      <c r="A1369" s="2" t="s">
        <v>39</v>
      </c>
      <c r="B1369" s="2" t="s">
        <v>402</v>
      </c>
      <c r="C1369" s="2" t="s">
        <v>390</v>
      </c>
      <c r="D1369" s="2">
        <v>2020</v>
      </c>
      <c r="E1369" s="2" t="s">
        <v>388</v>
      </c>
      <c r="F1369" s="2">
        <v>1525664241</v>
      </c>
    </row>
    <row r="1370" spans="1:6" x14ac:dyDescent="0.25">
      <c r="A1370" s="2" t="s">
        <v>39</v>
      </c>
      <c r="B1370" s="2" t="s">
        <v>402</v>
      </c>
      <c r="C1370" s="2" t="s">
        <v>390</v>
      </c>
      <c r="D1370" s="2">
        <v>2021</v>
      </c>
      <c r="E1370" s="2" t="s">
        <v>388</v>
      </c>
      <c r="F1370" s="2">
        <v>1621738067</v>
      </c>
    </row>
    <row r="1371" spans="1:6" x14ac:dyDescent="0.25">
      <c r="A1371" s="2" t="s">
        <v>40</v>
      </c>
      <c r="B1371" s="2" t="s">
        <v>412</v>
      </c>
      <c r="C1371" s="2" t="s">
        <v>387</v>
      </c>
      <c r="D1371" s="2">
        <v>2010</v>
      </c>
      <c r="E1371" s="2" t="s">
        <v>388</v>
      </c>
      <c r="F1371" s="2">
        <v>83536026</v>
      </c>
    </row>
    <row r="1372" spans="1:6" x14ac:dyDescent="0.25">
      <c r="A1372" s="2" t="s">
        <v>40</v>
      </c>
      <c r="B1372" s="2" t="s">
        <v>412</v>
      </c>
      <c r="C1372" s="2" t="s">
        <v>387</v>
      </c>
      <c r="D1372" s="2">
        <v>2011</v>
      </c>
      <c r="E1372" s="2" t="s">
        <v>388</v>
      </c>
      <c r="F1372" s="2">
        <v>62558728</v>
      </c>
    </row>
    <row r="1373" spans="1:6" x14ac:dyDescent="0.25">
      <c r="A1373" s="2" t="s">
        <v>40</v>
      </c>
      <c r="B1373" s="2" t="s">
        <v>412</v>
      </c>
      <c r="C1373" s="2" t="s">
        <v>387</v>
      </c>
      <c r="D1373" s="2">
        <v>2012</v>
      </c>
      <c r="E1373" s="2" t="s">
        <v>388</v>
      </c>
      <c r="F1373" s="2">
        <v>46955061</v>
      </c>
    </row>
    <row r="1374" spans="1:6" x14ac:dyDescent="0.25">
      <c r="A1374" s="2" t="s">
        <v>40</v>
      </c>
      <c r="B1374" s="2" t="s">
        <v>412</v>
      </c>
      <c r="C1374" s="2" t="s">
        <v>387</v>
      </c>
      <c r="D1374" s="2">
        <v>2013</v>
      </c>
      <c r="E1374" s="2" t="s">
        <v>388</v>
      </c>
      <c r="F1374" s="2">
        <v>78988295</v>
      </c>
    </row>
    <row r="1375" spans="1:6" x14ac:dyDescent="0.25">
      <c r="A1375" s="2" t="s">
        <v>40</v>
      </c>
      <c r="B1375" s="2" t="s">
        <v>412</v>
      </c>
      <c r="C1375" s="2" t="s">
        <v>387</v>
      </c>
      <c r="D1375" s="2">
        <v>2014</v>
      </c>
      <c r="E1375" s="2" t="s">
        <v>388</v>
      </c>
      <c r="F1375" s="2">
        <v>152642009</v>
      </c>
    </row>
    <row r="1376" spans="1:6" x14ac:dyDescent="0.25">
      <c r="A1376" s="2" t="s">
        <v>40</v>
      </c>
      <c r="B1376" s="2" t="s">
        <v>412</v>
      </c>
      <c r="C1376" s="2" t="s">
        <v>387</v>
      </c>
      <c r="D1376" s="2">
        <v>2015</v>
      </c>
      <c r="E1376" s="2" t="s">
        <v>388</v>
      </c>
      <c r="F1376" s="2">
        <v>135060086</v>
      </c>
    </row>
    <row r="1377" spans="1:6" x14ac:dyDescent="0.25">
      <c r="A1377" s="2" t="s">
        <v>40</v>
      </c>
      <c r="B1377" s="2" t="s">
        <v>412</v>
      </c>
      <c r="C1377" s="2" t="s">
        <v>387</v>
      </c>
      <c r="D1377" s="2">
        <v>2016</v>
      </c>
      <c r="E1377" s="2" t="s">
        <v>388</v>
      </c>
      <c r="F1377" s="2">
        <v>107336367</v>
      </c>
    </row>
    <row r="1378" spans="1:6" x14ac:dyDescent="0.25">
      <c r="A1378" s="2" t="s">
        <v>40</v>
      </c>
      <c r="B1378" s="2" t="s">
        <v>412</v>
      </c>
      <c r="C1378" s="2" t="s">
        <v>387</v>
      </c>
      <c r="D1378" s="2">
        <v>2017</v>
      </c>
      <c r="E1378" s="2" t="s">
        <v>388</v>
      </c>
      <c r="F1378" s="2">
        <v>99815275</v>
      </c>
    </row>
    <row r="1379" spans="1:6" x14ac:dyDescent="0.25">
      <c r="A1379" s="2" t="s">
        <v>40</v>
      </c>
      <c r="B1379" s="2" t="s">
        <v>412</v>
      </c>
      <c r="C1379" s="2" t="s">
        <v>387</v>
      </c>
      <c r="D1379" s="2">
        <v>2018</v>
      </c>
      <c r="E1379" s="2" t="s">
        <v>388</v>
      </c>
      <c r="F1379" s="2">
        <v>55190787</v>
      </c>
    </row>
    <row r="1380" spans="1:6" x14ac:dyDescent="0.25">
      <c r="A1380" s="2" t="s">
        <v>40</v>
      </c>
      <c r="B1380" s="2" t="s">
        <v>412</v>
      </c>
      <c r="C1380" s="2" t="s">
        <v>387</v>
      </c>
      <c r="D1380" s="2">
        <v>2019</v>
      </c>
      <c r="E1380" s="2" t="s">
        <v>388</v>
      </c>
      <c r="F1380" s="2">
        <v>59609044</v>
      </c>
    </row>
    <row r="1381" spans="1:6" x14ac:dyDescent="0.25">
      <c r="A1381" s="2" t="s">
        <v>40</v>
      </c>
      <c r="B1381" s="2" t="s">
        <v>412</v>
      </c>
      <c r="C1381" s="2" t="s">
        <v>387</v>
      </c>
      <c r="D1381" s="2">
        <v>2020</v>
      </c>
      <c r="E1381" s="2" t="s">
        <v>388</v>
      </c>
      <c r="F1381" s="2">
        <v>64072199</v>
      </c>
    </row>
    <row r="1382" spans="1:6" x14ac:dyDescent="0.25">
      <c r="A1382" s="2" t="s">
        <v>40</v>
      </c>
      <c r="B1382" s="2" t="s">
        <v>412</v>
      </c>
      <c r="C1382" s="2" t="s">
        <v>387</v>
      </c>
      <c r="D1382" s="2">
        <v>2021</v>
      </c>
      <c r="E1382" s="2" t="s">
        <v>388</v>
      </c>
      <c r="F1382" s="2">
        <v>67180578</v>
      </c>
    </row>
    <row r="1383" spans="1:6" x14ac:dyDescent="0.25">
      <c r="A1383" s="2" t="s">
        <v>40</v>
      </c>
      <c r="B1383" s="2" t="s">
        <v>412</v>
      </c>
      <c r="C1383" s="2" t="s">
        <v>389</v>
      </c>
      <c r="D1383" s="2">
        <v>2010</v>
      </c>
      <c r="E1383" s="2" t="s">
        <v>388</v>
      </c>
      <c r="F1383" s="2">
        <v>38697831</v>
      </c>
    </row>
    <row r="1384" spans="1:6" x14ac:dyDescent="0.25">
      <c r="A1384" s="2" t="s">
        <v>40</v>
      </c>
      <c r="B1384" s="2" t="s">
        <v>412</v>
      </c>
      <c r="C1384" s="2" t="s">
        <v>389</v>
      </c>
      <c r="D1384" s="2">
        <v>2011</v>
      </c>
      <c r="E1384" s="2" t="s">
        <v>388</v>
      </c>
      <c r="F1384" s="2">
        <v>158083397</v>
      </c>
    </row>
    <row r="1385" spans="1:6" x14ac:dyDescent="0.25">
      <c r="A1385" s="2" t="s">
        <v>40</v>
      </c>
      <c r="B1385" s="2" t="s">
        <v>412</v>
      </c>
      <c r="C1385" s="2" t="s">
        <v>389</v>
      </c>
      <c r="D1385" s="2">
        <v>2012</v>
      </c>
      <c r="E1385" s="2" t="s">
        <v>388</v>
      </c>
      <c r="F1385" s="2">
        <v>87745131</v>
      </c>
    </row>
    <row r="1386" spans="1:6" x14ac:dyDescent="0.25">
      <c r="A1386" s="2" t="s">
        <v>40</v>
      </c>
      <c r="B1386" s="2" t="s">
        <v>412</v>
      </c>
      <c r="C1386" s="2" t="s">
        <v>389</v>
      </c>
      <c r="D1386" s="2">
        <v>2013</v>
      </c>
      <c r="E1386" s="2" t="s">
        <v>388</v>
      </c>
      <c r="F1386" s="2">
        <v>176036740</v>
      </c>
    </row>
    <row r="1387" spans="1:6" x14ac:dyDescent="0.25">
      <c r="A1387" s="2" t="s">
        <v>40</v>
      </c>
      <c r="B1387" s="2" t="s">
        <v>412</v>
      </c>
      <c r="C1387" s="2" t="s">
        <v>389</v>
      </c>
      <c r="D1387" s="2">
        <v>2014</v>
      </c>
      <c r="E1387" s="2" t="s">
        <v>388</v>
      </c>
      <c r="F1387" s="2">
        <v>106711945</v>
      </c>
    </row>
    <row r="1388" spans="1:6" x14ac:dyDescent="0.25">
      <c r="A1388" s="2" t="s">
        <v>40</v>
      </c>
      <c r="B1388" s="2" t="s">
        <v>412</v>
      </c>
      <c r="C1388" s="2" t="s">
        <v>389</v>
      </c>
      <c r="D1388" s="2">
        <v>2015</v>
      </c>
      <c r="E1388" s="2" t="s">
        <v>388</v>
      </c>
      <c r="F1388" s="2">
        <v>148258547</v>
      </c>
    </row>
    <row r="1389" spans="1:6" x14ac:dyDescent="0.25">
      <c r="A1389" s="2" t="s">
        <v>40</v>
      </c>
      <c r="B1389" s="2" t="s">
        <v>412</v>
      </c>
      <c r="C1389" s="2" t="s">
        <v>389</v>
      </c>
      <c r="D1389" s="2">
        <v>2016</v>
      </c>
      <c r="E1389" s="2" t="s">
        <v>388</v>
      </c>
      <c r="F1389" s="2">
        <v>133657618</v>
      </c>
    </row>
    <row r="1390" spans="1:6" x14ac:dyDescent="0.25">
      <c r="A1390" s="2" t="s">
        <v>40</v>
      </c>
      <c r="B1390" s="2" t="s">
        <v>412</v>
      </c>
      <c r="C1390" s="2" t="s">
        <v>389</v>
      </c>
      <c r="D1390" s="2">
        <v>2017</v>
      </c>
      <c r="E1390" s="2" t="s">
        <v>388</v>
      </c>
      <c r="F1390" s="2">
        <v>79914062</v>
      </c>
    </row>
    <row r="1391" spans="1:6" x14ac:dyDescent="0.25">
      <c r="A1391" s="2" t="s">
        <v>40</v>
      </c>
      <c r="B1391" s="2" t="s">
        <v>412</v>
      </c>
      <c r="C1391" s="2" t="s">
        <v>389</v>
      </c>
      <c r="D1391" s="2">
        <v>2018</v>
      </c>
      <c r="E1391" s="2" t="s">
        <v>388</v>
      </c>
      <c r="F1391" s="2">
        <v>129904747</v>
      </c>
    </row>
    <row r="1392" spans="1:6" x14ac:dyDescent="0.25">
      <c r="A1392" s="2" t="s">
        <v>40</v>
      </c>
      <c r="B1392" s="2" t="s">
        <v>412</v>
      </c>
      <c r="C1392" s="2" t="s">
        <v>389</v>
      </c>
      <c r="D1392" s="2">
        <v>2019</v>
      </c>
      <c r="E1392" s="2" t="s">
        <v>388</v>
      </c>
      <c r="F1392" s="2">
        <v>134235361</v>
      </c>
    </row>
    <row r="1393" spans="1:6" x14ac:dyDescent="0.25">
      <c r="A1393" s="2" t="s">
        <v>40</v>
      </c>
      <c r="B1393" s="2" t="s">
        <v>412</v>
      </c>
      <c r="C1393" s="2" t="s">
        <v>389</v>
      </c>
      <c r="D1393" s="2">
        <v>2020</v>
      </c>
      <c r="E1393" s="2" t="s">
        <v>388</v>
      </c>
      <c r="F1393" s="2">
        <v>134874123</v>
      </c>
    </row>
    <row r="1394" spans="1:6" x14ac:dyDescent="0.25">
      <c r="A1394" s="2" t="s">
        <v>40</v>
      </c>
      <c r="B1394" s="2" t="s">
        <v>412</v>
      </c>
      <c r="C1394" s="2" t="s">
        <v>389</v>
      </c>
      <c r="D1394" s="2">
        <v>2021</v>
      </c>
      <c r="E1394" s="2" t="s">
        <v>388</v>
      </c>
      <c r="F1394" s="2">
        <v>135611975</v>
      </c>
    </row>
    <row r="1395" spans="1:6" x14ac:dyDescent="0.25">
      <c r="A1395" s="2" t="s">
        <v>40</v>
      </c>
      <c r="B1395" s="2" t="s">
        <v>412</v>
      </c>
      <c r="C1395" s="2" t="s">
        <v>390</v>
      </c>
      <c r="D1395" s="2">
        <v>2010</v>
      </c>
      <c r="E1395" s="2" t="s">
        <v>388</v>
      </c>
      <c r="F1395" s="2">
        <v>102162525</v>
      </c>
    </row>
    <row r="1396" spans="1:6" x14ac:dyDescent="0.25">
      <c r="A1396" s="2" t="s">
        <v>40</v>
      </c>
      <c r="B1396" s="2" t="s">
        <v>412</v>
      </c>
      <c r="C1396" s="2" t="s">
        <v>390</v>
      </c>
      <c r="D1396" s="2">
        <v>2011</v>
      </c>
      <c r="E1396" s="2" t="s">
        <v>388</v>
      </c>
      <c r="F1396" s="2">
        <v>139305977</v>
      </c>
    </row>
    <row r="1397" spans="1:6" x14ac:dyDescent="0.25">
      <c r="A1397" s="2" t="s">
        <v>40</v>
      </c>
      <c r="B1397" s="2" t="s">
        <v>412</v>
      </c>
      <c r="C1397" s="2" t="s">
        <v>390</v>
      </c>
      <c r="D1397" s="2">
        <v>2012</v>
      </c>
      <c r="E1397" s="2" t="s">
        <v>388</v>
      </c>
      <c r="F1397" s="2">
        <v>223033877</v>
      </c>
    </row>
    <row r="1398" spans="1:6" x14ac:dyDescent="0.25">
      <c r="A1398" s="2" t="s">
        <v>40</v>
      </c>
      <c r="B1398" s="2" t="s">
        <v>412</v>
      </c>
      <c r="C1398" s="2" t="s">
        <v>390</v>
      </c>
      <c r="D1398" s="2">
        <v>2013</v>
      </c>
      <c r="E1398" s="2" t="s">
        <v>388</v>
      </c>
      <c r="F1398" s="2">
        <v>254059491</v>
      </c>
    </row>
    <row r="1399" spans="1:6" x14ac:dyDescent="0.25">
      <c r="A1399" s="2" t="s">
        <v>40</v>
      </c>
      <c r="B1399" s="2" t="s">
        <v>412</v>
      </c>
      <c r="C1399" s="2" t="s">
        <v>390</v>
      </c>
      <c r="D1399" s="2">
        <v>2014</v>
      </c>
      <c r="E1399" s="2" t="s">
        <v>388</v>
      </c>
      <c r="F1399" s="2">
        <v>203561010</v>
      </c>
    </row>
    <row r="1400" spans="1:6" x14ac:dyDescent="0.25">
      <c r="A1400" s="2" t="s">
        <v>40</v>
      </c>
      <c r="B1400" s="2" t="s">
        <v>412</v>
      </c>
      <c r="C1400" s="2" t="s">
        <v>390</v>
      </c>
      <c r="D1400" s="2">
        <v>2015</v>
      </c>
      <c r="E1400" s="2" t="s">
        <v>388</v>
      </c>
      <c r="F1400" s="2">
        <v>167535422</v>
      </c>
    </row>
    <row r="1401" spans="1:6" x14ac:dyDescent="0.25">
      <c r="A1401" s="2" t="s">
        <v>40</v>
      </c>
      <c r="B1401" s="2" t="s">
        <v>412</v>
      </c>
      <c r="C1401" s="2" t="s">
        <v>390</v>
      </c>
      <c r="D1401" s="2">
        <v>2016</v>
      </c>
      <c r="E1401" s="2" t="s">
        <v>388</v>
      </c>
      <c r="F1401" s="2">
        <v>209551646</v>
      </c>
    </row>
    <row r="1402" spans="1:6" x14ac:dyDescent="0.25">
      <c r="A1402" s="2" t="s">
        <v>40</v>
      </c>
      <c r="B1402" s="2" t="s">
        <v>412</v>
      </c>
      <c r="C1402" s="2" t="s">
        <v>390</v>
      </c>
      <c r="D1402" s="2">
        <v>2017</v>
      </c>
      <c r="E1402" s="2" t="s">
        <v>388</v>
      </c>
      <c r="F1402" s="2">
        <v>128534998</v>
      </c>
    </row>
    <row r="1403" spans="1:6" x14ac:dyDescent="0.25">
      <c r="A1403" s="2" t="s">
        <v>40</v>
      </c>
      <c r="B1403" s="2" t="s">
        <v>412</v>
      </c>
      <c r="C1403" s="2" t="s">
        <v>390</v>
      </c>
      <c r="D1403" s="2">
        <v>2018</v>
      </c>
      <c r="E1403" s="2" t="s">
        <v>388</v>
      </c>
      <c r="F1403" s="2">
        <v>286792332</v>
      </c>
    </row>
    <row r="1404" spans="1:6" x14ac:dyDescent="0.25">
      <c r="A1404" s="2" t="s">
        <v>40</v>
      </c>
      <c r="B1404" s="2" t="s">
        <v>412</v>
      </c>
      <c r="C1404" s="2" t="s">
        <v>390</v>
      </c>
      <c r="D1404" s="2">
        <v>2019</v>
      </c>
      <c r="E1404" s="2" t="s">
        <v>388</v>
      </c>
      <c r="F1404" s="2">
        <v>335195356</v>
      </c>
    </row>
    <row r="1405" spans="1:6" x14ac:dyDescent="0.25">
      <c r="A1405" s="2" t="s">
        <v>40</v>
      </c>
      <c r="B1405" s="2" t="s">
        <v>412</v>
      </c>
      <c r="C1405" s="2" t="s">
        <v>390</v>
      </c>
      <c r="D1405" s="2">
        <v>2020</v>
      </c>
      <c r="E1405" s="2" t="s">
        <v>388</v>
      </c>
      <c r="F1405" s="2">
        <v>361966537</v>
      </c>
    </row>
    <row r="1406" spans="1:6" x14ac:dyDescent="0.25">
      <c r="A1406" s="2" t="s">
        <v>40</v>
      </c>
      <c r="B1406" s="2" t="s">
        <v>412</v>
      </c>
      <c r="C1406" s="2" t="s">
        <v>390</v>
      </c>
      <c r="D1406" s="2">
        <v>2021</v>
      </c>
      <c r="E1406" s="2" t="s">
        <v>388</v>
      </c>
      <c r="F1406" s="2">
        <v>385713907</v>
      </c>
    </row>
    <row r="1407" spans="1:6" x14ac:dyDescent="0.25">
      <c r="A1407" s="2" t="s">
        <v>41</v>
      </c>
      <c r="B1407" s="2" t="s">
        <v>413</v>
      </c>
      <c r="C1407" s="2" t="s">
        <v>387</v>
      </c>
      <c r="D1407" s="2">
        <v>2010</v>
      </c>
      <c r="E1407" s="2" t="s">
        <v>388</v>
      </c>
      <c r="F1407" s="2">
        <v>45151389</v>
      </c>
    </row>
    <row r="1408" spans="1:6" x14ac:dyDescent="0.25">
      <c r="A1408" s="2" t="s">
        <v>41</v>
      </c>
      <c r="B1408" s="2" t="s">
        <v>413</v>
      </c>
      <c r="C1408" s="2" t="s">
        <v>387</v>
      </c>
      <c r="D1408" s="2">
        <v>2011</v>
      </c>
      <c r="E1408" s="2" t="s">
        <v>388</v>
      </c>
      <c r="F1408" s="2">
        <v>41076240</v>
      </c>
    </row>
    <row r="1409" spans="1:6" x14ac:dyDescent="0.25">
      <c r="A1409" s="2" t="s">
        <v>41</v>
      </c>
      <c r="B1409" s="2" t="s">
        <v>413</v>
      </c>
      <c r="C1409" s="2" t="s">
        <v>387</v>
      </c>
      <c r="D1409" s="2">
        <v>2012</v>
      </c>
      <c r="E1409" s="2" t="s">
        <v>388</v>
      </c>
      <c r="F1409" s="2">
        <v>81469959</v>
      </c>
    </row>
    <row r="1410" spans="1:6" x14ac:dyDescent="0.25">
      <c r="A1410" s="2" t="s">
        <v>41</v>
      </c>
      <c r="B1410" s="2" t="s">
        <v>413</v>
      </c>
      <c r="C1410" s="2" t="s">
        <v>387</v>
      </c>
      <c r="D1410" s="2">
        <v>2013</v>
      </c>
      <c r="E1410" s="2" t="s">
        <v>388</v>
      </c>
      <c r="F1410" s="2">
        <v>29503951</v>
      </c>
    </row>
    <row r="1411" spans="1:6" x14ac:dyDescent="0.25">
      <c r="A1411" s="2" t="s">
        <v>41</v>
      </c>
      <c r="B1411" s="2" t="s">
        <v>413</v>
      </c>
      <c r="C1411" s="2" t="s">
        <v>387</v>
      </c>
      <c r="D1411" s="2">
        <v>2014</v>
      </c>
      <c r="E1411" s="2" t="s">
        <v>388</v>
      </c>
      <c r="F1411" s="2">
        <v>57825004</v>
      </c>
    </row>
    <row r="1412" spans="1:6" x14ac:dyDescent="0.25">
      <c r="A1412" s="2" t="s">
        <v>41</v>
      </c>
      <c r="B1412" s="2" t="s">
        <v>413</v>
      </c>
      <c r="C1412" s="2" t="s">
        <v>387</v>
      </c>
      <c r="D1412" s="2">
        <v>2015</v>
      </c>
      <c r="E1412" s="2" t="s">
        <v>388</v>
      </c>
      <c r="F1412" s="2">
        <v>41338803</v>
      </c>
    </row>
    <row r="1413" spans="1:6" x14ac:dyDescent="0.25">
      <c r="A1413" s="2" t="s">
        <v>41</v>
      </c>
      <c r="B1413" s="2" t="s">
        <v>413</v>
      </c>
      <c r="C1413" s="2" t="s">
        <v>387</v>
      </c>
      <c r="D1413" s="2">
        <v>2016</v>
      </c>
      <c r="E1413" s="2" t="s">
        <v>388</v>
      </c>
      <c r="F1413" s="2">
        <v>82986238</v>
      </c>
    </row>
    <row r="1414" spans="1:6" x14ac:dyDescent="0.25">
      <c r="A1414" s="2" t="s">
        <v>41</v>
      </c>
      <c r="B1414" s="2" t="s">
        <v>413</v>
      </c>
      <c r="C1414" s="2" t="s">
        <v>387</v>
      </c>
      <c r="D1414" s="2">
        <v>2017</v>
      </c>
      <c r="E1414" s="2" t="s">
        <v>388</v>
      </c>
      <c r="F1414" s="2">
        <v>24118620</v>
      </c>
    </row>
    <row r="1415" spans="1:6" x14ac:dyDescent="0.25">
      <c r="A1415" s="2" t="s">
        <v>41</v>
      </c>
      <c r="B1415" s="2" t="s">
        <v>413</v>
      </c>
      <c r="C1415" s="2" t="s">
        <v>387</v>
      </c>
      <c r="D1415" s="2">
        <v>2018</v>
      </c>
      <c r="E1415" s="2" t="s">
        <v>388</v>
      </c>
      <c r="F1415" s="2">
        <v>52924320</v>
      </c>
    </row>
    <row r="1416" spans="1:6" x14ac:dyDescent="0.25">
      <c r="A1416" s="2" t="s">
        <v>41</v>
      </c>
      <c r="B1416" s="2" t="s">
        <v>413</v>
      </c>
      <c r="C1416" s="2" t="s">
        <v>387</v>
      </c>
      <c r="D1416" s="2">
        <v>2019</v>
      </c>
      <c r="E1416" s="2" t="s">
        <v>388</v>
      </c>
      <c r="F1416" s="2">
        <v>56735664</v>
      </c>
    </row>
    <row r="1417" spans="1:6" x14ac:dyDescent="0.25">
      <c r="A1417" s="2" t="s">
        <v>41</v>
      </c>
      <c r="B1417" s="2" t="s">
        <v>413</v>
      </c>
      <c r="C1417" s="2" t="s">
        <v>387</v>
      </c>
      <c r="D1417" s="2">
        <v>2020</v>
      </c>
      <c r="E1417" s="2" t="s">
        <v>388</v>
      </c>
      <c r="F1417" s="2">
        <v>59990669</v>
      </c>
    </row>
    <row r="1418" spans="1:6" x14ac:dyDescent="0.25">
      <c r="A1418" s="2" t="s">
        <v>41</v>
      </c>
      <c r="B1418" s="2" t="s">
        <v>413</v>
      </c>
      <c r="C1418" s="2" t="s">
        <v>387</v>
      </c>
      <c r="D1418" s="2">
        <v>2021</v>
      </c>
      <c r="E1418" s="2" t="s">
        <v>388</v>
      </c>
      <c r="F1418" s="2">
        <v>62220600</v>
      </c>
    </row>
    <row r="1419" spans="1:6" x14ac:dyDescent="0.25">
      <c r="A1419" s="2" t="s">
        <v>41</v>
      </c>
      <c r="B1419" s="2" t="s">
        <v>413</v>
      </c>
      <c r="C1419" s="2" t="s">
        <v>389</v>
      </c>
      <c r="D1419" s="2">
        <v>2010</v>
      </c>
      <c r="E1419" s="2" t="s">
        <v>388</v>
      </c>
      <c r="F1419" s="2">
        <v>114299466</v>
      </c>
    </row>
    <row r="1420" spans="1:6" x14ac:dyDescent="0.25">
      <c r="A1420" s="2" t="s">
        <v>41</v>
      </c>
      <c r="B1420" s="2" t="s">
        <v>413</v>
      </c>
      <c r="C1420" s="2" t="s">
        <v>389</v>
      </c>
      <c r="D1420" s="2">
        <v>2011</v>
      </c>
      <c r="E1420" s="2" t="s">
        <v>388</v>
      </c>
      <c r="F1420" s="2">
        <v>82945058</v>
      </c>
    </row>
    <row r="1421" spans="1:6" x14ac:dyDescent="0.25">
      <c r="A1421" s="2" t="s">
        <v>41</v>
      </c>
      <c r="B1421" s="2" t="s">
        <v>413</v>
      </c>
      <c r="C1421" s="2" t="s">
        <v>389</v>
      </c>
      <c r="D1421" s="2">
        <v>2012</v>
      </c>
      <c r="E1421" s="2" t="s">
        <v>388</v>
      </c>
      <c r="F1421" s="2">
        <v>249791706</v>
      </c>
    </row>
    <row r="1422" spans="1:6" x14ac:dyDescent="0.25">
      <c r="A1422" s="2" t="s">
        <v>41</v>
      </c>
      <c r="B1422" s="2" t="s">
        <v>413</v>
      </c>
      <c r="C1422" s="2" t="s">
        <v>389</v>
      </c>
      <c r="D1422" s="2">
        <v>2013</v>
      </c>
      <c r="E1422" s="2" t="s">
        <v>388</v>
      </c>
      <c r="F1422" s="2">
        <v>125644130</v>
      </c>
    </row>
    <row r="1423" spans="1:6" x14ac:dyDescent="0.25">
      <c r="A1423" s="2" t="s">
        <v>41</v>
      </c>
      <c r="B1423" s="2" t="s">
        <v>413</v>
      </c>
      <c r="C1423" s="2" t="s">
        <v>389</v>
      </c>
      <c r="D1423" s="2">
        <v>2014</v>
      </c>
      <c r="E1423" s="2" t="s">
        <v>388</v>
      </c>
      <c r="F1423" s="2">
        <v>150530267</v>
      </c>
    </row>
    <row r="1424" spans="1:6" x14ac:dyDescent="0.25">
      <c r="A1424" s="2" t="s">
        <v>41</v>
      </c>
      <c r="B1424" s="2" t="s">
        <v>413</v>
      </c>
      <c r="C1424" s="2" t="s">
        <v>389</v>
      </c>
      <c r="D1424" s="2">
        <v>2015</v>
      </c>
      <c r="E1424" s="2" t="s">
        <v>388</v>
      </c>
      <c r="F1424" s="2">
        <v>296960232</v>
      </c>
    </row>
    <row r="1425" spans="1:6" x14ac:dyDescent="0.25">
      <c r="A1425" s="2" t="s">
        <v>41</v>
      </c>
      <c r="B1425" s="2" t="s">
        <v>413</v>
      </c>
      <c r="C1425" s="2" t="s">
        <v>389</v>
      </c>
      <c r="D1425" s="2">
        <v>2016</v>
      </c>
      <c r="E1425" s="2" t="s">
        <v>388</v>
      </c>
      <c r="F1425" s="2">
        <v>83316824</v>
      </c>
    </row>
    <row r="1426" spans="1:6" x14ac:dyDescent="0.25">
      <c r="A1426" s="2" t="s">
        <v>41</v>
      </c>
      <c r="B1426" s="2" t="s">
        <v>413</v>
      </c>
      <c r="C1426" s="2" t="s">
        <v>389</v>
      </c>
      <c r="D1426" s="2">
        <v>2017</v>
      </c>
      <c r="E1426" s="2" t="s">
        <v>388</v>
      </c>
      <c r="F1426" s="2">
        <v>126459534</v>
      </c>
    </row>
    <row r="1427" spans="1:6" x14ac:dyDescent="0.25">
      <c r="A1427" s="2" t="s">
        <v>41</v>
      </c>
      <c r="B1427" s="2" t="s">
        <v>413</v>
      </c>
      <c r="C1427" s="2" t="s">
        <v>389</v>
      </c>
      <c r="D1427" s="2">
        <v>2018</v>
      </c>
      <c r="E1427" s="2" t="s">
        <v>388</v>
      </c>
      <c r="F1427" s="2">
        <v>194569622</v>
      </c>
    </row>
    <row r="1428" spans="1:6" x14ac:dyDescent="0.25">
      <c r="A1428" s="2" t="s">
        <v>41</v>
      </c>
      <c r="B1428" s="2" t="s">
        <v>413</v>
      </c>
      <c r="C1428" s="2" t="s">
        <v>389</v>
      </c>
      <c r="D1428" s="2">
        <v>2019</v>
      </c>
      <c r="E1428" s="2" t="s">
        <v>388</v>
      </c>
      <c r="F1428" s="2">
        <v>203828132</v>
      </c>
    </row>
    <row r="1429" spans="1:6" x14ac:dyDescent="0.25">
      <c r="A1429" s="2" t="s">
        <v>41</v>
      </c>
      <c r="B1429" s="2" t="s">
        <v>413</v>
      </c>
      <c r="C1429" s="2" t="s">
        <v>389</v>
      </c>
      <c r="D1429" s="2">
        <v>2020</v>
      </c>
      <c r="E1429" s="2" t="s">
        <v>388</v>
      </c>
      <c r="F1429" s="2">
        <v>208031771</v>
      </c>
    </row>
    <row r="1430" spans="1:6" x14ac:dyDescent="0.25">
      <c r="A1430" s="2" t="s">
        <v>41</v>
      </c>
      <c r="B1430" s="2" t="s">
        <v>413</v>
      </c>
      <c r="C1430" s="2" t="s">
        <v>389</v>
      </c>
      <c r="D1430" s="2">
        <v>2021</v>
      </c>
      <c r="E1430" s="2" t="s">
        <v>388</v>
      </c>
      <c r="F1430" s="2">
        <v>211253415</v>
      </c>
    </row>
    <row r="1431" spans="1:6" x14ac:dyDescent="0.25">
      <c r="A1431" s="2" t="s">
        <v>41</v>
      </c>
      <c r="B1431" s="2" t="s">
        <v>413</v>
      </c>
      <c r="C1431" s="2" t="s">
        <v>390</v>
      </c>
      <c r="D1431" s="2">
        <v>2010</v>
      </c>
      <c r="E1431" s="2" t="s">
        <v>388</v>
      </c>
      <c r="F1431" s="2">
        <v>109015284</v>
      </c>
    </row>
    <row r="1432" spans="1:6" x14ac:dyDescent="0.25">
      <c r="A1432" s="2" t="s">
        <v>41</v>
      </c>
      <c r="B1432" s="2" t="s">
        <v>413</v>
      </c>
      <c r="C1432" s="2" t="s">
        <v>390</v>
      </c>
      <c r="D1432" s="2">
        <v>2011</v>
      </c>
      <c r="E1432" s="2" t="s">
        <v>388</v>
      </c>
      <c r="F1432" s="2">
        <v>58145999</v>
      </c>
    </row>
    <row r="1433" spans="1:6" x14ac:dyDescent="0.25">
      <c r="A1433" s="2" t="s">
        <v>41</v>
      </c>
      <c r="B1433" s="2" t="s">
        <v>413</v>
      </c>
      <c r="C1433" s="2" t="s">
        <v>390</v>
      </c>
      <c r="D1433" s="2">
        <v>2012</v>
      </c>
      <c r="E1433" s="2" t="s">
        <v>388</v>
      </c>
      <c r="F1433" s="2">
        <v>61050436</v>
      </c>
    </row>
    <row r="1434" spans="1:6" x14ac:dyDescent="0.25">
      <c r="A1434" s="2" t="s">
        <v>41</v>
      </c>
      <c r="B1434" s="2" t="s">
        <v>413</v>
      </c>
      <c r="C1434" s="2" t="s">
        <v>390</v>
      </c>
      <c r="D1434" s="2">
        <v>2013</v>
      </c>
      <c r="E1434" s="2" t="s">
        <v>388</v>
      </c>
      <c r="F1434" s="2">
        <v>76840966</v>
      </c>
    </row>
    <row r="1435" spans="1:6" x14ac:dyDescent="0.25">
      <c r="A1435" s="2" t="s">
        <v>41</v>
      </c>
      <c r="B1435" s="2" t="s">
        <v>413</v>
      </c>
      <c r="C1435" s="2" t="s">
        <v>390</v>
      </c>
      <c r="D1435" s="2">
        <v>2014</v>
      </c>
      <c r="E1435" s="2" t="s">
        <v>388</v>
      </c>
      <c r="F1435" s="2">
        <v>61071066</v>
      </c>
    </row>
    <row r="1436" spans="1:6" x14ac:dyDescent="0.25">
      <c r="A1436" s="2" t="s">
        <v>41</v>
      </c>
      <c r="B1436" s="2" t="s">
        <v>413</v>
      </c>
      <c r="C1436" s="2" t="s">
        <v>390</v>
      </c>
      <c r="D1436" s="2">
        <v>2015</v>
      </c>
      <c r="E1436" s="2" t="s">
        <v>388</v>
      </c>
      <c r="F1436" s="2">
        <v>74374365</v>
      </c>
    </row>
    <row r="1437" spans="1:6" x14ac:dyDescent="0.25">
      <c r="A1437" s="2" t="s">
        <v>41</v>
      </c>
      <c r="B1437" s="2" t="s">
        <v>413</v>
      </c>
      <c r="C1437" s="2" t="s">
        <v>390</v>
      </c>
      <c r="D1437" s="2">
        <v>2016</v>
      </c>
      <c r="E1437" s="2" t="s">
        <v>388</v>
      </c>
      <c r="F1437" s="2">
        <v>78835838</v>
      </c>
    </row>
    <row r="1438" spans="1:6" x14ac:dyDescent="0.25">
      <c r="A1438" s="2" t="s">
        <v>41</v>
      </c>
      <c r="B1438" s="2" t="s">
        <v>413</v>
      </c>
      <c r="C1438" s="2" t="s">
        <v>390</v>
      </c>
      <c r="D1438" s="2">
        <v>2017</v>
      </c>
      <c r="E1438" s="2" t="s">
        <v>388</v>
      </c>
      <c r="F1438" s="2">
        <v>81578594</v>
      </c>
    </row>
    <row r="1439" spans="1:6" x14ac:dyDescent="0.25">
      <c r="A1439" s="2" t="s">
        <v>41</v>
      </c>
      <c r="B1439" s="2" t="s">
        <v>413</v>
      </c>
      <c r="C1439" s="2" t="s">
        <v>390</v>
      </c>
      <c r="D1439" s="2">
        <v>2018</v>
      </c>
      <c r="E1439" s="2" t="s">
        <v>388</v>
      </c>
      <c r="F1439" s="2">
        <v>53247106</v>
      </c>
    </row>
    <row r="1440" spans="1:6" x14ac:dyDescent="0.25">
      <c r="A1440" s="2" t="s">
        <v>41</v>
      </c>
      <c r="B1440" s="2" t="s">
        <v>413</v>
      </c>
      <c r="C1440" s="2" t="s">
        <v>390</v>
      </c>
      <c r="D1440" s="2">
        <v>2019</v>
      </c>
      <c r="E1440" s="2" t="s">
        <v>388</v>
      </c>
      <c r="F1440" s="2">
        <v>55425879</v>
      </c>
    </row>
    <row r="1441" spans="1:6" x14ac:dyDescent="0.25">
      <c r="A1441" s="2" t="s">
        <v>41</v>
      </c>
      <c r="B1441" s="2" t="s">
        <v>413</v>
      </c>
      <c r="C1441" s="2" t="s">
        <v>390</v>
      </c>
      <c r="D1441" s="2">
        <v>2020</v>
      </c>
      <c r="E1441" s="2" t="s">
        <v>388</v>
      </c>
      <c r="F1441" s="2">
        <v>58264533</v>
      </c>
    </row>
    <row r="1442" spans="1:6" x14ac:dyDescent="0.25">
      <c r="A1442" s="2" t="s">
        <v>41</v>
      </c>
      <c r="B1442" s="2" t="s">
        <v>413</v>
      </c>
      <c r="C1442" s="2" t="s">
        <v>390</v>
      </c>
      <c r="D1442" s="2">
        <v>2021</v>
      </c>
      <c r="E1442" s="2" t="s">
        <v>388</v>
      </c>
      <c r="F1442" s="2">
        <v>60866012</v>
      </c>
    </row>
    <row r="1443" spans="1:6" x14ac:dyDescent="0.25">
      <c r="A1443" s="2" t="s">
        <v>42</v>
      </c>
      <c r="B1443" s="2" t="s">
        <v>399</v>
      </c>
      <c r="C1443" s="2" t="s">
        <v>387</v>
      </c>
      <c r="D1443" s="2">
        <v>2010</v>
      </c>
      <c r="E1443" s="2" t="s">
        <v>388</v>
      </c>
      <c r="F1443" s="2">
        <v>50009922</v>
      </c>
    </row>
    <row r="1444" spans="1:6" x14ac:dyDescent="0.25">
      <c r="A1444" s="2" t="s">
        <v>42</v>
      </c>
      <c r="B1444" s="2" t="s">
        <v>399</v>
      </c>
      <c r="C1444" s="2" t="s">
        <v>387</v>
      </c>
      <c r="D1444" s="2">
        <v>2011</v>
      </c>
      <c r="E1444" s="2" t="s">
        <v>388</v>
      </c>
      <c r="F1444" s="2">
        <v>117244950</v>
      </c>
    </row>
    <row r="1445" spans="1:6" x14ac:dyDescent="0.25">
      <c r="A1445" s="2" t="s">
        <v>42</v>
      </c>
      <c r="B1445" s="2" t="s">
        <v>399</v>
      </c>
      <c r="C1445" s="2" t="s">
        <v>387</v>
      </c>
      <c r="D1445" s="2">
        <v>2012</v>
      </c>
      <c r="E1445" s="2" t="s">
        <v>388</v>
      </c>
      <c r="F1445" s="2">
        <v>302440823</v>
      </c>
    </row>
    <row r="1446" spans="1:6" x14ac:dyDescent="0.25">
      <c r="A1446" s="2" t="s">
        <v>42</v>
      </c>
      <c r="B1446" s="2" t="s">
        <v>399</v>
      </c>
      <c r="C1446" s="2" t="s">
        <v>387</v>
      </c>
      <c r="D1446" s="2">
        <v>2013</v>
      </c>
      <c r="E1446" s="2" t="s">
        <v>388</v>
      </c>
      <c r="F1446" s="2">
        <v>186677765</v>
      </c>
    </row>
    <row r="1447" spans="1:6" x14ac:dyDescent="0.25">
      <c r="A1447" s="2" t="s">
        <v>42</v>
      </c>
      <c r="B1447" s="2" t="s">
        <v>399</v>
      </c>
      <c r="C1447" s="2" t="s">
        <v>387</v>
      </c>
      <c r="D1447" s="2">
        <v>2014</v>
      </c>
      <c r="E1447" s="2" t="s">
        <v>388</v>
      </c>
      <c r="F1447" s="2">
        <v>29503952</v>
      </c>
    </row>
    <row r="1448" spans="1:6" x14ac:dyDescent="0.25">
      <c r="A1448" s="2" t="s">
        <v>42</v>
      </c>
      <c r="B1448" s="2" t="s">
        <v>399</v>
      </c>
      <c r="C1448" s="2" t="s">
        <v>387</v>
      </c>
      <c r="D1448" s="2">
        <v>2015</v>
      </c>
      <c r="E1448" s="2" t="s">
        <v>388</v>
      </c>
      <c r="F1448" s="2">
        <v>26565988</v>
      </c>
    </row>
    <row r="1449" spans="1:6" x14ac:dyDescent="0.25">
      <c r="A1449" s="2" t="s">
        <v>42</v>
      </c>
      <c r="B1449" s="2" t="s">
        <v>399</v>
      </c>
      <c r="C1449" s="2" t="s">
        <v>387</v>
      </c>
      <c r="D1449" s="2">
        <v>2016</v>
      </c>
      <c r="E1449" s="2" t="s">
        <v>388</v>
      </c>
      <c r="F1449" s="2">
        <v>144387906</v>
      </c>
    </row>
    <row r="1450" spans="1:6" x14ac:dyDescent="0.25">
      <c r="A1450" s="2" t="s">
        <v>42</v>
      </c>
      <c r="B1450" s="2" t="s">
        <v>399</v>
      </c>
      <c r="C1450" s="2" t="s">
        <v>387</v>
      </c>
      <c r="D1450" s="2">
        <v>2017</v>
      </c>
      <c r="E1450" s="2" t="s">
        <v>388</v>
      </c>
      <c r="F1450" s="2">
        <v>42292457</v>
      </c>
    </row>
    <row r="1451" spans="1:6" x14ac:dyDescent="0.25">
      <c r="A1451" s="2" t="s">
        <v>42</v>
      </c>
      <c r="B1451" s="2" t="s">
        <v>399</v>
      </c>
      <c r="C1451" s="2" t="s">
        <v>387</v>
      </c>
      <c r="D1451" s="2">
        <v>2018</v>
      </c>
      <c r="E1451" s="2" t="s">
        <v>388</v>
      </c>
      <c r="F1451" s="2">
        <v>83199415</v>
      </c>
    </row>
    <row r="1452" spans="1:6" x14ac:dyDescent="0.25">
      <c r="A1452" s="2" t="s">
        <v>42</v>
      </c>
      <c r="B1452" s="2" t="s">
        <v>399</v>
      </c>
      <c r="C1452" s="2" t="s">
        <v>387</v>
      </c>
      <c r="D1452" s="2">
        <v>2019</v>
      </c>
      <c r="E1452" s="2" t="s">
        <v>388</v>
      </c>
      <c r="F1452" s="2">
        <v>89371345</v>
      </c>
    </row>
    <row r="1453" spans="1:6" x14ac:dyDescent="0.25">
      <c r="A1453" s="2" t="s">
        <v>42</v>
      </c>
      <c r="B1453" s="2" t="s">
        <v>399</v>
      </c>
      <c r="C1453" s="2" t="s">
        <v>387</v>
      </c>
      <c r="D1453" s="2">
        <v>2020</v>
      </c>
      <c r="E1453" s="2" t="s">
        <v>388</v>
      </c>
      <c r="F1453" s="2">
        <v>94871018</v>
      </c>
    </row>
    <row r="1454" spans="1:6" x14ac:dyDescent="0.25">
      <c r="A1454" s="2" t="s">
        <v>42</v>
      </c>
      <c r="B1454" s="2" t="s">
        <v>399</v>
      </c>
      <c r="C1454" s="2" t="s">
        <v>387</v>
      </c>
      <c r="D1454" s="2">
        <v>2021</v>
      </c>
      <c r="E1454" s="2" t="s">
        <v>388</v>
      </c>
      <c r="F1454" s="2">
        <v>98472999</v>
      </c>
    </row>
    <row r="1455" spans="1:6" x14ac:dyDescent="0.25">
      <c r="A1455" s="2" t="s">
        <v>42</v>
      </c>
      <c r="B1455" s="2" t="s">
        <v>399</v>
      </c>
      <c r="C1455" s="2" t="s">
        <v>389</v>
      </c>
      <c r="D1455" s="2">
        <v>2010</v>
      </c>
      <c r="E1455" s="2" t="s">
        <v>388</v>
      </c>
      <c r="F1455" s="2">
        <v>96838267</v>
      </c>
    </row>
    <row r="1456" spans="1:6" x14ac:dyDescent="0.25">
      <c r="A1456" s="2" t="s">
        <v>42</v>
      </c>
      <c r="B1456" s="2" t="s">
        <v>399</v>
      </c>
      <c r="C1456" s="2" t="s">
        <v>389</v>
      </c>
      <c r="D1456" s="2">
        <v>2011</v>
      </c>
      <c r="E1456" s="2" t="s">
        <v>388</v>
      </c>
      <c r="F1456" s="2">
        <v>69780919</v>
      </c>
    </row>
    <row r="1457" spans="1:6" x14ac:dyDescent="0.25">
      <c r="A1457" s="2" t="s">
        <v>42</v>
      </c>
      <c r="B1457" s="2" t="s">
        <v>399</v>
      </c>
      <c r="C1457" s="2" t="s">
        <v>389</v>
      </c>
      <c r="D1457" s="2">
        <v>2012</v>
      </c>
      <c r="E1457" s="2" t="s">
        <v>388</v>
      </c>
      <c r="F1457" s="2">
        <v>146159765</v>
      </c>
    </row>
    <row r="1458" spans="1:6" x14ac:dyDescent="0.25">
      <c r="A1458" s="2" t="s">
        <v>42</v>
      </c>
      <c r="B1458" s="2" t="s">
        <v>399</v>
      </c>
      <c r="C1458" s="2" t="s">
        <v>389</v>
      </c>
      <c r="D1458" s="2">
        <v>2013</v>
      </c>
      <c r="E1458" s="2" t="s">
        <v>388</v>
      </c>
      <c r="F1458" s="2">
        <v>162723321</v>
      </c>
    </row>
    <row r="1459" spans="1:6" x14ac:dyDescent="0.25">
      <c r="A1459" s="2" t="s">
        <v>42</v>
      </c>
      <c r="B1459" s="2" t="s">
        <v>399</v>
      </c>
      <c r="C1459" s="2" t="s">
        <v>389</v>
      </c>
      <c r="D1459" s="2">
        <v>2014</v>
      </c>
      <c r="E1459" s="2" t="s">
        <v>388</v>
      </c>
      <c r="F1459" s="2">
        <v>122753887</v>
      </c>
    </row>
    <row r="1460" spans="1:6" x14ac:dyDescent="0.25">
      <c r="A1460" s="2" t="s">
        <v>42</v>
      </c>
      <c r="B1460" s="2" t="s">
        <v>399</v>
      </c>
      <c r="C1460" s="2" t="s">
        <v>389</v>
      </c>
      <c r="D1460" s="2">
        <v>2015</v>
      </c>
      <c r="E1460" s="2" t="s">
        <v>388</v>
      </c>
      <c r="F1460" s="2">
        <v>129878464</v>
      </c>
    </row>
    <row r="1461" spans="1:6" x14ac:dyDescent="0.25">
      <c r="A1461" s="2" t="s">
        <v>42</v>
      </c>
      <c r="B1461" s="2" t="s">
        <v>399</v>
      </c>
      <c r="C1461" s="2" t="s">
        <v>389</v>
      </c>
      <c r="D1461" s="2">
        <v>2016</v>
      </c>
      <c r="E1461" s="2" t="s">
        <v>388</v>
      </c>
      <c r="F1461" s="2">
        <v>155512209</v>
      </c>
    </row>
    <row r="1462" spans="1:6" x14ac:dyDescent="0.25">
      <c r="A1462" s="2" t="s">
        <v>42</v>
      </c>
      <c r="B1462" s="2" t="s">
        <v>399</v>
      </c>
      <c r="C1462" s="2" t="s">
        <v>389</v>
      </c>
      <c r="D1462" s="2">
        <v>2017</v>
      </c>
      <c r="E1462" s="2" t="s">
        <v>388</v>
      </c>
      <c r="F1462" s="2">
        <v>213126227</v>
      </c>
    </row>
    <row r="1463" spans="1:6" x14ac:dyDescent="0.25">
      <c r="A1463" s="2" t="s">
        <v>42</v>
      </c>
      <c r="B1463" s="2" t="s">
        <v>399</v>
      </c>
      <c r="C1463" s="2" t="s">
        <v>389</v>
      </c>
      <c r="D1463" s="2">
        <v>2018</v>
      </c>
      <c r="E1463" s="2" t="s">
        <v>388</v>
      </c>
      <c r="F1463" s="2">
        <v>245509574</v>
      </c>
    </row>
    <row r="1464" spans="1:6" x14ac:dyDescent="0.25">
      <c r="A1464" s="2" t="s">
        <v>42</v>
      </c>
      <c r="B1464" s="2" t="s">
        <v>399</v>
      </c>
      <c r="C1464" s="2" t="s">
        <v>389</v>
      </c>
      <c r="D1464" s="2">
        <v>2019</v>
      </c>
      <c r="E1464" s="2" t="s">
        <v>388</v>
      </c>
      <c r="F1464" s="2">
        <v>249383466</v>
      </c>
    </row>
    <row r="1465" spans="1:6" x14ac:dyDescent="0.25">
      <c r="A1465" s="2" t="s">
        <v>42</v>
      </c>
      <c r="B1465" s="2" t="s">
        <v>399</v>
      </c>
      <c r="C1465" s="2" t="s">
        <v>389</v>
      </c>
      <c r="D1465" s="2">
        <v>2020</v>
      </c>
      <c r="E1465" s="2" t="s">
        <v>388</v>
      </c>
      <c r="F1465" s="2">
        <v>252866928</v>
      </c>
    </row>
    <row r="1466" spans="1:6" x14ac:dyDescent="0.25">
      <c r="A1466" s="2" t="s">
        <v>42</v>
      </c>
      <c r="B1466" s="2" t="s">
        <v>399</v>
      </c>
      <c r="C1466" s="2" t="s">
        <v>389</v>
      </c>
      <c r="D1466" s="2">
        <v>2021</v>
      </c>
      <c r="E1466" s="2" t="s">
        <v>388</v>
      </c>
      <c r="F1466" s="2">
        <v>254365972</v>
      </c>
    </row>
    <row r="1467" spans="1:6" x14ac:dyDescent="0.25">
      <c r="A1467" s="2" t="s">
        <v>42</v>
      </c>
      <c r="B1467" s="2" t="s">
        <v>399</v>
      </c>
      <c r="C1467" s="2" t="s">
        <v>390</v>
      </c>
      <c r="D1467" s="2">
        <v>2010</v>
      </c>
      <c r="E1467" s="2" t="s">
        <v>388</v>
      </c>
      <c r="F1467" s="2">
        <v>88851548</v>
      </c>
    </row>
    <row r="1468" spans="1:6" x14ac:dyDescent="0.25">
      <c r="A1468" s="2" t="s">
        <v>42</v>
      </c>
      <c r="B1468" s="2" t="s">
        <v>399</v>
      </c>
      <c r="C1468" s="2" t="s">
        <v>390</v>
      </c>
      <c r="D1468" s="2">
        <v>2011</v>
      </c>
      <c r="E1468" s="2" t="s">
        <v>388</v>
      </c>
      <c r="F1468" s="2">
        <v>80665227</v>
      </c>
    </row>
    <row r="1469" spans="1:6" x14ac:dyDescent="0.25">
      <c r="A1469" s="2" t="s">
        <v>42</v>
      </c>
      <c r="B1469" s="2" t="s">
        <v>399</v>
      </c>
      <c r="C1469" s="2" t="s">
        <v>390</v>
      </c>
      <c r="D1469" s="2">
        <v>2012</v>
      </c>
      <c r="E1469" s="2" t="s">
        <v>388</v>
      </c>
      <c r="F1469" s="2">
        <v>91808308</v>
      </c>
    </row>
    <row r="1470" spans="1:6" x14ac:dyDescent="0.25">
      <c r="A1470" s="2" t="s">
        <v>42</v>
      </c>
      <c r="B1470" s="2" t="s">
        <v>399</v>
      </c>
      <c r="C1470" s="2" t="s">
        <v>390</v>
      </c>
      <c r="D1470" s="2">
        <v>2013</v>
      </c>
      <c r="E1470" s="2" t="s">
        <v>388</v>
      </c>
      <c r="F1470" s="2">
        <v>72004176</v>
      </c>
    </row>
    <row r="1471" spans="1:6" x14ac:dyDescent="0.25">
      <c r="A1471" s="2" t="s">
        <v>42</v>
      </c>
      <c r="B1471" s="2" t="s">
        <v>399</v>
      </c>
      <c r="C1471" s="2" t="s">
        <v>390</v>
      </c>
      <c r="D1471" s="2">
        <v>2014</v>
      </c>
      <c r="E1471" s="2" t="s">
        <v>388</v>
      </c>
      <c r="F1471" s="2">
        <v>93547225</v>
      </c>
    </row>
    <row r="1472" spans="1:6" x14ac:dyDescent="0.25">
      <c r="A1472" s="2" t="s">
        <v>42</v>
      </c>
      <c r="B1472" s="2" t="s">
        <v>399</v>
      </c>
      <c r="C1472" s="2" t="s">
        <v>390</v>
      </c>
      <c r="D1472" s="2">
        <v>2015</v>
      </c>
      <c r="E1472" s="2" t="s">
        <v>388</v>
      </c>
      <c r="F1472" s="2">
        <v>69731760</v>
      </c>
    </row>
    <row r="1473" spans="1:6" x14ac:dyDescent="0.25">
      <c r="A1473" s="2" t="s">
        <v>42</v>
      </c>
      <c r="B1473" s="2" t="s">
        <v>399</v>
      </c>
      <c r="C1473" s="2" t="s">
        <v>390</v>
      </c>
      <c r="D1473" s="2">
        <v>2016</v>
      </c>
      <c r="E1473" s="2" t="s">
        <v>388</v>
      </c>
      <c r="F1473" s="2">
        <v>193073141</v>
      </c>
    </row>
    <row r="1474" spans="1:6" x14ac:dyDescent="0.25">
      <c r="A1474" s="2" t="s">
        <v>42</v>
      </c>
      <c r="B1474" s="2" t="s">
        <v>399</v>
      </c>
      <c r="C1474" s="2" t="s">
        <v>390</v>
      </c>
      <c r="D1474" s="2">
        <v>2017</v>
      </c>
      <c r="E1474" s="2" t="s">
        <v>388</v>
      </c>
      <c r="F1474" s="2">
        <v>215902116</v>
      </c>
    </row>
    <row r="1475" spans="1:6" x14ac:dyDescent="0.25">
      <c r="A1475" s="2" t="s">
        <v>42</v>
      </c>
      <c r="B1475" s="2" t="s">
        <v>399</v>
      </c>
      <c r="C1475" s="2" t="s">
        <v>390</v>
      </c>
      <c r="D1475" s="2">
        <v>2018</v>
      </c>
      <c r="E1475" s="2" t="s">
        <v>388</v>
      </c>
      <c r="F1475" s="2">
        <v>178737970</v>
      </c>
    </row>
    <row r="1476" spans="1:6" x14ac:dyDescent="0.25">
      <c r="A1476" s="2" t="s">
        <v>42</v>
      </c>
      <c r="B1476" s="2" t="s">
        <v>399</v>
      </c>
      <c r="C1476" s="2" t="s">
        <v>390</v>
      </c>
      <c r="D1476" s="2">
        <v>2019</v>
      </c>
      <c r="E1476" s="2" t="s">
        <v>388</v>
      </c>
      <c r="F1476" s="2">
        <v>187329847</v>
      </c>
    </row>
    <row r="1477" spans="1:6" x14ac:dyDescent="0.25">
      <c r="A1477" s="2" t="s">
        <v>42</v>
      </c>
      <c r="B1477" s="2" t="s">
        <v>399</v>
      </c>
      <c r="C1477" s="2" t="s">
        <v>390</v>
      </c>
      <c r="D1477" s="2">
        <v>2020</v>
      </c>
      <c r="E1477" s="2" t="s">
        <v>388</v>
      </c>
      <c r="F1477" s="2">
        <v>199269671</v>
      </c>
    </row>
    <row r="1478" spans="1:6" x14ac:dyDescent="0.25">
      <c r="A1478" s="2" t="s">
        <v>42</v>
      </c>
      <c r="B1478" s="2" t="s">
        <v>399</v>
      </c>
      <c r="C1478" s="2" t="s">
        <v>390</v>
      </c>
      <c r="D1478" s="2">
        <v>2021</v>
      </c>
      <c r="E1478" s="2" t="s">
        <v>388</v>
      </c>
      <c r="F1478" s="2">
        <v>209606851</v>
      </c>
    </row>
    <row r="1479" spans="1:6" x14ac:dyDescent="0.25">
      <c r="A1479" s="2" t="s">
        <v>43</v>
      </c>
      <c r="B1479" s="2" t="s">
        <v>414</v>
      </c>
      <c r="C1479" s="2" t="s">
        <v>387</v>
      </c>
      <c r="D1479" s="2">
        <v>2010</v>
      </c>
      <c r="E1479" s="2" t="s">
        <v>388</v>
      </c>
      <c r="F1479" s="2">
        <v>132219918</v>
      </c>
    </row>
    <row r="1480" spans="1:6" x14ac:dyDescent="0.25">
      <c r="A1480" s="2" t="s">
        <v>43</v>
      </c>
      <c r="B1480" s="2" t="s">
        <v>414</v>
      </c>
      <c r="C1480" s="2" t="s">
        <v>387</v>
      </c>
      <c r="D1480" s="2">
        <v>2011</v>
      </c>
      <c r="E1480" s="2" t="s">
        <v>388</v>
      </c>
      <c r="F1480" s="2">
        <v>83510866</v>
      </c>
    </row>
    <row r="1481" spans="1:6" x14ac:dyDescent="0.25">
      <c r="A1481" s="2" t="s">
        <v>43</v>
      </c>
      <c r="B1481" s="2" t="s">
        <v>414</v>
      </c>
      <c r="C1481" s="2" t="s">
        <v>387</v>
      </c>
      <c r="D1481" s="2">
        <v>2012</v>
      </c>
      <c r="E1481" s="2" t="s">
        <v>388</v>
      </c>
      <c r="F1481" s="2">
        <v>30153171</v>
      </c>
    </row>
    <row r="1482" spans="1:6" x14ac:dyDescent="0.25">
      <c r="A1482" s="2" t="s">
        <v>43</v>
      </c>
      <c r="B1482" s="2" t="s">
        <v>414</v>
      </c>
      <c r="C1482" s="2" t="s">
        <v>387</v>
      </c>
      <c r="D1482" s="2">
        <v>2013</v>
      </c>
      <c r="E1482" s="2" t="s">
        <v>388</v>
      </c>
      <c r="F1482" s="2">
        <v>36974993</v>
      </c>
    </row>
    <row r="1483" spans="1:6" x14ac:dyDescent="0.25">
      <c r="A1483" s="2" t="s">
        <v>43</v>
      </c>
      <c r="B1483" s="2" t="s">
        <v>414</v>
      </c>
      <c r="C1483" s="2" t="s">
        <v>387</v>
      </c>
      <c r="D1483" s="2">
        <v>2014</v>
      </c>
      <c r="E1483" s="2" t="s">
        <v>388</v>
      </c>
      <c r="F1483" s="2">
        <v>61063587</v>
      </c>
    </row>
    <row r="1484" spans="1:6" x14ac:dyDescent="0.25">
      <c r="A1484" s="2" t="s">
        <v>43</v>
      </c>
      <c r="B1484" s="2" t="s">
        <v>414</v>
      </c>
      <c r="C1484" s="2" t="s">
        <v>387</v>
      </c>
      <c r="D1484" s="2">
        <v>2015</v>
      </c>
      <c r="E1484" s="2" t="s">
        <v>388</v>
      </c>
      <c r="F1484" s="2">
        <v>62099612</v>
      </c>
    </row>
    <row r="1485" spans="1:6" x14ac:dyDescent="0.25">
      <c r="A1485" s="2" t="s">
        <v>43</v>
      </c>
      <c r="B1485" s="2" t="s">
        <v>414</v>
      </c>
      <c r="C1485" s="2" t="s">
        <v>387</v>
      </c>
      <c r="D1485" s="2">
        <v>2016</v>
      </c>
      <c r="E1485" s="2" t="s">
        <v>388</v>
      </c>
      <c r="F1485" s="2">
        <v>40371563</v>
      </c>
    </row>
    <row r="1486" spans="1:6" x14ac:dyDescent="0.25">
      <c r="A1486" s="2" t="s">
        <v>43</v>
      </c>
      <c r="B1486" s="2" t="s">
        <v>414</v>
      </c>
      <c r="C1486" s="2" t="s">
        <v>387</v>
      </c>
      <c r="D1486" s="2">
        <v>2017</v>
      </c>
      <c r="E1486" s="2" t="s">
        <v>388</v>
      </c>
      <c r="F1486" s="2">
        <v>52849512</v>
      </c>
    </row>
    <row r="1487" spans="1:6" x14ac:dyDescent="0.25">
      <c r="A1487" s="2" t="s">
        <v>43</v>
      </c>
      <c r="B1487" s="2" t="s">
        <v>414</v>
      </c>
      <c r="C1487" s="2" t="s">
        <v>387</v>
      </c>
      <c r="D1487" s="2">
        <v>2018</v>
      </c>
      <c r="E1487" s="2" t="s">
        <v>388</v>
      </c>
      <c r="F1487" s="2">
        <v>77839213</v>
      </c>
    </row>
    <row r="1488" spans="1:6" x14ac:dyDescent="0.25">
      <c r="A1488" s="2" t="s">
        <v>43</v>
      </c>
      <c r="B1488" s="2" t="s">
        <v>414</v>
      </c>
      <c r="C1488" s="2" t="s">
        <v>387</v>
      </c>
      <c r="D1488" s="2">
        <v>2019</v>
      </c>
      <c r="E1488" s="2" t="s">
        <v>388</v>
      </c>
      <c r="F1488" s="2">
        <v>83125987</v>
      </c>
    </row>
    <row r="1489" spans="1:6" x14ac:dyDescent="0.25">
      <c r="A1489" s="2" t="s">
        <v>43</v>
      </c>
      <c r="B1489" s="2" t="s">
        <v>414</v>
      </c>
      <c r="C1489" s="2" t="s">
        <v>387</v>
      </c>
      <c r="D1489" s="2">
        <v>2020</v>
      </c>
      <c r="E1489" s="2" t="s">
        <v>388</v>
      </c>
      <c r="F1489" s="2">
        <v>89889584</v>
      </c>
    </row>
    <row r="1490" spans="1:6" x14ac:dyDescent="0.25">
      <c r="A1490" s="2" t="s">
        <v>43</v>
      </c>
      <c r="B1490" s="2" t="s">
        <v>414</v>
      </c>
      <c r="C1490" s="2" t="s">
        <v>387</v>
      </c>
      <c r="D1490" s="2">
        <v>2021</v>
      </c>
      <c r="E1490" s="2" t="s">
        <v>388</v>
      </c>
      <c r="F1490" s="2">
        <v>95376321</v>
      </c>
    </row>
    <row r="1491" spans="1:6" x14ac:dyDescent="0.25">
      <c r="A1491" s="2" t="s">
        <v>43</v>
      </c>
      <c r="B1491" s="2" t="s">
        <v>414</v>
      </c>
      <c r="C1491" s="2" t="s">
        <v>389</v>
      </c>
      <c r="D1491" s="2">
        <v>2010</v>
      </c>
      <c r="E1491" s="2" t="s">
        <v>388</v>
      </c>
      <c r="F1491" s="2">
        <v>119244564</v>
      </c>
    </row>
    <row r="1492" spans="1:6" x14ac:dyDescent="0.25">
      <c r="A1492" s="2" t="s">
        <v>43</v>
      </c>
      <c r="B1492" s="2" t="s">
        <v>414</v>
      </c>
      <c r="C1492" s="2" t="s">
        <v>389</v>
      </c>
      <c r="D1492" s="2">
        <v>2011</v>
      </c>
      <c r="E1492" s="2" t="s">
        <v>388</v>
      </c>
      <c r="F1492" s="2">
        <v>35044014</v>
      </c>
    </row>
    <row r="1493" spans="1:6" x14ac:dyDescent="0.25">
      <c r="A1493" s="2" t="s">
        <v>43</v>
      </c>
      <c r="B1493" s="2" t="s">
        <v>414</v>
      </c>
      <c r="C1493" s="2" t="s">
        <v>389</v>
      </c>
      <c r="D1493" s="2">
        <v>2012</v>
      </c>
      <c r="E1493" s="2" t="s">
        <v>388</v>
      </c>
      <c r="F1493" s="2">
        <v>92251164</v>
      </c>
    </row>
    <row r="1494" spans="1:6" x14ac:dyDescent="0.25">
      <c r="A1494" s="2" t="s">
        <v>43</v>
      </c>
      <c r="B1494" s="2" t="s">
        <v>414</v>
      </c>
      <c r="C1494" s="2" t="s">
        <v>389</v>
      </c>
      <c r="D1494" s="2">
        <v>2013</v>
      </c>
      <c r="E1494" s="2" t="s">
        <v>388</v>
      </c>
      <c r="F1494" s="2">
        <v>39675001</v>
      </c>
    </row>
    <row r="1495" spans="1:6" x14ac:dyDescent="0.25">
      <c r="A1495" s="2" t="s">
        <v>43</v>
      </c>
      <c r="B1495" s="2" t="s">
        <v>414</v>
      </c>
      <c r="C1495" s="2" t="s">
        <v>389</v>
      </c>
      <c r="D1495" s="2">
        <v>2014</v>
      </c>
      <c r="E1495" s="2" t="s">
        <v>388</v>
      </c>
      <c r="F1495" s="2">
        <v>74029372</v>
      </c>
    </row>
    <row r="1496" spans="1:6" x14ac:dyDescent="0.25">
      <c r="A1496" s="2" t="s">
        <v>43</v>
      </c>
      <c r="B1496" s="2" t="s">
        <v>414</v>
      </c>
      <c r="C1496" s="2" t="s">
        <v>389</v>
      </c>
      <c r="D1496" s="2">
        <v>2015</v>
      </c>
      <c r="E1496" s="2" t="s">
        <v>388</v>
      </c>
      <c r="F1496" s="2">
        <v>24913811</v>
      </c>
    </row>
    <row r="1497" spans="1:6" x14ac:dyDescent="0.25">
      <c r="A1497" s="2" t="s">
        <v>43</v>
      </c>
      <c r="B1497" s="2" t="s">
        <v>414</v>
      </c>
      <c r="C1497" s="2" t="s">
        <v>389</v>
      </c>
      <c r="D1497" s="2">
        <v>2016</v>
      </c>
      <c r="E1497" s="2" t="s">
        <v>388</v>
      </c>
      <c r="F1497" s="2">
        <v>97022902</v>
      </c>
    </row>
    <row r="1498" spans="1:6" x14ac:dyDescent="0.25">
      <c r="A1498" s="2" t="s">
        <v>43</v>
      </c>
      <c r="B1498" s="2" t="s">
        <v>414</v>
      </c>
      <c r="C1498" s="2" t="s">
        <v>389</v>
      </c>
      <c r="D1498" s="2">
        <v>2017</v>
      </c>
      <c r="E1498" s="2" t="s">
        <v>388</v>
      </c>
      <c r="F1498" s="2">
        <v>158351381</v>
      </c>
    </row>
    <row r="1499" spans="1:6" x14ac:dyDescent="0.25">
      <c r="A1499" s="2" t="s">
        <v>43</v>
      </c>
      <c r="B1499" s="2" t="s">
        <v>414</v>
      </c>
      <c r="C1499" s="2" t="s">
        <v>389</v>
      </c>
      <c r="D1499" s="2">
        <v>2018</v>
      </c>
      <c r="E1499" s="2" t="s">
        <v>388</v>
      </c>
      <c r="F1499" s="2">
        <v>122450822</v>
      </c>
    </row>
    <row r="1500" spans="1:6" x14ac:dyDescent="0.25">
      <c r="A1500" s="2" t="s">
        <v>43</v>
      </c>
      <c r="B1500" s="2" t="s">
        <v>414</v>
      </c>
      <c r="C1500" s="2" t="s">
        <v>389</v>
      </c>
      <c r="D1500" s="2">
        <v>2019</v>
      </c>
      <c r="E1500" s="2" t="s">
        <v>388</v>
      </c>
      <c r="F1500" s="2">
        <v>126230095</v>
      </c>
    </row>
    <row r="1501" spans="1:6" x14ac:dyDescent="0.25">
      <c r="A1501" s="2" t="s">
        <v>43</v>
      </c>
      <c r="B1501" s="2" t="s">
        <v>414</v>
      </c>
      <c r="C1501" s="2" t="s">
        <v>389</v>
      </c>
      <c r="D1501" s="2">
        <v>2020</v>
      </c>
      <c r="E1501" s="2" t="s">
        <v>388</v>
      </c>
      <c r="F1501" s="2">
        <v>131988230</v>
      </c>
    </row>
    <row r="1502" spans="1:6" x14ac:dyDescent="0.25">
      <c r="A1502" s="2" t="s">
        <v>43</v>
      </c>
      <c r="B1502" s="2" t="s">
        <v>414</v>
      </c>
      <c r="C1502" s="2" t="s">
        <v>389</v>
      </c>
      <c r="D1502" s="2">
        <v>2021</v>
      </c>
      <c r="E1502" s="2" t="s">
        <v>388</v>
      </c>
      <c r="F1502" s="2">
        <v>137692329</v>
      </c>
    </row>
    <row r="1503" spans="1:6" x14ac:dyDescent="0.25">
      <c r="A1503" s="2" t="s">
        <v>43</v>
      </c>
      <c r="B1503" s="2" t="s">
        <v>414</v>
      </c>
      <c r="C1503" s="2" t="s">
        <v>390</v>
      </c>
      <c r="D1503" s="2">
        <v>2010</v>
      </c>
      <c r="E1503" s="2" t="s">
        <v>388</v>
      </c>
      <c r="F1503" s="2">
        <v>119256635</v>
      </c>
    </row>
    <row r="1504" spans="1:6" x14ac:dyDescent="0.25">
      <c r="A1504" s="2" t="s">
        <v>43</v>
      </c>
      <c r="B1504" s="2" t="s">
        <v>414</v>
      </c>
      <c r="C1504" s="2" t="s">
        <v>390</v>
      </c>
      <c r="D1504" s="2">
        <v>2011</v>
      </c>
      <c r="E1504" s="2" t="s">
        <v>388</v>
      </c>
      <c r="F1504" s="2">
        <v>110323277</v>
      </c>
    </row>
    <row r="1505" spans="1:6" x14ac:dyDescent="0.25">
      <c r="A1505" s="2" t="s">
        <v>43</v>
      </c>
      <c r="B1505" s="2" t="s">
        <v>414</v>
      </c>
      <c r="C1505" s="2" t="s">
        <v>390</v>
      </c>
      <c r="D1505" s="2">
        <v>2012</v>
      </c>
      <c r="E1505" s="2" t="s">
        <v>388</v>
      </c>
      <c r="F1505" s="2">
        <v>76138073</v>
      </c>
    </row>
    <row r="1506" spans="1:6" x14ac:dyDescent="0.25">
      <c r="A1506" s="2" t="s">
        <v>43</v>
      </c>
      <c r="B1506" s="2" t="s">
        <v>414</v>
      </c>
      <c r="C1506" s="2" t="s">
        <v>390</v>
      </c>
      <c r="D1506" s="2">
        <v>2013</v>
      </c>
      <c r="E1506" s="2" t="s">
        <v>388</v>
      </c>
      <c r="F1506" s="2">
        <v>73868538</v>
      </c>
    </row>
    <row r="1507" spans="1:6" x14ac:dyDescent="0.25">
      <c r="A1507" s="2" t="s">
        <v>43</v>
      </c>
      <c r="B1507" s="2" t="s">
        <v>414</v>
      </c>
      <c r="C1507" s="2" t="s">
        <v>390</v>
      </c>
      <c r="D1507" s="2">
        <v>2014</v>
      </c>
      <c r="E1507" s="2" t="s">
        <v>388</v>
      </c>
      <c r="F1507" s="2">
        <v>69017914</v>
      </c>
    </row>
    <row r="1508" spans="1:6" x14ac:dyDescent="0.25">
      <c r="A1508" s="2" t="s">
        <v>43</v>
      </c>
      <c r="B1508" s="2" t="s">
        <v>414</v>
      </c>
      <c r="C1508" s="2" t="s">
        <v>390</v>
      </c>
      <c r="D1508" s="2">
        <v>2015</v>
      </c>
      <c r="E1508" s="2" t="s">
        <v>388</v>
      </c>
      <c r="F1508" s="2">
        <v>44362478</v>
      </c>
    </row>
    <row r="1509" spans="1:6" x14ac:dyDescent="0.25">
      <c r="A1509" s="2" t="s">
        <v>43</v>
      </c>
      <c r="B1509" s="2" t="s">
        <v>414</v>
      </c>
      <c r="C1509" s="2" t="s">
        <v>390</v>
      </c>
      <c r="D1509" s="2">
        <v>2016</v>
      </c>
      <c r="E1509" s="2" t="s">
        <v>388</v>
      </c>
      <c r="F1509" s="2">
        <v>41195893</v>
      </c>
    </row>
    <row r="1510" spans="1:6" x14ac:dyDescent="0.25">
      <c r="A1510" s="2" t="s">
        <v>43</v>
      </c>
      <c r="B1510" s="2" t="s">
        <v>414</v>
      </c>
      <c r="C1510" s="2" t="s">
        <v>390</v>
      </c>
      <c r="D1510" s="2">
        <v>2017</v>
      </c>
      <c r="E1510" s="2" t="s">
        <v>388</v>
      </c>
      <c r="F1510" s="2">
        <v>50924440</v>
      </c>
    </row>
    <row r="1511" spans="1:6" x14ac:dyDescent="0.25">
      <c r="A1511" s="2" t="s">
        <v>43</v>
      </c>
      <c r="B1511" s="2" t="s">
        <v>414</v>
      </c>
      <c r="C1511" s="2" t="s">
        <v>390</v>
      </c>
      <c r="D1511" s="2">
        <v>2018</v>
      </c>
      <c r="E1511" s="2" t="s">
        <v>388</v>
      </c>
      <c r="F1511" s="2">
        <v>64858577</v>
      </c>
    </row>
    <row r="1512" spans="1:6" x14ac:dyDescent="0.25">
      <c r="A1512" s="2" t="s">
        <v>43</v>
      </c>
      <c r="B1512" s="2" t="s">
        <v>414</v>
      </c>
      <c r="C1512" s="2" t="s">
        <v>390</v>
      </c>
      <c r="D1512" s="2">
        <v>2019</v>
      </c>
      <c r="E1512" s="2" t="s">
        <v>388</v>
      </c>
      <c r="F1512" s="2">
        <v>67827837</v>
      </c>
    </row>
    <row r="1513" spans="1:6" x14ac:dyDescent="0.25">
      <c r="A1513" s="2" t="s">
        <v>43</v>
      </c>
      <c r="B1513" s="2" t="s">
        <v>414</v>
      </c>
      <c r="C1513" s="2" t="s">
        <v>390</v>
      </c>
      <c r="D1513" s="2">
        <v>2020</v>
      </c>
      <c r="E1513" s="2" t="s">
        <v>388</v>
      </c>
      <c r="F1513" s="2">
        <v>75985757</v>
      </c>
    </row>
    <row r="1514" spans="1:6" x14ac:dyDescent="0.25">
      <c r="A1514" s="2" t="s">
        <v>43</v>
      </c>
      <c r="B1514" s="2" t="s">
        <v>414</v>
      </c>
      <c r="C1514" s="2" t="s">
        <v>390</v>
      </c>
      <c r="D1514" s="2">
        <v>2021</v>
      </c>
      <c r="E1514" s="2" t="s">
        <v>388</v>
      </c>
      <c r="F1514" s="2">
        <v>82772311</v>
      </c>
    </row>
    <row r="1515" spans="1:6" x14ac:dyDescent="0.25">
      <c r="A1515" s="2" t="s">
        <v>44</v>
      </c>
      <c r="B1515" s="2" t="s">
        <v>415</v>
      </c>
      <c r="C1515" s="2" t="s">
        <v>387</v>
      </c>
      <c r="D1515" s="2">
        <v>2010</v>
      </c>
      <c r="E1515" s="2" t="s">
        <v>388</v>
      </c>
      <c r="F1515" s="2">
        <v>138932562</v>
      </c>
    </row>
    <row r="1516" spans="1:6" x14ac:dyDescent="0.25">
      <c r="A1516" s="2" t="s">
        <v>44</v>
      </c>
      <c r="B1516" s="2" t="s">
        <v>415</v>
      </c>
      <c r="C1516" s="2" t="s">
        <v>387</v>
      </c>
      <c r="D1516" s="2">
        <v>2011</v>
      </c>
      <c r="E1516" s="2" t="s">
        <v>388</v>
      </c>
      <c r="F1516" s="2">
        <v>110746966</v>
      </c>
    </row>
    <row r="1517" spans="1:6" x14ac:dyDescent="0.25">
      <c r="A1517" s="2" t="s">
        <v>44</v>
      </c>
      <c r="B1517" s="2" t="s">
        <v>415</v>
      </c>
      <c r="C1517" s="2" t="s">
        <v>387</v>
      </c>
      <c r="D1517" s="2">
        <v>2012</v>
      </c>
      <c r="E1517" s="2" t="s">
        <v>388</v>
      </c>
      <c r="F1517" s="2">
        <v>169195002</v>
      </c>
    </row>
    <row r="1518" spans="1:6" x14ac:dyDescent="0.25">
      <c r="A1518" s="2" t="s">
        <v>44</v>
      </c>
      <c r="B1518" s="2" t="s">
        <v>415</v>
      </c>
      <c r="C1518" s="2" t="s">
        <v>387</v>
      </c>
      <c r="D1518" s="2">
        <v>2013</v>
      </c>
      <c r="E1518" s="2" t="s">
        <v>388</v>
      </c>
      <c r="F1518" s="2">
        <v>130165542</v>
      </c>
    </row>
    <row r="1519" spans="1:6" x14ac:dyDescent="0.25">
      <c r="A1519" s="2" t="s">
        <v>44</v>
      </c>
      <c r="B1519" s="2" t="s">
        <v>415</v>
      </c>
      <c r="C1519" s="2" t="s">
        <v>387</v>
      </c>
      <c r="D1519" s="2">
        <v>2014</v>
      </c>
      <c r="E1519" s="2" t="s">
        <v>388</v>
      </c>
      <c r="F1519" s="2">
        <v>218437965</v>
      </c>
    </row>
    <row r="1520" spans="1:6" x14ac:dyDescent="0.25">
      <c r="A1520" s="2" t="s">
        <v>44</v>
      </c>
      <c r="B1520" s="2" t="s">
        <v>415</v>
      </c>
      <c r="C1520" s="2" t="s">
        <v>387</v>
      </c>
      <c r="D1520" s="2">
        <v>2015</v>
      </c>
      <c r="E1520" s="2" t="s">
        <v>388</v>
      </c>
      <c r="F1520" s="2">
        <v>159024172</v>
      </c>
    </row>
    <row r="1521" spans="1:6" x14ac:dyDescent="0.25">
      <c r="A1521" s="2" t="s">
        <v>44</v>
      </c>
      <c r="B1521" s="2" t="s">
        <v>415</v>
      </c>
      <c r="C1521" s="2" t="s">
        <v>387</v>
      </c>
      <c r="D1521" s="2">
        <v>2016</v>
      </c>
      <c r="E1521" s="2" t="s">
        <v>388</v>
      </c>
      <c r="F1521" s="2">
        <v>169096434</v>
      </c>
    </row>
    <row r="1522" spans="1:6" x14ac:dyDescent="0.25">
      <c r="A1522" s="2" t="s">
        <v>44</v>
      </c>
      <c r="B1522" s="2" t="s">
        <v>415</v>
      </c>
      <c r="C1522" s="2" t="s">
        <v>387</v>
      </c>
      <c r="D1522" s="2">
        <v>2017</v>
      </c>
      <c r="E1522" s="2" t="s">
        <v>388</v>
      </c>
      <c r="F1522" s="2">
        <v>186515140</v>
      </c>
    </row>
    <row r="1523" spans="1:6" x14ac:dyDescent="0.25">
      <c r="A1523" s="2" t="s">
        <v>44</v>
      </c>
      <c r="B1523" s="2" t="s">
        <v>415</v>
      </c>
      <c r="C1523" s="2" t="s">
        <v>387</v>
      </c>
      <c r="D1523" s="2">
        <v>2018</v>
      </c>
      <c r="E1523" s="2" t="s">
        <v>388</v>
      </c>
      <c r="F1523" s="2">
        <v>176560352</v>
      </c>
    </row>
    <row r="1524" spans="1:6" x14ac:dyDescent="0.25">
      <c r="A1524" s="2" t="s">
        <v>44</v>
      </c>
      <c r="B1524" s="2" t="s">
        <v>415</v>
      </c>
      <c r="C1524" s="2" t="s">
        <v>387</v>
      </c>
      <c r="D1524" s="2">
        <v>2019</v>
      </c>
      <c r="E1524" s="2" t="s">
        <v>388</v>
      </c>
      <c r="F1524" s="2">
        <v>188655100</v>
      </c>
    </row>
    <row r="1525" spans="1:6" x14ac:dyDescent="0.25">
      <c r="A1525" s="2" t="s">
        <v>44</v>
      </c>
      <c r="B1525" s="2" t="s">
        <v>415</v>
      </c>
      <c r="C1525" s="2" t="s">
        <v>387</v>
      </c>
      <c r="D1525" s="2">
        <v>2020</v>
      </c>
      <c r="E1525" s="2" t="s">
        <v>388</v>
      </c>
      <c r="F1525" s="2">
        <v>200439174</v>
      </c>
    </row>
    <row r="1526" spans="1:6" x14ac:dyDescent="0.25">
      <c r="A1526" s="2" t="s">
        <v>44</v>
      </c>
      <c r="B1526" s="2" t="s">
        <v>415</v>
      </c>
      <c r="C1526" s="2" t="s">
        <v>387</v>
      </c>
      <c r="D1526" s="2">
        <v>2021</v>
      </c>
      <c r="E1526" s="2" t="s">
        <v>388</v>
      </c>
      <c r="F1526" s="2">
        <v>208886817</v>
      </c>
    </row>
    <row r="1527" spans="1:6" x14ac:dyDescent="0.25">
      <c r="A1527" s="2" t="s">
        <v>44</v>
      </c>
      <c r="B1527" s="2" t="s">
        <v>415</v>
      </c>
      <c r="C1527" s="2" t="s">
        <v>389</v>
      </c>
      <c r="D1527" s="2">
        <v>2010</v>
      </c>
      <c r="E1527" s="2" t="s">
        <v>388</v>
      </c>
      <c r="F1527" s="2">
        <v>121130317</v>
      </c>
    </row>
    <row r="1528" spans="1:6" x14ac:dyDescent="0.25">
      <c r="A1528" s="2" t="s">
        <v>44</v>
      </c>
      <c r="B1528" s="2" t="s">
        <v>415</v>
      </c>
      <c r="C1528" s="2" t="s">
        <v>389</v>
      </c>
      <c r="D1528" s="2">
        <v>2011</v>
      </c>
      <c r="E1528" s="2" t="s">
        <v>388</v>
      </c>
      <c r="F1528" s="2">
        <v>159280060</v>
      </c>
    </row>
    <row r="1529" spans="1:6" x14ac:dyDescent="0.25">
      <c r="A1529" s="2" t="s">
        <v>44</v>
      </c>
      <c r="B1529" s="2" t="s">
        <v>415</v>
      </c>
      <c r="C1529" s="2" t="s">
        <v>389</v>
      </c>
      <c r="D1529" s="2">
        <v>2012</v>
      </c>
      <c r="E1529" s="2" t="s">
        <v>388</v>
      </c>
      <c r="F1529" s="2">
        <v>322613152</v>
      </c>
    </row>
    <row r="1530" spans="1:6" x14ac:dyDescent="0.25">
      <c r="A1530" s="2" t="s">
        <v>44</v>
      </c>
      <c r="B1530" s="2" t="s">
        <v>415</v>
      </c>
      <c r="C1530" s="2" t="s">
        <v>389</v>
      </c>
      <c r="D1530" s="2">
        <v>2013</v>
      </c>
      <c r="E1530" s="2" t="s">
        <v>388</v>
      </c>
      <c r="F1530" s="2">
        <v>391939961</v>
      </c>
    </row>
    <row r="1531" spans="1:6" x14ac:dyDescent="0.25">
      <c r="A1531" s="2" t="s">
        <v>44</v>
      </c>
      <c r="B1531" s="2" t="s">
        <v>415</v>
      </c>
      <c r="C1531" s="2" t="s">
        <v>389</v>
      </c>
      <c r="D1531" s="2">
        <v>2014</v>
      </c>
      <c r="E1531" s="2" t="s">
        <v>388</v>
      </c>
      <c r="F1531" s="2">
        <v>338647350</v>
      </c>
    </row>
    <row r="1532" spans="1:6" x14ac:dyDescent="0.25">
      <c r="A1532" s="2" t="s">
        <v>44</v>
      </c>
      <c r="B1532" s="2" t="s">
        <v>415</v>
      </c>
      <c r="C1532" s="2" t="s">
        <v>389</v>
      </c>
      <c r="D1532" s="2">
        <v>2015</v>
      </c>
      <c r="E1532" s="2" t="s">
        <v>388</v>
      </c>
      <c r="F1532" s="2">
        <v>426908085</v>
      </c>
    </row>
    <row r="1533" spans="1:6" x14ac:dyDescent="0.25">
      <c r="A1533" s="2" t="s">
        <v>44</v>
      </c>
      <c r="B1533" s="2" t="s">
        <v>415</v>
      </c>
      <c r="C1533" s="2" t="s">
        <v>389</v>
      </c>
      <c r="D1533" s="2">
        <v>2016</v>
      </c>
      <c r="E1533" s="2" t="s">
        <v>388</v>
      </c>
      <c r="F1533" s="2">
        <v>598467516</v>
      </c>
    </row>
    <row r="1534" spans="1:6" x14ac:dyDescent="0.25">
      <c r="A1534" s="2" t="s">
        <v>44</v>
      </c>
      <c r="B1534" s="2" t="s">
        <v>415</v>
      </c>
      <c r="C1534" s="2" t="s">
        <v>389</v>
      </c>
      <c r="D1534" s="2">
        <v>2017</v>
      </c>
      <c r="E1534" s="2" t="s">
        <v>388</v>
      </c>
      <c r="F1534" s="2">
        <v>492609952</v>
      </c>
    </row>
    <row r="1535" spans="1:6" x14ac:dyDescent="0.25">
      <c r="A1535" s="2" t="s">
        <v>44</v>
      </c>
      <c r="B1535" s="2" t="s">
        <v>415</v>
      </c>
      <c r="C1535" s="2" t="s">
        <v>389</v>
      </c>
      <c r="D1535" s="2">
        <v>2018</v>
      </c>
      <c r="E1535" s="2" t="s">
        <v>388</v>
      </c>
      <c r="F1535" s="2">
        <v>544147463</v>
      </c>
    </row>
    <row r="1536" spans="1:6" x14ac:dyDescent="0.25">
      <c r="A1536" s="2" t="s">
        <v>44</v>
      </c>
      <c r="B1536" s="2" t="s">
        <v>415</v>
      </c>
      <c r="C1536" s="2" t="s">
        <v>389</v>
      </c>
      <c r="D1536" s="2">
        <v>2019</v>
      </c>
      <c r="E1536" s="2" t="s">
        <v>388</v>
      </c>
      <c r="F1536" s="2">
        <v>560675689</v>
      </c>
    </row>
    <row r="1537" spans="1:6" x14ac:dyDescent="0.25">
      <c r="A1537" s="2" t="s">
        <v>44</v>
      </c>
      <c r="B1537" s="2" t="s">
        <v>415</v>
      </c>
      <c r="C1537" s="2" t="s">
        <v>389</v>
      </c>
      <c r="D1537" s="2">
        <v>2020</v>
      </c>
      <c r="E1537" s="2" t="s">
        <v>388</v>
      </c>
      <c r="F1537" s="2">
        <v>568023475</v>
      </c>
    </row>
    <row r="1538" spans="1:6" x14ac:dyDescent="0.25">
      <c r="A1538" s="2" t="s">
        <v>44</v>
      </c>
      <c r="B1538" s="2" t="s">
        <v>415</v>
      </c>
      <c r="C1538" s="2" t="s">
        <v>389</v>
      </c>
      <c r="D1538" s="2">
        <v>2021</v>
      </c>
      <c r="E1538" s="2" t="s">
        <v>388</v>
      </c>
      <c r="F1538" s="2">
        <v>570786956</v>
      </c>
    </row>
    <row r="1539" spans="1:6" x14ac:dyDescent="0.25">
      <c r="A1539" s="2" t="s">
        <v>44</v>
      </c>
      <c r="B1539" s="2" t="s">
        <v>415</v>
      </c>
      <c r="C1539" s="2" t="s">
        <v>390</v>
      </c>
      <c r="D1539" s="2">
        <v>2010</v>
      </c>
      <c r="E1539" s="2" t="s">
        <v>388</v>
      </c>
      <c r="F1539" s="2">
        <v>343695309</v>
      </c>
    </row>
    <row r="1540" spans="1:6" x14ac:dyDescent="0.25">
      <c r="A1540" s="2" t="s">
        <v>44</v>
      </c>
      <c r="B1540" s="2" t="s">
        <v>415</v>
      </c>
      <c r="C1540" s="2" t="s">
        <v>390</v>
      </c>
      <c r="D1540" s="2">
        <v>2011</v>
      </c>
      <c r="E1540" s="2" t="s">
        <v>388</v>
      </c>
      <c r="F1540" s="2">
        <v>406595337</v>
      </c>
    </row>
    <row r="1541" spans="1:6" x14ac:dyDescent="0.25">
      <c r="A1541" s="2" t="s">
        <v>44</v>
      </c>
      <c r="B1541" s="2" t="s">
        <v>415</v>
      </c>
      <c r="C1541" s="2" t="s">
        <v>390</v>
      </c>
      <c r="D1541" s="2">
        <v>2012</v>
      </c>
      <c r="E1541" s="2" t="s">
        <v>388</v>
      </c>
      <c r="F1541" s="2">
        <v>654579870</v>
      </c>
    </row>
    <row r="1542" spans="1:6" x14ac:dyDescent="0.25">
      <c r="A1542" s="2" t="s">
        <v>44</v>
      </c>
      <c r="B1542" s="2" t="s">
        <v>415</v>
      </c>
      <c r="C1542" s="2" t="s">
        <v>390</v>
      </c>
      <c r="D1542" s="2">
        <v>2013</v>
      </c>
      <c r="E1542" s="2" t="s">
        <v>388</v>
      </c>
      <c r="F1542" s="2">
        <v>926085961</v>
      </c>
    </row>
    <row r="1543" spans="1:6" x14ac:dyDescent="0.25">
      <c r="A1543" s="2" t="s">
        <v>44</v>
      </c>
      <c r="B1543" s="2" t="s">
        <v>415</v>
      </c>
      <c r="C1543" s="2" t="s">
        <v>390</v>
      </c>
      <c r="D1543" s="2">
        <v>2014</v>
      </c>
      <c r="E1543" s="2" t="s">
        <v>388</v>
      </c>
      <c r="F1543" s="2">
        <v>1133852151</v>
      </c>
    </row>
    <row r="1544" spans="1:6" x14ac:dyDescent="0.25">
      <c r="A1544" s="2" t="s">
        <v>44</v>
      </c>
      <c r="B1544" s="2" t="s">
        <v>415</v>
      </c>
      <c r="C1544" s="2" t="s">
        <v>390</v>
      </c>
      <c r="D1544" s="2">
        <v>2015</v>
      </c>
      <c r="E1544" s="2" t="s">
        <v>388</v>
      </c>
      <c r="F1544" s="2">
        <v>1195702377</v>
      </c>
    </row>
    <row r="1545" spans="1:6" x14ac:dyDescent="0.25">
      <c r="A1545" s="2" t="s">
        <v>44</v>
      </c>
      <c r="B1545" s="2" t="s">
        <v>415</v>
      </c>
      <c r="C1545" s="2" t="s">
        <v>390</v>
      </c>
      <c r="D1545" s="2">
        <v>2016</v>
      </c>
      <c r="E1545" s="2" t="s">
        <v>388</v>
      </c>
      <c r="F1545" s="2">
        <v>1618674087</v>
      </c>
    </row>
    <row r="1546" spans="1:6" x14ac:dyDescent="0.25">
      <c r="A1546" s="2" t="s">
        <v>44</v>
      </c>
      <c r="B1546" s="2" t="s">
        <v>415</v>
      </c>
      <c r="C1546" s="2" t="s">
        <v>390</v>
      </c>
      <c r="D1546" s="2">
        <v>2017</v>
      </c>
      <c r="E1546" s="2" t="s">
        <v>388</v>
      </c>
      <c r="F1546" s="2">
        <v>1704448121</v>
      </c>
    </row>
    <row r="1547" spans="1:6" x14ac:dyDescent="0.25">
      <c r="A1547" s="2" t="s">
        <v>44</v>
      </c>
      <c r="B1547" s="2" t="s">
        <v>415</v>
      </c>
      <c r="C1547" s="2" t="s">
        <v>390</v>
      </c>
      <c r="D1547" s="2">
        <v>2018</v>
      </c>
      <c r="E1547" s="2" t="s">
        <v>388</v>
      </c>
      <c r="F1547" s="2">
        <v>1615820792</v>
      </c>
    </row>
    <row r="1548" spans="1:6" x14ac:dyDescent="0.25">
      <c r="A1548" s="2" t="s">
        <v>44</v>
      </c>
      <c r="B1548" s="2" t="s">
        <v>415</v>
      </c>
      <c r="C1548" s="2" t="s">
        <v>390</v>
      </c>
      <c r="D1548" s="2">
        <v>2019</v>
      </c>
      <c r="E1548" s="2" t="s">
        <v>388</v>
      </c>
      <c r="F1548" s="2">
        <v>1632885258</v>
      </c>
    </row>
    <row r="1549" spans="1:6" x14ac:dyDescent="0.25">
      <c r="A1549" s="2" t="s">
        <v>44</v>
      </c>
      <c r="B1549" s="2" t="s">
        <v>415</v>
      </c>
      <c r="C1549" s="2" t="s">
        <v>390</v>
      </c>
      <c r="D1549" s="2">
        <v>2020</v>
      </c>
      <c r="E1549" s="2" t="s">
        <v>388</v>
      </c>
      <c r="F1549" s="2">
        <v>1730208495</v>
      </c>
    </row>
    <row r="1550" spans="1:6" x14ac:dyDescent="0.25">
      <c r="A1550" s="2" t="s">
        <v>44</v>
      </c>
      <c r="B1550" s="2" t="s">
        <v>415</v>
      </c>
      <c r="C1550" s="2" t="s">
        <v>390</v>
      </c>
      <c r="D1550" s="2">
        <v>2021</v>
      </c>
      <c r="E1550" s="2" t="s">
        <v>388</v>
      </c>
      <c r="F1550" s="2">
        <v>1822104939</v>
      </c>
    </row>
    <row r="1551" spans="1:6" x14ac:dyDescent="0.25">
      <c r="A1551" s="2" t="s">
        <v>45</v>
      </c>
      <c r="B1551" s="2" t="s">
        <v>408</v>
      </c>
      <c r="C1551" s="2" t="s">
        <v>387</v>
      </c>
      <c r="D1551" s="2">
        <v>2010</v>
      </c>
      <c r="E1551" s="2" t="s">
        <v>388</v>
      </c>
      <c r="F1551" s="2">
        <v>709700608</v>
      </c>
    </row>
    <row r="1552" spans="1:6" x14ac:dyDescent="0.25">
      <c r="A1552" s="2" t="s">
        <v>45</v>
      </c>
      <c r="B1552" s="2" t="s">
        <v>408</v>
      </c>
      <c r="C1552" s="2" t="s">
        <v>387</v>
      </c>
      <c r="D1552" s="2">
        <v>2011</v>
      </c>
      <c r="E1552" s="2" t="s">
        <v>388</v>
      </c>
      <c r="F1552" s="2">
        <v>592183796</v>
      </c>
    </row>
    <row r="1553" spans="1:6" x14ac:dyDescent="0.25">
      <c r="A1553" s="2" t="s">
        <v>45</v>
      </c>
      <c r="B1553" s="2" t="s">
        <v>408</v>
      </c>
      <c r="C1553" s="2" t="s">
        <v>387</v>
      </c>
      <c r="D1553" s="2">
        <v>2012</v>
      </c>
      <c r="E1553" s="2" t="s">
        <v>388</v>
      </c>
      <c r="F1553" s="2">
        <v>660528008</v>
      </c>
    </row>
    <row r="1554" spans="1:6" x14ac:dyDescent="0.25">
      <c r="A1554" s="2" t="s">
        <v>45</v>
      </c>
      <c r="B1554" s="2" t="s">
        <v>408</v>
      </c>
      <c r="C1554" s="2" t="s">
        <v>387</v>
      </c>
      <c r="D1554" s="2">
        <v>2013</v>
      </c>
      <c r="E1554" s="2" t="s">
        <v>388</v>
      </c>
      <c r="F1554" s="2">
        <v>646869948</v>
      </c>
    </row>
    <row r="1555" spans="1:6" x14ac:dyDescent="0.25">
      <c r="A1555" s="2" t="s">
        <v>45</v>
      </c>
      <c r="B1555" s="2" t="s">
        <v>408</v>
      </c>
      <c r="C1555" s="2" t="s">
        <v>387</v>
      </c>
      <c r="D1555" s="2">
        <v>2014</v>
      </c>
      <c r="E1555" s="2" t="s">
        <v>388</v>
      </c>
      <c r="F1555" s="2">
        <v>1065360113</v>
      </c>
    </row>
    <row r="1556" spans="1:6" x14ac:dyDescent="0.25">
      <c r="A1556" s="2" t="s">
        <v>45</v>
      </c>
      <c r="B1556" s="2" t="s">
        <v>408</v>
      </c>
      <c r="C1556" s="2" t="s">
        <v>387</v>
      </c>
      <c r="D1556" s="2">
        <v>2015</v>
      </c>
      <c r="E1556" s="2" t="s">
        <v>388</v>
      </c>
      <c r="F1556" s="2">
        <v>931168837</v>
      </c>
    </row>
    <row r="1557" spans="1:6" x14ac:dyDescent="0.25">
      <c r="A1557" s="2" t="s">
        <v>45</v>
      </c>
      <c r="B1557" s="2" t="s">
        <v>408</v>
      </c>
      <c r="C1557" s="2" t="s">
        <v>387</v>
      </c>
      <c r="D1557" s="2">
        <v>2016</v>
      </c>
      <c r="E1557" s="2" t="s">
        <v>388</v>
      </c>
      <c r="F1557" s="2">
        <v>773182628</v>
      </c>
    </row>
    <row r="1558" spans="1:6" x14ac:dyDescent="0.25">
      <c r="A1558" s="2" t="s">
        <v>45</v>
      </c>
      <c r="B1558" s="2" t="s">
        <v>408</v>
      </c>
      <c r="C1558" s="2" t="s">
        <v>387</v>
      </c>
      <c r="D1558" s="2">
        <v>2017</v>
      </c>
      <c r="E1558" s="2" t="s">
        <v>388</v>
      </c>
      <c r="F1558" s="2">
        <v>947351786</v>
      </c>
    </row>
    <row r="1559" spans="1:6" x14ac:dyDescent="0.25">
      <c r="A1559" s="2" t="s">
        <v>45</v>
      </c>
      <c r="B1559" s="2" t="s">
        <v>408</v>
      </c>
      <c r="C1559" s="2" t="s">
        <v>387</v>
      </c>
      <c r="D1559" s="2">
        <v>2018</v>
      </c>
      <c r="E1559" s="2" t="s">
        <v>388</v>
      </c>
      <c r="F1559" s="2">
        <v>1210839087</v>
      </c>
    </row>
    <row r="1560" spans="1:6" x14ac:dyDescent="0.25">
      <c r="A1560" s="2" t="s">
        <v>45</v>
      </c>
      <c r="B1560" s="2" t="s">
        <v>408</v>
      </c>
      <c r="C1560" s="2" t="s">
        <v>387</v>
      </c>
      <c r="D1560" s="2">
        <v>2019</v>
      </c>
      <c r="E1560" s="2" t="s">
        <v>388</v>
      </c>
      <c r="F1560" s="2">
        <v>1299720530</v>
      </c>
    </row>
    <row r="1561" spans="1:6" x14ac:dyDescent="0.25">
      <c r="A1561" s="2" t="s">
        <v>45</v>
      </c>
      <c r="B1561" s="2" t="s">
        <v>408</v>
      </c>
      <c r="C1561" s="2" t="s">
        <v>387</v>
      </c>
      <c r="D1561" s="2">
        <v>2020</v>
      </c>
      <c r="E1561" s="2" t="s">
        <v>388</v>
      </c>
      <c r="F1561" s="2">
        <v>1383671363</v>
      </c>
    </row>
    <row r="1562" spans="1:6" x14ac:dyDescent="0.25">
      <c r="A1562" s="2" t="s">
        <v>45</v>
      </c>
      <c r="B1562" s="2" t="s">
        <v>408</v>
      </c>
      <c r="C1562" s="2" t="s">
        <v>387</v>
      </c>
      <c r="D1562" s="2">
        <v>2021</v>
      </c>
      <c r="E1562" s="2" t="s">
        <v>388</v>
      </c>
      <c r="F1562" s="2">
        <v>1442039604</v>
      </c>
    </row>
    <row r="1563" spans="1:6" x14ac:dyDescent="0.25">
      <c r="A1563" s="2" t="s">
        <v>45</v>
      </c>
      <c r="B1563" s="2" t="s">
        <v>408</v>
      </c>
      <c r="C1563" s="2" t="s">
        <v>389</v>
      </c>
      <c r="D1563" s="2">
        <v>2010</v>
      </c>
      <c r="E1563" s="2" t="s">
        <v>388</v>
      </c>
      <c r="F1563" s="2">
        <v>2221318253</v>
      </c>
    </row>
    <row r="1564" spans="1:6" x14ac:dyDescent="0.25">
      <c r="A1564" s="2" t="s">
        <v>45</v>
      </c>
      <c r="B1564" s="2" t="s">
        <v>408</v>
      </c>
      <c r="C1564" s="2" t="s">
        <v>389</v>
      </c>
      <c r="D1564" s="2">
        <v>2011</v>
      </c>
      <c r="E1564" s="2" t="s">
        <v>388</v>
      </c>
      <c r="F1564" s="2">
        <v>2155244336</v>
      </c>
    </row>
    <row r="1565" spans="1:6" x14ac:dyDescent="0.25">
      <c r="A1565" s="2" t="s">
        <v>45</v>
      </c>
      <c r="B1565" s="2" t="s">
        <v>408</v>
      </c>
      <c r="C1565" s="2" t="s">
        <v>389</v>
      </c>
      <c r="D1565" s="2">
        <v>2012</v>
      </c>
      <c r="E1565" s="2" t="s">
        <v>388</v>
      </c>
      <c r="F1565" s="2">
        <v>2707821538</v>
      </c>
    </row>
    <row r="1566" spans="1:6" x14ac:dyDescent="0.25">
      <c r="A1566" s="2" t="s">
        <v>45</v>
      </c>
      <c r="B1566" s="2" t="s">
        <v>408</v>
      </c>
      <c r="C1566" s="2" t="s">
        <v>389</v>
      </c>
      <c r="D1566" s="2">
        <v>2013</v>
      </c>
      <c r="E1566" s="2" t="s">
        <v>388</v>
      </c>
      <c r="F1566" s="2">
        <v>1411683769</v>
      </c>
    </row>
    <row r="1567" spans="1:6" x14ac:dyDescent="0.25">
      <c r="A1567" s="2" t="s">
        <v>45</v>
      </c>
      <c r="B1567" s="2" t="s">
        <v>408</v>
      </c>
      <c r="C1567" s="2" t="s">
        <v>389</v>
      </c>
      <c r="D1567" s="2">
        <v>2014</v>
      </c>
      <c r="E1567" s="2" t="s">
        <v>388</v>
      </c>
      <c r="F1567" s="2">
        <v>2227088738</v>
      </c>
    </row>
    <row r="1568" spans="1:6" x14ac:dyDescent="0.25">
      <c r="A1568" s="2" t="s">
        <v>45</v>
      </c>
      <c r="B1568" s="2" t="s">
        <v>408</v>
      </c>
      <c r="C1568" s="2" t="s">
        <v>389</v>
      </c>
      <c r="D1568" s="2">
        <v>2015</v>
      </c>
      <c r="E1568" s="2" t="s">
        <v>388</v>
      </c>
      <c r="F1568" s="2">
        <v>5353452649</v>
      </c>
    </row>
    <row r="1569" spans="1:6" x14ac:dyDescent="0.25">
      <c r="A1569" s="2" t="s">
        <v>45</v>
      </c>
      <c r="B1569" s="2" t="s">
        <v>408</v>
      </c>
      <c r="C1569" s="2" t="s">
        <v>389</v>
      </c>
      <c r="D1569" s="2">
        <v>2016</v>
      </c>
      <c r="E1569" s="2" t="s">
        <v>388</v>
      </c>
      <c r="F1569" s="2">
        <v>2299029853</v>
      </c>
    </row>
    <row r="1570" spans="1:6" x14ac:dyDescent="0.25">
      <c r="A1570" s="2" t="s">
        <v>45</v>
      </c>
      <c r="B1570" s="2" t="s">
        <v>408</v>
      </c>
      <c r="C1570" s="2" t="s">
        <v>389</v>
      </c>
      <c r="D1570" s="2">
        <v>2017</v>
      </c>
      <c r="E1570" s="2" t="s">
        <v>388</v>
      </c>
      <c r="F1570" s="2">
        <v>2857626868</v>
      </c>
    </row>
    <row r="1571" spans="1:6" x14ac:dyDescent="0.25">
      <c r="A1571" s="2" t="s">
        <v>45</v>
      </c>
      <c r="B1571" s="2" t="s">
        <v>408</v>
      </c>
      <c r="C1571" s="2" t="s">
        <v>389</v>
      </c>
      <c r="D1571" s="2">
        <v>2018</v>
      </c>
      <c r="E1571" s="2" t="s">
        <v>388</v>
      </c>
      <c r="F1571" s="2">
        <v>3033907460</v>
      </c>
    </row>
    <row r="1572" spans="1:6" x14ac:dyDescent="0.25">
      <c r="A1572" s="2" t="s">
        <v>45</v>
      </c>
      <c r="B1572" s="2" t="s">
        <v>408</v>
      </c>
      <c r="C1572" s="2" t="s">
        <v>389</v>
      </c>
      <c r="D1572" s="2">
        <v>2019</v>
      </c>
      <c r="E1572" s="2" t="s">
        <v>388</v>
      </c>
      <c r="F1572" s="2">
        <v>3091581279</v>
      </c>
    </row>
    <row r="1573" spans="1:6" x14ac:dyDescent="0.25">
      <c r="A1573" s="2" t="s">
        <v>45</v>
      </c>
      <c r="B1573" s="2" t="s">
        <v>408</v>
      </c>
      <c r="C1573" s="2" t="s">
        <v>389</v>
      </c>
      <c r="D1573" s="2">
        <v>2020</v>
      </c>
      <c r="E1573" s="2" t="s">
        <v>388</v>
      </c>
      <c r="F1573" s="2">
        <v>3095410110</v>
      </c>
    </row>
    <row r="1574" spans="1:6" x14ac:dyDescent="0.25">
      <c r="A1574" s="2" t="s">
        <v>45</v>
      </c>
      <c r="B1574" s="2" t="s">
        <v>408</v>
      </c>
      <c r="C1574" s="2" t="s">
        <v>389</v>
      </c>
      <c r="D1574" s="2">
        <v>2021</v>
      </c>
      <c r="E1574" s="2" t="s">
        <v>388</v>
      </c>
      <c r="F1574" s="2">
        <v>3093168690</v>
      </c>
    </row>
    <row r="1575" spans="1:6" x14ac:dyDescent="0.25">
      <c r="A1575" s="2" t="s">
        <v>45</v>
      </c>
      <c r="B1575" s="2" t="s">
        <v>408</v>
      </c>
      <c r="C1575" s="2" t="s">
        <v>390</v>
      </c>
      <c r="D1575" s="2">
        <v>2010</v>
      </c>
      <c r="E1575" s="2" t="s">
        <v>388</v>
      </c>
      <c r="F1575" s="2">
        <v>815615862</v>
      </c>
    </row>
    <row r="1576" spans="1:6" x14ac:dyDescent="0.25">
      <c r="A1576" s="2" t="s">
        <v>45</v>
      </c>
      <c r="B1576" s="2" t="s">
        <v>408</v>
      </c>
      <c r="C1576" s="2" t="s">
        <v>390</v>
      </c>
      <c r="D1576" s="2">
        <v>2011</v>
      </c>
      <c r="E1576" s="2" t="s">
        <v>388</v>
      </c>
      <c r="F1576" s="2">
        <v>1130344128</v>
      </c>
    </row>
    <row r="1577" spans="1:6" x14ac:dyDescent="0.25">
      <c r="A1577" s="2" t="s">
        <v>45</v>
      </c>
      <c r="B1577" s="2" t="s">
        <v>408</v>
      </c>
      <c r="C1577" s="2" t="s">
        <v>390</v>
      </c>
      <c r="D1577" s="2">
        <v>2012</v>
      </c>
      <c r="E1577" s="2" t="s">
        <v>388</v>
      </c>
      <c r="F1577" s="2">
        <v>1303717889</v>
      </c>
    </row>
    <row r="1578" spans="1:6" x14ac:dyDescent="0.25">
      <c r="A1578" s="2" t="s">
        <v>45</v>
      </c>
      <c r="B1578" s="2" t="s">
        <v>408</v>
      </c>
      <c r="C1578" s="2" t="s">
        <v>390</v>
      </c>
      <c r="D1578" s="2">
        <v>2013</v>
      </c>
      <c r="E1578" s="2" t="s">
        <v>388</v>
      </c>
      <c r="F1578" s="2">
        <v>1030220196</v>
      </c>
    </row>
    <row r="1579" spans="1:6" x14ac:dyDescent="0.25">
      <c r="A1579" s="2" t="s">
        <v>45</v>
      </c>
      <c r="B1579" s="2" t="s">
        <v>408</v>
      </c>
      <c r="C1579" s="2" t="s">
        <v>390</v>
      </c>
      <c r="D1579" s="2">
        <v>2014</v>
      </c>
      <c r="E1579" s="2" t="s">
        <v>388</v>
      </c>
      <c r="F1579" s="2">
        <v>1711886889</v>
      </c>
    </row>
    <row r="1580" spans="1:6" x14ac:dyDescent="0.25">
      <c r="A1580" s="2" t="s">
        <v>45</v>
      </c>
      <c r="B1580" s="2" t="s">
        <v>408</v>
      </c>
      <c r="C1580" s="2" t="s">
        <v>390</v>
      </c>
      <c r="D1580" s="2">
        <v>2015</v>
      </c>
      <c r="E1580" s="2" t="s">
        <v>388</v>
      </c>
      <c r="F1580" s="2">
        <v>2454842494</v>
      </c>
    </row>
    <row r="1581" spans="1:6" x14ac:dyDescent="0.25">
      <c r="A1581" s="2" t="s">
        <v>45</v>
      </c>
      <c r="B1581" s="2" t="s">
        <v>408</v>
      </c>
      <c r="C1581" s="2" t="s">
        <v>390</v>
      </c>
      <c r="D1581" s="2">
        <v>2016</v>
      </c>
      <c r="E1581" s="2" t="s">
        <v>388</v>
      </c>
      <c r="F1581" s="2">
        <v>2860842761</v>
      </c>
    </row>
    <row r="1582" spans="1:6" x14ac:dyDescent="0.25">
      <c r="A1582" s="2" t="s">
        <v>45</v>
      </c>
      <c r="B1582" s="2" t="s">
        <v>408</v>
      </c>
      <c r="C1582" s="2" t="s">
        <v>390</v>
      </c>
      <c r="D1582" s="2">
        <v>2017</v>
      </c>
      <c r="E1582" s="2" t="s">
        <v>388</v>
      </c>
      <c r="F1582" s="2">
        <v>2833272431</v>
      </c>
    </row>
    <row r="1583" spans="1:6" x14ac:dyDescent="0.25">
      <c r="A1583" s="2" t="s">
        <v>45</v>
      </c>
      <c r="B1583" s="2" t="s">
        <v>408</v>
      </c>
      <c r="C1583" s="2" t="s">
        <v>390</v>
      </c>
      <c r="D1583" s="2">
        <v>2018</v>
      </c>
      <c r="E1583" s="2" t="s">
        <v>388</v>
      </c>
      <c r="F1583" s="2">
        <v>3681416323</v>
      </c>
    </row>
    <row r="1584" spans="1:6" x14ac:dyDescent="0.25">
      <c r="A1584" s="2" t="s">
        <v>45</v>
      </c>
      <c r="B1584" s="2" t="s">
        <v>408</v>
      </c>
      <c r="C1584" s="2" t="s">
        <v>390</v>
      </c>
      <c r="D1584" s="2">
        <v>2019</v>
      </c>
      <c r="E1584" s="2" t="s">
        <v>388</v>
      </c>
      <c r="F1584" s="2">
        <v>3781171592</v>
      </c>
    </row>
    <row r="1585" spans="1:6" x14ac:dyDescent="0.25">
      <c r="A1585" s="2" t="s">
        <v>45</v>
      </c>
      <c r="B1585" s="2" t="s">
        <v>408</v>
      </c>
      <c r="C1585" s="2" t="s">
        <v>390</v>
      </c>
      <c r="D1585" s="2">
        <v>2020</v>
      </c>
      <c r="E1585" s="2" t="s">
        <v>388</v>
      </c>
      <c r="F1585" s="2">
        <v>3908272921</v>
      </c>
    </row>
    <row r="1586" spans="1:6" x14ac:dyDescent="0.25">
      <c r="A1586" s="2" t="s">
        <v>45</v>
      </c>
      <c r="B1586" s="2" t="s">
        <v>408</v>
      </c>
      <c r="C1586" s="2" t="s">
        <v>390</v>
      </c>
      <c r="D1586" s="2">
        <v>2021</v>
      </c>
      <c r="E1586" s="2" t="s">
        <v>388</v>
      </c>
      <c r="F1586" s="2">
        <v>4036911591</v>
      </c>
    </row>
    <row r="1587" spans="1:6" x14ac:dyDescent="0.25">
      <c r="A1587" s="2" t="s">
        <v>46</v>
      </c>
      <c r="B1587" s="2" t="s">
        <v>416</v>
      </c>
      <c r="C1587" s="2" t="s">
        <v>387</v>
      </c>
      <c r="D1587" s="2">
        <v>2010</v>
      </c>
      <c r="E1587" s="2" t="s">
        <v>388</v>
      </c>
      <c r="F1587" s="2">
        <v>31642851</v>
      </c>
    </row>
    <row r="1588" spans="1:6" x14ac:dyDescent="0.25">
      <c r="A1588" s="2" t="s">
        <v>46</v>
      </c>
      <c r="B1588" s="2" t="s">
        <v>416</v>
      </c>
      <c r="C1588" s="2" t="s">
        <v>387</v>
      </c>
      <c r="D1588" s="2">
        <v>2011</v>
      </c>
      <c r="E1588" s="2" t="s">
        <v>388</v>
      </c>
      <c r="F1588" s="2">
        <v>77088545</v>
      </c>
    </row>
    <row r="1589" spans="1:6" x14ac:dyDescent="0.25">
      <c r="A1589" s="2" t="s">
        <v>46</v>
      </c>
      <c r="B1589" s="2" t="s">
        <v>416</v>
      </c>
      <c r="C1589" s="2" t="s">
        <v>387</v>
      </c>
      <c r="D1589" s="2">
        <v>2012</v>
      </c>
      <c r="E1589" s="2" t="s">
        <v>388</v>
      </c>
      <c r="F1589" s="2">
        <v>43373401</v>
      </c>
    </row>
    <row r="1590" spans="1:6" x14ac:dyDescent="0.25">
      <c r="A1590" s="2" t="s">
        <v>46</v>
      </c>
      <c r="B1590" s="2" t="s">
        <v>416</v>
      </c>
      <c r="C1590" s="2" t="s">
        <v>387</v>
      </c>
      <c r="D1590" s="2">
        <v>2013</v>
      </c>
      <c r="E1590" s="2" t="s">
        <v>388</v>
      </c>
      <c r="F1590" s="2">
        <v>38757769</v>
      </c>
    </row>
    <row r="1591" spans="1:6" x14ac:dyDescent="0.25">
      <c r="A1591" s="2" t="s">
        <v>46</v>
      </c>
      <c r="B1591" s="2" t="s">
        <v>416</v>
      </c>
      <c r="C1591" s="2" t="s">
        <v>387</v>
      </c>
      <c r="D1591" s="2">
        <v>2014</v>
      </c>
      <c r="E1591" s="2" t="s">
        <v>388</v>
      </c>
      <c r="F1591" s="2">
        <v>105905926</v>
      </c>
    </row>
    <row r="1592" spans="1:6" x14ac:dyDescent="0.25">
      <c r="A1592" s="2" t="s">
        <v>46</v>
      </c>
      <c r="B1592" s="2" t="s">
        <v>416</v>
      </c>
      <c r="C1592" s="2" t="s">
        <v>387</v>
      </c>
      <c r="D1592" s="2">
        <v>2015</v>
      </c>
      <c r="E1592" s="2" t="s">
        <v>388</v>
      </c>
      <c r="F1592" s="2">
        <v>199140177</v>
      </c>
    </row>
    <row r="1593" spans="1:6" x14ac:dyDescent="0.25">
      <c r="A1593" s="2" t="s">
        <v>46</v>
      </c>
      <c r="B1593" s="2" t="s">
        <v>416</v>
      </c>
      <c r="C1593" s="2" t="s">
        <v>387</v>
      </c>
      <c r="D1593" s="2">
        <v>2016</v>
      </c>
      <c r="E1593" s="2" t="s">
        <v>388</v>
      </c>
      <c r="F1593" s="2">
        <v>166089456</v>
      </c>
    </row>
    <row r="1594" spans="1:6" x14ac:dyDescent="0.25">
      <c r="A1594" s="2" t="s">
        <v>46</v>
      </c>
      <c r="B1594" s="2" t="s">
        <v>416</v>
      </c>
      <c r="C1594" s="2" t="s">
        <v>387</v>
      </c>
      <c r="D1594" s="2">
        <v>2017</v>
      </c>
      <c r="E1594" s="2" t="s">
        <v>388</v>
      </c>
      <c r="F1594" s="2">
        <v>81769110</v>
      </c>
    </row>
    <row r="1595" spans="1:6" x14ac:dyDescent="0.25">
      <c r="A1595" s="2" t="s">
        <v>46</v>
      </c>
      <c r="B1595" s="2" t="s">
        <v>416</v>
      </c>
      <c r="C1595" s="2" t="s">
        <v>387</v>
      </c>
      <c r="D1595" s="2">
        <v>2018</v>
      </c>
      <c r="E1595" s="2" t="s">
        <v>388</v>
      </c>
      <c r="F1595" s="2">
        <v>162566064</v>
      </c>
    </row>
    <row r="1596" spans="1:6" x14ac:dyDescent="0.25">
      <c r="A1596" s="2" t="s">
        <v>46</v>
      </c>
      <c r="B1596" s="2" t="s">
        <v>416</v>
      </c>
      <c r="C1596" s="2" t="s">
        <v>387</v>
      </c>
      <c r="D1596" s="2">
        <v>2019</v>
      </c>
      <c r="E1596" s="2" t="s">
        <v>388</v>
      </c>
      <c r="F1596" s="2">
        <v>174835227</v>
      </c>
    </row>
    <row r="1597" spans="1:6" x14ac:dyDescent="0.25">
      <c r="A1597" s="2" t="s">
        <v>46</v>
      </c>
      <c r="B1597" s="2" t="s">
        <v>416</v>
      </c>
      <c r="C1597" s="2" t="s">
        <v>387</v>
      </c>
      <c r="D1597" s="2">
        <v>2020</v>
      </c>
      <c r="E1597" s="2" t="s">
        <v>388</v>
      </c>
      <c r="F1597" s="2">
        <v>185684492</v>
      </c>
    </row>
    <row r="1598" spans="1:6" x14ac:dyDescent="0.25">
      <c r="A1598" s="2" t="s">
        <v>46</v>
      </c>
      <c r="B1598" s="2" t="s">
        <v>416</v>
      </c>
      <c r="C1598" s="2" t="s">
        <v>387</v>
      </c>
      <c r="D1598" s="2">
        <v>2021</v>
      </c>
      <c r="E1598" s="2" t="s">
        <v>388</v>
      </c>
      <c r="F1598" s="2">
        <v>193134822</v>
      </c>
    </row>
    <row r="1599" spans="1:6" x14ac:dyDescent="0.25">
      <c r="A1599" s="2" t="s">
        <v>46</v>
      </c>
      <c r="B1599" s="2" t="s">
        <v>416</v>
      </c>
      <c r="C1599" s="2" t="s">
        <v>389</v>
      </c>
      <c r="D1599" s="2">
        <v>2010</v>
      </c>
      <c r="E1599" s="2" t="s">
        <v>388</v>
      </c>
      <c r="F1599" s="2">
        <v>220229236</v>
      </c>
    </row>
    <row r="1600" spans="1:6" x14ac:dyDescent="0.25">
      <c r="A1600" s="2" t="s">
        <v>46</v>
      </c>
      <c r="B1600" s="2" t="s">
        <v>416</v>
      </c>
      <c r="C1600" s="2" t="s">
        <v>389</v>
      </c>
      <c r="D1600" s="2">
        <v>2011</v>
      </c>
      <c r="E1600" s="2" t="s">
        <v>388</v>
      </c>
      <c r="F1600" s="2">
        <v>86612262</v>
      </c>
    </row>
    <row r="1601" spans="1:6" x14ac:dyDescent="0.25">
      <c r="A1601" s="2" t="s">
        <v>46</v>
      </c>
      <c r="B1601" s="2" t="s">
        <v>416</v>
      </c>
      <c r="C1601" s="2" t="s">
        <v>389</v>
      </c>
      <c r="D1601" s="2">
        <v>2012</v>
      </c>
      <c r="E1601" s="2" t="s">
        <v>388</v>
      </c>
      <c r="F1601" s="2">
        <v>274529692</v>
      </c>
    </row>
    <row r="1602" spans="1:6" x14ac:dyDescent="0.25">
      <c r="A1602" s="2" t="s">
        <v>46</v>
      </c>
      <c r="B1602" s="2" t="s">
        <v>416</v>
      </c>
      <c r="C1602" s="2" t="s">
        <v>389</v>
      </c>
      <c r="D1602" s="2">
        <v>2013</v>
      </c>
      <c r="E1602" s="2" t="s">
        <v>388</v>
      </c>
      <c r="F1602" s="2">
        <v>120168125</v>
      </c>
    </row>
    <row r="1603" spans="1:6" x14ac:dyDescent="0.25">
      <c r="A1603" s="2" t="s">
        <v>46</v>
      </c>
      <c r="B1603" s="2" t="s">
        <v>416</v>
      </c>
      <c r="C1603" s="2" t="s">
        <v>389</v>
      </c>
      <c r="D1603" s="2">
        <v>2014</v>
      </c>
      <c r="E1603" s="2" t="s">
        <v>388</v>
      </c>
      <c r="F1603" s="2">
        <v>263613239</v>
      </c>
    </row>
    <row r="1604" spans="1:6" x14ac:dyDescent="0.25">
      <c r="A1604" s="2" t="s">
        <v>46</v>
      </c>
      <c r="B1604" s="2" t="s">
        <v>416</v>
      </c>
      <c r="C1604" s="2" t="s">
        <v>389</v>
      </c>
      <c r="D1604" s="2">
        <v>2015</v>
      </c>
      <c r="E1604" s="2" t="s">
        <v>388</v>
      </c>
      <c r="F1604" s="2">
        <v>429463263</v>
      </c>
    </row>
    <row r="1605" spans="1:6" x14ac:dyDescent="0.25">
      <c r="A1605" s="2" t="s">
        <v>46</v>
      </c>
      <c r="B1605" s="2" t="s">
        <v>416</v>
      </c>
      <c r="C1605" s="2" t="s">
        <v>389</v>
      </c>
      <c r="D1605" s="2">
        <v>2016</v>
      </c>
      <c r="E1605" s="2" t="s">
        <v>388</v>
      </c>
      <c r="F1605" s="2">
        <v>510563811</v>
      </c>
    </row>
    <row r="1606" spans="1:6" x14ac:dyDescent="0.25">
      <c r="A1606" s="2" t="s">
        <v>46</v>
      </c>
      <c r="B1606" s="2" t="s">
        <v>416</v>
      </c>
      <c r="C1606" s="2" t="s">
        <v>389</v>
      </c>
      <c r="D1606" s="2">
        <v>2017</v>
      </c>
      <c r="E1606" s="2" t="s">
        <v>388</v>
      </c>
      <c r="F1606" s="2">
        <v>677257970</v>
      </c>
    </row>
    <row r="1607" spans="1:6" x14ac:dyDescent="0.25">
      <c r="A1607" s="2" t="s">
        <v>46</v>
      </c>
      <c r="B1607" s="2" t="s">
        <v>416</v>
      </c>
      <c r="C1607" s="2" t="s">
        <v>389</v>
      </c>
      <c r="D1607" s="2">
        <v>2018</v>
      </c>
      <c r="E1607" s="2" t="s">
        <v>388</v>
      </c>
      <c r="F1607" s="2">
        <v>520878609</v>
      </c>
    </row>
    <row r="1608" spans="1:6" x14ac:dyDescent="0.25">
      <c r="A1608" s="2" t="s">
        <v>46</v>
      </c>
      <c r="B1608" s="2" t="s">
        <v>416</v>
      </c>
      <c r="C1608" s="2" t="s">
        <v>389</v>
      </c>
      <c r="D1608" s="2">
        <v>2019</v>
      </c>
      <c r="E1608" s="2" t="s">
        <v>388</v>
      </c>
      <c r="F1608" s="2">
        <v>529107848</v>
      </c>
    </row>
    <row r="1609" spans="1:6" x14ac:dyDescent="0.25">
      <c r="A1609" s="2" t="s">
        <v>46</v>
      </c>
      <c r="B1609" s="2" t="s">
        <v>416</v>
      </c>
      <c r="C1609" s="2" t="s">
        <v>389</v>
      </c>
      <c r="D1609" s="2">
        <v>2020</v>
      </c>
      <c r="E1609" s="2" t="s">
        <v>388</v>
      </c>
      <c r="F1609" s="2">
        <v>539290938</v>
      </c>
    </row>
    <row r="1610" spans="1:6" x14ac:dyDescent="0.25">
      <c r="A1610" s="2" t="s">
        <v>46</v>
      </c>
      <c r="B1610" s="2" t="s">
        <v>416</v>
      </c>
      <c r="C1610" s="2" t="s">
        <v>389</v>
      </c>
      <c r="D1610" s="2">
        <v>2021</v>
      </c>
      <c r="E1610" s="2" t="s">
        <v>388</v>
      </c>
      <c r="F1610" s="2">
        <v>546744885</v>
      </c>
    </row>
    <row r="1611" spans="1:6" x14ac:dyDescent="0.25">
      <c r="A1611" s="2" t="s">
        <v>46</v>
      </c>
      <c r="B1611" s="2" t="s">
        <v>416</v>
      </c>
      <c r="C1611" s="2" t="s">
        <v>390</v>
      </c>
      <c r="D1611" s="2">
        <v>2010</v>
      </c>
      <c r="E1611" s="2" t="s">
        <v>388</v>
      </c>
      <c r="F1611" s="2">
        <v>88697814</v>
      </c>
    </row>
    <row r="1612" spans="1:6" x14ac:dyDescent="0.25">
      <c r="A1612" s="2" t="s">
        <v>46</v>
      </c>
      <c r="B1612" s="2" t="s">
        <v>416</v>
      </c>
      <c r="C1612" s="2" t="s">
        <v>390</v>
      </c>
      <c r="D1612" s="2">
        <v>2011</v>
      </c>
      <c r="E1612" s="2" t="s">
        <v>388</v>
      </c>
      <c r="F1612" s="2">
        <v>78531140</v>
      </c>
    </row>
    <row r="1613" spans="1:6" x14ac:dyDescent="0.25">
      <c r="A1613" s="2" t="s">
        <v>46</v>
      </c>
      <c r="B1613" s="2" t="s">
        <v>416</v>
      </c>
      <c r="C1613" s="2" t="s">
        <v>390</v>
      </c>
      <c r="D1613" s="2">
        <v>2012</v>
      </c>
      <c r="E1613" s="2" t="s">
        <v>388</v>
      </c>
      <c r="F1613" s="2">
        <v>143677570</v>
      </c>
    </row>
    <row r="1614" spans="1:6" x14ac:dyDescent="0.25">
      <c r="A1614" s="2" t="s">
        <v>46</v>
      </c>
      <c r="B1614" s="2" t="s">
        <v>416</v>
      </c>
      <c r="C1614" s="2" t="s">
        <v>390</v>
      </c>
      <c r="D1614" s="2">
        <v>2013</v>
      </c>
      <c r="E1614" s="2" t="s">
        <v>388</v>
      </c>
      <c r="F1614" s="2">
        <v>106848122</v>
      </c>
    </row>
    <row r="1615" spans="1:6" x14ac:dyDescent="0.25">
      <c r="A1615" s="2" t="s">
        <v>46</v>
      </c>
      <c r="B1615" s="2" t="s">
        <v>416</v>
      </c>
      <c r="C1615" s="2" t="s">
        <v>390</v>
      </c>
      <c r="D1615" s="2">
        <v>2014</v>
      </c>
      <c r="E1615" s="2" t="s">
        <v>388</v>
      </c>
      <c r="F1615" s="2">
        <v>156330335</v>
      </c>
    </row>
    <row r="1616" spans="1:6" x14ac:dyDescent="0.25">
      <c r="A1616" s="2" t="s">
        <v>46</v>
      </c>
      <c r="B1616" s="2" t="s">
        <v>416</v>
      </c>
      <c r="C1616" s="2" t="s">
        <v>390</v>
      </c>
      <c r="D1616" s="2">
        <v>2015</v>
      </c>
      <c r="E1616" s="2" t="s">
        <v>388</v>
      </c>
      <c r="F1616" s="2">
        <v>207458727</v>
      </c>
    </row>
    <row r="1617" spans="1:6" x14ac:dyDescent="0.25">
      <c r="A1617" s="2" t="s">
        <v>46</v>
      </c>
      <c r="B1617" s="2" t="s">
        <v>416</v>
      </c>
      <c r="C1617" s="2" t="s">
        <v>390</v>
      </c>
      <c r="D1617" s="2">
        <v>2016</v>
      </c>
      <c r="E1617" s="2" t="s">
        <v>388</v>
      </c>
      <c r="F1617" s="2">
        <v>365637801</v>
      </c>
    </row>
    <row r="1618" spans="1:6" x14ac:dyDescent="0.25">
      <c r="A1618" s="2" t="s">
        <v>46</v>
      </c>
      <c r="B1618" s="2" t="s">
        <v>416</v>
      </c>
      <c r="C1618" s="2" t="s">
        <v>390</v>
      </c>
      <c r="D1618" s="2">
        <v>2017</v>
      </c>
      <c r="E1618" s="2" t="s">
        <v>388</v>
      </c>
      <c r="F1618" s="2">
        <v>483717077</v>
      </c>
    </row>
    <row r="1619" spans="1:6" x14ac:dyDescent="0.25">
      <c r="A1619" s="2" t="s">
        <v>46</v>
      </c>
      <c r="B1619" s="2" t="s">
        <v>416</v>
      </c>
      <c r="C1619" s="2" t="s">
        <v>390</v>
      </c>
      <c r="D1619" s="2">
        <v>2018</v>
      </c>
      <c r="E1619" s="2" t="s">
        <v>388</v>
      </c>
      <c r="F1619" s="2">
        <v>364944112</v>
      </c>
    </row>
    <row r="1620" spans="1:6" x14ac:dyDescent="0.25">
      <c r="A1620" s="2" t="s">
        <v>46</v>
      </c>
      <c r="B1620" s="2" t="s">
        <v>416</v>
      </c>
      <c r="C1620" s="2" t="s">
        <v>390</v>
      </c>
      <c r="D1620" s="2">
        <v>2019</v>
      </c>
      <c r="E1620" s="2" t="s">
        <v>388</v>
      </c>
      <c r="F1620" s="2">
        <v>382472699</v>
      </c>
    </row>
    <row r="1621" spans="1:6" x14ac:dyDescent="0.25">
      <c r="A1621" s="2" t="s">
        <v>46</v>
      </c>
      <c r="B1621" s="2" t="s">
        <v>416</v>
      </c>
      <c r="C1621" s="2" t="s">
        <v>390</v>
      </c>
      <c r="D1621" s="2">
        <v>2020</v>
      </c>
      <c r="E1621" s="2" t="s">
        <v>388</v>
      </c>
      <c r="F1621" s="2">
        <v>401800267</v>
      </c>
    </row>
    <row r="1622" spans="1:6" x14ac:dyDescent="0.25">
      <c r="A1622" s="2" t="s">
        <v>46</v>
      </c>
      <c r="B1622" s="2" t="s">
        <v>416</v>
      </c>
      <c r="C1622" s="2" t="s">
        <v>390</v>
      </c>
      <c r="D1622" s="2">
        <v>2021</v>
      </c>
      <c r="E1622" s="2" t="s">
        <v>388</v>
      </c>
      <c r="F1622" s="2">
        <v>422684709</v>
      </c>
    </row>
    <row r="1623" spans="1:6" x14ac:dyDescent="0.25">
      <c r="A1623" s="2" t="s">
        <v>47</v>
      </c>
      <c r="B1623" s="2" t="s">
        <v>417</v>
      </c>
      <c r="C1623" s="2" t="s">
        <v>387</v>
      </c>
      <c r="D1623" s="2">
        <v>2010</v>
      </c>
      <c r="E1623" s="2" t="s">
        <v>388</v>
      </c>
      <c r="F1623" s="2">
        <v>57272246</v>
      </c>
    </row>
    <row r="1624" spans="1:6" x14ac:dyDescent="0.25">
      <c r="A1624" s="2" t="s">
        <v>47</v>
      </c>
      <c r="B1624" s="2" t="s">
        <v>417</v>
      </c>
      <c r="C1624" s="2" t="s">
        <v>387</v>
      </c>
      <c r="D1624" s="2">
        <v>2011</v>
      </c>
      <c r="E1624" s="2" t="s">
        <v>388</v>
      </c>
      <c r="F1624" s="2">
        <v>80147987</v>
      </c>
    </row>
    <row r="1625" spans="1:6" x14ac:dyDescent="0.25">
      <c r="A1625" s="2" t="s">
        <v>47</v>
      </c>
      <c r="B1625" s="2" t="s">
        <v>417</v>
      </c>
      <c r="C1625" s="2" t="s">
        <v>387</v>
      </c>
      <c r="D1625" s="2">
        <v>2012</v>
      </c>
      <c r="E1625" s="2" t="s">
        <v>388</v>
      </c>
      <c r="F1625" s="2">
        <v>22654256</v>
      </c>
    </row>
    <row r="1626" spans="1:6" x14ac:dyDescent="0.25">
      <c r="A1626" s="2" t="s">
        <v>47</v>
      </c>
      <c r="B1626" s="2" t="s">
        <v>417</v>
      </c>
      <c r="C1626" s="2" t="s">
        <v>387</v>
      </c>
      <c r="D1626" s="2">
        <v>2013</v>
      </c>
      <c r="E1626" s="2" t="s">
        <v>388</v>
      </c>
      <c r="F1626" s="2">
        <v>19304009</v>
      </c>
    </row>
    <row r="1627" spans="1:6" x14ac:dyDescent="0.25">
      <c r="A1627" s="2" t="s">
        <v>47</v>
      </c>
      <c r="B1627" s="2" t="s">
        <v>417</v>
      </c>
      <c r="C1627" s="2" t="s">
        <v>387</v>
      </c>
      <c r="D1627" s="2">
        <v>2014</v>
      </c>
      <c r="E1627" s="2" t="s">
        <v>388</v>
      </c>
      <c r="F1627" s="2">
        <v>67993164</v>
      </c>
    </row>
    <row r="1628" spans="1:6" x14ac:dyDescent="0.25">
      <c r="A1628" s="2" t="s">
        <v>47</v>
      </c>
      <c r="B1628" s="2" t="s">
        <v>417</v>
      </c>
      <c r="C1628" s="2" t="s">
        <v>387</v>
      </c>
      <c r="D1628" s="2">
        <v>2015</v>
      </c>
      <c r="E1628" s="2" t="s">
        <v>388</v>
      </c>
      <c r="F1628" s="2">
        <v>53546785</v>
      </c>
    </row>
    <row r="1629" spans="1:6" x14ac:dyDescent="0.25">
      <c r="A1629" s="2" t="s">
        <v>47</v>
      </c>
      <c r="B1629" s="2" t="s">
        <v>417</v>
      </c>
      <c r="C1629" s="2" t="s">
        <v>387</v>
      </c>
      <c r="D1629" s="2">
        <v>2016</v>
      </c>
      <c r="E1629" s="2" t="s">
        <v>388</v>
      </c>
      <c r="F1629" s="2">
        <v>43517957</v>
      </c>
    </row>
    <row r="1630" spans="1:6" x14ac:dyDescent="0.25">
      <c r="A1630" s="2" t="s">
        <v>47</v>
      </c>
      <c r="B1630" s="2" t="s">
        <v>417</v>
      </c>
      <c r="C1630" s="2" t="s">
        <v>387</v>
      </c>
      <c r="D1630" s="2">
        <v>2017</v>
      </c>
      <c r="E1630" s="2" t="s">
        <v>388</v>
      </c>
      <c r="F1630" s="2">
        <v>42959332</v>
      </c>
    </row>
    <row r="1631" spans="1:6" x14ac:dyDescent="0.25">
      <c r="A1631" s="2" t="s">
        <v>47</v>
      </c>
      <c r="B1631" s="2" t="s">
        <v>417</v>
      </c>
      <c r="C1631" s="2" t="s">
        <v>387</v>
      </c>
      <c r="D1631" s="2">
        <v>2018</v>
      </c>
      <c r="E1631" s="2" t="s">
        <v>388</v>
      </c>
      <c r="F1631" s="2">
        <v>51762307</v>
      </c>
    </row>
    <row r="1632" spans="1:6" x14ac:dyDescent="0.25">
      <c r="A1632" s="2" t="s">
        <v>47</v>
      </c>
      <c r="B1632" s="2" t="s">
        <v>417</v>
      </c>
      <c r="C1632" s="2" t="s">
        <v>387</v>
      </c>
      <c r="D1632" s="2">
        <v>2019</v>
      </c>
      <c r="E1632" s="2" t="s">
        <v>388</v>
      </c>
      <c r="F1632" s="2">
        <v>55749893</v>
      </c>
    </row>
    <row r="1633" spans="1:6" x14ac:dyDescent="0.25">
      <c r="A1633" s="2" t="s">
        <v>47</v>
      </c>
      <c r="B1633" s="2" t="s">
        <v>417</v>
      </c>
      <c r="C1633" s="2" t="s">
        <v>387</v>
      </c>
      <c r="D1633" s="2">
        <v>2020</v>
      </c>
      <c r="E1633" s="2" t="s">
        <v>388</v>
      </c>
      <c r="F1633" s="2">
        <v>59322007</v>
      </c>
    </row>
    <row r="1634" spans="1:6" x14ac:dyDescent="0.25">
      <c r="A1634" s="2" t="s">
        <v>47</v>
      </c>
      <c r="B1634" s="2" t="s">
        <v>417</v>
      </c>
      <c r="C1634" s="2" t="s">
        <v>387</v>
      </c>
      <c r="D1634" s="2">
        <v>2021</v>
      </c>
      <c r="E1634" s="2" t="s">
        <v>388</v>
      </c>
      <c r="F1634" s="2">
        <v>61875825</v>
      </c>
    </row>
    <row r="1635" spans="1:6" x14ac:dyDescent="0.25">
      <c r="A1635" s="2" t="s">
        <v>47</v>
      </c>
      <c r="B1635" s="2" t="s">
        <v>417</v>
      </c>
      <c r="C1635" s="2" t="s">
        <v>389</v>
      </c>
      <c r="D1635" s="2">
        <v>2010</v>
      </c>
      <c r="E1635" s="2" t="s">
        <v>388</v>
      </c>
      <c r="F1635" s="2">
        <v>48602474</v>
      </c>
    </row>
    <row r="1636" spans="1:6" x14ac:dyDescent="0.25">
      <c r="A1636" s="2" t="s">
        <v>47</v>
      </c>
      <c r="B1636" s="2" t="s">
        <v>417</v>
      </c>
      <c r="C1636" s="2" t="s">
        <v>389</v>
      </c>
      <c r="D1636" s="2">
        <v>2011</v>
      </c>
      <c r="E1636" s="2" t="s">
        <v>388</v>
      </c>
      <c r="F1636" s="2">
        <v>46313841</v>
      </c>
    </row>
    <row r="1637" spans="1:6" x14ac:dyDescent="0.25">
      <c r="A1637" s="2" t="s">
        <v>47</v>
      </c>
      <c r="B1637" s="2" t="s">
        <v>417</v>
      </c>
      <c r="C1637" s="2" t="s">
        <v>389</v>
      </c>
      <c r="D1637" s="2">
        <v>2012</v>
      </c>
      <c r="E1637" s="2" t="s">
        <v>388</v>
      </c>
      <c r="F1637" s="2">
        <v>92969425</v>
      </c>
    </row>
    <row r="1638" spans="1:6" x14ac:dyDescent="0.25">
      <c r="A1638" s="2" t="s">
        <v>47</v>
      </c>
      <c r="B1638" s="2" t="s">
        <v>417</v>
      </c>
      <c r="C1638" s="2" t="s">
        <v>389</v>
      </c>
      <c r="D1638" s="2">
        <v>2013</v>
      </c>
      <c r="E1638" s="2" t="s">
        <v>388</v>
      </c>
      <c r="F1638" s="2">
        <v>81513771</v>
      </c>
    </row>
    <row r="1639" spans="1:6" x14ac:dyDescent="0.25">
      <c r="A1639" s="2" t="s">
        <v>47</v>
      </c>
      <c r="B1639" s="2" t="s">
        <v>417</v>
      </c>
      <c r="C1639" s="2" t="s">
        <v>389</v>
      </c>
      <c r="D1639" s="2">
        <v>2014</v>
      </c>
      <c r="E1639" s="2" t="s">
        <v>388</v>
      </c>
      <c r="F1639" s="2">
        <v>117539119</v>
      </c>
    </row>
    <row r="1640" spans="1:6" x14ac:dyDescent="0.25">
      <c r="A1640" s="2" t="s">
        <v>47</v>
      </c>
      <c r="B1640" s="2" t="s">
        <v>417</v>
      </c>
      <c r="C1640" s="2" t="s">
        <v>389</v>
      </c>
      <c r="D1640" s="2">
        <v>2015</v>
      </c>
      <c r="E1640" s="2" t="s">
        <v>388</v>
      </c>
      <c r="F1640" s="2">
        <v>178591255</v>
      </c>
    </row>
    <row r="1641" spans="1:6" x14ac:dyDescent="0.25">
      <c r="A1641" s="2" t="s">
        <v>47</v>
      </c>
      <c r="B1641" s="2" t="s">
        <v>417</v>
      </c>
      <c r="C1641" s="2" t="s">
        <v>389</v>
      </c>
      <c r="D1641" s="2">
        <v>2016</v>
      </c>
      <c r="E1641" s="2" t="s">
        <v>388</v>
      </c>
      <c r="F1641" s="2">
        <v>168810722</v>
      </c>
    </row>
    <row r="1642" spans="1:6" x14ac:dyDescent="0.25">
      <c r="A1642" s="2" t="s">
        <v>47</v>
      </c>
      <c r="B1642" s="2" t="s">
        <v>417</v>
      </c>
      <c r="C1642" s="2" t="s">
        <v>389</v>
      </c>
      <c r="D1642" s="2">
        <v>2017</v>
      </c>
      <c r="E1642" s="2" t="s">
        <v>388</v>
      </c>
      <c r="F1642" s="2">
        <v>94261521</v>
      </c>
    </row>
    <row r="1643" spans="1:6" x14ac:dyDescent="0.25">
      <c r="A1643" s="2" t="s">
        <v>47</v>
      </c>
      <c r="B1643" s="2" t="s">
        <v>417</v>
      </c>
      <c r="C1643" s="2" t="s">
        <v>389</v>
      </c>
      <c r="D1643" s="2">
        <v>2018</v>
      </c>
      <c r="E1643" s="2" t="s">
        <v>388</v>
      </c>
      <c r="F1643" s="2">
        <v>138361426</v>
      </c>
    </row>
    <row r="1644" spans="1:6" x14ac:dyDescent="0.25">
      <c r="A1644" s="2" t="s">
        <v>47</v>
      </c>
      <c r="B1644" s="2" t="s">
        <v>417</v>
      </c>
      <c r="C1644" s="2" t="s">
        <v>389</v>
      </c>
      <c r="D1644" s="2">
        <v>2019</v>
      </c>
      <c r="E1644" s="2" t="s">
        <v>388</v>
      </c>
      <c r="F1644" s="2">
        <v>141336210</v>
      </c>
    </row>
    <row r="1645" spans="1:6" x14ac:dyDescent="0.25">
      <c r="A1645" s="2" t="s">
        <v>47</v>
      </c>
      <c r="B1645" s="2" t="s">
        <v>417</v>
      </c>
      <c r="C1645" s="2" t="s">
        <v>389</v>
      </c>
      <c r="D1645" s="2">
        <v>2020</v>
      </c>
      <c r="E1645" s="2" t="s">
        <v>388</v>
      </c>
      <c r="F1645" s="2">
        <v>145433517</v>
      </c>
    </row>
    <row r="1646" spans="1:6" x14ac:dyDescent="0.25">
      <c r="A1646" s="2" t="s">
        <v>47</v>
      </c>
      <c r="B1646" s="2" t="s">
        <v>417</v>
      </c>
      <c r="C1646" s="2" t="s">
        <v>389</v>
      </c>
      <c r="D1646" s="2">
        <v>2021</v>
      </c>
      <c r="E1646" s="2" t="s">
        <v>388</v>
      </c>
      <c r="F1646" s="2">
        <v>147457342</v>
      </c>
    </row>
    <row r="1647" spans="1:6" x14ac:dyDescent="0.25">
      <c r="A1647" s="2" t="s">
        <v>47</v>
      </c>
      <c r="B1647" s="2" t="s">
        <v>417</v>
      </c>
      <c r="C1647" s="2" t="s">
        <v>390</v>
      </c>
      <c r="D1647" s="2">
        <v>2010</v>
      </c>
      <c r="E1647" s="2" t="s">
        <v>388</v>
      </c>
      <c r="F1647" s="2">
        <v>115699412</v>
      </c>
    </row>
    <row r="1648" spans="1:6" x14ac:dyDescent="0.25">
      <c r="A1648" s="2" t="s">
        <v>47</v>
      </c>
      <c r="B1648" s="2" t="s">
        <v>417</v>
      </c>
      <c r="C1648" s="2" t="s">
        <v>390</v>
      </c>
      <c r="D1648" s="2">
        <v>2011</v>
      </c>
      <c r="E1648" s="2" t="s">
        <v>388</v>
      </c>
      <c r="F1648" s="2">
        <v>97352518</v>
      </c>
    </row>
    <row r="1649" spans="1:6" x14ac:dyDescent="0.25">
      <c r="A1649" s="2" t="s">
        <v>47</v>
      </c>
      <c r="B1649" s="2" t="s">
        <v>417</v>
      </c>
      <c r="C1649" s="2" t="s">
        <v>390</v>
      </c>
      <c r="D1649" s="2">
        <v>2012</v>
      </c>
      <c r="E1649" s="2" t="s">
        <v>388</v>
      </c>
      <c r="F1649" s="2">
        <v>133373342</v>
      </c>
    </row>
    <row r="1650" spans="1:6" x14ac:dyDescent="0.25">
      <c r="A1650" s="2" t="s">
        <v>47</v>
      </c>
      <c r="B1650" s="2" t="s">
        <v>417</v>
      </c>
      <c r="C1650" s="2" t="s">
        <v>390</v>
      </c>
      <c r="D1650" s="2">
        <v>2013</v>
      </c>
      <c r="E1650" s="2" t="s">
        <v>388</v>
      </c>
      <c r="F1650" s="2">
        <v>134482637</v>
      </c>
    </row>
    <row r="1651" spans="1:6" x14ac:dyDescent="0.25">
      <c r="A1651" s="2" t="s">
        <v>47</v>
      </c>
      <c r="B1651" s="2" t="s">
        <v>417</v>
      </c>
      <c r="C1651" s="2" t="s">
        <v>390</v>
      </c>
      <c r="D1651" s="2">
        <v>2014</v>
      </c>
      <c r="E1651" s="2" t="s">
        <v>388</v>
      </c>
      <c r="F1651" s="2">
        <v>116398851</v>
      </c>
    </row>
    <row r="1652" spans="1:6" x14ac:dyDescent="0.25">
      <c r="A1652" s="2" t="s">
        <v>47</v>
      </c>
      <c r="B1652" s="2" t="s">
        <v>417</v>
      </c>
      <c r="C1652" s="2" t="s">
        <v>390</v>
      </c>
      <c r="D1652" s="2">
        <v>2015</v>
      </c>
      <c r="E1652" s="2" t="s">
        <v>388</v>
      </c>
      <c r="F1652" s="2">
        <v>152004925</v>
      </c>
    </row>
    <row r="1653" spans="1:6" x14ac:dyDescent="0.25">
      <c r="A1653" s="2" t="s">
        <v>47</v>
      </c>
      <c r="B1653" s="2" t="s">
        <v>417</v>
      </c>
      <c r="C1653" s="2" t="s">
        <v>390</v>
      </c>
      <c r="D1653" s="2">
        <v>2016</v>
      </c>
      <c r="E1653" s="2" t="s">
        <v>388</v>
      </c>
      <c r="F1653" s="2">
        <v>153349076</v>
      </c>
    </row>
    <row r="1654" spans="1:6" x14ac:dyDescent="0.25">
      <c r="A1654" s="2" t="s">
        <v>47</v>
      </c>
      <c r="B1654" s="2" t="s">
        <v>417</v>
      </c>
      <c r="C1654" s="2" t="s">
        <v>390</v>
      </c>
      <c r="D1654" s="2">
        <v>2017</v>
      </c>
      <c r="E1654" s="2" t="s">
        <v>388</v>
      </c>
      <c r="F1654" s="2">
        <v>189523212</v>
      </c>
    </row>
    <row r="1655" spans="1:6" x14ac:dyDescent="0.25">
      <c r="A1655" s="2" t="s">
        <v>47</v>
      </c>
      <c r="B1655" s="2" t="s">
        <v>417</v>
      </c>
      <c r="C1655" s="2" t="s">
        <v>390</v>
      </c>
      <c r="D1655" s="2">
        <v>2018</v>
      </c>
      <c r="E1655" s="2" t="s">
        <v>388</v>
      </c>
      <c r="F1655" s="2">
        <v>230780235</v>
      </c>
    </row>
    <row r="1656" spans="1:6" x14ac:dyDescent="0.25">
      <c r="A1656" s="2" t="s">
        <v>47</v>
      </c>
      <c r="B1656" s="2" t="s">
        <v>417</v>
      </c>
      <c r="C1656" s="2" t="s">
        <v>390</v>
      </c>
      <c r="D1656" s="2">
        <v>2019</v>
      </c>
      <c r="E1656" s="2" t="s">
        <v>388</v>
      </c>
      <c r="F1656" s="2">
        <v>248666859</v>
      </c>
    </row>
    <row r="1657" spans="1:6" x14ac:dyDescent="0.25">
      <c r="A1657" s="2" t="s">
        <v>47</v>
      </c>
      <c r="B1657" s="2" t="s">
        <v>417</v>
      </c>
      <c r="C1657" s="2" t="s">
        <v>390</v>
      </c>
      <c r="D1657" s="2">
        <v>2020</v>
      </c>
      <c r="E1657" s="2" t="s">
        <v>388</v>
      </c>
      <c r="F1657" s="2">
        <v>272515966</v>
      </c>
    </row>
    <row r="1658" spans="1:6" x14ac:dyDescent="0.25">
      <c r="A1658" s="2" t="s">
        <v>47</v>
      </c>
      <c r="B1658" s="2" t="s">
        <v>417</v>
      </c>
      <c r="C1658" s="2" t="s">
        <v>390</v>
      </c>
      <c r="D1658" s="2">
        <v>2021</v>
      </c>
      <c r="E1658" s="2" t="s">
        <v>388</v>
      </c>
      <c r="F1658" s="2">
        <v>288730021</v>
      </c>
    </row>
    <row r="1659" spans="1:6" x14ac:dyDescent="0.25">
      <c r="A1659" s="2" t="s">
        <v>48</v>
      </c>
      <c r="B1659" s="2" t="s">
        <v>409</v>
      </c>
      <c r="C1659" s="2" t="s">
        <v>387</v>
      </c>
      <c r="D1659" s="2">
        <v>2010</v>
      </c>
      <c r="E1659" s="2" t="s">
        <v>388</v>
      </c>
      <c r="F1659" s="2">
        <v>70105981</v>
      </c>
    </row>
    <row r="1660" spans="1:6" x14ac:dyDescent="0.25">
      <c r="A1660" s="2" t="s">
        <v>48</v>
      </c>
      <c r="B1660" s="2" t="s">
        <v>409</v>
      </c>
      <c r="C1660" s="2" t="s">
        <v>387</v>
      </c>
      <c r="D1660" s="2">
        <v>2011</v>
      </c>
      <c r="E1660" s="2" t="s">
        <v>388</v>
      </c>
      <c r="F1660" s="2">
        <v>533090135</v>
      </c>
    </row>
    <row r="1661" spans="1:6" x14ac:dyDescent="0.25">
      <c r="A1661" s="2" t="s">
        <v>48</v>
      </c>
      <c r="B1661" s="2" t="s">
        <v>409</v>
      </c>
      <c r="C1661" s="2" t="s">
        <v>387</v>
      </c>
      <c r="D1661" s="2">
        <v>2012</v>
      </c>
      <c r="E1661" s="2" t="s">
        <v>388</v>
      </c>
      <c r="F1661" s="2">
        <v>41961451</v>
      </c>
    </row>
    <row r="1662" spans="1:6" x14ac:dyDescent="0.25">
      <c r="A1662" s="2" t="s">
        <v>48</v>
      </c>
      <c r="B1662" s="2" t="s">
        <v>409</v>
      </c>
      <c r="C1662" s="2" t="s">
        <v>387</v>
      </c>
      <c r="D1662" s="2">
        <v>2013</v>
      </c>
      <c r="E1662" s="2" t="s">
        <v>388</v>
      </c>
      <c r="F1662" s="2">
        <v>65494396</v>
      </c>
    </row>
    <row r="1663" spans="1:6" x14ac:dyDescent="0.25">
      <c r="A1663" s="2" t="s">
        <v>48</v>
      </c>
      <c r="B1663" s="2" t="s">
        <v>409</v>
      </c>
      <c r="C1663" s="2" t="s">
        <v>387</v>
      </c>
      <c r="D1663" s="2">
        <v>2014</v>
      </c>
      <c r="E1663" s="2" t="s">
        <v>388</v>
      </c>
      <c r="F1663" s="2">
        <v>54787617</v>
      </c>
    </row>
    <row r="1664" spans="1:6" x14ac:dyDescent="0.25">
      <c r="A1664" s="2" t="s">
        <v>48</v>
      </c>
      <c r="B1664" s="2" t="s">
        <v>409</v>
      </c>
      <c r="C1664" s="2" t="s">
        <v>387</v>
      </c>
      <c r="D1664" s="2">
        <v>2015</v>
      </c>
      <c r="E1664" s="2" t="s">
        <v>388</v>
      </c>
      <c r="F1664" s="2">
        <v>180889105</v>
      </c>
    </row>
    <row r="1665" spans="1:6" x14ac:dyDescent="0.25">
      <c r="A1665" s="2" t="s">
        <v>48</v>
      </c>
      <c r="B1665" s="2" t="s">
        <v>409</v>
      </c>
      <c r="C1665" s="2" t="s">
        <v>387</v>
      </c>
      <c r="D1665" s="2">
        <v>2016</v>
      </c>
      <c r="E1665" s="2" t="s">
        <v>388</v>
      </c>
      <c r="F1665" s="2">
        <v>76681051</v>
      </c>
    </row>
    <row r="1666" spans="1:6" x14ac:dyDescent="0.25">
      <c r="A1666" s="2" t="s">
        <v>48</v>
      </c>
      <c r="B1666" s="2" t="s">
        <v>409</v>
      </c>
      <c r="C1666" s="2" t="s">
        <v>387</v>
      </c>
      <c r="D1666" s="2">
        <v>2017</v>
      </c>
      <c r="E1666" s="2" t="s">
        <v>388</v>
      </c>
      <c r="F1666" s="2">
        <v>82175719</v>
      </c>
    </row>
    <row r="1667" spans="1:6" x14ac:dyDescent="0.25">
      <c r="A1667" s="2" t="s">
        <v>48</v>
      </c>
      <c r="B1667" s="2" t="s">
        <v>409</v>
      </c>
      <c r="C1667" s="2" t="s">
        <v>387</v>
      </c>
      <c r="D1667" s="2">
        <v>2018</v>
      </c>
      <c r="E1667" s="2" t="s">
        <v>388</v>
      </c>
      <c r="F1667" s="2">
        <v>148132476</v>
      </c>
    </row>
    <row r="1668" spans="1:6" x14ac:dyDescent="0.25">
      <c r="A1668" s="2" t="s">
        <v>48</v>
      </c>
      <c r="B1668" s="2" t="s">
        <v>409</v>
      </c>
      <c r="C1668" s="2" t="s">
        <v>387</v>
      </c>
      <c r="D1668" s="2">
        <v>2019</v>
      </c>
      <c r="E1668" s="2" t="s">
        <v>388</v>
      </c>
      <c r="F1668" s="2">
        <v>158007194</v>
      </c>
    </row>
    <row r="1669" spans="1:6" x14ac:dyDescent="0.25">
      <c r="A1669" s="2" t="s">
        <v>48</v>
      </c>
      <c r="B1669" s="2" t="s">
        <v>409</v>
      </c>
      <c r="C1669" s="2" t="s">
        <v>387</v>
      </c>
      <c r="D1669" s="2">
        <v>2020</v>
      </c>
      <c r="E1669" s="2" t="s">
        <v>388</v>
      </c>
      <c r="F1669" s="2">
        <v>167953352</v>
      </c>
    </row>
    <row r="1670" spans="1:6" x14ac:dyDescent="0.25">
      <c r="A1670" s="2" t="s">
        <v>48</v>
      </c>
      <c r="B1670" s="2" t="s">
        <v>409</v>
      </c>
      <c r="C1670" s="2" t="s">
        <v>387</v>
      </c>
      <c r="D1670" s="2">
        <v>2021</v>
      </c>
      <c r="E1670" s="2" t="s">
        <v>388</v>
      </c>
      <c r="F1670" s="2">
        <v>173531690</v>
      </c>
    </row>
    <row r="1671" spans="1:6" x14ac:dyDescent="0.25">
      <c r="A1671" s="2" t="s">
        <v>48</v>
      </c>
      <c r="B1671" s="2" t="s">
        <v>409</v>
      </c>
      <c r="C1671" s="2" t="s">
        <v>389</v>
      </c>
      <c r="D1671" s="2">
        <v>2010</v>
      </c>
      <c r="E1671" s="2" t="s">
        <v>388</v>
      </c>
      <c r="F1671" s="2">
        <v>83778826</v>
      </c>
    </row>
    <row r="1672" spans="1:6" x14ac:dyDescent="0.25">
      <c r="A1672" s="2" t="s">
        <v>48</v>
      </c>
      <c r="B1672" s="2" t="s">
        <v>409</v>
      </c>
      <c r="C1672" s="2" t="s">
        <v>389</v>
      </c>
      <c r="D1672" s="2">
        <v>2011</v>
      </c>
      <c r="E1672" s="2" t="s">
        <v>388</v>
      </c>
      <c r="F1672" s="2">
        <v>55054544</v>
      </c>
    </row>
    <row r="1673" spans="1:6" x14ac:dyDescent="0.25">
      <c r="A1673" s="2" t="s">
        <v>48</v>
      </c>
      <c r="B1673" s="2" t="s">
        <v>409</v>
      </c>
      <c r="C1673" s="2" t="s">
        <v>389</v>
      </c>
      <c r="D1673" s="2">
        <v>2012</v>
      </c>
      <c r="E1673" s="2" t="s">
        <v>388</v>
      </c>
      <c r="F1673" s="2">
        <v>65570108</v>
      </c>
    </row>
    <row r="1674" spans="1:6" x14ac:dyDescent="0.25">
      <c r="A1674" s="2" t="s">
        <v>48</v>
      </c>
      <c r="B1674" s="2" t="s">
        <v>409</v>
      </c>
      <c r="C1674" s="2" t="s">
        <v>389</v>
      </c>
      <c r="D1674" s="2">
        <v>2013</v>
      </c>
      <c r="E1674" s="2" t="s">
        <v>388</v>
      </c>
      <c r="F1674" s="2">
        <v>179335709</v>
      </c>
    </row>
    <row r="1675" spans="1:6" x14ac:dyDescent="0.25">
      <c r="A1675" s="2" t="s">
        <v>48</v>
      </c>
      <c r="B1675" s="2" t="s">
        <v>409</v>
      </c>
      <c r="C1675" s="2" t="s">
        <v>389</v>
      </c>
      <c r="D1675" s="2">
        <v>2014</v>
      </c>
      <c r="E1675" s="2" t="s">
        <v>388</v>
      </c>
      <c r="F1675" s="2">
        <v>91403310</v>
      </c>
    </row>
    <row r="1676" spans="1:6" x14ac:dyDescent="0.25">
      <c r="A1676" s="2" t="s">
        <v>48</v>
      </c>
      <c r="B1676" s="2" t="s">
        <v>409</v>
      </c>
      <c r="C1676" s="2" t="s">
        <v>389</v>
      </c>
      <c r="D1676" s="2">
        <v>2015</v>
      </c>
      <c r="E1676" s="2" t="s">
        <v>388</v>
      </c>
      <c r="F1676" s="2">
        <v>334804409</v>
      </c>
    </row>
    <row r="1677" spans="1:6" x14ac:dyDescent="0.25">
      <c r="A1677" s="2" t="s">
        <v>48</v>
      </c>
      <c r="B1677" s="2" t="s">
        <v>409</v>
      </c>
      <c r="C1677" s="2" t="s">
        <v>389</v>
      </c>
      <c r="D1677" s="2">
        <v>2016</v>
      </c>
      <c r="E1677" s="2" t="s">
        <v>388</v>
      </c>
      <c r="F1677" s="2">
        <v>404568182</v>
      </c>
    </row>
    <row r="1678" spans="1:6" x14ac:dyDescent="0.25">
      <c r="A1678" s="2" t="s">
        <v>48</v>
      </c>
      <c r="B1678" s="2" t="s">
        <v>409</v>
      </c>
      <c r="C1678" s="2" t="s">
        <v>389</v>
      </c>
      <c r="D1678" s="2">
        <v>2017</v>
      </c>
      <c r="E1678" s="2" t="s">
        <v>388</v>
      </c>
      <c r="F1678" s="2">
        <v>289005422</v>
      </c>
    </row>
    <row r="1679" spans="1:6" x14ac:dyDescent="0.25">
      <c r="A1679" s="2" t="s">
        <v>48</v>
      </c>
      <c r="B1679" s="2" t="s">
        <v>409</v>
      </c>
      <c r="C1679" s="2" t="s">
        <v>389</v>
      </c>
      <c r="D1679" s="2">
        <v>2018</v>
      </c>
      <c r="E1679" s="2" t="s">
        <v>388</v>
      </c>
      <c r="F1679" s="2">
        <v>301774042</v>
      </c>
    </row>
    <row r="1680" spans="1:6" x14ac:dyDescent="0.25">
      <c r="A1680" s="2" t="s">
        <v>48</v>
      </c>
      <c r="B1680" s="2" t="s">
        <v>409</v>
      </c>
      <c r="C1680" s="2" t="s">
        <v>389</v>
      </c>
      <c r="D1680" s="2">
        <v>2019</v>
      </c>
      <c r="E1680" s="2" t="s">
        <v>388</v>
      </c>
      <c r="F1680" s="2">
        <v>306307622</v>
      </c>
    </row>
    <row r="1681" spans="1:6" x14ac:dyDescent="0.25">
      <c r="A1681" s="2" t="s">
        <v>48</v>
      </c>
      <c r="B1681" s="2" t="s">
        <v>409</v>
      </c>
      <c r="C1681" s="2" t="s">
        <v>389</v>
      </c>
      <c r="D1681" s="2">
        <v>2020</v>
      </c>
      <c r="E1681" s="2" t="s">
        <v>388</v>
      </c>
      <c r="F1681" s="2">
        <v>313234918</v>
      </c>
    </row>
    <row r="1682" spans="1:6" x14ac:dyDescent="0.25">
      <c r="A1682" s="2" t="s">
        <v>48</v>
      </c>
      <c r="B1682" s="2" t="s">
        <v>409</v>
      </c>
      <c r="C1682" s="2" t="s">
        <v>389</v>
      </c>
      <c r="D1682" s="2">
        <v>2021</v>
      </c>
      <c r="E1682" s="2" t="s">
        <v>388</v>
      </c>
      <c r="F1682" s="2">
        <v>318464849</v>
      </c>
    </row>
    <row r="1683" spans="1:6" x14ac:dyDescent="0.25">
      <c r="A1683" s="2" t="s">
        <v>48</v>
      </c>
      <c r="B1683" s="2" t="s">
        <v>409</v>
      </c>
      <c r="C1683" s="2" t="s">
        <v>390</v>
      </c>
      <c r="D1683" s="2">
        <v>2010</v>
      </c>
      <c r="E1683" s="2" t="s">
        <v>388</v>
      </c>
      <c r="F1683" s="2">
        <v>74564261</v>
      </c>
    </row>
    <row r="1684" spans="1:6" x14ac:dyDescent="0.25">
      <c r="A1684" s="2" t="s">
        <v>48</v>
      </c>
      <c r="B1684" s="2" t="s">
        <v>409</v>
      </c>
      <c r="C1684" s="2" t="s">
        <v>390</v>
      </c>
      <c r="D1684" s="2">
        <v>2011</v>
      </c>
      <c r="E1684" s="2" t="s">
        <v>388</v>
      </c>
      <c r="F1684" s="2">
        <v>108084590</v>
      </c>
    </row>
    <row r="1685" spans="1:6" x14ac:dyDescent="0.25">
      <c r="A1685" s="2" t="s">
        <v>48</v>
      </c>
      <c r="B1685" s="2" t="s">
        <v>409</v>
      </c>
      <c r="C1685" s="2" t="s">
        <v>390</v>
      </c>
      <c r="D1685" s="2">
        <v>2012</v>
      </c>
      <c r="E1685" s="2" t="s">
        <v>388</v>
      </c>
      <c r="F1685" s="2">
        <v>92814100</v>
      </c>
    </row>
    <row r="1686" spans="1:6" x14ac:dyDescent="0.25">
      <c r="A1686" s="2" t="s">
        <v>48</v>
      </c>
      <c r="B1686" s="2" t="s">
        <v>409</v>
      </c>
      <c r="C1686" s="2" t="s">
        <v>390</v>
      </c>
      <c r="D1686" s="2">
        <v>2013</v>
      </c>
      <c r="E1686" s="2" t="s">
        <v>388</v>
      </c>
      <c r="F1686" s="2">
        <v>108511369</v>
      </c>
    </row>
    <row r="1687" spans="1:6" x14ac:dyDescent="0.25">
      <c r="A1687" s="2" t="s">
        <v>48</v>
      </c>
      <c r="B1687" s="2" t="s">
        <v>409</v>
      </c>
      <c r="C1687" s="2" t="s">
        <v>390</v>
      </c>
      <c r="D1687" s="2">
        <v>2014</v>
      </c>
      <c r="E1687" s="2" t="s">
        <v>388</v>
      </c>
      <c r="F1687" s="2">
        <v>84105940</v>
      </c>
    </row>
    <row r="1688" spans="1:6" x14ac:dyDescent="0.25">
      <c r="A1688" s="2" t="s">
        <v>48</v>
      </c>
      <c r="B1688" s="2" t="s">
        <v>409</v>
      </c>
      <c r="C1688" s="2" t="s">
        <v>390</v>
      </c>
      <c r="D1688" s="2">
        <v>2015</v>
      </c>
      <c r="E1688" s="2" t="s">
        <v>388</v>
      </c>
      <c r="F1688" s="2">
        <v>195424423</v>
      </c>
    </row>
    <row r="1689" spans="1:6" x14ac:dyDescent="0.25">
      <c r="A1689" s="2" t="s">
        <v>48</v>
      </c>
      <c r="B1689" s="2" t="s">
        <v>409</v>
      </c>
      <c r="C1689" s="2" t="s">
        <v>390</v>
      </c>
      <c r="D1689" s="2">
        <v>2016</v>
      </c>
      <c r="E1689" s="2" t="s">
        <v>388</v>
      </c>
      <c r="F1689" s="2">
        <v>235084949</v>
      </c>
    </row>
    <row r="1690" spans="1:6" x14ac:dyDescent="0.25">
      <c r="A1690" s="2" t="s">
        <v>48</v>
      </c>
      <c r="B1690" s="2" t="s">
        <v>409</v>
      </c>
      <c r="C1690" s="2" t="s">
        <v>390</v>
      </c>
      <c r="D1690" s="2">
        <v>2017</v>
      </c>
      <c r="E1690" s="2" t="s">
        <v>388</v>
      </c>
      <c r="F1690" s="2">
        <v>292209732</v>
      </c>
    </row>
    <row r="1691" spans="1:6" x14ac:dyDescent="0.25">
      <c r="A1691" s="2" t="s">
        <v>48</v>
      </c>
      <c r="B1691" s="2" t="s">
        <v>409</v>
      </c>
      <c r="C1691" s="2" t="s">
        <v>390</v>
      </c>
      <c r="D1691" s="2">
        <v>2018</v>
      </c>
      <c r="E1691" s="2" t="s">
        <v>388</v>
      </c>
      <c r="F1691" s="2">
        <v>309430399</v>
      </c>
    </row>
    <row r="1692" spans="1:6" x14ac:dyDescent="0.25">
      <c r="A1692" s="2" t="s">
        <v>48</v>
      </c>
      <c r="B1692" s="2" t="s">
        <v>409</v>
      </c>
      <c r="C1692" s="2" t="s">
        <v>390</v>
      </c>
      <c r="D1692" s="2">
        <v>2019</v>
      </c>
      <c r="E1692" s="2" t="s">
        <v>388</v>
      </c>
      <c r="F1692" s="2">
        <v>322397721</v>
      </c>
    </row>
    <row r="1693" spans="1:6" x14ac:dyDescent="0.25">
      <c r="A1693" s="2" t="s">
        <v>48</v>
      </c>
      <c r="B1693" s="2" t="s">
        <v>409</v>
      </c>
      <c r="C1693" s="2" t="s">
        <v>390</v>
      </c>
      <c r="D1693" s="2">
        <v>2020</v>
      </c>
      <c r="E1693" s="2" t="s">
        <v>388</v>
      </c>
      <c r="F1693" s="2">
        <v>346017716</v>
      </c>
    </row>
    <row r="1694" spans="1:6" x14ac:dyDescent="0.25">
      <c r="A1694" s="2" t="s">
        <v>48</v>
      </c>
      <c r="B1694" s="2" t="s">
        <v>409</v>
      </c>
      <c r="C1694" s="2" t="s">
        <v>390</v>
      </c>
      <c r="D1694" s="2">
        <v>2021</v>
      </c>
      <c r="E1694" s="2" t="s">
        <v>388</v>
      </c>
      <c r="F1694" s="2">
        <v>364905649</v>
      </c>
    </row>
    <row r="1695" spans="1:6" x14ac:dyDescent="0.25">
      <c r="A1695" s="2" t="s">
        <v>49</v>
      </c>
      <c r="B1695" s="2" t="s">
        <v>418</v>
      </c>
      <c r="C1695" s="2" t="s">
        <v>387</v>
      </c>
      <c r="D1695" s="2">
        <v>2010</v>
      </c>
      <c r="E1695" s="2" t="s">
        <v>388</v>
      </c>
      <c r="F1695" s="2">
        <v>172002078</v>
      </c>
    </row>
    <row r="1696" spans="1:6" x14ac:dyDescent="0.25">
      <c r="A1696" s="2" t="s">
        <v>49</v>
      </c>
      <c r="B1696" s="2" t="s">
        <v>418</v>
      </c>
      <c r="C1696" s="2" t="s">
        <v>387</v>
      </c>
      <c r="D1696" s="2">
        <v>2011</v>
      </c>
      <c r="E1696" s="2" t="s">
        <v>388</v>
      </c>
      <c r="F1696" s="2">
        <v>128135527</v>
      </c>
    </row>
    <row r="1697" spans="1:6" x14ac:dyDescent="0.25">
      <c r="A1697" s="2" t="s">
        <v>49</v>
      </c>
      <c r="B1697" s="2" t="s">
        <v>418</v>
      </c>
      <c r="C1697" s="2" t="s">
        <v>387</v>
      </c>
      <c r="D1697" s="2">
        <v>2012</v>
      </c>
      <c r="E1697" s="2" t="s">
        <v>388</v>
      </c>
      <c r="F1697" s="2">
        <v>166659057</v>
      </c>
    </row>
    <row r="1698" spans="1:6" x14ac:dyDescent="0.25">
      <c r="A1698" s="2" t="s">
        <v>49</v>
      </c>
      <c r="B1698" s="2" t="s">
        <v>418</v>
      </c>
      <c r="C1698" s="2" t="s">
        <v>387</v>
      </c>
      <c r="D1698" s="2">
        <v>2013</v>
      </c>
      <c r="E1698" s="2" t="s">
        <v>388</v>
      </c>
      <c r="F1698" s="2">
        <v>181006053</v>
      </c>
    </row>
    <row r="1699" spans="1:6" x14ac:dyDescent="0.25">
      <c r="A1699" s="2" t="s">
        <v>49</v>
      </c>
      <c r="B1699" s="2" t="s">
        <v>418</v>
      </c>
      <c r="C1699" s="2" t="s">
        <v>387</v>
      </c>
      <c r="D1699" s="2">
        <v>2014</v>
      </c>
      <c r="E1699" s="2" t="s">
        <v>388</v>
      </c>
      <c r="F1699" s="2">
        <v>125190868</v>
      </c>
    </row>
    <row r="1700" spans="1:6" x14ac:dyDescent="0.25">
      <c r="A1700" s="2" t="s">
        <v>49</v>
      </c>
      <c r="B1700" s="2" t="s">
        <v>418</v>
      </c>
      <c r="C1700" s="2" t="s">
        <v>387</v>
      </c>
      <c r="D1700" s="2">
        <v>2015</v>
      </c>
      <c r="E1700" s="2" t="s">
        <v>388</v>
      </c>
      <c r="F1700" s="2">
        <v>130716632</v>
      </c>
    </row>
    <row r="1701" spans="1:6" x14ac:dyDescent="0.25">
      <c r="A1701" s="2" t="s">
        <v>49</v>
      </c>
      <c r="B1701" s="2" t="s">
        <v>418</v>
      </c>
      <c r="C1701" s="2" t="s">
        <v>387</v>
      </c>
      <c r="D1701" s="2">
        <v>2016</v>
      </c>
      <c r="E1701" s="2" t="s">
        <v>388</v>
      </c>
      <c r="F1701" s="2">
        <v>158873157</v>
      </c>
    </row>
    <row r="1702" spans="1:6" x14ac:dyDescent="0.25">
      <c r="A1702" s="2" t="s">
        <v>49</v>
      </c>
      <c r="B1702" s="2" t="s">
        <v>418</v>
      </c>
      <c r="C1702" s="2" t="s">
        <v>387</v>
      </c>
      <c r="D1702" s="2">
        <v>2017</v>
      </c>
      <c r="E1702" s="2" t="s">
        <v>388</v>
      </c>
      <c r="F1702" s="2">
        <v>864794926</v>
      </c>
    </row>
    <row r="1703" spans="1:6" x14ac:dyDescent="0.25">
      <c r="A1703" s="2" t="s">
        <v>49</v>
      </c>
      <c r="B1703" s="2" t="s">
        <v>418</v>
      </c>
      <c r="C1703" s="2" t="s">
        <v>387</v>
      </c>
      <c r="D1703" s="2">
        <v>2018</v>
      </c>
      <c r="E1703" s="2" t="s">
        <v>388</v>
      </c>
      <c r="F1703" s="2">
        <v>418815942</v>
      </c>
    </row>
    <row r="1704" spans="1:6" x14ac:dyDescent="0.25">
      <c r="A1704" s="2" t="s">
        <v>49</v>
      </c>
      <c r="B1704" s="2" t="s">
        <v>418</v>
      </c>
      <c r="C1704" s="2" t="s">
        <v>387</v>
      </c>
      <c r="D1704" s="2">
        <v>2019</v>
      </c>
      <c r="E1704" s="2" t="s">
        <v>388</v>
      </c>
      <c r="F1704" s="2">
        <v>453930462</v>
      </c>
    </row>
    <row r="1705" spans="1:6" x14ac:dyDescent="0.25">
      <c r="A1705" s="2" t="s">
        <v>49</v>
      </c>
      <c r="B1705" s="2" t="s">
        <v>418</v>
      </c>
      <c r="C1705" s="2" t="s">
        <v>387</v>
      </c>
      <c r="D1705" s="2">
        <v>2020</v>
      </c>
      <c r="E1705" s="2" t="s">
        <v>388</v>
      </c>
      <c r="F1705" s="2">
        <v>484164924</v>
      </c>
    </row>
    <row r="1706" spans="1:6" x14ac:dyDescent="0.25">
      <c r="A1706" s="2" t="s">
        <v>49</v>
      </c>
      <c r="B1706" s="2" t="s">
        <v>418</v>
      </c>
      <c r="C1706" s="2" t="s">
        <v>387</v>
      </c>
      <c r="D1706" s="2">
        <v>2021</v>
      </c>
      <c r="E1706" s="2" t="s">
        <v>388</v>
      </c>
      <c r="F1706" s="2">
        <v>504564118</v>
      </c>
    </row>
    <row r="1707" spans="1:6" x14ac:dyDescent="0.25">
      <c r="A1707" s="2" t="s">
        <v>49</v>
      </c>
      <c r="B1707" s="2" t="s">
        <v>418</v>
      </c>
      <c r="C1707" s="2" t="s">
        <v>389</v>
      </c>
      <c r="D1707" s="2">
        <v>2010</v>
      </c>
      <c r="E1707" s="2" t="s">
        <v>388</v>
      </c>
      <c r="F1707" s="2">
        <v>334149492</v>
      </c>
    </row>
    <row r="1708" spans="1:6" x14ac:dyDescent="0.25">
      <c r="A1708" s="2" t="s">
        <v>49</v>
      </c>
      <c r="B1708" s="2" t="s">
        <v>418</v>
      </c>
      <c r="C1708" s="2" t="s">
        <v>389</v>
      </c>
      <c r="D1708" s="2">
        <v>2011</v>
      </c>
      <c r="E1708" s="2" t="s">
        <v>388</v>
      </c>
      <c r="F1708" s="2">
        <v>583430344</v>
      </c>
    </row>
    <row r="1709" spans="1:6" x14ac:dyDescent="0.25">
      <c r="A1709" s="2" t="s">
        <v>49</v>
      </c>
      <c r="B1709" s="2" t="s">
        <v>418</v>
      </c>
      <c r="C1709" s="2" t="s">
        <v>389</v>
      </c>
      <c r="D1709" s="2">
        <v>2012</v>
      </c>
      <c r="E1709" s="2" t="s">
        <v>388</v>
      </c>
      <c r="F1709" s="2">
        <v>426982083</v>
      </c>
    </row>
    <row r="1710" spans="1:6" x14ac:dyDescent="0.25">
      <c r="A1710" s="2" t="s">
        <v>49</v>
      </c>
      <c r="B1710" s="2" t="s">
        <v>418</v>
      </c>
      <c r="C1710" s="2" t="s">
        <v>389</v>
      </c>
      <c r="D1710" s="2">
        <v>2013</v>
      </c>
      <c r="E1710" s="2" t="s">
        <v>388</v>
      </c>
      <c r="F1710" s="2">
        <v>1335285258</v>
      </c>
    </row>
    <row r="1711" spans="1:6" x14ac:dyDescent="0.25">
      <c r="A1711" s="2" t="s">
        <v>49</v>
      </c>
      <c r="B1711" s="2" t="s">
        <v>418</v>
      </c>
      <c r="C1711" s="2" t="s">
        <v>389</v>
      </c>
      <c r="D1711" s="2">
        <v>2014</v>
      </c>
      <c r="E1711" s="2" t="s">
        <v>388</v>
      </c>
      <c r="F1711" s="2">
        <v>392273570</v>
      </c>
    </row>
    <row r="1712" spans="1:6" x14ac:dyDescent="0.25">
      <c r="A1712" s="2" t="s">
        <v>49</v>
      </c>
      <c r="B1712" s="2" t="s">
        <v>418</v>
      </c>
      <c r="C1712" s="2" t="s">
        <v>389</v>
      </c>
      <c r="D1712" s="2">
        <v>2015</v>
      </c>
      <c r="E1712" s="2" t="s">
        <v>388</v>
      </c>
      <c r="F1712" s="2">
        <v>577201107</v>
      </c>
    </row>
    <row r="1713" spans="1:6" x14ac:dyDescent="0.25">
      <c r="A1713" s="2" t="s">
        <v>49</v>
      </c>
      <c r="B1713" s="2" t="s">
        <v>418</v>
      </c>
      <c r="C1713" s="2" t="s">
        <v>389</v>
      </c>
      <c r="D1713" s="2">
        <v>2016</v>
      </c>
      <c r="E1713" s="2" t="s">
        <v>388</v>
      </c>
      <c r="F1713" s="2">
        <v>499944772</v>
      </c>
    </row>
    <row r="1714" spans="1:6" x14ac:dyDescent="0.25">
      <c r="A1714" s="2" t="s">
        <v>49</v>
      </c>
      <c r="B1714" s="2" t="s">
        <v>418</v>
      </c>
      <c r="C1714" s="2" t="s">
        <v>389</v>
      </c>
      <c r="D1714" s="2">
        <v>2017</v>
      </c>
      <c r="E1714" s="2" t="s">
        <v>388</v>
      </c>
      <c r="F1714" s="2">
        <v>1080343986</v>
      </c>
    </row>
    <row r="1715" spans="1:6" x14ac:dyDescent="0.25">
      <c r="A1715" s="2" t="s">
        <v>49</v>
      </c>
      <c r="B1715" s="2" t="s">
        <v>418</v>
      </c>
      <c r="C1715" s="2" t="s">
        <v>389</v>
      </c>
      <c r="D1715" s="2">
        <v>2018</v>
      </c>
      <c r="E1715" s="2" t="s">
        <v>388</v>
      </c>
      <c r="F1715" s="2">
        <v>875572001</v>
      </c>
    </row>
    <row r="1716" spans="1:6" x14ac:dyDescent="0.25">
      <c r="A1716" s="2" t="s">
        <v>49</v>
      </c>
      <c r="B1716" s="2" t="s">
        <v>418</v>
      </c>
      <c r="C1716" s="2" t="s">
        <v>389</v>
      </c>
      <c r="D1716" s="2">
        <v>2019</v>
      </c>
      <c r="E1716" s="2" t="s">
        <v>388</v>
      </c>
      <c r="F1716" s="2">
        <v>889536735</v>
      </c>
    </row>
    <row r="1717" spans="1:6" x14ac:dyDescent="0.25">
      <c r="A1717" s="2" t="s">
        <v>49</v>
      </c>
      <c r="B1717" s="2" t="s">
        <v>418</v>
      </c>
      <c r="C1717" s="2" t="s">
        <v>389</v>
      </c>
      <c r="D1717" s="2">
        <v>2020</v>
      </c>
      <c r="E1717" s="2" t="s">
        <v>388</v>
      </c>
      <c r="F1717" s="2">
        <v>891748992</v>
      </c>
    </row>
    <row r="1718" spans="1:6" x14ac:dyDescent="0.25">
      <c r="A1718" s="2" t="s">
        <v>49</v>
      </c>
      <c r="B1718" s="2" t="s">
        <v>418</v>
      </c>
      <c r="C1718" s="2" t="s">
        <v>389</v>
      </c>
      <c r="D1718" s="2">
        <v>2021</v>
      </c>
      <c r="E1718" s="2" t="s">
        <v>388</v>
      </c>
      <c r="F1718" s="2">
        <v>891631250</v>
      </c>
    </row>
    <row r="1719" spans="1:6" x14ac:dyDescent="0.25">
      <c r="A1719" s="2" t="s">
        <v>49</v>
      </c>
      <c r="B1719" s="2" t="s">
        <v>418</v>
      </c>
      <c r="C1719" s="2" t="s">
        <v>390</v>
      </c>
      <c r="D1719" s="2">
        <v>2010</v>
      </c>
      <c r="E1719" s="2" t="s">
        <v>388</v>
      </c>
      <c r="F1719" s="2">
        <v>208610171</v>
      </c>
    </row>
    <row r="1720" spans="1:6" x14ac:dyDescent="0.25">
      <c r="A1720" s="2" t="s">
        <v>49</v>
      </c>
      <c r="B1720" s="2" t="s">
        <v>418</v>
      </c>
      <c r="C1720" s="2" t="s">
        <v>390</v>
      </c>
      <c r="D1720" s="2">
        <v>2011</v>
      </c>
      <c r="E1720" s="2" t="s">
        <v>388</v>
      </c>
      <c r="F1720" s="2">
        <v>195653005</v>
      </c>
    </row>
    <row r="1721" spans="1:6" x14ac:dyDescent="0.25">
      <c r="A1721" s="2" t="s">
        <v>49</v>
      </c>
      <c r="B1721" s="2" t="s">
        <v>418</v>
      </c>
      <c r="C1721" s="2" t="s">
        <v>390</v>
      </c>
      <c r="D1721" s="2">
        <v>2012</v>
      </c>
      <c r="E1721" s="2" t="s">
        <v>388</v>
      </c>
      <c r="F1721" s="2">
        <v>371969044</v>
      </c>
    </row>
    <row r="1722" spans="1:6" x14ac:dyDescent="0.25">
      <c r="A1722" s="2" t="s">
        <v>49</v>
      </c>
      <c r="B1722" s="2" t="s">
        <v>418</v>
      </c>
      <c r="C1722" s="2" t="s">
        <v>390</v>
      </c>
      <c r="D1722" s="2">
        <v>2013</v>
      </c>
      <c r="E1722" s="2" t="s">
        <v>388</v>
      </c>
      <c r="F1722" s="2">
        <v>540730691</v>
      </c>
    </row>
    <row r="1723" spans="1:6" x14ac:dyDescent="0.25">
      <c r="A1723" s="2" t="s">
        <v>49</v>
      </c>
      <c r="B1723" s="2" t="s">
        <v>418</v>
      </c>
      <c r="C1723" s="2" t="s">
        <v>390</v>
      </c>
      <c r="D1723" s="2">
        <v>2014</v>
      </c>
      <c r="E1723" s="2" t="s">
        <v>388</v>
      </c>
      <c r="F1723" s="2">
        <v>389957436</v>
      </c>
    </row>
    <row r="1724" spans="1:6" x14ac:dyDescent="0.25">
      <c r="A1724" s="2" t="s">
        <v>49</v>
      </c>
      <c r="B1724" s="2" t="s">
        <v>418</v>
      </c>
      <c r="C1724" s="2" t="s">
        <v>390</v>
      </c>
      <c r="D1724" s="2">
        <v>2015</v>
      </c>
      <c r="E1724" s="2" t="s">
        <v>388</v>
      </c>
      <c r="F1724" s="2">
        <v>385513587</v>
      </c>
    </row>
    <row r="1725" spans="1:6" x14ac:dyDescent="0.25">
      <c r="A1725" s="2" t="s">
        <v>49</v>
      </c>
      <c r="B1725" s="2" t="s">
        <v>418</v>
      </c>
      <c r="C1725" s="2" t="s">
        <v>390</v>
      </c>
      <c r="D1725" s="2">
        <v>2016</v>
      </c>
      <c r="E1725" s="2" t="s">
        <v>388</v>
      </c>
      <c r="F1725" s="2">
        <v>490723040</v>
      </c>
    </row>
    <row r="1726" spans="1:6" x14ac:dyDescent="0.25">
      <c r="A1726" s="2" t="s">
        <v>49</v>
      </c>
      <c r="B1726" s="2" t="s">
        <v>418</v>
      </c>
      <c r="C1726" s="2" t="s">
        <v>390</v>
      </c>
      <c r="D1726" s="2">
        <v>2017</v>
      </c>
      <c r="E1726" s="2" t="s">
        <v>388</v>
      </c>
      <c r="F1726" s="2">
        <v>757989826</v>
      </c>
    </row>
    <row r="1727" spans="1:6" x14ac:dyDescent="0.25">
      <c r="A1727" s="2" t="s">
        <v>49</v>
      </c>
      <c r="B1727" s="2" t="s">
        <v>418</v>
      </c>
      <c r="C1727" s="2" t="s">
        <v>390</v>
      </c>
      <c r="D1727" s="2">
        <v>2018</v>
      </c>
      <c r="E1727" s="2" t="s">
        <v>388</v>
      </c>
      <c r="F1727" s="2">
        <v>595884722</v>
      </c>
    </row>
    <row r="1728" spans="1:6" x14ac:dyDescent="0.25">
      <c r="A1728" s="2" t="s">
        <v>49</v>
      </c>
      <c r="B1728" s="2" t="s">
        <v>418</v>
      </c>
      <c r="C1728" s="2" t="s">
        <v>390</v>
      </c>
      <c r="D1728" s="2">
        <v>2019</v>
      </c>
      <c r="E1728" s="2" t="s">
        <v>388</v>
      </c>
      <c r="F1728" s="2">
        <v>619100230</v>
      </c>
    </row>
    <row r="1729" spans="1:6" x14ac:dyDescent="0.25">
      <c r="A1729" s="2" t="s">
        <v>49</v>
      </c>
      <c r="B1729" s="2" t="s">
        <v>418</v>
      </c>
      <c r="C1729" s="2" t="s">
        <v>390</v>
      </c>
      <c r="D1729" s="2">
        <v>2020</v>
      </c>
      <c r="E1729" s="2" t="s">
        <v>388</v>
      </c>
      <c r="F1729" s="2">
        <v>644249605</v>
      </c>
    </row>
    <row r="1730" spans="1:6" x14ac:dyDescent="0.25">
      <c r="A1730" s="2" t="s">
        <v>49</v>
      </c>
      <c r="B1730" s="2" t="s">
        <v>418</v>
      </c>
      <c r="C1730" s="2" t="s">
        <v>390</v>
      </c>
      <c r="D1730" s="2">
        <v>2021</v>
      </c>
      <c r="E1730" s="2" t="s">
        <v>388</v>
      </c>
      <c r="F1730" s="2">
        <v>671309417</v>
      </c>
    </row>
    <row r="1731" spans="1:6" x14ac:dyDescent="0.25">
      <c r="A1731" s="2" t="s">
        <v>50</v>
      </c>
      <c r="B1731" s="2" t="s">
        <v>386</v>
      </c>
      <c r="C1731" s="2" t="s">
        <v>387</v>
      </c>
      <c r="D1731" s="2">
        <v>2010</v>
      </c>
      <c r="E1731" s="2" t="s">
        <v>388</v>
      </c>
      <c r="F1731" s="2">
        <v>194259256</v>
      </c>
    </row>
    <row r="1732" spans="1:6" x14ac:dyDescent="0.25">
      <c r="A1732" s="2" t="s">
        <v>50</v>
      </c>
      <c r="B1732" s="2" t="s">
        <v>386</v>
      </c>
      <c r="C1732" s="2" t="s">
        <v>387</v>
      </c>
      <c r="D1732" s="2">
        <v>2011</v>
      </c>
      <c r="E1732" s="2" t="s">
        <v>388</v>
      </c>
      <c r="F1732" s="2">
        <v>77480839</v>
      </c>
    </row>
    <row r="1733" spans="1:6" x14ac:dyDescent="0.25">
      <c r="A1733" s="2" t="s">
        <v>50</v>
      </c>
      <c r="B1733" s="2" t="s">
        <v>386</v>
      </c>
      <c r="C1733" s="2" t="s">
        <v>387</v>
      </c>
      <c r="D1733" s="2">
        <v>2012</v>
      </c>
      <c r="E1733" s="2" t="s">
        <v>388</v>
      </c>
      <c r="F1733" s="2">
        <v>97042366</v>
      </c>
    </row>
    <row r="1734" spans="1:6" x14ac:dyDescent="0.25">
      <c r="A1734" s="2" t="s">
        <v>50</v>
      </c>
      <c r="B1734" s="2" t="s">
        <v>386</v>
      </c>
      <c r="C1734" s="2" t="s">
        <v>387</v>
      </c>
      <c r="D1734" s="2">
        <v>2013</v>
      </c>
      <c r="E1734" s="2" t="s">
        <v>388</v>
      </c>
      <c r="F1734" s="2">
        <v>132352393</v>
      </c>
    </row>
    <row r="1735" spans="1:6" x14ac:dyDescent="0.25">
      <c r="A1735" s="2" t="s">
        <v>50</v>
      </c>
      <c r="B1735" s="2" t="s">
        <v>386</v>
      </c>
      <c r="C1735" s="2" t="s">
        <v>387</v>
      </c>
      <c r="D1735" s="2">
        <v>2014</v>
      </c>
      <c r="E1735" s="2" t="s">
        <v>388</v>
      </c>
      <c r="F1735" s="2">
        <v>119688454</v>
      </c>
    </row>
    <row r="1736" spans="1:6" x14ac:dyDescent="0.25">
      <c r="A1736" s="2" t="s">
        <v>50</v>
      </c>
      <c r="B1736" s="2" t="s">
        <v>386</v>
      </c>
      <c r="C1736" s="2" t="s">
        <v>387</v>
      </c>
      <c r="D1736" s="2">
        <v>2015</v>
      </c>
      <c r="E1736" s="2" t="s">
        <v>388</v>
      </c>
      <c r="F1736" s="2">
        <v>100477331</v>
      </c>
    </row>
    <row r="1737" spans="1:6" x14ac:dyDescent="0.25">
      <c r="A1737" s="2" t="s">
        <v>50</v>
      </c>
      <c r="B1737" s="2" t="s">
        <v>386</v>
      </c>
      <c r="C1737" s="2" t="s">
        <v>387</v>
      </c>
      <c r="D1737" s="2">
        <v>2016</v>
      </c>
      <c r="E1737" s="2" t="s">
        <v>388</v>
      </c>
      <c r="F1737" s="2">
        <v>80796196</v>
      </c>
    </row>
    <row r="1738" spans="1:6" x14ac:dyDescent="0.25">
      <c r="A1738" s="2" t="s">
        <v>50</v>
      </c>
      <c r="B1738" s="2" t="s">
        <v>386</v>
      </c>
      <c r="C1738" s="2" t="s">
        <v>387</v>
      </c>
      <c r="D1738" s="2">
        <v>2017</v>
      </c>
      <c r="E1738" s="2" t="s">
        <v>388</v>
      </c>
      <c r="F1738" s="2">
        <v>98610523</v>
      </c>
    </row>
    <row r="1739" spans="1:6" x14ac:dyDescent="0.25">
      <c r="A1739" s="2" t="s">
        <v>50</v>
      </c>
      <c r="B1739" s="2" t="s">
        <v>386</v>
      </c>
      <c r="C1739" s="2" t="s">
        <v>387</v>
      </c>
      <c r="D1739" s="2">
        <v>2018</v>
      </c>
      <c r="E1739" s="2" t="s">
        <v>388</v>
      </c>
      <c r="F1739" s="2">
        <v>165215929</v>
      </c>
    </row>
    <row r="1740" spans="1:6" x14ac:dyDescent="0.25">
      <c r="A1740" s="2" t="s">
        <v>50</v>
      </c>
      <c r="B1740" s="2" t="s">
        <v>386</v>
      </c>
      <c r="C1740" s="2" t="s">
        <v>387</v>
      </c>
      <c r="D1740" s="2">
        <v>2019</v>
      </c>
      <c r="E1740" s="2" t="s">
        <v>388</v>
      </c>
      <c r="F1740" s="2">
        <v>177660586</v>
      </c>
    </row>
    <row r="1741" spans="1:6" x14ac:dyDescent="0.25">
      <c r="A1741" s="2" t="s">
        <v>50</v>
      </c>
      <c r="B1741" s="2" t="s">
        <v>386</v>
      </c>
      <c r="C1741" s="2" t="s">
        <v>387</v>
      </c>
      <c r="D1741" s="2">
        <v>2020</v>
      </c>
      <c r="E1741" s="2" t="s">
        <v>388</v>
      </c>
      <c r="F1741" s="2">
        <v>188789903</v>
      </c>
    </row>
    <row r="1742" spans="1:6" x14ac:dyDescent="0.25">
      <c r="A1742" s="2" t="s">
        <v>50</v>
      </c>
      <c r="B1742" s="2" t="s">
        <v>386</v>
      </c>
      <c r="C1742" s="2" t="s">
        <v>387</v>
      </c>
      <c r="D1742" s="2">
        <v>2021</v>
      </c>
      <c r="E1742" s="2" t="s">
        <v>388</v>
      </c>
      <c r="F1742" s="2">
        <v>196342703</v>
      </c>
    </row>
    <row r="1743" spans="1:6" x14ac:dyDescent="0.25">
      <c r="A1743" s="2" t="s">
        <v>50</v>
      </c>
      <c r="B1743" s="2" t="s">
        <v>386</v>
      </c>
      <c r="C1743" s="2" t="s">
        <v>389</v>
      </c>
      <c r="D1743" s="2">
        <v>2010</v>
      </c>
      <c r="E1743" s="2" t="s">
        <v>388</v>
      </c>
      <c r="F1743" s="2">
        <v>141393982</v>
      </c>
    </row>
    <row r="1744" spans="1:6" x14ac:dyDescent="0.25">
      <c r="A1744" s="2" t="s">
        <v>50</v>
      </c>
      <c r="B1744" s="2" t="s">
        <v>386</v>
      </c>
      <c r="C1744" s="2" t="s">
        <v>389</v>
      </c>
      <c r="D1744" s="2">
        <v>2011</v>
      </c>
      <c r="E1744" s="2" t="s">
        <v>388</v>
      </c>
      <c r="F1744" s="2">
        <v>104258161</v>
      </c>
    </row>
    <row r="1745" spans="1:6" x14ac:dyDescent="0.25">
      <c r="A1745" s="2" t="s">
        <v>50</v>
      </c>
      <c r="B1745" s="2" t="s">
        <v>386</v>
      </c>
      <c r="C1745" s="2" t="s">
        <v>389</v>
      </c>
      <c r="D1745" s="2">
        <v>2012</v>
      </c>
      <c r="E1745" s="2" t="s">
        <v>388</v>
      </c>
      <c r="F1745" s="2">
        <v>96084294</v>
      </c>
    </row>
    <row r="1746" spans="1:6" x14ac:dyDescent="0.25">
      <c r="A1746" s="2" t="s">
        <v>50</v>
      </c>
      <c r="B1746" s="2" t="s">
        <v>386</v>
      </c>
      <c r="C1746" s="2" t="s">
        <v>389</v>
      </c>
      <c r="D1746" s="2">
        <v>2013</v>
      </c>
      <c r="E1746" s="2" t="s">
        <v>388</v>
      </c>
      <c r="F1746" s="2">
        <v>146098494</v>
      </c>
    </row>
    <row r="1747" spans="1:6" x14ac:dyDescent="0.25">
      <c r="A1747" s="2" t="s">
        <v>50</v>
      </c>
      <c r="B1747" s="2" t="s">
        <v>386</v>
      </c>
      <c r="C1747" s="2" t="s">
        <v>389</v>
      </c>
      <c r="D1747" s="2">
        <v>2014</v>
      </c>
      <c r="E1747" s="2" t="s">
        <v>388</v>
      </c>
      <c r="F1747" s="2">
        <v>129841650</v>
      </c>
    </row>
    <row r="1748" spans="1:6" x14ac:dyDescent="0.25">
      <c r="A1748" s="2" t="s">
        <v>50</v>
      </c>
      <c r="B1748" s="2" t="s">
        <v>386</v>
      </c>
      <c r="C1748" s="2" t="s">
        <v>389</v>
      </c>
      <c r="D1748" s="2">
        <v>2015</v>
      </c>
      <c r="E1748" s="2" t="s">
        <v>388</v>
      </c>
      <c r="F1748" s="2">
        <v>144051529</v>
      </c>
    </row>
    <row r="1749" spans="1:6" x14ac:dyDescent="0.25">
      <c r="A1749" s="2" t="s">
        <v>50</v>
      </c>
      <c r="B1749" s="2" t="s">
        <v>386</v>
      </c>
      <c r="C1749" s="2" t="s">
        <v>389</v>
      </c>
      <c r="D1749" s="2">
        <v>2016</v>
      </c>
      <c r="E1749" s="2" t="s">
        <v>388</v>
      </c>
      <c r="F1749" s="2">
        <v>125061505</v>
      </c>
    </row>
    <row r="1750" spans="1:6" x14ac:dyDescent="0.25">
      <c r="A1750" s="2" t="s">
        <v>50</v>
      </c>
      <c r="B1750" s="2" t="s">
        <v>386</v>
      </c>
      <c r="C1750" s="2" t="s">
        <v>389</v>
      </c>
      <c r="D1750" s="2">
        <v>2017</v>
      </c>
      <c r="E1750" s="2" t="s">
        <v>388</v>
      </c>
      <c r="F1750" s="2">
        <v>159739016</v>
      </c>
    </row>
    <row r="1751" spans="1:6" x14ac:dyDescent="0.25">
      <c r="A1751" s="2" t="s">
        <v>50</v>
      </c>
      <c r="B1751" s="2" t="s">
        <v>386</v>
      </c>
      <c r="C1751" s="2" t="s">
        <v>389</v>
      </c>
      <c r="D1751" s="2">
        <v>2018</v>
      </c>
      <c r="E1751" s="2" t="s">
        <v>388</v>
      </c>
      <c r="F1751" s="2">
        <v>202410503</v>
      </c>
    </row>
    <row r="1752" spans="1:6" x14ac:dyDescent="0.25">
      <c r="A1752" s="2" t="s">
        <v>50</v>
      </c>
      <c r="B1752" s="2" t="s">
        <v>386</v>
      </c>
      <c r="C1752" s="2" t="s">
        <v>389</v>
      </c>
      <c r="D1752" s="2">
        <v>2019</v>
      </c>
      <c r="E1752" s="2" t="s">
        <v>388</v>
      </c>
      <c r="F1752" s="2">
        <v>207620920</v>
      </c>
    </row>
    <row r="1753" spans="1:6" x14ac:dyDescent="0.25">
      <c r="A1753" s="2" t="s">
        <v>50</v>
      </c>
      <c r="B1753" s="2" t="s">
        <v>386</v>
      </c>
      <c r="C1753" s="2" t="s">
        <v>389</v>
      </c>
      <c r="D1753" s="2">
        <v>2020</v>
      </c>
      <c r="E1753" s="2" t="s">
        <v>388</v>
      </c>
      <c r="F1753" s="2">
        <v>205193413</v>
      </c>
    </row>
    <row r="1754" spans="1:6" x14ac:dyDescent="0.25">
      <c r="A1754" s="2" t="s">
        <v>50</v>
      </c>
      <c r="B1754" s="2" t="s">
        <v>386</v>
      </c>
      <c r="C1754" s="2" t="s">
        <v>389</v>
      </c>
      <c r="D1754" s="2">
        <v>2021</v>
      </c>
      <c r="E1754" s="2" t="s">
        <v>388</v>
      </c>
      <c r="F1754" s="2">
        <v>204871336</v>
      </c>
    </row>
    <row r="1755" spans="1:6" x14ac:dyDescent="0.25">
      <c r="A1755" s="2" t="s">
        <v>50</v>
      </c>
      <c r="B1755" s="2" t="s">
        <v>386</v>
      </c>
      <c r="C1755" s="2" t="s">
        <v>390</v>
      </c>
      <c r="D1755" s="2">
        <v>2010</v>
      </c>
      <c r="E1755" s="2" t="s">
        <v>388</v>
      </c>
      <c r="F1755" s="2">
        <v>257498205</v>
      </c>
    </row>
    <row r="1756" spans="1:6" x14ac:dyDescent="0.25">
      <c r="A1756" s="2" t="s">
        <v>50</v>
      </c>
      <c r="B1756" s="2" t="s">
        <v>386</v>
      </c>
      <c r="C1756" s="2" t="s">
        <v>390</v>
      </c>
      <c r="D1756" s="2">
        <v>2011</v>
      </c>
      <c r="E1756" s="2" t="s">
        <v>388</v>
      </c>
      <c r="F1756" s="2">
        <v>275520938</v>
      </c>
    </row>
    <row r="1757" spans="1:6" x14ac:dyDescent="0.25">
      <c r="A1757" s="2" t="s">
        <v>50</v>
      </c>
      <c r="B1757" s="2" t="s">
        <v>386</v>
      </c>
      <c r="C1757" s="2" t="s">
        <v>390</v>
      </c>
      <c r="D1757" s="2">
        <v>2012</v>
      </c>
      <c r="E1757" s="2" t="s">
        <v>388</v>
      </c>
      <c r="F1757" s="2">
        <v>307503204</v>
      </c>
    </row>
    <row r="1758" spans="1:6" x14ac:dyDescent="0.25">
      <c r="A1758" s="2" t="s">
        <v>50</v>
      </c>
      <c r="B1758" s="2" t="s">
        <v>386</v>
      </c>
      <c r="C1758" s="2" t="s">
        <v>390</v>
      </c>
      <c r="D1758" s="2">
        <v>2013</v>
      </c>
      <c r="E1758" s="2" t="s">
        <v>388</v>
      </c>
      <c r="F1758" s="2">
        <v>311970975</v>
      </c>
    </row>
    <row r="1759" spans="1:6" x14ac:dyDescent="0.25">
      <c r="A1759" s="2" t="s">
        <v>50</v>
      </c>
      <c r="B1759" s="2" t="s">
        <v>386</v>
      </c>
      <c r="C1759" s="2" t="s">
        <v>390</v>
      </c>
      <c r="D1759" s="2">
        <v>2014</v>
      </c>
      <c r="E1759" s="2" t="s">
        <v>388</v>
      </c>
      <c r="F1759" s="2">
        <v>303455294</v>
      </c>
    </row>
    <row r="1760" spans="1:6" x14ac:dyDescent="0.25">
      <c r="A1760" s="2" t="s">
        <v>50</v>
      </c>
      <c r="B1760" s="2" t="s">
        <v>386</v>
      </c>
      <c r="C1760" s="2" t="s">
        <v>390</v>
      </c>
      <c r="D1760" s="2">
        <v>2015</v>
      </c>
      <c r="E1760" s="2" t="s">
        <v>388</v>
      </c>
      <c r="F1760" s="2">
        <v>224826416</v>
      </c>
    </row>
    <row r="1761" spans="1:6" x14ac:dyDescent="0.25">
      <c r="A1761" s="2" t="s">
        <v>50</v>
      </c>
      <c r="B1761" s="2" t="s">
        <v>386</v>
      </c>
      <c r="C1761" s="2" t="s">
        <v>390</v>
      </c>
      <c r="D1761" s="2">
        <v>2016</v>
      </c>
      <c r="E1761" s="2" t="s">
        <v>388</v>
      </c>
      <c r="F1761" s="2">
        <v>232717581</v>
      </c>
    </row>
    <row r="1762" spans="1:6" x14ac:dyDescent="0.25">
      <c r="A1762" s="2" t="s">
        <v>50</v>
      </c>
      <c r="B1762" s="2" t="s">
        <v>386</v>
      </c>
      <c r="C1762" s="2" t="s">
        <v>390</v>
      </c>
      <c r="D1762" s="2">
        <v>2017</v>
      </c>
      <c r="E1762" s="2" t="s">
        <v>388</v>
      </c>
      <c r="F1762" s="2">
        <v>243826599</v>
      </c>
    </row>
    <row r="1763" spans="1:6" x14ac:dyDescent="0.25">
      <c r="A1763" s="2" t="s">
        <v>50</v>
      </c>
      <c r="B1763" s="2" t="s">
        <v>386</v>
      </c>
      <c r="C1763" s="2" t="s">
        <v>390</v>
      </c>
      <c r="D1763" s="2">
        <v>2018</v>
      </c>
      <c r="E1763" s="2" t="s">
        <v>388</v>
      </c>
      <c r="F1763" s="2">
        <v>305081399</v>
      </c>
    </row>
    <row r="1764" spans="1:6" x14ac:dyDescent="0.25">
      <c r="A1764" s="2" t="s">
        <v>50</v>
      </c>
      <c r="B1764" s="2" t="s">
        <v>386</v>
      </c>
      <c r="C1764" s="2" t="s">
        <v>390</v>
      </c>
      <c r="D1764" s="2">
        <v>2019</v>
      </c>
      <c r="E1764" s="2" t="s">
        <v>388</v>
      </c>
      <c r="F1764" s="2">
        <v>332075672</v>
      </c>
    </row>
    <row r="1765" spans="1:6" x14ac:dyDescent="0.25">
      <c r="A1765" s="2" t="s">
        <v>50</v>
      </c>
      <c r="B1765" s="2" t="s">
        <v>386</v>
      </c>
      <c r="C1765" s="2" t="s">
        <v>390</v>
      </c>
      <c r="D1765" s="2">
        <v>2020</v>
      </c>
      <c r="E1765" s="2" t="s">
        <v>388</v>
      </c>
      <c r="F1765" s="2">
        <v>356071852</v>
      </c>
    </row>
    <row r="1766" spans="1:6" x14ac:dyDescent="0.25">
      <c r="A1766" s="2" t="s">
        <v>50</v>
      </c>
      <c r="B1766" s="2" t="s">
        <v>386</v>
      </c>
      <c r="C1766" s="2" t="s">
        <v>390</v>
      </c>
      <c r="D1766" s="2">
        <v>2021</v>
      </c>
      <c r="E1766" s="2" t="s">
        <v>388</v>
      </c>
      <c r="F1766" s="2">
        <v>380925801</v>
      </c>
    </row>
    <row r="1767" spans="1:6" x14ac:dyDescent="0.25">
      <c r="A1767" s="2" t="s">
        <v>51</v>
      </c>
      <c r="B1767" s="2" t="s">
        <v>392</v>
      </c>
      <c r="C1767" s="2" t="s">
        <v>387</v>
      </c>
      <c r="D1767" s="2">
        <v>2010</v>
      </c>
      <c r="E1767" s="2" t="s">
        <v>388</v>
      </c>
      <c r="F1767" s="2">
        <v>37800653</v>
      </c>
    </row>
    <row r="1768" spans="1:6" x14ac:dyDescent="0.25">
      <c r="A1768" s="2" t="s">
        <v>51</v>
      </c>
      <c r="B1768" s="2" t="s">
        <v>392</v>
      </c>
      <c r="C1768" s="2" t="s">
        <v>387</v>
      </c>
      <c r="D1768" s="2">
        <v>2011</v>
      </c>
      <c r="E1768" s="2" t="s">
        <v>388</v>
      </c>
      <c r="F1768" s="2">
        <v>14094433</v>
      </c>
    </row>
    <row r="1769" spans="1:6" x14ac:dyDescent="0.25">
      <c r="A1769" s="2" t="s">
        <v>51</v>
      </c>
      <c r="B1769" s="2" t="s">
        <v>392</v>
      </c>
      <c r="C1769" s="2" t="s">
        <v>387</v>
      </c>
      <c r="D1769" s="2">
        <v>2012</v>
      </c>
      <c r="E1769" s="2" t="s">
        <v>388</v>
      </c>
      <c r="F1769" s="2">
        <v>26854869</v>
      </c>
    </row>
    <row r="1770" spans="1:6" x14ac:dyDescent="0.25">
      <c r="A1770" s="2" t="s">
        <v>51</v>
      </c>
      <c r="B1770" s="2" t="s">
        <v>392</v>
      </c>
      <c r="C1770" s="2" t="s">
        <v>387</v>
      </c>
      <c r="D1770" s="2">
        <v>2013</v>
      </c>
      <c r="E1770" s="2" t="s">
        <v>388</v>
      </c>
      <c r="F1770" s="2">
        <v>40653830</v>
      </c>
    </row>
    <row r="1771" spans="1:6" x14ac:dyDescent="0.25">
      <c r="A1771" s="2" t="s">
        <v>51</v>
      </c>
      <c r="B1771" s="2" t="s">
        <v>392</v>
      </c>
      <c r="C1771" s="2" t="s">
        <v>387</v>
      </c>
      <c r="D1771" s="2">
        <v>2014</v>
      </c>
      <c r="E1771" s="2" t="s">
        <v>388</v>
      </c>
      <c r="F1771" s="2">
        <v>50974215</v>
      </c>
    </row>
    <row r="1772" spans="1:6" x14ac:dyDescent="0.25">
      <c r="A1772" s="2" t="s">
        <v>51</v>
      </c>
      <c r="B1772" s="2" t="s">
        <v>392</v>
      </c>
      <c r="C1772" s="2" t="s">
        <v>387</v>
      </c>
      <c r="D1772" s="2">
        <v>2015</v>
      </c>
      <c r="E1772" s="2" t="s">
        <v>388</v>
      </c>
      <c r="F1772" s="2">
        <v>22907567</v>
      </c>
    </row>
    <row r="1773" spans="1:6" x14ac:dyDescent="0.25">
      <c r="A1773" s="2" t="s">
        <v>51</v>
      </c>
      <c r="B1773" s="2" t="s">
        <v>392</v>
      </c>
      <c r="C1773" s="2" t="s">
        <v>387</v>
      </c>
      <c r="D1773" s="2">
        <v>2016</v>
      </c>
      <c r="E1773" s="2" t="s">
        <v>388</v>
      </c>
      <c r="F1773" s="2">
        <v>40328723</v>
      </c>
    </row>
    <row r="1774" spans="1:6" x14ac:dyDescent="0.25">
      <c r="A1774" s="2" t="s">
        <v>51</v>
      </c>
      <c r="B1774" s="2" t="s">
        <v>392</v>
      </c>
      <c r="C1774" s="2" t="s">
        <v>387</v>
      </c>
      <c r="D1774" s="2">
        <v>2017</v>
      </c>
      <c r="E1774" s="2" t="s">
        <v>388</v>
      </c>
      <c r="F1774" s="2">
        <v>25866872</v>
      </c>
    </row>
    <row r="1775" spans="1:6" x14ac:dyDescent="0.25">
      <c r="A1775" s="2" t="s">
        <v>51</v>
      </c>
      <c r="B1775" s="2" t="s">
        <v>392</v>
      </c>
      <c r="C1775" s="2" t="s">
        <v>387</v>
      </c>
      <c r="D1775" s="2">
        <v>2018</v>
      </c>
      <c r="E1775" s="2" t="s">
        <v>388</v>
      </c>
      <c r="F1775" s="2">
        <v>47117667</v>
      </c>
    </row>
    <row r="1776" spans="1:6" x14ac:dyDescent="0.25">
      <c r="A1776" s="2" t="s">
        <v>51</v>
      </c>
      <c r="B1776" s="2" t="s">
        <v>392</v>
      </c>
      <c r="C1776" s="2" t="s">
        <v>387</v>
      </c>
      <c r="D1776" s="2">
        <v>2019</v>
      </c>
      <c r="E1776" s="2" t="s">
        <v>388</v>
      </c>
      <c r="F1776" s="2">
        <v>49635799</v>
      </c>
    </row>
    <row r="1777" spans="1:6" x14ac:dyDescent="0.25">
      <c r="A1777" s="2" t="s">
        <v>51</v>
      </c>
      <c r="B1777" s="2" t="s">
        <v>392</v>
      </c>
      <c r="C1777" s="2" t="s">
        <v>387</v>
      </c>
      <c r="D1777" s="2">
        <v>2020</v>
      </c>
      <c r="E1777" s="2" t="s">
        <v>388</v>
      </c>
      <c r="F1777" s="2">
        <v>51669414</v>
      </c>
    </row>
    <row r="1778" spans="1:6" x14ac:dyDescent="0.25">
      <c r="A1778" s="2" t="s">
        <v>51</v>
      </c>
      <c r="B1778" s="2" t="s">
        <v>392</v>
      </c>
      <c r="C1778" s="2" t="s">
        <v>387</v>
      </c>
      <c r="D1778" s="2">
        <v>2021</v>
      </c>
      <c r="E1778" s="2" t="s">
        <v>388</v>
      </c>
      <c r="F1778" s="2">
        <v>53077547</v>
      </c>
    </row>
    <row r="1779" spans="1:6" x14ac:dyDescent="0.25">
      <c r="A1779" s="2" t="s">
        <v>51</v>
      </c>
      <c r="B1779" s="2" t="s">
        <v>392</v>
      </c>
      <c r="C1779" s="2" t="s">
        <v>389</v>
      </c>
      <c r="D1779" s="2">
        <v>2010</v>
      </c>
      <c r="E1779" s="2" t="s">
        <v>388</v>
      </c>
      <c r="F1779" s="2">
        <v>96047127</v>
      </c>
    </row>
    <row r="1780" spans="1:6" x14ac:dyDescent="0.25">
      <c r="A1780" s="2" t="s">
        <v>51</v>
      </c>
      <c r="B1780" s="2" t="s">
        <v>392</v>
      </c>
      <c r="C1780" s="2" t="s">
        <v>389</v>
      </c>
      <c r="D1780" s="2">
        <v>2011</v>
      </c>
      <c r="E1780" s="2" t="s">
        <v>388</v>
      </c>
      <c r="F1780" s="2">
        <v>84543557</v>
      </c>
    </row>
    <row r="1781" spans="1:6" x14ac:dyDescent="0.25">
      <c r="A1781" s="2" t="s">
        <v>51</v>
      </c>
      <c r="B1781" s="2" t="s">
        <v>392</v>
      </c>
      <c r="C1781" s="2" t="s">
        <v>389</v>
      </c>
      <c r="D1781" s="2">
        <v>2012</v>
      </c>
      <c r="E1781" s="2" t="s">
        <v>388</v>
      </c>
      <c r="F1781" s="2">
        <v>101447483</v>
      </c>
    </row>
    <row r="1782" spans="1:6" x14ac:dyDescent="0.25">
      <c r="A1782" s="2" t="s">
        <v>51</v>
      </c>
      <c r="B1782" s="2" t="s">
        <v>392</v>
      </c>
      <c r="C1782" s="2" t="s">
        <v>389</v>
      </c>
      <c r="D1782" s="2">
        <v>2013</v>
      </c>
      <c r="E1782" s="2" t="s">
        <v>388</v>
      </c>
      <c r="F1782" s="2">
        <v>36226783</v>
      </c>
    </row>
    <row r="1783" spans="1:6" x14ac:dyDescent="0.25">
      <c r="A1783" s="2" t="s">
        <v>51</v>
      </c>
      <c r="B1783" s="2" t="s">
        <v>392</v>
      </c>
      <c r="C1783" s="2" t="s">
        <v>389</v>
      </c>
      <c r="D1783" s="2">
        <v>2014</v>
      </c>
      <c r="E1783" s="2" t="s">
        <v>388</v>
      </c>
      <c r="F1783" s="2">
        <v>47448947</v>
      </c>
    </row>
    <row r="1784" spans="1:6" x14ac:dyDescent="0.25">
      <c r="A1784" s="2" t="s">
        <v>51</v>
      </c>
      <c r="B1784" s="2" t="s">
        <v>392</v>
      </c>
      <c r="C1784" s="2" t="s">
        <v>389</v>
      </c>
      <c r="D1784" s="2">
        <v>2015</v>
      </c>
      <c r="E1784" s="2" t="s">
        <v>388</v>
      </c>
      <c r="F1784" s="2">
        <v>37439520</v>
      </c>
    </row>
    <row r="1785" spans="1:6" x14ac:dyDescent="0.25">
      <c r="A1785" s="2" t="s">
        <v>51</v>
      </c>
      <c r="B1785" s="2" t="s">
        <v>392</v>
      </c>
      <c r="C1785" s="2" t="s">
        <v>389</v>
      </c>
      <c r="D1785" s="2">
        <v>2016</v>
      </c>
      <c r="E1785" s="2" t="s">
        <v>388</v>
      </c>
      <c r="F1785" s="2">
        <v>31700166</v>
      </c>
    </row>
    <row r="1786" spans="1:6" x14ac:dyDescent="0.25">
      <c r="A1786" s="2" t="s">
        <v>51</v>
      </c>
      <c r="B1786" s="2" t="s">
        <v>392</v>
      </c>
      <c r="C1786" s="2" t="s">
        <v>389</v>
      </c>
      <c r="D1786" s="2">
        <v>2017</v>
      </c>
      <c r="E1786" s="2" t="s">
        <v>388</v>
      </c>
      <c r="F1786" s="2">
        <v>66114316</v>
      </c>
    </row>
    <row r="1787" spans="1:6" x14ac:dyDescent="0.25">
      <c r="A1787" s="2" t="s">
        <v>51</v>
      </c>
      <c r="B1787" s="2" t="s">
        <v>392</v>
      </c>
      <c r="C1787" s="2" t="s">
        <v>389</v>
      </c>
      <c r="D1787" s="2">
        <v>2018</v>
      </c>
      <c r="E1787" s="2" t="s">
        <v>388</v>
      </c>
      <c r="F1787" s="2">
        <v>56540847</v>
      </c>
    </row>
    <row r="1788" spans="1:6" x14ac:dyDescent="0.25">
      <c r="A1788" s="2" t="s">
        <v>51</v>
      </c>
      <c r="B1788" s="2" t="s">
        <v>392</v>
      </c>
      <c r="C1788" s="2" t="s">
        <v>389</v>
      </c>
      <c r="D1788" s="2">
        <v>2019</v>
      </c>
      <c r="E1788" s="2" t="s">
        <v>388</v>
      </c>
      <c r="F1788" s="2">
        <v>55769646</v>
      </c>
    </row>
    <row r="1789" spans="1:6" x14ac:dyDescent="0.25">
      <c r="A1789" s="2" t="s">
        <v>51</v>
      </c>
      <c r="B1789" s="2" t="s">
        <v>392</v>
      </c>
      <c r="C1789" s="2" t="s">
        <v>389</v>
      </c>
      <c r="D1789" s="2">
        <v>2020</v>
      </c>
      <c r="E1789" s="2" t="s">
        <v>388</v>
      </c>
      <c r="F1789" s="2">
        <v>55903241</v>
      </c>
    </row>
    <row r="1790" spans="1:6" x14ac:dyDescent="0.25">
      <c r="A1790" s="2" t="s">
        <v>51</v>
      </c>
      <c r="B1790" s="2" t="s">
        <v>392</v>
      </c>
      <c r="C1790" s="2" t="s">
        <v>389</v>
      </c>
      <c r="D1790" s="2">
        <v>2021</v>
      </c>
      <c r="E1790" s="2" t="s">
        <v>388</v>
      </c>
      <c r="F1790" s="2">
        <v>55687416</v>
      </c>
    </row>
    <row r="1791" spans="1:6" x14ac:dyDescent="0.25">
      <c r="A1791" s="2" t="s">
        <v>51</v>
      </c>
      <c r="B1791" s="2" t="s">
        <v>392</v>
      </c>
      <c r="C1791" s="2" t="s">
        <v>390</v>
      </c>
      <c r="D1791" s="2">
        <v>2010</v>
      </c>
      <c r="E1791" s="2" t="s">
        <v>388</v>
      </c>
      <c r="F1791" s="2">
        <v>83268291</v>
      </c>
    </row>
    <row r="1792" spans="1:6" x14ac:dyDescent="0.25">
      <c r="A1792" s="2" t="s">
        <v>51</v>
      </c>
      <c r="B1792" s="2" t="s">
        <v>392</v>
      </c>
      <c r="C1792" s="2" t="s">
        <v>390</v>
      </c>
      <c r="D1792" s="2">
        <v>2011</v>
      </c>
      <c r="E1792" s="2" t="s">
        <v>388</v>
      </c>
      <c r="F1792" s="2">
        <v>91752757</v>
      </c>
    </row>
    <row r="1793" spans="1:6" x14ac:dyDescent="0.25">
      <c r="A1793" s="2" t="s">
        <v>51</v>
      </c>
      <c r="B1793" s="2" t="s">
        <v>392</v>
      </c>
      <c r="C1793" s="2" t="s">
        <v>390</v>
      </c>
      <c r="D1793" s="2">
        <v>2012</v>
      </c>
      <c r="E1793" s="2" t="s">
        <v>388</v>
      </c>
      <c r="F1793" s="2">
        <v>105198861</v>
      </c>
    </row>
    <row r="1794" spans="1:6" x14ac:dyDescent="0.25">
      <c r="A1794" s="2" t="s">
        <v>51</v>
      </c>
      <c r="B1794" s="2" t="s">
        <v>392</v>
      </c>
      <c r="C1794" s="2" t="s">
        <v>390</v>
      </c>
      <c r="D1794" s="2">
        <v>2013</v>
      </c>
      <c r="E1794" s="2" t="s">
        <v>388</v>
      </c>
      <c r="F1794" s="2">
        <v>115748679</v>
      </c>
    </row>
    <row r="1795" spans="1:6" x14ac:dyDescent="0.25">
      <c r="A1795" s="2" t="s">
        <v>51</v>
      </c>
      <c r="B1795" s="2" t="s">
        <v>392</v>
      </c>
      <c r="C1795" s="2" t="s">
        <v>390</v>
      </c>
      <c r="D1795" s="2">
        <v>2014</v>
      </c>
      <c r="E1795" s="2" t="s">
        <v>388</v>
      </c>
      <c r="F1795" s="2">
        <v>104569436</v>
      </c>
    </row>
    <row r="1796" spans="1:6" x14ac:dyDescent="0.25">
      <c r="A1796" s="2" t="s">
        <v>51</v>
      </c>
      <c r="B1796" s="2" t="s">
        <v>392</v>
      </c>
      <c r="C1796" s="2" t="s">
        <v>390</v>
      </c>
      <c r="D1796" s="2">
        <v>2015</v>
      </c>
      <c r="E1796" s="2" t="s">
        <v>388</v>
      </c>
      <c r="F1796" s="2">
        <v>139988843</v>
      </c>
    </row>
    <row r="1797" spans="1:6" x14ac:dyDescent="0.25">
      <c r="A1797" s="2" t="s">
        <v>51</v>
      </c>
      <c r="B1797" s="2" t="s">
        <v>392</v>
      </c>
      <c r="C1797" s="2" t="s">
        <v>390</v>
      </c>
      <c r="D1797" s="2">
        <v>2016</v>
      </c>
      <c r="E1797" s="2" t="s">
        <v>388</v>
      </c>
      <c r="F1797" s="2">
        <v>123198126</v>
      </c>
    </row>
    <row r="1798" spans="1:6" x14ac:dyDescent="0.25">
      <c r="A1798" s="2" t="s">
        <v>51</v>
      </c>
      <c r="B1798" s="2" t="s">
        <v>392</v>
      </c>
      <c r="C1798" s="2" t="s">
        <v>390</v>
      </c>
      <c r="D1798" s="2">
        <v>2017</v>
      </c>
      <c r="E1798" s="2" t="s">
        <v>388</v>
      </c>
      <c r="F1798" s="2">
        <v>160484063</v>
      </c>
    </row>
    <row r="1799" spans="1:6" x14ac:dyDescent="0.25">
      <c r="A1799" s="2" t="s">
        <v>51</v>
      </c>
      <c r="B1799" s="2" t="s">
        <v>392</v>
      </c>
      <c r="C1799" s="2" t="s">
        <v>390</v>
      </c>
      <c r="D1799" s="2">
        <v>2018</v>
      </c>
      <c r="E1799" s="2" t="s">
        <v>388</v>
      </c>
      <c r="F1799" s="2">
        <v>151896266</v>
      </c>
    </row>
    <row r="1800" spans="1:6" x14ac:dyDescent="0.25">
      <c r="A1800" s="2" t="s">
        <v>51</v>
      </c>
      <c r="B1800" s="2" t="s">
        <v>392</v>
      </c>
      <c r="C1800" s="2" t="s">
        <v>390</v>
      </c>
      <c r="D1800" s="2">
        <v>2019</v>
      </c>
      <c r="E1800" s="2" t="s">
        <v>388</v>
      </c>
      <c r="F1800" s="2">
        <v>163363310</v>
      </c>
    </row>
    <row r="1801" spans="1:6" x14ac:dyDescent="0.25">
      <c r="A1801" s="2" t="s">
        <v>51</v>
      </c>
      <c r="B1801" s="2" t="s">
        <v>392</v>
      </c>
      <c r="C1801" s="2" t="s">
        <v>390</v>
      </c>
      <c r="D1801" s="2">
        <v>2020</v>
      </c>
      <c r="E1801" s="2" t="s">
        <v>388</v>
      </c>
      <c r="F1801" s="2">
        <v>174629350</v>
      </c>
    </row>
    <row r="1802" spans="1:6" x14ac:dyDescent="0.25">
      <c r="A1802" s="2" t="s">
        <v>51</v>
      </c>
      <c r="B1802" s="2" t="s">
        <v>392</v>
      </c>
      <c r="C1802" s="2" t="s">
        <v>390</v>
      </c>
      <c r="D1802" s="2">
        <v>2021</v>
      </c>
      <c r="E1802" s="2" t="s">
        <v>388</v>
      </c>
      <c r="F1802" s="2">
        <v>185053561</v>
      </c>
    </row>
    <row r="1803" spans="1:6" x14ac:dyDescent="0.25">
      <c r="A1803" s="2" t="s">
        <v>52</v>
      </c>
      <c r="B1803" s="2" t="s">
        <v>393</v>
      </c>
      <c r="C1803" s="2" t="s">
        <v>387</v>
      </c>
      <c r="D1803" s="2">
        <v>2010</v>
      </c>
      <c r="E1803" s="2" t="s">
        <v>388</v>
      </c>
      <c r="F1803" s="2">
        <v>251724363</v>
      </c>
    </row>
    <row r="1804" spans="1:6" x14ac:dyDescent="0.25">
      <c r="A1804" s="2" t="s">
        <v>52</v>
      </c>
      <c r="B1804" s="2" t="s">
        <v>393</v>
      </c>
      <c r="C1804" s="2" t="s">
        <v>387</v>
      </c>
      <c r="D1804" s="2">
        <v>2011</v>
      </c>
      <c r="E1804" s="2" t="s">
        <v>388</v>
      </c>
      <c r="F1804" s="2">
        <v>205247783</v>
      </c>
    </row>
    <row r="1805" spans="1:6" x14ac:dyDescent="0.25">
      <c r="A1805" s="2" t="s">
        <v>52</v>
      </c>
      <c r="B1805" s="2" t="s">
        <v>393</v>
      </c>
      <c r="C1805" s="2" t="s">
        <v>387</v>
      </c>
      <c r="D1805" s="2">
        <v>2012</v>
      </c>
      <c r="E1805" s="2" t="s">
        <v>388</v>
      </c>
      <c r="F1805" s="2">
        <v>250687184</v>
      </c>
    </row>
    <row r="1806" spans="1:6" x14ac:dyDescent="0.25">
      <c r="A1806" s="2" t="s">
        <v>52</v>
      </c>
      <c r="B1806" s="2" t="s">
        <v>393</v>
      </c>
      <c r="C1806" s="2" t="s">
        <v>387</v>
      </c>
      <c r="D1806" s="2">
        <v>2013</v>
      </c>
      <c r="E1806" s="2" t="s">
        <v>388</v>
      </c>
      <c r="F1806" s="2">
        <v>209307554</v>
      </c>
    </row>
    <row r="1807" spans="1:6" x14ac:dyDescent="0.25">
      <c r="A1807" s="2" t="s">
        <v>52</v>
      </c>
      <c r="B1807" s="2" t="s">
        <v>393</v>
      </c>
      <c r="C1807" s="2" t="s">
        <v>387</v>
      </c>
      <c r="D1807" s="2">
        <v>2014</v>
      </c>
      <c r="E1807" s="2" t="s">
        <v>388</v>
      </c>
      <c r="F1807" s="2">
        <v>238877006</v>
      </c>
    </row>
    <row r="1808" spans="1:6" x14ac:dyDescent="0.25">
      <c r="A1808" s="2" t="s">
        <v>52</v>
      </c>
      <c r="B1808" s="2" t="s">
        <v>393</v>
      </c>
      <c r="C1808" s="2" t="s">
        <v>387</v>
      </c>
      <c r="D1808" s="2">
        <v>2015</v>
      </c>
      <c r="E1808" s="2" t="s">
        <v>388</v>
      </c>
      <c r="F1808" s="2">
        <v>281313986</v>
      </c>
    </row>
    <row r="1809" spans="1:6" x14ac:dyDescent="0.25">
      <c r="A1809" s="2" t="s">
        <v>52</v>
      </c>
      <c r="B1809" s="2" t="s">
        <v>393</v>
      </c>
      <c r="C1809" s="2" t="s">
        <v>387</v>
      </c>
      <c r="D1809" s="2">
        <v>2016</v>
      </c>
      <c r="E1809" s="2" t="s">
        <v>388</v>
      </c>
      <c r="F1809" s="2">
        <v>366127904</v>
      </c>
    </row>
    <row r="1810" spans="1:6" x14ac:dyDescent="0.25">
      <c r="A1810" s="2" t="s">
        <v>52</v>
      </c>
      <c r="B1810" s="2" t="s">
        <v>393</v>
      </c>
      <c r="C1810" s="2" t="s">
        <v>387</v>
      </c>
      <c r="D1810" s="2">
        <v>2017</v>
      </c>
      <c r="E1810" s="2" t="s">
        <v>388</v>
      </c>
      <c r="F1810" s="2">
        <v>263686500</v>
      </c>
    </row>
    <row r="1811" spans="1:6" x14ac:dyDescent="0.25">
      <c r="A1811" s="2" t="s">
        <v>52</v>
      </c>
      <c r="B1811" s="2" t="s">
        <v>393</v>
      </c>
      <c r="C1811" s="2" t="s">
        <v>387</v>
      </c>
      <c r="D1811" s="2">
        <v>2018</v>
      </c>
      <c r="E1811" s="2" t="s">
        <v>388</v>
      </c>
      <c r="F1811" s="2">
        <v>466953384</v>
      </c>
    </row>
    <row r="1812" spans="1:6" x14ac:dyDescent="0.25">
      <c r="A1812" s="2" t="s">
        <v>52</v>
      </c>
      <c r="B1812" s="2" t="s">
        <v>393</v>
      </c>
      <c r="C1812" s="2" t="s">
        <v>387</v>
      </c>
      <c r="D1812" s="2">
        <v>2019</v>
      </c>
      <c r="E1812" s="2" t="s">
        <v>388</v>
      </c>
      <c r="F1812" s="2">
        <v>499640387</v>
      </c>
    </row>
    <row r="1813" spans="1:6" x14ac:dyDescent="0.25">
      <c r="A1813" s="2" t="s">
        <v>52</v>
      </c>
      <c r="B1813" s="2" t="s">
        <v>393</v>
      </c>
      <c r="C1813" s="2" t="s">
        <v>387</v>
      </c>
      <c r="D1813" s="2">
        <v>2020</v>
      </c>
      <c r="E1813" s="2" t="s">
        <v>388</v>
      </c>
      <c r="F1813" s="2">
        <v>527915310</v>
      </c>
    </row>
    <row r="1814" spans="1:6" x14ac:dyDescent="0.25">
      <c r="A1814" s="2" t="s">
        <v>52</v>
      </c>
      <c r="B1814" s="2" t="s">
        <v>393</v>
      </c>
      <c r="C1814" s="2" t="s">
        <v>387</v>
      </c>
      <c r="D1814" s="2">
        <v>2021</v>
      </c>
      <c r="E1814" s="2" t="s">
        <v>388</v>
      </c>
      <c r="F1814" s="2">
        <v>545919783</v>
      </c>
    </row>
    <row r="1815" spans="1:6" x14ac:dyDescent="0.25">
      <c r="A1815" s="2" t="s">
        <v>52</v>
      </c>
      <c r="B1815" s="2" t="s">
        <v>393</v>
      </c>
      <c r="C1815" s="2" t="s">
        <v>389</v>
      </c>
      <c r="D1815" s="2">
        <v>2010</v>
      </c>
      <c r="E1815" s="2" t="s">
        <v>388</v>
      </c>
      <c r="F1815" s="2">
        <v>735296602</v>
      </c>
    </row>
    <row r="1816" spans="1:6" x14ac:dyDescent="0.25">
      <c r="A1816" s="2" t="s">
        <v>52</v>
      </c>
      <c r="B1816" s="2" t="s">
        <v>393</v>
      </c>
      <c r="C1816" s="2" t="s">
        <v>389</v>
      </c>
      <c r="D1816" s="2">
        <v>2011</v>
      </c>
      <c r="E1816" s="2" t="s">
        <v>388</v>
      </c>
      <c r="F1816" s="2">
        <v>741434207</v>
      </c>
    </row>
    <row r="1817" spans="1:6" x14ac:dyDescent="0.25">
      <c r="A1817" s="2" t="s">
        <v>52</v>
      </c>
      <c r="B1817" s="2" t="s">
        <v>393</v>
      </c>
      <c r="C1817" s="2" t="s">
        <v>389</v>
      </c>
      <c r="D1817" s="2">
        <v>2012</v>
      </c>
      <c r="E1817" s="2" t="s">
        <v>388</v>
      </c>
      <c r="F1817" s="2">
        <v>1110922960</v>
      </c>
    </row>
    <row r="1818" spans="1:6" x14ac:dyDescent="0.25">
      <c r="A1818" s="2" t="s">
        <v>52</v>
      </c>
      <c r="B1818" s="2" t="s">
        <v>393</v>
      </c>
      <c r="C1818" s="2" t="s">
        <v>389</v>
      </c>
      <c r="D1818" s="2">
        <v>2013</v>
      </c>
      <c r="E1818" s="2" t="s">
        <v>388</v>
      </c>
      <c r="F1818" s="2">
        <v>1069663904</v>
      </c>
    </row>
    <row r="1819" spans="1:6" x14ac:dyDescent="0.25">
      <c r="A1819" s="2" t="s">
        <v>52</v>
      </c>
      <c r="B1819" s="2" t="s">
        <v>393</v>
      </c>
      <c r="C1819" s="2" t="s">
        <v>389</v>
      </c>
      <c r="D1819" s="2">
        <v>2014</v>
      </c>
      <c r="E1819" s="2" t="s">
        <v>388</v>
      </c>
      <c r="F1819" s="2">
        <v>1830193393</v>
      </c>
    </row>
    <row r="1820" spans="1:6" x14ac:dyDescent="0.25">
      <c r="A1820" s="2" t="s">
        <v>52</v>
      </c>
      <c r="B1820" s="2" t="s">
        <v>393</v>
      </c>
      <c r="C1820" s="2" t="s">
        <v>389</v>
      </c>
      <c r="D1820" s="2">
        <v>2015</v>
      </c>
      <c r="E1820" s="2" t="s">
        <v>388</v>
      </c>
      <c r="F1820" s="2">
        <v>949105432</v>
      </c>
    </row>
    <row r="1821" spans="1:6" x14ac:dyDescent="0.25">
      <c r="A1821" s="2" t="s">
        <v>52</v>
      </c>
      <c r="B1821" s="2" t="s">
        <v>393</v>
      </c>
      <c r="C1821" s="2" t="s">
        <v>389</v>
      </c>
      <c r="D1821" s="2">
        <v>2016</v>
      </c>
      <c r="E1821" s="2" t="s">
        <v>388</v>
      </c>
      <c r="F1821" s="2">
        <v>885276167</v>
      </c>
    </row>
    <row r="1822" spans="1:6" x14ac:dyDescent="0.25">
      <c r="A1822" s="2" t="s">
        <v>52</v>
      </c>
      <c r="B1822" s="2" t="s">
        <v>393</v>
      </c>
      <c r="C1822" s="2" t="s">
        <v>389</v>
      </c>
      <c r="D1822" s="2">
        <v>2017</v>
      </c>
      <c r="E1822" s="2" t="s">
        <v>388</v>
      </c>
      <c r="F1822" s="2">
        <v>1030173051</v>
      </c>
    </row>
    <row r="1823" spans="1:6" x14ac:dyDescent="0.25">
      <c r="A1823" s="2" t="s">
        <v>52</v>
      </c>
      <c r="B1823" s="2" t="s">
        <v>393</v>
      </c>
      <c r="C1823" s="2" t="s">
        <v>389</v>
      </c>
      <c r="D1823" s="2">
        <v>2018</v>
      </c>
      <c r="E1823" s="2" t="s">
        <v>388</v>
      </c>
      <c r="F1823" s="2">
        <v>1326190069</v>
      </c>
    </row>
    <row r="1824" spans="1:6" x14ac:dyDescent="0.25">
      <c r="A1824" s="2" t="s">
        <v>52</v>
      </c>
      <c r="B1824" s="2" t="s">
        <v>393</v>
      </c>
      <c r="C1824" s="2" t="s">
        <v>389</v>
      </c>
      <c r="D1824" s="2">
        <v>2019</v>
      </c>
      <c r="E1824" s="2" t="s">
        <v>388</v>
      </c>
      <c r="F1824" s="2">
        <v>1354156684</v>
      </c>
    </row>
    <row r="1825" spans="1:6" x14ac:dyDescent="0.25">
      <c r="A1825" s="2" t="s">
        <v>52</v>
      </c>
      <c r="B1825" s="2" t="s">
        <v>393</v>
      </c>
      <c r="C1825" s="2" t="s">
        <v>389</v>
      </c>
      <c r="D1825" s="2">
        <v>2020</v>
      </c>
      <c r="E1825" s="2" t="s">
        <v>388</v>
      </c>
      <c r="F1825" s="2">
        <v>1371433557</v>
      </c>
    </row>
    <row r="1826" spans="1:6" x14ac:dyDescent="0.25">
      <c r="A1826" s="2" t="s">
        <v>52</v>
      </c>
      <c r="B1826" s="2" t="s">
        <v>393</v>
      </c>
      <c r="C1826" s="2" t="s">
        <v>389</v>
      </c>
      <c r="D1826" s="2">
        <v>2021</v>
      </c>
      <c r="E1826" s="2" t="s">
        <v>388</v>
      </c>
      <c r="F1826" s="2">
        <v>1379455537</v>
      </c>
    </row>
    <row r="1827" spans="1:6" x14ac:dyDescent="0.25">
      <c r="A1827" s="2" t="s">
        <v>52</v>
      </c>
      <c r="B1827" s="2" t="s">
        <v>393</v>
      </c>
      <c r="C1827" s="2" t="s">
        <v>390</v>
      </c>
      <c r="D1827" s="2">
        <v>2010</v>
      </c>
      <c r="E1827" s="2" t="s">
        <v>388</v>
      </c>
      <c r="F1827" s="2">
        <v>310774676</v>
      </c>
    </row>
    <row r="1828" spans="1:6" x14ac:dyDescent="0.25">
      <c r="A1828" s="2" t="s">
        <v>52</v>
      </c>
      <c r="B1828" s="2" t="s">
        <v>393</v>
      </c>
      <c r="C1828" s="2" t="s">
        <v>390</v>
      </c>
      <c r="D1828" s="2">
        <v>2011</v>
      </c>
      <c r="E1828" s="2" t="s">
        <v>388</v>
      </c>
      <c r="F1828" s="2">
        <v>231833598</v>
      </c>
    </row>
    <row r="1829" spans="1:6" x14ac:dyDescent="0.25">
      <c r="A1829" s="2" t="s">
        <v>52</v>
      </c>
      <c r="B1829" s="2" t="s">
        <v>393</v>
      </c>
      <c r="C1829" s="2" t="s">
        <v>390</v>
      </c>
      <c r="D1829" s="2">
        <v>2012</v>
      </c>
      <c r="E1829" s="2" t="s">
        <v>388</v>
      </c>
      <c r="F1829" s="2">
        <v>232693941</v>
      </c>
    </row>
    <row r="1830" spans="1:6" x14ac:dyDescent="0.25">
      <c r="A1830" s="2" t="s">
        <v>52</v>
      </c>
      <c r="B1830" s="2" t="s">
        <v>393</v>
      </c>
      <c r="C1830" s="2" t="s">
        <v>390</v>
      </c>
      <c r="D1830" s="2">
        <v>2013</v>
      </c>
      <c r="E1830" s="2" t="s">
        <v>388</v>
      </c>
      <c r="F1830" s="2">
        <v>296250351</v>
      </c>
    </row>
    <row r="1831" spans="1:6" x14ac:dyDescent="0.25">
      <c r="A1831" s="2" t="s">
        <v>52</v>
      </c>
      <c r="B1831" s="2" t="s">
        <v>393</v>
      </c>
      <c r="C1831" s="2" t="s">
        <v>390</v>
      </c>
      <c r="D1831" s="2">
        <v>2014</v>
      </c>
      <c r="E1831" s="2" t="s">
        <v>388</v>
      </c>
      <c r="F1831" s="2">
        <v>490714266</v>
      </c>
    </row>
    <row r="1832" spans="1:6" x14ac:dyDescent="0.25">
      <c r="A1832" s="2" t="s">
        <v>52</v>
      </c>
      <c r="B1832" s="2" t="s">
        <v>393</v>
      </c>
      <c r="C1832" s="2" t="s">
        <v>390</v>
      </c>
      <c r="D1832" s="2">
        <v>2015</v>
      </c>
      <c r="E1832" s="2" t="s">
        <v>388</v>
      </c>
      <c r="F1832" s="2">
        <v>640978331</v>
      </c>
    </row>
    <row r="1833" spans="1:6" x14ac:dyDescent="0.25">
      <c r="A1833" s="2" t="s">
        <v>52</v>
      </c>
      <c r="B1833" s="2" t="s">
        <v>393</v>
      </c>
      <c r="C1833" s="2" t="s">
        <v>390</v>
      </c>
      <c r="D1833" s="2">
        <v>2016</v>
      </c>
      <c r="E1833" s="2" t="s">
        <v>388</v>
      </c>
      <c r="F1833" s="2">
        <v>641432788</v>
      </c>
    </row>
    <row r="1834" spans="1:6" x14ac:dyDescent="0.25">
      <c r="A1834" s="2" t="s">
        <v>52</v>
      </c>
      <c r="B1834" s="2" t="s">
        <v>393</v>
      </c>
      <c r="C1834" s="2" t="s">
        <v>390</v>
      </c>
      <c r="D1834" s="2">
        <v>2017</v>
      </c>
      <c r="E1834" s="2" t="s">
        <v>388</v>
      </c>
      <c r="F1834" s="2">
        <v>735666036</v>
      </c>
    </row>
    <row r="1835" spans="1:6" x14ac:dyDescent="0.25">
      <c r="A1835" s="2" t="s">
        <v>52</v>
      </c>
      <c r="B1835" s="2" t="s">
        <v>393</v>
      </c>
      <c r="C1835" s="2" t="s">
        <v>390</v>
      </c>
      <c r="D1835" s="2">
        <v>2018</v>
      </c>
      <c r="E1835" s="2" t="s">
        <v>388</v>
      </c>
      <c r="F1835" s="2">
        <v>722592687</v>
      </c>
    </row>
    <row r="1836" spans="1:6" x14ac:dyDescent="0.25">
      <c r="A1836" s="2" t="s">
        <v>52</v>
      </c>
      <c r="B1836" s="2" t="s">
        <v>393</v>
      </c>
      <c r="C1836" s="2" t="s">
        <v>390</v>
      </c>
      <c r="D1836" s="2">
        <v>2019</v>
      </c>
      <c r="E1836" s="2" t="s">
        <v>388</v>
      </c>
      <c r="F1836" s="2">
        <v>768526092</v>
      </c>
    </row>
    <row r="1837" spans="1:6" x14ac:dyDescent="0.25">
      <c r="A1837" s="2" t="s">
        <v>52</v>
      </c>
      <c r="B1837" s="2" t="s">
        <v>393</v>
      </c>
      <c r="C1837" s="2" t="s">
        <v>390</v>
      </c>
      <c r="D1837" s="2">
        <v>2020</v>
      </c>
      <c r="E1837" s="2" t="s">
        <v>388</v>
      </c>
      <c r="F1837" s="2">
        <v>808184852</v>
      </c>
    </row>
    <row r="1838" spans="1:6" x14ac:dyDescent="0.25">
      <c r="A1838" s="2" t="s">
        <v>52</v>
      </c>
      <c r="B1838" s="2" t="s">
        <v>393</v>
      </c>
      <c r="C1838" s="2" t="s">
        <v>390</v>
      </c>
      <c r="D1838" s="2">
        <v>2021</v>
      </c>
      <c r="E1838" s="2" t="s">
        <v>388</v>
      </c>
      <c r="F1838" s="2">
        <v>841538165</v>
      </c>
    </row>
    <row r="1839" spans="1:6" x14ac:dyDescent="0.25">
      <c r="A1839" s="2" t="s">
        <v>53</v>
      </c>
      <c r="B1839" s="2" t="s">
        <v>404</v>
      </c>
      <c r="C1839" s="2" t="s">
        <v>387</v>
      </c>
      <c r="D1839" s="2">
        <v>2010</v>
      </c>
      <c r="E1839" s="2" t="s">
        <v>388</v>
      </c>
      <c r="F1839" s="2">
        <v>21803842</v>
      </c>
    </row>
    <row r="1840" spans="1:6" x14ac:dyDescent="0.25">
      <c r="A1840" s="2" t="s">
        <v>53</v>
      </c>
      <c r="B1840" s="2" t="s">
        <v>404</v>
      </c>
      <c r="C1840" s="2" t="s">
        <v>387</v>
      </c>
      <c r="D1840" s="2">
        <v>2011</v>
      </c>
      <c r="E1840" s="2" t="s">
        <v>388</v>
      </c>
      <c r="F1840" s="2">
        <v>15421898</v>
      </c>
    </row>
    <row r="1841" spans="1:6" x14ac:dyDescent="0.25">
      <c r="A1841" s="2" t="s">
        <v>53</v>
      </c>
      <c r="B1841" s="2" t="s">
        <v>404</v>
      </c>
      <c r="C1841" s="2" t="s">
        <v>387</v>
      </c>
      <c r="D1841" s="2">
        <v>2012</v>
      </c>
      <c r="E1841" s="2" t="s">
        <v>388</v>
      </c>
      <c r="F1841" s="2">
        <v>6521644</v>
      </c>
    </row>
    <row r="1842" spans="1:6" x14ac:dyDescent="0.25">
      <c r="A1842" s="2" t="s">
        <v>53</v>
      </c>
      <c r="B1842" s="2" t="s">
        <v>404</v>
      </c>
      <c r="C1842" s="2" t="s">
        <v>387</v>
      </c>
      <c r="D1842" s="2">
        <v>2013</v>
      </c>
      <c r="E1842" s="2" t="s">
        <v>388</v>
      </c>
      <c r="F1842" s="2">
        <v>21947909</v>
      </c>
    </row>
    <row r="1843" spans="1:6" x14ac:dyDescent="0.25">
      <c r="A1843" s="2" t="s">
        <v>53</v>
      </c>
      <c r="B1843" s="2" t="s">
        <v>404</v>
      </c>
      <c r="C1843" s="2" t="s">
        <v>387</v>
      </c>
      <c r="D1843" s="2">
        <v>2014</v>
      </c>
      <c r="E1843" s="2" t="s">
        <v>388</v>
      </c>
      <c r="F1843" s="2">
        <v>26129916</v>
      </c>
    </row>
    <row r="1844" spans="1:6" x14ac:dyDescent="0.25">
      <c r="A1844" s="2" t="s">
        <v>53</v>
      </c>
      <c r="B1844" s="2" t="s">
        <v>404</v>
      </c>
      <c r="C1844" s="2" t="s">
        <v>387</v>
      </c>
      <c r="D1844" s="2">
        <v>2015</v>
      </c>
      <c r="E1844" s="2" t="s">
        <v>388</v>
      </c>
      <c r="F1844" s="2">
        <v>19234427</v>
      </c>
    </row>
    <row r="1845" spans="1:6" x14ac:dyDescent="0.25">
      <c r="A1845" s="2" t="s">
        <v>53</v>
      </c>
      <c r="B1845" s="2" t="s">
        <v>404</v>
      </c>
      <c r="C1845" s="2" t="s">
        <v>387</v>
      </c>
      <c r="D1845" s="2">
        <v>2016</v>
      </c>
      <c r="E1845" s="2" t="s">
        <v>388</v>
      </c>
      <c r="F1845" s="2">
        <v>29470523</v>
      </c>
    </row>
    <row r="1846" spans="1:6" x14ac:dyDescent="0.25">
      <c r="A1846" s="2" t="s">
        <v>53</v>
      </c>
      <c r="B1846" s="2" t="s">
        <v>404</v>
      </c>
      <c r="C1846" s="2" t="s">
        <v>387</v>
      </c>
      <c r="D1846" s="2">
        <v>2017</v>
      </c>
      <c r="E1846" s="2" t="s">
        <v>388</v>
      </c>
      <c r="F1846" s="2">
        <v>108024028</v>
      </c>
    </row>
    <row r="1847" spans="1:6" x14ac:dyDescent="0.25">
      <c r="A1847" s="2" t="s">
        <v>53</v>
      </c>
      <c r="B1847" s="2" t="s">
        <v>404</v>
      </c>
      <c r="C1847" s="2" t="s">
        <v>387</v>
      </c>
      <c r="D1847" s="2">
        <v>2018</v>
      </c>
      <c r="E1847" s="2" t="s">
        <v>388</v>
      </c>
      <c r="F1847" s="2">
        <v>55039023</v>
      </c>
    </row>
    <row r="1848" spans="1:6" x14ac:dyDescent="0.25">
      <c r="A1848" s="2" t="s">
        <v>53</v>
      </c>
      <c r="B1848" s="2" t="s">
        <v>404</v>
      </c>
      <c r="C1848" s="2" t="s">
        <v>387</v>
      </c>
      <c r="D1848" s="2">
        <v>2019</v>
      </c>
      <c r="E1848" s="2" t="s">
        <v>388</v>
      </c>
      <c r="F1848" s="2">
        <v>58594275</v>
      </c>
    </row>
    <row r="1849" spans="1:6" x14ac:dyDescent="0.25">
      <c r="A1849" s="2" t="s">
        <v>53</v>
      </c>
      <c r="B1849" s="2" t="s">
        <v>404</v>
      </c>
      <c r="C1849" s="2" t="s">
        <v>387</v>
      </c>
      <c r="D1849" s="2">
        <v>2020</v>
      </c>
      <c r="E1849" s="2" t="s">
        <v>388</v>
      </c>
      <c r="F1849" s="2">
        <v>61951628</v>
      </c>
    </row>
    <row r="1850" spans="1:6" x14ac:dyDescent="0.25">
      <c r="A1850" s="2" t="s">
        <v>53</v>
      </c>
      <c r="B1850" s="2" t="s">
        <v>404</v>
      </c>
      <c r="C1850" s="2" t="s">
        <v>387</v>
      </c>
      <c r="D1850" s="2">
        <v>2021</v>
      </c>
      <c r="E1850" s="2" t="s">
        <v>388</v>
      </c>
      <c r="F1850" s="2">
        <v>64304853</v>
      </c>
    </row>
    <row r="1851" spans="1:6" x14ac:dyDescent="0.25">
      <c r="A1851" s="2" t="s">
        <v>53</v>
      </c>
      <c r="B1851" s="2" t="s">
        <v>404</v>
      </c>
      <c r="C1851" s="2" t="s">
        <v>389</v>
      </c>
      <c r="D1851" s="2">
        <v>2010</v>
      </c>
      <c r="E1851" s="2" t="s">
        <v>388</v>
      </c>
      <c r="F1851" s="2">
        <v>68227604</v>
      </c>
    </row>
    <row r="1852" spans="1:6" x14ac:dyDescent="0.25">
      <c r="A1852" s="2" t="s">
        <v>53</v>
      </c>
      <c r="B1852" s="2" t="s">
        <v>404</v>
      </c>
      <c r="C1852" s="2" t="s">
        <v>389</v>
      </c>
      <c r="D1852" s="2">
        <v>2011</v>
      </c>
      <c r="E1852" s="2" t="s">
        <v>388</v>
      </c>
      <c r="F1852" s="2">
        <v>59874002</v>
      </c>
    </row>
    <row r="1853" spans="1:6" x14ac:dyDescent="0.25">
      <c r="A1853" s="2" t="s">
        <v>53</v>
      </c>
      <c r="B1853" s="2" t="s">
        <v>404</v>
      </c>
      <c r="C1853" s="2" t="s">
        <v>389</v>
      </c>
      <c r="D1853" s="2">
        <v>2012</v>
      </c>
      <c r="E1853" s="2" t="s">
        <v>388</v>
      </c>
      <c r="F1853" s="2">
        <v>12176961</v>
      </c>
    </row>
    <row r="1854" spans="1:6" x14ac:dyDescent="0.25">
      <c r="A1854" s="2" t="s">
        <v>53</v>
      </c>
      <c r="B1854" s="2" t="s">
        <v>404</v>
      </c>
      <c r="C1854" s="2" t="s">
        <v>389</v>
      </c>
      <c r="D1854" s="2">
        <v>2013</v>
      </c>
      <c r="E1854" s="2" t="s">
        <v>388</v>
      </c>
      <c r="F1854" s="2">
        <v>37489335</v>
      </c>
    </row>
    <row r="1855" spans="1:6" x14ac:dyDescent="0.25">
      <c r="A1855" s="2" t="s">
        <v>53</v>
      </c>
      <c r="B1855" s="2" t="s">
        <v>404</v>
      </c>
      <c r="C1855" s="2" t="s">
        <v>389</v>
      </c>
      <c r="D1855" s="2">
        <v>2014</v>
      </c>
      <c r="E1855" s="2" t="s">
        <v>388</v>
      </c>
      <c r="F1855" s="2">
        <v>18516249</v>
      </c>
    </row>
    <row r="1856" spans="1:6" x14ac:dyDescent="0.25">
      <c r="A1856" s="2" t="s">
        <v>53</v>
      </c>
      <c r="B1856" s="2" t="s">
        <v>404</v>
      </c>
      <c r="C1856" s="2" t="s">
        <v>389</v>
      </c>
      <c r="D1856" s="2">
        <v>2015</v>
      </c>
      <c r="E1856" s="2" t="s">
        <v>388</v>
      </c>
      <c r="F1856" s="2">
        <v>159506109</v>
      </c>
    </row>
    <row r="1857" spans="1:6" x14ac:dyDescent="0.25">
      <c r="A1857" s="2" t="s">
        <v>53</v>
      </c>
      <c r="B1857" s="2" t="s">
        <v>404</v>
      </c>
      <c r="C1857" s="2" t="s">
        <v>389</v>
      </c>
      <c r="D1857" s="2">
        <v>2016</v>
      </c>
      <c r="E1857" s="2" t="s">
        <v>388</v>
      </c>
      <c r="F1857" s="2">
        <v>116789713</v>
      </c>
    </row>
    <row r="1858" spans="1:6" x14ac:dyDescent="0.25">
      <c r="A1858" s="2" t="s">
        <v>53</v>
      </c>
      <c r="B1858" s="2" t="s">
        <v>404</v>
      </c>
      <c r="C1858" s="2" t="s">
        <v>389</v>
      </c>
      <c r="D1858" s="2">
        <v>2017</v>
      </c>
      <c r="E1858" s="2" t="s">
        <v>388</v>
      </c>
      <c r="F1858" s="2">
        <v>169718286</v>
      </c>
    </row>
    <row r="1859" spans="1:6" x14ac:dyDescent="0.25">
      <c r="A1859" s="2" t="s">
        <v>53</v>
      </c>
      <c r="B1859" s="2" t="s">
        <v>404</v>
      </c>
      <c r="C1859" s="2" t="s">
        <v>389</v>
      </c>
      <c r="D1859" s="2">
        <v>2018</v>
      </c>
      <c r="E1859" s="2" t="s">
        <v>388</v>
      </c>
      <c r="F1859" s="2">
        <v>256651652</v>
      </c>
    </row>
    <row r="1860" spans="1:6" x14ac:dyDescent="0.25">
      <c r="A1860" s="2" t="s">
        <v>53</v>
      </c>
      <c r="B1860" s="2" t="s">
        <v>404</v>
      </c>
      <c r="C1860" s="2" t="s">
        <v>389</v>
      </c>
      <c r="D1860" s="2">
        <v>2019</v>
      </c>
      <c r="E1860" s="2" t="s">
        <v>388</v>
      </c>
      <c r="F1860" s="2">
        <v>267084686</v>
      </c>
    </row>
    <row r="1861" spans="1:6" x14ac:dyDescent="0.25">
      <c r="A1861" s="2" t="s">
        <v>53</v>
      </c>
      <c r="B1861" s="2" t="s">
        <v>404</v>
      </c>
      <c r="C1861" s="2" t="s">
        <v>389</v>
      </c>
      <c r="D1861" s="2">
        <v>2020</v>
      </c>
      <c r="E1861" s="2" t="s">
        <v>388</v>
      </c>
      <c r="F1861" s="2">
        <v>276199305</v>
      </c>
    </row>
    <row r="1862" spans="1:6" x14ac:dyDescent="0.25">
      <c r="A1862" s="2" t="s">
        <v>53</v>
      </c>
      <c r="B1862" s="2" t="s">
        <v>404</v>
      </c>
      <c r="C1862" s="2" t="s">
        <v>389</v>
      </c>
      <c r="D1862" s="2">
        <v>2021</v>
      </c>
      <c r="E1862" s="2" t="s">
        <v>388</v>
      </c>
      <c r="F1862" s="2">
        <v>283526055</v>
      </c>
    </row>
    <row r="1863" spans="1:6" x14ac:dyDescent="0.25">
      <c r="A1863" s="2" t="s">
        <v>53</v>
      </c>
      <c r="B1863" s="2" t="s">
        <v>404</v>
      </c>
      <c r="C1863" s="2" t="s">
        <v>390</v>
      </c>
      <c r="D1863" s="2">
        <v>2010</v>
      </c>
      <c r="E1863" s="2" t="s">
        <v>388</v>
      </c>
      <c r="F1863" s="2">
        <v>109941206</v>
      </c>
    </row>
    <row r="1864" spans="1:6" x14ac:dyDescent="0.25">
      <c r="A1864" s="2" t="s">
        <v>53</v>
      </c>
      <c r="B1864" s="2" t="s">
        <v>404</v>
      </c>
      <c r="C1864" s="2" t="s">
        <v>390</v>
      </c>
      <c r="D1864" s="2">
        <v>2011</v>
      </c>
      <c r="E1864" s="2" t="s">
        <v>388</v>
      </c>
      <c r="F1864" s="2">
        <v>114633540</v>
      </c>
    </row>
    <row r="1865" spans="1:6" x14ac:dyDescent="0.25">
      <c r="A1865" s="2" t="s">
        <v>53</v>
      </c>
      <c r="B1865" s="2" t="s">
        <v>404</v>
      </c>
      <c r="C1865" s="2" t="s">
        <v>390</v>
      </c>
      <c r="D1865" s="2">
        <v>2012</v>
      </c>
      <c r="E1865" s="2" t="s">
        <v>388</v>
      </c>
      <c r="F1865" s="2">
        <v>105345432</v>
      </c>
    </row>
    <row r="1866" spans="1:6" x14ac:dyDescent="0.25">
      <c r="A1866" s="2" t="s">
        <v>53</v>
      </c>
      <c r="B1866" s="2" t="s">
        <v>404</v>
      </c>
      <c r="C1866" s="2" t="s">
        <v>390</v>
      </c>
      <c r="D1866" s="2">
        <v>2013</v>
      </c>
      <c r="E1866" s="2" t="s">
        <v>388</v>
      </c>
      <c r="F1866" s="2">
        <v>108271379</v>
      </c>
    </row>
    <row r="1867" spans="1:6" x14ac:dyDescent="0.25">
      <c r="A1867" s="2" t="s">
        <v>53</v>
      </c>
      <c r="B1867" s="2" t="s">
        <v>404</v>
      </c>
      <c r="C1867" s="2" t="s">
        <v>390</v>
      </c>
      <c r="D1867" s="2">
        <v>2014</v>
      </c>
      <c r="E1867" s="2" t="s">
        <v>388</v>
      </c>
      <c r="F1867" s="2">
        <v>142595703</v>
      </c>
    </row>
    <row r="1868" spans="1:6" x14ac:dyDescent="0.25">
      <c r="A1868" s="2" t="s">
        <v>53</v>
      </c>
      <c r="B1868" s="2" t="s">
        <v>404</v>
      </c>
      <c r="C1868" s="2" t="s">
        <v>390</v>
      </c>
      <c r="D1868" s="2">
        <v>2015</v>
      </c>
      <c r="E1868" s="2" t="s">
        <v>388</v>
      </c>
      <c r="F1868" s="2">
        <v>206075825</v>
      </c>
    </row>
    <row r="1869" spans="1:6" x14ac:dyDescent="0.25">
      <c r="A1869" s="2" t="s">
        <v>53</v>
      </c>
      <c r="B1869" s="2" t="s">
        <v>404</v>
      </c>
      <c r="C1869" s="2" t="s">
        <v>390</v>
      </c>
      <c r="D1869" s="2">
        <v>2016</v>
      </c>
      <c r="E1869" s="2" t="s">
        <v>388</v>
      </c>
      <c r="F1869" s="2">
        <v>189869554</v>
      </c>
    </row>
    <row r="1870" spans="1:6" x14ac:dyDescent="0.25">
      <c r="A1870" s="2" t="s">
        <v>53</v>
      </c>
      <c r="B1870" s="2" t="s">
        <v>404</v>
      </c>
      <c r="C1870" s="2" t="s">
        <v>390</v>
      </c>
      <c r="D1870" s="2">
        <v>2017</v>
      </c>
      <c r="E1870" s="2" t="s">
        <v>388</v>
      </c>
      <c r="F1870" s="2">
        <v>221141627</v>
      </c>
    </row>
    <row r="1871" spans="1:6" x14ac:dyDescent="0.25">
      <c r="A1871" s="2" t="s">
        <v>53</v>
      </c>
      <c r="B1871" s="2" t="s">
        <v>404</v>
      </c>
      <c r="C1871" s="2" t="s">
        <v>390</v>
      </c>
      <c r="D1871" s="2">
        <v>2018</v>
      </c>
      <c r="E1871" s="2" t="s">
        <v>388</v>
      </c>
      <c r="F1871" s="2">
        <v>284402629</v>
      </c>
    </row>
    <row r="1872" spans="1:6" x14ac:dyDescent="0.25">
      <c r="A1872" s="2" t="s">
        <v>53</v>
      </c>
      <c r="B1872" s="2" t="s">
        <v>404</v>
      </c>
      <c r="C1872" s="2" t="s">
        <v>390</v>
      </c>
      <c r="D1872" s="2">
        <v>2019</v>
      </c>
      <c r="E1872" s="2" t="s">
        <v>388</v>
      </c>
      <c r="F1872" s="2">
        <v>306265828</v>
      </c>
    </row>
    <row r="1873" spans="1:6" x14ac:dyDescent="0.25">
      <c r="A1873" s="2" t="s">
        <v>53</v>
      </c>
      <c r="B1873" s="2" t="s">
        <v>404</v>
      </c>
      <c r="C1873" s="2" t="s">
        <v>390</v>
      </c>
      <c r="D1873" s="2">
        <v>2020</v>
      </c>
      <c r="E1873" s="2" t="s">
        <v>388</v>
      </c>
      <c r="F1873" s="2">
        <v>325298886</v>
      </c>
    </row>
    <row r="1874" spans="1:6" x14ac:dyDescent="0.25">
      <c r="A1874" s="2" t="s">
        <v>53</v>
      </c>
      <c r="B1874" s="2" t="s">
        <v>404</v>
      </c>
      <c r="C1874" s="2" t="s">
        <v>390</v>
      </c>
      <c r="D1874" s="2">
        <v>2021</v>
      </c>
      <c r="E1874" s="2" t="s">
        <v>388</v>
      </c>
      <c r="F1874" s="2">
        <v>345799584</v>
      </c>
    </row>
    <row r="1875" spans="1:6" x14ac:dyDescent="0.25">
      <c r="A1875" s="2" t="s">
        <v>54</v>
      </c>
      <c r="B1875" s="2" t="s">
        <v>419</v>
      </c>
      <c r="C1875" s="2" t="s">
        <v>387</v>
      </c>
      <c r="D1875" s="2">
        <v>2010</v>
      </c>
      <c r="E1875" s="2" t="s">
        <v>388</v>
      </c>
      <c r="F1875" s="2">
        <v>38195607</v>
      </c>
    </row>
    <row r="1876" spans="1:6" x14ac:dyDescent="0.25">
      <c r="A1876" s="2" t="s">
        <v>54</v>
      </c>
      <c r="B1876" s="2" t="s">
        <v>419</v>
      </c>
      <c r="C1876" s="2" t="s">
        <v>387</v>
      </c>
      <c r="D1876" s="2">
        <v>2011</v>
      </c>
      <c r="E1876" s="2" t="s">
        <v>388</v>
      </c>
      <c r="F1876" s="2">
        <v>38728729</v>
      </c>
    </row>
    <row r="1877" spans="1:6" x14ac:dyDescent="0.25">
      <c r="A1877" s="2" t="s">
        <v>54</v>
      </c>
      <c r="B1877" s="2" t="s">
        <v>419</v>
      </c>
      <c r="C1877" s="2" t="s">
        <v>387</v>
      </c>
      <c r="D1877" s="2">
        <v>2012</v>
      </c>
      <c r="E1877" s="2" t="s">
        <v>388</v>
      </c>
      <c r="F1877" s="2">
        <v>47307973</v>
      </c>
    </row>
    <row r="1878" spans="1:6" x14ac:dyDescent="0.25">
      <c r="A1878" s="2" t="s">
        <v>54</v>
      </c>
      <c r="B1878" s="2" t="s">
        <v>419</v>
      </c>
      <c r="C1878" s="2" t="s">
        <v>387</v>
      </c>
      <c r="D1878" s="2">
        <v>2013</v>
      </c>
      <c r="E1878" s="2" t="s">
        <v>388</v>
      </c>
      <c r="F1878" s="2">
        <v>42626055</v>
      </c>
    </row>
    <row r="1879" spans="1:6" x14ac:dyDescent="0.25">
      <c r="A1879" s="2" t="s">
        <v>54</v>
      </c>
      <c r="B1879" s="2" t="s">
        <v>419</v>
      </c>
      <c r="C1879" s="2" t="s">
        <v>387</v>
      </c>
      <c r="D1879" s="2">
        <v>2014</v>
      </c>
      <c r="E1879" s="2" t="s">
        <v>388</v>
      </c>
      <c r="F1879" s="2">
        <v>33865209</v>
      </c>
    </row>
    <row r="1880" spans="1:6" x14ac:dyDescent="0.25">
      <c r="A1880" s="2" t="s">
        <v>54</v>
      </c>
      <c r="B1880" s="2" t="s">
        <v>419</v>
      </c>
      <c r="C1880" s="2" t="s">
        <v>387</v>
      </c>
      <c r="D1880" s="2">
        <v>2015</v>
      </c>
      <c r="E1880" s="2" t="s">
        <v>388</v>
      </c>
      <c r="F1880" s="2">
        <v>48220235</v>
      </c>
    </row>
    <row r="1881" spans="1:6" x14ac:dyDescent="0.25">
      <c r="A1881" s="2" t="s">
        <v>54</v>
      </c>
      <c r="B1881" s="2" t="s">
        <v>419</v>
      </c>
      <c r="C1881" s="2" t="s">
        <v>387</v>
      </c>
      <c r="D1881" s="2">
        <v>2016</v>
      </c>
      <c r="E1881" s="2" t="s">
        <v>388</v>
      </c>
      <c r="F1881" s="2">
        <v>99111434</v>
      </c>
    </row>
    <row r="1882" spans="1:6" x14ac:dyDescent="0.25">
      <c r="A1882" s="2" t="s">
        <v>54</v>
      </c>
      <c r="B1882" s="2" t="s">
        <v>419</v>
      </c>
      <c r="C1882" s="2" t="s">
        <v>387</v>
      </c>
      <c r="D1882" s="2">
        <v>2017</v>
      </c>
      <c r="E1882" s="2" t="s">
        <v>388</v>
      </c>
      <c r="F1882" s="2">
        <v>94933576</v>
      </c>
    </row>
    <row r="1883" spans="1:6" x14ac:dyDescent="0.25">
      <c r="A1883" s="2" t="s">
        <v>54</v>
      </c>
      <c r="B1883" s="2" t="s">
        <v>419</v>
      </c>
      <c r="C1883" s="2" t="s">
        <v>387</v>
      </c>
      <c r="D1883" s="2">
        <v>2018</v>
      </c>
      <c r="E1883" s="2" t="s">
        <v>388</v>
      </c>
      <c r="F1883" s="2">
        <v>79700841</v>
      </c>
    </row>
    <row r="1884" spans="1:6" x14ac:dyDescent="0.25">
      <c r="A1884" s="2" t="s">
        <v>54</v>
      </c>
      <c r="B1884" s="2" t="s">
        <v>419</v>
      </c>
      <c r="C1884" s="2" t="s">
        <v>387</v>
      </c>
      <c r="D1884" s="2">
        <v>2019</v>
      </c>
      <c r="E1884" s="2" t="s">
        <v>388</v>
      </c>
      <c r="F1884" s="2">
        <v>85396300</v>
      </c>
    </row>
    <row r="1885" spans="1:6" x14ac:dyDescent="0.25">
      <c r="A1885" s="2" t="s">
        <v>54</v>
      </c>
      <c r="B1885" s="2" t="s">
        <v>419</v>
      </c>
      <c r="C1885" s="2" t="s">
        <v>387</v>
      </c>
      <c r="D1885" s="2">
        <v>2020</v>
      </c>
      <c r="E1885" s="2" t="s">
        <v>388</v>
      </c>
      <c r="F1885" s="2">
        <v>91038754</v>
      </c>
    </row>
    <row r="1886" spans="1:6" x14ac:dyDescent="0.25">
      <c r="A1886" s="2" t="s">
        <v>54</v>
      </c>
      <c r="B1886" s="2" t="s">
        <v>419</v>
      </c>
      <c r="C1886" s="2" t="s">
        <v>387</v>
      </c>
      <c r="D1886" s="2">
        <v>2021</v>
      </c>
      <c r="E1886" s="2" t="s">
        <v>388</v>
      </c>
      <c r="F1886" s="2">
        <v>95146274</v>
      </c>
    </row>
    <row r="1887" spans="1:6" x14ac:dyDescent="0.25">
      <c r="A1887" s="2" t="s">
        <v>54</v>
      </c>
      <c r="B1887" s="2" t="s">
        <v>419</v>
      </c>
      <c r="C1887" s="2" t="s">
        <v>389</v>
      </c>
      <c r="D1887" s="2">
        <v>2010</v>
      </c>
      <c r="E1887" s="2" t="s">
        <v>388</v>
      </c>
      <c r="F1887" s="2">
        <v>116684611</v>
      </c>
    </row>
    <row r="1888" spans="1:6" x14ac:dyDescent="0.25">
      <c r="A1888" s="2" t="s">
        <v>54</v>
      </c>
      <c r="B1888" s="2" t="s">
        <v>419</v>
      </c>
      <c r="C1888" s="2" t="s">
        <v>389</v>
      </c>
      <c r="D1888" s="2">
        <v>2011</v>
      </c>
      <c r="E1888" s="2" t="s">
        <v>388</v>
      </c>
      <c r="F1888" s="2">
        <v>67994939</v>
      </c>
    </row>
    <row r="1889" spans="1:6" x14ac:dyDescent="0.25">
      <c r="A1889" s="2" t="s">
        <v>54</v>
      </c>
      <c r="B1889" s="2" t="s">
        <v>419</v>
      </c>
      <c r="C1889" s="2" t="s">
        <v>389</v>
      </c>
      <c r="D1889" s="2">
        <v>2012</v>
      </c>
      <c r="E1889" s="2" t="s">
        <v>388</v>
      </c>
      <c r="F1889" s="2">
        <v>86235859</v>
      </c>
    </row>
    <row r="1890" spans="1:6" x14ac:dyDescent="0.25">
      <c r="A1890" s="2" t="s">
        <v>54</v>
      </c>
      <c r="B1890" s="2" t="s">
        <v>419</v>
      </c>
      <c r="C1890" s="2" t="s">
        <v>389</v>
      </c>
      <c r="D1890" s="2">
        <v>2013</v>
      </c>
      <c r="E1890" s="2" t="s">
        <v>388</v>
      </c>
      <c r="F1890" s="2">
        <v>139776338</v>
      </c>
    </row>
    <row r="1891" spans="1:6" x14ac:dyDescent="0.25">
      <c r="A1891" s="2" t="s">
        <v>54</v>
      </c>
      <c r="B1891" s="2" t="s">
        <v>419</v>
      </c>
      <c r="C1891" s="2" t="s">
        <v>389</v>
      </c>
      <c r="D1891" s="2">
        <v>2014</v>
      </c>
      <c r="E1891" s="2" t="s">
        <v>388</v>
      </c>
      <c r="F1891" s="2">
        <v>167417114</v>
      </c>
    </row>
    <row r="1892" spans="1:6" x14ac:dyDescent="0.25">
      <c r="A1892" s="2" t="s">
        <v>54</v>
      </c>
      <c r="B1892" s="2" t="s">
        <v>419</v>
      </c>
      <c r="C1892" s="2" t="s">
        <v>389</v>
      </c>
      <c r="D1892" s="2">
        <v>2015</v>
      </c>
      <c r="E1892" s="2" t="s">
        <v>388</v>
      </c>
      <c r="F1892" s="2">
        <v>511347101</v>
      </c>
    </row>
    <row r="1893" spans="1:6" x14ac:dyDescent="0.25">
      <c r="A1893" s="2" t="s">
        <v>54</v>
      </c>
      <c r="B1893" s="2" t="s">
        <v>419</v>
      </c>
      <c r="C1893" s="2" t="s">
        <v>389</v>
      </c>
      <c r="D1893" s="2">
        <v>2016</v>
      </c>
      <c r="E1893" s="2" t="s">
        <v>388</v>
      </c>
      <c r="F1893" s="2">
        <v>336508397</v>
      </c>
    </row>
    <row r="1894" spans="1:6" x14ac:dyDescent="0.25">
      <c r="A1894" s="2" t="s">
        <v>54</v>
      </c>
      <c r="B1894" s="2" t="s">
        <v>419</v>
      </c>
      <c r="C1894" s="2" t="s">
        <v>389</v>
      </c>
      <c r="D1894" s="2">
        <v>2017</v>
      </c>
      <c r="E1894" s="2" t="s">
        <v>388</v>
      </c>
      <c r="F1894" s="2">
        <v>177397905</v>
      </c>
    </row>
    <row r="1895" spans="1:6" x14ac:dyDescent="0.25">
      <c r="A1895" s="2" t="s">
        <v>54</v>
      </c>
      <c r="B1895" s="2" t="s">
        <v>419</v>
      </c>
      <c r="C1895" s="2" t="s">
        <v>389</v>
      </c>
      <c r="D1895" s="2">
        <v>2018</v>
      </c>
      <c r="E1895" s="2" t="s">
        <v>388</v>
      </c>
      <c r="F1895" s="2">
        <v>182436685</v>
      </c>
    </row>
    <row r="1896" spans="1:6" x14ac:dyDescent="0.25">
      <c r="A1896" s="2" t="s">
        <v>54</v>
      </c>
      <c r="B1896" s="2" t="s">
        <v>419</v>
      </c>
      <c r="C1896" s="2" t="s">
        <v>389</v>
      </c>
      <c r="D1896" s="2">
        <v>2019</v>
      </c>
      <c r="E1896" s="2" t="s">
        <v>388</v>
      </c>
      <c r="F1896" s="2">
        <v>189727182</v>
      </c>
    </row>
    <row r="1897" spans="1:6" x14ac:dyDescent="0.25">
      <c r="A1897" s="2" t="s">
        <v>54</v>
      </c>
      <c r="B1897" s="2" t="s">
        <v>419</v>
      </c>
      <c r="C1897" s="2" t="s">
        <v>389</v>
      </c>
      <c r="D1897" s="2">
        <v>2020</v>
      </c>
      <c r="E1897" s="2" t="s">
        <v>388</v>
      </c>
      <c r="F1897" s="2">
        <v>192701994</v>
      </c>
    </row>
    <row r="1898" spans="1:6" x14ac:dyDescent="0.25">
      <c r="A1898" s="2" t="s">
        <v>54</v>
      </c>
      <c r="B1898" s="2" t="s">
        <v>419</v>
      </c>
      <c r="C1898" s="2" t="s">
        <v>389</v>
      </c>
      <c r="D1898" s="2">
        <v>2021</v>
      </c>
      <c r="E1898" s="2" t="s">
        <v>388</v>
      </c>
      <c r="F1898" s="2">
        <v>194868674</v>
      </c>
    </row>
    <row r="1899" spans="1:6" x14ac:dyDescent="0.25">
      <c r="A1899" s="2" t="s">
        <v>54</v>
      </c>
      <c r="B1899" s="2" t="s">
        <v>419</v>
      </c>
      <c r="C1899" s="2" t="s">
        <v>390</v>
      </c>
      <c r="D1899" s="2">
        <v>2010</v>
      </c>
      <c r="E1899" s="2" t="s">
        <v>388</v>
      </c>
      <c r="F1899" s="2">
        <v>70064113</v>
      </c>
    </row>
    <row r="1900" spans="1:6" x14ac:dyDescent="0.25">
      <c r="A1900" s="2" t="s">
        <v>54</v>
      </c>
      <c r="B1900" s="2" t="s">
        <v>419</v>
      </c>
      <c r="C1900" s="2" t="s">
        <v>390</v>
      </c>
      <c r="D1900" s="2">
        <v>2011</v>
      </c>
      <c r="E1900" s="2" t="s">
        <v>388</v>
      </c>
      <c r="F1900" s="2">
        <v>101102547</v>
      </c>
    </row>
    <row r="1901" spans="1:6" x14ac:dyDescent="0.25">
      <c r="A1901" s="2" t="s">
        <v>54</v>
      </c>
      <c r="B1901" s="2" t="s">
        <v>419</v>
      </c>
      <c r="C1901" s="2" t="s">
        <v>390</v>
      </c>
      <c r="D1901" s="2">
        <v>2012</v>
      </c>
      <c r="E1901" s="2" t="s">
        <v>388</v>
      </c>
      <c r="F1901" s="2">
        <v>109193780</v>
      </c>
    </row>
    <row r="1902" spans="1:6" x14ac:dyDescent="0.25">
      <c r="A1902" s="2" t="s">
        <v>54</v>
      </c>
      <c r="B1902" s="2" t="s">
        <v>419</v>
      </c>
      <c r="C1902" s="2" t="s">
        <v>390</v>
      </c>
      <c r="D1902" s="2">
        <v>2013</v>
      </c>
      <c r="E1902" s="2" t="s">
        <v>388</v>
      </c>
      <c r="F1902" s="2">
        <v>96849072</v>
      </c>
    </row>
    <row r="1903" spans="1:6" x14ac:dyDescent="0.25">
      <c r="A1903" s="2" t="s">
        <v>54</v>
      </c>
      <c r="B1903" s="2" t="s">
        <v>419</v>
      </c>
      <c r="C1903" s="2" t="s">
        <v>390</v>
      </c>
      <c r="D1903" s="2">
        <v>2014</v>
      </c>
      <c r="E1903" s="2" t="s">
        <v>388</v>
      </c>
      <c r="F1903" s="2">
        <v>149795327</v>
      </c>
    </row>
    <row r="1904" spans="1:6" x14ac:dyDescent="0.25">
      <c r="A1904" s="2" t="s">
        <v>54</v>
      </c>
      <c r="B1904" s="2" t="s">
        <v>419</v>
      </c>
      <c r="C1904" s="2" t="s">
        <v>390</v>
      </c>
      <c r="D1904" s="2">
        <v>2015</v>
      </c>
      <c r="E1904" s="2" t="s">
        <v>388</v>
      </c>
      <c r="F1904" s="2">
        <v>155530216</v>
      </c>
    </row>
    <row r="1905" spans="1:6" x14ac:dyDescent="0.25">
      <c r="A1905" s="2" t="s">
        <v>54</v>
      </c>
      <c r="B1905" s="2" t="s">
        <v>419</v>
      </c>
      <c r="C1905" s="2" t="s">
        <v>390</v>
      </c>
      <c r="D1905" s="2">
        <v>2016</v>
      </c>
      <c r="E1905" s="2" t="s">
        <v>388</v>
      </c>
      <c r="F1905" s="2">
        <v>135753968</v>
      </c>
    </row>
    <row r="1906" spans="1:6" x14ac:dyDescent="0.25">
      <c r="A1906" s="2" t="s">
        <v>54</v>
      </c>
      <c r="B1906" s="2" t="s">
        <v>419</v>
      </c>
      <c r="C1906" s="2" t="s">
        <v>390</v>
      </c>
      <c r="D1906" s="2">
        <v>2017</v>
      </c>
      <c r="E1906" s="2" t="s">
        <v>388</v>
      </c>
      <c r="F1906" s="2">
        <v>193021083</v>
      </c>
    </row>
    <row r="1907" spans="1:6" x14ac:dyDescent="0.25">
      <c r="A1907" s="2" t="s">
        <v>54</v>
      </c>
      <c r="B1907" s="2" t="s">
        <v>419</v>
      </c>
      <c r="C1907" s="2" t="s">
        <v>390</v>
      </c>
      <c r="D1907" s="2">
        <v>2018</v>
      </c>
      <c r="E1907" s="2" t="s">
        <v>388</v>
      </c>
      <c r="F1907" s="2">
        <v>164293226</v>
      </c>
    </row>
    <row r="1908" spans="1:6" x14ac:dyDescent="0.25">
      <c r="A1908" s="2" t="s">
        <v>54</v>
      </c>
      <c r="B1908" s="2" t="s">
        <v>419</v>
      </c>
      <c r="C1908" s="2" t="s">
        <v>390</v>
      </c>
      <c r="D1908" s="2">
        <v>2019</v>
      </c>
      <c r="E1908" s="2" t="s">
        <v>388</v>
      </c>
      <c r="F1908" s="2">
        <v>174381481</v>
      </c>
    </row>
    <row r="1909" spans="1:6" x14ac:dyDescent="0.25">
      <c r="A1909" s="2" t="s">
        <v>54</v>
      </c>
      <c r="B1909" s="2" t="s">
        <v>419</v>
      </c>
      <c r="C1909" s="2" t="s">
        <v>390</v>
      </c>
      <c r="D1909" s="2">
        <v>2020</v>
      </c>
      <c r="E1909" s="2" t="s">
        <v>388</v>
      </c>
      <c r="F1909" s="2">
        <v>189681431</v>
      </c>
    </row>
    <row r="1910" spans="1:6" x14ac:dyDescent="0.25">
      <c r="A1910" s="2" t="s">
        <v>54</v>
      </c>
      <c r="B1910" s="2" t="s">
        <v>419</v>
      </c>
      <c r="C1910" s="2" t="s">
        <v>390</v>
      </c>
      <c r="D1910" s="2">
        <v>2021</v>
      </c>
      <c r="E1910" s="2" t="s">
        <v>388</v>
      </c>
      <c r="F1910" s="2">
        <v>201359562</v>
      </c>
    </row>
    <row r="1911" spans="1:6" x14ac:dyDescent="0.25">
      <c r="A1911" s="2" t="s">
        <v>55</v>
      </c>
      <c r="B1911" s="2" t="s">
        <v>408</v>
      </c>
      <c r="C1911" s="2" t="s">
        <v>387</v>
      </c>
      <c r="D1911" s="2">
        <v>2010</v>
      </c>
      <c r="E1911" s="2" t="s">
        <v>388</v>
      </c>
      <c r="F1911" s="2">
        <v>376089803</v>
      </c>
    </row>
    <row r="1912" spans="1:6" x14ac:dyDescent="0.25">
      <c r="A1912" s="2" t="s">
        <v>55</v>
      </c>
      <c r="B1912" s="2" t="s">
        <v>408</v>
      </c>
      <c r="C1912" s="2" t="s">
        <v>387</v>
      </c>
      <c r="D1912" s="2">
        <v>2011</v>
      </c>
      <c r="E1912" s="2" t="s">
        <v>388</v>
      </c>
      <c r="F1912" s="2">
        <v>264494635</v>
      </c>
    </row>
    <row r="1913" spans="1:6" x14ac:dyDescent="0.25">
      <c r="A1913" s="2" t="s">
        <v>55</v>
      </c>
      <c r="B1913" s="2" t="s">
        <v>408</v>
      </c>
      <c r="C1913" s="2" t="s">
        <v>387</v>
      </c>
      <c r="D1913" s="2">
        <v>2012</v>
      </c>
      <c r="E1913" s="2" t="s">
        <v>388</v>
      </c>
      <c r="F1913" s="2">
        <v>369576982</v>
      </c>
    </row>
    <row r="1914" spans="1:6" x14ac:dyDescent="0.25">
      <c r="A1914" s="2" t="s">
        <v>55</v>
      </c>
      <c r="B1914" s="2" t="s">
        <v>408</v>
      </c>
      <c r="C1914" s="2" t="s">
        <v>387</v>
      </c>
      <c r="D1914" s="2">
        <v>2013</v>
      </c>
      <c r="E1914" s="2" t="s">
        <v>388</v>
      </c>
      <c r="F1914" s="2">
        <v>366847152</v>
      </c>
    </row>
    <row r="1915" spans="1:6" x14ac:dyDescent="0.25">
      <c r="A1915" s="2" t="s">
        <v>55</v>
      </c>
      <c r="B1915" s="2" t="s">
        <v>408</v>
      </c>
      <c r="C1915" s="2" t="s">
        <v>387</v>
      </c>
      <c r="D1915" s="2">
        <v>2014</v>
      </c>
      <c r="E1915" s="2" t="s">
        <v>388</v>
      </c>
      <c r="F1915" s="2">
        <v>622262360</v>
      </c>
    </row>
    <row r="1916" spans="1:6" x14ac:dyDescent="0.25">
      <c r="A1916" s="2" t="s">
        <v>55</v>
      </c>
      <c r="B1916" s="2" t="s">
        <v>408</v>
      </c>
      <c r="C1916" s="2" t="s">
        <v>387</v>
      </c>
      <c r="D1916" s="2">
        <v>2015</v>
      </c>
      <c r="E1916" s="2" t="s">
        <v>388</v>
      </c>
      <c r="F1916" s="2">
        <v>401446862</v>
      </c>
    </row>
    <row r="1917" spans="1:6" x14ac:dyDescent="0.25">
      <c r="A1917" s="2" t="s">
        <v>55</v>
      </c>
      <c r="B1917" s="2" t="s">
        <v>408</v>
      </c>
      <c r="C1917" s="2" t="s">
        <v>387</v>
      </c>
      <c r="D1917" s="2">
        <v>2016</v>
      </c>
      <c r="E1917" s="2" t="s">
        <v>388</v>
      </c>
      <c r="F1917" s="2">
        <v>348926276</v>
      </c>
    </row>
    <row r="1918" spans="1:6" x14ac:dyDescent="0.25">
      <c r="A1918" s="2" t="s">
        <v>55</v>
      </c>
      <c r="B1918" s="2" t="s">
        <v>408</v>
      </c>
      <c r="C1918" s="2" t="s">
        <v>387</v>
      </c>
      <c r="D1918" s="2">
        <v>2017</v>
      </c>
      <c r="E1918" s="2" t="s">
        <v>388</v>
      </c>
      <c r="F1918" s="2">
        <v>451299967</v>
      </c>
    </row>
    <row r="1919" spans="1:6" x14ac:dyDescent="0.25">
      <c r="A1919" s="2" t="s">
        <v>55</v>
      </c>
      <c r="B1919" s="2" t="s">
        <v>408</v>
      </c>
      <c r="C1919" s="2" t="s">
        <v>387</v>
      </c>
      <c r="D1919" s="2">
        <v>2018</v>
      </c>
      <c r="E1919" s="2" t="s">
        <v>388</v>
      </c>
      <c r="F1919" s="2">
        <v>592057421</v>
      </c>
    </row>
    <row r="1920" spans="1:6" x14ac:dyDescent="0.25">
      <c r="A1920" s="2" t="s">
        <v>55</v>
      </c>
      <c r="B1920" s="2" t="s">
        <v>408</v>
      </c>
      <c r="C1920" s="2" t="s">
        <v>387</v>
      </c>
      <c r="D1920" s="2">
        <v>2019</v>
      </c>
      <c r="E1920" s="2" t="s">
        <v>388</v>
      </c>
      <c r="F1920" s="2">
        <v>638241702</v>
      </c>
    </row>
    <row r="1921" spans="1:6" x14ac:dyDescent="0.25">
      <c r="A1921" s="2" t="s">
        <v>55</v>
      </c>
      <c r="B1921" s="2" t="s">
        <v>408</v>
      </c>
      <c r="C1921" s="2" t="s">
        <v>387</v>
      </c>
      <c r="D1921" s="2">
        <v>2020</v>
      </c>
      <c r="E1921" s="2" t="s">
        <v>388</v>
      </c>
      <c r="F1921" s="2">
        <v>684803136</v>
      </c>
    </row>
    <row r="1922" spans="1:6" x14ac:dyDescent="0.25">
      <c r="A1922" s="2" t="s">
        <v>55</v>
      </c>
      <c r="B1922" s="2" t="s">
        <v>408</v>
      </c>
      <c r="C1922" s="2" t="s">
        <v>387</v>
      </c>
      <c r="D1922" s="2">
        <v>2021</v>
      </c>
      <c r="E1922" s="2" t="s">
        <v>388</v>
      </c>
      <c r="F1922" s="2">
        <v>716765421</v>
      </c>
    </row>
    <row r="1923" spans="1:6" x14ac:dyDescent="0.25">
      <c r="A1923" s="2" t="s">
        <v>55</v>
      </c>
      <c r="B1923" s="2" t="s">
        <v>408</v>
      </c>
      <c r="C1923" s="2" t="s">
        <v>389</v>
      </c>
      <c r="D1923" s="2">
        <v>2010</v>
      </c>
      <c r="E1923" s="2" t="s">
        <v>388</v>
      </c>
      <c r="F1923" s="2">
        <v>1626320589</v>
      </c>
    </row>
    <row r="1924" spans="1:6" x14ac:dyDescent="0.25">
      <c r="A1924" s="2" t="s">
        <v>55</v>
      </c>
      <c r="B1924" s="2" t="s">
        <v>408</v>
      </c>
      <c r="C1924" s="2" t="s">
        <v>389</v>
      </c>
      <c r="D1924" s="2">
        <v>2011</v>
      </c>
      <c r="E1924" s="2" t="s">
        <v>388</v>
      </c>
      <c r="F1924" s="2">
        <v>1161908326</v>
      </c>
    </row>
    <row r="1925" spans="1:6" x14ac:dyDescent="0.25">
      <c r="A1925" s="2" t="s">
        <v>55</v>
      </c>
      <c r="B1925" s="2" t="s">
        <v>408</v>
      </c>
      <c r="C1925" s="2" t="s">
        <v>389</v>
      </c>
      <c r="D1925" s="2">
        <v>2012</v>
      </c>
      <c r="E1925" s="2" t="s">
        <v>388</v>
      </c>
      <c r="F1925" s="2">
        <v>1088330389</v>
      </c>
    </row>
    <row r="1926" spans="1:6" x14ac:dyDescent="0.25">
      <c r="A1926" s="2" t="s">
        <v>55</v>
      </c>
      <c r="B1926" s="2" t="s">
        <v>408</v>
      </c>
      <c r="C1926" s="2" t="s">
        <v>389</v>
      </c>
      <c r="D1926" s="2">
        <v>2013</v>
      </c>
      <c r="E1926" s="2" t="s">
        <v>388</v>
      </c>
      <c r="F1926" s="2">
        <v>1912368137</v>
      </c>
    </row>
    <row r="1927" spans="1:6" x14ac:dyDescent="0.25">
      <c r="A1927" s="2" t="s">
        <v>55</v>
      </c>
      <c r="B1927" s="2" t="s">
        <v>408</v>
      </c>
      <c r="C1927" s="2" t="s">
        <v>389</v>
      </c>
      <c r="D1927" s="2">
        <v>2014</v>
      </c>
      <c r="E1927" s="2" t="s">
        <v>388</v>
      </c>
      <c r="F1927" s="2">
        <v>1543800520</v>
      </c>
    </row>
    <row r="1928" spans="1:6" x14ac:dyDescent="0.25">
      <c r="A1928" s="2" t="s">
        <v>55</v>
      </c>
      <c r="B1928" s="2" t="s">
        <v>408</v>
      </c>
      <c r="C1928" s="2" t="s">
        <v>389</v>
      </c>
      <c r="D1928" s="2">
        <v>2015</v>
      </c>
      <c r="E1928" s="2" t="s">
        <v>388</v>
      </c>
      <c r="F1928" s="2">
        <v>3208422384</v>
      </c>
    </row>
    <row r="1929" spans="1:6" x14ac:dyDescent="0.25">
      <c r="A1929" s="2" t="s">
        <v>55</v>
      </c>
      <c r="B1929" s="2" t="s">
        <v>408</v>
      </c>
      <c r="C1929" s="2" t="s">
        <v>389</v>
      </c>
      <c r="D1929" s="2">
        <v>2016</v>
      </c>
      <c r="E1929" s="2" t="s">
        <v>388</v>
      </c>
      <c r="F1929" s="2">
        <v>1787116109</v>
      </c>
    </row>
    <row r="1930" spans="1:6" x14ac:dyDescent="0.25">
      <c r="A1930" s="2" t="s">
        <v>55</v>
      </c>
      <c r="B1930" s="2" t="s">
        <v>408</v>
      </c>
      <c r="C1930" s="2" t="s">
        <v>389</v>
      </c>
      <c r="D1930" s="2">
        <v>2017</v>
      </c>
      <c r="E1930" s="2" t="s">
        <v>388</v>
      </c>
      <c r="F1930" s="2">
        <v>1935271227</v>
      </c>
    </row>
    <row r="1931" spans="1:6" x14ac:dyDescent="0.25">
      <c r="A1931" s="2" t="s">
        <v>55</v>
      </c>
      <c r="B1931" s="2" t="s">
        <v>408</v>
      </c>
      <c r="C1931" s="2" t="s">
        <v>389</v>
      </c>
      <c r="D1931" s="2">
        <v>2018</v>
      </c>
      <c r="E1931" s="2" t="s">
        <v>388</v>
      </c>
      <c r="F1931" s="2">
        <v>2374753538</v>
      </c>
    </row>
    <row r="1932" spans="1:6" x14ac:dyDescent="0.25">
      <c r="A1932" s="2" t="s">
        <v>55</v>
      </c>
      <c r="B1932" s="2" t="s">
        <v>408</v>
      </c>
      <c r="C1932" s="2" t="s">
        <v>389</v>
      </c>
      <c r="D1932" s="2">
        <v>2019</v>
      </c>
      <c r="E1932" s="2" t="s">
        <v>388</v>
      </c>
      <c r="F1932" s="2">
        <v>2411313259</v>
      </c>
    </row>
    <row r="1933" spans="1:6" x14ac:dyDescent="0.25">
      <c r="A1933" s="2" t="s">
        <v>55</v>
      </c>
      <c r="B1933" s="2" t="s">
        <v>408</v>
      </c>
      <c r="C1933" s="2" t="s">
        <v>389</v>
      </c>
      <c r="D1933" s="2">
        <v>2020</v>
      </c>
      <c r="E1933" s="2" t="s">
        <v>388</v>
      </c>
      <c r="F1933" s="2">
        <v>2418136718</v>
      </c>
    </row>
    <row r="1934" spans="1:6" x14ac:dyDescent="0.25">
      <c r="A1934" s="2" t="s">
        <v>55</v>
      </c>
      <c r="B1934" s="2" t="s">
        <v>408</v>
      </c>
      <c r="C1934" s="2" t="s">
        <v>389</v>
      </c>
      <c r="D1934" s="2">
        <v>2021</v>
      </c>
      <c r="E1934" s="2" t="s">
        <v>388</v>
      </c>
      <c r="F1934" s="2">
        <v>2421831593</v>
      </c>
    </row>
    <row r="1935" spans="1:6" x14ac:dyDescent="0.25">
      <c r="A1935" s="2" t="s">
        <v>55</v>
      </c>
      <c r="B1935" s="2" t="s">
        <v>408</v>
      </c>
      <c r="C1935" s="2" t="s">
        <v>390</v>
      </c>
      <c r="D1935" s="2">
        <v>2010</v>
      </c>
      <c r="E1935" s="2" t="s">
        <v>388</v>
      </c>
      <c r="F1935" s="2">
        <v>572305492</v>
      </c>
    </row>
    <row r="1936" spans="1:6" x14ac:dyDescent="0.25">
      <c r="A1936" s="2" t="s">
        <v>55</v>
      </c>
      <c r="B1936" s="2" t="s">
        <v>408</v>
      </c>
      <c r="C1936" s="2" t="s">
        <v>390</v>
      </c>
      <c r="D1936" s="2">
        <v>2011</v>
      </c>
      <c r="E1936" s="2" t="s">
        <v>388</v>
      </c>
      <c r="F1936" s="2">
        <v>990907109</v>
      </c>
    </row>
    <row r="1937" spans="1:6" x14ac:dyDescent="0.25">
      <c r="A1937" s="2" t="s">
        <v>55</v>
      </c>
      <c r="B1937" s="2" t="s">
        <v>408</v>
      </c>
      <c r="C1937" s="2" t="s">
        <v>390</v>
      </c>
      <c r="D1937" s="2">
        <v>2012</v>
      </c>
      <c r="E1937" s="2" t="s">
        <v>388</v>
      </c>
      <c r="F1937" s="2">
        <v>751365810</v>
      </c>
    </row>
    <row r="1938" spans="1:6" x14ac:dyDescent="0.25">
      <c r="A1938" s="2" t="s">
        <v>55</v>
      </c>
      <c r="B1938" s="2" t="s">
        <v>408</v>
      </c>
      <c r="C1938" s="2" t="s">
        <v>390</v>
      </c>
      <c r="D1938" s="2">
        <v>2013</v>
      </c>
      <c r="E1938" s="2" t="s">
        <v>388</v>
      </c>
      <c r="F1938" s="2">
        <v>615756289</v>
      </c>
    </row>
    <row r="1939" spans="1:6" x14ac:dyDescent="0.25">
      <c r="A1939" s="2" t="s">
        <v>55</v>
      </c>
      <c r="B1939" s="2" t="s">
        <v>408</v>
      </c>
      <c r="C1939" s="2" t="s">
        <v>390</v>
      </c>
      <c r="D1939" s="2">
        <v>2014</v>
      </c>
      <c r="E1939" s="2" t="s">
        <v>388</v>
      </c>
      <c r="F1939" s="2">
        <v>518063110</v>
      </c>
    </row>
    <row r="1940" spans="1:6" x14ac:dyDescent="0.25">
      <c r="A1940" s="2" t="s">
        <v>55</v>
      </c>
      <c r="B1940" s="2" t="s">
        <v>408</v>
      </c>
      <c r="C1940" s="2" t="s">
        <v>390</v>
      </c>
      <c r="D1940" s="2">
        <v>2015</v>
      </c>
      <c r="E1940" s="2" t="s">
        <v>388</v>
      </c>
      <c r="F1940" s="2">
        <v>773297201</v>
      </c>
    </row>
    <row r="1941" spans="1:6" x14ac:dyDescent="0.25">
      <c r="A1941" s="2" t="s">
        <v>55</v>
      </c>
      <c r="B1941" s="2" t="s">
        <v>408</v>
      </c>
      <c r="C1941" s="2" t="s">
        <v>390</v>
      </c>
      <c r="D1941" s="2">
        <v>2016</v>
      </c>
      <c r="E1941" s="2" t="s">
        <v>388</v>
      </c>
      <c r="F1941" s="2">
        <v>956904130</v>
      </c>
    </row>
    <row r="1942" spans="1:6" x14ac:dyDescent="0.25">
      <c r="A1942" s="2" t="s">
        <v>55</v>
      </c>
      <c r="B1942" s="2" t="s">
        <v>408</v>
      </c>
      <c r="C1942" s="2" t="s">
        <v>390</v>
      </c>
      <c r="D1942" s="2">
        <v>2017</v>
      </c>
      <c r="E1942" s="2" t="s">
        <v>388</v>
      </c>
      <c r="F1942" s="2">
        <v>868759465</v>
      </c>
    </row>
    <row r="1943" spans="1:6" x14ac:dyDescent="0.25">
      <c r="A1943" s="2" t="s">
        <v>55</v>
      </c>
      <c r="B1943" s="2" t="s">
        <v>408</v>
      </c>
      <c r="C1943" s="2" t="s">
        <v>390</v>
      </c>
      <c r="D1943" s="2">
        <v>2018</v>
      </c>
      <c r="E1943" s="2" t="s">
        <v>388</v>
      </c>
      <c r="F1943" s="2">
        <v>1338934570</v>
      </c>
    </row>
    <row r="1944" spans="1:6" x14ac:dyDescent="0.25">
      <c r="A1944" s="2" t="s">
        <v>55</v>
      </c>
      <c r="B1944" s="2" t="s">
        <v>408</v>
      </c>
      <c r="C1944" s="2" t="s">
        <v>390</v>
      </c>
      <c r="D1944" s="2">
        <v>2019</v>
      </c>
      <c r="E1944" s="2" t="s">
        <v>388</v>
      </c>
      <c r="F1944" s="2">
        <v>1393117273</v>
      </c>
    </row>
    <row r="1945" spans="1:6" x14ac:dyDescent="0.25">
      <c r="A1945" s="2" t="s">
        <v>55</v>
      </c>
      <c r="B1945" s="2" t="s">
        <v>408</v>
      </c>
      <c r="C1945" s="2" t="s">
        <v>390</v>
      </c>
      <c r="D1945" s="2">
        <v>2020</v>
      </c>
      <c r="E1945" s="2" t="s">
        <v>388</v>
      </c>
      <c r="F1945" s="2">
        <v>1437130700</v>
      </c>
    </row>
    <row r="1946" spans="1:6" x14ac:dyDescent="0.25">
      <c r="A1946" s="2" t="s">
        <v>55</v>
      </c>
      <c r="B1946" s="2" t="s">
        <v>408</v>
      </c>
      <c r="C1946" s="2" t="s">
        <v>390</v>
      </c>
      <c r="D1946" s="2">
        <v>2021</v>
      </c>
      <c r="E1946" s="2" t="s">
        <v>388</v>
      </c>
      <c r="F1946" s="2">
        <v>1492068307</v>
      </c>
    </row>
    <row r="1947" spans="1:6" x14ac:dyDescent="0.25">
      <c r="A1947" s="2" t="s">
        <v>56</v>
      </c>
      <c r="B1947" s="2" t="s">
        <v>396</v>
      </c>
      <c r="C1947" s="2" t="s">
        <v>387</v>
      </c>
      <c r="D1947" s="2">
        <v>2010</v>
      </c>
      <c r="E1947" s="2" t="s">
        <v>388</v>
      </c>
      <c r="F1947" s="2">
        <v>684640606</v>
      </c>
    </row>
    <row r="1948" spans="1:6" x14ac:dyDescent="0.25">
      <c r="A1948" s="2" t="s">
        <v>56</v>
      </c>
      <c r="B1948" s="2" t="s">
        <v>396</v>
      </c>
      <c r="C1948" s="2" t="s">
        <v>387</v>
      </c>
      <c r="D1948" s="2">
        <v>2011</v>
      </c>
      <c r="E1948" s="2" t="s">
        <v>388</v>
      </c>
      <c r="F1948" s="2">
        <v>303971864</v>
      </c>
    </row>
    <row r="1949" spans="1:6" x14ac:dyDescent="0.25">
      <c r="A1949" s="2" t="s">
        <v>56</v>
      </c>
      <c r="B1949" s="2" t="s">
        <v>396</v>
      </c>
      <c r="C1949" s="2" t="s">
        <v>387</v>
      </c>
      <c r="D1949" s="2">
        <v>2012</v>
      </c>
      <c r="E1949" s="2" t="s">
        <v>388</v>
      </c>
      <c r="F1949" s="2">
        <v>345683327</v>
      </c>
    </row>
    <row r="1950" spans="1:6" x14ac:dyDescent="0.25">
      <c r="A1950" s="2" t="s">
        <v>56</v>
      </c>
      <c r="B1950" s="2" t="s">
        <v>396</v>
      </c>
      <c r="C1950" s="2" t="s">
        <v>387</v>
      </c>
      <c r="D1950" s="2">
        <v>2013</v>
      </c>
      <c r="E1950" s="2" t="s">
        <v>388</v>
      </c>
      <c r="F1950" s="2">
        <v>438889298</v>
      </c>
    </row>
    <row r="1951" spans="1:6" x14ac:dyDescent="0.25">
      <c r="A1951" s="2" t="s">
        <v>56</v>
      </c>
      <c r="B1951" s="2" t="s">
        <v>396</v>
      </c>
      <c r="C1951" s="2" t="s">
        <v>387</v>
      </c>
      <c r="D1951" s="2">
        <v>2014</v>
      </c>
      <c r="E1951" s="2" t="s">
        <v>388</v>
      </c>
      <c r="F1951" s="2">
        <v>507582158</v>
      </c>
    </row>
    <row r="1952" spans="1:6" x14ac:dyDescent="0.25">
      <c r="A1952" s="2" t="s">
        <v>56</v>
      </c>
      <c r="B1952" s="2" t="s">
        <v>396</v>
      </c>
      <c r="C1952" s="2" t="s">
        <v>387</v>
      </c>
      <c r="D1952" s="2">
        <v>2015</v>
      </c>
      <c r="E1952" s="2" t="s">
        <v>388</v>
      </c>
      <c r="F1952" s="2">
        <v>285841518</v>
      </c>
    </row>
    <row r="1953" spans="1:6" x14ac:dyDescent="0.25">
      <c r="A1953" s="2" t="s">
        <v>56</v>
      </c>
      <c r="B1953" s="2" t="s">
        <v>396</v>
      </c>
      <c r="C1953" s="2" t="s">
        <v>387</v>
      </c>
      <c r="D1953" s="2">
        <v>2016</v>
      </c>
      <c r="E1953" s="2" t="s">
        <v>388</v>
      </c>
      <c r="F1953" s="2">
        <v>284805743</v>
      </c>
    </row>
    <row r="1954" spans="1:6" x14ac:dyDescent="0.25">
      <c r="A1954" s="2" t="s">
        <v>56</v>
      </c>
      <c r="B1954" s="2" t="s">
        <v>396</v>
      </c>
      <c r="C1954" s="2" t="s">
        <v>387</v>
      </c>
      <c r="D1954" s="2">
        <v>2017</v>
      </c>
      <c r="E1954" s="2" t="s">
        <v>388</v>
      </c>
      <c r="F1954" s="2">
        <v>530649657</v>
      </c>
    </row>
    <row r="1955" spans="1:6" x14ac:dyDescent="0.25">
      <c r="A1955" s="2" t="s">
        <v>56</v>
      </c>
      <c r="B1955" s="2" t="s">
        <v>396</v>
      </c>
      <c r="C1955" s="2" t="s">
        <v>387</v>
      </c>
      <c r="D1955" s="2">
        <v>2018</v>
      </c>
      <c r="E1955" s="2" t="s">
        <v>388</v>
      </c>
      <c r="F1955" s="2">
        <v>676780436</v>
      </c>
    </row>
    <row r="1956" spans="1:6" x14ac:dyDescent="0.25">
      <c r="A1956" s="2" t="s">
        <v>56</v>
      </c>
      <c r="B1956" s="2" t="s">
        <v>396</v>
      </c>
      <c r="C1956" s="2" t="s">
        <v>387</v>
      </c>
      <c r="D1956" s="2">
        <v>2019</v>
      </c>
      <c r="E1956" s="2" t="s">
        <v>388</v>
      </c>
      <c r="F1956" s="2">
        <v>725277694</v>
      </c>
    </row>
    <row r="1957" spans="1:6" x14ac:dyDescent="0.25">
      <c r="A1957" s="2" t="s">
        <v>56</v>
      </c>
      <c r="B1957" s="2" t="s">
        <v>396</v>
      </c>
      <c r="C1957" s="2" t="s">
        <v>387</v>
      </c>
      <c r="D1957" s="2">
        <v>2020</v>
      </c>
      <c r="E1957" s="2" t="s">
        <v>388</v>
      </c>
      <c r="F1957" s="2">
        <v>769471059</v>
      </c>
    </row>
    <row r="1958" spans="1:6" x14ac:dyDescent="0.25">
      <c r="A1958" s="2" t="s">
        <v>56</v>
      </c>
      <c r="B1958" s="2" t="s">
        <v>396</v>
      </c>
      <c r="C1958" s="2" t="s">
        <v>387</v>
      </c>
      <c r="D1958" s="2">
        <v>2021</v>
      </c>
      <c r="E1958" s="2" t="s">
        <v>388</v>
      </c>
      <c r="F1958" s="2">
        <v>798038874</v>
      </c>
    </row>
    <row r="1959" spans="1:6" x14ac:dyDescent="0.25">
      <c r="A1959" s="2" t="s">
        <v>56</v>
      </c>
      <c r="B1959" s="2" t="s">
        <v>396</v>
      </c>
      <c r="C1959" s="2" t="s">
        <v>389</v>
      </c>
      <c r="D1959" s="2">
        <v>2010</v>
      </c>
      <c r="E1959" s="2" t="s">
        <v>388</v>
      </c>
      <c r="F1959" s="2">
        <v>597582913</v>
      </c>
    </row>
    <row r="1960" spans="1:6" x14ac:dyDescent="0.25">
      <c r="A1960" s="2" t="s">
        <v>56</v>
      </c>
      <c r="B1960" s="2" t="s">
        <v>396</v>
      </c>
      <c r="C1960" s="2" t="s">
        <v>389</v>
      </c>
      <c r="D1960" s="2">
        <v>2011</v>
      </c>
      <c r="E1960" s="2" t="s">
        <v>388</v>
      </c>
      <c r="F1960" s="2">
        <v>400263816</v>
      </c>
    </row>
    <row r="1961" spans="1:6" x14ac:dyDescent="0.25">
      <c r="A1961" s="2" t="s">
        <v>56</v>
      </c>
      <c r="B1961" s="2" t="s">
        <v>396</v>
      </c>
      <c r="C1961" s="2" t="s">
        <v>389</v>
      </c>
      <c r="D1961" s="2">
        <v>2012</v>
      </c>
      <c r="E1961" s="2" t="s">
        <v>388</v>
      </c>
      <c r="F1961" s="2">
        <v>398680134</v>
      </c>
    </row>
    <row r="1962" spans="1:6" x14ac:dyDescent="0.25">
      <c r="A1962" s="2" t="s">
        <v>56</v>
      </c>
      <c r="B1962" s="2" t="s">
        <v>396</v>
      </c>
      <c r="C1962" s="2" t="s">
        <v>389</v>
      </c>
      <c r="D1962" s="2">
        <v>2013</v>
      </c>
      <c r="E1962" s="2" t="s">
        <v>388</v>
      </c>
      <c r="F1962" s="2">
        <v>369384376</v>
      </c>
    </row>
    <row r="1963" spans="1:6" x14ac:dyDescent="0.25">
      <c r="A1963" s="2" t="s">
        <v>56</v>
      </c>
      <c r="B1963" s="2" t="s">
        <v>396</v>
      </c>
      <c r="C1963" s="2" t="s">
        <v>389</v>
      </c>
      <c r="D1963" s="2">
        <v>2014</v>
      </c>
      <c r="E1963" s="2" t="s">
        <v>388</v>
      </c>
      <c r="F1963" s="2">
        <v>407452234</v>
      </c>
    </row>
    <row r="1964" spans="1:6" x14ac:dyDescent="0.25">
      <c r="A1964" s="2" t="s">
        <v>56</v>
      </c>
      <c r="B1964" s="2" t="s">
        <v>396</v>
      </c>
      <c r="C1964" s="2" t="s">
        <v>389</v>
      </c>
      <c r="D1964" s="2">
        <v>2015</v>
      </c>
      <c r="E1964" s="2" t="s">
        <v>388</v>
      </c>
      <c r="F1964" s="2">
        <v>769959802</v>
      </c>
    </row>
    <row r="1965" spans="1:6" x14ac:dyDescent="0.25">
      <c r="A1965" s="2" t="s">
        <v>56</v>
      </c>
      <c r="B1965" s="2" t="s">
        <v>396</v>
      </c>
      <c r="C1965" s="2" t="s">
        <v>389</v>
      </c>
      <c r="D1965" s="2">
        <v>2016</v>
      </c>
      <c r="E1965" s="2" t="s">
        <v>388</v>
      </c>
      <c r="F1965" s="2">
        <v>871920155</v>
      </c>
    </row>
    <row r="1966" spans="1:6" x14ac:dyDescent="0.25">
      <c r="A1966" s="2" t="s">
        <v>56</v>
      </c>
      <c r="B1966" s="2" t="s">
        <v>396</v>
      </c>
      <c r="C1966" s="2" t="s">
        <v>389</v>
      </c>
      <c r="D1966" s="2">
        <v>2017</v>
      </c>
      <c r="E1966" s="2" t="s">
        <v>388</v>
      </c>
      <c r="F1966" s="2">
        <v>2091112381</v>
      </c>
    </row>
    <row r="1967" spans="1:6" x14ac:dyDescent="0.25">
      <c r="A1967" s="2" t="s">
        <v>56</v>
      </c>
      <c r="B1967" s="2" t="s">
        <v>396</v>
      </c>
      <c r="C1967" s="2" t="s">
        <v>389</v>
      </c>
      <c r="D1967" s="2">
        <v>2018</v>
      </c>
      <c r="E1967" s="2" t="s">
        <v>388</v>
      </c>
      <c r="F1967" s="2">
        <v>1007676367</v>
      </c>
    </row>
    <row r="1968" spans="1:6" x14ac:dyDescent="0.25">
      <c r="A1968" s="2" t="s">
        <v>56</v>
      </c>
      <c r="B1968" s="2" t="s">
        <v>396</v>
      </c>
      <c r="C1968" s="2" t="s">
        <v>389</v>
      </c>
      <c r="D1968" s="2">
        <v>2019</v>
      </c>
      <c r="E1968" s="2" t="s">
        <v>388</v>
      </c>
      <c r="F1968" s="2">
        <v>1030139962</v>
      </c>
    </row>
    <row r="1969" spans="1:6" x14ac:dyDescent="0.25">
      <c r="A1969" s="2" t="s">
        <v>56</v>
      </c>
      <c r="B1969" s="2" t="s">
        <v>396</v>
      </c>
      <c r="C1969" s="2" t="s">
        <v>389</v>
      </c>
      <c r="D1969" s="2">
        <v>2020</v>
      </c>
      <c r="E1969" s="2" t="s">
        <v>388</v>
      </c>
      <c r="F1969" s="2">
        <v>1042506201</v>
      </c>
    </row>
    <row r="1970" spans="1:6" x14ac:dyDescent="0.25">
      <c r="A1970" s="2" t="s">
        <v>56</v>
      </c>
      <c r="B1970" s="2" t="s">
        <v>396</v>
      </c>
      <c r="C1970" s="2" t="s">
        <v>389</v>
      </c>
      <c r="D1970" s="2">
        <v>2021</v>
      </c>
      <c r="E1970" s="2" t="s">
        <v>388</v>
      </c>
      <c r="F1970" s="2">
        <v>1047010627</v>
      </c>
    </row>
    <row r="1971" spans="1:6" x14ac:dyDescent="0.25">
      <c r="A1971" s="2" t="s">
        <v>56</v>
      </c>
      <c r="B1971" s="2" t="s">
        <v>396</v>
      </c>
      <c r="C1971" s="2" t="s">
        <v>390</v>
      </c>
      <c r="D1971" s="2">
        <v>2010</v>
      </c>
      <c r="E1971" s="2" t="s">
        <v>388</v>
      </c>
      <c r="F1971" s="2">
        <v>352751611</v>
      </c>
    </row>
    <row r="1972" spans="1:6" x14ac:dyDescent="0.25">
      <c r="A1972" s="2" t="s">
        <v>56</v>
      </c>
      <c r="B1972" s="2" t="s">
        <v>396</v>
      </c>
      <c r="C1972" s="2" t="s">
        <v>390</v>
      </c>
      <c r="D1972" s="2">
        <v>2011</v>
      </c>
      <c r="E1972" s="2" t="s">
        <v>388</v>
      </c>
      <c r="F1972" s="2">
        <v>259052941</v>
      </c>
    </row>
    <row r="1973" spans="1:6" x14ac:dyDescent="0.25">
      <c r="A1973" s="2" t="s">
        <v>56</v>
      </c>
      <c r="B1973" s="2" t="s">
        <v>396</v>
      </c>
      <c r="C1973" s="2" t="s">
        <v>390</v>
      </c>
      <c r="D1973" s="2">
        <v>2012</v>
      </c>
      <c r="E1973" s="2" t="s">
        <v>388</v>
      </c>
      <c r="F1973" s="2">
        <v>224270016</v>
      </c>
    </row>
    <row r="1974" spans="1:6" x14ac:dyDescent="0.25">
      <c r="A1974" s="2" t="s">
        <v>56</v>
      </c>
      <c r="B1974" s="2" t="s">
        <v>396</v>
      </c>
      <c r="C1974" s="2" t="s">
        <v>390</v>
      </c>
      <c r="D1974" s="2">
        <v>2013</v>
      </c>
      <c r="E1974" s="2" t="s">
        <v>388</v>
      </c>
      <c r="F1974" s="2">
        <v>329833124</v>
      </c>
    </row>
    <row r="1975" spans="1:6" x14ac:dyDescent="0.25">
      <c r="A1975" s="2" t="s">
        <v>56</v>
      </c>
      <c r="B1975" s="2" t="s">
        <v>396</v>
      </c>
      <c r="C1975" s="2" t="s">
        <v>390</v>
      </c>
      <c r="D1975" s="2">
        <v>2014</v>
      </c>
      <c r="E1975" s="2" t="s">
        <v>388</v>
      </c>
      <c r="F1975" s="2">
        <v>330461498</v>
      </c>
    </row>
    <row r="1976" spans="1:6" x14ac:dyDescent="0.25">
      <c r="A1976" s="2" t="s">
        <v>56</v>
      </c>
      <c r="B1976" s="2" t="s">
        <v>396</v>
      </c>
      <c r="C1976" s="2" t="s">
        <v>390</v>
      </c>
      <c r="D1976" s="2">
        <v>2015</v>
      </c>
      <c r="E1976" s="2" t="s">
        <v>388</v>
      </c>
      <c r="F1976" s="2">
        <v>286606078</v>
      </c>
    </row>
    <row r="1977" spans="1:6" x14ac:dyDescent="0.25">
      <c r="A1977" s="2" t="s">
        <v>56</v>
      </c>
      <c r="B1977" s="2" t="s">
        <v>396</v>
      </c>
      <c r="C1977" s="2" t="s">
        <v>390</v>
      </c>
      <c r="D1977" s="2">
        <v>2016</v>
      </c>
      <c r="E1977" s="2" t="s">
        <v>388</v>
      </c>
      <c r="F1977" s="2">
        <v>392547125</v>
      </c>
    </row>
    <row r="1978" spans="1:6" x14ac:dyDescent="0.25">
      <c r="A1978" s="2" t="s">
        <v>56</v>
      </c>
      <c r="B1978" s="2" t="s">
        <v>396</v>
      </c>
      <c r="C1978" s="2" t="s">
        <v>390</v>
      </c>
      <c r="D1978" s="2">
        <v>2017</v>
      </c>
      <c r="E1978" s="2" t="s">
        <v>388</v>
      </c>
      <c r="F1978" s="2">
        <v>407230508</v>
      </c>
    </row>
    <row r="1979" spans="1:6" x14ac:dyDescent="0.25">
      <c r="A1979" s="2" t="s">
        <v>56</v>
      </c>
      <c r="B1979" s="2" t="s">
        <v>396</v>
      </c>
      <c r="C1979" s="2" t="s">
        <v>390</v>
      </c>
      <c r="D1979" s="2">
        <v>2018</v>
      </c>
      <c r="E1979" s="2" t="s">
        <v>388</v>
      </c>
      <c r="F1979" s="2">
        <v>458539363</v>
      </c>
    </row>
    <row r="1980" spans="1:6" x14ac:dyDescent="0.25">
      <c r="A1980" s="2" t="s">
        <v>56</v>
      </c>
      <c r="B1980" s="2" t="s">
        <v>396</v>
      </c>
      <c r="C1980" s="2" t="s">
        <v>390</v>
      </c>
      <c r="D1980" s="2">
        <v>2019</v>
      </c>
      <c r="E1980" s="2" t="s">
        <v>388</v>
      </c>
      <c r="F1980" s="2">
        <v>494661158</v>
      </c>
    </row>
    <row r="1981" spans="1:6" x14ac:dyDescent="0.25">
      <c r="A1981" s="2" t="s">
        <v>56</v>
      </c>
      <c r="B1981" s="2" t="s">
        <v>396</v>
      </c>
      <c r="C1981" s="2" t="s">
        <v>390</v>
      </c>
      <c r="D1981" s="2">
        <v>2020</v>
      </c>
      <c r="E1981" s="2" t="s">
        <v>388</v>
      </c>
      <c r="F1981" s="2">
        <v>529449888</v>
      </c>
    </row>
    <row r="1982" spans="1:6" x14ac:dyDescent="0.25">
      <c r="A1982" s="2" t="s">
        <v>56</v>
      </c>
      <c r="B1982" s="2" t="s">
        <v>396</v>
      </c>
      <c r="C1982" s="2" t="s">
        <v>390</v>
      </c>
      <c r="D1982" s="2">
        <v>2021</v>
      </c>
      <c r="E1982" s="2" t="s">
        <v>388</v>
      </c>
      <c r="F1982" s="2">
        <v>560245978</v>
      </c>
    </row>
    <row r="1983" spans="1:6" x14ac:dyDescent="0.25">
      <c r="A1983" s="2" t="s">
        <v>57</v>
      </c>
      <c r="B1983" s="2" t="s">
        <v>391</v>
      </c>
      <c r="C1983" s="2" t="s">
        <v>387</v>
      </c>
      <c r="D1983" s="2">
        <v>2010</v>
      </c>
      <c r="E1983" s="2" t="s">
        <v>388</v>
      </c>
      <c r="F1983" s="2">
        <v>112800340</v>
      </c>
    </row>
    <row r="1984" spans="1:6" x14ac:dyDescent="0.25">
      <c r="A1984" s="2" t="s">
        <v>57</v>
      </c>
      <c r="B1984" s="2" t="s">
        <v>391</v>
      </c>
      <c r="C1984" s="2" t="s">
        <v>387</v>
      </c>
      <c r="D1984" s="2">
        <v>2011</v>
      </c>
      <c r="E1984" s="2" t="s">
        <v>388</v>
      </c>
      <c r="F1984" s="2">
        <v>50603146</v>
      </c>
    </row>
    <row r="1985" spans="1:6" x14ac:dyDescent="0.25">
      <c r="A1985" s="2" t="s">
        <v>57</v>
      </c>
      <c r="B1985" s="2" t="s">
        <v>391</v>
      </c>
      <c r="C1985" s="2" t="s">
        <v>387</v>
      </c>
      <c r="D1985" s="2">
        <v>2012</v>
      </c>
      <c r="E1985" s="2" t="s">
        <v>388</v>
      </c>
      <c r="F1985" s="2">
        <v>76198680</v>
      </c>
    </row>
    <row r="1986" spans="1:6" x14ac:dyDescent="0.25">
      <c r="A1986" s="2" t="s">
        <v>57</v>
      </c>
      <c r="B1986" s="2" t="s">
        <v>391</v>
      </c>
      <c r="C1986" s="2" t="s">
        <v>387</v>
      </c>
      <c r="D1986" s="2">
        <v>2013</v>
      </c>
      <c r="E1986" s="2" t="s">
        <v>388</v>
      </c>
      <c r="F1986" s="2">
        <v>62247417</v>
      </c>
    </row>
    <row r="1987" spans="1:6" x14ac:dyDescent="0.25">
      <c r="A1987" s="2" t="s">
        <v>57</v>
      </c>
      <c r="B1987" s="2" t="s">
        <v>391</v>
      </c>
      <c r="C1987" s="2" t="s">
        <v>387</v>
      </c>
      <c r="D1987" s="2">
        <v>2014</v>
      </c>
      <c r="E1987" s="2" t="s">
        <v>388</v>
      </c>
      <c r="F1987" s="2">
        <v>126325168</v>
      </c>
    </row>
    <row r="1988" spans="1:6" x14ac:dyDescent="0.25">
      <c r="A1988" s="2" t="s">
        <v>57</v>
      </c>
      <c r="B1988" s="2" t="s">
        <v>391</v>
      </c>
      <c r="C1988" s="2" t="s">
        <v>387</v>
      </c>
      <c r="D1988" s="2">
        <v>2015</v>
      </c>
      <c r="E1988" s="2" t="s">
        <v>388</v>
      </c>
      <c r="F1988" s="2">
        <v>53413503</v>
      </c>
    </row>
    <row r="1989" spans="1:6" x14ac:dyDescent="0.25">
      <c r="A1989" s="2" t="s">
        <v>57</v>
      </c>
      <c r="B1989" s="2" t="s">
        <v>391</v>
      </c>
      <c r="C1989" s="2" t="s">
        <v>387</v>
      </c>
      <c r="D1989" s="2">
        <v>2016</v>
      </c>
      <c r="E1989" s="2" t="s">
        <v>388</v>
      </c>
      <c r="F1989" s="2">
        <v>114270389</v>
      </c>
    </row>
    <row r="1990" spans="1:6" x14ac:dyDescent="0.25">
      <c r="A1990" s="2" t="s">
        <v>57</v>
      </c>
      <c r="B1990" s="2" t="s">
        <v>391</v>
      </c>
      <c r="C1990" s="2" t="s">
        <v>387</v>
      </c>
      <c r="D1990" s="2">
        <v>2017</v>
      </c>
      <c r="E1990" s="2" t="s">
        <v>388</v>
      </c>
      <c r="F1990" s="2">
        <v>107450178</v>
      </c>
    </row>
    <row r="1991" spans="1:6" x14ac:dyDescent="0.25">
      <c r="A1991" s="2" t="s">
        <v>57</v>
      </c>
      <c r="B1991" s="2" t="s">
        <v>391</v>
      </c>
      <c r="C1991" s="2" t="s">
        <v>387</v>
      </c>
      <c r="D1991" s="2">
        <v>2018</v>
      </c>
      <c r="E1991" s="2" t="s">
        <v>388</v>
      </c>
      <c r="F1991" s="2">
        <v>105384910</v>
      </c>
    </row>
    <row r="1992" spans="1:6" x14ac:dyDescent="0.25">
      <c r="A1992" s="2" t="s">
        <v>57</v>
      </c>
      <c r="B1992" s="2" t="s">
        <v>391</v>
      </c>
      <c r="C1992" s="2" t="s">
        <v>387</v>
      </c>
      <c r="D1992" s="2">
        <v>2019</v>
      </c>
      <c r="E1992" s="2" t="s">
        <v>388</v>
      </c>
      <c r="F1992" s="2">
        <v>111963533</v>
      </c>
    </row>
    <row r="1993" spans="1:6" x14ac:dyDescent="0.25">
      <c r="A1993" s="2" t="s">
        <v>57</v>
      </c>
      <c r="B1993" s="2" t="s">
        <v>391</v>
      </c>
      <c r="C1993" s="2" t="s">
        <v>387</v>
      </c>
      <c r="D1993" s="2">
        <v>2020</v>
      </c>
      <c r="E1993" s="2" t="s">
        <v>388</v>
      </c>
      <c r="F1993" s="2">
        <v>118178450</v>
      </c>
    </row>
    <row r="1994" spans="1:6" x14ac:dyDescent="0.25">
      <c r="A1994" s="2" t="s">
        <v>57</v>
      </c>
      <c r="B1994" s="2" t="s">
        <v>391</v>
      </c>
      <c r="C1994" s="2" t="s">
        <v>387</v>
      </c>
      <c r="D1994" s="2">
        <v>2021</v>
      </c>
      <c r="E1994" s="2" t="s">
        <v>388</v>
      </c>
      <c r="F1994" s="2">
        <v>122030213</v>
      </c>
    </row>
    <row r="1995" spans="1:6" x14ac:dyDescent="0.25">
      <c r="A1995" s="2" t="s">
        <v>57</v>
      </c>
      <c r="B1995" s="2" t="s">
        <v>391</v>
      </c>
      <c r="C1995" s="2" t="s">
        <v>389</v>
      </c>
      <c r="D1995" s="2">
        <v>2010</v>
      </c>
      <c r="E1995" s="2" t="s">
        <v>388</v>
      </c>
      <c r="F1995" s="2">
        <v>88128509</v>
      </c>
    </row>
    <row r="1996" spans="1:6" x14ac:dyDescent="0.25">
      <c r="A1996" s="2" t="s">
        <v>57</v>
      </c>
      <c r="B1996" s="2" t="s">
        <v>391</v>
      </c>
      <c r="C1996" s="2" t="s">
        <v>389</v>
      </c>
      <c r="D1996" s="2">
        <v>2011</v>
      </c>
      <c r="E1996" s="2" t="s">
        <v>388</v>
      </c>
      <c r="F1996" s="2">
        <v>51444823</v>
      </c>
    </row>
    <row r="1997" spans="1:6" x14ac:dyDescent="0.25">
      <c r="A1997" s="2" t="s">
        <v>57</v>
      </c>
      <c r="B1997" s="2" t="s">
        <v>391</v>
      </c>
      <c r="C1997" s="2" t="s">
        <v>389</v>
      </c>
      <c r="D1997" s="2">
        <v>2012</v>
      </c>
      <c r="E1997" s="2" t="s">
        <v>388</v>
      </c>
      <c r="F1997" s="2">
        <v>99089649</v>
      </c>
    </row>
    <row r="1998" spans="1:6" x14ac:dyDescent="0.25">
      <c r="A1998" s="2" t="s">
        <v>57</v>
      </c>
      <c r="B1998" s="2" t="s">
        <v>391</v>
      </c>
      <c r="C1998" s="2" t="s">
        <v>389</v>
      </c>
      <c r="D1998" s="2">
        <v>2013</v>
      </c>
      <c r="E1998" s="2" t="s">
        <v>388</v>
      </c>
      <c r="F1998" s="2">
        <v>87029143</v>
      </c>
    </row>
    <row r="1999" spans="1:6" x14ac:dyDescent="0.25">
      <c r="A1999" s="2" t="s">
        <v>57</v>
      </c>
      <c r="B1999" s="2" t="s">
        <v>391</v>
      </c>
      <c r="C1999" s="2" t="s">
        <v>389</v>
      </c>
      <c r="D1999" s="2">
        <v>2014</v>
      </c>
      <c r="E1999" s="2" t="s">
        <v>388</v>
      </c>
      <c r="F1999" s="2">
        <v>88936008</v>
      </c>
    </row>
    <row r="2000" spans="1:6" x14ac:dyDescent="0.25">
      <c r="A2000" s="2" t="s">
        <v>57</v>
      </c>
      <c r="B2000" s="2" t="s">
        <v>391</v>
      </c>
      <c r="C2000" s="2" t="s">
        <v>389</v>
      </c>
      <c r="D2000" s="2">
        <v>2015</v>
      </c>
      <c r="E2000" s="2" t="s">
        <v>388</v>
      </c>
      <c r="F2000" s="2">
        <v>394878832</v>
      </c>
    </row>
    <row r="2001" spans="1:6" x14ac:dyDescent="0.25">
      <c r="A2001" s="2" t="s">
        <v>57</v>
      </c>
      <c r="B2001" s="2" t="s">
        <v>391</v>
      </c>
      <c r="C2001" s="2" t="s">
        <v>389</v>
      </c>
      <c r="D2001" s="2">
        <v>2016</v>
      </c>
      <c r="E2001" s="2" t="s">
        <v>388</v>
      </c>
      <c r="F2001" s="2">
        <v>92501303</v>
      </c>
    </row>
    <row r="2002" spans="1:6" x14ac:dyDescent="0.25">
      <c r="A2002" s="2" t="s">
        <v>57</v>
      </c>
      <c r="B2002" s="2" t="s">
        <v>391</v>
      </c>
      <c r="C2002" s="2" t="s">
        <v>389</v>
      </c>
      <c r="D2002" s="2">
        <v>2017</v>
      </c>
      <c r="E2002" s="2" t="s">
        <v>388</v>
      </c>
      <c r="F2002" s="2">
        <v>422710200</v>
      </c>
    </row>
    <row r="2003" spans="1:6" x14ac:dyDescent="0.25">
      <c r="A2003" s="2" t="s">
        <v>57</v>
      </c>
      <c r="B2003" s="2" t="s">
        <v>391</v>
      </c>
      <c r="C2003" s="2" t="s">
        <v>389</v>
      </c>
      <c r="D2003" s="2">
        <v>2018</v>
      </c>
      <c r="E2003" s="2" t="s">
        <v>388</v>
      </c>
      <c r="F2003" s="2">
        <v>419448797</v>
      </c>
    </row>
    <row r="2004" spans="1:6" x14ac:dyDescent="0.25">
      <c r="A2004" s="2" t="s">
        <v>57</v>
      </c>
      <c r="B2004" s="2" t="s">
        <v>391</v>
      </c>
      <c r="C2004" s="2" t="s">
        <v>389</v>
      </c>
      <c r="D2004" s="2">
        <v>2019</v>
      </c>
      <c r="E2004" s="2" t="s">
        <v>388</v>
      </c>
      <c r="F2004" s="2">
        <v>434490399</v>
      </c>
    </row>
    <row r="2005" spans="1:6" x14ac:dyDescent="0.25">
      <c r="A2005" s="2" t="s">
        <v>57</v>
      </c>
      <c r="B2005" s="2" t="s">
        <v>391</v>
      </c>
      <c r="C2005" s="2" t="s">
        <v>389</v>
      </c>
      <c r="D2005" s="2">
        <v>2020</v>
      </c>
      <c r="E2005" s="2" t="s">
        <v>388</v>
      </c>
      <c r="F2005" s="2">
        <v>452140559</v>
      </c>
    </row>
    <row r="2006" spans="1:6" x14ac:dyDescent="0.25">
      <c r="A2006" s="2" t="s">
        <v>57</v>
      </c>
      <c r="B2006" s="2" t="s">
        <v>391</v>
      </c>
      <c r="C2006" s="2" t="s">
        <v>389</v>
      </c>
      <c r="D2006" s="2">
        <v>2021</v>
      </c>
      <c r="E2006" s="2" t="s">
        <v>388</v>
      </c>
      <c r="F2006" s="2">
        <v>462526306</v>
      </c>
    </row>
    <row r="2007" spans="1:6" x14ac:dyDescent="0.25">
      <c r="A2007" s="2" t="s">
        <v>57</v>
      </c>
      <c r="B2007" s="2" t="s">
        <v>391</v>
      </c>
      <c r="C2007" s="2" t="s">
        <v>390</v>
      </c>
      <c r="D2007" s="2">
        <v>2010</v>
      </c>
      <c r="E2007" s="2" t="s">
        <v>388</v>
      </c>
      <c r="F2007" s="2">
        <v>65714039</v>
      </c>
    </row>
    <row r="2008" spans="1:6" x14ac:dyDescent="0.25">
      <c r="A2008" s="2" t="s">
        <v>57</v>
      </c>
      <c r="B2008" s="2" t="s">
        <v>391</v>
      </c>
      <c r="C2008" s="2" t="s">
        <v>390</v>
      </c>
      <c r="D2008" s="2">
        <v>2011</v>
      </c>
      <c r="E2008" s="2" t="s">
        <v>388</v>
      </c>
      <c r="F2008" s="2">
        <v>57143813</v>
      </c>
    </row>
    <row r="2009" spans="1:6" x14ac:dyDescent="0.25">
      <c r="A2009" s="2" t="s">
        <v>57</v>
      </c>
      <c r="B2009" s="2" t="s">
        <v>391</v>
      </c>
      <c r="C2009" s="2" t="s">
        <v>390</v>
      </c>
      <c r="D2009" s="2">
        <v>2012</v>
      </c>
      <c r="E2009" s="2" t="s">
        <v>388</v>
      </c>
      <c r="F2009" s="2">
        <v>79113637</v>
      </c>
    </row>
    <row r="2010" spans="1:6" x14ac:dyDescent="0.25">
      <c r="A2010" s="2" t="s">
        <v>57</v>
      </c>
      <c r="B2010" s="2" t="s">
        <v>391</v>
      </c>
      <c r="C2010" s="2" t="s">
        <v>390</v>
      </c>
      <c r="D2010" s="2">
        <v>2013</v>
      </c>
      <c r="E2010" s="2" t="s">
        <v>388</v>
      </c>
      <c r="F2010" s="2">
        <v>87055695</v>
      </c>
    </row>
    <row r="2011" spans="1:6" x14ac:dyDescent="0.25">
      <c r="A2011" s="2" t="s">
        <v>57</v>
      </c>
      <c r="B2011" s="2" t="s">
        <v>391</v>
      </c>
      <c r="C2011" s="2" t="s">
        <v>390</v>
      </c>
      <c r="D2011" s="2">
        <v>2014</v>
      </c>
      <c r="E2011" s="2" t="s">
        <v>388</v>
      </c>
      <c r="F2011" s="2">
        <v>86791235</v>
      </c>
    </row>
    <row r="2012" spans="1:6" x14ac:dyDescent="0.25">
      <c r="A2012" s="2" t="s">
        <v>57</v>
      </c>
      <c r="B2012" s="2" t="s">
        <v>391</v>
      </c>
      <c r="C2012" s="2" t="s">
        <v>390</v>
      </c>
      <c r="D2012" s="2">
        <v>2015</v>
      </c>
      <c r="E2012" s="2" t="s">
        <v>388</v>
      </c>
      <c r="F2012" s="2">
        <v>74991396</v>
      </c>
    </row>
    <row r="2013" spans="1:6" x14ac:dyDescent="0.25">
      <c r="A2013" s="2" t="s">
        <v>57</v>
      </c>
      <c r="B2013" s="2" t="s">
        <v>391</v>
      </c>
      <c r="C2013" s="2" t="s">
        <v>390</v>
      </c>
      <c r="D2013" s="2">
        <v>2016</v>
      </c>
      <c r="E2013" s="2" t="s">
        <v>388</v>
      </c>
      <c r="F2013" s="2">
        <v>131499745</v>
      </c>
    </row>
    <row r="2014" spans="1:6" x14ac:dyDescent="0.25">
      <c r="A2014" s="2" t="s">
        <v>57</v>
      </c>
      <c r="B2014" s="2" t="s">
        <v>391</v>
      </c>
      <c r="C2014" s="2" t="s">
        <v>390</v>
      </c>
      <c r="D2014" s="2">
        <v>2017</v>
      </c>
      <c r="E2014" s="2" t="s">
        <v>388</v>
      </c>
      <c r="F2014" s="2">
        <v>169976089</v>
      </c>
    </row>
    <row r="2015" spans="1:6" x14ac:dyDescent="0.25">
      <c r="A2015" s="2" t="s">
        <v>57</v>
      </c>
      <c r="B2015" s="2" t="s">
        <v>391</v>
      </c>
      <c r="C2015" s="2" t="s">
        <v>390</v>
      </c>
      <c r="D2015" s="2">
        <v>2018</v>
      </c>
      <c r="E2015" s="2" t="s">
        <v>388</v>
      </c>
      <c r="F2015" s="2">
        <v>142207030</v>
      </c>
    </row>
    <row r="2016" spans="1:6" x14ac:dyDescent="0.25">
      <c r="A2016" s="2" t="s">
        <v>57</v>
      </c>
      <c r="B2016" s="2" t="s">
        <v>391</v>
      </c>
      <c r="C2016" s="2" t="s">
        <v>390</v>
      </c>
      <c r="D2016" s="2">
        <v>2019</v>
      </c>
      <c r="E2016" s="2" t="s">
        <v>388</v>
      </c>
      <c r="F2016" s="2">
        <v>151884841</v>
      </c>
    </row>
    <row r="2017" spans="1:6" x14ac:dyDescent="0.25">
      <c r="A2017" s="2" t="s">
        <v>57</v>
      </c>
      <c r="B2017" s="2" t="s">
        <v>391</v>
      </c>
      <c r="C2017" s="2" t="s">
        <v>390</v>
      </c>
      <c r="D2017" s="2">
        <v>2020</v>
      </c>
      <c r="E2017" s="2" t="s">
        <v>388</v>
      </c>
      <c r="F2017" s="2">
        <v>157147518</v>
      </c>
    </row>
    <row r="2018" spans="1:6" x14ac:dyDescent="0.25">
      <c r="A2018" s="2" t="s">
        <v>57</v>
      </c>
      <c r="B2018" s="2" t="s">
        <v>391</v>
      </c>
      <c r="C2018" s="2" t="s">
        <v>390</v>
      </c>
      <c r="D2018" s="2">
        <v>2021</v>
      </c>
      <c r="E2018" s="2" t="s">
        <v>388</v>
      </c>
      <c r="F2018" s="2">
        <v>164122284</v>
      </c>
    </row>
    <row r="2019" spans="1:6" x14ac:dyDescent="0.25">
      <c r="A2019" s="2" t="s">
        <v>58</v>
      </c>
      <c r="B2019" s="2" t="s">
        <v>420</v>
      </c>
      <c r="C2019" s="2" t="s">
        <v>387</v>
      </c>
      <c r="D2019" s="2">
        <v>2010</v>
      </c>
      <c r="E2019" s="2" t="s">
        <v>388</v>
      </c>
      <c r="F2019" s="2">
        <v>120525743</v>
      </c>
    </row>
    <row r="2020" spans="1:6" x14ac:dyDescent="0.25">
      <c r="A2020" s="2" t="s">
        <v>58</v>
      </c>
      <c r="B2020" s="2" t="s">
        <v>420</v>
      </c>
      <c r="C2020" s="2" t="s">
        <v>387</v>
      </c>
      <c r="D2020" s="2">
        <v>2011</v>
      </c>
      <c r="E2020" s="2" t="s">
        <v>388</v>
      </c>
      <c r="F2020" s="2">
        <v>76241445</v>
      </c>
    </row>
    <row r="2021" spans="1:6" x14ac:dyDescent="0.25">
      <c r="A2021" s="2" t="s">
        <v>58</v>
      </c>
      <c r="B2021" s="2" t="s">
        <v>420</v>
      </c>
      <c r="C2021" s="2" t="s">
        <v>387</v>
      </c>
      <c r="D2021" s="2">
        <v>2012</v>
      </c>
      <c r="E2021" s="2" t="s">
        <v>388</v>
      </c>
      <c r="F2021" s="2">
        <v>94577476</v>
      </c>
    </row>
    <row r="2022" spans="1:6" x14ac:dyDescent="0.25">
      <c r="A2022" s="2" t="s">
        <v>58</v>
      </c>
      <c r="B2022" s="2" t="s">
        <v>420</v>
      </c>
      <c r="C2022" s="2" t="s">
        <v>387</v>
      </c>
      <c r="D2022" s="2">
        <v>2013</v>
      </c>
      <c r="E2022" s="2" t="s">
        <v>388</v>
      </c>
      <c r="F2022" s="2">
        <v>222089313</v>
      </c>
    </row>
    <row r="2023" spans="1:6" x14ac:dyDescent="0.25">
      <c r="A2023" s="2" t="s">
        <v>58</v>
      </c>
      <c r="B2023" s="2" t="s">
        <v>420</v>
      </c>
      <c r="C2023" s="2" t="s">
        <v>387</v>
      </c>
      <c r="D2023" s="2">
        <v>2014</v>
      </c>
      <c r="E2023" s="2" t="s">
        <v>388</v>
      </c>
      <c r="F2023" s="2">
        <v>38748423</v>
      </c>
    </row>
    <row r="2024" spans="1:6" x14ac:dyDescent="0.25">
      <c r="A2024" s="2" t="s">
        <v>58</v>
      </c>
      <c r="B2024" s="2" t="s">
        <v>420</v>
      </c>
      <c r="C2024" s="2" t="s">
        <v>387</v>
      </c>
      <c r="D2024" s="2">
        <v>2015</v>
      </c>
      <c r="E2024" s="2" t="s">
        <v>388</v>
      </c>
      <c r="F2024" s="2">
        <v>180086131</v>
      </c>
    </row>
    <row r="2025" spans="1:6" x14ac:dyDescent="0.25">
      <c r="A2025" s="2" t="s">
        <v>58</v>
      </c>
      <c r="B2025" s="2" t="s">
        <v>420</v>
      </c>
      <c r="C2025" s="2" t="s">
        <v>387</v>
      </c>
      <c r="D2025" s="2">
        <v>2016</v>
      </c>
      <c r="E2025" s="2" t="s">
        <v>388</v>
      </c>
      <c r="F2025" s="2">
        <v>363048948</v>
      </c>
    </row>
    <row r="2026" spans="1:6" x14ac:dyDescent="0.25">
      <c r="A2026" s="2" t="s">
        <v>58</v>
      </c>
      <c r="B2026" s="2" t="s">
        <v>420</v>
      </c>
      <c r="C2026" s="2" t="s">
        <v>387</v>
      </c>
      <c r="D2026" s="2">
        <v>2017</v>
      </c>
      <c r="E2026" s="2" t="s">
        <v>388</v>
      </c>
      <c r="F2026" s="2">
        <v>355624045</v>
      </c>
    </row>
    <row r="2027" spans="1:6" x14ac:dyDescent="0.25">
      <c r="A2027" s="2" t="s">
        <v>58</v>
      </c>
      <c r="B2027" s="2" t="s">
        <v>420</v>
      </c>
      <c r="C2027" s="2" t="s">
        <v>387</v>
      </c>
      <c r="D2027" s="2">
        <v>2018</v>
      </c>
      <c r="E2027" s="2" t="s">
        <v>388</v>
      </c>
      <c r="F2027" s="2">
        <v>467424364</v>
      </c>
    </row>
    <row r="2028" spans="1:6" x14ac:dyDescent="0.25">
      <c r="A2028" s="2" t="s">
        <v>58</v>
      </c>
      <c r="B2028" s="2" t="s">
        <v>420</v>
      </c>
      <c r="C2028" s="2" t="s">
        <v>387</v>
      </c>
      <c r="D2028" s="2">
        <v>2019</v>
      </c>
      <c r="E2028" s="2" t="s">
        <v>388</v>
      </c>
      <c r="F2028" s="2">
        <v>502106237</v>
      </c>
    </row>
    <row r="2029" spans="1:6" x14ac:dyDescent="0.25">
      <c r="A2029" s="2" t="s">
        <v>58</v>
      </c>
      <c r="B2029" s="2" t="s">
        <v>420</v>
      </c>
      <c r="C2029" s="2" t="s">
        <v>387</v>
      </c>
      <c r="D2029" s="2">
        <v>2020</v>
      </c>
      <c r="E2029" s="2" t="s">
        <v>388</v>
      </c>
      <c r="F2029" s="2">
        <v>535080969</v>
      </c>
    </row>
    <row r="2030" spans="1:6" x14ac:dyDescent="0.25">
      <c r="A2030" s="2" t="s">
        <v>58</v>
      </c>
      <c r="B2030" s="2" t="s">
        <v>420</v>
      </c>
      <c r="C2030" s="2" t="s">
        <v>387</v>
      </c>
      <c r="D2030" s="2">
        <v>2021</v>
      </c>
      <c r="E2030" s="2" t="s">
        <v>388</v>
      </c>
      <c r="F2030" s="2">
        <v>558068280</v>
      </c>
    </row>
    <row r="2031" spans="1:6" x14ac:dyDescent="0.25">
      <c r="A2031" s="2" t="s">
        <v>58</v>
      </c>
      <c r="B2031" s="2" t="s">
        <v>420</v>
      </c>
      <c r="C2031" s="2" t="s">
        <v>389</v>
      </c>
      <c r="D2031" s="2">
        <v>2010</v>
      </c>
      <c r="E2031" s="2" t="s">
        <v>388</v>
      </c>
      <c r="F2031" s="2">
        <v>107240594</v>
      </c>
    </row>
    <row r="2032" spans="1:6" x14ac:dyDescent="0.25">
      <c r="A2032" s="2" t="s">
        <v>58</v>
      </c>
      <c r="B2032" s="2" t="s">
        <v>420</v>
      </c>
      <c r="C2032" s="2" t="s">
        <v>389</v>
      </c>
      <c r="D2032" s="2">
        <v>2011</v>
      </c>
      <c r="E2032" s="2" t="s">
        <v>388</v>
      </c>
      <c r="F2032" s="2">
        <v>233362993</v>
      </c>
    </row>
    <row r="2033" spans="1:6" x14ac:dyDescent="0.25">
      <c r="A2033" s="2" t="s">
        <v>58</v>
      </c>
      <c r="B2033" s="2" t="s">
        <v>420</v>
      </c>
      <c r="C2033" s="2" t="s">
        <v>389</v>
      </c>
      <c r="D2033" s="2">
        <v>2012</v>
      </c>
      <c r="E2033" s="2" t="s">
        <v>388</v>
      </c>
      <c r="F2033" s="2">
        <v>116204827</v>
      </c>
    </row>
    <row r="2034" spans="1:6" x14ac:dyDescent="0.25">
      <c r="A2034" s="2" t="s">
        <v>58</v>
      </c>
      <c r="B2034" s="2" t="s">
        <v>420</v>
      </c>
      <c r="C2034" s="2" t="s">
        <v>389</v>
      </c>
      <c r="D2034" s="2">
        <v>2013</v>
      </c>
      <c r="E2034" s="2" t="s">
        <v>388</v>
      </c>
      <c r="F2034" s="2">
        <v>176779581</v>
      </c>
    </row>
    <row r="2035" spans="1:6" x14ac:dyDescent="0.25">
      <c r="A2035" s="2" t="s">
        <v>58</v>
      </c>
      <c r="B2035" s="2" t="s">
        <v>420</v>
      </c>
      <c r="C2035" s="2" t="s">
        <v>389</v>
      </c>
      <c r="D2035" s="2">
        <v>2014</v>
      </c>
      <c r="E2035" s="2" t="s">
        <v>388</v>
      </c>
      <c r="F2035" s="2">
        <v>375159471</v>
      </c>
    </row>
    <row r="2036" spans="1:6" x14ac:dyDescent="0.25">
      <c r="A2036" s="2" t="s">
        <v>58</v>
      </c>
      <c r="B2036" s="2" t="s">
        <v>420</v>
      </c>
      <c r="C2036" s="2" t="s">
        <v>389</v>
      </c>
      <c r="D2036" s="2">
        <v>2015</v>
      </c>
      <c r="E2036" s="2" t="s">
        <v>388</v>
      </c>
      <c r="F2036" s="2">
        <v>274621572</v>
      </c>
    </row>
    <row r="2037" spans="1:6" x14ac:dyDescent="0.25">
      <c r="A2037" s="2" t="s">
        <v>58</v>
      </c>
      <c r="B2037" s="2" t="s">
        <v>420</v>
      </c>
      <c r="C2037" s="2" t="s">
        <v>389</v>
      </c>
      <c r="D2037" s="2">
        <v>2016</v>
      </c>
      <c r="E2037" s="2" t="s">
        <v>388</v>
      </c>
      <c r="F2037" s="2">
        <v>311747911</v>
      </c>
    </row>
    <row r="2038" spans="1:6" x14ac:dyDescent="0.25">
      <c r="A2038" s="2" t="s">
        <v>58</v>
      </c>
      <c r="B2038" s="2" t="s">
        <v>420</v>
      </c>
      <c r="C2038" s="2" t="s">
        <v>389</v>
      </c>
      <c r="D2038" s="2">
        <v>2017</v>
      </c>
      <c r="E2038" s="2" t="s">
        <v>388</v>
      </c>
      <c r="F2038" s="2">
        <v>494241233</v>
      </c>
    </row>
    <row r="2039" spans="1:6" x14ac:dyDescent="0.25">
      <c r="A2039" s="2" t="s">
        <v>58</v>
      </c>
      <c r="B2039" s="2" t="s">
        <v>420</v>
      </c>
      <c r="C2039" s="2" t="s">
        <v>389</v>
      </c>
      <c r="D2039" s="2">
        <v>2018</v>
      </c>
      <c r="E2039" s="2" t="s">
        <v>388</v>
      </c>
      <c r="F2039" s="2">
        <v>499321540</v>
      </c>
    </row>
    <row r="2040" spans="1:6" x14ac:dyDescent="0.25">
      <c r="A2040" s="2" t="s">
        <v>58</v>
      </c>
      <c r="B2040" s="2" t="s">
        <v>420</v>
      </c>
      <c r="C2040" s="2" t="s">
        <v>389</v>
      </c>
      <c r="D2040" s="2">
        <v>2019</v>
      </c>
      <c r="E2040" s="2" t="s">
        <v>388</v>
      </c>
      <c r="F2040" s="2">
        <v>514754564</v>
      </c>
    </row>
    <row r="2041" spans="1:6" x14ac:dyDescent="0.25">
      <c r="A2041" s="2" t="s">
        <v>58</v>
      </c>
      <c r="B2041" s="2" t="s">
        <v>420</v>
      </c>
      <c r="C2041" s="2" t="s">
        <v>389</v>
      </c>
      <c r="D2041" s="2">
        <v>2020</v>
      </c>
      <c r="E2041" s="2" t="s">
        <v>388</v>
      </c>
      <c r="F2041" s="2">
        <v>514989859</v>
      </c>
    </row>
    <row r="2042" spans="1:6" x14ac:dyDescent="0.25">
      <c r="A2042" s="2" t="s">
        <v>58</v>
      </c>
      <c r="B2042" s="2" t="s">
        <v>420</v>
      </c>
      <c r="C2042" s="2" t="s">
        <v>389</v>
      </c>
      <c r="D2042" s="2">
        <v>2021</v>
      </c>
      <c r="E2042" s="2" t="s">
        <v>388</v>
      </c>
      <c r="F2042" s="2">
        <v>523203630</v>
      </c>
    </row>
    <row r="2043" spans="1:6" x14ac:dyDescent="0.25">
      <c r="A2043" s="2" t="s">
        <v>58</v>
      </c>
      <c r="B2043" s="2" t="s">
        <v>420</v>
      </c>
      <c r="C2043" s="2" t="s">
        <v>390</v>
      </c>
      <c r="D2043" s="2">
        <v>2010</v>
      </c>
      <c r="E2043" s="2" t="s">
        <v>388</v>
      </c>
      <c r="F2043" s="2">
        <v>229514044</v>
      </c>
    </row>
    <row r="2044" spans="1:6" x14ac:dyDescent="0.25">
      <c r="A2044" s="2" t="s">
        <v>58</v>
      </c>
      <c r="B2044" s="2" t="s">
        <v>420</v>
      </c>
      <c r="C2044" s="2" t="s">
        <v>390</v>
      </c>
      <c r="D2044" s="2">
        <v>2011</v>
      </c>
      <c r="E2044" s="2" t="s">
        <v>388</v>
      </c>
      <c r="F2044" s="2">
        <v>267629423</v>
      </c>
    </row>
    <row r="2045" spans="1:6" x14ac:dyDescent="0.25">
      <c r="A2045" s="2" t="s">
        <v>58</v>
      </c>
      <c r="B2045" s="2" t="s">
        <v>420</v>
      </c>
      <c r="C2045" s="2" t="s">
        <v>390</v>
      </c>
      <c r="D2045" s="2">
        <v>2012</v>
      </c>
      <c r="E2045" s="2" t="s">
        <v>388</v>
      </c>
      <c r="F2045" s="2">
        <v>399961584</v>
      </c>
    </row>
    <row r="2046" spans="1:6" x14ac:dyDescent="0.25">
      <c r="A2046" s="2" t="s">
        <v>58</v>
      </c>
      <c r="B2046" s="2" t="s">
        <v>420</v>
      </c>
      <c r="C2046" s="2" t="s">
        <v>390</v>
      </c>
      <c r="D2046" s="2">
        <v>2013</v>
      </c>
      <c r="E2046" s="2" t="s">
        <v>388</v>
      </c>
      <c r="F2046" s="2">
        <v>465474225</v>
      </c>
    </row>
    <row r="2047" spans="1:6" x14ac:dyDescent="0.25">
      <c r="A2047" s="2" t="s">
        <v>58</v>
      </c>
      <c r="B2047" s="2" t="s">
        <v>420</v>
      </c>
      <c r="C2047" s="2" t="s">
        <v>390</v>
      </c>
      <c r="D2047" s="2">
        <v>2014</v>
      </c>
      <c r="E2047" s="2" t="s">
        <v>388</v>
      </c>
      <c r="F2047" s="2">
        <v>615888999</v>
      </c>
    </row>
    <row r="2048" spans="1:6" x14ac:dyDescent="0.25">
      <c r="A2048" s="2" t="s">
        <v>58</v>
      </c>
      <c r="B2048" s="2" t="s">
        <v>420</v>
      </c>
      <c r="C2048" s="2" t="s">
        <v>390</v>
      </c>
      <c r="D2048" s="2">
        <v>2015</v>
      </c>
      <c r="E2048" s="2" t="s">
        <v>388</v>
      </c>
      <c r="F2048" s="2">
        <v>935643834</v>
      </c>
    </row>
    <row r="2049" spans="1:6" x14ac:dyDescent="0.25">
      <c r="A2049" s="2" t="s">
        <v>58</v>
      </c>
      <c r="B2049" s="2" t="s">
        <v>420</v>
      </c>
      <c r="C2049" s="2" t="s">
        <v>390</v>
      </c>
      <c r="D2049" s="2">
        <v>2016</v>
      </c>
      <c r="E2049" s="2" t="s">
        <v>388</v>
      </c>
      <c r="F2049" s="2">
        <v>1166154002</v>
      </c>
    </row>
    <row r="2050" spans="1:6" x14ac:dyDescent="0.25">
      <c r="A2050" s="2" t="s">
        <v>58</v>
      </c>
      <c r="B2050" s="2" t="s">
        <v>420</v>
      </c>
      <c r="C2050" s="2" t="s">
        <v>390</v>
      </c>
      <c r="D2050" s="2">
        <v>2017</v>
      </c>
      <c r="E2050" s="2" t="s">
        <v>388</v>
      </c>
      <c r="F2050" s="2">
        <v>1149912241</v>
      </c>
    </row>
    <row r="2051" spans="1:6" x14ac:dyDescent="0.25">
      <c r="A2051" s="2" t="s">
        <v>58</v>
      </c>
      <c r="B2051" s="2" t="s">
        <v>420</v>
      </c>
      <c r="C2051" s="2" t="s">
        <v>390</v>
      </c>
      <c r="D2051" s="2">
        <v>2018</v>
      </c>
      <c r="E2051" s="2" t="s">
        <v>388</v>
      </c>
      <c r="F2051" s="2">
        <v>1708777238</v>
      </c>
    </row>
    <row r="2052" spans="1:6" x14ac:dyDescent="0.25">
      <c r="A2052" s="2" t="s">
        <v>58</v>
      </c>
      <c r="B2052" s="2" t="s">
        <v>420</v>
      </c>
      <c r="C2052" s="2" t="s">
        <v>390</v>
      </c>
      <c r="D2052" s="2">
        <v>2019</v>
      </c>
      <c r="E2052" s="2" t="s">
        <v>388</v>
      </c>
      <c r="F2052" s="2">
        <v>1839417340</v>
      </c>
    </row>
    <row r="2053" spans="1:6" x14ac:dyDescent="0.25">
      <c r="A2053" s="2" t="s">
        <v>58</v>
      </c>
      <c r="B2053" s="2" t="s">
        <v>420</v>
      </c>
      <c r="C2053" s="2" t="s">
        <v>390</v>
      </c>
      <c r="D2053" s="2">
        <v>2020</v>
      </c>
      <c r="E2053" s="2" t="s">
        <v>388</v>
      </c>
      <c r="F2053" s="2">
        <v>1938773717</v>
      </c>
    </row>
    <row r="2054" spans="1:6" x14ac:dyDescent="0.25">
      <c r="A2054" s="2" t="s">
        <v>58</v>
      </c>
      <c r="B2054" s="2" t="s">
        <v>420</v>
      </c>
      <c r="C2054" s="2" t="s">
        <v>390</v>
      </c>
      <c r="D2054" s="2">
        <v>2021</v>
      </c>
      <c r="E2054" s="2" t="s">
        <v>388</v>
      </c>
      <c r="F2054" s="2">
        <v>2055370765</v>
      </c>
    </row>
    <row r="2055" spans="1:6" x14ac:dyDescent="0.25">
      <c r="A2055" s="2" t="s">
        <v>59</v>
      </c>
      <c r="B2055" s="2" t="s">
        <v>421</v>
      </c>
      <c r="C2055" s="2" t="s">
        <v>387</v>
      </c>
      <c r="D2055" s="2">
        <v>2010</v>
      </c>
      <c r="E2055" s="2" t="s">
        <v>388</v>
      </c>
      <c r="F2055" s="2">
        <v>31936655</v>
      </c>
    </row>
    <row r="2056" spans="1:6" x14ac:dyDescent="0.25">
      <c r="A2056" s="2" t="s">
        <v>59</v>
      </c>
      <c r="B2056" s="2" t="s">
        <v>421</v>
      </c>
      <c r="C2056" s="2" t="s">
        <v>387</v>
      </c>
      <c r="D2056" s="2">
        <v>2011</v>
      </c>
      <c r="E2056" s="2" t="s">
        <v>388</v>
      </c>
      <c r="F2056" s="2">
        <v>37281619</v>
      </c>
    </row>
    <row r="2057" spans="1:6" x14ac:dyDescent="0.25">
      <c r="A2057" s="2" t="s">
        <v>59</v>
      </c>
      <c r="B2057" s="2" t="s">
        <v>421</v>
      </c>
      <c r="C2057" s="2" t="s">
        <v>387</v>
      </c>
      <c r="D2057" s="2">
        <v>2012</v>
      </c>
      <c r="E2057" s="2" t="s">
        <v>388</v>
      </c>
      <c r="F2057" s="2">
        <v>24819080</v>
      </c>
    </row>
    <row r="2058" spans="1:6" x14ac:dyDescent="0.25">
      <c r="A2058" s="2" t="s">
        <v>59</v>
      </c>
      <c r="B2058" s="2" t="s">
        <v>421</v>
      </c>
      <c r="C2058" s="2" t="s">
        <v>387</v>
      </c>
      <c r="D2058" s="2">
        <v>2013</v>
      </c>
      <c r="E2058" s="2" t="s">
        <v>388</v>
      </c>
      <c r="F2058" s="2">
        <v>20823794</v>
      </c>
    </row>
    <row r="2059" spans="1:6" x14ac:dyDescent="0.25">
      <c r="A2059" s="2" t="s">
        <v>59</v>
      </c>
      <c r="B2059" s="2" t="s">
        <v>421</v>
      </c>
      <c r="C2059" s="2" t="s">
        <v>387</v>
      </c>
      <c r="D2059" s="2">
        <v>2014</v>
      </c>
      <c r="E2059" s="2" t="s">
        <v>388</v>
      </c>
      <c r="F2059" s="2">
        <v>26942026</v>
      </c>
    </row>
    <row r="2060" spans="1:6" x14ac:dyDescent="0.25">
      <c r="A2060" s="2" t="s">
        <v>59</v>
      </c>
      <c r="B2060" s="2" t="s">
        <v>421</v>
      </c>
      <c r="C2060" s="2" t="s">
        <v>387</v>
      </c>
      <c r="D2060" s="2">
        <v>2015</v>
      </c>
      <c r="E2060" s="2" t="s">
        <v>388</v>
      </c>
      <c r="F2060" s="2">
        <v>111873135</v>
      </c>
    </row>
    <row r="2061" spans="1:6" x14ac:dyDescent="0.25">
      <c r="A2061" s="2" t="s">
        <v>59</v>
      </c>
      <c r="B2061" s="2" t="s">
        <v>421</v>
      </c>
      <c r="C2061" s="2" t="s">
        <v>387</v>
      </c>
      <c r="D2061" s="2">
        <v>2016</v>
      </c>
      <c r="E2061" s="2" t="s">
        <v>388</v>
      </c>
      <c r="F2061" s="2">
        <v>29129658</v>
      </c>
    </row>
    <row r="2062" spans="1:6" x14ac:dyDescent="0.25">
      <c r="A2062" s="2" t="s">
        <v>59</v>
      </c>
      <c r="B2062" s="2" t="s">
        <v>421</v>
      </c>
      <c r="C2062" s="2" t="s">
        <v>387</v>
      </c>
      <c r="D2062" s="2">
        <v>2017</v>
      </c>
      <c r="E2062" s="2" t="s">
        <v>388</v>
      </c>
      <c r="F2062" s="2">
        <v>10055259</v>
      </c>
    </row>
    <row r="2063" spans="1:6" x14ac:dyDescent="0.25">
      <c r="A2063" s="2" t="s">
        <v>59</v>
      </c>
      <c r="B2063" s="2" t="s">
        <v>421</v>
      </c>
      <c r="C2063" s="2" t="s">
        <v>387</v>
      </c>
      <c r="D2063" s="2">
        <v>2018</v>
      </c>
      <c r="E2063" s="2" t="s">
        <v>388</v>
      </c>
      <c r="F2063" s="2">
        <v>38535459</v>
      </c>
    </row>
    <row r="2064" spans="1:6" x14ac:dyDescent="0.25">
      <c r="A2064" s="2" t="s">
        <v>59</v>
      </c>
      <c r="B2064" s="2" t="s">
        <v>421</v>
      </c>
      <c r="C2064" s="2" t="s">
        <v>387</v>
      </c>
      <c r="D2064" s="2">
        <v>2019</v>
      </c>
      <c r="E2064" s="2" t="s">
        <v>388</v>
      </c>
      <c r="F2064" s="2">
        <v>41873766</v>
      </c>
    </row>
    <row r="2065" spans="1:6" x14ac:dyDescent="0.25">
      <c r="A2065" s="2" t="s">
        <v>59</v>
      </c>
      <c r="B2065" s="2" t="s">
        <v>421</v>
      </c>
      <c r="C2065" s="2" t="s">
        <v>387</v>
      </c>
      <c r="D2065" s="2">
        <v>2020</v>
      </c>
      <c r="E2065" s="2" t="s">
        <v>388</v>
      </c>
      <c r="F2065" s="2">
        <v>43704924</v>
      </c>
    </row>
    <row r="2066" spans="1:6" x14ac:dyDescent="0.25">
      <c r="A2066" s="2" t="s">
        <v>59</v>
      </c>
      <c r="B2066" s="2" t="s">
        <v>421</v>
      </c>
      <c r="C2066" s="2" t="s">
        <v>387</v>
      </c>
      <c r="D2066" s="2">
        <v>2021</v>
      </c>
      <c r="E2066" s="2" t="s">
        <v>388</v>
      </c>
      <c r="F2066" s="2">
        <v>45016065</v>
      </c>
    </row>
    <row r="2067" spans="1:6" x14ac:dyDescent="0.25">
      <c r="A2067" s="2" t="s">
        <v>59</v>
      </c>
      <c r="B2067" s="2" t="s">
        <v>421</v>
      </c>
      <c r="C2067" s="2" t="s">
        <v>389</v>
      </c>
      <c r="D2067" s="2">
        <v>2010</v>
      </c>
      <c r="E2067" s="2" t="s">
        <v>388</v>
      </c>
      <c r="F2067" s="2">
        <v>17869806</v>
      </c>
    </row>
    <row r="2068" spans="1:6" x14ac:dyDescent="0.25">
      <c r="A2068" s="2" t="s">
        <v>59</v>
      </c>
      <c r="B2068" s="2" t="s">
        <v>421</v>
      </c>
      <c r="C2068" s="2" t="s">
        <v>389</v>
      </c>
      <c r="D2068" s="2">
        <v>2011</v>
      </c>
      <c r="E2068" s="2" t="s">
        <v>388</v>
      </c>
      <c r="F2068" s="2">
        <v>23384423</v>
      </c>
    </row>
    <row r="2069" spans="1:6" x14ac:dyDescent="0.25">
      <c r="A2069" s="2" t="s">
        <v>59</v>
      </c>
      <c r="B2069" s="2" t="s">
        <v>421</v>
      </c>
      <c r="C2069" s="2" t="s">
        <v>389</v>
      </c>
      <c r="D2069" s="2">
        <v>2012</v>
      </c>
      <c r="E2069" s="2" t="s">
        <v>388</v>
      </c>
      <c r="F2069" s="2">
        <v>37807545</v>
      </c>
    </row>
    <row r="2070" spans="1:6" x14ac:dyDescent="0.25">
      <c r="A2070" s="2" t="s">
        <v>59</v>
      </c>
      <c r="B2070" s="2" t="s">
        <v>421</v>
      </c>
      <c r="C2070" s="2" t="s">
        <v>389</v>
      </c>
      <c r="D2070" s="2">
        <v>2013</v>
      </c>
      <c r="E2070" s="2" t="s">
        <v>388</v>
      </c>
      <c r="F2070" s="2">
        <v>5430552</v>
      </c>
    </row>
    <row r="2071" spans="1:6" x14ac:dyDescent="0.25">
      <c r="A2071" s="2" t="s">
        <v>59</v>
      </c>
      <c r="B2071" s="2" t="s">
        <v>421</v>
      </c>
      <c r="C2071" s="2" t="s">
        <v>389</v>
      </c>
      <c r="D2071" s="2">
        <v>2014</v>
      </c>
      <c r="E2071" s="2" t="s">
        <v>388</v>
      </c>
      <c r="F2071" s="2">
        <v>25088690</v>
      </c>
    </row>
    <row r="2072" spans="1:6" x14ac:dyDescent="0.25">
      <c r="A2072" s="2" t="s">
        <v>59</v>
      </c>
      <c r="B2072" s="2" t="s">
        <v>421</v>
      </c>
      <c r="C2072" s="2" t="s">
        <v>389</v>
      </c>
      <c r="D2072" s="2">
        <v>2015</v>
      </c>
      <c r="E2072" s="2" t="s">
        <v>388</v>
      </c>
      <c r="F2072" s="2">
        <v>19820421</v>
      </c>
    </row>
    <row r="2073" spans="1:6" x14ac:dyDescent="0.25">
      <c r="A2073" s="2" t="s">
        <v>59</v>
      </c>
      <c r="B2073" s="2" t="s">
        <v>421</v>
      </c>
      <c r="C2073" s="2" t="s">
        <v>389</v>
      </c>
      <c r="D2073" s="2">
        <v>2016</v>
      </c>
      <c r="E2073" s="2" t="s">
        <v>388</v>
      </c>
      <c r="F2073" s="2">
        <v>29654220</v>
      </c>
    </row>
    <row r="2074" spans="1:6" x14ac:dyDescent="0.25">
      <c r="A2074" s="2" t="s">
        <v>59</v>
      </c>
      <c r="B2074" s="2" t="s">
        <v>421</v>
      </c>
      <c r="C2074" s="2" t="s">
        <v>389</v>
      </c>
      <c r="D2074" s="2">
        <v>2017</v>
      </c>
      <c r="E2074" s="2" t="s">
        <v>388</v>
      </c>
      <c r="F2074" s="2">
        <v>17658155</v>
      </c>
    </row>
    <row r="2075" spans="1:6" x14ac:dyDescent="0.25">
      <c r="A2075" s="2" t="s">
        <v>59</v>
      </c>
      <c r="B2075" s="2" t="s">
        <v>421</v>
      </c>
      <c r="C2075" s="2" t="s">
        <v>389</v>
      </c>
      <c r="D2075" s="2">
        <v>2018</v>
      </c>
      <c r="E2075" s="2" t="s">
        <v>388</v>
      </c>
      <c r="F2075" s="2">
        <v>38759032</v>
      </c>
    </row>
    <row r="2076" spans="1:6" x14ac:dyDescent="0.25">
      <c r="A2076" s="2" t="s">
        <v>59</v>
      </c>
      <c r="B2076" s="2" t="s">
        <v>421</v>
      </c>
      <c r="C2076" s="2" t="s">
        <v>389</v>
      </c>
      <c r="D2076" s="2">
        <v>2019</v>
      </c>
      <c r="E2076" s="2" t="s">
        <v>388</v>
      </c>
      <c r="F2076" s="2">
        <v>40973996</v>
      </c>
    </row>
    <row r="2077" spans="1:6" x14ac:dyDescent="0.25">
      <c r="A2077" s="2" t="s">
        <v>59</v>
      </c>
      <c r="B2077" s="2" t="s">
        <v>421</v>
      </c>
      <c r="C2077" s="2" t="s">
        <v>389</v>
      </c>
      <c r="D2077" s="2">
        <v>2020</v>
      </c>
      <c r="E2077" s="2" t="s">
        <v>388</v>
      </c>
      <c r="F2077" s="2">
        <v>42315530</v>
      </c>
    </row>
    <row r="2078" spans="1:6" x14ac:dyDescent="0.25">
      <c r="A2078" s="2" t="s">
        <v>59</v>
      </c>
      <c r="B2078" s="2" t="s">
        <v>421</v>
      </c>
      <c r="C2078" s="2" t="s">
        <v>389</v>
      </c>
      <c r="D2078" s="2">
        <v>2021</v>
      </c>
      <c r="E2078" s="2" t="s">
        <v>388</v>
      </c>
      <c r="F2078" s="2">
        <v>43072664</v>
      </c>
    </row>
    <row r="2079" spans="1:6" x14ac:dyDescent="0.25">
      <c r="A2079" s="2" t="s">
        <v>59</v>
      </c>
      <c r="B2079" s="2" t="s">
        <v>421</v>
      </c>
      <c r="C2079" s="2" t="s">
        <v>390</v>
      </c>
      <c r="D2079" s="2">
        <v>2010</v>
      </c>
      <c r="E2079" s="2" t="s">
        <v>388</v>
      </c>
      <c r="F2079" s="2">
        <v>10186429</v>
      </c>
    </row>
    <row r="2080" spans="1:6" x14ac:dyDescent="0.25">
      <c r="A2080" s="2" t="s">
        <v>59</v>
      </c>
      <c r="B2080" s="2" t="s">
        <v>421</v>
      </c>
      <c r="C2080" s="2" t="s">
        <v>390</v>
      </c>
      <c r="D2080" s="2">
        <v>2011</v>
      </c>
      <c r="E2080" s="2" t="s">
        <v>388</v>
      </c>
      <c r="F2080" s="2">
        <v>14124686</v>
      </c>
    </row>
    <row r="2081" spans="1:6" x14ac:dyDescent="0.25">
      <c r="A2081" s="2" t="s">
        <v>59</v>
      </c>
      <c r="B2081" s="2" t="s">
        <v>421</v>
      </c>
      <c r="C2081" s="2" t="s">
        <v>390</v>
      </c>
      <c r="D2081" s="2">
        <v>2012</v>
      </c>
      <c r="E2081" s="2" t="s">
        <v>388</v>
      </c>
      <c r="F2081" s="2">
        <v>30685329</v>
      </c>
    </row>
    <row r="2082" spans="1:6" x14ac:dyDescent="0.25">
      <c r="A2082" s="2" t="s">
        <v>59</v>
      </c>
      <c r="B2082" s="2" t="s">
        <v>421</v>
      </c>
      <c r="C2082" s="2" t="s">
        <v>390</v>
      </c>
      <c r="D2082" s="2">
        <v>2013</v>
      </c>
      <c r="E2082" s="2" t="s">
        <v>388</v>
      </c>
      <c r="F2082" s="2">
        <v>29333816</v>
      </c>
    </row>
    <row r="2083" spans="1:6" x14ac:dyDescent="0.25">
      <c r="A2083" s="2" t="s">
        <v>59</v>
      </c>
      <c r="B2083" s="2" t="s">
        <v>421</v>
      </c>
      <c r="C2083" s="2" t="s">
        <v>390</v>
      </c>
      <c r="D2083" s="2">
        <v>2014</v>
      </c>
      <c r="E2083" s="2" t="s">
        <v>388</v>
      </c>
      <c r="F2083" s="2">
        <v>29098474</v>
      </c>
    </row>
    <row r="2084" spans="1:6" x14ac:dyDescent="0.25">
      <c r="A2084" s="2" t="s">
        <v>59</v>
      </c>
      <c r="B2084" s="2" t="s">
        <v>421</v>
      </c>
      <c r="C2084" s="2" t="s">
        <v>390</v>
      </c>
      <c r="D2084" s="2">
        <v>2015</v>
      </c>
      <c r="E2084" s="2" t="s">
        <v>388</v>
      </c>
      <c r="F2084" s="2">
        <v>31673857</v>
      </c>
    </row>
    <row r="2085" spans="1:6" x14ac:dyDescent="0.25">
      <c r="A2085" s="2" t="s">
        <v>59</v>
      </c>
      <c r="B2085" s="2" t="s">
        <v>421</v>
      </c>
      <c r="C2085" s="2" t="s">
        <v>390</v>
      </c>
      <c r="D2085" s="2">
        <v>2016</v>
      </c>
      <c r="E2085" s="2" t="s">
        <v>388</v>
      </c>
      <c r="F2085" s="2">
        <v>72339923</v>
      </c>
    </row>
    <row r="2086" spans="1:6" x14ac:dyDescent="0.25">
      <c r="A2086" s="2" t="s">
        <v>59</v>
      </c>
      <c r="B2086" s="2" t="s">
        <v>421</v>
      </c>
      <c r="C2086" s="2" t="s">
        <v>390</v>
      </c>
      <c r="D2086" s="2">
        <v>2017</v>
      </c>
      <c r="E2086" s="2" t="s">
        <v>388</v>
      </c>
      <c r="F2086" s="2">
        <v>114077646</v>
      </c>
    </row>
    <row r="2087" spans="1:6" x14ac:dyDescent="0.25">
      <c r="A2087" s="2" t="s">
        <v>59</v>
      </c>
      <c r="B2087" s="2" t="s">
        <v>421</v>
      </c>
      <c r="C2087" s="2" t="s">
        <v>390</v>
      </c>
      <c r="D2087" s="2">
        <v>2018</v>
      </c>
      <c r="E2087" s="2" t="s">
        <v>388</v>
      </c>
      <c r="F2087" s="2">
        <v>196299330</v>
      </c>
    </row>
    <row r="2088" spans="1:6" x14ac:dyDescent="0.25">
      <c r="A2088" s="2" t="s">
        <v>59</v>
      </c>
      <c r="B2088" s="2" t="s">
        <v>421</v>
      </c>
      <c r="C2088" s="2" t="s">
        <v>390</v>
      </c>
      <c r="D2088" s="2">
        <v>2019</v>
      </c>
      <c r="E2088" s="2" t="s">
        <v>388</v>
      </c>
      <c r="F2088" s="2">
        <v>208112831</v>
      </c>
    </row>
    <row r="2089" spans="1:6" x14ac:dyDescent="0.25">
      <c r="A2089" s="2" t="s">
        <v>59</v>
      </c>
      <c r="B2089" s="2" t="s">
        <v>421</v>
      </c>
      <c r="C2089" s="2" t="s">
        <v>390</v>
      </c>
      <c r="D2089" s="2">
        <v>2020</v>
      </c>
      <c r="E2089" s="2" t="s">
        <v>388</v>
      </c>
      <c r="F2089" s="2">
        <v>210416729</v>
      </c>
    </row>
    <row r="2090" spans="1:6" x14ac:dyDescent="0.25">
      <c r="A2090" s="2" t="s">
        <v>59</v>
      </c>
      <c r="B2090" s="2" t="s">
        <v>421</v>
      </c>
      <c r="C2090" s="2" t="s">
        <v>390</v>
      </c>
      <c r="D2090" s="2">
        <v>2021</v>
      </c>
      <c r="E2090" s="2" t="s">
        <v>388</v>
      </c>
      <c r="F2090" s="2">
        <v>214342939</v>
      </c>
    </row>
    <row r="2091" spans="1:6" x14ac:dyDescent="0.25">
      <c r="A2091" s="2" t="s">
        <v>60</v>
      </c>
      <c r="B2091" s="2" t="s">
        <v>422</v>
      </c>
      <c r="C2091" s="2" t="s">
        <v>387</v>
      </c>
      <c r="D2091" s="2">
        <v>2010</v>
      </c>
      <c r="E2091" s="2" t="s">
        <v>388</v>
      </c>
      <c r="F2091" s="2">
        <v>38465352</v>
      </c>
    </row>
    <row r="2092" spans="1:6" x14ac:dyDescent="0.25">
      <c r="A2092" s="2" t="s">
        <v>60</v>
      </c>
      <c r="B2092" s="2" t="s">
        <v>422</v>
      </c>
      <c r="C2092" s="2" t="s">
        <v>387</v>
      </c>
      <c r="D2092" s="2">
        <v>2011</v>
      </c>
      <c r="E2092" s="2" t="s">
        <v>388</v>
      </c>
      <c r="F2092" s="2">
        <v>47109276</v>
      </c>
    </row>
    <row r="2093" spans="1:6" x14ac:dyDescent="0.25">
      <c r="A2093" s="2" t="s">
        <v>60</v>
      </c>
      <c r="B2093" s="2" t="s">
        <v>422</v>
      </c>
      <c r="C2093" s="2" t="s">
        <v>387</v>
      </c>
      <c r="D2093" s="2">
        <v>2012</v>
      </c>
      <c r="E2093" s="2" t="s">
        <v>388</v>
      </c>
      <c r="F2093" s="2">
        <v>67388658</v>
      </c>
    </row>
    <row r="2094" spans="1:6" x14ac:dyDescent="0.25">
      <c r="A2094" s="2" t="s">
        <v>60</v>
      </c>
      <c r="B2094" s="2" t="s">
        <v>422</v>
      </c>
      <c r="C2094" s="2" t="s">
        <v>387</v>
      </c>
      <c r="D2094" s="2">
        <v>2013</v>
      </c>
      <c r="E2094" s="2" t="s">
        <v>388</v>
      </c>
      <c r="F2094" s="2">
        <v>39997569</v>
      </c>
    </row>
    <row r="2095" spans="1:6" x14ac:dyDescent="0.25">
      <c r="A2095" s="2" t="s">
        <v>60</v>
      </c>
      <c r="B2095" s="2" t="s">
        <v>422</v>
      </c>
      <c r="C2095" s="2" t="s">
        <v>387</v>
      </c>
      <c r="D2095" s="2">
        <v>2014</v>
      </c>
      <c r="E2095" s="2" t="s">
        <v>388</v>
      </c>
      <c r="F2095" s="2">
        <v>57340110</v>
      </c>
    </row>
    <row r="2096" spans="1:6" x14ac:dyDescent="0.25">
      <c r="A2096" s="2" t="s">
        <v>60</v>
      </c>
      <c r="B2096" s="2" t="s">
        <v>422</v>
      </c>
      <c r="C2096" s="2" t="s">
        <v>387</v>
      </c>
      <c r="D2096" s="2">
        <v>2015</v>
      </c>
      <c r="E2096" s="2" t="s">
        <v>388</v>
      </c>
      <c r="F2096" s="2">
        <v>71260979</v>
      </c>
    </row>
    <row r="2097" spans="1:6" x14ac:dyDescent="0.25">
      <c r="A2097" s="2" t="s">
        <v>60</v>
      </c>
      <c r="B2097" s="2" t="s">
        <v>422</v>
      </c>
      <c r="C2097" s="2" t="s">
        <v>387</v>
      </c>
      <c r="D2097" s="2">
        <v>2016</v>
      </c>
      <c r="E2097" s="2" t="s">
        <v>388</v>
      </c>
      <c r="F2097" s="2">
        <v>36665342</v>
      </c>
    </row>
    <row r="2098" spans="1:6" x14ac:dyDescent="0.25">
      <c r="A2098" s="2" t="s">
        <v>60</v>
      </c>
      <c r="B2098" s="2" t="s">
        <v>422</v>
      </c>
      <c r="C2098" s="2" t="s">
        <v>387</v>
      </c>
      <c r="D2098" s="2">
        <v>2017</v>
      </c>
      <c r="E2098" s="2" t="s">
        <v>388</v>
      </c>
      <c r="F2098" s="2">
        <v>52697976</v>
      </c>
    </row>
    <row r="2099" spans="1:6" x14ac:dyDescent="0.25">
      <c r="A2099" s="2" t="s">
        <v>60</v>
      </c>
      <c r="B2099" s="2" t="s">
        <v>422</v>
      </c>
      <c r="C2099" s="2" t="s">
        <v>387</v>
      </c>
      <c r="D2099" s="2">
        <v>2018</v>
      </c>
      <c r="E2099" s="2" t="s">
        <v>388</v>
      </c>
      <c r="F2099" s="2">
        <v>42140241</v>
      </c>
    </row>
    <row r="2100" spans="1:6" x14ac:dyDescent="0.25">
      <c r="A2100" s="2" t="s">
        <v>60</v>
      </c>
      <c r="B2100" s="2" t="s">
        <v>422</v>
      </c>
      <c r="C2100" s="2" t="s">
        <v>387</v>
      </c>
      <c r="D2100" s="2">
        <v>2019</v>
      </c>
      <c r="E2100" s="2" t="s">
        <v>388</v>
      </c>
      <c r="F2100" s="2">
        <v>46174786</v>
      </c>
    </row>
    <row r="2101" spans="1:6" x14ac:dyDescent="0.25">
      <c r="A2101" s="2" t="s">
        <v>60</v>
      </c>
      <c r="B2101" s="2" t="s">
        <v>422</v>
      </c>
      <c r="C2101" s="2" t="s">
        <v>387</v>
      </c>
      <c r="D2101" s="2">
        <v>2020</v>
      </c>
      <c r="E2101" s="2" t="s">
        <v>388</v>
      </c>
      <c r="F2101" s="2">
        <v>49779635</v>
      </c>
    </row>
    <row r="2102" spans="1:6" x14ac:dyDescent="0.25">
      <c r="A2102" s="2" t="s">
        <v>60</v>
      </c>
      <c r="B2102" s="2" t="s">
        <v>422</v>
      </c>
      <c r="C2102" s="2" t="s">
        <v>387</v>
      </c>
      <c r="D2102" s="2">
        <v>2021</v>
      </c>
      <c r="E2102" s="2" t="s">
        <v>388</v>
      </c>
      <c r="F2102" s="2">
        <v>52350811</v>
      </c>
    </row>
    <row r="2103" spans="1:6" x14ac:dyDescent="0.25">
      <c r="A2103" s="2" t="s">
        <v>60</v>
      </c>
      <c r="B2103" s="2" t="s">
        <v>422</v>
      </c>
      <c r="C2103" s="2" t="s">
        <v>389</v>
      </c>
      <c r="D2103" s="2">
        <v>2010</v>
      </c>
      <c r="E2103" s="2" t="s">
        <v>388</v>
      </c>
      <c r="F2103" s="2">
        <v>31095570</v>
      </c>
    </row>
    <row r="2104" spans="1:6" x14ac:dyDescent="0.25">
      <c r="A2104" s="2" t="s">
        <v>60</v>
      </c>
      <c r="B2104" s="2" t="s">
        <v>422</v>
      </c>
      <c r="C2104" s="2" t="s">
        <v>389</v>
      </c>
      <c r="D2104" s="2">
        <v>2011</v>
      </c>
      <c r="E2104" s="2" t="s">
        <v>388</v>
      </c>
      <c r="F2104" s="2">
        <v>80397585</v>
      </c>
    </row>
    <row r="2105" spans="1:6" x14ac:dyDescent="0.25">
      <c r="A2105" s="2" t="s">
        <v>60</v>
      </c>
      <c r="B2105" s="2" t="s">
        <v>422</v>
      </c>
      <c r="C2105" s="2" t="s">
        <v>389</v>
      </c>
      <c r="D2105" s="2">
        <v>2012</v>
      </c>
      <c r="E2105" s="2" t="s">
        <v>388</v>
      </c>
      <c r="F2105" s="2">
        <v>31214061</v>
      </c>
    </row>
    <row r="2106" spans="1:6" x14ac:dyDescent="0.25">
      <c r="A2106" s="2" t="s">
        <v>60</v>
      </c>
      <c r="B2106" s="2" t="s">
        <v>422</v>
      </c>
      <c r="C2106" s="2" t="s">
        <v>389</v>
      </c>
      <c r="D2106" s="2">
        <v>2013</v>
      </c>
      <c r="E2106" s="2" t="s">
        <v>388</v>
      </c>
      <c r="F2106" s="2">
        <v>41348235</v>
      </c>
    </row>
    <row r="2107" spans="1:6" x14ac:dyDescent="0.25">
      <c r="A2107" s="2" t="s">
        <v>60</v>
      </c>
      <c r="B2107" s="2" t="s">
        <v>422</v>
      </c>
      <c r="C2107" s="2" t="s">
        <v>389</v>
      </c>
      <c r="D2107" s="2">
        <v>2014</v>
      </c>
      <c r="E2107" s="2" t="s">
        <v>388</v>
      </c>
      <c r="F2107" s="2">
        <v>117126138</v>
      </c>
    </row>
    <row r="2108" spans="1:6" x14ac:dyDescent="0.25">
      <c r="A2108" s="2" t="s">
        <v>60</v>
      </c>
      <c r="B2108" s="2" t="s">
        <v>422</v>
      </c>
      <c r="C2108" s="2" t="s">
        <v>389</v>
      </c>
      <c r="D2108" s="2">
        <v>2015</v>
      </c>
      <c r="E2108" s="2" t="s">
        <v>388</v>
      </c>
      <c r="F2108" s="2">
        <v>66822911</v>
      </c>
    </row>
    <row r="2109" spans="1:6" x14ac:dyDescent="0.25">
      <c r="A2109" s="2" t="s">
        <v>60</v>
      </c>
      <c r="B2109" s="2" t="s">
        <v>422</v>
      </c>
      <c r="C2109" s="2" t="s">
        <v>389</v>
      </c>
      <c r="D2109" s="2">
        <v>2016</v>
      </c>
      <c r="E2109" s="2" t="s">
        <v>388</v>
      </c>
      <c r="F2109" s="2">
        <v>59504793</v>
      </c>
    </row>
    <row r="2110" spans="1:6" x14ac:dyDescent="0.25">
      <c r="A2110" s="2" t="s">
        <v>60</v>
      </c>
      <c r="B2110" s="2" t="s">
        <v>422</v>
      </c>
      <c r="C2110" s="2" t="s">
        <v>389</v>
      </c>
      <c r="D2110" s="2">
        <v>2017</v>
      </c>
      <c r="E2110" s="2" t="s">
        <v>388</v>
      </c>
      <c r="F2110" s="2">
        <v>16447546</v>
      </c>
    </row>
    <row r="2111" spans="1:6" x14ac:dyDescent="0.25">
      <c r="A2111" s="2" t="s">
        <v>60</v>
      </c>
      <c r="B2111" s="2" t="s">
        <v>422</v>
      </c>
      <c r="C2111" s="2" t="s">
        <v>389</v>
      </c>
      <c r="D2111" s="2">
        <v>2018</v>
      </c>
      <c r="E2111" s="2" t="s">
        <v>388</v>
      </c>
      <c r="F2111" s="2">
        <v>58718361</v>
      </c>
    </row>
    <row r="2112" spans="1:6" x14ac:dyDescent="0.25">
      <c r="A2112" s="2" t="s">
        <v>60</v>
      </c>
      <c r="B2112" s="2" t="s">
        <v>422</v>
      </c>
      <c r="C2112" s="2" t="s">
        <v>389</v>
      </c>
      <c r="D2112" s="2">
        <v>2019</v>
      </c>
      <c r="E2112" s="2" t="s">
        <v>388</v>
      </c>
      <c r="F2112" s="2">
        <v>60005572</v>
      </c>
    </row>
    <row r="2113" spans="1:6" x14ac:dyDescent="0.25">
      <c r="A2113" s="2" t="s">
        <v>60</v>
      </c>
      <c r="B2113" s="2" t="s">
        <v>422</v>
      </c>
      <c r="C2113" s="2" t="s">
        <v>389</v>
      </c>
      <c r="D2113" s="2">
        <v>2020</v>
      </c>
      <c r="E2113" s="2" t="s">
        <v>388</v>
      </c>
      <c r="F2113" s="2">
        <v>60555019</v>
      </c>
    </row>
    <row r="2114" spans="1:6" x14ac:dyDescent="0.25">
      <c r="A2114" s="2" t="s">
        <v>60</v>
      </c>
      <c r="B2114" s="2" t="s">
        <v>422</v>
      </c>
      <c r="C2114" s="2" t="s">
        <v>389</v>
      </c>
      <c r="D2114" s="2">
        <v>2021</v>
      </c>
      <c r="E2114" s="2" t="s">
        <v>388</v>
      </c>
      <c r="F2114" s="2">
        <v>60691503</v>
      </c>
    </row>
    <row r="2115" spans="1:6" x14ac:dyDescent="0.25">
      <c r="A2115" s="2" t="s">
        <v>60</v>
      </c>
      <c r="B2115" s="2" t="s">
        <v>422</v>
      </c>
      <c r="C2115" s="2" t="s">
        <v>390</v>
      </c>
      <c r="D2115" s="2">
        <v>2010</v>
      </c>
      <c r="E2115" s="2" t="s">
        <v>388</v>
      </c>
      <c r="F2115" s="2">
        <v>30937680</v>
      </c>
    </row>
    <row r="2116" spans="1:6" x14ac:dyDescent="0.25">
      <c r="A2116" s="2" t="s">
        <v>60</v>
      </c>
      <c r="B2116" s="2" t="s">
        <v>422</v>
      </c>
      <c r="C2116" s="2" t="s">
        <v>390</v>
      </c>
      <c r="D2116" s="2">
        <v>2011</v>
      </c>
      <c r="E2116" s="2" t="s">
        <v>388</v>
      </c>
      <c r="F2116" s="2">
        <v>43308165</v>
      </c>
    </row>
    <row r="2117" spans="1:6" x14ac:dyDescent="0.25">
      <c r="A2117" s="2" t="s">
        <v>60</v>
      </c>
      <c r="B2117" s="2" t="s">
        <v>422</v>
      </c>
      <c r="C2117" s="2" t="s">
        <v>390</v>
      </c>
      <c r="D2117" s="2">
        <v>2012</v>
      </c>
      <c r="E2117" s="2" t="s">
        <v>388</v>
      </c>
      <c r="F2117" s="2">
        <v>54265417</v>
      </c>
    </row>
    <row r="2118" spans="1:6" x14ac:dyDescent="0.25">
      <c r="A2118" s="2" t="s">
        <v>60</v>
      </c>
      <c r="B2118" s="2" t="s">
        <v>422</v>
      </c>
      <c r="C2118" s="2" t="s">
        <v>390</v>
      </c>
      <c r="D2118" s="2">
        <v>2013</v>
      </c>
      <c r="E2118" s="2" t="s">
        <v>388</v>
      </c>
      <c r="F2118" s="2">
        <v>70139061</v>
      </c>
    </row>
    <row r="2119" spans="1:6" x14ac:dyDescent="0.25">
      <c r="A2119" s="2" t="s">
        <v>60</v>
      </c>
      <c r="B2119" s="2" t="s">
        <v>422</v>
      </c>
      <c r="C2119" s="2" t="s">
        <v>390</v>
      </c>
      <c r="D2119" s="2">
        <v>2014</v>
      </c>
      <c r="E2119" s="2" t="s">
        <v>388</v>
      </c>
      <c r="F2119" s="2">
        <v>74622573</v>
      </c>
    </row>
    <row r="2120" spans="1:6" x14ac:dyDescent="0.25">
      <c r="A2120" s="2" t="s">
        <v>60</v>
      </c>
      <c r="B2120" s="2" t="s">
        <v>422</v>
      </c>
      <c r="C2120" s="2" t="s">
        <v>390</v>
      </c>
      <c r="D2120" s="2">
        <v>2015</v>
      </c>
      <c r="E2120" s="2" t="s">
        <v>388</v>
      </c>
      <c r="F2120" s="2">
        <v>72176985</v>
      </c>
    </row>
    <row r="2121" spans="1:6" x14ac:dyDescent="0.25">
      <c r="A2121" s="2" t="s">
        <v>60</v>
      </c>
      <c r="B2121" s="2" t="s">
        <v>422</v>
      </c>
      <c r="C2121" s="2" t="s">
        <v>390</v>
      </c>
      <c r="D2121" s="2">
        <v>2016</v>
      </c>
      <c r="E2121" s="2" t="s">
        <v>388</v>
      </c>
      <c r="F2121" s="2">
        <v>38879918</v>
      </c>
    </row>
    <row r="2122" spans="1:6" x14ac:dyDescent="0.25">
      <c r="A2122" s="2" t="s">
        <v>60</v>
      </c>
      <c r="B2122" s="2" t="s">
        <v>422</v>
      </c>
      <c r="C2122" s="2" t="s">
        <v>390</v>
      </c>
      <c r="D2122" s="2">
        <v>2017</v>
      </c>
      <c r="E2122" s="2" t="s">
        <v>388</v>
      </c>
      <c r="F2122" s="2">
        <v>55858813</v>
      </c>
    </row>
    <row r="2123" spans="1:6" x14ac:dyDescent="0.25">
      <c r="A2123" s="2" t="s">
        <v>60</v>
      </c>
      <c r="B2123" s="2" t="s">
        <v>422</v>
      </c>
      <c r="C2123" s="2" t="s">
        <v>390</v>
      </c>
      <c r="D2123" s="2">
        <v>2018</v>
      </c>
      <c r="E2123" s="2" t="s">
        <v>388</v>
      </c>
      <c r="F2123" s="2">
        <v>93985227</v>
      </c>
    </row>
    <row r="2124" spans="1:6" x14ac:dyDescent="0.25">
      <c r="A2124" s="2" t="s">
        <v>60</v>
      </c>
      <c r="B2124" s="2" t="s">
        <v>422</v>
      </c>
      <c r="C2124" s="2" t="s">
        <v>390</v>
      </c>
      <c r="D2124" s="2">
        <v>2019</v>
      </c>
      <c r="E2124" s="2" t="s">
        <v>388</v>
      </c>
      <c r="F2124" s="2">
        <v>103895672</v>
      </c>
    </row>
    <row r="2125" spans="1:6" x14ac:dyDescent="0.25">
      <c r="A2125" s="2" t="s">
        <v>60</v>
      </c>
      <c r="B2125" s="2" t="s">
        <v>422</v>
      </c>
      <c r="C2125" s="2" t="s">
        <v>390</v>
      </c>
      <c r="D2125" s="2">
        <v>2020</v>
      </c>
      <c r="E2125" s="2" t="s">
        <v>388</v>
      </c>
      <c r="F2125" s="2">
        <v>110916960</v>
      </c>
    </row>
    <row r="2126" spans="1:6" x14ac:dyDescent="0.25">
      <c r="A2126" s="2" t="s">
        <v>60</v>
      </c>
      <c r="B2126" s="2" t="s">
        <v>422</v>
      </c>
      <c r="C2126" s="2" t="s">
        <v>390</v>
      </c>
      <c r="D2126" s="2">
        <v>2021</v>
      </c>
      <c r="E2126" s="2" t="s">
        <v>388</v>
      </c>
      <c r="F2126" s="2">
        <v>116651198</v>
      </c>
    </row>
    <row r="2127" spans="1:6" x14ac:dyDescent="0.25">
      <c r="A2127" s="2" t="s">
        <v>61</v>
      </c>
      <c r="B2127" s="2" t="s">
        <v>398</v>
      </c>
      <c r="C2127" s="2" t="s">
        <v>387</v>
      </c>
      <c r="D2127" s="2">
        <v>2010</v>
      </c>
      <c r="E2127" s="2" t="s">
        <v>388</v>
      </c>
      <c r="F2127" s="2">
        <v>68495713</v>
      </c>
    </row>
    <row r="2128" spans="1:6" x14ac:dyDescent="0.25">
      <c r="A2128" s="2" t="s">
        <v>61</v>
      </c>
      <c r="B2128" s="2" t="s">
        <v>398</v>
      </c>
      <c r="C2128" s="2" t="s">
        <v>387</v>
      </c>
      <c r="D2128" s="2">
        <v>2011</v>
      </c>
      <c r="E2128" s="2" t="s">
        <v>388</v>
      </c>
      <c r="F2128" s="2">
        <v>83800693</v>
      </c>
    </row>
    <row r="2129" spans="1:6" x14ac:dyDescent="0.25">
      <c r="A2129" s="2" t="s">
        <v>61</v>
      </c>
      <c r="B2129" s="2" t="s">
        <v>398</v>
      </c>
      <c r="C2129" s="2" t="s">
        <v>387</v>
      </c>
      <c r="D2129" s="2">
        <v>2012</v>
      </c>
      <c r="E2129" s="2" t="s">
        <v>388</v>
      </c>
      <c r="F2129" s="2">
        <v>113835382</v>
      </c>
    </row>
    <row r="2130" spans="1:6" x14ac:dyDescent="0.25">
      <c r="A2130" s="2" t="s">
        <v>61</v>
      </c>
      <c r="B2130" s="2" t="s">
        <v>398</v>
      </c>
      <c r="C2130" s="2" t="s">
        <v>387</v>
      </c>
      <c r="D2130" s="2">
        <v>2013</v>
      </c>
      <c r="E2130" s="2" t="s">
        <v>388</v>
      </c>
      <c r="F2130" s="2">
        <v>108004506</v>
      </c>
    </row>
    <row r="2131" spans="1:6" x14ac:dyDescent="0.25">
      <c r="A2131" s="2" t="s">
        <v>61</v>
      </c>
      <c r="B2131" s="2" t="s">
        <v>398</v>
      </c>
      <c r="C2131" s="2" t="s">
        <v>387</v>
      </c>
      <c r="D2131" s="2">
        <v>2014</v>
      </c>
      <c r="E2131" s="2" t="s">
        <v>388</v>
      </c>
      <c r="F2131" s="2">
        <v>131566372</v>
      </c>
    </row>
    <row r="2132" spans="1:6" x14ac:dyDescent="0.25">
      <c r="A2132" s="2" t="s">
        <v>61</v>
      </c>
      <c r="B2132" s="2" t="s">
        <v>398</v>
      </c>
      <c r="C2132" s="2" t="s">
        <v>387</v>
      </c>
      <c r="D2132" s="2">
        <v>2015</v>
      </c>
      <c r="E2132" s="2" t="s">
        <v>388</v>
      </c>
      <c r="F2132" s="2">
        <v>77504434</v>
      </c>
    </row>
    <row r="2133" spans="1:6" x14ac:dyDescent="0.25">
      <c r="A2133" s="2" t="s">
        <v>61</v>
      </c>
      <c r="B2133" s="2" t="s">
        <v>398</v>
      </c>
      <c r="C2133" s="2" t="s">
        <v>387</v>
      </c>
      <c r="D2133" s="2">
        <v>2016</v>
      </c>
      <c r="E2133" s="2" t="s">
        <v>388</v>
      </c>
      <c r="F2133" s="2">
        <v>196993791</v>
      </c>
    </row>
    <row r="2134" spans="1:6" x14ac:dyDescent="0.25">
      <c r="A2134" s="2" t="s">
        <v>61</v>
      </c>
      <c r="B2134" s="2" t="s">
        <v>398</v>
      </c>
      <c r="C2134" s="2" t="s">
        <v>387</v>
      </c>
      <c r="D2134" s="2">
        <v>2017</v>
      </c>
      <c r="E2134" s="2" t="s">
        <v>388</v>
      </c>
      <c r="F2134" s="2">
        <v>207619033</v>
      </c>
    </row>
    <row r="2135" spans="1:6" x14ac:dyDescent="0.25">
      <c r="A2135" s="2" t="s">
        <v>61</v>
      </c>
      <c r="B2135" s="2" t="s">
        <v>398</v>
      </c>
      <c r="C2135" s="2" t="s">
        <v>387</v>
      </c>
      <c r="D2135" s="2">
        <v>2018</v>
      </c>
      <c r="E2135" s="2" t="s">
        <v>388</v>
      </c>
      <c r="F2135" s="2">
        <v>155125149</v>
      </c>
    </row>
    <row r="2136" spans="1:6" x14ac:dyDescent="0.25">
      <c r="A2136" s="2" t="s">
        <v>61</v>
      </c>
      <c r="B2136" s="2" t="s">
        <v>398</v>
      </c>
      <c r="C2136" s="2" t="s">
        <v>387</v>
      </c>
      <c r="D2136" s="2">
        <v>2019</v>
      </c>
      <c r="E2136" s="2" t="s">
        <v>388</v>
      </c>
      <c r="F2136" s="2">
        <v>164902165</v>
      </c>
    </row>
    <row r="2137" spans="1:6" x14ac:dyDescent="0.25">
      <c r="A2137" s="2" t="s">
        <v>61</v>
      </c>
      <c r="B2137" s="2" t="s">
        <v>398</v>
      </c>
      <c r="C2137" s="2" t="s">
        <v>387</v>
      </c>
      <c r="D2137" s="2">
        <v>2020</v>
      </c>
      <c r="E2137" s="2" t="s">
        <v>388</v>
      </c>
      <c r="F2137" s="2">
        <v>174419053</v>
      </c>
    </row>
    <row r="2138" spans="1:6" x14ac:dyDescent="0.25">
      <c r="A2138" s="2" t="s">
        <v>61</v>
      </c>
      <c r="B2138" s="2" t="s">
        <v>398</v>
      </c>
      <c r="C2138" s="2" t="s">
        <v>387</v>
      </c>
      <c r="D2138" s="2">
        <v>2021</v>
      </c>
      <c r="E2138" s="2" t="s">
        <v>388</v>
      </c>
      <c r="F2138" s="2">
        <v>180827697</v>
      </c>
    </row>
    <row r="2139" spans="1:6" x14ac:dyDescent="0.25">
      <c r="A2139" s="2" t="s">
        <v>61</v>
      </c>
      <c r="B2139" s="2" t="s">
        <v>398</v>
      </c>
      <c r="C2139" s="2" t="s">
        <v>389</v>
      </c>
      <c r="D2139" s="2">
        <v>2010</v>
      </c>
      <c r="E2139" s="2" t="s">
        <v>388</v>
      </c>
      <c r="F2139" s="2">
        <v>160277149</v>
      </c>
    </row>
    <row r="2140" spans="1:6" x14ac:dyDescent="0.25">
      <c r="A2140" s="2" t="s">
        <v>61</v>
      </c>
      <c r="B2140" s="2" t="s">
        <v>398</v>
      </c>
      <c r="C2140" s="2" t="s">
        <v>389</v>
      </c>
      <c r="D2140" s="2">
        <v>2011</v>
      </c>
      <c r="E2140" s="2" t="s">
        <v>388</v>
      </c>
      <c r="F2140" s="2">
        <v>122588407</v>
      </c>
    </row>
    <row r="2141" spans="1:6" x14ac:dyDescent="0.25">
      <c r="A2141" s="2" t="s">
        <v>61</v>
      </c>
      <c r="B2141" s="2" t="s">
        <v>398</v>
      </c>
      <c r="C2141" s="2" t="s">
        <v>389</v>
      </c>
      <c r="D2141" s="2">
        <v>2012</v>
      </c>
      <c r="E2141" s="2" t="s">
        <v>388</v>
      </c>
      <c r="F2141" s="2">
        <v>201765162</v>
      </c>
    </row>
    <row r="2142" spans="1:6" x14ac:dyDescent="0.25">
      <c r="A2142" s="2" t="s">
        <v>61</v>
      </c>
      <c r="B2142" s="2" t="s">
        <v>398</v>
      </c>
      <c r="C2142" s="2" t="s">
        <v>389</v>
      </c>
      <c r="D2142" s="2">
        <v>2013</v>
      </c>
      <c r="E2142" s="2" t="s">
        <v>388</v>
      </c>
      <c r="F2142" s="2">
        <v>183363781</v>
      </c>
    </row>
    <row r="2143" spans="1:6" x14ac:dyDescent="0.25">
      <c r="A2143" s="2" t="s">
        <v>61</v>
      </c>
      <c r="B2143" s="2" t="s">
        <v>398</v>
      </c>
      <c r="C2143" s="2" t="s">
        <v>389</v>
      </c>
      <c r="D2143" s="2">
        <v>2014</v>
      </c>
      <c r="E2143" s="2" t="s">
        <v>388</v>
      </c>
      <c r="F2143" s="2">
        <v>50680202</v>
      </c>
    </row>
    <row r="2144" spans="1:6" x14ac:dyDescent="0.25">
      <c r="A2144" s="2" t="s">
        <v>61</v>
      </c>
      <c r="B2144" s="2" t="s">
        <v>398</v>
      </c>
      <c r="C2144" s="2" t="s">
        <v>389</v>
      </c>
      <c r="D2144" s="2">
        <v>2015</v>
      </c>
      <c r="E2144" s="2" t="s">
        <v>388</v>
      </c>
      <c r="F2144" s="2">
        <v>113363248</v>
      </c>
    </row>
    <row r="2145" spans="1:6" x14ac:dyDescent="0.25">
      <c r="A2145" s="2" t="s">
        <v>61</v>
      </c>
      <c r="B2145" s="2" t="s">
        <v>398</v>
      </c>
      <c r="C2145" s="2" t="s">
        <v>389</v>
      </c>
      <c r="D2145" s="2">
        <v>2016</v>
      </c>
      <c r="E2145" s="2" t="s">
        <v>388</v>
      </c>
      <c r="F2145" s="2">
        <v>323004464</v>
      </c>
    </row>
    <row r="2146" spans="1:6" x14ac:dyDescent="0.25">
      <c r="A2146" s="2" t="s">
        <v>61</v>
      </c>
      <c r="B2146" s="2" t="s">
        <v>398</v>
      </c>
      <c r="C2146" s="2" t="s">
        <v>389</v>
      </c>
      <c r="D2146" s="2">
        <v>2017</v>
      </c>
      <c r="E2146" s="2" t="s">
        <v>388</v>
      </c>
      <c r="F2146" s="2">
        <v>145576267</v>
      </c>
    </row>
    <row r="2147" spans="1:6" x14ac:dyDescent="0.25">
      <c r="A2147" s="2" t="s">
        <v>61</v>
      </c>
      <c r="B2147" s="2" t="s">
        <v>398</v>
      </c>
      <c r="C2147" s="2" t="s">
        <v>389</v>
      </c>
      <c r="D2147" s="2">
        <v>2018</v>
      </c>
      <c r="E2147" s="2" t="s">
        <v>388</v>
      </c>
      <c r="F2147" s="2">
        <v>268031734</v>
      </c>
    </row>
    <row r="2148" spans="1:6" x14ac:dyDescent="0.25">
      <c r="A2148" s="2" t="s">
        <v>61</v>
      </c>
      <c r="B2148" s="2" t="s">
        <v>398</v>
      </c>
      <c r="C2148" s="2" t="s">
        <v>389</v>
      </c>
      <c r="D2148" s="2">
        <v>2019</v>
      </c>
      <c r="E2148" s="2" t="s">
        <v>388</v>
      </c>
      <c r="F2148" s="2">
        <v>281590470</v>
      </c>
    </row>
    <row r="2149" spans="1:6" x14ac:dyDescent="0.25">
      <c r="A2149" s="2" t="s">
        <v>61</v>
      </c>
      <c r="B2149" s="2" t="s">
        <v>398</v>
      </c>
      <c r="C2149" s="2" t="s">
        <v>389</v>
      </c>
      <c r="D2149" s="2">
        <v>2020</v>
      </c>
      <c r="E2149" s="2" t="s">
        <v>388</v>
      </c>
      <c r="F2149" s="2">
        <v>291541752</v>
      </c>
    </row>
    <row r="2150" spans="1:6" x14ac:dyDescent="0.25">
      <c r="A2150" s="2" t="s">
        <v>61</v>
      </c>
      <c r="B2150" s="2" t="s">
        <v>398</v>
      </c>
      <c r="C2150" s="2" t="s">
        <v>389</v>
      </c>
      <c r="D2150" s="2">
        <v>2021</v>
      </c>
      <c r="E2150" s="2" t="s">
        <v>388</v>
      </c>
      <c r="F2150" s="2">
        <v>300253067</v>
      </c>
    </row>
    <row r="2151" spans="1:6" x14ac:dyDescent="0.25">
      <c r="A2151" s="2" t="s">
        <v>61</v>
      </c>
      <c r="B2151" s="2" t="s">
        <v>398</v>
      </c>
      <c r="C2151" s="2" t="s">
        <v>390</v>
      </c>
      <c r="D2151" s="2">
        <v>2010</v>
      </c>
      <c r="E2151" s="2" t="s">
        <v>388</v>
      </c>
      <c r="F2151" s="2">
        <v>182940777</v>
      </c>
    </row>
    <row r="2152" spans="1:6" x14ac:dyDescent="0.25">
      <c r="A2152" s="2" t="s">
        <v>61</v>
      </c>
      <c r="B2152" s="2" t="s">
        <v>398</v>
      </c>
      <c r="C2152" s="2" t="s">
        <v>390</v>
      </c>
      <c r="D2152" s="2">
        <v>2011</v>
      </c>
      <c r="E2152" s="2" t="s">
        <v>388</v>
      </c>
      <c r="F2152" s="2">
        <v>139158071</v>
      </c>
    </row>
    <row r="2153" spans="1:6" x14ac:dyDescent="0.25">
      <c r="A2153" s="2" t="s">
        <v>61</v>
      </c>
      <c r="B2153" s="2" t="s">
        <v>398</v>
      </c>
      <c r="C2153" s="2" t="s">
        <v>390</v>
      </c>
      <c r="D2153" s="2">
        <v>2012</v>
      </c>
      <c r="E2153" s="2" t="s">
        <v>388</v>
      </c>
      <c r="F2153" s="2">
        <v>159362565</v>
      </c>
    </row>
    <row r="2154" spans="1:6" x14ac:dyDescent="0.25">
      <c r="A2154" s="2" t="s">
        <v>61</v>
      </c>
      <c r="B2154" s="2" t="s">
        <v>398</v>
      </c>
      <c r="C2154" s="2" t="s">
        <v>390</v>
      </c>
      <c r="D2154" s="2">
        <v>2013</v>
      </c>
      <c r="E2154" s="2" t="s">
        <v>388</v>
      </c>
      <c r="F2154" s="2">
        <v>135770790</v>
      </c>
    </row>
    <row r="2155" spans="1:6" x14ac:dyDescent="0.25">
      <c r="A2155" s="2" t="s">
        <v>61</v>
      </c>
      <c r="B2155" s="2" t="s">
        <v>398</v>
      </c>
      <c r="C2155" s="2" t="s">
        <v>390</v>
      </c>
      <c r="D2155" s="2">
        <v>2014</v>
      </c>
      <c r="E2155" s="2" t="s">
        <v>388</v>
      </c>
      <c r="F2155" s="2">
        <v>145276923</v>
      </c>
    </row>
    <row r="2156" spans="1:6" x14ac:dyDescent="0.25">
      <c r="A2156" s="2" t="s">
        <v>61</v>
      </c>
      <c r="B2156" s="2" t="s">
        <v>398</v>
      </c>
      <c r="C2156" s="2" t="s">
        <v>390</v>
      </c>
      <c r="D2156" s="2">
        <v>2015</v>
      </c>
      <c r="E2156" s="2" t="s">
        <v>388</v>
      </c>
      <c r="F2156" s="2">
        <v>115690803</v>
      </c>
    </row>
    <row r="2157" spans="1:6" x14ac:dyDescent="0.25">
      <c r="A2157" s="2" t="s">
        <v>61</v>
      </c>
      <c r="B2157" s="2" t="s">
        <v>398</v>
      </c>
      <c r="C2157" s="2" t="s">
        <v>390</v>
      </c>
      <c r="D2157" s="2">
        <v>2016</v>
      </c>
      <c r="E2157" s="2" t="s">
        <v>388</v>
      </c>
      <c r="F2157" s="2">
        <v>126247729</v>
      </c>
    </row>
    <row r="2158" spans="1:6" x14ac:dyDescent="0.25">
      <c r="A2158" s="2" t="s">
        <v>61</v>
      </c>
      <c r="B2158" s="2" t="s">
        <v>398</v>
      </c>
      <c r="C2158" s="2" t="s">
        <v>390</v>
      </c>
      <c r="D2158" s="2">
        <v>2017</v>
      </c>
      <c r="E2158" s="2" t="s">
        <v>388</v>
      </c>
      <c r="F2158" s="2">
        <v>112771683</v>
      </c>
    </row>
    <row r="2159" spans="1:6" x14ac:dyDescent="0.25">
      <c r="A2159" s="2" t="s">
        <v>61</v>
      </c>
      <c r="B2159" s="2" t="s">
        <v>398</v>
      </c>
      <c r="C2159" s="2" t="s">
        <v>390</v>
      </c>
      <c r="D2159" s="2">
        <v>2018</v>
      </c>
      <c r="E2159" s="2" t="s">
        <v>388</v>
      </c>
      <c r="F2159" s="2">
        <v>101070528</v>
      </c>
    </row>
    <row r="2160" spans="1:6" x14ac:dyDescent="0.25">
      <c r="A2160" s="2" t="s">
        <v>61</v>
      </c>
      <c r="B2160" s="2" t="s">
        <v>398</v>
      </c>
      <c r="C2160" s="2" t="s">
        <v>390</v>
      </c>
      <c r="D2160" s="2">
        <v>2019</v>
      </c>
      <c r="E2160" s="2" t="s">
        <v>388</v>
      </c>
      <c r="F2160" s="2">
        <v>110264566</v>
      </c>
    </row>
    <row r="2161" spans="1:6" x14ac:dyDescent="0.25">
      <c r="A2161" s="2" t="s">
        <v>61</v>
      </c>
      <c r="B2161" s="2" t="s">
        <v>398</v>
      </c>
      <c r="C2161" s="2" t="s">
        <v>390</v>
      </c>
      <c r="D2161" s="2">
        <v>2020</v>
      </c>
      <c r="E2161" s="2" t="s">
        <v>388</v>
      </c>
      <c r="F2161" s="2">
        <v>117994990</v>
      </c>
    </row>
    <row r="2162" spans="1:6" x14ac:dyDescent="0.25">
      <c r="A2162" s="2" t="s">
        <v>61</v>
      </c>
      <c r="B2162" s="2" t="s">
        <v>398</v>
      </c>
      <c r="C2162" s="2" t="s">
        <v>390</v>
      </c>
      <c r="D2162" s="2">
        <v>2021</v>
      </c>
      <c r="E2162" s="2" t="s">
        <v>388</v>
      </c>
      <c r="F2162" s="2">
        <v>125623716</v>
      </c>
    </row>
    <row r="2163" spans="1:6" x14ac:dyDescent="0.25">
      <c r="A2163" s="2" t="s">
        <v>62</v>
      </c>
      <c r="B2163" s="2" t="s">
        <v>414</v>
      </c>
      <c r="C2163" s="2" t="s">
        <v>387</v>
      </c>
      <c r="D2163" s="2">
        <v>2010</v>
      </c>
      <c r="E2163" s="2" t="s">
        <v>388</v>
      </c>
      <c r="F2163" s="2">
        <v>138330950</v>
      </c>
    </row>
    <row r="2164" spans="1:6" x14ac:dyDescent="0.25">
      <c r="A2164" s="2" t="s">
        <v>62</v>
      </c>
      <c r="B2164" s="2" t="s">
        <v>414</v>
      </c>
      <c r="C2164" s="2" t="s">
        <v>387</v>
      </c>
      <c r="D2164" s="2">
        <v>2011</v>
      </c>
      <c r="E2164" s="2" t="s">
        <v>388</v>
      </c>
      <c r="F2164" s="2">
        <v>76671674</v>
      </c>
    </row>
    <row r="2165" spans="1:6" x14ac:dyDescent="0.25">
      <c r="A2165" s="2" t="s">
        <v>62</v>
      </c>
      <c r="B2165" s="2" t="s">
        <v>414</v>
      </c>
      <c r="C2165" s="2" t="s">
        <v>387</v>
      </c>
      <c r="D2165" s="2">
        <v>2012</v>
      </c>
      <c r="E2165" s="2" t="s">
        <v>388</v>
      </c>
      <c r="F2165" s="2">
        <v>92638293</v>
      </c>
    </row>
    <row r="2166" spans="1:6" x14ac:dyDescent="0.25">
      <c r="A2166" s="2" t="s">
        <v>62</v>
      </c>
      <c r="B2166" s="2" t="s">
        <v>414</v>
      </c>
      <c r="C2166" s="2" t="s">
        <v>387</v>
      </c>
      <c r="D2166" s="2">
        <v>2013</v>
      </c>
      <c r="E2166" s="2" t="s">
        <v>388</v>
      </c>
      <c r="F2166" s="2">
        <v>77421945</v>
      </c>
    </row>
    <row r="2167" spans="1:6" x14ac:dyDescent="0.25">
      <c r="A2167" s="2" t="s">
        <v>62</v>
      </c>
      <c r="B2167" s="2" t="s">
        <v>414</v>
      </c>
      <c r="C2167" s="2" t="s">
        <v>387</v>
      </c>
      <c r="D2167" s="2">
        <v>2014</v>
      </c>
      <c r="E2167" s="2" t="s">
        <v>388</v>
      </c>
      <c r="F2167" s="2">
        <v>100779106</v>
      </c>
    </row>
    <row r="2168" spans="1:6" x14ac:dyDescent="0.25">
      <c r="A2168" s="2" t="s">
        <v>62</v>
      </c>
      <c r="B2168" s="2" t="s">
        <v>414</v>
      </c>
      <c r="C2168" s="2" t="s">
        <v>387</v>
      </c>
      <c r="D2168" s="2">
        <v>2015</v>
      </c>
      <c r="E2168" s="2" t="s">
        <v>388</v>
      </c>
      <c r="F2168" s="2">
        <v>107197424</v>
      </c>
    </row>
    <row r="2169" spans="1:6" x14ac:dyDescent="0.25">
      <c r="A2169" s="2" t="s">
        <v>62</v>
      </c>
      <c r="B2169" s="2" t="s">
        <v>414</v>
      </c>
      <c r="C2169" s="2" t="s">
        <v>387</v>
      </c>
      <c r="D2169" s="2">
        <v>2016</v>
      </c>
      <c r="E2169" s="2" t="s">
        <v>388</v>
      </c>
      <c r="F2169" s="2">
        <v>84277474</v>
      </c>
    </row>
    <row r="2170" spans="1:6" x14ac:dyDescent="0.25">
      <c r="A2170" s="2" t="s">
        <v>62</v>
      </c>
      <c r="B2170" s="2" t="s">
        <v>414</v>
      </c>
      <c r="C2170" s="2" t="s">
        <v>387</v>
      </c>
      <c r="D2170" s="2">
        <v>2017</v>
      </c>
      <c r="E2170" s="2" t="s">
        <v>388</v>
      </c>
      <c r="F2170" s="2">
        <v>166781364</v>
      </c>
    </row>
    <row r="2171" spans="1:6" x14ac:dyDescent="0.25">
      <c r="A2171" s="2" t="s">
        <v>62</v>
      </c>
      <c r="B2171" s="2" t="s">
        <v>414</v>
      </c>
      <c r="C2171" s="2" t="s">
        <v>387</v>
      </c>
      <c r="D2171" s="2">
        <v>2018</v>
      </c>
      <c r="E2171" s="2" t="s">
        <v>388</v>
      </c>
      <c r="F2171" s="2">
        <v>228809535</v>
      </c>
    </row>
    <row r="2172" spans="1:6" x14ac:dyDescent="0.25">
      <c r="A2172" s="2" t="s">
        <v>62</v>
      </c>
      <c r="B2172" s="2" t="s">
        <v>414</v>
      </c>
      <c r="C2172" s="2" t="s">
        <v>387</v>
      </c>
      <c r="D2172" s="2">
        <v>2019</v>
      </c>
      <c r="E2172" s="2" t="s">
        <v>388</v>
      </c>
      <c r="F2172" s="2">
        <v>243935013</v>
      </c>
    </row>
    <row r="2173" spans="1:6" x14ac:dyDescent="0.25">
      <c r="A2173" s="2" t="s">
        <v>62</v>
      </c>
      <c r="B2173" s="2" t="s">
        <v>414</v>
      </c>
      <c r="C2173" s="2" t="s">
        <v>387</v>
      </c>
      <c r="D2173" s="2">
        <v>2020</v>
      </c>
      <c r="E2173" s="2" t="s">
        <v>388</v>
      </c>
      <c r="F2173" s="2">
        <v>263369799</v>
      </c>
    </row>
    <row r="2174" spans="1:6" x14ac:dyDescent="0.25">
      <c r="A2174" s="2" t="s">
        <v>62</v>
      </c>
      <c r="B2174" s="2" t="s">
        <v>414</v>
      </c>
      <c r="C2174" s="2" t="s">
        <v>387</v>
      </c>
      <c r="D2174" s="2">
        <v>2021</v>
      </c>
      <c r="E2174" s="2" t="s">
        <v>388</v>
      </c>
      <c r="F2174" s="2">
        <v>279123839</v>
      </c>
    </row>
    <row r="2175" spans="1:6" x14ac:dyDescent="0.25">
      <c r="A2175" s="2" t="s">
        <v>62</v>
      </c>
      <c r="B2175" s="2" t="s">
        <v>414</v>
      </c>
      <c r="C2175" s="2" t="s">
        <v>389</v>
      </c>
      <c r="D2175" s="2">
        <v>2010</v>
      </c>
      <c r="E2175" s="2" t="s">
        <v>388</v>
      </c>
      <c r="F2175" s="2">
        <v>135822485</v>
      </c>
    </row>
    <row r="2176" spans="1:6" x14ac:dyDescent="0.25">
      <c r="A2176" s="2" t="s">
        <v>62</v>
      </c>
      <c r="B2176" s="2" t="s">
        <v>414</v>
      </c>
      <c r="C2176" s="2" t="s">
        <v>389</v>
      </c>
      <c r="D2176" s="2">
        <v>2011</v>
      </c>
      <c r="E2176" s="2" t="s">
        <v>388</v>
      </c>
      <c r="F2176" s="2">
        <v>185714878</v>
      </c>
    </row>
    <row r="2177" spans="1:6" x14ac:dyDescent="0.25">
      <c r="A2177" s="2" t="s">
        <v>62</v>
      </c>
      <c r="B2177" s="2" t="s">
        <v>414</v>
      </c>
      <c r="C2177" s="2" t="s">
        <v>389</v>
      </c>
      <c r="D2177" s="2">
        <v>2012</v>
      </c>
      <c r="E2177" s="2" t="s">
        <v>388</v>
      </c>
      <c r="F2177" s="2">
        <v>185774534</v>
      </c>
    </row>
    <row r="2178" spans="1:6" x14ac:dyDescent="0.25">
      <c r="A2178" s="2" t="s">
        <v>62</v>
      </c>
      <c r="B2178" s="2" t="s">
        <v>414</v>
      </c>
      <c r="C2178" s="2" t="s">
        <v>389</v>
      </c>
      <c r="D2178" s="2">
        <v>2013</v>
      </c>
      <c r="E2178" s="2" t="s">
        <v>388</v>
      </c>
      <c r="F2178" s="2">
        <v>251859178</v>
      </c>
    </row>
    <row r="2179" spans="1:6" x14ac:dyDescent="0.25">
      <c r="A2179" s="2" t="s">
        <v>62</v>
      </c>
      <c r="B2179" s="2" t="s">
        <v>414</v>
      </c>
      <c r="C2179" s="2" t="s">
        <v>389</v>
      </c>
      <c r="D2179" s="2">
        <v>2014</v>
      </c>
      <c r="E2179" s="2" t="s">
        <v>388</v>
      </c>
      <c r="F2179" s="2">
        <v>140478542</v>
      </c>
    </row>
    <row r="2180" spans="1:6" x14ac:dyDescent="0.25">
      <c r="A2180" s="2" t="s">
        <v>62</v>
      </c>
      <c r="B2180" s="2" t="s">
        <v>414</v>
      </c>
      <c r="C2180" s="2" t="s">
        <v>389</v>
      </c>
      <c r="D2180" s="2">
        <v>2015</v>
      </c>
      <c r="E2180" s="2" t="s">
        <v>388</v>
      </c>
      <c r="F2180" s="2">
        <v>172662143</v>
      </c>
    </row>
    <row r="2181" spans="1:6" x14ac:dyDescent="0.25">
      <c r="A2181" s="2" t="s">
        <v>62</v>
      </c>
      <c r="B2181" s="2" t="s">
        <v>414</v>
      </c>
      <c r="C2181" s="2" t="s">
        <v>389</v>
      </c>
      <c r="D2181" s="2">
        <v>2016</v>
      </c>
      <c r="E2181" s="2" t="s">
        <v>388</v>
      </c>
      <c r="F2181" s="2">
        <v>175641962</v>
      </c>
    </row>
    <row r="2182" spans="1:6" x14ac:dyDescent="0.25">
      <c r="A2182" s="2" t="s">
        <v>62</v>
      </c>
      <c r="B2182" s="2" t="s">
        <v>414</v>
      </c>
      <c r="C2182" s="2" t="s">
        <v>389</v>
      </c>
      <c r="D2182" s="2">
        <v>2017</v>
      </c>
      <c r="E2182" s="2" t="s">
        <v>388</v>
      </c>
      <c r="F2182" s="2">
        <v>259943800</v>
      </c>
    </row>
    <row r="2183" spans="1:6" x14ac:dyDescent="0.25">
      <c r="A2183" s="2" t="s">
        <v>62</v>
      </c>
      <c r="B2183" s="2" t="s">
        <v>414</v>
      </c>
      <c r="C2183" s="2" t="s">
        <v>389</v>
      </c>
      <c r="D2183" s="2">
        <v>2018</v>
      </c>
      <c r="E2183" s="2" t="s">
        <v>388</v>
      </c>
      <c r="F2183" s="2">
        <v>325707143</v>
      </c>
    </row>
    <row r="2184" spans="1:6" x14ac:dyDescent="0.25">
      <c r="A2184" s="2" t="s">
        <v>62</v>
      </c>
      <c r="B2184" s="2" t="s">
        <v>414</v>
      </c>
      <c r="C2184" s="2" t="s">
        <v>389</v>
      </c>
      <c r="D2184" s="2">
        <v>2019</v>
      </c>
      <c r="E2184" s="2" t="s">
        <v>388</v>
      </c>
      <c r="F2184" s="2">
        <v>334604086</v>
      </c>
    </row>
    <row r="2185" spans="1:6" x14ac:dyDescent="0.25">
      <c r="A2185" s="2" t="s">
        <v>62</v>
      </c>
      <c r="B2185" s="2" t="s">
        <v>414</v>
      </c>
      <c r="C2185" s="2" t="s">
        <v>389</v>
      </c>
      <c r="D2185" s="2">
        <v>2020</v>
      </c>
      <c r="E2185" s="2" t="s">
        <v>388</v>
      </c>
      <c r="F2185" s="2">
        <v>344054984</v>
      </c>
    </row>
    <row r="2186" spans="1:6" x14ac:dyDescent="0.25">
      <c r="A2186" s="2" t="s">
        <v>62</v>
      </c>
      <c r="B2186" s="2" t="s">
        <v>414</v>
      </c>
      <c r="C2186" s="2" t="s">
        <v>389</v>
      </c>
      <c r="D2186" s="2">
        <v>2021</v>
      </c>
      <c r="E2186" s="2" t="s">
        <v>388</v>
      </c>
      <c r="F2186" s="2">
        <v>353016450</v>
      </c>
    </row>
    <row r="2187" spans="1:6" x14ac:dyDescent="0.25">
      <c r="A2187" s="2" t="s">
        <v>62</v>
      </c>
      <c r="B2187" s="2" t="s">
        <v>414</v>
      </c>
      <c r="C2187" s="2" t="s">
        <v>390</v>
      </c>
      <c r="D2187" s="2">
        <v>2010</v>
      </c>
      <c r="E2187" s="2" t="s">
        <v>388</v>
      </c>
      <c r="F2187" s="2">
        <v>45053722</v>
      </c>
    </row>
    <row r="2188" spans="1:6" x14ac:dyDescent="0.25">
      <c r="A2188" s="2" t="s">
        <v>62</v>
      </c>
      <c r="B2188" s="2" t="s">
        <v>414</v>
      </c>
      <c r="C2188" s="2" t="s">
        <v>390</v>
      </c>
      <c r="D2188" s="2">
        <v>2011</v>
      </c>
      <c r="E2188" s="2" t="s">
        <v>388</v>
      </c>
      <c r="F2188" s="2">
        <v>48637036</v>
      </c>
    </row>
    <row r="2189" spans="1:6" x14ac:dyDescent="0.25">
      <c r="A2189" s="2" t="s">
        <v>62</v>
      </c>
      <c r="B2189" s="2" t="s">
        <v>414</v>
      </c>
      <c r="C2189" s="2" t="s">
        <v>390</v>
      </c>
      <c r="D2189" s="2">
        <v>2012</v>
      </c>
      <c r="E2189" s="2" t="s">
        <v>388</v>
      </c>
      <c r="F2189" s="2">
        <v>58094048</v>
      </c>
    </row>
    <row r="2190" spans="1:6" x14ac:dyDescent="0.25">
      <c r="A2190" s="2" t="s">
        <v>62</v>
      </c>
      <c r="B2190" s="2" t="s">
        <v>414</v>
      </c>
      <c r="C2190" s="2" t="s">
        <v>390</v>
      </c>
      <c r="D2190" s="2">
        <v>2013</v>
      </c>
      <c r="E2190" s="2" t="s">
        <v>388</v>
      </c>
      <c r="F2190" s="2">
        <v>43621552</v>
      </c>
    </row>
    <row r="2191" spans="1:6" x14ac:dyDescent="0.25">
      <c r="A2191" s="2" t="s">
        <v>62</v>
      </c>
      <c r="B2191" s="2" t="s">
        <v>414</v>
      </c>
      <c r="C2191" s="2" t="s">
        <v>390</v>
      </c>
      <c r="D2191" s="2">
        <v>2014</v>
      </c>
      <c r="E2191" s="2" t="s">
        <v>388</v>
      </c>
      <c r="F2191" s="2">
        <v>88329865</v>
      </c>
    </row>
    <row r="2192" spans="1:6" x14ac:dyDescent="0.25">
      <c r="A2192" s="2" t="s">
        <v>62</v>
      </c>
      <c r="B2192" s="2" t="s">
        <v>414</v>
      </c>
      <c r="C2192" s="2" t="s">
        <v>390</v>
      </c>
      <c r="D2192" s="2">
        <v>2015</v>
      </c>
      <c r="E2192" s="2" t="s">
        <v>388</v>
      </c>
      <c r="F2192" s="2">
        <v>34182230</v>
      </c>
    </row>
    <row r="2193" spans="1:6" x14ac:dyDescent="0.25">
      <c r="A2193" s="2" t="s">
        <v>62</v>
      </c>
      <c r="B2193" s="2" t="s">
        <v>414</v>
      </c>
      <c r="C2193" s="2" t="s">
        <v>390</v>
      </c>
      <c r="D2193" s="2">
        <v>2016</v>
      </c>
      <c r="E2193" s="2" t="s">
        <v>388</v>
      </c>
      <c r="F2193" s="2">
        <v>64974371</v>
      </c>
    </row>
    <row r="2194" spans="1:6" x14ac:dyDescent="0.25">
      <c r="A2194" s="2" t="s">
        <v>62</v>
      </c>
      <c r="B2194" s="2" t="s">
        <v>414</v>
      </c>
      <c r="C2194" s="2" t="s">
        <v>390</v>
      </c>
      <c r="D2194" s="2">
        <v>2017</v>
      </c>
      <c r="E2194" s="2" t="s">
        <v>388</v>
      </c>
      <c r="F2194" s="2">
        <v>93623035</v>
      </c>
    </row>
    <row r="2195" spans="1:6" x14ac:dyDescent="0.25">
      <c r="A2195" s="2" t="s">
        <v>62</v>
      </c>
      <c r="B2195" s="2" t="s">
        <v>414</v>
      </c>
      <c r="C2195" s="2" t="s">
        <v>390</v>
      </c>
      <c r="D2195" s="2">
        <v>2018</v>
      </c>
      <c r="E2195" s="2" t="s">
        <v>388</v>
      </c>
      <c r="F2195" s="2">
        <v>91804684</v>
      </c>
    </row>
    <row r="2196" spans="1:6" x14ac:dyDescent="0.25">
      <c r="A2196" s="2" t="s">
        <v>62</v>
      </c>
      <c r="B2196" s="2" t="s">
        <v>414</v>
      </c>
      <c r="C2196" s="2" t="s">
        <v>390</v>
      </c>
      <c r="D2196" s="2">
        <v>2019</v>
      </c>
      <c r="E2196" s="2" t="s">
        <v>388</v>
      </c>
      <c r="F2196" s="2">
        <v>98213360</v>
      </c>
    </row>
    <row r="2197" spans="1:6" x14ac:dyDescent="0.25">
      <c r="A2197" s="2" t="s">
        <v>62</v>
      </c>
      <c r="B2197" s="2" t="s">
        <v>414</v>
      </c>
      <c r="C2197" s="2" t="s">
        <v>390</v>
      </c>
      <c r="D2197" s="2">
        <v>2020</v>
      </c>
      <c r="E2197" s="2" t="s">
        <v>388</v>
      </c>
      <c r="F2197" s="2">
        <v>108736940</v>
      </c>
    </row>
    <row r="2198" spans="1:6" x14ac:dyDescent="0.25">
      <c r="A2198" s="2" t="s">
        <v>62</v>
      </c>
      <c r="B2198" s="2" t="s">
        <v>414</v>
      </c>
      <c r="C2198" s="2" t="s">
        <v>390</v>
      </c>
      <c r="D2198" s="2">
        <v>2021</v>
      </c>
      <c r="E2198" s="2" t="s">
        <v>388</v>
      </c>
      <c r="F2198" s="2">
        <v>118053636</v>
      </c>
    </row>
    <row r="2199" spans="1:6" x14ac:dyDescent="0.25">
      <c r="A2199" s="2" t="s">
        <v>63</v>
      </c>
      <c r="B2199" s="2" t="s">
        <v>423</v>
      </c>
      <c r="C2199" s="2" t="s">
        <v>387</v>
      </c>
      <c r="D2199" s="2">
        <v>2010</v>
      </c>
      <c r="E2199" s="2" t="s">
        <v>388</v>
      </c>
      <c r="F2199" s="2">
        <v>269682410</v>
      </c>
    </row>
    <row r="2200" spans="1:6" x14ac:dyDescent="0.25">
      <c r="A2200" s="2" t="s">
        <v>63</v>
      </c>
      <c r="B2200" s="2" t="s">
        <v>423</v>
      </c>
      <c r="C2200" s="2" t="s">
        <v>387</v>
      </c>
      <c r="D2200" s="2">
        <v>2011</v>
      </c>
      <c r="E2200" s="2" t="s">
        <v>388</v>
      </c>
      <c r="F2200" s="2">
        <v>101231137</v>
      </c>
    </row>
    <row r="2201" spans="1:6" x14ac:dyDescent="0.25">
      <c r="A2201" s="2" t="s">
        <v>63</v>
      </c>
      <c r="B2201" s="2" t="s">
        <v>423</v>
      </c>
      <c r="C2201" s="2" t="s">
        <v>387</v>
      </c>
      <c r="D2201" s="2">
        <v>2012</v>
      </c>
      <c r="E2201" s="2" t="s">
        <v>388</v>
      </c>
      <c r="F2201" s="2">
        <v>136006791</v>
      </c>
    </row>
    <row r="2202" spans="1:6" x14ac:dyDescent="0.25">
      <c r="A2202" s="2" t="s">
        <v>63</v>
      </c>
      <c r="B2202" s="2" t="s">
        <v>423</v>
      </c>
      <c r="C2202" s="2" t="s">
        <v>387</v>
      </c>
      <c r="D2202" s="2">
        <v>2013</v>
      </c>
      <c r="E2202" s="2" t="s">
        <v>388</v>
      </c>
      <c r="F2202" s="2">
        <v>125491418</v>
      </c>
    </row>
    <row r="2203" spans="1:6" x14ac:dyDescent="0.25">
      <c r="A2203" s="2" t="s">
        <v>63</v>
      </c>
      <c r="B2203" s="2" t="s">
        <v>423</v>
      </c>
      <c r="C2203" s="2" t="s">
        <v>387</v>
      </c>
      <c r="D2203" s="2">
        <v>2014</v>
      </c>
      <c r="E2203" s="2" t="s">
        <v>388</v>
      </c>
      <c r="F2203" s="2">
        <v>101205026</v>
      </c>
    </row>
    <row r="2204" spans="1:6" x14ac:dyDescent="0.25">
      <c r="A2204" s="2" t="s">
        <v>63</v>
      </c>
      <c r="B2204" s="2" t="s">
        <v>423</v>
      </c>
      <c r="C2204" s="2" t="s">
        <v>387</v>
      </c>
      <c r="D2204" s="2">
        <v>2015</v>
      </c>
      <c r="E2204" s="2" t="s">
        <v>388</v>
      </c>
      <c r="F2204" s="2">
        <v>360053761</v>
      </c>
    </row>
    <row r="2205" spans="1:6" x14ac:dyDescent="0.25">
      <c r="A2205" s="2" t="s">
        <v>63</v>
      </c>
      <c r="B2205" s="2" t="s">
        <v>423</v>
      </c>
      <c r="C2205" s="2" t="s">
        <v>387</v>
      </c>
      <c r="D2205" s="2">
        <v>2016</v>
      </c>
      <c r="E2205" s="2" t="s">
        <v>388</v>
      </c>
      <c r="F2205" s="2">
        <v>164333714</v>
      </c>
    </row>
    <row r="2206" spans="1:6" x14ac:dyDescent="0.25">
      <c r="A2206" s="2" t="s">
        <v>63</v>
      </c>
      <c r="B2206" s="2" t="s">
        <v>423</v>
      </c>
      <c r="C2206" s="2" t="s">
        <v>387</v>
      </c>
      <c r="D2206" s="2">
        <v>2017</v>
      </c>
      <c r="E2206" s="2" t="s">
        <v>388</v>
      </c>
      <c r="F2206" s="2">
        <v>107913505</v>
      </c>
    </row>
    <row r="2207" spans="1:6" x14ac:dyDescent="0.25">
      <c r="A2207" s="2" t="s">
        <v>63</v>
      </c>
      <c r="B2207" s="2" t="s">
        <v>423</v>
      </c>
      <c r="C2207" s="2" t="s">
        <v>387</v>
      </c>
      <c r="D2207" s="2">
        <v>2018</v>
      </c>
      <c r="E2207" s="2" t="s">
        <v>388</v>
      </c>
      <c r="F2207" s="2">
        <v>207932278</v>
      </c>
    </row>
    <row r="2208" spans="1:6" x14ac:dyDescent="0.25">
      <c r="A2208" s="2" t="s">
        <v>63</v>
      </c>
      <c r="B2208" s="2" t="s">
        <v>423</v>
      </c>
      <c r="C2208" s="2" t="s">
        <v>387</v>
      </c>
      <c r="D2208" s="2">
        <v>2019</v>
      </c>
      <c r="E2208" s="2" t="s">
        <v>388</v>
      </c>
      <c r="F2208" s="2">
        <v>222054297</v>
      </c>
    </row>
    <row r="2209" spans="1:6" x14ac:dyDescent="0.25">
      <c r="A2209" s="2" t="s">
        <v>63</v>
      </c>
      <c r="B2209" s="2" t="s">
        <v>423</v>
      </c>
      <c r="C2209" s="2" t="s">
        <v>387</v>
      </c>
      <c r="D2209" s="2">
        <v>2020</v>
      </c>
      <c r="E2209" s="2" t="s">
        <v>388</v>
      </c>
      <c r="F2209" s="2">
        <v>234867133</v>
      </c>
    </row>
    <row r="2210" spans="1:6" x14ac:dyDescent="0.25">
      <c r="A2210" s="2" t="s">
        <v>63</v>
      </c>
      <c r="B2210" s="2" t="s">
        <v>423</v>
      </c>
      <c r="C2210" s="2" t="s">
        <v>387</v>
      </c>
      <c r="D2210" s="2">
        <v>2021</v>
      </c>
      <c r="E2210" s="2" t="s">
        <v>388</v>
      </c>
      <c r="F2210" s="2">
        <v>242818531</v>
      </c>
    </row>
    <row r="2211" spans="1:6" x14ac:dyDescent="0.25">
      <c r="A2211" s="2" t="s">
        <v>63</v>
      </c>
      <c r="B2211" s="2" t="s">
        <v>423</v>
      </c>
      <c r="C2211" s="2" t="s">
        <v>389</v>
      </c>
      <c r="D2211" s="2">
        <v>2010</v>
      </c>
      <c r="E2211" s="2" t="s">
        <v>388</v>
      </c>
      <c r="F2211" s="2">
        <v>91183676</v>
      </c>
    </row>
    <row r="2212" spans="1:6" x14ac:dyDescent="0.25">
      <c r="A2212" s="2" t="s">
        <v>63</v>
      </c>
      <c r="B2212" s="2" t="s">
        <v>423</v>
      </c>
      <c r="C2212" s="2" t="s">
        <v>389</v>
      </c>
      <c r="D2212" s="2">
        <v>2011</v>
      </c>
      <c r="E2212" s="2" t="s">
        <v>388</v>
      </c>
      <c r="F2212" s="2">
        <v>236425750</v>
      </c>
    </row>
    <row r="2213" spans="1:6" x14ac:dyDescent="0.25">
      <c r="A2213" s="2" t="s">
        <v>63</v>
      </c>
      <c r="B2213" s="2" t="s">
        <v>423</v>
      </c>
      <c r="C2213" s="2" t="s">
        <v>389</v>
      </c>
      <c r="D2213" s="2">
        <v>2012</v>
      </c>
      <c r="E2213" s="2" t="s">
        <v>388</v>
      </c>
      <c r="F2213" s="2">
        <v>108053007</v>
      </c>
    </row>
    <row r="2214" spans="1:6" x14ac:dyDescent="0.25">
      <c r="A2214" s="2" t="s">
        <v>63</v>
      </c>
      <c r="B2214" s="2" t="s">
        <v>423</v>
      </c>
      <c r="C2214" s="2" t="s">
        <v>389</v>
      </c>
      <c r="D2214" s="2">
        <v>2013</v>
      </c>
      <c r="E2214" s="2" t="s">
        <v>388</v>
      </c>
      <c r="F2214" s="2">
        <v>96278189</v>
      </c>
    </row>
    <row r="2215" spans="1:6" x14ac:dyDescent="0.25">
      <c r="A2215" s="2" t="s">
        <v>63</v>
      </c>
      <c r="B2215" s="2" t="s">
        <v>423</v>
      </c>
      <c r="C2215" s="2" t="s">
        <v>389</v>
      </c>
      <c r="D2215" s="2">
        <v>2014</v>
      </c>
      <c r="E2215" s="2" t="s">
        <v>388</v>
      </c>
      <c r="F2215" s="2">
        <v>236018167</v>
      </c>
    </row>
    <row r="2216" spans="1:6" x14ac:dyDescent="0.25">
      <c r="A2216" s="2" t="s">
        <v>63</v>
      </c>
      <c r="B2216" s="2" t="s">
        <v>423</v>
      </c>
      <c r="C2216" s="2" t="s">
        <v>389</v>
      </c>
      <c r="D2216" s="2">
        <v>2015</v>
      </c>
      <c r="E2216" s="2" t="s">
        <v>388</v>
      </c>
      <c r="F2216" s="2">
        <v>94330272</v>
      </c>
    </row>
    <row r="2217" spans="1:6" x14ac:dyDescent="0.25">
      <c r="A2217" s="2" t="s">
        <v>63</v>
      </c>
      <c r="B2217" s="2" t="s">
        <v>423</v>
      </c>
      <c r="C2217" s="2" t="s">
        <v>389</v>
      </c>
      <c r="D2217" s="2">
        <v>2016</v>
      </c>
      <c r="E2217" s="2" t="s">
        <v>388</v>
      </c>
      <c r="F2217" s="2">
        <v>54802969</v>
      </c>
    </row>
    <row r="2218" spans="1:6" x14ac:dyDescent="0.25">
      <c r="A2218" s="2" t="s">
        <v>63</v>
      </c>
      <c r="B2218" s="2" t="s">
        <v>423</v>
      </c>
      <c r="C2218" s="2" t="s">
        <v>389</v>
      </c>
      <c r="D2218" s="2">
        <v>2017</v>
      </c>
      <c r="E2218" s="2" t="s">
        <v>388</v>
      </c>
      <c r="F2218" s="2">
        <v>54034786</v>
      </c>
    </row>
    <row r="2219" spans="1:6" x14ac:dyDescent="0.25">
      <c r="A2219" s="2" t="s">
        <v>63</v>
      </c>
      <c r="B2219" s="2" t="s">
        <v>423</v>
      </c>
      <c r="C2219" s="2" t="s">
        <v>389</v>
      </c>
      <c r="D2219" s="2">
        <v>2018</v>
      </c>
      <c r="E2219" s="2" t="s">
        <v>388</v>
      </c>
      <c r="F2219" s="2">
        <v>119101236</v>
      </c>
    </row>
    <row r="2220" spans="1:6" x14ac:dyDescent="0.25">
      <c r="A2220" s="2" t="s">
        <v>63</v>
      </c>
      <c r="B2220" s="2" t="s">
        <v>423</v>
      </c>
      <c r="C2220" s="2" t="s">
        <v>389</v>
      </c>
      <c r="D2220" s="2">
        <v>2019</v>
      </c>
      <c r="E2220" s="2" t="s">
        <v>388</v>
      </c>
      <c r="F2220" s="2">
        <v>125777689</v>
      </c>
    </row>
    <row r="2221" spans="1:6" x14ac:dyDescent="0.25">
      <c r="A2221" s="2" t="s">
        <v>63</v>
      </c>
      <c r="B2221" s="2" t="s">
        <v>423</v>
      </c>
      <c r="C2221" s="2" t="s">
        <v>389</v>
      </c>
      <c r="D2221" s="2">
        <v>2020</v>
      </c>
      <c r="E2221" s="2" t="s">
        <v>388</v>
      </c>
      <c r="F2221" s="2">
        <v>128658810</v>
      </c>
    </row>
    <row r="2222" spans="1:6" x14ac:dyDescent="0.25">
      <c r="A2222" s="2" t="s">
        <v>63</v>
      </c>
      <c r="B2222" s="2" t="s">
        <v>423</v>
      </c>
      <c r="C2222" s="2" t="s">
        <v>389</v>
      </c>
      <c r="D2222" s="2">
        <v>2021</v>
      </c>
      <c r="E2222" s="2" t="s">
        <v>388</v>
      </c>
      <c r="F2222" s="2">
        <v>130980083</v>
      </c>
    </row>
    <row r="2223" spans="1:6" x14ac:dyDescent="0.25">
      <c r="A2223" s="2" t="s">
        <v>63</v>
      </c>
      <c r="B2223" s="2" t="s">
        <v>423</v>
      </c>
      <c r="C2223" s="2" t="s">
        <v>390</v>
      </c>
      <c r="D2223" s="2">
        <v>2010</v>
      </c>
      <c r="E2223" s="2" t="s">
        <v>388</v>
      </c>
      <c r="F2223" s="2">
        <v>33359619</v>
      </c>
    </row>
    <row r="2224" spans="1:6" x14ac:dyDescent="0.25">
      <c r="A2224" s="2" t="s">
        <v>63</v>
      </c>
      <c r="B2224" s="2" t="s">
        <v>423</v>
      </c>
      <c r="C2224" s="2" t="s">
        <v>390</v>
      </c>
      <c r="D2224" s="2">
        <v>2011</v>
      </c>
      <c r="E2224" s="2" t="s">
        <v>388</v>
      </c>
      <c r="F2224" s="2">
        <v>30972930</v>
      </c>
    </row>
    <row r="2225" spans="1:6" x14ac:dyDescent="0.25">
      <c r="A2225" s="2" t="s">
        <v>63</v>
      </c>
      <c r="B2225" s="2" t="s">
        <v>423</v>
      </c>
      <c r="C2225" s="2" t="s">
        <v>390</v>
      </c>
      <c r="D2225" s="2">
        <v>2012</v>
      </c>
      <c r="E2225" s="2" t="s">
        <v>388</v>
      </c>
      <c r="F2225" s="2">
        <v>38713950</v>
      </c>
    </row>
    <row r="2226" spans="1:6" x14ac:dyDescent="0.25">
      <c r="A2226" s="2" t="s">
        <v>63</v>
      </c>
      <c r="B2226" s="2" t="s">
        <v>423</v>
      </c>
      <c r="C2226" s="2" t="s">
        <v>390</v>
      </c>
      <c r="D2226" s="2">
        <v>2013</v>
      </c>
      <c r="E2226" s="2" t="s">
        <v>388</v>
      </c>
      <c r="F2226" s="2">
        <v>42642002</v>
      </c>
    </row>
    <row r="2227" spans="1:6" x14ac:dyDescent="0.25">
      <c r="A2227" s="2" t="s">
        <v>63</v>
      </c>
      <c r="B2227" s="2" t="s">
        <v>423</v>
      </c>
      <c r="C2227" s="2" t="s">
        <v>390</v>
      </c>
      <c r="D2227" s="2">
        <v>2014</v>
      </c>
      <c r="E2227" s="2" t="s">
        <v>388</v>
      </c>
      <c r="F2227" s="2">
        <v>38299014</v>
      </c>
    </row>
    <row r="2228" spans="1:6" x14ac:dyDescent="0.25">
      <c r="A2228" s="2" t="s">
        <v>63</v>
      </c>
      <c r="B2228" s="2" t="s">
        <v>423</v>
      </c>
      <c r="C2228" s="2" t="s">
        <v>390</v>
      </c>
      <c r="D2228" s="2">
        <v>2015</v>
      </c>
      <c r="E2228" s="2" t="s">
        <v>388</v>
      </c>
      <c r="F2228" s="2">
        <v>33806804</v>
      </c>
    </row>
    <row r="2229" spans="1:6" x14ac:dyDescent="0.25">
      <c r="A2229" s="2" t="s">
        <v>63</v>
      </c>
      <c r="B2229" s="2" t="s">
        <v>423</v>
      </c>
      <c r="C2229" s="2" t="s">
        <v>390</v>
      </c>
      <c r="D2229" s="2">
        <v>2016</v>
      </c>
      <c r="E2229" s="2" t="s">
        <v>388</v>
      </c>
      <c r="F2229" s="2">
        <v>38743234</v>
      </c>
    </row>
    <row r="2230" spans="1:6" x14ac:dyDescent="0.25">
      <c r="A2230" s="2" t="s">
        <v>63</v>
      </c>
      <c r="B2230" s="2" t="s">
        <v>423</v>
      </c>
      <c r="C2230" s="2" t="s">
        <v>390</v>
      </c>
      <c r="D2230" s="2">
        <v>2017</v>
      </c>
      <c r="E2230" s="2" t="s">
        <v>388</v>
      </c>
      <c r="F2230" s="2">
        <v>43061613</v>
      </c>
    </row>
    <row r="2231" spans="1:6" x14ac:dyDescent="0.25">
      <c r="A2231" s="2" t="s">
        <v>63</v>
      </c>
      <c r="B2231" s="2" t="s">
        <v>423</v>
      </c>
      <c r="C2231" s="2" t="s">
        <v>390</v>
      </c>
      <c r="D2231" s="2">
        <v>2018</v>
      </c>
      <c r="E2231" s="2" t="s">
        <v>388</v>
      </c>
      <c r="F2231" s="2">
        <v>65546406</v>
      </c>
    </row>
    <row r="2232" spans="1:6" x14ac:dyDescent="0.25">
      <c r="A2232" s="2" t="s">
        <v>63</v>
      </c>
      <c r="B2232" s="2" t="s">
        <v>423</v>
      </c>
      <c r="C2232" s="2" t="s">
        <v>390</v>
      </c>
      <c r="D2232" s="2">
        <v>2019</v>
      </c>
      <c r="E2232" s="2" t="s">
        <v>388</v>
      </c>
      <c r="F2232" s="2">
        <v>70515494</v>
      </c>
    </row>
    <row r="2233" spans="1:6" x14ac:dyDescent="0.25">
      <c r="A2233" s="2" t="s">
        <v>63</v>
      </c>
      <c r="B2233" s="2" t="s">
        <v>423</v>
      </c>
      <c r="C2233" s="2" t="s">
        <v>390</v>
      </c>
      <c r="D2233" s="2">
        <v>2020</v>
      </c>
      <c r="E2233" s="2" t="s">
        <v>388</v>
      </c>
      <c r="F2233" s="2">
        <v>76420292</v>
      </c>
    </row>
    <row r="2234" spans="1:6" x14ac:dyDescent="0.25">
      <c r="A2234" s="2" t="s">
        <v>63</v>
      </c>
      <c r="B2234" s="2" t="s">
        <v>423</v>
      </c>
      <c r="C2234" s="2" t="s">
        <v>390</v>
      </c>
      <c r="D2234" s="2">
        <v>2021</v>
      </c>
      <c r="E2234" s="2" t="s">
        <v>388</v>
      </c>
      <c r="F2234" s="2">
        <v>80788109</v>
      </c>
    </row>
    <row r="2235" spans="1:6" x14ac:dyDescent="0.25">
      <c r="A2235" s="2" t="s">
        <v>64</v>
      </c>
      <c r="B2235" s="2" t="s">
        <v>400</v>
      </c>
      <c r="C2235" s="2" t="s">
        <v>387</v>
      </c>
      <c r="D2235" s="2">
        <v>2010</v>
      </c>
      <c r="E2235" s="2" t="s">
        <v>388</v>
      </c>
      <c r="F2235" s="2">
        <v>169802406</v>
      </c>
    </row>
    <row r="2236" spans="1:6" x14ac:dyDescent="0.25">
      <c r="A2236" s="2" t="s">
        <v>64</v>
      </c>
      <c r="B2236" s="2" t="s">
        <v>400</v>
      </c>
      <c r="C2236" s="2" t="s">
        <v>387</v>
      </c>
      <c r="D2236" s="2">
        <v>2011</v>
      </c>
      <c r="E2236" s="2" t="s">
        <v>388</v>
      </c>
      <c r="F2236" s="2">
        <v>225748524</v>
      </c>
    </row>
    <row r="2237" spans="1:6" x14ac:dyDescent="0.25">
      <c r="A2237" s="2" t="s">
        <v>64</v>
      </c>
      <c r="B2237" s="2" t="s">
        <v>400</v>
      </c>
      <c r="C2237" s="2" t="s">
        <v>387</v>
      </c>
      <c r="D2237" s="2">
        <v>2012</v>
      </c>
      <c r="E2237" s="2" t="s">
        <v>388</v>
      </c>
      <c r="F2237" s="2">
        <v>239116583</v>
      </c>
    </row>
    <row r="2238" spans="1:6" x14ac:dyDescent="0.25">
      <c r="A2238" s="2" t="s">
        <v>64</v>
      </c>
      <c r="B2238" s="2" t="s">
        <v>400</v>
      </c>
      <c r="C2238" s="2" t="s">
        <v>387</v>
      </c>
      <c r="D2238" s="2">
        <v>2013</v>
      </c>
      <c r="E2238" s="2" t="s">
        <v>388</v>
      </c>
      <c r="F2238" s="2">
        <v>318018608</v>
      </c>
    </row>
    <row r="2239" spans="1:6" x14ac:dyDescent="0.25">
      <c r="A2239" s="2" t="s">
        <v>64</v>
      </c>
      <c r="B2239" s="2" t="s">
        <v>400</v>
      </c>
      <c r="C2239" s="2" t="s">
        <v>387</v>
      </c>
      <c r="D2239" s="2">
        <v>2014</v>
      </c>
      <c r="E2239" s="2" t="s">
        <v>388</v>
      </c>
      <c r="F2239" s="2">
        <v>164471380</v>
      </c>
    </row>
    <row r="2240" spans="1:6" x14ac:dyDescent="0.25">
      <c r="A2240" s="2" t="s">
        <v>64</v>
      </c>
      <c r="B2240" s="2" t="s">
        <v>400</v>
      </c>
      <c r="C2240" s="2" t="s">
        <v>387</v>
      </c>
      <c r="D2240" s="2">
        <v>2015</v>
      </c>
      <c r="E2240" s="2" t="s">
        <v>388</v>
      </c>
      <c r="F2240" s="2">
        <v>375624937</v>
      </c>
    </row>
    <row r="2241" spans="1:6" x14ac:dyDescent="0.25">
      <c r="A2241" s="2" t="s">
        <v>64</v>
      </c>
      <c r="B2241" s="2" t="s">
        <v>400</v>
      </c>
      <c r="C2241" s="2" t="s">
        <v>387</v>
      </c>
      <c r="D2241" s="2">
        <v>2016</v>
      </c>
      <c r="E2241" s="2" t="s">
        <v>388</v>
      </c>
      <c r="F2241" s="2">
        <v>350893375</v>
      </c>
    </row>
    <row r="2242" spans="1:6" x14ac:dyDescent="0.25">
      <c r="A2242" s="2" t="s">
        <v>64</v>
      </c>
      <c r="B2242" s="2" t="s">
        <v>400</v>
      </c>
      <c r="C2242" s="2" t="s">
        <v>387</v>
      </c>
      <c r="D2242" s="2">
        <v>2017</v>
      </c>
      <c r="E2242" s="2" t="s">
        <v>388</v>
      </c>
      <c r="F2242" s="2">
        <v>247428600</v>
      </c>
    </row>
    <row r="2243" spans="1:6" x14ac:dyDescent="0.25">
      <c r="A2243" s="2" t="s">
        <v>64</v>
      </c>
      <c r="B2243" s="2" t="s">
        <v>400</v>
      </c>
      <c r="C2243" s="2" t="s">
        <v>387</v>
      </c>
      <c r="D2243" s="2">
        <v>2018</v>
      </c>
      <c r="E2243" s="2" t="s">
        <v>388</v>
      </c>
      <c r="F2243" s="2">
        <v>360572933</v>
      </c>
    </row>
    <row r="2244" spans="1:6" x14ac:dyDescent="0.25">
      <c r="A2244" s="2" t="s">
        <v>64</v>
      </c>
      <c r="B2244" s="2" t="s">
        <v>400</v>
      </c>
      <c r="C2244" s="2" t="s">
        <v>387</v>
      </c>
      <c r="D2244" s="2">
        <v>2019</v>
      </c>
      <c r="E2244" s="2" t="s">
        <v>388</v>
      </c>
      <c r="F2244" s="2">
        <v>387555775</v>
      </c>
    </row>
    <row r="2245" spans="1:6" x14ac:dyDescent="0.25">
      <c r="A2245" s="2" t="s">
        <v>64</v>
      </c>
      <c r="B2245" s="2" t="s">
        <v>400</v>
      </c>
      <c r="C2245" s="2" t="s">
        <v>387</v>
      </c>
      <c r="D2245" s="2">
        <v>2020</v>
      </c>
      <c r="E2245" s="2" t="s">
        <v>388</v>
      </c>
      <c r="F2245" s="2">
        <v>411732316</v>
      </c>
    </row>
    <row r="2246" spans="1:6" x14ac:dyDescent="0.25">
      <c r="A2246" s="2" t="s">
        <v>64</v>
      </c>
      <c r="B2246" s="2" t="s">
        <v>400</v>
      </c>
      <c r="C2246" s="2" t="s">
        <v>387</v>
      </c>
      <c r="D2246" s="2">
        <v>2021</v>
      </c>
      <c r="E2246" s="2" t="s">
        <v>388</v>
      </c>
      <c r="F2246" s="2">
        <v>429472643</v>
      </c>
    </row>
    <row r="2247" spans="1:6" x14ac:dyDescent="0.25">
      <c r="A2247" s="2" t="s">
        <v>64</v>
      </c>
      <c r="B2247" s="2" t="s">
        <v>400</v>
      </c>
      <c r="C2247" s="2" t="s">
        <v>389</v>
      </c>
      <c r="D2247" s="2">
        <v>2010</v>
      </c>
      <c r="E2247" s="2" t="s">
        <v>388</v>
      </c>
      <c r="F2247" s="2">
        <v>582320059</v>
      </c>
    </row>
    <row r="2248" spans="1:6" x14ac:dyDescent="0.25">
      <c r="A2248" s="2" t="s">
        <v>64</v>
      </c>
      <c r="B2248" s="2" t="s">
        <v>400</v>
      </c>
      <c r="C2248" s="2" t="s">
        <v>389</v>
      </c>
      <c r="D2248" s="2">
        <v>2011</v>
      </c>
      <c r="E2248" s="2" t="s">
        <v>388</v>
      </c>
      <c r="F2248" s="2">
        <v>350805708</v>
      </c>
    </row>
    <row r="2249" spans="1:6" x14ac:dyDescent="0.25">
      <c r="A2249" s="2" t="s">
        <v>64</v>
      </c>
      <c r="B2249" s="2" t="s">
        <v>400</v>
      </c>
      <c r="C2249" s="2" t="s">
        <v>389</v>
      </c>
      <c r="D2249" s="2">
        <v>2012</v>
      </c>
      <c r="E2249" s="2" t="s">
        <v>388</v>
      </c>
      <c r="F2249" s="2">
        <v>711682387</v>
      </c>
    </row>
    <row r="2250" spans="1:6" x14ac:dyDescent="0.25">
      <c r="A2250" s="2" t="s">
        <v>64</v>
      </c>
      <c r="B2250" s="2" t="s">
        <v>400</v>
      </c>
      <c r="C2250" s="2" t="s">
        <v>389</v>
      </c>
      <c r="D2250" s="2">
        <v>2013</v>
      </c>
      <c r="E2250" s="2" t="s">
        <v>388</v>
      </c>
      <c r="F2250" s="2">
        <v>619349037</v>
      </c>
    </row>
    <row r="2251" spans="1:6" x14ac:dyDescent="0.25">
      <c r="A2251" s="2" t="s">
        <v>64</v>
      </c>
      <c r="B2251" s="2" t="s">
        <v>400</v>
      </c>
      <c r="C2251" s="2" t="s">
        <v>389</v>
      </c>
      <c r="D2251" s="2">
        <v>2014</v>
      </c>
      <c r="E2251" s="2" t="s">
        <v>388</v>
      </c>
      <c r="F2251" s="2">
        <v>889639088</v>
      </c>
    </row>
    <row r="2252" spans="1:6" x14ac:dyDescent="0.25">
      <c r="A2252" s="2" t="s">
        <v>64</v>
      </c>
      <c r="B2252" s="2" t="s">
        <v>400</v>
      </c>
      <c r="C2252" s="2" t="s">
        <v>389</v>
      </c>
      <c r="D2252" s="2">
        <v>2015</v>
      </c>
      <c r="E2252" s="2" t="s">
        <v>388</v>
      </c>
      <c r="F2252" s="2">
        <v>1457545669</v>
      </c>
    </row>
    <row r="2253" spans="1:6" x14ac:dyDescent="0.25">
      <c r="A2253" s="2" t="s">
        <v>64</v>
      </c>
      <c r="B2253" s="2" t="s">
        <v>400</v>
      </c>
      <c r="C2253" s="2" t="s">
        <v>389</v>
      </c>
      <c r="D2253" s="2">
        <v>2016</v>
      </c>
      <c r="E2253" s="2" t="s">
        <v>388</v>
      </c>
      <c r="F2253" s="2">
        <v>1667185707</v>
      </c>
    </row>
    <row r="2254" spans="1:6" x14ac:dyDescent="0.25">
      <c r="A2254" s="2" t="s">
        <v>64</v>
      </c>
      <c r="B2254" s="2" t="s">
        <v>400</v>
      </c>
      <c r="C2254" s="2" t="s">
        <v>389</v>
      </c>
      <c r="D2254" s="2">
        <v>2017</v>
      </c>
      <c r="E2254" s="2" t="s">
        <v>388</v>
      </c>
      <c r="F2254" s="2">
        <v>1057090598</v>
      </c>
    </row>
    <row r="2255" spans="1:6" x14ac:dyDescent="0.25">
      <c r="A2255" s="2" t="s">
        <v>64</v>
      </c>
      <c r="B2255" s="2" t="s">
        <v>400</v>
      </c>
      <c r="C2255" s="2" t="s">
        <v>389</v>
      </c>
      <c r="D2255" s="2">
        <v>2018</v>
      </c>
      <c r="E2255" s="2" t="s">
        <v>388</v>
      </c>
      <c r="F2255" s="2">
        <v>1050800768</v>
      </c>
    </row>
    <row r="2256" spans="1:6" x14ac:dyDescent="0.25">
      <c r="A2256" s="2" t="s">
        <v>64</v>
      </c>
      <c r="B2256" s="2" t="s">
        <v>400</v>
      </c>
      <c r="C2256" s="2" t="s">
        <v>389</v>
      </c>
      <c r="D2256" s="2">
        <v>2019</v>
      </c>
      <c r="E2256" s="2" t="s">
        <v>388</v>
      </c>
      <c r="F2256" s="2">
        <v>1069587300</v>
      </c>
    </row>
    <row r="2257" spans="1:6" x14ac:dyDescent="0.25">
      <c r="A2257" s="2" t="s">
        <v>64</v>
      </c>
      <c r="B2257" s="2" t="s">
        <v>400</v>
      </c>
      <c r="C2257" s="2" t="s">
        <v>389</v>
      </c>
      <c r="D2257" s="2">
        <v>2020</v>
      </c>
      <c r="E2257" s="2" t="s">
        <v>388</v>
      </c>
      <c r="F2257" s="2">
        <v>1092275547</v>
      </c>
    </row>
    <row r="2258" spans="1:6" x14ac:dyDescent="0.25">
      <c r="A2258" s="2" t="s">
        <v>64</v>
      </c>
      <c r="B2258" s="2" t="s">
        <v>400</v>
      </c>
      <c r="C2258" s="2" t="s">
        <v>389</v>
      </c>
      <c r="D2258" s="2">
        <v>2021</v>
      </c>
      <c r="E2258" s="2" t="s">
        <v>388</v>
      </c>
      <c r="F2258" s="2">
        <v>1103751669</v>
      </c>
    </row>
    <row r="2259" spans="1:6" x14ac:dyDescent="0.25">
      <c r="A2259" s="2" t="s">
        <v>64</v>
      </c>
      <c r="B2259" s="2" t="s">
        <v>400</v>
      </c>
      <c r="C2259" s="2" t="s">
        <v>390</v>
      </c>
      <c r="D2259" s="2">
        <v>2010</v>
      </c>
      <c r="E2259" s="2" t="s">
        <v>388</v>
      </c>
      <c r="F2259" s="2">
        <v>641390070</v>
      </c>
    </row>
    <row r="2260" spans="1:6" x14ac:dyDescent="0.25">
      <c r="A2260" s="2" t="s">
        <v>64</v>
      </c>
      <c r="B2260" s="2" t="s">
        <v>400</v>
      </c>
      <c r="C2260" s="2" t="s">
        <v>390</v>
      </c>
      <c r="D2260" s="2">
        <v>2011</v>
      </c>
      <c r="E2260" s="2" t="s">
        <v>388</v>
      </c>
      <c r="F2260" s="2">
        <v>688044016</v>
      </c>
    </row>
    <row r="2261" spans="1:6" x14ac:dyDescent="0.25">
      <c r="A2261" s="2" t="s">
        <v>64</v>
      </c>
      <c r="B2261" s="2" t="s">
        <v>400</v>
      </c>
      <c r="C2261" s="2" t="s">
        <v>390</v>
      </c>
      <c r="D2261" s="2">
        <v>2012</v>
      </c>
      <c r="E2261" s="2" t="s">
        <v>388</v>
      </c>
      <c r="F2261" s="2">
        <v>841752602</v>
      </c>
    </row>
    <row r="2262" spans="1:6" x14ac:dyDescent="0.25">
      <c r="A2262" s="2" t="s">
        <v>64</v>
      </c>
      <c r="B2262" s="2" t="s">
        <v>400</v>
      </c>
      <c r="C2262" s="2" t="s">
        <v>390</v>
      </c>
      <c r="D2262" s="2">
        <v>2013</v>
      </c>
      <c r="E2262" s="2" t="s">
        <v>388</v>
      </c>
      <c r="F2262" s="2">
        <v>904970704</v>
      </c>
    </row>
    <row r="2263" spans="1:6" x14ac:dyDescent="0.25">
      <c r="A2263" s="2" t="s">
        <v>64</v>
      </c>
      <c r="B2263" s="2" t="s">
        <v>400</v>
      </c>
      <c r="C2263" s="2" t="s">
        <v>390</v>
      </c>
      <c r="D2263" s="2">
        <v>2014</v>
      </c>
      <c r="E2263" s="2" t="s">
        <v>388</v>
      </c>
      <c r="F2263" s="2">
        <v>959541520</v>
      </c>
    </row>
    <row r="2264" spans="1:6" x14ac:dyDescent="0.25">
      <c r="A2264" s="2" t="s">
        <v>64</v>
      </c>
      <c r="B2264" s="2" t="s">
        <v>400</v>
      </c>
      <c r="C2264" s="2" t="s">
        <v>390</v>
      </c>
      <c r="D2264" s="2">
        <v>2015</v>
      </c>
      <c r="E2264" s="2" t="s">
        <v>388</v>
      </c>
      <c r="F2264" s="2">
        <v>1240624266</v>
      </c>
    </row>
    <row r="2265" spans="1:6" x14ac:dyDescent="0.25">
      <c r="A2265" s="2" t="s">
        <v>64</v>
      </c>
      <c r="B2265" s="2" t="s">
        <v>400</v>
      </c>
      <c r="C2265" s="2" t="s">
        <v>390</v>
      </c>
      <c r="D2265" s="2">
        <v>2016</v>
      </c>
      <c r="E2265" s="2" t="s">
        <v>388</v>
      </c>
      <c r="F2265" s="2">
        <v>1432636980</v>
      </c>
    </row>
    <row r="2266" spans="1:6" x14ac:dyDescent="0.25">
      <c r="A2266" s="2" t="s">
        <v>64</v>
      </c>
      <c r="B2266" s="2" t="s">
        <v>400</v>
      </c>
      <c r="C2266" s="2" t="s">
        <v>390</v>
      </c>
      <c r="D2266" s="2">
        <v>2017</v>
      </c>
      <c r="E2266" s="2" t="s">
        <v>388</v>
      </c>
      <c r="F2266" s="2">
        <v>1781173110</v>
      </c>
    </row>
    <row r="2267" spans="1:6" x14ac:dyDescent="0.25">
      <c r="A2267" s="2" t="s">
        <v>64</v>
      </c>
      <c r="B2267" s="2" t="s">
        <v>400</v>
      </c>
      <c r="C2267" s="2" t="s">
        <v>390</v>
      </c>
      <c r="D2267" s="2">
        <v>2018</v>
      </c>
      <c r="E2267" s="2" t="s">
        <v>388</v>
      </c>
      <c r="F2267" s="2">
        <v>1485199528</v>
      </c>
    </row>
    <row r="2268" spans="1:6" x14ac:dyDescent="0.25">
      <c r="A2268" s="2" t="s">
        <v>64</v>
      </c>
      <c r="B2268" s="2" t="s">
        <v>400</v>
      </c>
      <c r="C2268" s="2" t="s">
        <v>390</v>
      </c>
      <c r="D2268" s="2">
        <v>2019</v>
      </c>
      <c r="E2268" s="2" t="s">
        <v>388</v>
      </c>
      <c r="F2268" s="2">
        <v>1603621477</v>
      </c>
    </row>
    <row r="2269" spans="1:6" x14ac:dyDescent="0.25">
      <c r="A2269" s="2" t="s">
        <v>64</v>
      </c>
      <c r="B2269" s="2" t="s">
        <v>400</v>
      </c>
      <c r="C2269" s="2" t="s">
        <v>390</v>
      </c>
      <c r="D2269" s="2">
        <v>2020</v>
      </c>
      <c r="E2269" s="2" t="s">
        <v>388</v>
      </c>
      <c r="F2269" s="2">
        <v>1722114200</v>
      </c>
    </row>
    <row r="2270" spans="1:6" x14ac:dyDescent="0.25">
      <c r="A2270" s="2" t="s">
        <v>64</v>
      </c>
      <c r="B2270" s="2" t="s">
        <v>400</v>
      </c>
      <c r="C2270" s="2" t="s">
        <v>390</v>
      </c>
      <c r="D2270" s="2">
        <v>2021</v>
      </c>
      <c r="E2270" s="2" t="s">
        <v>388</v>
      </c>
      <c r="F2270" s="2">
        <v>1832891198</v>
      </c>
    </row>
    <row r="2271" spans="1:6" x14ac:dyDescent="0.25">
      <c r="A2271" s="2" t="s">
        <v>65</v>
      </c>
      <c r="B2271" s="2" t="s">
        <v>404</v>
      </c>
      <c r="C2271" s="2" t="s">
        <v>387</v>
      </c>
      <c r="D2271" s="2">
        <v>2010</v>
      </c>
      <c r="E2271" s="2" t="s">
        <v>388</v>
      </c>
      <c r="F2271" s="2">
        <v>168965093</v>
      </c>
    </row>
    <row r="2272" spans="1:6" x14ac:dyDescent="0.25">
      <c r="A2272" s="2" t="s">
        <v>65</v>
      </c>
      <c r="B2272" s="2" t="s">
        <v>404</v>
      </c>
      <c r="C2272" s="2" t="s">
        <v>387</v>
      </c>
      <c r="D2272" s="2">
        <v>2011</v>
      </c>
      <c r="E2272" s="2" t="s">
        <v>388</v>
      </c>
      <c r="F2272" s="2">
        <v>194386997</v>
      </c>
    </row>
    <row r="2273" spans="1:6" x14ac:dyDescent="0.25">
      <c r="A2273" s="2" t="s">
        <v>65</v>
      </c>
      <c r="B2273" s="2" t="s">
        <v>404</v>
      </c>
      <c r="C2273" s="2" t="s">
        <v>387</v>
      </c>
      <c r="D2273" s="2">
        <v>2012</v>
      </c>
      <c r="E2273" s="2" t="s">
        <v>388</v>
      </c>
      <c r="F2273" s="2">
        <v>344434202</v>
      </c>
    </row>
    <row r="2274" spans="1:6" x14ac:dyDescent="0.25">
      <c r="A2274" s="2" t="s">
        <v>65</v>
      </c>
      <c r="B2274" s="2" t="s">
        <v>404</v>
      </c>
      <c r="C2274" s="2" t="s">
        <v>387</v>
      </c>
      <c r="D2274" s="2">
        <v>2013</v>
      </c>
      <c r="E2274" s="2" t="s">
        <v>388</v>
      </c>
      <c r="F2274" s="2">
        <v>541104446</v>
      </c>
    </row>
    <row r="2275" spans="1:6" x14ac:dyDescent="0.25">
      <c r="A2275" s="2" t="s">
        <v>65</v>
      </c>
      <c r="B2275" s="2" t="s">
        <v>404</v>
      </c>
      <c r="C2275" s="2" t="s">
        <v>387</v>
      </c>
      <c r="D2275" s="2">
        <v>2014</v>
      </c>
      <c r="E2275" s="2" t="s">
        <v>388</v>
      </c>
      <c r="F2275" s="2">
        <v>657732655</v>
      </c>
    </row>
    <row r="2276" spans="1:6" x14ac:dyDescent="0.25">
      <c r="A2276" s="2" t="s">
        <v>65</v>
      </c>
      <c r="B2276" s="2" t="s">
        <v>404</v>
      </c>
      <c r="C2276" s="2" t="s">
        <v>387</v>
      </c>
      <c r="D2276" s="2">
        <v>2015</v>
      </c>
      <c r="E2276" s="2" t="s">
        <v>388</v>
      </c>
      <c r="F2276" s="2">
        <v>577653044</v>
      </c>
    </row>
    <row r="2277" spans="1:6" x14ac:dyDescent="0.25">
      <c r="A2277" s="2" t="s">
        <v>65</v>
      </c>
      <c r="B2277" s="2" t="s">
        <v>404</v>
      </c>
      <c r="C2277" s="2" t="s">
        <v>387</v>
      </c>
      <c r="D2277" s="2">
        <v>2016</v>
      </c>
      <c r="E2277" s="2" t="s">
        <v>388</v>
      </c>
      <c r="F2277" s="2">
        <v>993537399</v>
      </c>
    </row>
    <row r="2278" spans="1:6" x14ac:dyDescent="0.25">
      <c r="A2278" s="2" t="s">
        <v>65</v>
      </c>
      <c r="B2278" s="2" t="s">
        <v>404</v>
      </c>
      <c r="C2278" s="2" t="s">
        <v>387</v>
      </c>
      <c r="D2278" s="2">
        <v>2017</v>
      </c>
      <c r="E2278" s="2" t="s">
        <v>388</v>
      </c>
      <c r="F2278" s="2">
        <v>455240175</v>
      </c>
    </row>
    <row r="2279" spans="1:6" x14ac:dyDescent="0.25">
      <c r="A2279" s="2" t="s">
        <v>65</v>
      </c>
      <c r="B2279" s="2" t="s">
        <v>404</v>
      </c>
      <c r="C2279" s="2" t="s">
        <v>387</v>
      </c>
      <c r="D2279" s="2">
        <v>2018</v>
      </c>
      <c r="E2279" s="2" t="s">
        <v>388</v>
      </c>
      <c r="F2279" s="2">
        <v>604588452</v>
      </c>
    </row>
    <row r="2280" spans="1:6" x14ac:dyDescent="0.25">
      <c r="A2280" s="2" t="s">
        <v>65</v>
      </c>
      <c r="B2280" s="2" t="s">
        <v>404</v>
      </c>
      <c r="C2280" s="2" t="s">
        <v>387</v>
      </c>
      <c r="D2280" s="2">
        <v>2019</v>
      </c>
      <c r="E2280" s="2" t="s">
        <v>388</v>
      </c>
      <c r="F2280" s="2">
        <v>648608795</v>
      </c>
    </row>
    <row r="2281" spans="1:6" x14ac:dyDescent="0.25">
      <c r="A2281" s="2" t="s">
        <v>65</v>
      </c>
      <c r="B2281" s="2" t="s">
        <v>404</v>
      </c>
      <c r="C2281" s="2" t="s">
        <v>387</v>
      </c>
      <c r="D2281" s="2">
        <v>2020</v>
      </c>
      <c r="E2281" s="2" t="s">
        <v>388</v>
      </c>
      <c r="F2281" s="2">
        <v>691175018</v>
      </c>
    </row>
    <row r="2282" spans="1:6" x14ac:dyDescent="0.25">
      <c r="A2282" s="2" t="s">
        <v>65</v>
      </c>
      <c r="B2282" s="2" t="s">
        <v>404</v>
      </c>
      <c r="C2282" s="2" t="s">
        <v>387</v>
      </c>
      <c r="D2282" s="2">
        <v>2021</v>
      </c>
      <c r="E2282" s="2" t="s">
        <v>388</v>
      </c>
      <c r="F2282" s="2">
        <v>721520425</v>
      </c>
    </row>
    <row r="2283" spans="1:6" x14ac:dyDescent="0.25">
      <c r="A2283" s="2" t="s">
        <v>65</v>
      </c>
      <c r="B2283" s="2" t="s">
        <v>404</v>
      </c>
      <c r="C2283" s="2" t="s">
        <v>389</v>
      </c>
      <c r="D2283" s="2">
        <v>2010</v>
      </c>
      <c r="E2283" s="2" t="s">
        <v>388</v>
      </c>
      <c r="F2283" s="2">
        <v>717089188</v>
      </c>
    </row>
    <row r="2284" spans="1:6" x14ac:dyDescent="0.25">
      <c r="A2284" s="2" t="s">
        <v>65</v>
      </c>
      <c r="B2284" s="2" t="s">
        <v>404</v>
      </c>
      <c r="C2284" s="2" t="s">
        <v>389</v>
      </c>
      <c r="D2284" s="2">
        <v>2011</v>
      </c>
      <c r="E2284" s="2" t="s">
        <v>388</v>
      </c>
      <c r="F2284" s="2">
        <v>514628948</v>
      </c>
    </row>
    <row r="2285" spans="1:6" x14ac:dyDescent="0.25">
      <c r="A2285" s="2" t="s">
        <v>65</v>
      </c>
      <c r="B2285" s="2" t="s">
        <v>404</v>
      </c>
      <c r="C2285" s="2" t="s">
        <v>389</v>
      </c>
      <c r="D2285" s="2">
        <v>2012</v>
      </c>
      <c r="E2285" s="2" t="s">
        <v>388</v>
      </c>
      <c r="F2285" s="2">
        <v>656550910</v>
      </c>
    </row>
    <row r="2286" spans="1:6" x14ac:dyDescent="0.25">
      <c r="A2286" s="2" t="s">
        <v>65</v>
      </c>
      <c r="B2286" s="2" t="s">
        <v>404</v>
      </c>
      <c r="C2286" s="2" t="s">
        <v>389</v>
      </c>
      <c r="D2286" s="2">
        <v>2013</v>
      </c>
      <c r="E2286" s="2" t="s">
        <v>388</v>
      </c>
      <c r="F2286" s="2">
        <v>769201900</v>
      </c>
    </row>
    <row r="2287" spans="1:6" x14ac:dyDescent="0.25">
      <c r="A2287" s="2" t="s">
        <v>65</v>
      </c>
      <c r="B2287" s="2" t="s">
        <v>404</v>
      </c>
      <c r="C2287" s="2" t="s">
        <v>389</v>
      </c>
      <c r="D2287" s="2">
        <v>2014</v>
      </c>
      <c r="E2287" s="2" t="s">
        <v>388</v>
      </c>
      <c r="F2287" s="2">
        <v>1192620881</v>
      </c>
    </row>
    <row r="2288" spans="1:6" x14ac:dyDescent="0.25">
      <c r="A2288" s="2" t="s">
        <v>65</v>
      </c>
      <c r="B2288" s="2" t="s">
        <v>404</v>
      </c>
      <c r="C2288" s="2" t="s">
        <v>389</v>
      </c>
      <c r="D2288" s="2">
        <v>2015</v>
      </c>
      <c r="E2288" s="2" t="s">
        <v>388</v>
      </c>
      <c r="F2288" s="2">
        <v>1091682043</v>
      </c>
    </row>
    <row r="2289" spans="1:6" x14ac:dyDescent="0.25">
      <c r="A2289" s="2" t="s">
        <v>65</v>
      </c>
      <c r="B2289" s="2" t="s">
        <v>404</v>
      </c>
      <c r="C2289" s="2" t="s">
        <v>389</v>
      </c>
      <c r="D2289" s="2">
        <v>2016</v>
      </c>
      <c r="E2289" s="2" t="s">
        <v>388</v>
      </c>
      <c r="F2289" s="2">
        <v>2216557710</v>
      </c>
    </row>
    <row r="2290" spans="1:6" x14ac:dyDescent="0.25">
      <c r="A2290" s="2" t="s">
        <v>65</v>
      </c>
      <c r="B2290" s="2" t="s">
        <v>404</v>
      </c>
      <c r="C2290" s="2" t="s">
        <v>389</v>
      </c>
      <c r="D2290" s="2">
        <v>2017</v>
      </c>
      <c r="E2290" s="2" t="s">
        <v>388</v>
      </c>
      <c r="F2290" s="2">
        <v>2828606660</v>
      </c>
    </row>
    <row r="2291" spans="1:6" x14ac:dyDescent="0.25">
      <c r="A2291" s="2" t="s">
        <v>65</v>
      </c>
      <c r="B2291" s="2" t="s">
        <v>404</v>
      </c>
      <c r="C2291" s="2" t="s">
        <v>389</v>
      </c>
      <c r="D2291" s="2">
        <v>2018</v>
      </c>
      <c r="E2291" s="2" t="s">
        <v>388</v>
      </c>
      <c r="F2291" s="2">
        <v>2226027910</v>
      </c>
    </row>
    <row r="2292" spans="1:6" x14ac:dyDescent="0.25">
      <c r="A2292" s="2" t="s">
        <v>65</v>
      </c>
      <c r="B2292" s="2" t="s">
        <v>404</v>
      </c>
      <c r="C2292" s="2" t="s">
        <v>389</v>
      </c>
      <c r="D2292" s="2">
        <v>2019</v>
      </c>
      <c r="E2292" s="2" t="s">
        <v>388</v>
      </c>
      <c r="F2292" s="2">
        <v>2284344303</v>
      </c>
    </row>
    <row r="2293" spans="1:6" x14ac:dyDescent="0.25">
      <c r="A2293" s="2" t="s">
        <v>65</v>
      </c>
      <c r="B2293" s="2" t="s">
        <v>404</v>
      </c>
      <c r="C2293" s="2" t="s">
        <v>389</v>
      </c>
      <c r="D2293" s="2">
        <v>2020</v>
      </c>
      <c r="E2293" s="2" t="s">
        <v>388</v>
      </c>
      <c r="F2293" s="2">
        <v>2319364099</v>
      </c>
    </row>
    <row r="2294" spans="1:6" x14ac:dyDescent="0.25">
      <c r="A2294" s="2" t="s">
        <v>65</v>
      </c>
      <c r="B2294" s="2" t="s">
        <v>404</v>
      </c>
      <c r="C2294" s="2" t="s">
        <v>389</v>
      </c>
      <c r="D2294" s="2">
        <v>2021</v>
      </c>
      <c r="E2294" s="2" t="s">
        <v>388</v>
      </c>
      <c r="F2294" s="2">
        <v>2339336919</v>
      </c>
    </row>
    <row r="2295" spans="1:6" x14ac:dyDescent="0.25">
      <c r="A2295" s="2" t="s">
        <v>65</v>
      </c>
      <c r="B2295" s="2" t="s">
        <v>404</v>
      </c>
      <c r="C2295" s="2" t="s">
        <v>390</v>
      </c>
      <c r="D2295" s="2">
        <v>2010</v>
      </c>
      <c r="E2295" s="2" t="s">
        <v>388</v>
      </c>
      <c r="F2295" s="2">
        <v>914796060</v>
      </c>
    </row>
    <row r="2296" spans="1:6" x14ac:dyDescent="0.25">
      <c r="A2296" s="2" t="s">
        <v>65</v>
      </c>
      <c r="B2296" s="2" t="s">
        <v>404</v>
      </c>
      <c r="C2296" s="2" t="s">
        <v>390</v>
      </c>
      <c r="D2296" s="2">
        <v>2011</v>
      </c>
      <c r="E2296" s="2" t="s">
        <v>388</v>
      </c>
      <c r="F2296" s="2">
        <v>861089293</v>
      </c>
    </row>
    <row r="2297" spans="1:6" x14ac:dyDescent="0.25">
      <c r="A2297" s="2" t="s">
        <v>65</v>
      </c>
      <c r="B2297" s="2" t="s">
        <v>404</v>
      </c>
      <c r="C2297" s="2" t="s">
        <v>390</v>
      </c>
      <c r="D2297" s="2">
        <v>2012</v>
      </c>
      <c r="E2297" s="2" t="s">
        <v>388</v>
      </c>
      <c r="F2297" s="2">
        <v>1522492232</v>
      </c>
    </row>
    <row r="2298" spans="1:6" x14ac:dyDescent="0.25">
      <c r="A2298" s="2" t="s">
        <v>65</v>
      </c>
      <c r="B2298" s="2" t="s">
        <v>404</v>
      </c>
      <c r="C2298" s="2" t="s">
        <v>390</v>
      </c>
      <c r="D2298" s="2">
        <v>2013</v>
      </c>
      <c r="E2298" s="2" t="s">
        <v>388</v>
      </c>
      <c r="F2298" s="2">
        <v>2020985197</v>
      </c>
    </row>
    <row r="2299" spans="1:6" x14ac:dyDescent="0.25">
      <c r="A2299" s="2" t="s">
        <v>65</v>
      </c>
      <c r="B2299" s="2" t="s">
        <v>404</v>
      </c>
      <c r="C2299" s="2" t="s">
        <v>390</v>
      </c>
      <c r="D2299" s="2">
        <v>2014</v>
      </c>
      <c r="E2299" s="2" t="s">
        <v>388</v>
      </c>
      <c r="F2299" s="2">
        <v>2648014191</v>
      </c>
    </row>
    <row r="2300" spans="1:6" x14ac:dyDescent="0.25">
      <c r="A2300" s="2" t="s">
        <v>65</v>
      </c>
      <c r="B2300" s="2" t="s">
        <v>404</v>
      </c>
      <c r="C2300" s="2" t="s">
        <v>390</v>
      </c>
      <c r="D2300" s="2">
        <v>2015</v>
      </c>
      <c r="E2300" s="2" t="s">
        <v>388</v>
      </c>
      <c r="F2300" s="2">
        <v>2209826699</v>
      </c>
    </row>
    <row r="2301" spans="1:6" x14ac:dyDescent="0.25">
      <c r="A2301" s="2" t="s">
        <v>65</v>
      </c>
      <c r="B2301" s="2" t="s">
        <v>404</v>
      </c>
      <c r="C2301" s="2" t="s">
        <v>390</v>
      </c>
      <c r="D2301" s="2">
        <v>2016</v>
      </c>
      <c r="E2301" s="2" t="s">
        <v>388</v>
      </c>
      <c r="F2301" s="2">
        <v>2829189168</v>
      </c>
    </row>
    <row r="2302" spans="1:6" x14ac:dyDescent="0.25">
      <c r="A2302" s="2" t="s">
        <v>65</v>
      </c>
      <c r="B2302" s="2" t="s">
        <v>404</v>
      </c>
      <c r="C2302" s="2" t="s">
        <v>390</v>
      </c>
      <c r="D2302" s="2">
        <v>2017</v>
      </c>
      <c r="E2302" s="2" t="s">
        <v>388</v>
      </c>
      <c r="F2302" s="2">
        <v>3910926439</v>
      </c>
    </row>
    <row r="2303" spans="1:6" x14ac:dyDescent="0.25">
      <c r="A2303" s="2" t="s">
        <v>65</v>
      </c>
      <c r="B2303" s="2" t="s">
        <v>404</v>
      </c>
      <c r="C2303" s="2" t="s">
        <v>390</v>
      </c>
      <c r="D2303" s="2">
        <v>2018</v>
      </c>
      <c r="E2303" s="2" t="s">
        <v>388</v>
      </c>
      <c r="F2303" s="2">
        <v>3761405507</v>
      </c>
    </row>
    <row r="2304" spans="1:6" x14ac:dyDescent="0.25">
      <c r="A2304" s="2" t="s">
        <v>65</v>
      </c>
      <c r="B2304" s="2" t="s">
        <v>404</v>
      </c>
      <c r="C2304" s="2" t="s">
        <v>390</v>
      </c>
      <c r="D2304" s="2">
        <v>2019</v>
      </c>
      <c r="E2304" s="2" t="s">
        <v>388</v>
      </c>
      <c r="F2304" s="2">
        <v>4035981383</v>
      </c>
    </row>
    <row r="2305" spans="1:6" x14ac:dyDescent="0.25">
      <c r="A2305" s="2" t="s">
        <v>65</v>
      </c>
      <c r="B2305" s="2" t="s">
        <v>404</v>
      </c>
      <c r="C2305" s="2" t="s">
        <v>390</v>
      </c>
      <c r="D2305" s="2">
        <v>2020</v>
      </c>
      <c r="E2305" s="2" t="s">
        <v>388</v>
      </c>
      <c r="F2305" s="2">
        <v>4361828051</v>
      </c>
    </row>
    <row r="2306" spans="1:6" x14ac:dyDescent="0.25">
      <c r="A2306" s="2" t="s">
        <v>65</v>
      </c>
      <c r="B2306" s="2" t="s">
        <v>404</v>
      </c>
      <c r="C2306" s="2" t="s">
        <v>390</v>
      </c>
      <c r="D2306" s="2">
        <v>2021</v>
      </c>
      <c r="E2306" s="2" t="s">
        <v>388</v>
      </c>
      <c r="F2306" s="2">
        <v>4690181116</v>
      </c>
    </row>
    <row r="2307" spans="1:6" x14ac:dyDescent="0.25">
      <c r="A2307" s="2" t="s">
        <v>65</v>
      </c>
      <c r="B2307" s="2" t="s">
        <v>400</v>
      </c>
      <c r="C2307" s="2" t="s">
        <v>387</v>
      </c>
      <c r="D2307" s="2">
        <v>2010</v>
      </c>
      <c r="E2307" s="2" t="s">
        <v>388</v>
      </c>
      <c r="F2307" s="2">
        <v>42330462</v>
      </c>
    </row>
    <row r="2308" spans="1:6" x14ac:dyDescent="0.25">
      <c r="A2308" s="2" t="s">
        <v>65</v>
      </c>
      <c r="B2308" s="2" t="s">
        <v>400</v>
      </c>
      <c r="C2308" s="2" t="s">
        <v>387</v>
      </c>
      <c r="D2308" s="2">
        <v>2011</v>
      </c>
      <c r="E2308" s="2" t="s">
        <v>388</v>
      </c>
      <c r="F2308" s="2">
        <v>21675901</v>
      </c>
    </row>
    <row r="2309" spans="1:6" x14ac:dyDescent="0.25">
      <c r="A2309" s="2" t="s">
        <v>65</v>
      </c>
      <c r="B2309" s="2" t="s">
        <v>400</v>
      </c>
      <c r="C2309" s="2" t="s">
        <v>387</v>
      </c>
      <c r="D2309" s="2">
        <v>2012</v>
      </c>
      <c r="E2309" s="2" t="s">
        <v>388</v>
      </c>
      <c r="F2309" s="2">
        <v>75636732</v>
      </c>
    </row>
    <row r="2310" spans="1:6" x14ac:dyDescent="0.25">
      <c r="A2310" s="2" t="s">
        <v>65</v>
      </c>
      <c r="B2310" s="2" t="s">
        <v>400</v>
      </c>
      <c r="C2310" s="2" t="s">
        <v>387</v>
      </c>
      <c r="D2310" s="2">
        <v>2013</v>
      </c>
      <c r="E2310" s="2" t="s">
        <v>388</v>
      </c>
      <c r="F2310" s="2">
        <v>41026825</v>
      </c>
    </row>
    <row r="2311" spans="1:6" x14ac:dyDescent="0.25">
      <c r="A2311" s="2" t="s">
        <v>65</v>
      </c>
      <c r="B2311" s="2" t="s">
        <v>400</v>
      </c>
      <c r="C2311" s="2" t="s">
        <v>387</v>
      </c>
      <c r="D2311" s="2">
        <v>2014</v>
      </c>
      <c r="E2311" s="2" t="s">
        <v>388</v>
      </c>
      <c r="F2311" s="2">
        <v>93840302</v>
      </c>
    </row>
    <row r="2312" spans="1:6" x14ac:dyDescent="0.25">
      <c r="A2312" s="2" t="s">
        <v>65</v>
      </c>
      <c r="B2312" s="2" t="s">
        <v>400</v>
      </c>
      <c r="C2312" s="2" t="s">
        <v>387</v>
      </c>
      <c r="D2312" s="2">
        <v>2015</v>
      </c>
      <c r="E2312" s="2" t="s">
        <v>388</v>
      </c>
      <c r="F2312" s="2">
        <v>92488041</v>
      </c>
    </row>
    <row r="2313" spans="1:6" x14ac:dyDescent="0.25">
      <c r="A2313" s="2" t="s">
        <v>65</v>
      </c>
      <c r="B2313" s="2" t="s">
        <v>400</v>
      </c>
      <c r="C2313" s="2" t="s">
        <v>387</v>
      </c>
      <c r="D2313" s="2">
        <v>2016</v>
      </c>
      <c r="E2313" s="2" t="s">
        <v>388</v>
      </c>
      <c r="F2313" s="2">
        <v>51136964</v>
      </c>
    </row>
    <row r="2314" spans="1:6" x14ac:dyDescent="0.25">
      <c r="A2314" s="2" t="s">
        <v>65</v>
      </c>
      <c r="B2314" s="2" t="s">
        <v>400</v>
      </c>
      <c r="C2314" s="2" t="s">
        <v>387</v>
      </c>
      <c r="D2314" s="2">
        <v>2017</v>
      </c>
      <c r="E2314" s="2" t="s">
        <v>388</v>
      </c>
      <c r="F2314" s="2">
        <v>73167816</v>
      </c>
    </row>
    <row r="2315" spans="1:6" x14ac:dyDescent="0.25">
      <c r="A2315" s="2" t="s">
        <v>65</v>
      </c>
      <c r="B2315" s="2" t="s">
        <v>400</v>
      </c>
      <c r="C2315" s="2" t="s">
        <v>387</v>
      </c>
      <c r="D2315" s="2">
        <v>2018</v>
      </c>
      <c r="E2315" s="2" t="s">
        <v>388</v>
      </c>
      <c r="F2315" s="2">
        <v>122948928</v>
      </c>
    </row>
    <row r="2316" spans="1:6" x14ac:dyDescent="0.25">
      <c r="A2316" s="2" t="s">
        <v>65</v>
      </c>
      <c r="B2316" s="2" t="s">
        <v>400</v>
      </c>
      <c r="C2316" s="2" t="s">
        <v>387</v>
      </c>
      <c r="D2316" s="2">
        <v>2019</v>
      </c>
      <c r="E2316" s="2" t="s">
        <v>388</v>
      </c>
      <c r="F2316" s="2">
        <v>134146487</v>
      </c>
    </row>
    <row r="2317" spans="1:6" x14ac:dyDescent="0.25">
      <c r="A2317" s="2" t="s">
        <v>65</v>
      </c>
      <c r="B2317" s="2" t="s">
        <v>400</v>
      </c>
      <c r="C2317" s="2" t="s">
        <v>387</v>
      </c>
      <c r="D2317" s="2">
        <v>2020</v>
      </c>
      <c r="E2317" s="2" t="s">
        <v>388</v>
      </c>
      <c r="F2317" s="2">
        <v>144831109</v>
      </c>
    </row>
    <row r="2318" spans="1:6" x14ac:dyDescent="0.25">
      <c r="A2318" s="2" t="s">
        <v>65</v>
      </c>
      <c r="B2318" s="2" t="s">
        <v>400</v>
      </c>
      <c r="C2318" s="2" t="s">
        <v>387</v>
      </c>
      <c r="D2318" s="2">
        <v>2021</v>
      </c>
      <c r="E2318" s="2" t="s">
        <v>388</v>
      </c>
      <c r="F2318" s="2">
        <v>152117219</v>
      </c>
    </row>
    <row r="2319" spans="1:6" x14ac:dyDescent="0.25">
      <c r="A2319" s="2" t="s">
        <v>65</v>
      </c>
      <c r="B2319" s="2" t="s">
        <v>400</v>
      </c>
      <c r="C2319" s="2" t="s">
        <v>389</v>
      </c>
      <c r="D2319" s="2">
        <v>2010</v>
      </c>
      <c r="E2319" s="2" t="s">
        <v>388</v>
      </c>
      <c r="F2319" s="2">
        <v>88652265</v>
      </c>
    </row>
    <row r="2320" spans="1:6" x14ac:dyDescent="0.25">
      <c r="A2320" s="2" t="s">
        <v>65</v>
      </c>
      <c r="B2320" s="2" t="s">
        <v>400</v>
      </c>
      <c r="C2320" s="2" t="s">
        <v>389</v>
      </c>
      <c r="D2320" s="2">
        <v>2011</v>
      </c>
      <c r="E2320" s="2" t="s">
        <v>388</v>
      </c>
      <c r="F2320" s="2">
        <v>51924156</v>
      </c>
    </row>
    <row r="2321" spans="1:6" x14ac:dyDescent="0.25">
      <c r="A2321" s="2" t="s">
        <v>65</v>
      </c>
      <c r="B2321" s="2" t="s">
        <v>400</v>
      </c>
      <c r="C2321" s="2" t="s">
        <v>389</v>
      </c>
      <c r="D2321" s="2">
        <v>2012</v>
      </c>
      <c r="E2321" s="2" t="s">
        <v>388</v>
      </c>
      <c r="F2321" s="2">
        <v>119196658</v>
      </c>
    </row>
    <row r="2322" spans="1:6" x14ac:dyDescent="0.25">
      <c r="A2322" s="2" t="s">
        <v>65</v>
      </c>
      <c r="B2322" s="2" t="s">
        <v>400</v>
      </c>
      <c r="C2322" s="2" t="s">
        <v>389</v>
      </c>
      <c r="D2322" s="2">
        <v>2013</v>
      </c>
      <c r="E2322" s="2" t="s">
        <v>388</v>
      </c>
      <c r="F2322" s="2">
        <v>119057107</v>
      </c>
    </row>
    <row r="2323" spans="1:6" x14ac:dyDescent="0.25">
      <c r="A2323" s="2" t="s">
        <v>65</v>
      </c>
      <c r="B2323" s="2" t="s">
        <v>400</v>
      </c>
      <c r="C2323" s="2" t="s">
        <v>389</v>
      </c>
      <c r="D2323" s="2">
        <v>2014</v>
      </c>
      <c r="E2323" s="2" t="s">
        <v>388</v>
      </c>
      <c r="F2323" s="2">
        <v>120734142</v>
      </c>
    </row>
    <row r="2324" spans="1:6" x14ac:dyDescent="0.25">
      <c r="A2324" s="2" t="s">
        <v>65</v>
      </c>
      <c r="B2324" s="2" t="s">
        <v>400</v>
      </c>
      <c r="C2324" s="2" t="s">
        <v>389</v>
      </c>
      <c r="D2324" s="2">
        <v>2015</v>
      </c>
      <c r="E2324" s="2" t="s">
        <v>388</v>
      </c>
      <c r="F2324" s="2">
        <v>368605651</v>
      </c>
    </row>
    <row r="2325" spans="1:6" x14ac:dyDescent="0.25">
      <c r="A2325" s="2" t="s">
        <v>65</v>
      </c>
      <c r="B2325" s="2" t="s">
        <v>400</v>
      </c>
      <c r="C2325" s="2" t="s">
        <v>389</v>
      </c>
      <c r="D2325" s="2">
        <v>2016</v>
      </c>
      <c r="E2325" s="2" t="s">
        <v>388</v>
      </c>
      <c r="F2325" s="2">
        <v>324106554</v>
      </c>
    </row>
    <row r="2326" spans="1:6" x14ac:dyDescent="0.25">
      <c r="A2326" s="2" t="s">
        <v>65</v>
      </c>
      <c r="B2326" s="2" t="s">
        <v>400</v>
      </c>
      <c r="C2326" s="2" t="s">
        <v>389</v>
      </c>
      <c r="D2326" s="2">
        <v>2017</v>
      </c>
      <c r="E2326" s="2" t="s">
        <v>388</v>
      </c>
      <c r="F2326" s="2">
        <v>493270737</v>
      </c>
    </row>
    <row r="2327" spans="1:6" x14ac:dyDescent="0.25">
      <c r="A2327" s="2" t="s">
        <v>65</v>
      </c>
      <c r="B2327" s="2" t="s">
        <v>400</v>
      </c>
      <c r="C2327" s="2" t="s">
        <v>389</v>
      </c>
      <c r="D2327" s="2">
        <v>2018</v>
      </c>
      <c r="E2327" s="2" t="s">
        <v>388</v>
      </c>
      <c r="F2327" s="2">
        <v>450696052</v>
      </c>
    </row>
    <row r="2328" spans="1:6" x14ac:dyDescent="0.25">
      <c r="A2328" s="2" t="s">
        <v>65</v>
      </c>
      <c r="B2328" s="2" t="s">
        <v>400</v>
      </c>
      <c r="C2328" s="2" t="s">
        <v>389</v>
      </c>
      <c r="D2328" s="2">
        <v>2019</v>
      </c>
      <c r="E2328" s="2" t="s">
        <v>388</v>
      </c>
      <c r="F2328" s="2">
        <v>450216653</v>
      </c>
    </row>
    <row r="2329" spans="1:6" x14ac:dyDescent="0.25">
      <c r="A2329" s="2" t="s">
        <v>65</v>
      </c>
      <c r="B2329" s="2" t="s">
        <v>400</v>
      </c>
      <c r="C2329" s="2" t="s">
        <v>389</v>
      </c>
      <c r="D2329" s="2">
        <v>2020</v>
      </c>
      <c r="E2329" s="2" t="s">
        <v>388</v>
      </c>
      <c r="F2329" s="2">
        <v>446694705</v>
      </c>
    </row>
    <row r="2330" spans="1:6" x14ac:dyDescent="0.25">
      <c r="A2330" s="2" t="s">
        <v>65</v>
      </c>
      <c r="B2330" s="2" t="s">
        <v>400</v>
      </c>
      <c r="C2330" s="2" t="s">
        <v>389</v>
      </c>
      <c r="D2330" s="2">
        <v>2021</v>
      </c>
      <c r="E2330" s="2" t="s">
        <v>388</v>
      </c>
      <c r="F2330" s="2">
        <v>439451098</v>
      </c>
    </row>
    <row r="2331" spans="1:6" x14ac:dyDescent="0.25">
      <c r="A2331" s="2" t="s">
        <v>65</v>
      </c>
      <c r="B2331" s="2" t="s">
        <v>400</v>
      </c>
      <c r="C2331" s="2" t="s">
        <v>390</v>
      </c>
      <c r="D2331" s="2">
        <v>2010</v>
      </c>
      <c r="E2331" s="2" t="s">
        <v>388</v>
      </c>
      <c r="F2331" s="2">
        <v>296397097</v>
      </c>
    </row>
    <row r="2332" spans="1:6" x14ac:dyDescent="0.25">
      <c r="A2332" s="2" t="s">
        <v>65</v>
      </c>
      <c r="B2332" s="2" t="s">
        <v>400</v>
      </c>
      <c r="C2332" s="2" t="s">
        <v>390</v>
      </c>
      <c r="D2332" s="2">
        <v>2011</v>
      </c>
      <c r="E2332" s="2" t="s">
        <v>388</v>
      </c>
      <c r="F2332" s="2">
        <v>247402873</v>
      </c>
    </row>
    <row r="2333" spans="1:6" x14ac:dyDescent="0.25">
      <c r="A2333" s="2" t="s">
        <v>65</v>
      </c>
      <c r="B2333" s="2" t="s">
        <v>400</v>
      </c>
      <c r="C2333" s="2" t="s">
        <v>390</v>
      </c>
      <c r="D2333" s="2">
        <v>2012</v>
      </c>
      <c r="E2333" s="2" t="s">
        <v>388</v>
      </c>
      <c r="F2333" s="2">
        <v>241535447</v>
      </c>
    </row>
    <row r="2334" spans="1:6" x14ac:dyDescent="0.25">
      <c r="A2334" s="2" t="s">
        <v>65</v>
      </c>
      <c r="B2334" s="2" t="s">
        <v>400</v>
      </c>
      <c r="C2334" s="2" t="s">
        <v>390</v>
      </c>
      <c r="D2334" s="2">
        <v>2013</v>
      </c>
      <c r="E2334" s="2" t="s">
        <v>388</v>
      </c>
      <c r="F2334" s="2">
        <v>295807738</v>
      </c>
    </row>
    <row r="2335" spans="1:6" x14ac:dyDescent="0.25">
      <c r="A2335" s="2" t="s">
        <v>65</v>
      </c>
      <c r="B2335" s="2" t="s">
        <v>400</v>
      </c>
      <c r="C2335" s="2" t="s">
        <v>390</v>
      </c>
      <c r="D2335" s="2">
        <v>2014</v>
      </c>
      <c r="E2335" s="2" t="s">
        <v>388</v>
      </c>
      <c r="F2335" s="2">
        <v>360510096</v>
      </c>
    </row>
    <row r="2336" spans="1:6" x14ac:dyDescent="0.25">
      <c r="A2336" s="2" t="s">
        <v>65</v>
      </c>
      <c r="B2336" s="2" t="s">
        <v>400</v>
      </c>
      <c r="C2336" s="2" t="s">
        <v>390</v>
      </c>
      <c r="D2336" s="2">
        <v>2015</v>
      </c>
      <c r="E2336" s="2" t="s">
        <v>388</v>
      </c>
      <c r="F2336" s="2">
        <v>453463763</v>
      </c>
    </row>
    <row r="2337" spans="1:6" x14ac:dyDescent="0.25">
      <c r="A2337" s="2" t="s">
        <v>65</v>
      </c>
      <c r="B2337" s="2" t="s">
        <v>400</v>
      </c>
      <c r="C2337" s="2" t="s">
        <v>390</v>
      </c>
      <c r="D2337" s="2">
        <v>2016</v>
      </c>
      <c r="E2337" s="2" t="s">
        <v>388</v>
      </c>
      <c r="F2337" s="2">
        <v>501938426</v>
      </c>
    </row>
    <row r="2338" spans="1:6" x14ac:dyDescent="0.25">
      <c r="A2338" s="2" t="s">
        <v>65</v>
      </c>
      <c r="B2338" s="2" t="s">
        <v>400</v>
      </c>
      <c r="C2338" s="2" t="s">
        <v>390</v>
      </c>
      <c r="D2338" s="2">
        <v>2017</v>
      </c>
      <c r="E2338" s="2" t="s">
        <v>388</v>
      </c>
      <c r="F2338" s="2">
        <v>580388101</v>
      </c>
    </row>
    <row r="2339" spans="1:6" x14ac:dyDescent="0.25">
      <c r="A2339" s="2" t="s">
        <v>65</v>
      </c>
      <c r="B2339" s="2" t="s">
        <v>400</v>
      </c>
      <c r="C2339" s="2" t="s">
        <v>390</v>
      </c>
      <c r="D2339" s="2">
        <v>2018</v>
      </c>
      <c r="E2339" s="2" t="s">
        <v>388</v>
      </c>
      <c r="F2339" s="2">
        <v>555088257</v>
      </c>
    </row>
    <row r="2340" spans="1:6" x14ac:dyDescent="0.25">
      <c r="A2340" s="2" t="s">
        <v>65</v>
      </c>
      <c r="B2340" s="2" t="s">
        <v>400</v>
      </c>
      <c r="C2340" s="2" t="s">
        <v>390</v>
      </c>
      <c r="D2340" s="2">
        <v>2019</v>
      </c>
      <c r="E2340" s="2" t="s">
        <v>388</v>
      </c>
      <c r="F2340" s="2">
        <v>594874637</v>
      </c>
    </row>
    <row r="2341" spans="1:6" x14ac:dyDescent="0.25">
      <c r="A2341" s="2" t="s">
        <v>65</v>
      </c>
      <c r="B2341" s="2" t="s">
        <v>400</v>
      </c>
      <c r="C2341" s="2" t="s">
        <v>390</v>
      </c>
      <c r="D2341" s="2">
        <v>2020</v>
      </c>
      <c r="E2341" s="2" t="s">
        <v>388</v>
      </c>
      <c r="F2341" s="2">
        <v>650279292</v>
      </c>
    </row>
    <row r="2342" spans="1:6" x14ac:dyDescent="0.25">
      <c r="A2342" s="2" t="s">
        <v>65</v>
      </c>
      <c r="B2342" s="2" t="s">
        <v>400</v>
      </c>
      <c r="C2342" s="2" t="s">
        <v>390</v>
      </c>
      <c r="D2342" s="2">
        <v>2021</v>
      </c>
      <c r="E2342" s="2" t="s">
        <v>388</v>
      </c>
      <c r="F2342" s="2">
        <v>694403156</v>
      </c>
    </row>
    <row r="2343" spans="1:6" x14ac:dyDescent="0.25">
      <c r="A2343" s="2" t="s">
        <v>66</v>
      </c>
      <c r="B2343" s="2" t="s">
        <v>413</v>
      </c>
      <c r="C2343" s="2" t="s">
        <v>387</v>
      </c>
      <c r="D2343" s="2">
        <v>2010</v>
      </c>
      <c r="E2343" s="2" t="s">
        <v>388</v>
      </c>
      <c r="F2343" s="2">
        <v>29099881</v>
      </c>
    </row>
    <row r="2344" spans="1:6" x14ac:dyDescent="0.25">
      <c r="A2344" s="2" t="s">
        <v>66</v>
      </c>
      <c r="B2344" s="2" t="s">
        <v>413</v>
      </c>
      <c r="C2344" s="2" t="s">
        <v>387</v>
      </c>
      <c r="D2344" s="2">
        <v>2011</v>
      </c>
      <c r="E2344" s="2" t="s">
        <v>388</v>
      </c>
      <c r="F2344" s="2">
        <v>39909617</v>
      </c>
    </row>
    <row r="2345" spans="1:6" x14ac:dyDescent="0.25">
      <c r="A2345" s="2" t="s">
        <v>66</v>
      </c>
      <c r="B2345" s="2" t="s">
        <v>413</v>
      </c>
      <c r="C2345" s="2" t="s">
        <v>387</v>
      </c>
      <c r="D2345" s="2">
        <v>2012</v>
      </c>
      <c r="E2345" s="2" t="s">
        <v>388</v>
      </c>
      <c r="F2345" s="2">
        <v>50543698</v>
      </c>
    </row>
    <row r="2346" spans="1:6" x14ac:dyDescent="0.25">
      <c r="A2346" s="2" t="s">
        <v>66</v>
      </c>
      <c r="B2346" s="2" t="s">
        <v>413</v>
      </c>
      <c r="C2346" s="2" t="s">
        <v>387</v>
      </c>
      <c r="D2346" s="2">
        <v>2013</v>
      </c>
      <c r="E2346" s="2" t="s">
        <v>388</v>
      </c>
      <c r="F2346" s="2">
        <v>42089361</v>
      </c>
    </row>
    <row r="2347" spans="1:6" x14ac:dyDescent="0.25">
      <c r="A2347" s="2" t="s">
        <v>66</v>
      </c>
      <c r="B2347" s="2" t="s">
        <v>413</v>
      </c>
      <c r="C2347" s="2" t="s">
        <v>387</v>
      </c>
      <c r="D2347" s="2">
        <v>2014</v>
      </c>
      <c r="E2347" s="2" t="s">
        <v>388</v>
      </c>
      <c r="F2347" s="2">
        <v>57582062</v>
      </c>
    </row>
    <row r="2348" spans="1:6" x14ac:dyDescent="0.25">
      <c r="A2348" s="2" t="s">
        <v>66</v>
      </c>
      <c r="B2348" s="2" t="s">
        <v>413</v>
      </c>
      <c r="C2348" s="2" t="s">
        <v>387</v>
      </c>
      <c r="D2348" s="2">
        <v>2015</v>
      </c>
      <c r="E2348" s="2" t="s">
        <v>388</v>
      </c>
      <c r="F2348" s="2">
        <v>62500230</v>
      </c>
    </row>
    <row r="2349" spans="1:6" x14ac:dyDescent="0.25">
      <c r="A2349" s="2" t="s">
        <v>66</v>
      </c>
      <c r="B2349" s="2" t="s">
        <v>413</v>
      </c>
      <c r="C2349" s="2" t="s">
        <v>387</v>
      </c>
      <c r="D2349" s="2">
        <v>2016</v>
      </c>
      <c r="E2349" s="2" t="s">
        <v>388</v>
      </c>
      <c r="F2349" s="2">
        <v>73913077</v>
      </c>
    </row>
    <row r="2350" spans="1:6" x14ac:dyDescent="0.25">
      <c r="A2350" s="2" t="s">
        <v>66</v>
      </c>
      <c r="B2350" s="2" t="s">
        <v>413</v>
      </c>
      <c r="C2350" s="2" t="s">
        <v>387</v>
      </c>
      <c r="D2350" s="2">
        <v>2017</v>
      </c>
      <c r="E2350" s="2" t="s">
        <v>388</v>
      </c>
      <c r="F2350" s="2">
        <v>43267733</v>
      </c>
    </row>
    <row r="2351" spans="1:6" x14ac:dyDescent="0.25">
      <c r="A2351" s="2" t="s">
        <v>66</v>
      </c>
      <c r="B2351" s="2" t="s">
        <v>413</v>
      </c>
      <c r="C2351" s="2" t="s">
        <v>387</v>
      </c>
      <c r="D2351" s="2">
        <v>2018</v>
      </c>
      <c r="E2351" s="2" t="s">
        <v>388</v>
      </c>
      <c r="F2351" s="2">
        <v>59654756</v>
      </c>
    </row>
    <row r="2352" spans="1:6" x14ac:dyDescent="0.25">
      <c r="A2352" s="2" t="s">
        <v>66</v>
      </c>
      <c r="B2352" s="2" t="s">
        <v>413</v>
      </c>
      <c r="C2352" s="2" t="s">
        <v>387</v>
      </c>
      <c r="D2352" s="2">
        <v>2019</v>
      </c>
      <c r="E2352" s="2" t="s">
        <v>388</v>
      </c>
      <c r="F2352" s="2">
        <v>64635724</v>
      </c>
    </row>
    <row r="2353" spans="1:6" x14ac:dyDescent="0.25">
      <c r="A2353" s="2" t="s">
        <v>66</v>
      </c>
      <c r="B2353" s="2" t="s">
        <v>413</v>
      </c>
      <c r="C2353" s="2" t="s">
        <v>387</v>
      </c>
      <c r="D2353" s="2">
        <v>2020</v>
      </c>
      <c r="E2353" s="2" t="s">
        <v>388</v>
      </c>
      <c r="F2353" s="2">
        <v>69242569</v>
      </c>
    </row>
    <row r="2354" spans="1:6" x14ac:dyDescent="0.25">
      <c r="A2354" s="2" t="s">
        <v>66</v>
      </c>
      <c r="B2354" s="2" t="s">
        <v>413</v>
      </c>
      <c r="C2354" s="2" t="s">
        <v>387</v>
      </c>
      <c r="D2354" s="2">
        <v>2021</v>
      </c>
      <c r="E2354" s="2" t="s">
        <v>388</v>
      </c>
      <c r="F2354" s="2">
        <v>72538275</v>
      </c>
    </row>
    <row r="2355" spans="1:6" x14ac:dyDescent="0.25">
      <c r="A2355" s="2" t="s">
        <v>66</v>
      </c>
      <c r="B2355" s="2" t="s">
        <v>413</v>
      </c>
      <c r="C2355" s="2" t="s">
        <v>389</v>
      </c>
      <c r="D2355" s="2">
        <v>2010</v>
      </c>
      <c r="E2355" s="2" t="s">
        <v>388</v>
      </c>
      <c r="F2355" s="2">
        <v>167132745</v>
      </c>
    </row>
    <row r="2356" spans="1:6" x14ac:dyDescent="0.25">
      <c r="A2356" s="2" t="s">
        <v>66</v>
      </c>
      <c r="B2356" s="2" t="s">
        <v>413</v>
      </c>
      <c r="C2356" s="2" t="s">
        <v>389</v>
      </c>
      <c r="D2356" s="2">
        <v>2011</v>
      </c>
      <c r="E2356" s="2" t="s">
        <v>388</v>
      </c>
      <c r="F2356" s="2">
        <v>264908038</v>
      </c>
    </row>
    <row r="2357" spans="1:6" x14ac:dyDescent="0.25">
      <c r="A2357" s="2" t="s">
        <v>66</v>
      </c>
      <c r="B2357" s="2" t="s">
        <v>413</v>
      </c>
      <c r="C2357" s="2" t="s">
        <v>389</v>
      </c>
      <c r="D2357" s="2">
        <v>2012</v>
      </c>
      <c r="E2357" s="2" t="s">
        <v>388</v>
      </c>
      <c r="F2357" s="2">
        <v>103980026</v>
      </c>
    </row>
    <row r="2358" spans="1:6" x14ac:dyDescent="0.25">
      <c r="A2358" s="2" t="s">
        <v>66</v>
      </c>
      <c r="B2358" s="2" t="s">
        <v>413</v>
      </c>
      <c r="C2358" s="2" t="s">
        <v>389</v>
      </c>
      <c r="D2358" s="2">
        <v>2013</v>
      </c>
      <c r="E2358" s="2" t="s">
        <v>388</v>
      </c>
      <c r="F2358" s="2">
        <v>154448375</v>
      </c>
    </row>
    <row r="2359" spans="1:6" x14ac:dyDescent="0.25">
      <c r="A2359" s="2" t="s">
        <v>66</v>
      </c>
      <c r="B2359" s="2" t="s">
        <v>413</v>
      </c>
      <c r="C2359" s="2" t="s">
        <v>389</v>
      </c>
      <c r="D2359" s="2">
        <v>2014</v>
      </c>
      <c r="E2359" s="2" t="s">
        <v>388</v>
      </c>
      <c r="F2359" s="2">
        <v>166794056</v>
      </c>
    </row>
    <row r="2360" spans="1:6" x14ac:dyDescent="0.25">
      <c r="A2360" s="2" t="s">
        <v>66</v>
      </c>
      <c r="B2360" s="2" t="s">
        <v>413</v>
      </c>
      <c r="C2360" s="2" t="s">
        <v>389</v>
      </c>
      <c r="D2360" s="2">
        <v>2015</v>
      </c>
      <c r="E2360" s="2" t="s">
        <v>388</v>
      </c>
      <c r="F2360" s="2">
        <v>121506183</v>
      </c>
    </row>
    <row r="2361" spans="1:6" x14ac:dyDescent="0.25">
      <c r="A2361" s="2" t="s">
        <v>66</v>
      </c>
      <c r="B2361" s="2" t="s">
        <v>413</v>
      </c>
      <c r="C2361" s="2" t="s">
        <v>389</v>
      </c>
      <c r="D2361" s="2">
        <v>2016</v>
      </c>
      <c r="E2361" s="2" t="s">
        <v>388</v>
      </c>
      <c r="F2361" s="2">
        <v>634873099</v>
      </c>
    </row>
    <row r="2362" spans="1:6" x14ac:dyDescent="0.25">
      <c r="A2362" s="2" t="s">
        <v>66</v>
      </c>
      <c r="B2362" s="2" t="s">
        <v>413</v>
      </c>
      <c r="C2362" s="2" t="s">
        <v>389</v>
      </c>
      <c r="D2362" s="2">
        <v>2017</v>
      </c>
      <c r="E2362" s="2" t="s">
        <v>388</v>
      </c>
      <c r="F2362" s="2">
        <v>376413150</v>
      </c>
    </row>
    <row r="2363" spans="1:6" x14ac:dyDescent="0.25">
      <c r="A2363" s="2" t="s">
        <v>66</v>
      </c>
      <c r="B2363" s="2" t="s">
        <v>413</v>
      </c>
      <c r="C2363" s="2" t="s">
        <v>389</v>
      </c>
      <c r="D2363" s="2">
        <v>2018</v>
      </c>
      <c r="E2363" s="2" t="s">
        <v>388</v>
      </c>
      <c r="F2363" s="2">
        <v>394309446</v>
      </c>
    </row>
    <row r="2364" spans="1:6" x14ac:dyDescent="0.25">
      <c r="A2364" s="2" t="s">
        <v>66</v>
      </c>
      <c r="B2364" s="2" t="s">
        <v>413</v>
      </c>
      <c r="C2364" s="2" t="s">
        <v>389</v>
      </c>
      <c r="D2364" s="2">
        <v>2019</v>
      </c>
      <c r="E2364" s="2" t="s">
        <v>388</v>
      </c>
      <c r="F2364" s="2">
        <v>398126783</v>
      </c>
    </row>
    <row r="2365" spans="1:6" x14ac:dyDescent="0.25">
      <c r="A2365" s="2" t="s">
        <v>66</v>
      </c>
      <c r="B2365" s="2" t="s">
        <v>413</v>
      </c>
      <c r="C2365" s="2" t="s">
        <v>389</v>
      </c>
      <c r="D2365" s="2">
        <v>2020</v>
      </c>
      <c r="E2365" s="2" t="s">
        <v>388</v>
      </c>
      <c r="F2365" s="2">
        <v>401400401</v>
      </c>
    </row>
    <row r="2366" spans="1:6" x14ac:dyDescent="0.25">
      <c r="A2366" s="2" t="s">
        <v>66</v>
      </c>
      <c r="B2366" s="2" t="s">
        <v>413</v>
      </c>
      <c r="C2366" s="2" t="s">
        <v>389</v>
      </c>
      <c r="D2366" s="2">
        <v>2021</v>
      </c>
      <c r="E2366" s="2" t="s">
        <v>388</v>
      </c>
      <c r="F2366" s="2">
        <v>402282469</v>
      </c>
    </row>
    <row r="2367" spans="1:6" x14ac:dyDescent="0.25">
      <c r="A2367" s="2" t="s">
        <v>66</v>
      </c>
      <c r="B2367" s="2" t="s">
        <v>413</v>
      </c>
      <c r="C2367" s="2" t="s">
        <v>390</v>
      </c>
      <c r="D2367" s="2">
        <v>2010</v>
      </c>
      <c r="E2367" s="2" t="s">
        <v>388</v>
      </c>
      <c r="F2367" s="2">
        <v>155942907</v>
      </c>
    </row>
    <row r="2368" spans="1:6" x14ac:dyDescent="0.25">
      <c r="A2368" s="2" t="s">
        <v>66</v>
      </c>
      <c r="B2368" s="2" t="s">
        <v>413</v>
      </c>
      <c r="C2368" s="2" t="s">
        <v>390</v>
      </c>
      <c r="D2368" s="2">
        <v>2011</v>
      </c>
      <c r="E2368" s="2" t="s">
        <v>388</v>
      </c>
      <c r="F2368" s="2">
        <v>126146698</v>
      </c>
    </row>
    <row r="2369" spans="1:6" x14ac:dyDescent="0.25">
      <c r="A2369" s="2" t="s">
        <v>66</v>
      </c>
      <c r="B2369" s="2" t="s">
        <v>413</v>
      </c>
      <c r="C2369" s="2" t="s">
        <v>390</v>
      </c>
      <c r="D2369" s="2">
        <v>2012</v>
      </c>
      <c r="E2369" s="2" t="s">
        <v>388</v>
      </c>
      <c r="F2369" s="2">
        <v>172289086</v>
      </c>
    </row>
    <row r="2370" spans="1:6" x14ac:dyDescent="0.25">
      <c r="A2370" s="2" t="s">
        <v>66</v>
      </c>
      <c r="B2370" s="2" t="s">
        <v>413</v>
      </c>
      <c r="C2370" s="2" t="s">
        <v>390</v>
      </c>
      <c r="D2370" s="2">
        <v>2013</v>
      </c>
      <c r="E2370" s="2" t="s">
        <v>388</v>
      </c>
      <c r="F2370" s="2">
        <v>136357903</v>
      </c>
    </row>
    <row r="2371" spans="1:6" x14ac:dyDescent="0.25">
      <c r="A2371" s="2" t="s">
        <v>66</v>
      </c>
      <c r="B2371" s="2" t="s">
        <v>413</v>
      </c>
      <c r="C2371" s="2" t="s">
        <v>390</v>
      </c>
      <c r="D2371" s="2">
        <v>2014</v>
      </c>
      <c r="E2371" s="2" t="s">
        <v>388</v>
      </c>
      <c r="F2371" s="2">
        <v>124249298</v>
      </c>
    </row>
    <row r="2372" spans="1:6" x14ac:dyDescent="0.25">
      <c r="A2372" s="2" t="s">
        <v>66</v>
      </c>
      <c r="B2372" s="2" t="s">
        <v>413</v>
      </c>
      <c r="C2372" s="2" t="s">
        <v>390</v>
      </c>
      <c r="D2372" s="2">
        <v>2015</v>
      </c>
      <c r="E2372" s="2" t="s">
        <v>388</v>
      </c>
      <c r="F2372" s="2">
        <v>109046452</v>
      </c>
    </row>
    <row r="2373" spans="1:6" x14ac:dyDescent="0.25">
      <c r="A2373" s="2" t="s">
        <v>66</v>
      </c>
      <c r="B2373" s="2" t="s">
        <v>413</v>
      </c>
      <c r="C2373" s="2" t="s">
        <v>390</v>
      </c>
      <c r="D2373" s="2">
        <v>2016</v>
      </c>
      <c r="E2373" s="2" t="s">
        <v>388</v>
      </c>
      <c r="F2373" s="2">
        <v>171848317</v>
      </c>
    </row>
    <row r="2374" spans="1:6" x14ac:dyDescent="0.25">
      <c r="A2374" s="2" t="s">
        <v>66</v>
      </c>
      <c r="B2374" s="2" t="s">
        <v>413</v>
      </c>
      <c r="C2374" s="2" t="s">
        <v>390</v>
      </c>
      <c r="D2374" s="2">
        <v>2017</v>
      </c>
      <c r="E2374" s="2" t="s">
        <v>388</v>
      </c>
      <c r="F2374" s="2">
        <v>204797647</v>
      </c>
    </row>
    <row r="2375" spans="1:6" x14ac:dyDescent="0.25">
      <c r="A2375" s="2" t="s">
        <v>66</v>
      </c>
      <c r="B2375" s="2" t="s">
        <v>413</v>
      </c>
      <c r="C2375" s="2" t="s">
        <v>390</v>
      </c>
      <c r="D2375" s="2">
        <v>2018</v>
      </c>
      <c r="E2375" s="2" t="s">
        <v>388</v>
      </c>
      <c r="F2375" s="2">
        <v>155952358</v>
      </c>
    </row>
    <row r="2376" spans="1:6" x14ac:dyDescent="0.25">
      <c r="A2376" s="2" t="s">
        <v>66</v>
      </c>
      <c r="B2376" s="2" t="s">
        <v>413</v>
      </c>
      <c r="C2376" s="2" t="s">
        <v>390</v>
      </c>
      <c r="D2376" s="2">
        <v>2019</v>
      </c>
      <c r="E2376" s="2" t="s">
        <v>388</v>
      </c>
      <c r="F2376" s="2">
        <v>161783004</v>
      </c>
    </row>
    <row r="2377" spans="1:6" x14ac:dyDescent="0.25">
      <c r="A2377" s="2" t="s">
        <v>66</v>
      </c>
      <c r="B2377" s="2" t="s">
        <v>413</v>
      </c>
      <c r="C2377" s="2" t="s">
        <v>390</v>
      </c>
      <c r="D2377" s="2">
        <v>2020</v>
      </c>
      <c r="E2377" s="2" t="s">
        <v>388</v>
      </c>
      <c r="F2377" s="2">
        <v>167749968</v>
      </c>
    </row>
    <row r="2378" spans="1:6" x14ac:dyDescent="0.25">
      <c r="A2378" s="2" t="s">
        <v>66</v>
      </c>
      <c r="B2378" s="2" t="s">
        <v>413</v>
      </c>
      <c r="C2378" s="2" t="s">
        <v>390</v>
      </c>
      <c r="D2378" s="2">
        <v>2021</v>
      </c>
      <c r="E2378" s="2" t="s">
        <v>388</v>
      </c>
      <c r="F2378" s="2">
        <v>173865619</v>
      </c>
    </row>
    <row r="2379" spans="1:6" x14ac:dyDescent="0.25">
      <c r="A2379" s="2" t="s">
        <v>67</v>
      </c>
      <c r="B2379" s="2" t="s">
        <v>392</v>
      </c>
      <c r="C2379" s="2" t="s">
        <v>387</v>
      </c>
      <c r="D2379" s="2">
        <v>2010</v>
      </c>
      <c r="E2379" s="2" t="s">
        <v>388</v>
      </c>
      <c r="F2379" s="2">
        <v>14567303</v>
      </c>
    </row>
    <row r="2380" spans="1:6" x14ac:dyDescent="0.25">
      <c r="A2380" s="2" t="s">
        <v>67</v>
      </c>
      <c r="B2380" s="2" t="s">
        <v>392</v>
      </c>
      <c r="C2380" s="2" t="s">
        <v>387</v>
      </c>
      <c r="D2380" s="2">
        <v>2011</v>
      </c>
      <c r="E2380" s="2" t="s">
        <v>388</v>
      </c>
      <c r="F2380" s="2">
        <v>12976411</v>
      </c>
    </row>
    <row r="2381" spans="1:6" x14ac:dyDescent="0.25">
      <c r="A2381" s="2" t="s">
        <v>67</v>
      </c>
      <c r="B2381" s="2" t="s">
        <v>392</v>
      </c>
      <c r="C2381" s="2" t="s">
        <v>387</v>
      </c>
      <c r="D2381" s="2">
        <v>2012</v>
      </c>
      <c r="E2381" s="2" t="s">
        <v>388</v>
      </c>
      <c r="F2381" s="2">
        <v>17554534</v>
      </c>
    </row>
    <row r="2382" spans="1:6" x14ac:dyDescent="0.25">
      <c r="A2382" s="2" t="s">
        <v>67</v>
      </c>
      <c r="B2382" s="2" t="s">
        <v>392</v>
      </c>
      <c r="C2382" s="2" t="s">
        <v>387</v>
      </c>
      <c r="D2382" s="2">
        <v>2013</v>
      </c>
      <c r="E2382" s="2" t="s">
        <v>388</v>
      </c>
      <c r="F2382" s="2">
        <v>30787590</v>
      </c>
    </row>
    <row r="2383" spans="1:6" x14ac:dyDescent="0.25">
      <c r="A2383" s="2" t="s">
        <v>67</v>
      </c>
      <c r="B2383" s="2" t="s">
        <v>392</v>
      </c>
      <c r="C2383" s="2" t="s">
        <v>387</v>
      </c>
      <c r="D2383" s="2">
        <v>2014</v>
      </c>
      <c r="E2383" s="2" t="s">
        <v>388</v>
      </c>
      <c r="F2383" s="2">
        <v>16283415</v>
      </c>
    </row>
    <row r="2384" spans="1:6" x14ac:dyDescent="0.25">
      <c r="A2384" s="2" t="s">
        <v>67</v>
      </c>
      <c r="B2384" s="2" t="s">
        <v>392</v>
      </c>
      <c r="C2384" s="2" t="s">
        <v>387</v>
      </c>
      <c r="D2384" s="2">
        <v>2015</v>
      </c>
      <c r="E2384" s="2" t="s">
        <v>388</v>
      </c>
      <c r="F2384" s="2">
        <v>28702681</v>
      </c>
    </row>
    <row r="2385" spans="1:6" x14ac:dyDescent="0.25">
      <c r="A2385" s="2" t="s">
        <v>67</v>
      </c>
      <c r="B2385" s="2" t="s">
        <v>392</v>
      </c>
      <c r="C2385" s="2" t="s">
        <v>387</v>
      </c>
      <c r="D2385" s="2">
        <v>2016</v>
      </c>
      <c r="E2385" s="2" t="s">
        <v>388</v>
      </c>
      <c r="F2385" s="2">
        <v>44236429</v>
      </c>
    </row>
    <row r="2386" spans="1:6" x14ac:dyDescent="0.25">
      <c r="A2386" s="2" t="s">
        <v>67</v>
      </c>
      <c r="B2386" s="2" t="s">
        <v>392</v>
      </c>
      <c r="C2386" s="2" t="s">
        <v>387</v>
      </c>
      <c r="D2386" s="2">
        <v>2017</v>
      </c>
      <c r="E2386" s="2" t="s">
        <v>388</v>
      </c>
      <c r="F2386" s="2">
        <v>57894434</v>
      </c>
    </row>
    <row r="2387" spans="1:6" x14ac:dyDescent="0.25">
      <c r="A2387" s="2" t="s">
        <v>67</v>
      </c>
      <c r="B2387" s="2" t="s">
        <v>392</v>
      </c>
      <c r="C2387" s="2" t="s">
        <v>387</v>
      </c>
      <c r="D2387" s="2">
        <v>2018</v>
      </c>
      <c r="E2387" s="2" t="s">
        <v>388</v>
      </c>
      <c r="F2387" s="2">
        <v>63360035</v>
      </c>
    </row>
    <row r="2388" spans="1:6" x14ac:dyDescent="0.25">
      <c r="A2388" s="2" t="s">
        <v>67</v>
      </c>
      <c r="B2388" s="2" t="s">
        <v>392</v>
      </c>
      <c r="C2388" s="2" t="s">
        <v>387</v>
      </c>
      <c r="D2388" s="2">
        <v>2019</v>
      </c>
      <c r="E2388" s="2" t="s">
        <v>388</v>
      </c>
      <c r="F2388" s="2">
        <v>67161500</v>
      </c>
    </row>
    <row r="2389" spans="1:6" x14ac:dyDescent="0.25">
      <c r="A2389" s="2" t="s">
        <v>67</v>
      </c>
      <c r="B2389" s="2" t="s">
        <v>392</v>
      </c>
      <c r="C2389" s="2" t="s">
        <v>387</v>
      </c>
      <c r="D2389" s="2">
        <v>2020</v>
      </c>
      <c r="E2389" s="2" t="s">
        <v>388</v>
      </c>
      <c r="F2389" s="2">
        <v>70549211</v>
      </c>
    </row>
    <row r="2390" spans="1:6" x14ac:dyDescent="0.25">
      <c r="A2390" s="2" t="s">
        <v>67</v>
      </c>
      <c r="B2390" s="2" t="s">
        <v>392</v>
      </c>
      <c r="C2390" s="2" t="s">
        <v>387</v>
      </c>
      <c r="D2390" s="2">
        <v>2021</v>
      </c>
      <c r="E2390" s="2" t="s">
        <v>388</v>
      </c>
      <c r="F2390" s="2">
        <v>72774362</v>
      </c>
    </row>
    <row r="2391" spans="1:6" x14ac:dyDescent="0.25">
      <c r="A2391" s="2" t="s">
        <v>67</v>
      </c>
      <c r="B2391" s="2" t="s">
        <v>392</v>
      </c>
      <c r="C2391" s="2" t="s">
        <v>389</v>
      </c>
      <c r="D2391" s="2">
        <v>2010</v>
      </c>
      <c r="E2391" s="2" t="s">
        <v>388</v>
      </c>
      <c r="F2391" s="2">
        <v>14640338</v>
      </c>
    </row>
    <row r="2392" spans="1:6" x14ac:dyDescent="0.25">
      <c r="A2392" s="2" t="s">
        <v>67</v>
      </c>
      <c r="B2392" s="2" t="s">
        <v>392</v>
      </c>
      <c r="C2392" s="2" t="s">
        <v>389</v>
      </c>
      <c r="D2392" s="2">
        <v>2011</v>
      </c>
      <c r="E2392" s="2" t="s">
        <v>388</v>
      </c>
      <c r="F2392" s="2">
        <v>22300299</v>
      </c>
    </row>
    <row r="2393" spans="1:6" x14ac:dyDescent="0.25">
      <c r="A2393" s="2" t="s">
        <v>67</v>
      </c>
      <c r="B2393" s="2" t="s">
        <v>392</v>
      </c>
      <c r="C2393" s="2" t="s">
        <v>389</v>
      </c>
      <c r="D2393" s="2">
        <v>2012</v>
      </c>
      <c r="E2393" s="2" t="s">
        <v>388</v>
      </c>
      <c r="F2393" s="2">
        <v>23592234</v>
      </c>
    </row>
    <row r="2394" spans="1:6" x14ac:dyDescent="0.25">
      <c r="A2394" s="2" t="s">
        <v>67</v>
      </c>
      <c r="B2394" s="2" t="s">
        <v>392</v>
      </c>
      <c r="C2394" s="2" t="s">
        <v>389</v>
      </c>
      <c r="D2394" s="2">
        <v>2013</v>
      </c>
      <c r="E2394" s="2" t="s">
        <v>388</v>
      </c>
      <c r="F2394" s="2">
        <v>16844549</v>
      </c>
    </row>
    <row r="2395" spans="1:6" x14ac:dyDescent="0.25">
      <c r="A2395" s="2" t="s">
        <v>67</v>
      </c>
      <c r="B2395" s="2" t="s">
        <v>392</v>
      </c>
      <c r="C2395" s="2" t="s">
        <v>389</v>
      </c>
      <c r="D2395" s="2">
        <v>2014</v>
      </c>
      <c r="E2395" s="2" t="s">
        <v>388</v>
      </c>
      <c r="F2395" s="2">
        <v>38436512</v>
      </c>
    </row>
    <row r="2396" spans="1:6" x14ac:dyDescent="0.25">
      <c r="A2396" s="2" t="s">
        <v>67</v>
      </c>
      <c r="B2396" s="2" t="s">
        <v>392</v>
      </c>
      <c r="C2396" s="2" t="s">
        <v>389</v>
      </c>
      <c r="D2396" s="2">
        <v>2015</v>
      </c>
      <c r="E2396" s="2" t="s">
        <v>388</v>
      </c>
      <c r="F2396" s="2">
        <v>14180341</v>
      </c>
    </row>
    <row r="2397" spans="1:6" x14ac:dyDescent="0.25">
      <c r="A2397" s="2" t="s">
        <v>67</v>
      </c>
      <c r="B2397" s="2" t="s">
        <v>392</v>
      </c>
      <c r="C2397" s="2" t="s">
        <v>389</v>
      </c>
      <c r="D2397" s="2">
        <v>2016</v>
      </c>
      <c r="E2397" s="2" t="s">
        <v>388</v>
      </c>
      <c r="F2397" s="2">
        <v>18199705</v>
      </c>
    </row>
    <row r="2398" spans="1:6" x14ac:dyDescent="0.25">
      <c r="A2398" s="2" t="s">
        <v>67</v>
      </c>
      <c r="B2398" s="2" t="s">
        <v>392</v>
      </c>
      <c r="C2398" s="2" t="s">
        <v>389</v>
      </c>
      <c r="D2398" s="2">
        <v>2017</v>
      </c>
      <c r="E2398" s="2" t="s">
        <v>388</v>
      </c>
      <c r="F2398" s="2">
        <v>63015091</v>
      </c>
    </row>
    <row r="2399" spans="1:6" x14ac:dyDescent="0.25">
      <c r="A2399" s="2" t="s">
        <v>67</v>
      </c>
      <c r="B2399" s="2" t="s">
        <v>392</v>
      </c>
      <c r="C2399" s="2" t="s">
        <v>389</v>
      </c>
      <c r="D2399" s="2">
        <v>2018</v>
      </c>
      <c r="E2399" s="2" t="s">
        <v>388</v>
      </c>
      <c r="F2399" s="2">
        <v>67868982</v>
      </c>
    </row>
    <row r="2400" spans="1:6" x14ac:dyDescent="0.25">
      <c r="A2400" s="2" t="s">
        <v>67</v>
      </c>
      <c r="B2400" s="2" t="s">
        <v>392</v>
      </c>
      <c r="C2400" s="2" t="s">
        <v>389</v>
      </c>
      <c r="D2400" s="2">
        <v>2019</v>
      </c>
      <c r="E2400" s="2" t="s">
        <v>388</v>
      </c>
      <c r="F2400" s="2">
        <v>66906384</v>
      </c>
    </row>
    <row r="2401" spans="1:6" x14ac:dyDescent="0.25">
      <c r="A2401" s="2" t="s">
        <v>67</v>
      </c>
      <c r="B2401" s="2" t="s">
        <v>392</v>
      </c>
      <c r="C2401" s="2" t="s">
        <v>389</v>
      </c>
      <c r="D2401" s="2">
        <v>2020</v>
      </c>
      <c r="E2401" s="2" t="s">
        <v>388</v>
      </c>
      <c r="F2401" s="2">
        <v>67571850</v>
      </c>
    </row>
    <row r="2402" spans="1:6" x14ac:dyDescent="0.25">
      <c r="A2402" s="2" t="s">
        <v>67</v>
      </c>
      <c r="B2402" s="2" t="s">
        <v>392</v>
      </c>
      <c r="C2402" s="2" t="s">
        <v>389</v>
      </c>
      <c r="D2402" s="2">
        <v>2021</v>
      </c>
      <c r="E2402" s="2" t="s">
        <v>388</v>
      </c>
      <c r="F2402" s="2">
        <v>67495153</v>
      </c>
    </row>
    <row r="2403" spans="1:6" x14ac:dyDescent="0.25">
      <c r="A2403" s="2" t="s">
        <v>67</v>
      </c>
      <c r="B2403" s="2" t="s">
        <v>392</v>
      </c>
      <c r="C2403" s="2" t="s">
        <v>390</v>
      </c>
      <c r="D2403" s="2">
        <v>2010</v>
      </c>
      <c r="E2403" s="2" t="s">
        <v>388</v>
      </c>
      <c r="F2403" s="2">
        <v>36778783</v>
      </c>
    </row>
    <row r="2404" spans="1:6" x14ac:dyDescent="0.25">
      <c r="A2404" s="2" t="s">
        <v>67</v>
      </c>
      <c r="B2404" s="2" t="s">
        <v>392</v>
      </c>
      <c r="C2404" s="2" t="s">
        <v>390</v>
      </c>
      <c r="D2404" s="2">
        <v>2011</v>
      </c>
      <c r="E2404" s="2" t="s">
        <v>388</v>
      </c>
      <c r="F2404" s="2">
        <v>46885442</v>
      </c>
    </row>
    <row r="2405" spans="1:6" x14ac:dyDescent="0.25">
      <c r="A2405" s="2" t="s">
        <v>67</v>
      </c>
      <c r="B2405" s="2" t="s">
        <v>392</v>
      </c>
      <c r="C2405" s="2" t="s">
        <v>390</v>
      </c>
      <c r="D2405" s="2">
        <v>2012</v>
      </c>
      <c r="E2405" s="2" t="s">
        <v>388</v>
      </c>
      <c r="F2405" s="2">
        <v>60486780</v>
      </c>
    </row>
    <row r="2406" spans="1:6" x14ac:dyDescent="0.25">
      <c r="A2406" s="2" t="s">
        <v>67</v>
      </c>
      <c r="B2406" s="2" t="s">
        <v>392</v>
      </c>
      <c r="C2406" s="2" t="s">
        <v>390</v>
      </c>
      <c r="D2406" s="2">
        <v>2013</v>
      </c>
      <c r="E2406" s="2" t="s">
        <v>388</v>
      </c>
      <c r="F2406" s="2">
        <v>36061734</v>
      </c>
    </row>
    <row r="2407" spans="1:6" x14ac:dyDescent="0.25">
      <c r="A2407" s="2" t="s">
        <v>67</v>
      </c>
      <c r="B2407" s="2" t="s">
        <v>392</v>
      </c>
      <c r="C2407" s="2" t="s">
        <v>390</v>
      </c>
      <c r="D2407" s="2">
        <v>2014</v>
      </c>
      <c r="E2407" s="2" t="s">
        <v>388</v>
      </c>
      <c r="F2407" s="2">
        <v>35601416</v>
      </c>
    </row>
    <row r="2408" spans="1:6" x14ac:dyDescent="0.25">
      <c r="A2408" s="2" t="s">
        <v>67</v>
      </c>
      <c r="B2408" s="2" t="s">
        <v>392</v>
      </c>
      <c r="C2408" s="2" t="s">
        <v>390</v>
      </c>
      <c r="D2408" s="2">
        <v>2015</v>
      </c>
      <c r="E2408" s="2" t="s">
        <v>388</v>
      </c>
      <c r="F2408" s="2">
        <v>49597118</v>
      </c>
    </row>
    <row r="2409" spans="1:6" x14ac:dyDescent="0.25">
      <c r="A2409" s="2" t="s">
        <v>67</v>
      </c>
      <c r="B2409" s="2" t="s">
        <v>392</v>
      </c>
      <c r="C2409" s="2" t="s">
        <v>390</v>
      </c>
      <c r="D2409" s="2">
        <v>2016</v>
      </c>
      <c r="E2409" s="2" t="s">
        <v>388</v>
      </c>
      <c r="F2409" s="2">
        <v>57504796</v>
      </c>
    </row>
    <row r="2410" spans="1:6" x14ac:dyDescent="0.25">
      <c r="A2410" s="2" t="s">
        <v>67</v>
      </c>
      <c r="B2410" s="2" t="s">
        <v>392</v>
      </c>
      <c r="C2410" s="2" t="s">
        <v>390</v>
      </c>
      <c r="D2410" s="2">
        <v>2017</v>
      </c>
      <c r="E2410" s="2" t="s">
        <v>388</v>
      </c>
      <c r="F2410" s="2">
        <v>73167405</v>
      </c>
    </row>
    <row r="2411" spans="1:6" x14ac:dyDescent="0.25">
      <c r="A2411" s="2" t="s">
        <v>67</v>
      </c>
      <c r="B2411" s="2" t="s">
        <v>392</v>
      </c>
      <c r="C2411" s="2" t="s">
        <v>390</v>
      </c>
      <c r="D2411" s="2">
        <v>2018</v>
      </c>
      <c r="E2411" s="2" t="s">
        <v>388</v>
      </c>
      <c r="F2411" s="2">
        <v>75367532</v>
      </c>
    </row>
    <row r="2412" spans="1:6" x14ac:dyDescent="0.25">
      <c r="A2412" s="2" t="s">
        <v>67</v>
      </c>
      <c r="B2412" s="2" t="s">
        <v>392</v>
      </c>
      <c r="C2412" s="2" t="s">
        <v>390</v>
      </c>
      <c r="D2412" s="2">
        <v>2019</v>
      </c>
      <c r="E2412" s="2" t="s">
        <v>388</v>
      </c>
      <c r="F2412" s="2">
        <v>79245298</v>
      </c>
    </row>
    <row r="2413" spans="1:6" x14ac:dyDescent="0.25">
      <c r="A2413" s="2" t="s">
        <v>67</v>
      </c>
      <c r="B2413" s="2" t="s">
        <v>392</v>
      </c>
      <c r="C2413" s="2" t="s">
        <v>390</v>
      </c>
      <c r="D2413" s="2">
        <v>2020</v>
      </c>
      <c r="E2413" s="2" t="s">
        <v>388</v>
      </c>
      <c r="F2413" s="2">
        <v>85527678</v>
      </c>
    </row>
    <row r="2414" spans="1:6" x14ac:dyDescent="0.25">
      <c r="A2414" s="2" t="s">
        <v>67</v>
      </c>
      <c r="B2414" s="2" t="s">
        <v>392</v>
      </c>
      <c r="C2414" s="2" t="s">
        <v>390</v>
      </c>
      <c r="D2414" s="2">
        <v>2021</v>
      </c>
      <c r="E2414" s="2" t="s">
        <v>388</v>
      </c>
      <c r="F2414" s="2">
        <v>90884411</v>
      </c>
    </row>
    <row r="2415" spans="1:6" x14ac:dyDescent="0.25">
      <c r="A2415" s="2" t="s">
        <v>67</v>
      </c>
      <c r="B2415" s="2" t="s">
        <v>424</v>
      </c>
      <c r="C2415" s="2" t="s">
        <v>387</v>
      </c>
      <c r="D2415" s="2">
        <v>2010</v>
      </c>
      <c r="E2415" s="2" t="s">
        <v>388</v>
      </c>
      <c r="F2415" s="2">
        <v>88111533</v>
      </c>
    </row>
    <row r="2416" spans="1:6" x14ac:dyDescent="0.25">
      <c r="A2416" s="2" t="s">
        <v>67</v>
      </c>
      <c r="B2416" s="2" t="s">
        <v>424</v>
      </c>
      <c r="C2416" s="2" t="s">
        <v>387</v>
      </c>
      <c r="D2416" s="2">
        <v>2011</v>
      </c>
      <c r="E2416" s="2" t="s">
        <v>388</v>
      </c>
      <c r="F2416" s="2">
        <v>204072452</v>
      </c>
    </row>
    <row r="2417" spans="1:6" x14ac:dyDescent="0.25">
      <c r="A2417" s="2" t="s">
        <v>67</v>
      </c>
      <c r="B2417" s="2" t="s">
        <v>424</v>
      </c>
      <c r="C2417" s="2" t="s">
        <v>387</v>
      </c>
      <c r="D2417" s="2">
        <v>2012</v>
      </c>
      <c r="E2417" s="2" t="s">
        <v>388</v>
      </c>
      <c r="F2417" s="2">
        <v>72937578</v>
      </c>
    </row>
    <row r="2418" spans="1:6" x14ac:dyDescent="0.25">
      <c r="A2418" s="2" t="s">
        <v>67</v>
      </c>
      <c r="B2418" s="2" t="s">
        <v>424</v>
      </c>
      <c r="C2418" s="2" t="s">
        <v>387</v>
      </c>
      <c r="D2418" s="2">
        <v>2013</v>
      </c>
      <c r="E2418" s="2" t="s">
        <v>388</v>
      </c>
      <c r="F2418" s="2">
        <v>68029244</v>
      </c>
    </row>
    <row r="2419" spans="1:6" x14ac:dyDescent="0.25">
      <c r="A2419" s="2" t="s">
        <v>67</v>
      </c>
      <c r="B2419" s="2" t="s">
        <v>424</v>
      </c>
      <c r="C2419" s="2" t="s">
        <v>387</v>
      </c>
      <c r="D2419" s="2">
        <v>2014</v>
      </c>
      <c r="E2419" s="2" t="s">
        <v>388</v>
      </c>
      <c r="F2419" s="2">
        <v>94909297</v>
      </c>
    </row>
    <row r="2420" spans="1:6" x14ac:dyDescent="0.25">
      <c r="A2420" s="2" t="s">
        <v>67</v>
      </c>
      <c r="B2420" s="2" t="s">
        <v>424</v>
      </c>
      <c r="C2420" s="2" t="s">
        <v>387</v>
      </c>
      <c r="D2420" s="2">
        <v>2015</v>
      </c>
      <c r="E2420" s="2" t="s">
        <v>388</v>
      </c>
      <c r="F2420" s="2">
        <v>640858236</v>
      </c>
    </row>
    <row r="2421" spans="1:6" x14ac:dyDescent="0.25">
      <c r="A2421" s="2" t="s">
        <v>67</v>
      </c>
      <c r="B2421" s="2" t="s">
        <v>424</v>
      </c>
      <c r="C2421" s="2" t="s">
        <v>387</v>
      </c>
      <c r="D2421" s="2">
        <v>2016</v>
      </c>
      <c r="E2421" s="2" t="s">
        <v>388</v>
      </c>
      <c r="F2421" s="2">
        <v>76005137</v>
      </c>
    </row>
    <row r="2422" spans="1:6" x14ac:dyDescent="0.25">
      <c r="A2422" s="2" t="s">
        <v>67</v>
      </c>
      <c r="B2422" s="2" t="s">
        <v>424</v>
      </c>
      <c r="C2422" s="2" t="s">
        <v>387</v>
      </c>
      <c r="D2422" s="2">
        <v>2017</v>
      </c>
      <c r="E2422" s="2" t="s">
        <v>388</v>
      </c>
      <c r="F2422" s="2">
        <v>81485564</v>
      </c>
    </row>
    <row r="2423" spans="1:6" x14ac:dyDescent="0.25">
      <c r="A2423" s="2" t="s">
        <v>67</v>
      </c>
      <c r="B2423" s="2" t="s">
        <v>424</v>
      </c>
      <c r="C2423" s="2" t="s">
        <v>387</v>
      </c>
      <c r="D2423" s="2">
        <v>2018</v>
      </c>
      <c r="E2423" s="2" t="s">
        <v>388</v>
      </c>
      <c r="F2423" s="2">
        <v>146776006</v>
      </c>
    </row>
    <row r="2424" spans="1:6" x14ac:dyDescent="0.25">
      <c r="A2424" s="2" t="s">
        <v>67</v>
      </c>
      <c r="B2424" s="2" t="s">
        <v>424</v>
      </c>
      <c r="C2424" s="2" t="s">
        <v>387</v>
      </c>
      <c r="D2424" s="2">
        <v>2019</v>
      </c>
      <c r="E2424" s="2" t="s">
        <v>388</v>
      </c>
      <c r="F2424" s="2">
        <v>157271498</v>
      </c>
    </row>
    <row r="2425" spans="1:6" x14ac:dyDescent="0.25">
      <c r="A2425" s="2" t="s">
        <v>67</v>
      </c>
      <c r="B2425" s="2" t="s">
        <v>424</v>
      </c>
      <c r="C2425" s="2" t="s">
        <v>387</v>
      </c>
      <c r="D2425" s="2">
        <v>2020</v>
      </c>
      <c r="E2425" s="2" t="s">
        <v>388</v>
      </c>
      <c r="F2425" s="2">
        <v>167209243</v>
      </c>
    </row>
    <row r="2426" spans="1:6" x14ac:dyDescent="0.25">
      <c r="A2426" s="2" t="s">
        <v>67</v>
      </c>
      <c r="B2426" s="2" t="s">
        <v>424</v>
      </c>
      <c r="C2426" s="2" t="s">
        <v>387</v>
      </c>
      <c r="D2426" s="2">
        <v>2021</v>
      </c>
      <c r="E2426" s="2" t="s">
        <v>388</v>
      </c>
      <c r="F2426" s="2">
        <v>173745814</v>
      </c>
    </row>
    <row r="2427" spans="1:6" x14ac:dyDescent="0.25">
      <c r="A2427" s="2" t="s">
        <v>67</v>
      </c>
      <c r="B2427" s="2" t="s">
        <v>424</v>
      </c>
      <c r="C2427" s="2" t="s">
        <v>389</v>
      </c>
      <c r="D2427" s="2">
        <v>2010</v>
      </c>
      <c r="E2427" s="2" t="s">
        <v>388</v>
      </c>
      <c r="F2427" s="2">
        <v>154826234</v>
      </c>
    </row>
    <row r="2428" spans="1:6" x14ac:dyDescent="0.25">
      <c r="A2428" s="2" t="s">
        <v>67</v>
      </c>
      <c r="B2428" s="2" t="s">
        <v>424</v>
      </c>
      <c r="C2428" s="2" t="s">
        <v>389</v>
      </c>
      <c r="D2428" s="2">
        <v>2011</v>
      </c>
      <c r="E2428" s="2" t="s">
        <v>388</v>
      </c>
      <c r="F2428" s="2">
        <v>325184725</v>
      </c>
    </row>
    <row r="2429" spans="1:6" x14ac:dyDescent="0.25">
      <c r="A2429" s="2" t="s">
        <v>67</v>
      </c>
      <c r="B2429" s="2" t="s">
        <v>424</v>
      </c>
      <c r="C2429" s="2" t="s">
        <v>389</v>
      </c>
      <c r="D2429" s="2">
        <v>2012</v>
      </c>
      <c r="E2429" s="2" t="s">
        <v>388</v>
      </c>
      <c r="F2429" s="2">
        <v>382431474</v>
      </c>
    </row>
    <row r="2430" spans="1:6" x14ac:dyDescent="0.25">
      <c r="A2430" s="2" t="s">
        <v>67</v>
      </c>
      <c r="B2430" s="2" t="s">
        <v>424</v>
      </c>
      <c r="C2430" s="2" t="s">
        <v>389</v>
      </c>
      <c r="D2430" s="2">
        <v>2013</v>
      </c>
      <c r="E2430" s="2" t="s">
        <v>388</v>
      </c>
      <c r="F2430" s="2">
        <v>606468504</v>
      </c>
    </row>
    <row r="2431" spans="1:6" x14ac:dyDescent="0.25">
      <c r="A2431" s="2" t="s">
        <v>67</v>
      </c>
      <c r="B2431" s="2" t="s">
        <v>424</v>
      </c>
      <c r="C2431" s="2" t="s">
        <v>389</v>
      </c>
      <c r="D2431" s="2">
        <v>2014</v>
      </c>
      <c r="E2431" s="2" t="s">
        <v>388</v>
      </c>
      <c r="F2431" s="2">
        <v>165436831</v>
      </c>
    </row>
    <row r="2432" spans="1:6" x14ac:dyDescent="0.25">
      <c r="A2432" s="2" t="s">
        <v>67</v>
      </c>
      <c r="B2432" s="2" t="s">
        <v>424</v>
      </c>
      <c r="C2432" s="2" t="s">
        <v>389</v>
      </c>
      <c r="D2432" s="2">
        <v>2015</v>
      </c>
      <c r="E2432" s="2" t="s">
        <v>388</v>
      </c>
      <c r="F2432" s="2">
        <v>921129273</v>
      </c>
    </row>
    <row r="2433" spans="1:6" x14ac:dyDescent="0.25">
      <c r="A2433" s="2" t="s">
        <v>67</v>
      </c>
      <c r="B2433" s="2" t="s">
        <v>424</v>
      </c>
      <c r="C2433" s="2" t="s">
        <v>389</v>
      </c>
      <c r="D2433" s="2">
        <v>2016</v>
      </c>
      <c r="E2433" s="2" t="s">
        <v>388</v>
      </c>
      <c r="F2433" s="2">
        <v>229680588</v>
      </c>
    </row>
    <row r="2434" spans="1:6" x14ac:dyDescent="0.25">
      <c r="A2434" s="2" t="s">
        <v>67</v>
      </c>
      <c r="B2434" s="2" t="s">
        <v>424</v>
      </c>
      <c r="C2434" s="2" t="s">
        <v>389</v>
      </c>
      <c r="D2434" s="2">
        <v>2017</v>
      </c>
      <c r="E2434" s="2" t="s">
        <v>388</v>
      </c>
      <c r="F2434" s="2">
        <v>363457677</v>
      </c>
    </row>
    <row r="2435" spans="1:6" x14ac:dyDescent="0.25">
      <c r="A2435" s="2" t="s">
        <v>67</v>
      </c>
      <c r="B2435" s="2" t="s">
        <v>424</v>
      </c>
      <c r="C2435" s="2" t="s">
        <v>389</v>
      </c>
      <c r="D2435" s="2">
        <v>2018</v>
      </c>
      <c r="E2435" s="2" t="s">
        <v>388</v>
      </c>
      <c r="F2435" s="2">
        <v>460081118</v>
      </c>
    </row>
    <row r="2436" spans="1:6" x14ac:dyDescent="0.25">
      <c r="A2436" s="2" t="s">
        <v>67</v>
      </c>
      <c r="B2436" s="2" t="s">
        <v>424</v>
      </c>
      <c r="C2436" s="2" t="s">
        <v>389</v>
      </c>
      <c r="D2436" s="2">
        <v>2019</v>
      </c>
      <c r="E2436" s="2" t="s">
        <v>388</v>
      </c>
      <c r="F2436" s="2">
        <v>469550617</v>
      </c>
    </row>
    <row r="2437" spans="1:6" x14ac:dyDescent="0.25">
      <c r="A2437" s="2" t="s">
        <v>67</v>
      </c>
      <c r="B2437" s="2" t="s">
        <v>424</v>
      </c>
      <c r="C2437" s="2" t="s">
        <v>389</v>
      </c>
      <c r="D2437" s="2">
        <v>2020</v>
      </c>
      <c r="E2437" s="2" t="s">
        <v>388</v>
      </c>
      <c r="F2437" s="2">
        <v>483248555</v>
      </c>
    </row>
    <row r="2438" spans="1:6" x14ac:dyDescent="0.25">
      <c r="A2438" s="2" t="s">
        <v>67</v>
      </c>
      <c r="B2438" s="2" t="s">
        <v>424</v>
      </c>
      <c r="C2438" s="2" t="s">
        <v>389</v>
      </c>
      <c r="D2438" s="2">
        <v>2021</v>
      </c>
      <c r="E2438" s="2" t="s">
        <v>388</v>
      </c>
      <c r="F2438" s="2">
        <v>489598376</v>
      </c>
    </row>
    <row r="2439" spans="1:6" x14ac:dyDescent="0.25">
      <c r="A2439" s="2" t="s">
        <v>67</v>
      </c>
      <c r="B2439" s="2" t="s">
        <v>424</v>
      </c>
      <c r="C2439" s="2" t="s">
        <v>390</v>
      </c>
      <c r="D2439" s="2">
        <v>2010</v>
      </c>
      <c r="E2439" s="2" t="s">
        <v>388</v>
      </c>
      <c r="F2439" s="2">
        <v>204706967</v>
      </c>
    </row>
    <row r="2440" spans="1:6" x14ac:dyDescent="0.25">
      <c r="A2440" s="2" t="s">
        <v>67</v>
      </c>
      <c r="B2440" s="2" t="s">
        <v>424</v>
      </c>
      <c r="C2440" s="2" t="s">
        <v>390</v>
      </c>
      <c r="D2440" s="2">
        <v>2011</v>
      </c>
      <c r="E2440" s="2" t="s">
        <v>388</v>
      </c>
      <c r="F2440" s="2">
        <v>206781710</v>
      </c>
    </row>
    <row r="2441" spans="1:6" x14ac:dyDescent="0.25">
      <c r="A2441" s="2" t="s">
        <v>67</v>
      </c>
      <c r="B2441" s="2" t="s">
        <v>424</v>
      </c>
      <c r="C2441" s="2" t="s">
        <v>390</v>
      </c>
      <c r="D2441" s="2">
        <v>2012</v>
      </c>
      <c r="E2441" s="2" t="s">
        <v>388</v>
      </c>
      <c r="F2441" s="2">
        <v>273209922</v>
      </c>
    </row>
    <row r="2442" spans="1:6" x14ac:dyDescent="0.25">
      <c r="A2442" s="2" t="s">
        <v>67</v>
      </c>
      <c r="B2442" s="2" t="s">
        <v>424</v>
      </c>
      <c r="C2442" s="2" t="s">
        <v>390</v>
      </c>
      <c r="D2442" s="2">
        <v>2013</v>
      </c>
      <c r="E2442" s="2" t="s">
        <v>388</v>
      </c>
      <c r="F2442" s="2">
        <v>830611483</v>
      </c>
    </row>
    <row r="2443" spans="1:6" x14ac:dyDescent="0.25">
      <c r="A2443" s="2" t="s">
        <v>67</v>
      </c>
      <c r="B2443" s="2" t="s">
        <v>424</v>
      </c>
      <c r="C2443" s="2" t="s">
        <v>390</v>
      </c>
      <c r="D2443" s="2">
        <v>2014</v>
      </c>
      <c r="E2443" s="2" t="s">
        <v>388</v>
      </c>
      <c r="F2443" s="2">
        <v>335737746</v>
      </c>
    </row>
    <row r="2444" spans="1:6" x14ac:dyDescent="0.25">
      <c r="A2444" s="2" t="s">
        <v>67</v>
      </c>
      <c r="B2444" s="2" t="s">
        <v>424</v>
      </c>
      <c r="C2444" s="2" t="s">
        <v>390</v>
      </c>
      <c r="D2444" s="2">
        <v>2015</v>
      </c>
      <c r="E2444" s="2" t="s">
        <v>388</v>
      </c>
      <c r="F2444" s="2">
        <v>379570959</v>
      </c>
    </row>
    <row r="2445" spans="1:6" x14ac:dyDescent="0.25">
      <c r="A2445" s="2" t="s">
        <v>67</v>
      </c>
      <c r="B2445" s="2" t="s">
        <v>424</v>
      </c>
      <c r="C2445" s="2" t="s">
        <v>390</v>
      </c>
      <c r="D2445" s="2">
        <v>2016</v>
      </c>
      <c r="E2445" s="2" t="s">
        <v>388</v>
      </c>
      <c r="F2445" s="2">
        <v>572544398</v>
      </c>
    </row>
    <row r="2446" spans="1:6" x14ac:dyDescent="0.25">
      <c r="A2446" s="2" t="s">
        <v>67</v>
      </c>
      <c r="B2446" s="2" t="s">
        <v>424</v>
      </c>
      <c r="C2446" s="2" t="s">
        <v>390</v>
      </c>
      <c r="D2446" s="2">
        <v>2017</v>
      </c>
      <c r="E2446" s="2" t="s">
        <v>388</v>
      </c>
      <c r="F2446" s="2">
        <v>545261838</v>
      </c>
    </row>
    <row r="2447" spans="1:6" x14ac:dyDescent="0.25">
      <c r="A2447" s="2" t="s">
        <v>67</v>
      </c>
      <c r="B2447" s="2" t="s">
        <v>424</v>
      </c>
      <c r="C2447" s="2" t="s">
        <v>390</v>
      </c>
      <c r="D2447" s="2">
        <v>2018</v>
      </c>
      <c r="E2447" s="2" t="s">
        <v>388</v>
      </c>
      <c r="F2447" s="2">
        <v>524205793</v>
      </c>
    </row>
    <row r="2448" spans="1:6" x14ac:dyDescent="0.25">
      <c r="A2448" s="2" t="s">
        <v>67</v>
      </c>
      <c r="B2448" s="2" t="s">
        <v>424</v>
      </c>
      <c r="C2448" s="2" t="s">
        <v>390</v>
      </c>
      <c r="D2448" s="2">
        <v>2019</v>
      </c>
      <c r="E2448" s="2" t="s">
        <v>388</v>
      </c>
      <c r="F2448" s="2">
        <v>539664995</v>
      </c>
    </row>
    <row r="2449" spans="1:6" x14ac:dyDescent="0.25">
      <c r="A2449" s="2" t="s">
        <v>67</v>
      </c>
      <c r="B2449" s="2" t="s">
        <v>424</v>
      </c>
      <c r="C2449" s="2" t="s">
        <v>390</v>
      </c>
      <c r="D2449" s="2">
        <v>2020</v>
      </c>
      <c r="E2449" s="2" t="s">
        <v>388</v>
      </c>
      <c r="F2449" s="2">
        <v>578033578</v>
      </c>
    </row>
    <row r="2450" spans="1:6" x14ac:dyDescent="0.25">
      <c r="A2450" s="2" t="s">
        <v>67</v>
      </c>
      <c r="B2450" s="2" t="s">
        <v>424</v>
      </c>
      <c r="C2450" s="2" t="s">
        <v>390</v>
      </c>
      <c r="D2450" s="2">
        <v>2021</v>
      </c>
      <c r="E2450" s="2" t="s">
        <v>388</v>
      </c>
      <c r="F2450" s="2">
        <v>611823183</v>
      </c>
    </row>
    <row r="2451" spans="1:6" x14ac:dyDescent="0.25">
      <c r="A2451" s="2" t="s">
        <v>68</v>
      </c>
      <c r="B2451" s="2" t="s">
        <v>422</v>
      </c>
      <c r="C2451" s="2" t="s">
        <v>387</v>
      </c>
      <c r="D2451" s="2">
        <v>2010</v>
      </c>
      <c r="E2451" s="2" t="s">
        <v>388</v>
      </c>
      <c r="F2451" s="2">
        <v>28213734</v>
      </c>
    </row>
    <row r="2452" spans="1:6" x14ac:dyDescent="0.25">
      <c r="A2452" s="2" t="s">
        <v>68</v>
      </c>
      <c r="B2452" s="2" t="s">
        <v>422</v>
      </c>
      <c r="C2452" s="2" t="s">
        <v>387</v>
      </c>
      <c r="D2452" s="2">
        <v>2011</v>
      </c>
      <c r="E2452" s="2" t="s">
        <v>388</v>
      </c>
      <c r="F2452" s="2">
        <v>85460172</v>
      </c>
    </row>
    <row r="2453" spans="1:6" x14ac:dyDescent="0.25">
      <c r="A2453" s="2" t="s">
        <v>68</v>
      </c>
      <c r="B2453" s="2" t="s">
        <v>422</v>
      </c>
      <c r="C2453" s="2" t="s">
        <v>387</v>
      </c>
      <c r="D2453" s="2">
        <v>2012</v>
      </c>
      <c r="E2453" s="2" t="s">
        <v>388</v>
      </c>
      <c r="F2453" s="2">
        <v>141006409</v>
      </c>
    </row>
    <row r="2454" spans="1:6" x14ac:dyDescent="0.25">
      <c r="A2454" s="2" t="s">
        <v>68</v>
      </c>
      <c r="B2454" s="2" t="s">
        <v>422</v>
      </c>
      <c r="C2454" s="2" t="s">
        <v>387</v>
      </c>
      <c r="D2454" s="2">
        <v>2013</v>
      </c>
      <c r="E2454" s="2" t="s">
        <v>388</v>
      </c>
      <c r="F2454" s="2">
        <v>100085583</v>
      </c>
    </row>
    <row r="2455" spans="1:6" x14ac:dyDescent="0.25">
      <c r="A2455" s="2" t="s">
        <v>68</v>
      </c>
      <c r="B2455" s="2" t="s">
        <v>422</v>
      </c>
      <c r="C2455" s="2" t="s">
        <v>387</v>
      </c>
      <c r="D2455" s="2">
        <v>2014</v>
      </c>
      <c r="E2455" s="2" t="s">
        <v>388</v>
      </c>
      <c r="F2455" s="2">
        <v>118357168</v>
      </c>
    </row>
    <row r="2456" spans="1:6" x14ac:dyDescent="0.25">
      <c r="A2456" s="2" t="s">
        <v>68</v>
      </c>
      <c r="B2456" s="2" t="s">
        <v>422</v>
      </c>
      <c r="C2456" s="2" t="s">
        <v>387</v>
      </c>
      <c r="D2456" s="2">
        <v>2015</v>
      </c>
      <c r="E2456" s="2" t="s">
        <v>388</v>
      </c>
      <c r="F2456" s="2">
        <v>57435335</v>
      </c>
    </row>
    <row r="2457" spans="1:6" x14ac:dyDescent="0.25">
      <c r="A2457" s="2" t="s">
        <v>68</v>
      </c>
      <c r="B2457" s="2" t="s">
        <v>422</v>
      </c>
      <c r="C2457" s="2" t="s">
        <v>387</v>
      </c>
      <c r="D2457" s="2">
        <v>2016</v>
      </c>
      <c r="E2457" s="2" t="s">
        <v>388</v>
      </c>
      <c r="F2457" s="2">
        <v>62028970</v>
      </c>
    </row>
    <row r="2458" spans="1:6" x14ac:dyDescent="0.25">
      <c r="A2458" s="2" t="s">
        <v>68</v>
      </c>
      <c r="B2458" s="2" t="s">
        <v>422</v>
      </c>
      <c r="C2458" s="2" t="s">
        <v>387</v>
      </c>
      <c r="D2458" s="2">
        <v>2017</v>
      </c>
      <c r="E2458" s="2" t="s">
        <v>388</v>
      </c>
      <c r="F2458" s="2">
        <v>74268706</v>
      </c>
    </row>
    <row r="2459" spans="1:6" x14ac:dyDescent="0.25">
      <c r="A2459" s="2" t="s">
        <v>68</v>
      </c>
      <c r="B2459" s="2" t="s">
        <v>422</v>
      </c>
      <c r="C2459" s="2" t="s">
        <v>387</v>
      </c>
      <c r="D2459" s="2">
        <v>2018</v>
      </c>
      <c r="E2459" s="2" t="s">
        <v>388</v>
      </c>
      <c r="F2459" s="2">
        <v>52368306</v>
      </c>
    </row>
    <row r="2460" spans="1:6" x14ac:dyDescent="0.25">
      <c r="A2460" s="2" t="s">
        <v>68</v>
      </c>
      <c r="B2460" s="2" t="s">
        <v>422</v>
      </c>
      <c r="C2460" s="2" t="s">
        <v>387</v>
      </c>
      <c r="D2460" s="2">
        <v>2019</v>
      </c>
      <c r="E2460" s="2" t="s">
        <v>388</v>
      </c>
      <c r="F2460" s="2">
        <v>56262364</v>
      </c>
    </row>
    <row r="2461" spans="1:6" x14ac:dyDescent="0.25">
      <c r="A2461" s="2" t="s">
        <v>68</v>
      </c>
      <c r="B2461" s="2" t="s">
        <v>422</v>
      </c>
      <c r="C2461" s="2" t="s">
        <v>387</v>
      </c>
      <c r="D2461" s="2">
        <v>2020</v>
      </c>
      <c r="E2461" s="2" t="s">
        <v>388</v>
      </c>
      <c r="F2461" s="2">
        <v>59652771</v>
      </c>
    </row>
    <row r="2462" spans="1:6" x14ac:dyDescent="0.25">
      <c r="A2462" s="2" t="s">
        <v>68</v>
      </c>
      <c r="B2462" s="2" t="s">
        <v>422</v>
      </c>
      <c r="C2462" s="2" t="s">
        <v>387</v>
      </c>
      <c r="D2462" s="2">
        <v>2021</v>
      </c>
      <c r="E2462" s="2" t="s">
        <v>388</v>
      </c>
      <c r="F2462" s="2">
        <v>61971022</v>
      </c>
    </row>
    <row r="2463" spans="1:6" x14ac:dyDescent="0.25">
      <c r="A2463" s="2" t="s">
        <v>68</v>
      </c>
      <c r="B2463" s="2" t="s">
        <v>422</v>
      </c>
      <c r="C2463" s="2" t="s">
        <v>389</v>
      </c>
      <c r="D2463" s="2">
        <v>2010</v>
      </c>
      <c r="E2463" s="2" t="s">
        <v>388</v>
      </c>
      <c r="F2463" s="2">
        <v>51203353</v>
      </c>
    </row>
    <row r="2464" spans="1:6" x14ac:dyDescent="0.25">
      <c r="A2464" s="2" t="s">
        <v>68</v>
      </c>
      <c r="B2464" s="2" t="s">
        <v>422</v>
      </c>
      <c r="C2464" s="2" t="s">
        <v>389</v>
      </c>
      <c r="D2464" s="2">
        <v>2011</v>
      </c>
      <c r="E2464" s="2" t="s">
        <v>388</v>
      </c>
      <c r="F2464" s="2">
        <v>48161506</v>
      </c>
    </row>
    <row r="2465" spans="1:6" x14ac:dyDescent="0.25">
      <c r="A2465" s="2" t="s">
        <v>68</v>
      </c>
      <c r="B2465" s="2" t="s">
        <v>422</v>
      </c>
      <c r="C2465" s="2" t="s">
        <v>389</v>
      </c>
      <c r="D2465" s="2">
        <v>2012</v>
      </c>
      <c r="E2465" s="2" t="s">
        <v>388</v>
      </c>
      <c r="F2465" s="2">
        <v>310720235</v>
      </c>
    </row>
    <row r="2466" spans="1:6" x14ac:dyDescent="0.25">
      <c r="A2466" s="2" t="s">
        <v>68</v>
      </c>
      <c r="B2466" s="2" t="s">
        <v>422</v>
      </c>
      <c r="C2466" s="2" t="s">
        <v>389</v>
      </c>
      <c r="D2466" s="2">
        <v>2013</v>
      </c>
      <c r="E2466" s="2" t="s">
        <v>388</v>
      </c>
      <c r="F2466" s="2">
        <v>86875864</v>
      </c>
    </row>
    <row r="2467" spans="1:6" x14ac:dyDescent="0.25">
      <c r="A2467" s="2" t="s">
        <v>68</v>
      </c>
      <c r="B2467" s="2" t="s">
        <v>422</v>
      </c>
      <c r="C2467" s="2" t="s">
        <v>389</v>
      </c>
      <c r="D2467" s="2">
        <v>2014</v>
      </c>
      <c r="E2467" s="2" t="s">
        <v>388</v>
      </c>
      <c r="F2467" s="2">
        <v>164889176</v>
      </c>
    </row>
    <row r="2468" spans="1:6" x14ac:dyDescent="0.25">
      <c r="A2468" s="2" t="s">
        <v>68</v>
      </c>
      <c r="B2468" s="2" t="s">
        <v>422</v>
      </c>
      <c r="C2468" s="2" t="s">
        <v>389</v>
      </c>
      <c r="D2468" s="2">
        <v>2015</v>
      </c>
      <c r="E2468" s="2" t="s">
        <v>388</v>
      </c>
      <c r="F2468" s="2">
        <v>717463196</v>
      </c>
    </row>
    <row r="2469" spans="1:6" x14ac:dyDescent="0.25">
      <c r="A2469" s="2" t="s">
        <v>68</v>
      </c>
      <c r="B2469" s="2" t="s">
        <v>422</v>
      </c>
      <c r="C2469" s="2" t="s">
        <v>389</v>
      </c>
      <c r="D2469" s="2">
        <v>2016</v>
      </c>
      <c r="E2469" s="2" t="s">
        <v>388</v>
      </c>
      <c r="F2469" s="2">
        <v>467476701</v>
      </c>
    </row>
    <row r="2470" spans="1:6" x14ac:dyDescent="0.25">
      <c r="A2470" s="2" t="s">
        <v>68</v>
      </c>
      <c r="B2470" s="2" t="s">
        <v>422</v>
      </c>
      <c r="C2470" s="2" t="s">
        <v>389</v>
      </c>
      <c r="D2470" s="2">
        <v>2017</v>
      </c>
      <c r="E2470" s="2" t="s">
        <v>388</v>
      </c>
      <c r="F2470" s="2">
        <v>60759244</v>
      </c>
    </row>
    <row r="2471" spans="1:6" x14ac:dyDescent="0.25">
      <c r="A2471" s="2" t="s">
        <v>68</v>
      </c>
      <c r="B2471" s="2" t="s">
        <v>422</v>
      </c>
      <c r="C2471" s="2" t="s">
        <v>389</v>
      </c>
      <c r="D2471" s="2">
        <v>2018</v>
      </c>
      <c r="E2471" s="2" t="s">
        <v>388</v>
      </c>
      <c r="F2471" s="2">
        <v>103623201</v>
      </c>
    </row>
    <row r="2472" spans="1:6" x14ac:dyDescent="0.25">
      <c r="A2472" s="2" t="s">
        <v>68</v>
      </c>
      <c r="B2472" s="2" t="s">
        <v>422</v>
      </c>
      <c r="C2472" s="2" t="s">
        <v>389</v>
      </c>
      <c r="D2472" s="2">
        <v>2019</v>
      </c>
      <c r="E2472" s="2" t="s">
        <v>388</v>
      </c>
      <c r="F2472" s="2">
        <v>109403603</v>
      </c>
    </row>
    <row r="2473" spans="1:6" x14ac:dyDescent="0.25">
      <c r="A2473" s="2" t="s">
        <v>68</v>
      </c>
      <c r="B2473" s="2" t="s">
        <v>422</v>
      </c>
      <c r="C2473" s="2" t="s">
        <v>389</v>
      </c>
      <c r="D2473" s="2">
        <v>2020</v>
      </c>
      <c r="E2473" s="2" t="s">
        <v>388</v>
      </c>
      <c r="F2473" s="2">
        <v>110280743</v>
      </c>
    </row>
    <row r="2474" spans="1:6" x14ac:dyDescent="0.25">
      <c r="A2474" s="2" t="s">
        <v>68</v>
      </c>
      <c r="B2474" s="2" t="s">
        <v>422</v>
      </c>
      <c r="C2474" s="2" t="s">
        <v>389</v>
      </c>
      <c r="D2474" s="2">
        <v>2021</v>
      </c>
      <c r="E2474" s="2" t="s">
        <v>388</v>
      </c>
      <c r="F2474" s="2">
        <v>110641103</v>
      </c>
    </row>
    <row r="2475" spans="1:6" x14ac:dyDescent="0.25">
      <c r="A2475" s="2" t="s">
        <v>68</v>
      </c>
      <c r="B2475" s="2" t="s">
        <v>422</v>
      </c>
      <c r="C2475" s="2" t="s">
        <v>390</v>
      </c>
      <c r="D2475" s="2">
        <v>2010</v>
      </c>
      <c r="E2475" s="2" t="s">
        <v>388</v>
      </c>
      <c r="F2475" s="2">
        <v>61997169</v>
      </c>
    </row>
    <row r="2476" spans="1:6" x14ac:dyDescent="0.25">
      <c r="A2476" s="2" t="s">
        <v>68</v>
      </c>
      <c r="B2476" s="2" t="s">
        <v>422</v>
      </c>
      <c r="C2476" s="2" t="s">
        <v>390</v>
      </c>
      <c r="D2476" s="2">
        <v>2011</v>
      </c>
      <c r="E2476" s="2" t="s">
        <v>388</v>
      </c>
      <c r="F2476" s="2">
        <v>102615135</v>
      </c>
    </row>
    <row r="2477" spans="1:6" x14ac:dyDescent="0.25">
      <c r="A2477" s="2" t="s">
        <v>68</v>
      </c>
      <c r="B2477" s="2" t="s">
        <v>422</v>
      </c>
      <c r="C2477" s="2" t="s">
        <v>390</v>
      </c>
      <c r="D2477" s="2">
        <v>2012</v>
      </c>
      <c r="E2477" s="2" t="s">
        <v>388</v>
      </c>
      <c r="F2477" s="2">
        <v>67984718</v>
      </c>
    </row>
    <row r="2478" spans="1:6" x14ac:dyDescent="0.25">
      <c r="A2478" s="2" t="s">
        <v>68</v>
      </c>
      <c r="B2478" s="2" t="s">
        <v>422</v>
      </c>
      <c r="C2478" s="2" t="s">
        <v>390</v>
      </c>
      <c r="D2478" s="2">
        <v>2013</v>
      </c>
      <c r="E2478" s="2" t="s">
        <v>388</v>
      </c>
      <c r="F2478" s="2">
        <v>101087890</v>
      </c>
    </row>
    <row r="2479" spans="1:6" x14ac:dyDescent="0.25">
      <c r="A2479" s="2" t="s">
        <v>68</v>
      </c>
      <c r="B2479" s="2" t="s">
        <v>422</v>
      </c>
      <c r="C2479" s="2" t="s">
        <v>390</v>
      </c>
      <c r="D2479" s="2">
        <v>2014</v>
      </c>
      <c r="E2479" s="2" t="s">
        <v>388</v>
      </c>
      <c r="F2479" s="2">
        <v>76762950</v>
      </c>
    </row>
    <row r="2480" spans="1:6" x14ac:dyDescent="0.25">
      <c r="A2480" s="2" t="s">
        <v>68</v>
      </c>
      <c r="B2480" s="2" t="s">
        <v>422</v>
      </c>
      <c r="C2480" s="2" t="s">
        <v>390</v>
      </c>
      <c r="D2480" s="2">
        <v>2015</v>
      </c>
      <c r="E2480" s="2" t="s">
        <v>388</v>
      </c>
      <c r="F2480" s="2">
        <v>76925329</v>
      </c>
    </row>
    <row r="2481" spans="1:6" x14ac:dyDescent="0.25">
      <c r="A2481" s="2" t="s">
        <v>68</v>
      </c>
      <c r="B2481" s="2" t="s">
        <v>422</v>
      </c>
      <c r="C2481" s="2" t="s">
        <v>390</v>
      </c>
      <c r="D2481" s="2">
        <v>2016</v>
      </c>
      <c r="E2481" s="2" t="s">
        <v>388</v>
      </c>
      <c r="F2481" s="2">
        <v>174071992</v>
      </c>
    </row>
    <row r="2482" spans="1:6" x14ac:dyDescent="0.25">
      <c r="A2482" s="2" t="s">
        <v>68</v>
      </c>
      <c r="B2482" s="2" t="s">
        <v>422</v>
      </c>
      <c r="C2482" s="2" t="s">
        <v>390</v>
      </c>
      <c r="D2482" s="2">
        <v>2017</v>
      </c>
      <c r="E2482" s="2" t="s">
        <v>388</v>
      </c>
      <c r="F2482" s="2">
        <v>118753266</v>
      </c>
    </row>
    <row r="2483" spans="1:6" x14ac:dyDescent="0.25">
      <c r="A2483" s="2" t="s">
        <v>68</v>
      </c>
      <c r="B2483" s="2" t="s">
        <v>422</v>
      </c>
      <c r="C2483" s="2" t="s">
        <v>390</v>
      </c>
      <c r="D2483" s="2">
        <v>2018</v>
      </c>
      <c r="E2483" s="2" t="s">
        <v>388</v>
      </c>
      <c r="F2483" s="2">
        <v>175745405</v>
      </c>
    </row>
    <row r="2484" spans="1:6" x14ac:dyDescent="0.25">
      <c r="A2484" s="2" t="s">
        <v>68</v>
      </c>
      <c r="B2484" s="2" t="s">
        <v>422</v>
      </c>
      <c r="C2484" s="2" t="s">
        <v>390</v>
      </c>
      <c r="D2484" s="2">
        <v>2019</v>
      </c>
      <c r="E2484" s="2" t="s">
        <v>388</v>
      </c>
      <c r="F2484" s="2">
        <v>190268781</v>
      </c>
    </row>
    <row r="2485" spans="1:6" x14ac:dyDescent="0.25">
      <c r="A2485" s="2" t="s">
        <v>68</v>
      </c>
      <c r="B2485" s="2" t="s">
        <v>422</v>
      </c>
      <c r="C2485" s="2" t="s">
        <v>390</v>
      </c>
      <c r="D2485" s="2">
        <v>2020</v>
      </c>
      <c r="E2485" s="2" t="s">
        <v>388</v>
      </c>
      <c r="F2485" s="2">
        <v>206715309</v>
      </c>
    </row>
    <row r="2486" spans="1:6" x14ac:dyDescent="0.25">
      <c r="A2486" s="2" t="s">
        <v>68</v>
      </c>
      <c r="B2486" s="2" t="s">
        <v>422</v>
      </c>
      <c r="C2486" s="2" t="s">
        <v>390</v>
      </c>
      <c r="D2486" s="2">
        <v>2021</v>
      </c>
      <c r="E2486" s="2" t="s">
        <v>388</v>
      </c>
      <c r="F2486" s="2">
        <v>219313148</v>
      </c>
    </row>
    <row r="2487" spans="1:6" x14ac:dyDescent="0.25">
      <c r="A2487" s="2" t="s">
        <v>69</v>
      </c>
      <c r="B2487" s="2" t="s">
        <v>414</v>
      </c>
      <c r="C2487" s="2" t="s">
        <v>387</v>
      </c>
      <c r="D2487" s="2">
        <v>2010</v>
      </c>
      <c r="E2487" s="2" t="s">
        <v>388</v>
      </c>
      <c r="F2487" s="2">
        <v>2184230987</v>
      </c>
    </row>
    <row r="2488" spans="1:6" x14ac:dyDescent="0.25">
      <c r="A2488" s="2" t="s">
        <v>69</v>
      </c>
      <c r="B2488" s="2" t="s">
        <v>414</v>
      </c>
      <c r="C2488" s="2" t="s">
        <v>387</v>
      </c>
      <c r="D2488" s="2">
        <v>2011</v>
      </c>
      <c r="E2488" s="2" t="s">
        <v>388</v>
      </c>
      <c r="F2488" s="2">
        <v>2076482903</v>
      </c>
    </row>
    <row r="2489" spans="1:6" x14ac:dyDescent="0.25">
      <c r="A2489" s="2" t="s">
        <v>69</v>
      </c>
      <c r="B2489" s="2" t="s">
        <v>414</v>
      </c>
      <c r="C2489" s="2" t="s">
        <v>387</v>
      </c>
      <c r="D2489" s="2">
        <v>2012</v>
      </c>
      <c r="E2489" s="2" t="s">
        <v>388</v>
      </c>
      <c r="F2489" s="2">
        <v>2182962262</v>
      </c>
    </row>
    <row r="2490" spans="1:6" x14ac:dyDescent="0.25">
      <c r="A2490" s="2" t="s">
        <v>69</v>
      </c>
      <c r="B2490" s="2" t="s">
        <v>414</v>
      </c>
      <c r="C2490" s="2" t="s">
        <v>387</v>
      </c>
      <c r="D2490" s="2">
        <v>2013</v>
      </c>
      <c r="E2490" s="2" t="s">
        <v>388</v>
      </c>
      <c r="F2490" s="2">
        <v>3224101325</v>
      </c>
    </row>
    <row r="2491" spans="1:6" x14ac:dyDescent="0.25">
      <c r="A2491" s="2" t="s">
        <v>69</v>
      </c>
      <c r="B2491" s="2" t="s">
        <v>414</v>
      </c>
      <c r="C2491" s="2" t="s">
        <v>387</v>
      </c>
      <c r="D2491" s="2">
        <v>2014</v>
      </c>
      <c r="E2491" s="2" t="s">
        <v>388</v>
      </c>
      <c r="F2491" s="2">
        <v>3788977139</v>
      </c>
    </row>
    <row r="2492" spans="1:6" x14ac:dyDescent="0.25">
      <c r="A2492" s="2" t="s">
        <v>69</v>
      </c>
      <c r="B2492" s="2" t="s">
        <v>414</v>
      </c>
      <c r="C2492" s="2" t="s">
        <v>387</v>
      </c>
      <c r="D2492" s="2">
        <v>2015</v>
      </c>
      <c r="E2492" s="2" t="s">
        <v>388</v>
      </c>
      <c r="F2492" s="2">
        <v>3802219308</v>
      </c>
    </row>
    <row r="2493" spans="1:6" x14ac:dyDescent="0.25">
      <c r="A2493" s="2" t="s">
        <v>69</v>
      </c>
      <c r="B2493" s="2" t="s">
        <v>414</v>
      </c>
      <c r="C2493" s="2" t="s">
        <v>387</v>
      </c>
      <c r="D2493" s="2">
        <v>2016</v>
      </c>
      <c r="E2493" s="2" t="s">
        <v>388</v>
      </c>
      <c r="F2493" s="2">
        <v>3016477120</v>
      </c>
    </row>
    <row r="2494" spans="1:6" x14ac:dyDescent="0.25">
      <c r="A2494" s="2" t="s">
        <v>69</v>
      </c>
      <c r="B2494" s="2" t="s">
        <v>414</v>
      </c>
      <c r="C2494" s="2" t="s">
        <v>387</v>
      </c>
      <c r="D2494" s="2">
        <v>2017</v>
      </c>
      <c r="E2494" s="2" t="s">
        <v>388</v>
      </c>
      <c r="F2494" s="2">
        <v>3172092245</v>
      </c>
    </row>
    <row r="2495" spans="1:6" x14ac:dyDescent="0.25">
      <c r="A2495" s="2" t="s">
        <v>69</v>
      </c>
      <c r="B2495" s="2" t="s">
        <v>414</v>
      </c>
      <c r="C2495" s="2" t="s">
        <v>387</v>
      </c>
      <c r="D2495" s="2">
        <v>2018</v>
      </c>
      <c r="E2495" s="2" t="s">
        <v>388</v>
      </c>
      <c r="F2495" s="2">
        <v>5212364297</v>
      </c>
    </row>
    <row r="2496" spans="1:6" x14ac:dyDescent="0.25">
      <c r="A2496" s="2" t="s">
        <v>69</v>
      </c>
      <c r="B2496" s="2" t="s">
        <v>414</v>
      </c>
      <c r="C2496" s="2" t="s">
        <v>387</v>
      </c>
      <c r="D2496" s="2">
        <v>2019</v>
      </c>
      <c r="E2496" s="2" t="s">
        <v>388</v>
      </c>
      <c r="F2496" s="2">
        <v>5573947726</v>
      </c>
    </row>
    <row r="2497" spans="1:6" x14ac:dyDescent="0.25">
      <c r="A2497" s="2" t="s">
        <v>69</v>
      </c>
      <c r="B2497" s="2" t="s">
        <v>414</v>
      </c>
      <c r="C2497" s="2" t="s">
        <v>387</v>
      </c>
      <c r="D2497" s="2">
        <v>2020</v>
      </c>
      <c r="E2497" s="2" t="s">
        <v>388</v>
      </c>
      <c r="F2497" s="2">
        <v>6039762874</v>
      </c>
    </row>
    <row r="2498" spans="1:6" x14ac:dyDescent="0.25">
      <c r="A2498" s="2" t="s">
        <v>69</v>
      </c>
      <c r="B2498" s="2" t="s">
        <v>414</v>
      </c>
      <c r="C2498" s="2" t="s">
        <v>387</v>
      </c>
      <c r="D2498" s="2">
        <v>2021</v>
      </c>
      <c r="E2498" s="2" t="s">
        <v>388</v>
      </c>
      <c r="F2498" s="2">
        <v>6411734420</v>
      </c>
    </row>
    <row r="2499" spans="1:6" x14ac:dyDescent="0.25">
      <c r="A2499" s="2" t="s">
        <v>69</v>
      </c>
      <c r="B2499" s="2" t="s">
        <v>414</v>
      </c>
      <c r="C2499" s="2" t="s">
        <v>389</v>
      </c>
      <c r="D2499" s="2">
        <v>2010</v>
      </c>
      <c r="E2499" s="2" t="s">
        <v>388</v>
      </c>
      <c r="F2499" s="2">
        <v>3709681071</v>
      </c>
    </row>
    <row r="2500" spans="1:6" x14ac:dyDescent="0.25">
      <c r="A2500" s="2" t="s">
        <v>69</v>
      </c>
      <c r="B2500" s="2" t="s">
        <v>414</v>
      </c>
      <c r="C2500" s="2" t="s">
        <v>389</v>
      </c>
      <c r="D2500" s="2">
        <v>2011</v>
      </c>
      <c r="E2500" s="2" t="s">
        <v>388</v>
      </c>
      <c r="F2500" s="2">
        <v>2584392479</v>
      </c>
    </row>
    <row r="2501" spans="1:6" x14ac:dyDescent="0.25">
      <c r="A2501" s="2" t="s">
        <v>69</v>
      </c>
      <c r="B2501" s="2" t="s">
        <v>414</v>
      </c>
      <c r="C2501" s="2" t="s">
        <v>389</v>
      </c>
      <c r="D2501" s="2">
        <v>2012</v>
      </c>
      <c r="E2501" s="2" t="s">
        <v>388</v>
      </c>
      <c r="F2501" s="2">
        <v>3665779070</v>
      </c>
    </row>
    <row r="2502" spans="1:6" x14ac:dyDescent="0.25">
      <c r="A2502" s="2" t="s">
        <v>69</v>
      </c>
      <c r="B2502" s="2" t="s">
        <v>414</v>
      </c>
      <c r="C2502" s="2" t="s">
        <v>389</v>
      </c>
      <c r="D2502" s="2">
        <v>2013</v>
      </c>
      <c r="E2502" s="2" t="s">
        <v>388</v>
      </c>
      <c r="F2502" s="2">
        <v>4462643672</v>
      </c>
    </row>
    <row r="2503" spans="1:6" x14ac:dyDescent="0.25">
      <c r="A2503" s="2" t="s">
        <v>69</v>
      </c>
      <c r="B2503" s="2" t="s">
        <v>414</v>
      </c>
      <c r="C2503" s="2" t="s">
        <v>389</v>
      </c>
      <c r="D2503" s="2">
        <v>2014</v>
      </c>
      <c r="E2503" s="2" t="s">
        <v>388</v>
      </c>
      <c r="F2503" s="2">
        <v>3911229200</v>
      </c>
    </row>
    <row r="2504" spans="1:6" x14ac:dyDescent="0.25">
      <c r="A2504" s="2" t="s">
        <v>69</v>
      </c>
      <c r="B2504" s="2" t="s">
        <v>414</v>
      </c>
      <c r="C2504" s="2" t="s">
        <v>389</v>
      </c>
      <c r="D2504" s="2">
        <v>2015</v>
      </c>
      <c r="E2504" s="2" t="s">
        <v>388</v>
      </c>
      <c r="F2504" s="2">
        <v>4774002972</v>
      </c>
    </row>
    <row r="2505" spans="1:6" x14ac:dyDescent="0.25">
      <c r="A2505" s="2" t="s">
        <v>69</v>
      </c>
      <c r="B2505" s="2" t="s">
        <v>414</v>
      </c>
      <c r="C2505" s="2" t="s">
        <v>389</v>
      </c>
      <c r="D2505" s="2">
        <v>2016</v>
      </c>
      <c r="E2505" s="2" t="s">
        <v>388</v>
      </c>
      <c r="F2505" s="2">
        <v>6548065579</v>
      </c>
    </row>
    <row r="2506" spans="1:6" x14ac:dyDescent="0.25">
      <c r="A2506" s="2" t="s">
        <v>69</v>
      </c>
      <c r="B2506" s="2" t="s">
        <v>414</v>
      </c>
      <c r="C2506" s="2" t="s">
        <v>389</v>
      </c>
      <c r="D2506" s="2">
        <v>2017</v>
      </c>
      <c r="E2506" s="2" t="s">
        <v>388</v>
      </c>
      <c r="F2506" s="2">
        <v>5843456644</v>
      </c>
    </row>
    <row r="2507" spans="1:6" x14ac:dyDescent="0.25">
      <c r="A2507" s="2" t="s">
        <v>69</v>
      </c>
      <c r="B2507" s="2" t="s">
        <v>414</v>
      </c>
      <c r="C2507" s="2" t="s">
        <v>389</v>
      </c>
      <c r="D2507" s="2">
        <v>2018</v>
      </c>
      <c r="E2507" s="2" t="s">
        <v>388</v>
      </c>
      <c r="F2507" s="2">
        <v>6794061532</v>
      </c>
    </row>
    <row r="2508" spans="1:6" x14ac:dyDescent="0.25">
      <c r="A2508" s="2" t="s">
        <v>69</v>
      </c>
      <c r="B2508" s="2" t="s">
        <v>414</v>
      </c>
      <c r="C2508" s="2" t="s">
        <v>389</v>
      </c>
      <c r="D2508" s="2">
        <v>2019</v>
      </c>
      <c r="E2508" s="2" t="s">
        <v>388</v>
      </c>
      <c r="F2508" s="2">
        <v>6964315241</v>
      </c>
    </row>
    <row r="2509" spans="1:6" x14ac:dyDescent="0.25">
      <c r="A2509" s="2" t="s">
        <v>69</v>
      </c>
      <c r="B2509" s="2" t="s">
        <v>414</v>
      </c>
      <c r="C2509" s="2" t="s">
        <v>389</v>
      </c>
      <c r="D2509" s="2">
        <v>2020</v>
      </c>
      <c r="E2509" s="2" t="s">
        <v>388</v>
      </c>
      <c r="F2509" s="2">
        <v>7204766313</v>
      </c>
    </row>
    <row r="2510" spans="1:6" x14ac:dyDescent="0.25">
      <c r="A2510" s="2" t="s">
        <v>69</v>
      </c>
      <c r="B2510" s="2" t="s">
        <v>414</v>
      </c>
      <c r="C2510" s="2" t="s">
        <v>389</v>
      </c>
      <c r="D2510" s="2">
        <v>2021</v>
      </c>
      <c r="E2510" s="2" t="s">
        <v>388</v>
      </c>
      <c r="F2510" s="2">
        <v>7432527746</v>
      </c>
    </row>
    <row r="2511" spans="1:6" x14ac:dyDescent="0.25">
      <c r="A2511" s="2" t="s">
        <v>69</v>
      </c>
      <c r="B2511" s="2" t="s">
        <v>414</v>
      </c>
      <c r="C2511" s="2" t="s">
        <v>390</v>
      </c>
      <c r="D2511" s="2">
        <v>2010</v>
      </c>
      <c r="E2511" s="2" t="s">
        <v>388</v>
      </c>
      <c r="F2511" s="2">
        <v>1018900787</v>
      </c>
    </row>
    <row r="2512" spans="1:6" x14ac:dyDescent="0.25">
      <c r="A2512" s="2" t="s">
        <v>69</v>
      </c>
      <c r="B2512" s="2" t="s">
        <v>414</v>
      </c>
      <c r="C2512" s="2" t="s">
        <v>390</v>
      </c>
      <c r="D2512" s="2">
        <v>2011</v>
      </c>
      <c r="E2512" s="2" t="s">
        <v>388</v>
      </c>
      <c r="F2512" s="2">
        <v>806493703</v>
      </c>
    </row>
    <row r="2513" spans="1:6" x14ac:dyDescent="0.25">
      <c r="A2513" s="2" t="s">
        <v>69</v>
      </c>
      <c r="B2513" s="2" t="s">
        <v>414</v>
      </c>
      <c r="C2513" s="2" t="s">
        <v>390</v>
      </c>
      <c r="D2513" s="2">
        <v>2012</v>
      </c>
      <c r="E2513" s="2" t="s">
        <v>388</v>
      </c>
      <c r="F2513" s="2">
        <v>1921023374</v>
      </c>
    </row>
    <row r="2514" spans="1:6" x14ac:dyDescent="0.25">
      <c r="A2514" s="2" t="s">
        <v>69</v>
      </c>
      <c r="B2514" s="2" t="s">
        <v>414</v>
      </c>
      <c r="C2514" s="2" t="s">
        <v>390</v>
      </c>
      <c r="D2514" s="2">
        <v>2013</v>
      </c>
      <c r="E2514" s="2" t="s">
        <v>388</v>
      </c>
      <c r="F2514" s="2">
        <v>2425268135</v>
      </c>
    </row>
    <row r="2515" spans="1:6" x14ac:dyDescent="0.25">
      <c r="A2515" s="2" t="s">
        <v>69</v>
      </c>
      <c r="B2515" s="2" t="s">
        <v>414</v>
      </c>
      <c r="C2515" s="2" t="s">
        <v>390</v>
      </c>
      <c r="D2515" s="2">
        <v>2014</v>
      </c>
      <c r="E2515" s="2" t="s">
        <v>388</v>
      </c>
      <c r="F2515" s="2">
        <v>1946513755</v>
      </c>
    </row>
    <row r="2516" spans="1:6" x14ac:dyDescent="0.25">
      <c r="A2516" s="2" t="s">
        <v>69</v>
      </c>
      <c r="B2516" s="2" t="s">
        <v>414</v>
      </c>
      <c r="C2516" s="2" t="s">
        <v>390</v>
      </c>
      <c r="D2516" s="2">
        <v>2015</v>
      </c>
      <c r="E2516" s="2" t="s">
        <v>388</v>
      </c>
      <c r="F2516" s="2">
        <v>2488821145</v>
      </c>
    </row>
    <row r="2517" spans="1:6" x14ac:dyDescent="0.25">
      <c r="A2517" s="2" t="s">
        <v>69</v>
      </c>
      <c r="B2517" s="2" t="s">
        <v>414</v>
      </c>
      <c r="C2517" s="2" t="s">
        <v>390</v>
      </c>
      <c r="D2517" s="2">
        <v>2016</v>
      </c>
      <c r="E2517" s="2" t="s">
        <v>388</v>
      </c>
      <c r="F2517" s="2">
        <v>3931884262</v>
      </c>
    </row>
    <row r="2518" spans="1:6" x14ac:dyDescent="0.25">
      <c r="A2518" s="2" t="s">
        <v>69</v>
      </c>
      <c r="B2518" s="2" t="s">
        <v>414</v>
      </c>
      <c r="C2518" s="2" t="s">
        <v>390</v>
      </c>
      <c r="D2518" s="2">
        <v>2017</v>
      </c>
      <c r="E2518" s="2" t="s">
        <v>388</v>
      </c>
      <c r="F2518" s="2">
        <v>8079765385</v>
      </c>
    </row>
    <row r="2519" spans="1:6" x14ac:dyDescent="0.25">
      <c r="A2519" s="2" t="s">
        <v>69</v>
      </c>
      <c r="B2519" s="2" t="s">
        <v>414</v>
      </c>
      <c r="C2519" s="2" t="s">
        <v>390</v>
      </c>
      <c r="D2519" s="2">
        <v>2018</v>
      </c>
      <c r="E2519" s="2" t="s">
        <v>388</v>
      </c>
      <c r="F2519" s="2">
        <v>4238859577</v>
      </c>
    </row>
    <row r="2520" spans="1:6" x14ac:dyDescent="0.25">
      <c r="A2520" s="2" t="s">
        <v>69</v>
      </c>
      <c r="B2520" s="2" t="s">
        <v>414</v>
      </c>
      <c r="C2520" s="2" t="s">
        <v>390</v>
      </c>
      <c r="D2520" s="2">
        <v>2019</v>
      </c>
      <c r="E2520" s="2" t="s">
        <v>388</v>
      </c>
      <c r="F2520" s="2">
        <v>4475784624</v>
      </c>
    </row>
    <row r="2521" spans="1:6" x14ac:dyDescent="0.25">
      <c r="A2521" s="2" t="s">
        <v>69</v>
      </c>
      <c r="B2521" s="2" t="s">
        <v>414</v>
      </c>
      <c r="C2521" s="2" t="s">
        <v>390</v>
      </c>
      <c r="D2521" s="2">
        <v>2020</v>
      </c>
      <c r="E2521" s="2" t="s">
        <v>388</v>
      </c>
      <c r="F2521" s="2">
        <v>4849627375</v>
      </c>
    </row>
    <row r="2522" spans="1:6" x14ac:dyDescent="0.25">
      <c r="A2522" s="2" t="s">
        <v>69</v>
      </c>
      <c r="B2522" s="2" t="s">
        <v>414</v>
      </c>
      <c r="C2522" s="2" t="s">
        <v>390</v>
      </c>
      <c r="D2522" s="2">
        <v>2021</v>
      </c>
      <c r="E2522" s="2" t="s">
        <v>388</v>
      </c>
      <c r="F2522" s="2">
        <v>5186263512</v>
      </c>
    </row>
    <row r="2523" spans="1:6" x14ac:dyDescent="0.25">
      <c r="A2523" s="2" t="s">
        <v>70</v>
      </c>
      <c r="B2523" s="2" t="s">
        <v>405</v>
      </c>
      <c r="C2523" s="2" t="s">
        <v>387</v>
      </c>
      <c r="D2523" s="2">
        <v>2010</v>
      </c>
      <c r="E2523" s="2" t="s">
        <v>388</v>
      </c>
      <c r="F2523" s="2">
        <v>38932399</v>
      </c>
    </row>
    <row r="2524" spans="1:6" x14ac:dyDescent="0.25">
      <c r="A2524" s="2" t="s">
        <v>70</v>
      </c>
      <c r="B2524" s="2" t="s">
        <v>405</v>
      </c>
      <c r="C2524" s="2" t="s">
        <v>387</v>
      </c>
      <c r="D2524" s="2">
        <v>2011</v>
      </c>
      <c r="E2524" s="2" t="s">
        <v>388</v>
      </c>
      <c r="F2524" s="2">
        <v>69437168</v>
      </c>
    </row>
    <row r="2525" spans="1:6" x14ac:dyDescent="0.25">
      <c r="A2525" s="2" t="s">
        <v>70</v>
      </c>
      <c r="B2525" s="2" t="s">
        <v>405</v>
      </c>
      <c r="C2525" s="2" t="s">
        <v>387</v>
      </c>
      <c r="D2525" s="2">
        <v>2012</v>
      </c>
      <c r="E2525" s="2" t="s">
        <v>388</v>
      </c>
      <c r="F2525" s="2">
        <v>42650929</v>
      </c>
    </row>
    <row r="2526" spans="1:6" x14ac:dyDescent="0.25">
      <c r="A2526" s="2" t="s">
        <v>70</v>
      </c>
      <c r="B2526" s="2" t="s">
        <v>405</v>
      </c>
      <c r="C2526" s="2" t="s">
        <v>387</v>
      </c>
      <c r="D2526" s="2">
        <v>2013</v>
      </c>
      <c r="E2526" s="2" t="s">
        <v>388</v>
      </c>
      <c r="F2526" s="2">
        <v>40793033</v>
      </c>
    </row>
    <row r="2527" spans="1:6" x14ac:dyDescent="0.25">
      <c r="A2527" s="2" t="s">
        <v>70</v>
      </c>
      <c r="B2527" s="2" t="s">
        <v>405</v>
      </c>
      <c r="C2527" s="2" t="s">
        <v>387</v>
      </c>
      <c r="D2527" s="2">
        <v>2014</v>
      </c>
      <c r="E2527" s="2" t="s">
        <v>388</v>
      </c>
      <c r="F2527" s="2">
        <v>65326686</v>
      </c>
    </row>
    <row r="2528" spans="1:6" x14ac:dyDescent="0.25">
      <c r="A2528" s="2" t="s">
        <v>70</v>
      </c>
      <c r="B2528" s="2" t="s">
        <v>405</v>
      </c>
      <c r="C2528" s="2" t="s">
        <v>387</v>
      </c>
      <c r="D2528" s="2">
        <v>2015</v>
      </c>
      <c r="E2528" s="2" t="s">
        <v>388</v>
      </c>
      <c r="F2528" s="2">
        <v>252532898</v>
      </c>
    </row>
    <row r="2529" spans="1:6" x14ac:dyDescent="0.25">
      <c r="A2529" s="2" t="s">
        <v>70</v>
      </c>
      <c r="B2529" s="2" t="s">
        <v>405</v>
      </c>
      <c r="C2529" s="2" t="s">
        <v>387</v>
      </c>
      <c r="D2529" s="2">
        <v>2016</v>
      </c>
      <c r="E2529" s="2" t="s">
        <v>388</v>
      </c>
      <c r="F2529" s="2">
        <v>38655902</v>
      </c>
    </row>
    <row r="2530" spans="1:6" x14ac:dyDescent="0.25">
      <c r="A2530" s="2" t="s">
        <v>70</v>
      </c>
      <c r="B2530" s="2" t="s">
        <v>405</v>
      </c>
      <c r="C2530" s="2" t="s">
        <v>387</v>
      </c>
      <c r="D2530" s="2">
        <v>2017</v>
      </c>
      <c r="E2530" s="2" t="s">
        <v>388</v>
      </c>
      <c r="F2530" s="2">
        <v>43955661</v>
      </c>
    </row>
    <row r="2531" spans="1:6" x14ac:dyDescent="0.25">
      <c r="A2531" s="2" t="s">
        <v>70</v>
      </c>
      <c r="B2531" s="2" t="s">
        <v>405</v>
      </c>
      <c r="C2531" s="2" t="s">
        <v>387</v>
      </c>
      <c r="D2531" s="2">
        <v>2018</v>
      </c>
      <c r="E2531" s="2" t="s">
        <v>388</v>
      </c>
      <c r="F2531" s="2">
        <v>106840807</v>
      </c>
    </row>
    <row r="2532" spans="1:6" x14ac:dyDescent="0.25">
      <c r="A2532" s="2" t="s">
        <v>70</v>
      </c>
      <c r="B2532" s="2" t="s">
        <v>405</v>
      </c>
      <c r="C2532" s="2" t="s">
        <v>387</v>
      </c>
      <c r="D2532" s="2">
        <v>2019</v>
      </c>
      <c r="E2532" s="2" t="s">
        <v>388</v>
      </c>
      <c r="F2532" s="2">
        <v>113312108</v>
      </c>
    </row>
    <row r="2533" spans="1:6" x14ac:dyDescent="0.25">
      <c r="A2533" s="2" t="s">
        <v>70</v>
      </c>
      <c r="B2533" s="2" t="s">
        <v>405</v>
      </c>
      <c r="C2533" s="2" t="s">
        <v>387</v>
      </c>
      <c r="D2533" s="2">
        <v>2020</v>
      </c>
      <c r="E2533" s="2" t="s">
        <v>388</v>
      </c>
      <c r="F2533" s="2">
        <v>120930208</v>
      </c>
    </row>
    <row r="2534" spans="1:6" x14ac:dyDescent="0.25">
      <c r="A2534" s="2" t="s">
        <v>70</v>
      </c>
      <c r="B2534" s="2" t="s">
        <v>405</v>
      </c>
      <c r="C2534" s="2" t="s">
        <v>387</v>
      </c>
      <c r="D2534" s="2">
        <v>2021</v>
      </c>
      <c r="E2534" s="2" t="s">
        <v>388</v>
      </c>
      <c r="F2534" s="2">
        <v>127007009</v>
      </c>
    </row>
    <row r="2535" spans="1:6" x14ac:dyDescent="0.25">
      <c r="A2535" s="2" t="s">
        <v>70</v>
      </c>
      <c r="B2535" s="2" t="s">
        <v>405</v>
      </c>
      <c r="C2535" s="2" t="s">
        <v>389</v>
      </c>
      <c r="D2535" s="2">
        <v>2010</v>
      </c>
      <c r="E2535" s="2" t="s">
        <v>388</v>
      </c>
      <c r="F2535" s="2">
        <v>23469402</v>
      </c>
    </row>
    <row r="2536" spans="1:6" x14ac:dyDescent="0.25">
      <c r="A2536" s="2" t="s">
        <v>70</v>
      </c>
      <c r="B2536" s="2" t="s">
        <v>405</v>
      </c>
      <c r="C2536" s="2" t="s">
        <v>389</v>
      </c>
      <c r="D2536" s="2">
        <v>2011</v>
      </c>
      <c r="E2536" s="2" t="s">
        <v>388</v>
      </c>
      <c r="F2536" s="2">
        <v>39902549</v>
      </c>
    </row>
    <row r="2537" spans="1:6" x14ac:dyDescent="0.25">
      <c r="A2537" s="2" t="s">
        <v>70</v>
      </c>
      <c r="B2537" s="2" t="s">
        <v>405</v>
      </c>
      <c r="C2537" s="2" t="s">
        <v>389</v>
      </c>
      <c r="D2537" s="2">
        <v>2012</v>
      </c>
      <c r="E2537" s="2" t="s">
        <v>388</v>
      </c>
      <c r="F2537" s="2">
        <v>47696655</v>
      </c>
    </row>
    <row r="2538" spans="1:6" x14ac:dyDescent="0.25">
      <c r="A2538" s="2" t="s">
        <v>70</v>
      </c>
      <c r="B2538" s="2" t="s">
        <v>405</v>
      </c>
      <c r="C2538" s="2" t="s">
        <v>389</v>
      </c>
      <c r="D2538" s="2">
        <v>2013</v>
      </c>
      <c r="E2538" s="2" t="s">
        <v>388</v>
      </c>
      <c r="F2538" s="2">
        <v>75045812</v>
      </c>
    </row>
    <row r="2539" spans="1:6" x14ac:dyDescent="0.25">
      <c r="A2539" s="2" t="s">
        <v>70</v>
      </c>
      <c r="B2539" s="2" t="s">
        <v>405</v>
      </c>
      <c r="C2539" s="2" t="s">
        <v>389</v>
      </c>
      <c r="D2539" s="2">
        <v>2014</v>
      </c>
      <c r="E2539" s="2" t="s">
        <v>388</v>
      </c>
      <c r="F2539" s="2">
        <v>62310525</v>
      </c>
    </row>
    <row r="2540" spans="1:6" x14ac:dyDescent="0.25">
      <c r="A2540" s="2" t="s">
        <v>70</v>
      </c>
      <c r="B2540" s="2" t="s">
        <v>405</v>
      </c>
      <c r="C2540" s="2" t="s">
        <v>389</v>
      </c>
      <c r="D2540" s="2">
        <v>2015</v>
      </c>
      <c r="E2540" s="2" t="s">
        <v>388</v>
      </c>
      <c r="F2540" s="2">
        <v>53545300</v>
      </c>
    </row>
    <row r="2541" spans="1:6" x14ac:dyDescent="0.25">
      <c r="A2541" s="2" t="s">
        <v>70</v>
      </c>
      <c r="B2541" s="2" t="s">
        <v>405</v>
      </c>
      <c r="C2541" s="2" t="s">
        <v>389</v>
      </c>
      <c r="D2541" s="2">
        <v>2016</v>
      </c>
      <c r="E2541" s="2" t="s">
        <v>388</v>
      </c>
      <c r="F2541" s="2">
        <v>69624074</v>
      </c>
    </row>
    <row r="2542" spans="1:6" x14ac:dyDescent="0.25">
      <c r="A2542" s="2" t="s">
        <v>70</v>
      </c>
      <c r="B2542" s="2" t="s">
        <v>405</v>
      </c>
      <c r="C2542" s="2" t="s">
        <v>389</v>
      </c>
      <c r="D2542" s="2">
        <v>2017</v>
      </c>
      <c r="E2542" s="2" t="s">
        <v>388</v>
      </c>
      <c r="F2542" s="2">
        <v>46713060</v>
      </c>
    </row>
    <row r="2543" spans="1:6" x14ac:dyDescent="0.25">
      <c r="A2543" s="2" t="s">
        <v>70</v>
      </c>
      <c r="B2543" s="2" t="s">
        <v>405</v>
      </c>
      <c r="C2543" s="2" t="s">
        <v>389</v>
      </c>
      <c r="D2543" s="2">
        <v>2018</v>
      </c>
      <c r="E2543" s="2" t="s">
        <v>388</v>
      </c>
      <c r="F2543" s="2">
        <v>78573142</v>
      </c>
    </row>
    <row r="2544" spans="1:6" x14ac:dyDescent="0.25">
      <c r="A2544" s="2" t="s">
        <v>70</v>
      </c>
      <c r="B2544" s="2" t="s">
        <v>405</v>
      </c>
      <c r="C2544" s="2" t="s">
        <v>389</v>
      </c>
      <c r="D2544" s="2">
        <v>2019</v>
      </c>
      <c r="E2544" s="2" t="s">
        <v>388</v>
      </c>
      <c r="F2544" s="2">
        <v>82479703</v>
      </c>
    </row>
    <row r="2545" spans="1:6" x14ac:dyDescent="0.25">
      <c r="A2545" s="2" t="s">
        <v>70</v>
      </c>
      <c r="B2545" s="2" t="s">
        <v>405</v>
      </c>
      <c r="C2545" s="2" t="s">
        <v>389</v>
      </c>
      <c r="D2545" s="2">
        <v>2020</v>
      </c>
      <c r="E2545" s="2" t="s">
        <v>388</v>
      </c>
      <c r="F2545" s="2">
        <v>86815730</v>
      </c>
    </row>
    <row r="2546" spans="1:6" x14ac:dyDescent="0.25">
      <c r="A2546" s="2" t="s">
        <v>70</v>
      </c>
      <c r="B2546" s="2" t="s">
        <v>405</v>
      </c>
      <c r="C2546" s="2" t="s">
        <v>389</v>
      </c>
      <c r="D2546" s="2">
        <v>2021</v>
      </c>
      <c r="E2546" s="2" t="s">
        <v>388</v>
      </c>
      <c r="F2546" s="2">
        <v>88852189</v>
      </c>
    </row>
    <row r="2547" spans="1:6" x14ac:dyDescent="0.25">
      <c r="A2547" s="2" t="s">
        <v>70</v>
      </c>
      <c r="B2547" s="2" t="s">
        <v>405</v>
      </c>
      <c r="C2547" s="2" t="s">
        <v>390</v>
      </c>
      <c r="D2547" s="2">
        <v>2010</v>
      </c>
      <c r="E2547" s="2" t="s">
        <v>388</v>
      </c>
      <c r="F2547" s="2">
        <v>46835532</v>
      </c>
    </row>
    <row r="2548" spans="1:6" x14ac:dyDescent="0.25">
      <c r="A2548" s="2" t="s">
        <v>70</v>
      </c>
      <c r="B2548" s="2" t="s">
        <v>405</v>
      </c>
      <c r="C2548" s="2" t="s">
        <v>390</v>
      </c>
      <c r="D2548" s="2">
        <v>2011</v>
      </c>
      <c r="E2548" s="2" t="s">
        <v>388</v>
      </c>
      <c r="F2548" s="2">
        <v>67388997</v>
      </c>
    </row>
    <row r="2549" spans="1:6" x14ac:dyDescent="0.25">
      <c r="A2549" s="2" t="s">
        <v>70</v>
      </c>
      <c r="B2549" s="2" t="s">
        <v>405</v>
      </c>
      <c r="C2549" s="2" t="s">
        <v>390</v>
      </c>
      <c r="D2549" s="2">
        <v>2012</v>
      </c>
      <c r="E2549" s="2" t="s">
        <v>388</v>
      </c>
      <c r="F2549" s="2">
        <v>67049917</v>
      </c>
    </row>
    <row r="2550" spans="1:6" x14ac:dyDescent="0.25">
      <c r="A2550" s="2" t="s">
        <v>70</v>
      </c>
      <c r="B2550" s="2" t="s">
        <v>405</v>
      </c>
      <c r="C2550" s="2" t="s">
        <v>390</v>
      </c>
      <c r="D2550" s="2">
        <v>2013</v>
      </c>
      <c r="E2550" s="2" t="s">
        <v>388</v>
      </c>
      <c r="F2550" s="2">
        <v>114054731</v>
      </c>
    </row>
    <row r="2551" spans="1:6" x14ac:dyDescent="0.25">
      <c r="A2551" s="2" t="s">
        <v>70</v>
      </c>
      <c r="B2551" s="2" t="s">
        <v>405</v>
      </c>
      <c r="C2551" s="2" t="s">
        <v>390</v>
      </c>
      <c r="D2551" s="2">
        <v>2014</v>
      </c>
      <c r="E2551" s="2" t="s">
        <v>388</v>
      </c>
      <c r="F2551" s="2">
        <v>130623281</v>
      </c>
    </row>
    <row r="2552" spans="1:6" x14ac:dyDescent="0.25">
      <c r="A2552" s="2" t="s">
        <v>70</v>
      </c>
      <c r="B2552" s="2" t="s">
        <v>405</v>
      </c>
      <c r="C2552" s="2" t="s">
        <v>390</v>
      </c>
      <c r="D2552" s="2">
        <v>2015</v>
      </c>
      <c r="E2552" s="2" t="s">
        <v>388</v>
      </c>
      <c r="F2552" s="2">
        <v>64241952</v>
      </c>
    </row>
    <row r="2553" spans="1:6" x14ac:dyDescent="0.25">
      <c r="A2553" s="2" t="s">
        <v>70</v>
      </c>
      <c r="B2553" s="2" t="s">
        <v>405</v>
      </c>
      <c r="C2553" s="2" t="s">
        <v>390</v>
      </c>
      <c r="D2553" s="2">
        <v>2016</v>
      </c>
      <c r="E2553" s="2" t="s">
        <v>388</v>
      </c>
      <c r="F2553" s="2">
        <v>87385512</v>
      </c>
    </row>
    <row r="2554" spans="1:6" x14ac:dyDescent="0.25">
      <c r="A2554" s="2" t="s">
        <v>70</v>
      </c>
      <c r="B2554" s="2" t="s">
        <v>405</v>
      </c>
      <c r="C2554" s="2" t="s">
        <v>390</v>
      </c>
      <c r="D2554" s="2">
        <v>2017</v>
      </c>
      <c r="E2554" s="2" t="s">
        <v>388</v>
      </c>
      <c r="F2554" s="2">
        <v>210311010</v>
      </c>
    </row>
    <row r="2555" spans="1:6" x14ac:dyDescent="0.25">
      <c r="A2555" s="2" t="s">
        <v>70</v>
      </c>
      <c r="B2555" s="2" t="s">
        <v>405</v>
      </c>
      <c r="C2555" s="2" t="s">
        <v>390</v>
      </c>
      <c r="D2555" s="2">
        <v>2018</v>
      </c>
      <c r="E2555" s="2" t="s">
        <v>388</v>
      </c>
      <c r="F2555" s="2">
        <v>146074420</v>
      </c>
    </row>
    <row r="2556" spans="1:6" x14ac:dyDescent="0.25">
      <c r="A2556" s="2" t="s">
        <v>70</v>
      </c>
      <c r="B2556" s="2" t="s">
        <v>405</v>
      </c>
      <c r="C2556" s="2" t="s">
        <v>390</v>
      </c>
      <c r="D2556" s="2">
        <v>2019</v>
      </c>
      <c r="E2556" s="2" t="s">
        <v>388</v>
      </c>
      <c r="F2556" s="2">
        <v>150179007</v>
      </c>
    </row>
    <row r="2557" spans="1:6" x14ac:dyDescent="0.25">
      <c r="A2557" s="2" t="s">
        <v>70</v>
      </c>
      <c r="B2557" s="2" t="s">
        <v>405</v>
      </c>
      <c r="C2557" s="2" t="s">
        <v>390</v>
      </c>
      <c r="D2557" s="2">
        <v>2020</v>
      </c>
      <c r="E2557" s="2" t="s">
        <v>388</v>
      </c>
      <c r="F2557" s="2">
        <v>154242078</v>
      </c>
    </row>
    <row r="2558" spans="1:6" x14ac:dyDescent="0.25">
      <c r="A2558" s="2" t="s">
        <v>70</v>
      </c>
      <c r="B2558" s="2" t="s">
        <v>405</v>
      </c>
      <c r="C2558" s="2" t="s">
        <v>390</v>
      </c>
      <c r="D2558" s="2">
        <v>2021</v>
      </c>
      <c r="E2558" s="2" t="s">
        <v>388</v>
      </c>
      <c r="F2558" s="2">
        <v>161403052</v>
      </c>
    </row>
    <row r="2559" spans="1:6" x14ac:dyDescent="0.25">
      <c r="A2559" s="2" t="s">
        <v>71</v>
      </c>
      <c r="B2559" s="2" t="s">
        <v>399</v>
      </c>
      <c r="C2559" s="2" t="s">
        <v>387</v>
      </c>
      <c r="D2559" s="2">
        <v>2010</v>
      </c>
      <c r="E2559" s="2" t="s">
        <v>388</v>
      </c>
      <c r="F2559" s="2">
        <v>27959430</v>
      </c>
    </row>
    <row r="2560" spans="1:6" x14ac:dyDescent="0.25">
      <c r="A2560" s="2" t="s">
        <v>71</v>
      </c>
      <c r="B2560" s="2" t="s">
        <v>399</v>
      </c>
      <c r="C2560" s="2" t="s">
        <v>387</v>
      </c>
      <c r="D2560" s="2">
        <v>2011</v>
      </c>
      <c r="E2560" s="2" t="s">
        <v>388</v>
      </c>
      <c r="F2560" s="2">
        <v>19373822</v>
      </c>
    </row>
    <row r="2561" spans="1:6" x14ac:dyDescent="0.25">
      <c r="A2561" s="2" t="s">
        <v>71</v>
      </c>
      <c r="B2561" s="2" t="s">
        <v>399</v>
      </c>
      <c r="C2561" s="2" t="s">
        <v>387</v>
      </c>
      <c r="D2561" s="2">
        <v>2012</v>
      </c>
      <c r="E2561" s="2" t="s">
        <v>388</v>
      </c>
      <c r="F2561" s="2">
        <v>7329704</v>
      </c>
    </row>
    <row r="2562" spans="1:6" x14ac:dyDescent="0.25">
      <c r="A2562" s="2" t="s">
        <v>71</v>
      </c>
      <c r="B2562" s="2" t="s">
        <v>399</v>
      </c>
      <c r="C2562" s="2" t="s">
        <v>387</v>
      </c>
      <c r="D2562" s="2">
        <v>2013</v>
      </c>
      <c r="E2562" s="2" t="s">
        <v>388</v>
      </c>
      <c r="F2562" s="2">
        <v>8419743</v>
      </c>
    </row>
    <row r="2563" spans="1:6" x14ac:dyDescent="0.25">
      <c r="A2563" s="2" t="s">
        <v>71</v>
      </c>
      <c r="B2563" s="2" t="s">
        <v>399</v>
      </c>
      <c r="C2563" s="2" t="s">
        <v>387</v>
      </c>
      <c r="D2563" s="2">
        <v>2014</v>
      </c>
      <c r="E2563" s="2" t="s">
        <v>388</v>
      </c>
      <c r="F2563" s="2">
        <v>7129679</v>
      </c>
    </row>
    <row r="2564" spans="1:6" x14ac:dyDescent="0.25">
      <c r="A2564" s="2" t="s">
        <v>71</v>
      </c>
      <c r="B2564" s="2" t="s">
        <v>399</v>
      </c>
      <c r="C2564" s="2" t="s">
        <v>387</v>
      </c>
      <c r="D2564" s="2">
        <v>2015</v>
      </c>
      <c r="E2564" s="2" t="s">
        <v>388</v>
      </c>
      <c r="F2564" s="2">
        <v>14325486</v>
      </c>
    </row>
    <row r="2565" spans="1:6" x14ac:dyDescent="0.25">
      <c r="A2565" s="2" t="s">
        <v>71</v>
      </c>
      <c r="B2565" s="2" t="s">
        <v>399</v>
      </c>
      <c r="C2565" s="2" t="s">
        <v>387</v>
      </c>
      <c r="D2565" s="2">
        <v>2016</v>
      </c>
      <c r="E2565" s="2" t="s">
        <v>388</v>
      </c>
      <c r="F2565" s="2">
        <v>14472312</v>
      </c>
    </row>
    <row r="2566" spans="1:6" x14ac:dyDescent="0.25">
      <c r="A2566" s="2" t="s">
        <v>71</v>
      </c>
      <c r="B2566" s="2" t="s">
        <v>399</v>
      </c>
      <c r="C2566" s="2" t="s">
        <v>387</v>
      </c>
      <c r="D2566" s="2">
        <v>2017</v>
      </c>
      <c r="E2566" s="2" t="s">
        <v>388</v>
      </c>
      <c r="F2566" s="2">
        <v>78590988</v>
      </c>
    </row>
    <row r="2567" spans="1:6" x14ac:dyDescent="0.25">
      <c r="A2567" s="2" t="s">
        <v>71</v>
      </c>
      <c r="B2567" s="2" t="s">
        <v>399</v>
      </c>
      <c r="C2567" s="2" t="s">
        <v>387</v>
      </c>
      <c r="D2567" s="2">
        <v>2018</v>
      </c>
      <c r="E2567" s="2" t="s">
        <v>388</v>
      </c>
      <c r="F2567" s="2">
        <v>57928295</v>
      </c>
    </row>
    <row r="2568" spans="1:6" x14ac:dyDescent="0.25">
      <c r="A2568" s="2" t="s">
        <v>71</v>
      </c>
      <c r="B2568" s="2" t="s">
        <v>399</v>
      </c>
      <c r="C2568" s="2" t="s">
        <v>387</v>
      </c>
      <c r="D2568" s="2">
        <v>2019</v>
      </c>
      <c r="E2568" s="2" t="s">
        <v>388</v>
      </c>
      <c r="F2568" s="2">
        <v>60784522</v>
      </c>
    </row>
    <row r="2569" spans="1:6" x14ac:dyDescent="0.25">
      <c r="A2569" s="2" t="s">
        <v>71</v>
      </c>
      <c r="B2569" s="2" t="s">
        <v>399</v>
      </c>
      <c r="C2569" s="2" t="s">
        <v>387</v>
      </c>
      <c r="D2569" s="2">
        <v>2020</v>
      </c>
      <c r="E2569" s="2" t="s">
        <v>388</v>
      </c>
      <c r="F2569" s="2">
        <v>63050805</v>
      </c>
    </row>
    <row r="2570" spans="1:6" x14ac:dyDescent="0.25">
      <c r="A2570" s="2" t="s">
        <v>71</v>
      </c>
      <c r="B2570" s="2" t="s">
        <v>399</v>
      </c>
      <c r="C2570" s="2" t="s">
        <v>387</v>
      </c>
      <c r="D2570" s="2">
        <v>2021</v>
      </c>
      <c r="E2570" s="2" t="s">
        <v>388</v>
      </c>
      <c r="F2570" s="2">
        <v>64448555</v>
      </c>
    </row>
    <row r="2571" spans="1:6" x14ac:dyDescent="0.25">
      <c r="A2571" s="2" t="s">
        <v>71</v>
      </c>
      <c r="B2571" s="2" t="s">
        <v>399</v>
      </c>
      <c r="C2571" s="2" t="s">
        <v>389</v>
      </c>
      <c r="D2571" s="2">
        <v>2010</v>
      </c>
      <c r="E2571" s="2" t="s">
        <v>388</v>
      </c>
      <c r="F2571" s="2">
        <v>746170</v>
      </c>
    </row>
    <row r="2572" spans="1:6" x14ac:dyDescent="0.25">
      <c r="A2572" s="2" t="s">
        <v>71</v>
      </c>
      <c r="B2572" s="2" t="s">
        <v>399</v>
      </c>
      <c r="C2572" s="2" t="s">
        <v>389</v>
      </c>
      <c r="D2572" s="2">
        <v>2011</v>
      </c>
      <c r="E2572" s="2" t="s">
        <v>388</v>
      </c>
      <c r="F2572" s="2">
        <v>3823050</v>
      </c>
    </row>
    <row r="2573" spans="1:6" x14ac:dyDescent="0.25">
      <c r="A2573" s="2" t="s">
        <v>71</v>
      </c>
      <c r="B2573" s="2" t="s">
        <v>399</v>
      </c>
      <c r="C2573" s="2" t="s">
        <v>389</v>
      </c>
      <c r="D2573" s="2">
        <v>2012</v>
      </c>
      <c r="E2573" s="2" t="s">
        <v>388</v>
      </c>
      <c r="F2573" s="2">
        <v>63501203</v>
      </c>
    </row>
    <row r="2574" spans="1:6" x14ac:dyDescent="0.25">
      <c r="A2574" s="2" t="s">
        <v>71</v>
      </c>
      <c r="B2574" s="2" t="s">
        <v>399</v>
      </c>
      <c r="C2574" s="2" t="s">
        <v>389</v>
      </c>
      <c r="D2574" s="2">
        <v>2013</v>
      </c>
      <c r="E2574" s="2" t="s">
        <v>388</v>
      </c>
      <c r="F2574" s="2">
        <v>7849712</v>
      </c>
    </row>
    <row r="2575" spans="1:6" x14ac:dyDescent="0.25">
      <c r="A2575" s="2" t="s">
        <v>71</v>
      </c>
      <c r="B2575" s="2" t="s">
        <v>399</v>
      </c>
      <c r="C2575" s="2" t="s">
        <v>389</v>
      </c>
      <c r="D2575" s="2">
        <v>2014</v>
      </c>
      <c r="E2575" s="2" t="s">
        <v>388</v>
      </c>
      <c r="F2575" s="2">
        <v>9332619</v>
      </c>
    </row>
    <row r="2576" spans="1:6" x14ac:dyDescent="0.25">
      <c r="A2576" s="2" t="s">
        <v>71</v>
      </c>
      <c r="B2576" s="2" t="s">
        <v>399</v>
      </c>
      <c r="C2576" s="2" t="s">
        <v>389</v>
      </c>
      <c r="D2576" s="2">
        <v>2015</v>
      </c>
      <c r="E2576" s="2" t="s">
        <v>388</v>
      </c>
      <c r="F2576" s="2">
        <v>13273575</v>
      </c>
    </row>
    <row r="2577" spans="1:6" x14ac:dyDescent="0.25">
      <c r="A2577" s="2" t="s">
        <v>71</v>
      </c>
      <c r="B2577" s="2" t="s">
        <v>399</v>
      </c>
      <c r="C2577" s="2" t="s">
        <v>389</v>
      </c>
      <c r="D2577" s="2">
        <v>2016</v>
      </c>
      <c r="E2577" s="2" t="s">
        <v>388</v>
      </c>
      <c r="F2577" s="2">
        <v>9988807</v>
      </c>
    </row>
    <row r="2578" spans="1:6" x14ac:dyDescent="0.25">
      <c r="A2578" s="2" t="s">
        <v>71</v>
      </c>
      <c r="B2578" s="2" t="s">
        <v>399</v>
      </c>
      <c r="C2578" s="2" t="s">
        <v>389</v>
      </c>
      <c r="D2578" s="2">
        <v>2017</v>
      </c>
      <c r="E2578" s="2" t="s">
        <v>388</v>
      </c>
      <c r="F2578" s="2">
        <v>8873073</v>
      </c>
    </row>
    <row r="2579" spans="1:6" x14ac:dyDescent="0.25">
      <c r="A2579" s="2" t="s">
        <v>71</v>
      </c>
      <c r="B2579" s="2" t="s">
        <v>399</v>
      </c>
      <c r="C2579" s="2" t="s">
        <v>389</v>
      </c>
      <c r="D2579" s="2">
        <v>2018</v>
      </c>
      <c r="E2579" s="2" t="s">
        <v>388</v>
      </c>
      <c r="F2579" s="2">
        <v>10527842</v>
      </c>
    </row>
    <row r="2580" spans="1:6" x14ac:dyDescent="0.25">
      <c r="A2580" s="2" t="s">
        <v>71</v>
      </c>
      <c r="B2580" s="2" t="s">
        <v>399</v>
      </c>
      <c r="C2580" s="2" t="s">
        <v>389</v>
      </c>
      <c r="D2580" s="2">
        <v>2019</v>
      </c>
      <c r="E2580" s="2" t="s">
        <v>388</v>
      </c>
      <c r="F2580" s="2">
        <v>10661358</v>
      </c>
    </row>
    <row r="2581" spans="1:6" x14ac:dyDescent="0.25">
      <c r="A2581" s="2" t="s">
        <v>71</v>
      </c>
      <c r="B2581" s="2" t="s">
        <v>399</v>
      </c>
      <c r="C2581" s="2" t="s">
        <v>389</v>
      </c>
      <c r="D2581" s="2">
        <v>2020</v>
      </c>
      <c r="E2581" s="2" t="s">
        <v>388</v>
      </c>
      <c r="F2581" s="2">
        <v>10754534</v>
      </c>
    </row>
    <row r="2582" spans="1:6" x14ac:dyDescent="0.25">
      <c r="A2582" s="2" t="s">
        <v>71</v>
      </c>
      <c r="B2582" s="2" t="s">
        <v>399</v>
      </c>
      <c r="C2582" s="2" t="s">
        <v>389</v>
      </c>
      <c r="D2582" s="2">
        <v>2021</v>
      </c>
      <c r="E2582" s="2" t="s">
        <v>388</v>
      </c>
      <c r="F2582" s="2">
        <v>10834706</v>
      </c>
    </row>
    <row r="2583" spans="1:6" x14ac:dyDescent="0.25">
      <c r="A2583" s="2" t="s">
        <v>71</v>
      </c>
      <c r="B2583" s="2" t="s">
        <v>399</v>
      </c>
      <c r="C2583" s="2" t="s">
        <v>390</v>
      </c>
      <c r="D2583" s="2">
        <v>2010</v>
      </c>
      <c r="E2583" s="2" t="s">
        <v>388</v>
      </c>
      <c r="F2583" s="2">
        <v>22816180</v>
      </c>
    </row>
    <row r="2584" spans="1:6" x14ac:dyDescent="0.25">
      <c r="A2584" s="2" t="s">
        <v>71</v>
      </c>
      <c r="B2584" s="2" t="s">
        <v>399</v>
      </c>
      <c r="C2584" s="2" t="s">
        <v>390</v>
      </c>
      <c r="D2584" s="2">
        <v>2011</v>
      </c>
      <c r="E2584" s="2" t="s">
        <v>388</v>
      </c>
      <c r="F2584" s="2">
        <v>21492719</v>
      </c>
    </row>
    <row r="2585" spans="1:6" x14ac:dyDescent="0.25">
      <c r="A2585" s="2" t="s">
        <v>71</v>
      </c>
      <c r="B2585" s="2" t="s">
        <v>399</v>
      </c>
      <c r="C2585" s="2" t="s">
        <v>390</v>
      </c>
      <c r="D2585" s="2">
        <v>2012</v>
      </c>
      <c r="E2585" s="2" t="s">
        <v>388</v>
      </c>
      <c r="F2585" s="2">
        <v>24180322</v>
      </c>
    </row>
    <row r="2586" spans="1:6" x14ac:dyDescent="0.25">
      <c r="A2586" s="2" t="s">
        <v>71</v>
      </c>
      <c r="B2586" s="2" t="s">
        <v>399</v>
      </c>
      <c r="C2586" s="2" t="s">
        <v>390</v>
      </c>
      <c r="D2586" s="2">
        <v>2013</v>
      </c>
      <c r="E2586" s="2" t="s">
        <v>388</v>
      </c>
      <c r="F2586" s="2">
        <v>22954434</v>
      </c>
    </row>
    <row r="2587" spans="1:6" x14ac:dyDescent="0.25">
      <c r="A2587" s="2" t="s">
        <v>71</v>
      </c>
      <c r="B2587" s="2" t="s">
        <v>399</v>
      </c>
      <c r="C2587" s="2" t="s">
        <v>390</v>
      </c>
      <c r="D2587" s="2">
        <v>2014</v>
      </c>
      <c r="E2587" s="2" t="s">
        <v>388</v>
      </c>
      <c r="F2587" s="2">
        <v>31789624</v>
      </c>
    </row>
    <row r="2588" spans="1:6" x14ac:dyDescent="0.25">
      <c r="A2588" s="2" t="s">
        <v>71</v>
      </c>
      <c r="B2588" s="2" t="s">
        <v>399</v>
      </c>
      <c r="C2588" s="2" t="s">
        <v>390</v>
      </c>
      <c r="D2588" s="2">
        <v>2015</v>
      </c>
      <c r="E2588" s="2" t="s">
        <v>388</v>
      </c>
      <c r="F2588" s="2">
        <v>19256657</v>
      </c>
    </row>
    <row r="2589" spans="1:6" x14ac:dyDescent="0.25">
      <c r="A2589" s="2" t="s">
        <v>71</v>
      </c>
      <c r="B2589" s="2" t="s">
        <v>399</v>
      </c>
      <c r="C2589" s="2" t="s">
        <v>390</v>
      </c>
      <c r="D2589" s="2">
        <v>2016</v>
      </c>
      <c r="E2589" s="2" t="s">
        <v>388</v>
      </c>
      <c r="F2589" s="2">
        <v>36408440</v>
      </c>
    </row>
    <row r="2590" spans="1:6" x14ac:dyDescent="0.25">
      <c r="A2590" s="2" t="s">
        <v>71</v>
      </c>
      <c r="B2590" s="2" t="s">
        <v>399</v>
      </c>
      <c r="C2590" s="2" t="s">
        <v>390</v>
      </c>
      <c r="D2590" s="2">
        <v>2017</v>
      </c>
      <c r="E2590" s="2" t="s">
        <v>388</v>
      </c>
      <c r="F2590" s="2">
        <v>33840809</v>
      </c>
    </row>
    <row r="2591" spans="1:6" x14ac:dyDescent="0.25">
      <c r="A2591" s="2" t="s">
        <v>71</v>
      </c>
      <c r="B2591" s="2" t="s">
        <v>399</v>
      </c>
      <c r="C2591" s="2" t="s">
        <v>390</v>
      </c>
      <c r="D2591" s="2">
        <v>2018</v>
      </c>
      <c r="E2591" s="2" t="s">
        <v>388</v>
      </c>
      <c r="F2591" s="2">
        <v>37278941</v>
      </c>
    </row>
    <row r="2592" spans="1:6" x14ac:dyDescent="0.25">
      <c r="A2592" s="2" t="s">
        <v>71</v>
      </c>
      <c r="B2592" s="2" t="s">
        <v>399</v>
      </c>
      <c r="C2592" s="2" t="s">
        <v>390</v>
      </c>
      <c r="D2592" s="2">
        <v>2019</v>
      </c>
      <c r="E2592" s="2" t="s">
        <v>388</v>
      </c>
      <c r="F2592" s="2">
        <v>39116634</v>
      </c>
    </row>
    <row r="2593" spans="1:6" x14ac:dyDescent="0.25">
      <c r="A2593" s="2" t="s">
        <v>71</v>
      </c>
      <c r="B2593" s="2" t="s">
        <v>399</v>
      </c>
      <c r="C2593" s="2" t="s">
        <v>390</v>
      </c>
      <c r="D2593" s="2">
        <v>2020</v>
      </c>
      <c r="E2593" s="2" t="s">
        <v>388</v>
      </c>
      <c r="F2593" s="2">
        <v>42486193</v>
      </c>
    </row>
    <row r="2594" spans="1:6" x14ac:dyDescent="0.25">
      <c r="A2594" s="2" t="s">
        <v>71</v>
      </c>
      <c r="B2594" s="2" t="s">
        <v>399</v>
      </c>
      <c r="C2594" s="2" t="s">
        <v>390</v>
      </c>
      <c r="D2594" s="2">
        <v>2021</v>
      </c>
      <c r="E2594" s="2" t="s">
        <v>388</v>
      </c>
      <c r="F2594" s="2">
        <v>44769747</v>
      </c>
    </row>
    <row r="2595" spans="1:6" x14ac:dyDescent="0.25">
      <c r="A2595" s="2" t="s">
        <v>71</v>
      </c>
      <c r="B2595" s="2" t="s">
        <v>417</v>
      </c>
      <c r="C2595" s="2" t="s">
        <v>387</v>
      </c>
      <c r="D2595" s="2">
        <v>2010</v>
      </c>
      <c r="E2595" s="2" t="s">
        <v>388</v>
      </c>
      <c r="F2595" s="2">
        <v>170786898</v>
      </c>
    </row>
    <row r="2596" spans="1:6" x14ac:dyDescent="0.25">
      <c r="A2596" s="2" t="s">
        <v>71</v>
      </c>
      <c r="B2596" s="2" t="s">
        <v>417</v>
      </c>
      <c r="C2596" s="2" t="s">
        <v>387</v>
      </c>
      <c r="D2596" s="2">
        <v>2011</v>
      </c>
      <c r="E2596" s="2" t="s">
        <v>388</v>
      </c>
      <c r="F2596" s="2">
        <v>246297156</v>
      </c>
    </row>
    <row r="2597" spans="1:6" x14ac:dyDescent="0.25">
      <c r="A2597" s="2" t="s">
        <v>71</v>
      </c>
      <c r="B2597" s="2" t="s">
        <v>417</v>
      </c>
      <c r="C2597" s="2" t="s">
        <v>387</v>
      </c>
      <c r="D2597" s="2">
        <v>2012</v>
      </c>
      <c r="E2597" s="2" t="s">
        <v>388</v>
      </c>
      <c r="F2597" s="2">
        <v>176683148</v>
      </c>
    </row>
    <row r="2598" spans="1:6" x14ac:dyDescent="0.25">
      <c r="A2598" s="2" t="s">
        <v>71</v>
      </c>
      <c r="B2598" s="2" t="s">
        <v>417</v>
      </c>
      <c r="C2598" s="2" t="s">
        <v>387</v>
      </c>
      <c r="D2598" s="2">
        <v>2013</v>
      </c>
      <c r="E2598" s="2" t="s">
        <v>388</v>
      </c>
      <c r="F2598" s="2">
        <v>69443721</v>
      </c>
    </row>
    <row r="2599" spans="1:6" x14ac:dyDescent="0.25">
      <c r="A2599" s="2" t="s">
        <v>71</v>
      </c>
      <c r="B2599" s="2" t="s">
        <v>417</v>
      </c>
      <c r="C2599" s="2" t="s">
        <v>387</v>
      </c>
      <c r="D2599" s="2">
        <v>2014</v>
      </c>
      <c r="E2599" s="2" t="s">
        <v>388</v>
      </c>
      <c r="F2599" s="2">
        <v>101708707</v>
      </c>
    </row>
    <row r="2600" spans="1:6" x14ac:dyDescent="0.25">
      <c r="A2600" s="2" t="s">
        <v>71</v>
      </c>
      <c r="B2600" s="2" t="s">
        <v>417</v>
      </c>
      <c r="C2600" s="2" t="s">
        <v>387</v>
      </c>
      <c r="D2600" s="2">
        <v>2015</v>
      </c>
      <c r="E2600" s="2" t="s">
        <v>388</v>
      </c>
      <c r="F2600" s="2">
        <v>114083549</v>
      </c>
    </row>
    <row r="2601" spans="1:6" x14ac:dyDescent="0.25">
      <c r="A2601" s="2" t="s">
        <v>71</v>
      </c>
      <c r="B2601" s="2" t="s">
        <v>417</v>
      </c>
      <c r="C2601" s="2" t="s">
        <v>387</v>
      </c>
      <c r="D2601" s="2">
        <v>2016</v>
      </c>
      <c r="E2601" s="2" t="s">
        <v>388</v>
      </c>
      <c r="F2601" s="2">
        <v>167320887</v>
      </c>
    </row>
    <row r="2602" spans="1:6" x14ac:dyDescent="0.25">
      <c r="A2602" s="2" t="s">
        <v>71</v>
      </c>
      <c r="B2602" s="2" t="s">
        <v>417</v>
      </c>
      <c r="C2602" s="2" t="s">
        <v>387</v>
      </c>
      <c r="D2602" s="2">
        <v>2017</v>
      </c>
      <c r="E2602" s="2" t="s">
        <v>388</v>
      </c>
      <c r="F2602" s="2">
        <v>146793702</v>
      </c>
    </row>
    <row r="2603" spans="1:6" x14ac:dyDescent="0.25">
      <c r="A2603" s="2" t="s">
        <v>71</v>
      </c>
      <c r="B2603" s="2" t="s">
        <v>417</v>
      </c>
      <c r="C2603" s="2" t="s">
        <v>387</v>
      </c>
      <c r="D2603" s="2">
        <v>2018</v>
      </c>
      <c r="E2603" s="2" t="s">
        <v>388</v>
      </c>
      <c r="F2603" s="2">
        <v>210349310</v>
      </c>
    </row>
    <row r="2604" spans="1:6" x14ac:dyDescent="0.25">
      <c r="A2604" s="2" t="s">
        <v>71</v>
      </c>
      <c r="B2604" s="2" t="s">
        <v>417</v>
      </c>
      <c r="C2604" s="2" t="s">
        <v>387</v>
      </c>
      <c r="D2604" s="2">
        <v>2019</v>
      </c>
      <c r="E2604" s="2" t="s">
        <v>388</v>
      </c>
      <c r="F2604" s="2">
        <v>223289057</v>
      </c>
    </row>
    <row r="2605" spans="1:6" x14ac:dyDescent="0.25">
      <c r="A2605" s="2" t="s">
        <v>71</v>
      </c>
      <c r="B2605" s="2" t="s">
        <v>417</v>
      </c>
      <c r="C2605" s="2" t="s">
        <v>387</v>
      </c>
      <c r="D2605" s="2">
        <v>2020</v>
      </c>
      <c r="E2605" s="2" t="s">
        <v>388</v>
      </c>
      <c r="F2605" s="2">
        <v>234764855</v>
      </c>
    </row>
    <row r="2606" spans="1:6" x14ac:dyDescent="0.25">
      <c r="A2606" s="2" t="s">
        <v>71</v>
      </c>
      <c r="B2606" s="2" t="s">
        <v>417</v>
      </c>
      <c r="C2606" s="2" t="s">
        <v>387</v>
      </c>
      <c r="D2606" s="2">
        <v>2021</v>
      </c>
      <c r="E2606" s="2" t="s">
        <v>388</v>
      </c>
      <c r="F2606" s="2">
        <v>242768831</v>
      </c>
    </row>
    <row r="2607" spans="1:6" x14ac:dyDescent="0.25">
      <c r="A2607" s="2" t="s">
        <v>71</v>
      </c>
      <c r="B2607" s="2" t="s">
        <v>417</v>
      </c>
      <c r="C2607" s="2" t="s">
        <v>389</v>
      </c>
      <c r="D2607" s="2">
        <v>2010</v>
      </c>
      <c r="E2607" s="2" t="s">
        <v>388</v>
      </c>
      <c r="F2607" s="2">
        <v>139470540</v>
      </c>
    </row>
    <row r="2608" spans="1:6" x14ac:dyDescent="0.25">
      <c r="A2608" s="2" t="s">
        <v>71</v>
      </c>
      <c r="B2608" s="2" t="s">
        <v>417</v>
      </c>
      <c r="C2608" s="2" t="s">
        <v>389</v>
      </c>
      <c r="D2608" s="2">
        <v>2011</v>
      </c>
      <c r="E2608" s="2" t="s">
        <v>388</v>
      </c>
      <c r="F2608" s="2">
        <v>194018827</v>
      </c>
    </row>
    <row r="2609" spans="1:6" x14ac:dyDescent="0.25">
      <c r="A2609" s="2" t="s">
        <v>71</v>
      </c>
      <c r="B2609" s="2" t="s">
        <v>417</v>
      </c>
      <c r="C2609" s="2" t="s">
        <v>389</v>
      </c>
      <c r="D2609" s="2">
        <v>2012</v>
      </c>
      <c r="E2609" s="2" t="s">
        <v>388</v>
      </c>
      <c r="F2609" s="2">
        <v>85735783</v>
      </c>
    </row>
    <row r="2610" spans="1:6" x14ac:dyDescent="0.25">
      <c r="A2610" s="2" t="s">
        <v>71</v>
      </c>
      <c r="B2610" s="2" t="s">
        <v>417</v>
      </c>
      <c r="C2610" s="2" t="s">
        <v>389</v>
      </c>
      <c r="D2610" s="2">
        <v>2013</v>
      </c>
      <c r="E2610" s="2" t="s">
        <v>388</v>
      </c>
      <c r="F2610" s="2">
        <v>136772088</v>
      </c>
    </row>
    <row r="2611" spans="1:6" x14ac:dyDescent="0.25">
      <c r="A2611" s="2" t="s">
        <v>71</v>
      </c>
      <c r="B2611" s="2" t="s">
        <v>417</v>
      </c>
      <c r="C2611" s="2" t="s">
        <v>389</v>
      </c>
      <c r="D2611" s="2">
        <v>2014</v>
      </c>
      <c r="E2611" s="2" t="s">
        <v>388</v>
      </c>
      <c r="F2611" s="2">
        <v>326560806</v>
      </c>
    </row>
    <row r="2612" spans="1:6" x14ac:dyDescent="0.25">
      <c r="A2612" s="2" t="s">
        <v>71</v>
      </c>
      <c r="B2612" s="2" t="s">
        <v>417</v>
      </c>
      <c r="C2612" s="2" t="s">
        <v>389</v>
      </c>
      <c r="D2612" s="2">
        <v>2015</v>
      </c>
      <c r="E2612" s="2" t="s">
        <v>388</v>
      </c>
      <c r="F2612" s="2">
        <v>142277573</v>
      </c>
    </row>
    <row r="2613" spans="1:6" x14ac:dyDescent="0.25">
      <c r="A2613" s="2" t="s">
        <v>71</v>
      </c>
      <c r="B2613" s="2" t="s">
        <v>417</v>
      </c>
      <c r="C2613" s="2" t="s">
        <v>389</v>
      </c>
      <c r="D2613" s="2">
        <v>2016</v>
      </c>
      <c r="E2613" s="2" t="s">
        <v>388</v>
      </c>
      <c r="F2613" s="2">
        <v>441626470</v>
      </c>
    </row>
    <row r="2614" spans="1:6" x14ac:dyDescent="0.25">
      <c r="A2614" s="2" t="s">
        <v>71</v>
      </c>
      <c r="B2614" s="2" t="s">
        <v>417</v>
      </c>
      <c r="C2614" s="2" t="s">
        <v>389</v>
      </c>
      <c r="D2614" s="2">
        <v>2017</v>
      </c>
      <c r="E2614" s="2" t="s">
        <v>388</v>
      </c>
      <c r="F2614" s="2">
        <v>142857703</v>
      </c>
    </row>
    <row r="2615" spans="1:6" x14ac:dyDescent="0.25">
      <c r="A2615" s="2" t="s">
        <v>71</v>
      </c>
      <c r="B2615" s="2" t="s">
        <v>417</v>
      </c>
      <c r="C2615" s="2" t="s">
        <v>389</v>
      </c>
      <c r="D2615" s="2">
        <v>2018</v>
      </c>
      <c r="E2615" s="2" t="s">
        <v>388</v>
      </c>
      <c r="F2615" s="2">
        <v>216652598</v>
      </c>
    </row>
    <row r="2616" spans="1:6" x14ac:dyDescent="0.25">
      <c r="A2616" s="2" t="s">
        <v>71</v>
      </c>
      <c r="B2616" s="2" t="s">
        <v>417</v>
      </c>
      <c r="C2616" s="2" t="s">
        <v>389</v>
      </c>
      <c r="D2616" s="2">
        <v>2019</v>
      </c>
      <c r="E2616" s="2" t="s">
        <v>388</v>
      </c>
      <c r="F2616" s="2">
        <v>221281075</v>
      </c>
    </row>
    <row r="2617" spans="1:6" x14ac:dyDescent="0.25">
      <c r="A2617" s="2" t="s">
        <v>71</v>
      </c>
      <c r="B2617" s="2" t="s">
        <v>417</v>
      </c>
      <c r="C2617" s="2" t="s">
        <v>389</v>
      </c>
      <c r="D2617" s="2">
        <v>2020</v>
      </c>
      <c r="E2617" s="2" t="s">
        <v>388</v>
      </c>
      <c r="F2617" s="2">
        <v>228414649</v>
      </c>
    </row>
    <row r="2618" spans="1:6" x14ac:dyDescent="0.25">
      <c r="A2618" s="2" t="s">
        <v>71</v>
      </c>
      <c r="B2618" s="2" t="s">
        <v>417</v>
      </c>
      <c r="C2618" s="2" t="s">
        <v>389</v>
      </c>
      <c r="D2618" s="2">
        <v>2021</v>
      </c>
      <c r="E2618" s="2" t="s">
        <v>388</v>
      </c>
      <c r="F2618" s="2">
        <v>233105004</v>
      </c>
    </row>
    <row r="2619" spans="1:6" x14ac:dyDescent="0.25">
      <c r="A2619" s="2" t="s">
        <v>71</v>
      </c>
      <c r="B2619" s="2" t="s">
        <v>417</v>
      </c>
      <c r="C2619" s="2" t="s">
        <v>390</v>
      </c>
      <c r="D2619" s="2">
        <v>2010</v>
      </c>
      <c r="E2619" s="2" t="s">
        <v>388</v>
      </c>
      <c r="F2619" s="2">
        <v>255459091</v>
      </c>
    </row>
    <row r="2620" spans="1:6" x14ac:dyDescent="0.25">
      <c r="A2620" s="2" t="s">
        <v>71</v>
      </c>
      <c r="B2620" s="2" t="s">
        <v>417</v>
      </c>
      <c r="C2620" s="2" t="s">
        <v>390</v>
      </c>
      <c r="D2620" s="2">
        <v>2011</v>
      </c>
      <c r="E2620" s="2" t="s">
        <v>388</v>
      </c>
      <c r="F2620" s="2">
        <v>234736150</v>
      </c>
    </row>
    <row r="2621" spans="1:6" x14ac:dyDescent="0.25">
      <c r="A2621" s="2" t="s">
        <v>71</v>
      </c>
      <c r="B2621" s="2" t="s">
        <v>417</v>
      </c>
      <c r="C2621" s="2" t="s">
        <v>390</v>
      </c>
      <c r="D2621" s="2">
        <v>2012</v>
      </c>
      <c r="E2621" s="2" t="s">
        <v>388</v>
      </c>
      <c r="F2621" s="2">
        <v>237131787</v>
      </c>
    </row>
    <row r="2622" spans="1:6" x14ac:dyDescent="0.25">
      <c r="A2622" s="2" t="s">
        <v>71</v>
      </c>
      <c r="B2622" s="2" t="s">
        <v>417</v>
      </c>
      <c r="C2622" s="2" t="s">
        <v>390</v>
      </c>
      <c r="D2622" s="2">
        <v>2013</v>
      </c>
      <c r="E2622" s="2" t="s">
        <v>388</v>
      </c>
      <c r="F2622" s="2">
        <v>191022774</v>
      </c>
    </row>
    <row r="2623" spans="1:6" x14ac:dyDescent="0.25">
      <c r="A2623" s="2" t="s">
        <v>71</v>
      </c>
      <c r="B2623" s="2" t="s">
        <v>417</v>
      </c>
      <c r="C2623" s="2" t="s">
        <v>390</v>
      </c>
      <c r="D2623" s="2">
        <v>2014</v>
      </c>
      <c r="E2623" s="2" t="s">
        <v>388</v>
      </c>
      <c r="F2623" s="2">
        <v>215129619</v>
      </c>
    </row>
    <row r="2624" spans="1:6" x14ac:dyDescent="0.25">
      <c r="A2624" s="2" t="s">
        <v>71</v>
      </c>
      <c r="B2624" s="2" t="s">
        <v>417</v>
      </c>
      <c r="C2624" s="2" t="s">
        <v>390</v>
      </c>
      <c r="D2624" s="2">
        <v>2015</v>
      </c>
      <c r="E2624" s="2" t="s">
        <v>388</v>
      </c>
      <c r="F2624" s="2">
        <v>232947413</v>
      </c>
    </row>
    <row r="2625" spans="1:6" x14ac:dyDescent="0.25">
      <c r="A2625" s="2" t="s">
        <v>71</v>
      </c>
      <c r="B2625" s="2" t="s">
        <v>417</v>
      </c>
      <c r="C2625" s="2" t="s">
        <v>390</v>
      </c>
      <c r="D2625" s="2">
        <v>2016</v>
      </c>
      <c r="E2625" s="2" t="s">
        <v>388</v>
      </c>
      <c r="F2625" s="2">
        <v>223491742</v>
      </c>
    </row>
    <row r="2626" spans="1:6" x14ac:dyDescent="0.25">
      <c r="A2626" s="2" t="s">
        <v>71</v>
      </c>
      <c r="B2626" s="2" t="s">
        <v>417</v>
      </c>
      <c r="C2626" s="2" t="s">
        <v>390</v>
      </c>
      <c r="D2626" s="2">
        <v>2017</v>
      </c>
      <c r="E2626" s="2" t="s">
        <v>388</v>
      </c>
      <c r="F2626" s="2">
        <v>332375262</v>
      </c>
    </row>
    <row r="2627" spans="1:6" x14ac:dyDescent="0.25">
      <c r="A2627" s="2" t="s">
        <v>71</v>
      </c>
      <c r="B2627" s="2" t="s">
        <v>417</v>
      </c>
      <c r="C2627" s="2" t="s">
        <v>390</v>
      </c>
      <c r="D2627" s="2">
        <v>2018</v>
      </c>
      <c r="E2627" s="2" t="s">
        <v>388</v>
      </c>
      <c r="F2627" s="2">
        <v>347137317</v>
      </c>
    </row>
    <row r="2628" spans="1:6" x14ac:dyDescent="0.25">
      <c r="A2628" s="2" t="s">
        <v>71</v>
      </c>
      <c r="B2628" s="2" t="s">
        <v>417</v>
      </c>
      <c r="C2628" s="2" t="s">
        <v>390</v>
      </c>
      <c r="D2628" s="2">
        <v>2019</v>
      </c>
      <c r="E2628" s="2" t="s">
        <v>388</v>
      </c>
      <c r="F2628" s="2">
        <v>371910455</v>
      </c>
    </row>
    <row r="2629" spans="1:6" x14ac:dyDescent="0.25">
      <c r="A2629" s="2" t="s">
        <v>71</v>
      </c>
      <c r="B2629" s="2" t="s">
        <v>417</v>
      </c>
      <c r="C2629" s="2" t="s">
        <v>390</v>
      </c>
      <c r="D2629" s="2">
        <v>2020</v>
      </c>
      <c r="E2629" s="2" t="s">
        <v>388</v>
      </c>
      <c r="F2629" s="2">
        <v>400446076</v>
      </c>
    </row>
    <row r="2630" spans="1:6" x14ac:dyDescent="0.25">
      <c r="A2630" s="2" t="s">
        <v>71</v>
      </c>
      <c r="B2630" s="2" t="s">
        <v>417</v>
      </c>
      <c r="C2630" s="2" t="s">
        <v>390</v>
      </c>
      <c r="D2630" s="2">
        <v>2021</v>
      </c>
      <c r="E2630" s="2" t="s">
        <v>388</v>
      </c>
      <c r="F2630" s="2">
        <v>425593537</v>
      </c>
    </row>
    <row r="2631" spans="1:6" x14ac:dyDescent="0.25">
      <c r="A2631" s="2" t="s">
        <v>71</v>
      </c>
      <c r="B2631" s="2" t="s">
        <v>391</v>
      </c>
      <c r="C2631" s="2" t="s">
        <v>387</v>
      </c>
      <c r="D2631" s="2">
        <v>2010</v>
      </c>
      <c r="E2631" s="2" t="s">
        <v>388</v>
      </c>
      <c r="F2631" s="2">
        <v>418448765</v>
      </c>
    </row>
    <row r="2632" spans="1:6" x14ac:dyDescent="0.25">
      <c r="A2632" s="2" t="s">
        <v>71</v>
      </c>
      <c r="B2632" s="2" t="s">
        <v>391</v>
      </c>
      <c r="C2632" s="2" t="s">
        <v>387</v>
      </c>
      <c r="D2632" s="2">
        <v>2011</v>
      </c>
      <c r="E2632" s="2" t="s">
        <v>388</v>
      </c>
      <c r="F2632" s="2">
        <v>547546517</v>
      </c>
    </row>
    <row r="2633" spans="1:6" x14ac:dyDescent="0.25">
      <c r="A2633" s="2" t="s">
        <v>71</v>
      </c>
      <c r="B2633" s="2" t="s">
        <v>391</v>
      </c>
      <c r="C2633" s="2" t="s">
        <v>387</v>
      </c>
      <c r="D2633" s="2">
        <v>2012</v>
      </c>
      <c r="E2633" s="2" t="s">
        <v>388</v>
      </c>
      <c r="F2633" s="2">
        <v>293156584</v>
      </c>
    </row>
    <row r="2634" spans="1:6" x14ac:dyDescent="0.25">
      <c r="A2634" s="2" t="s">
        <v>71</v>
      </c>
      <c r="B2634" s="2" t="s">
        <v>391</v>
      </c>
      <c r="C2634" s="2" t="s">
        <v>387</v>
      </c>
      <c r="D2634" s="2">
        <v>2013</v>
      </c>
      <c r="E2634" s="2" t="s">
        <v>388</v>
      </c>
      <c r="F2634" s="2">
        <v>474039714</v>
      </c>
    </row>
    <row r="2635" spans="1:6" x14ac:dyDescent="0.25">
      <c r="A2635" s="2" t="s">
        <v>71</v>
      </c>
      <c r="B2635" s="2" t="s">
        <v>391</v>
      </c>
      <c r="C2635" s="2" t="s">
        <v>387</v>
      </c>
      <c r="D2635" s="2">
        <v>2014</v>
      </c>
      <c r="E2635" s="2" t="s">
        <v>388</v>
      </c>
      <c r="F2635" s="2">
        <v>318473917</v>
      </c>
    </row>
    <row r="2636" spans="1:6" x14ac:dyDescent="0.25">
      <c r="A2636" s="2" t="s">
        <v>71</v>
      </c>
      <c r="B2636" s="2" t="s">
        <v>391</v>
      </c>
      <c r="C2636" s="2" t="s">
        <v>387</v>
      </c>
      <c r="D2636" s="2">
        <v>2015</v>
      </c>
      <c r="E2636" s="2" t="s">
        <v>388</v>
      </c>
      <c r="F2636" s="2">
        <v>330089879</v>
      </c>
    </row>
    <row r="2637" spans="1:6" x14ac:dyDescent="0.25">
      <c r="A2637" s="2" t="s">
        <v>71</v>
      </c>
      <c r="B2637" s="2" t="s">
        <v>391</v>
      </c>
      <c r="C2637" s="2" t="s">
        <v>387</v>
      </c>
      <c r="D2637" s="2">
        <v>2016</v>
      </c>
      <c r="E2637" s="2" t="s">
        <v>388</v>
      </c>
      <c r="F2637" s="2">
        <v>374026148</v>
      </c>
    </row>
    <row r="2638" spans="1:6" x14ac:dyDescent="0.25">
      <c r="A2638" s="2" t="s">
        <v>71</v>
      </c>
      <c r="B2638" s="2" t="s">
        <v>391</v>
      </c>
      <c r="C2638" s="2" t="s">
        <v>387</v>
      </c>
      <c r="D2638" s="2">
        <v>2017</v>
      </c>
      <c r="E2638" s="2" t="s">
        <v>388</v>
      </c>
      <c r="F2638" s="2">
        <v>679347575</v>
      </c>
    </row>
    <row r="2639" spans="1:6" x14ac:dyDescent="0.25">
      <c r="A2639" s="2" t="s">
        <v>71</v>
      </c>
      <c r="B2639" s="2" t="s">
        <v>391</v>
      </c>
      <c r="C2639" s="2" t="s">
        <v>387</v>
      </c>
      <c r="D2639" s="2">
        <v>2018</v>
      </c>
      <c r="E2639" s="2" t="s">
        <v>388</v>
      </c>
      <c r="F2639" s="2">
        <v>520676152</v>
      </c>
    </row>
    <row r="2640" spans="1:6" x14ac:dyDescent="0.25">
      <c r="A2640" s="2" t="s">
        <v>71</v>
      </c>
      <c r="B2640" s="2" t="s">
        <v>391</v>
      </c>
      <c r="C2640" s="2" t="s">
        <v>387</v>
      </c>
      <c r="D2640" s="2">
        <v>2019</v>
      </c>
      <c r="E2640" s="2" t="s">
        <v>388</v>
      </c>
      <c r="F2640" s="2">
        <v>555638698</v>
      </c>
    </row>
    <row r="2641" spans="1:6" x14ac:dyDescent="0.25">
      <c r="A2641" s="2" t="s">
        <v>71</v>
      </c>
      <c r="B2641" s="2" t="s">
        <v>391</v>
      </c>
      <c r="C2641" s="2" t="s">
        <v>387</v>
      </c>
      <c r="D2641" s="2">
        <v>2020</v>
      </c>
      <c r="E2641" s="2" t="s">
        <v>388</v>
      </c>
      <c r="F2641" s="2">
        <v>587905823</v>
      </c>
    </row>
    <row r="2642" spans="1:6" x14ac:dyDescent="0.25">
      <c r="A2642" s="2" t="s">
        <v>71</v>
      </c>
      <c r="B2642" s="2" t="s">
        <v>391</v>
      </c>
      <c r="C2642" s="2" t="s">
        <v>387</v>
      </c>
      <c r="D2642" s="2">
        <v>2021</v>
      </c>
      <c r="E2642" s="2" t="s">
        <v>388</v>
      </c>
      <c r="F2642" s="2">
        <v>609238423</v>
      </c>
    </row>
    <row r="2643" spans="1:6" x14ac:dyDescent="0.25">
      <c r="A2643" s="2" t="s">
        <v>71</v>
      </c>
      <c r="B2643" s="2" t="s">
        <v>391</v>
      </c>
      <c r="C2643" s="2" t="s">
        <v>389</v>
      </c>
      <c r="D2643" s="2">
        <v>2010</v>
      </c>
      <c r="E2643" s="2" t="s">
        <v>388</v>
      </c>
      <c r="F2643" s="2">
        <v>695103363</v>
      </c>
    </row>
    <row r="2644" spans="1:6" x14ac:dyDescent="0.25">
      <c r="A2644" s="2" t="s">
        <v>71</v>
      </c>
      <c r="B2644" s="2" t="s">
        <v>391</v>
      </c>
      <c r="C2644" s="2" t="s">
        <v>389</v>
      </c>
      <c r="D2644" s="2">
        <v>2011</v>
      </c>
      <c r="E2644" s="2" t="s">
        <v>388</v>
      </c>
      <c r="F2644" s="2">
        <v>883048465</v>
      </c>
    </row>
    <row r="2645" spans="1:6" x14ac:dyDescent="0.25">
      <c r="A2645" s="2" t="s">
        <v>71</v>
      </c>
      <c r="B2645" s="2" t="s">
        <v>391</v>
      </c>
      <c r="C2645" s="2" t="s">
        <v>389</v>
      </c>
      <c r="D2645" s="2">
        <v>2012</v>
      </c>
      <c r="E2645" s="2" t="s">
        <v>388</v>
      </c>
      <c r="F2645" s="2">
        <v>940469276</v>
      </c>
    </row>
    <row r="2646" spans="1:6" x14ac:dyDescent="0.25">
      <c r="A2646" s="2" t="s">
        <v>71</v>
      </c>
      <c r="B2646" s="2" t="s">
        <v>391</v>
      </c>
      <c r="C2646" s="2" t="s">
        <v>389</v>
      </c>
      <c r="D2646" s="2">
        <v>2013</v>
      </c>
      <c r="E2646" s="2" t="s">
        <v>388</v>
      </c>
      <c r="F2646" s="2">
        <v>1139955263</v>
      </c>
    </row>
    <row r="2647" spans="1:6" x14ac:dyDescent="0.25">
      <c r="A2647" s="2" t="s">
        <v>71</v>
      </c>
      <c r="B2647" s="2" t="s">
        <v>391</v>
      </c>
      <c r="C2647" s="2" t="s">
        <v>389</v>
      </c>
      <c r="D2647" s="2">
        <v>2014</v>
      </c>
      <c r="E2647" s="2" t="s">
        <v>388</v>
      </c>
      <c r="F2647" s="2">
        <v>904381962</v>
      </c>
    </row>
    <row r="2648" spans="1:6" x14ac:dyDescent="0.25">
      <c r="A2648" s="2" t="s">
        <v>71</v>
      </c>
      <c r="B2648" s="2" t="s">
        <v>391</v>
      </c>
      <c r="C2648" s="2" t="s">
        <v>389</v>
      </c>
      <c r="D2648" s="2">
        <v>2015</v>
      </c>
      <c r="E2648" s="2" t="s">
        <v>388</v>
      </c>
      <c r="F2648" s="2">
        <v>1169589162</v>
      </c>
    </row>
    <row r="2649" spans="1:6" x14ac:dyDescent="0.25">
      <c r="A2649" s="2" t="s">
        <v>71</v>
      </c>
      <c r="B2649" s="2" t="s">
        <v>391</v>
      </c>
      <c r="C2649" s="2" t="s">
        <v>389</v>
      </c>
      <c r="D2649" s="2">
        <v>2016</v>
      </c>
      <c r="E2649" s="2" t="s">
        <v>388</v>
      </c>
      <c r="F2649" s="2">
        <v>1719995687</v>
      </c>
    </row>
    <row r="2650" spans="1:6" x14ac:dyDescent="0.25">
      <c r="A2650" s="2" t="s">
        <v>71</v>
      </c>
      <c r="B2650" s="2" t="s">
        <v>391</v>
      </c>
      <c r="C2650" s="2" t="s">
        <v>389</v>
      </c>
      <c r="D2650" s="2">
        <v>2017</v>
      </c>
      <c r="E2650" s="2" t="s">
        <v>388</v>
      </c>
      <c r="F2650" s="2">
        <v>1523280136</v>
      </c>
    </row>
    <row r="2651" spans="1:6" x14ac:dyDescent="0.25">
      <c r="A2651" s="2" t="s">
        <v>71</v>
      </c>
      <c r="B2651" s="2" t="s">
        <v>391</v>
      </c>
      <c r="C2651" s="2" t="s">
        <v>389</v>
      </c>
      <c r="D2651" s="2">
        <v>2018</v>
      </c>
      <c r="E2651" s="2" t="s">
        <v>388</v>
      </c>
      <c r="F2651" s="2">
        <v>1487090621</v>
      </c>
    </row>
    <row r="2652" spans="1:6" x14ac:dyDescent="0.25">
      <c r="A2652" s="2" t="s">
        <v>71</v>
      </c>
      <c r="B2652" s="2" t="s">
        <v>391</v>
      </c>
      <c r="C2652" s="2" t="s">
        <v>389</v>
      </c>
      <c r="D2652" s="2">
        <v>2019</v>
      </c>
      <c r="E2652" s="2" t="s">
        <v>388</v>
      </c>
      <c r="F2652" s="2">
        <v>1544539842</v>
      </c>
    </row>
    <row r="2653" spans="1:6" x14ac:dyDescent="0.25">
      <c r="A2653" s="2" t="s">
        <v>71</v>
      </c>
      <c r="B2653" s="2" t="s">
        <v>391</v>
      </c>
      <c r="C2653" s="2" t="s">
        <v>389</v>
      </c>
      <c r="D2653" s="2">
        <v>2020</v>
      </c>
      <c r="E2653" s="2" t="s">
        <v>388</v>
      </c>
      <c r="F2653" s="2">
        <v>1595628453</v>
      </c>
    </row>
    <row r="2654" spans="1:6" x14ac:dyDescent="0.25">
      <c r="A2654" s="2" t="s">
        <v>71</v>
      </c>
      <c r="B2654" s="2" t="s">
        <v>391</v>
      </c>
      <c r="C2654" s="2" t="s">
        <v>389</v>
      </c>
      <c r="D2654" s="2">
        <v>2021</v>
      </c>
      <c r="E2654" s="2" t="s">
        <v>388</v>
      </c>
      <c r="F2654" s="2">
        <v>1608641916</v>
      </c>
    </row>
    <row r="2655" spans="1:6" x14ac:dyDescent="0.25">
      <c r="A2655" s="2" t="s">
        <v>71</v>
      </c>
      <c r="B2655" s="2" t="s">
        <v>391</v>
      </c>
      <c r="C2655" s="2" t="s">
        <v>390</v>
      </c>
      <c r="D2655" s="2">
        <v>2010</v>
      </c>
      <c r="E2655" s="2" t="s">
        <v>388</v>
      </c>
      <c r="F2655" s="2">
        <v>630914478</v>
      </c>
    </row>
    <row r="2656" spans="1:6" x14ac:dyDescent="0.25">
      <c r="A2656" s="2" t="s">
        <v>71</v>
      </c>
      <c r="B2656" s="2" t="s">
        <v>391</v>
      </c>
      <c r="C2656" s="2" t="s">
        <v>390</v>
      </c>
      <c r="D2656" s="2">
        <v>2011</v>
      </c>
      <c r="E2656" s="2" t="s">
        <v>388</v>
      </c>
      <c r="F2656" s="2">
        <v>552584107</v>
      </c>
    </row>
    <row r="2657" spans="1:6" x14ac:dyDescent="0.25">
      <c r="A2657" s="2" t="s">
        <v>71</v>
      </c>
      <c r="B2657" s="2" t="s">
        <v>391</v>
      </c>
      <c r="C2657" s="2" t="s">
        <v>390</v>
      </c>
      <c r="D2657" s="2">
        <v>2012</v>
      </c>
      <c r="E2657" s="2" t="s">
        <v>388</v>
      </c>
      <c r="F2657" s="2">
        <v>677092029</v>
      </c>
    </row>
    <row r="2658" spans="1:6" x14ac:dyDescent="0.25">
      <c r="A2658" s="2" t="s">
        <v>71</v>
      </c>
      <c r="B2658" s="2" t="s">
        <v>391</v>
      </c>
      <c r="C2658" s="2" t="s">
        <v>390</v>
      </c>
      <c r="D2658" s="2">
        <v>2013</v>
      </c>
      <c r="E2658" s="2" t="s">
        <v>388</v>
      </c>
      <c r="F2658" s="2">
        <v>827488134</v>
      </c>
    </row>
    <row r="2659" spans="1:6" x14ac:dyDescent="0.25">
      <c r="A2659" s="2" t="s">
        <v>71</v>
      </c>
      <c r="B2659" s="2" t="s">
        <v>391</v>
      </c>
      <c r="C2659" s="2" t="s">
        <v>390</v>
      </c>
      <c r="D2659" s="2">
        <v>2014</v>
      </c>
      <c r="E2659" s="2" t="s">
        <v>388</v>
      </c>
      <c r="F2659" s="2">
        <v>858873460</v>
      </c>
    </row>
    <row r="2660" spans="1:6" x14ac:dyDescent="0.25">
      <c r="A2660" s="2" t="s">
        <v>71</v>
      </c>
      <c r="B2660" s="2" t="s">
        <v>391</v>
      </c>
      <c r="C2660" s="2" t="s">
        <v>390</v>
      </c>
      <c r="D2660" s="2">
        <v>2015</v>
      </c>
      <c r="E2660" s="2" t="s">
        <v>388</v>
      </c>
      <c r="F2660" s="2">
        <v>664955175</v>
      </c>
    </row>
    <row r="2661" spans="1:6" x14ac:dyDescent="0.25">
      <c r="A2661" s="2" t="s">
        <v>71</v>
      </c>
      <c r="B2661" s="2" t="s">
        <v>391</v>
      </c>
      <c r="C2661" s="2" t="s">
        <v>390</v>
      </c>
      <c r="D2661" s="2">
        <v>2016</v>
      </c>
      <c r="E2661" s="2" t="s">
        <v>388</v>
      </c>
      <c r="F2661" s="2">
        <v>1270305698</v>
      </c>
    </row>
    <row r="2662" spans="1:6" x14ac:dyDescent="0.25">
      <c r="A2662" s="2" t="s">
        <v>71</v>
      </c>
      <c r="B2662" s="2" t="s">
        <v>391</v>
      </c>
      <c r="C2662" s="2" t="s">
        <v>390</v>
      </c>
      <c r="D2662" s="2">
        <v>2017</v>
      </c>
      <c r="E2662" s="2" t="s">
        <v>388</v>
      </c>
      <c r="F2662" s="2">
        <v>1186492507</v>
      </c>
    </row>
    <row r="2663" spans="1:6" x14ac:dyDescent="0.25">
      <c r="A2663" s="2" t="s">
        <v>71</v>
      </c>
      <c r="B2663" s="2" t="s">
        <v>391</v>
      </c>
      <c r="C2663" s="2" t="s">
        <v>390</v>
      </c>
      <c r="D2663" s="2">
        <v>2018</v>
      </c>
      <c r="E2663" s="2" t="s">
        <v>388</v>
      </c>
      <c r="F2663" s="2">
        <v>1159595737</v>
      </c>
    </row>
    <row r="2664" spans="1:6" x14ac:dyDescent="0.25">
      <c r="A2664" s="2" t="s">
        <v>71</v>
      </c>
      <c r="B2664" s="2" t="s">
        <v>391</v>
      </c>
      <c r="C2664" s="2" t="s">
        <v>390</v>
      </c>
      <c r="D2664" s="2">
        <v>2019</v>
      </c>
      <c r="E2664" s="2" t="s">
        <v>388</v>
      </c>
      <c r="F2664" s="2">
        <v>1199757705</v>
      </c>
    </row>
    <row r="2665" spans="1:6" x14ac:dyDescent="0.25">
      <c r="A2665" s="2" t="s">
        <v>71</v>
      </c>
      <c r="B2665" s="2" t="s">
        <v>391</v>
      </c>
      <c r="C2665" s="2" t="s">
        <v>390</v>
      </c>
      <c r="D2665" s="2">
        <v>2020</v>
      </c>
      <c r="E2665" s="2" t="s">
        <v>388</v>
      </c>
      <c r="F2665" s="2">
        <v>1281342561</v>
      </c>
    </row>
    <row r="2666" spans="1:6" x14ac:dyDescent="0.25">
      <c r="A2666" s="2" t="s">
        <v>71</v>
      </c>
      <c r="B2666" s="2" t="s">
        <v>391</v>
      </c>
      <c r="C2666" s="2" t="s">
        <v>390</v>
      </c>
      <c r="D2666" s="2">
        <v>2021</v>
      </c>
      <c r="E2666" s="2" t="s">
        <v>388</v>
      </c>
      <c r="F2666" s="2">
        <v>1345396674</v>
      </c>
    </row>
    <row r="2667" spans="1:6" x14ac:dyDescent="0.25">
      <c r="A2667" s="2" t="s">
        <v>72</v>
      </c>
      <c r="B2667" s="2" t="s">
        <v>417</v>
      </c>
      <c r="C2667" s="2" t="s">
        <v>387</v>
      </c>
      <c r="D2667" s="2">
        <v>2010</v>
      </c>
      <c r="E2667" s="2" t="s">
        <v>388</v>
      </c>
      <c r="F2667" s="2">
        <v>20642463</v>
      </c>
    </row>
    <row r="2668" spans="1:6" x14ac:dyDescent="0.25">
      <c r="A2668" s="2" t="s">
        <v>72</v>
      </c>
      <c r="B2668" s="2" t="s">
        <v>417</v>
      </c>
      <c r="C2668" s="2" t="s">
        <v>387</v>
      </c>
      <c r="D2668" s="2">
        <v>2011</v>
      </c>
      <c r="E2668" s="2" t="s">
        <v>388</v>
      </c>
      <c r="F2668" s="2">
        <v>35010102</v>
      </c>
    </row>
    <row r="2669" spans="1:6" x14ac:dyDescent="0.25">
      <c r="A2669" s="2" t="s">
        <v>72</v>
      </c>
      <c r="B2669" s="2" t="s">
        <v>417</v>
      </c>
      <c r="C2669" s="2" t="s">
        <v>387</v>
      </c>
      <c r="D2669" s="2">
        <v>2012</v>
      </c>
      <c r="E2669" s="2" t="s">
        <v>388</v>
      </c>
      <c r="F2669" s="2">
        <v>15331109</v>
      </c>
    </row>
    <row r="2670" spans="1:6" x14ac:dyDescent="0.25">
      <c r="A2670" s="2" t="s">
        <v>72</v>
      </c>
      <c r="B2670" s="2" t="s">
        <v>417</v>
      </c>
      <c r="C2670" s="2" t="s">
        <v>387</v>
      </c>
      <c r="D2670" s="2">
        <v>2013</v>
      </c>
      <c r="E2670" s="2" t="s">
        <v>388</v>
      </c>
      <c r="F2670" s="2">
        <v>27656580</v>
      </c>
    </row>
    <row r="2671" spans="1:6" x14ac:dyDescent="0.25">
      <c r="A2671" s="2" t="s">
        <v>72</v>
      </c>
      <c r="B2671" s="2" t="s">
        <v>417</v>
      </c>
      <c r="C2671" s="2" t="s">
        <v>387</v>
      </c>
      <c r="D2671" s="2">
        <v>2014</v>
      </c>
      <c r="E2671" s="2" t="s">
        <v>388</v>
      </c>
      <c r="F2671" s="2">
        <v>178123117</v>
      </c>
    </row>
    <row r="2672" spans="1:6" x14ac:dyDescent="0.25">
      <c r="A2672" s="2" t="s">
        <v>72</v>
      </c>
      <c r="B2672" s="2" t="s">
        <v>417</v>
      </c>
      <c r="C2672" s="2" t="s">
        <v>387</v>
      </c>
      <c r="D2672" s="2">
        <v>2015</v>
      </c>
      <c r="E2672" s="2" t="s">
        <v>388</v>
      </c>
      <c r="F2672" s="2">
        <v>202492946</v>
      </c>
    </row>
    <row r="2673" spans="1:6" x14ac:dyDescent="0.25">
      <c r="A2673" s="2" t="s">
        <v>72</v>
      </c>
      <c r="B2673" s="2" t="s">
        <v>417</v>
      </c>
      <c r="C2673" s="2" t="s">
        <v>387</v>
      </c>
      <c r="D2673" s="2">
        <v>2016</v>
      </c>
      <c r="E2673" s="2" t="s">
        <v>388</v>
      </c>
      <c r="F2673" s="2">
        <v>23893990</v>
      </c>
    </row>
    <row r="2674" spans="1:6" x14ac:dyDescent="0.25">
      <c r="A2674" s="2" t="s">
        <v>72</v>
      </c>
      <c r="B2674" s="2" t="s">
        <v>417</v>
      </c>
      <c r="C2674" s="2" t="s">
        <v>387</v>
      </c>
      <c r="D2674" s="2">
        <v>2017</v>
      </c>
      <c r="E2674" s="2" t="s">
        <v>388</v>
      </c>
      <c r="F2674" s="2">
        <v>21313565</v>
      </c>
    </row>
    <row r="2675" spans="1:6" x14ac:dyDescent="0.25">
      <c r="A2675" s="2" t="s">
        <v>72</v>
      </c>
      <c r="B2675" s="2" t="s">
        <v>417</v>
      </c>
      <c r="C2675" s="2" t="s">
        <v>387</v>
      </c>
      <c r="D2675" s="2">
        <v>2018</v>
      </c>
      <c r="E2675" s="2" t="s">
        <v>388</v>
      </c>
      <c r="F2675" s="2">
        <v>37603234</v>
      </c>
    </row>
    <row r="2676" spans="1:6" x14ac:dyDescent="0.25">
      <c r="A2676" s="2" t="s">
        <v>72</v>
      </c>
      <c r="B2676" s="2" t="s">
        <v>417</v>
      </c>
      <c r="C2676" s="2" t="s">
        <v>387</v>
      </c>
      <c r="D2676" s="2">
        <v>2019</v>
      </c>
      <c r="E2676" s="2" t="s">
        <v>388</v>
      </c>
      <c r="F2676" s="2">
        <v>40157310</v>
      </c>
    </row>
    <row r="2677" spans="1:6" x14ac:dyDescent="0.25">
      <c r="A2677" s="2" t="s">
        <v>72</v>
      </c>
      <c r="B2677" s="2" t="s">
        <v>417</v>
      </c>
      <c r="C2677" s="2" t="s">
        <v>387</v>
      </c>
      <c r="D2677" s="2">
        <v>2020</v>
      </c>
      <c r="E2677" s="2" t="s">
        <v>388</v>
      </c>
      <c r="F2677" s="2">
        <v>42358563</v>
      </c>
    </row>
    <row r="2678" spans="1:6" x14ac:dyDescent="0.25">
      <c r="A2678" s="2" t="s">
        <v>72</v>
      </c>
      <c r="B2678" s="2" t="s">
        <v>417</v>
      </c>
      <c r="C2678" s="2" t="s">
        <v>387</v>
      </c>
      <c r="D2678" s="2">
        <v>2021</v>
      </c>
      <c r="E2678" s="2" t="s">
        <v>388</v>
      </c>
      <c r="F2678" s="2">
        <v>43851099</v>
      </c>
    </row>
    <row r="2679" spans="1:6" x14ac:dyDescent="0.25">
      <c r="A2679" s="2" t="s">
        <v>72</v>
      </c>
      <c r="B2679" s="2" t="s">
        <v>417</v>
      </c>
      <c r="C2679" s="2" t="s">
        <v>389</v>
      </c>
      <c r="D2679" s="2">
        <v>2010</v>
      </c>
      <c r="E2679" s="2" t="s">
        <v>388</v>
      </c>
      <c r="F2679" s="2">
        <v>86942883</v>
      </c>
    </row>
    <row r="2680" spans="1:6" x14ac:dyDescent="0.25">
      <c r="A2680" s="2" t="s">
        <v>72</v>
      </c>
      <c r="B2680" s="2" t="s">
        <v>417</v>
      </c>
      <c r="C2680" s="2" t="s">
        <v>389</v>
      </c>
      <c r="D2680" s="2">
        <v>2011</v>
      </c>
      <c r="E2680" s="2" t="s">
        <v>388</v>
      </c>
      <c r="F2680" s="2">
        <v>90749228</v>
      </c>
    </row>
    <row r="2681" spans="1:6" x14ac:dyDescent="0.25">
      <c r="A2681" s="2" t="s">
        <v>72</v>
      </c>
      <c r="B2681" s="2" t="s">
        <v>417</v>
      </c>
      <c r="C2681" s="2" t="s">
        <v>389</v>
      </c>
      <c r="D2681" s="2">
        <v>2012</v>
      </c>
      <c r="E2681" s="2" t="s">
        <v>388</v>
      </c>
      <c r="F2681" s="2">
        <v>518087387</v>
      </c>
    </row>
    <row r="2682" spans="1:6" x14ac:dyDescent="0.25">
      <c r="A2682" s="2" t="s">
        <v>72</v>
      </c>
      <c r="B2682" s="2" t="s">
        <v>417</v>
      </c>
      <c r="C2682" s="2" t="s">
        <v>389</v>
      </c>
      <c r="D2682" s="2">
        <v>2013</v>
      </c>
      <c r="E2682" s="2" t="s">
        <v>388</v>
      </c>
      <c r="F2682" s="2">
        <v>132575834</v>
      </c>
    </row>
    <row r="2683" spans="1:6" x14ac:dyDescent="0.25">
      <c r="A2683" s="2" t="s">
        <v>72</v>
      </c>
      <c r="B2683" s="2" t="s">
        <v>417</v>
      </c>
      <c r="C2683" s="2" t="s">
        <v>389</v>
      </c>
      <c r="D2683" s="2">
        <v>2014</v>
      </c>
      <c r="E2683" s="2" t="s">
        <v>388</v>
      </c>
      <c r="F2683" s="2">
        <v>155341162</v>
      </c>
    </row>
    <row r="2684" spans="1:6" x14ac:dyDescent="0.25">
      <c r="A2684" s="2" t="s">
        <v>72</v>
      </c>
      <c r="B2684" s="2" t="s">
        <v>417</v>
      </c>
      <c r="C2684" s="2" t="s">
        <v>389</v>
      </c>
      <c r="D2684" s="2">
        <v>2015</v>
      </c>
      <c r="E2684" s="2" t="s">
        <v>388</v>
      </c>
      <c r="F2684" s="2">
        <v>13520152</v>
      </c>
    </row>
    <row r="2685" spans="1:6" x14ac:dyDescent="0.25">
      <c r="A2685" s="2" t="s">
        <v>72</v>
      </c>
      <c r="B2685" s="2" t="s">
        <v>417</v>
      </c>
      <c r="C2685" s="2" t="s">
        <v>389</v>
      </c>
      <c r="D2685" s="2">
        <v>2016</v>
      </c>
      <c r="E2685" s="2" t="s">
        <v>388</v>
      </c>
      <c r="F2685" s="2">
        <v>165452282</v>
      </c>
    </row>
    <row r="2686" spans="1:6" x14ac:dyDescent="0.25">
      <c r="A2686" s="2" t="s">
        <v>72</v>
      </c>
      <c r="B2686" s="2" t="s">
        <v>417</v>
      </c>
      <c r="C2686" s="2" t="s">
        <v>389</v>
      </c>
      <c r="D2686" s="2">
        <v>2017</v>
      </c>
      <c r="E2686" s="2" t="s">
        <v>388</v>
      </c>
      <c r="F2686" s="2">
        <v>56173921</v>
      </c>
    </row>
    <row r="2687" spans="1:6" x14ac:dyDescent="0.25">
      <c r="A2687" s="2" t="s">
        <v>72</v>
      </c>
      <c r="B2687" s="2" t="s">
        <v>417</v>
      </c>
      <c r="C2687" s="2" t="s">
        <v>389</v>
      </c>
      <c r="D2687" s="2">
        <v>2018</v>
      </c>
      <c r="E2687" s="2" t="s">
        <v>388</v>
      </c>
      <c r="F2687" s="2">
        <v>113379897</v>
      </c>
    </row>
    <row r="2688" spans="1:6" x14ac:dyDescent="0.25">
      <c r="A2688" s="2" t="s">
        <v>72</v>
      </c>
      <c r="B2688" s="2" t="s">
        <v>417</v>
      </c>
      <c r="C2688" s="2" t="s">
        <v>389</v>
      </c>
      <c r="D2688" s="2">
        <v>2019</v>
      </c>
      <c r="E2688" s="2" t="s">
        <v>388</v>
      </c>
      <c r="F2688" s="2">
        <v>117767220</v>
      </c>
    </row>
    <row r="2689" spans="1:6" x14ac:dyDescent="0.25">
      <c r="A2689" s="2" t="s">
        <v>72</v>
      </c>
      <c r="B2689" s="2" t="s">
        <v>417</v>
      </c>
      <c r="C2689" s="2" t="s">
        <v>389</v>
      </c>
      <c r="D2689" s="2">
        <v>2020</v>
      </c>
      <c r="E2689" s="2" t="s">
        <v>388</v>
      </c>
      <c r="F2689" s="2">
        <v>120795373</v>
      </c>
    </row>
    <row r="2690" spans="1:6" x14ac:dyDescent="0.25">
      <c r="A2690" s="2" t="s">
        <v>72</v>
      </c>
      <c r="B2690" s="2" t="s">
        <v>417</v>
      </c>
      <c r="C2690" s="2" t="s">
        <v>389</v>
      </c>
      <c r="D2690" s="2">
        <v>2021</v>
      </c>
      <c r="E2690" s="2" t="s">
        <v>388</v>
      </c>
      <c r="F2690" s="2">
        <v>123789105</v>
      </c>
    </row>
    <row r="2691" spans="1:6" x14ac:dyDescent="0.25">
      <c r="A2691" s="2" t="s">
        <v>72</v>
      </c>
      <c r="B2691" s="2" t="s">
        <v>417</v>
      </c>
      <c r="C2691" s="2" t="s">
        <v>390</v>
      </c>
      <c r="D2691" s="2">
        <v>2010</v>
      </c>
      <c r="E2691" s="2" t="s">
        <v>388</v>
      </c>
      <c r="F2691" s="2">
        <v>4312574</v>
      </c>
    </row>
    <row r="2692" spans="1:6" x14ac:dyDescent="0.25">
      <c r="A2692" s="2" t="s">
        <v>72</v>
      </c>
      <c r="B2692" s="2" t="s">
        <v>417</v>
      </c>
      <c r="C2692" s="2" t="s">
        <v>390</v>
      </c>
      <c r="D2692" s="2">
        <v>2011</v>
      </c>
      <c r="E2692" s="2" t="s">
        <v>388</v>
      </c>
      <c r="F2692" s="2">
        <v>3142285</v>
      </c>
    </row>
    <row r="2693" spans="1:6" x14ac:dyDescent="0.25">
      <c r="A2693" s="2" t="s">
        <v>72</v>
      </c>
      <c r="B2693" s="2" t="s">
        <v>417</v>
      </c>
      <c r="C2693" s="2" t="s">
        <v>390</v>
      </c>
      <c r="D2693" s="2">
        <v>2012</v>
      </c>
      <c r="E2693" s="2" t="s">
        <v>388</v>
      </c>
      <c r="F2693" s="2">
        <v>3314786</v>
      </c>
    </row>
    <row r="2694" spans="1:6" x14ac:dyDescent="0.25">
      <c r="A2694" s="2" t="s">
        <v>72</v>
      </c>
      <c r="B2694" s="2" t="s">
        <v>417</v>
      </c>
      <c r="C2694" s="2" t="s">
        <v>390</v>
      </c>
      <c r="D2694" s="2">
        <v>2013</v>
      </c>
      <c r="E2694" s="2" t="s">
        <v>388</v>
      </c>
      <c r="F2694" s="2">
        <v>12360854</v>
      </c>
    </row>
    <row r="2695" spans="1:6" x14ac:dyDescent="0.25">
      <c r="A2695" s="2" t="s">
        <v>72</v>
      </c>
      <c r="B2695" s="2" t="s">
        <v>417</v>
      </c>
      <c r="C2695" s="2" t="s">
        <v>390</v>
      </c>
      <c r="D2695" s="2">
        <v>2014</v>
      </c>
      <c r="E2695" s="2" t="s">
        <v>388</v>
      </c>
      <c r="F2695" s="2">
        <v>7104919</v>
      </c>
    </row>
    <row r="2696" spans="1:6" x14ac:dyDescent="0.25">
      <c r="A2696" s="2" t="s">
        <v>72</v>
      </c>
      <c r="B2696" s="2" t="s">
        <v>417</v>
      </c>
      <c r="C2696" s="2" t="s">
        <v>390</v>
      </c>
      <c r="D2696" s="2">
        <v>2015</v>
      </c>
      <c r="E2696" s="2" t="s">
        <v>388</v>
      </c>
      <c r="F2696" s="2">
        <v>13335533</v>
      </c>
    </row>
    <row r="2697" spans="1:6" x14ac:dyDescent="0.25">
      <c r="A2697" s="2" t="s">
        <v>72</v>
      </c>
      <c r="B2697" s="2" t="s">
        <v>417</v>
      </c>
      <c r="C2697" s="2" t="s">
        <v>390</v>
      </c>
      <c r="D2697" s="2">
        <v>2016</v>
      </c>
      <c r="E2697" s="2" t="s">
        <v>388</v>
      </c>
      <c r="F2697" s="2">
        <v>16896516</v>
      </c>
    </row>
    <row r="2698" spans="1:6" x14ac:dyDescent="0.25">
      <c r="A2698" s="2" t="s">
        <v>72</v>
      </c>
      <c r="B2698" s="2" t="s">
        <v>417</v>
      </c>
      <c r="C2698" s="2" t="s">
        <v>390</v>
      </c>
      <c r="D2698" s="2">
        <v>2017</v>
      </c>
      <c r="E2698" s="2" t="s">
        <v>388</v>
      </c>
      <c r="F2698" s="2">
        <v>257081261</v>
      </c>
    </row>
    <row r="2699" spans="1:6" x14ac:dyDescent="0.25">
      <c r="A2699" s="2" t="s">
        <v>72</v>
      </c>
      <c r="B2699" s="2" t="s">
        <v>417</v>
      </c>
      <c r="C2699" s="2" t="s">
        <v>390</v>
      </c>
      <c r="D2699" s="2">
        <v>2018</v>
      </c>
      <c r="E2699" s="2" t="s">
        <v>388</v>
      </c>
      <c r="F2699" s="2">
        <v>62516894</v>
      </c>
    </row>
    <row r="2700" spans="1:6" x14ac:dyDescent="0.25">
      <c r="A2700" s="2" t="s">
        <v>72</v>
      </c>
      <c r="B2700" s="2" t="s">
        <v>417</v>
      </c>
      <c r="C2700" s="2" t="s">
        <v>390</v>
      </c>
      <c r="D2700" s="2">
        <v>2019</v>
      </c>
      <c r="E2700" s="2" t="s">
        <v>388</v>
      </c>
      <c r="F2700" s="2">
        <v>64813044</v>
      </c>
    </row>
    <row r="2701" spans="1:6" x14ac:dyDescent="0.25">
      <c r="A2701" s="2" t="s">
        <v>72</v>
      </c>
      <c r="B2701" s="2" t="s">
        <v>417</v>
      </c>
      <c r="C2701" s="2" t="s">
        <v>390</v>
      </c>
      <c r="D2701" s="2">
        <v>2020</v>
      </c>
      <c r="E2701" s="2" t="s">
        <v>388</v>
      </c>
      <c r="F2701" s="2">
        <v>68411840</v>
      </c>
    </row>
    <row r="2702" spans="1:6" x14ac:dyDescent="0.25">
      <c r="A2702" s="2" t="s">
        <v>72</v>
      </c>
      <c r="B2702" s="2" t="s">
        <v>417</v>
      </c>
      <c r="C2702" s="2" t="s">
        <v>390</v>
      </c>
      <c r="D2702" s="2">
        <v>2021</v>
      </c>
      <c r="E2702" s="2" t="s">
        <v>388</v>
      </c>
      <c r="F2702" s="2">
        <v>71643654</v>
      </c>
    </row>
    <row r="2703" spans="1:6" x14ac:dyDescent="0.25">
      <c r="A2703" s="2" t="s">
        <v>72</v>
      </c>
      <c r="B2703" s="2" t="s">
        <v>424</v>
      </c>
      <c r="C2703" s="2" t="s">
        <v>387</v>
      </c>
      <c r="D2703" s="2">
        <v>2010</v>
      </c>
      <c r="E2703" s="2" t="s">
        <v>388</v>
      </c>
      <c r="F2703" s="2">
        <v>48547914</v>
      </c>
    </row>
    <row r="2704" spans="1:6" x14ac:dyDescent="0.25">
      <c r="A2704" s="2" t="s">
        <v>72</v>
      </c>
      <c r="B2704" s="2" t="s">
        <v>424</v>
      </c>
      <c r="C2704" s="2" t="s">
        <v>387</v>
      </c>
      <c r="D2704" s="2">
        <v>2011</v>
      </c>
      <c r="E2704" s="2" t="s">
        <v>388</v>
      </c>
      <c r="F2704" s="2">
        <v>32292682</v>
      </c>
    </row>
    <row r="2705" spans="1:6" x14ac:dyDescent="0.25">
      <c r="A2705" s="2" t="s">
        <v>72</v>
      </c>
      <c r="B2705" s="2" t="s">
        <v>424</v>
      </c>
      <c r="C2705" s="2" t="s">
        <v>387</v>
      </c>
      <c r="D2705" s="2">
        <v>2012</v>
      </c>
      <c r="E2705" s="2" t="s">
        <v>388</v>
      </c>
      <c r="F2705" s="2">
        <v>88156168</v>
      </c>
    </row>
    <row r="2706" spans="1:6" x14ac:dyDescent="0.25">
      <c r="A2706" s="2" t="s">
        <v>72</v>
      </c>
      <c r="B2706" s="2" t="s">
        <v>424</v>
      </c>
      <c r="C2706" s="2" t="s">
        <v>387</v>
      </c>
      <c r="D2706" s="2">
        <v>2013</v>
      </c>
      <c r="E2706" s="2" t="s">
        <v>388</v>
      </c>
      <c r="F2706" s="2">
        <v>12790970</v>
      </c>
    </row>
    <row r="2707" spans="1:6" x14ac:dyDescent="0.25">
      <c r="A2707" s="2" t="s">
        <v>72</v>
      </c>
      <c r="B2707" s="2" t="s">
        <v>424</v>
      </c>
      <c r="C2707" s="2" t="s">
        <v>387</v>
      </c>
      <c r="D2707" s="2">
        <v>2014</v>
      </c>
      <c r="E2707" s="2" t="s">
        <v>388</v>
      </c>
      <c r="F2707" s="2">
        <v>54727393</v>
      </c>
    </row>
    <row r="2708" spans="1:6" x14ac:dyDescent="0.25">
      <c r="A2708" s="2" t="s">
        <v>72</v>
      </c>
      <c r="B2708" s="2" t="s">
        <v>424</v>
      </c>
      <c r="C2708" s="2" t="s">
        <v>387</v>
      </c>
      <c r="D2708" s="2">
        <v>2015</v>
      </c>
      <c r="E2708" s="2" t="s">
        <v>388</v>
      </c>
      <c r="F2708" s="2">
        <v>11687836</v>
      </c>
    </row>
    <row r="2709" spans="1:6" x14ac:dyDescent="0.25">
      <c r="A2709" s="2" t="s">
        <v>72</v>
      </c>
      <c r="B2709" s="2" t="s">
        <v>424</v>
      </c>
      <c r="C2709" s="2" t="s">
        <v>387</v>
      </c>
      <c r="D2709" s="2">
        <v>2016</v>
      </c>
      <c r="E2709" s="2" t="s">
        <v>388</v>
      </c>
      <c r="F2709" s="2">
        <v>11987130</v>
      </c>
    </row>
    <row r="2710" spans="1:6" x14ac:dyDescent="0.25">
      <c r="A2710" s="2" t="s">
        <v>72</v>
      </c>
      <c r="B2710" s="2" t="s">
        <v>424</v>
      </c>
      <c r="C2710" s="2" t="s">
        <v>387</v>
      </c>
      <c r="D2710" s="2">
        <v>2017</v>
      </c>
      <c r="E2710" s="2" t="s">
        <v>388</v>
      </c>
      <c r="F2710" s="2">
        <v>80437191</v>
      </c>
    </row>
    <row r="2711" spans="1:6" x14ac:dyDescent="0.25">
      <c r="A2711" s="2" t="s">
        <v>72</v>
      </c>
      <c r="B2711" s="2" t="s">
        <v>424</v>
      </c>
      <c r="C2711" s="2" t="s">
        <v>387</v>
      </c>
      <c r="D2711" s="2">
        <v>2018</v>
      </c>
      <c r="E2711" s="2" t="s">
        <v>388</v>
      </c>
      <c r="F2711" s="2">
        <v>77178579</v>
      </c>
    </row>
    <row r="2712" spans="1:6" x14ac:dyDescent="0.25">
      <c r="A2712" s="2" t="s">
        <v>72</v>
      </c>
      <c r="B2712" s="2" t="s">
        <v>424</v>
      </c>
      <c r="C2712" s="2" t="s">
        <v>387</v>
      </c>
      <c r="D2712" s="2">
        <v>2019</v>
      </c>
      <c r="E2712" s="2" t="s">
        <v>388</v>
      </c>
      <c r="F2712" s="2">
        <v>84293238</v>
      </c>
    </row>
    <row r="2713" spans="1:6" x14ac:dyDescent="0.25">
      <c r="A2713" s="2" t="s">
        <v>72</v>
      </c>
      <c r="B2713" s="2" t="s">
        <v>424</v>
      </c>
      <c r="C2713" s="2" t="s">
        <v>387</v>
      </c>
      <c r="D2713" s="2">
        <v>2020</v>
      </c>
      <c r="E2713" s="2" t="s">
        <v>388</v>
      </c>
      <c r="F2713" s="2">
        <v>91247269</v>
      </c>
    </row>
    <row r="2714" spans="1:6" x14ac:dyDescent="0.25">
      <c r="A2714" s="2" t="s">
        <v>72</v>
      </c>
      <c r="B2714" s="2" t="s">
        <v>424</v>
      </c>
      <c r="C2714" s="2" t="s">
        <v>387</v>
      </c>
      <c r="D2714" s="2">
        <v>2021</v>
      </c>
      <c r="E2714" s="2" t="s">
        <v>388</v>
      </c>
      <c r="F2714" s="2">
        <v>96224039</v>
      </c>
    </row>
    <row r="2715" spans="1:6" x14ac:dyDescent="0.25">
      <c r="A2715" s="2" t="s">
        <v>72</v>
      </c>
      <c r="B2715" s="2" t="s">
        <v>424</v>
      </c>
      <c r="C2715" s="2" t="s">
        <v>389</v>
      </c>
      <c r="D2715" s="2">
        <v>2010</v>
      </c>
      <c r="E2715" s="2" t="s">
        <v>388</v>
      </c>
      <c r="F2715" s="2">
        <v>42260213</v>
      </c>
    </row>
    <row r="2716" spans="1:6" x14ac:dyDescent="0.25">
      <c r="A2716" s="2" t="s">
        <v>72</v>
      </c>
      <c r="B2716" s="2" t="s">
        <v>424</v>
      </c>
      <c r="C2716" s="2" t="s">
        <v>389</v>
      </c>
      <c r="D2716" s="2">
        <v>2011</v>
      </c>
      <c r="E2716" s="2" t="s">
        <v>388</v>
      </c>
      <c r="F2716" s="2">
        <v>72455218</v>
      </c>
    </row>
    <row r="2717" spans="1:6" x14ac:dyDescent="0.25">
      <c r="A2717" s="2" t="s">
        <v>72</v>
      </c>
      <c r="B2717" s="2" t="s">
        <v>424</v>
      </c>
      <c r="C2717" s="2" t="s">
        <v>389</v>
      </c>
      <c r="D2717" s="2">
        <v>2012</v>
      </c>
      <c r="E2717" s="2" t="s">
        <v>388</v>
      </c>
      <c r="F2717" s="2">
        <v>119354990</v>
      </c>
    </row>
    <row r="2718" spans="1:6" x14ac:dyDescent="0.25">
      <c r="A2718" s="2" t="s">
        <v>72</v>
      </c>
      <c r="B2718" s="2" t="s">
        <v>424</v>
      </c>
      <c r="C2718" s="2" t="s">
        <v>389</v>
      </c>
      <c r="D2718" s="2">
        <v>2013</v>
      </c>
      <c r="E2718" s="2" t="s">
        <v>388</v>
      </c>
      <c r="F2718" s="2">
        <v>63622003</v>
      </c>
    </row>
    <row r="2719" spans="1:6" x14ac:dyDescent="0.25">
      <c r="A2719" s="2" t="s">
        <v>72</v>
      </c>
      <c r="B2719" s="2" t="s">
        <v>424</v>
      </c>
      <c r="C2719" s="2" t="s">
        <v>389</v>
      </c>
      <c r="D2719" s="2">
        <v>2014</v>
      </c>
      <c r="E2719" s="2" t="s">
        <v>388</v>
      </c>
      <c r="F2719" s="2">
        <v>54750557</v>
      </c>
    </row>
    <row r="2720" spans="1:6" x14ac:dyDescent="0.25">
      <c r="A2720" s="2" t="s">
        <v>72</v>
      </c>
      <c r="B2720" s="2" t="s">
        <v>424</v>
      </c>
      <c r="C2720" s="2" t="s">
        <v>389</v>
      </c>
      <c r="D2720" s="2">
        <v>2015</v>
      </c>
      <c r="E2720" s="2" t="s">
        <v>388</v>
      </c>
      <c r="F2720" s="2">
        <v>136582425</v>
      </c>
    </row>
    <row r="2721" spans="1:6" x14ac:dyDescent="0.25">
      <c r="A2721" s="2" t="s">
        <v>72</v>
      </c>
      <c r="B2721" s="2" t="s">
        <v>424</v>
      </c>
      <c r="C2721" s="2" t="s">
        <v>389</v>
      </c>
      <c r="D2721" s="2">
        <v>2016</v>
      </c>
      <c r="E2721" s="2" t="s">
        <v>388</v>
      </c>
      <c r="F2721" s="2">
        <v>82235831</v>
      </c>
    </row>
    <row r="2722" spans="1:6" x14ac:dyDescent="0.25">
      <c r="A2722" s="2" t="s">
        <v>72</v>
      </c>
      <c r="B2722" s="2" t="s">
        <v>424</v>
      </c>
      <c r="C2722" s="2" t="s">
        <v>389</v>
      </c>
      <c r="D2722" s="2">
        <v>2017</v>
      </c>
      <c r="E2722" s="2" t="s">
        <v>388</v>
      </c>
      <c r="F2722" s="2">
        <v>296844595</v>
      </c>
    </row>
    <row r="2723" spans="1:6" x14ac:dyDescent="0.25">
      <c r="A2723" s="2" t="s">
        <v>72</v>
      </c>
      <c r="B2723" s="2" t="s">
        <v>424</v>
      </c>
      <c r="C2723" s="2" t="s">
        <v>389</v>
      </c>
      <c r="D2723" s="2">
        <v>2018</v>
      </c>
      <c r="E2723" s="2" t="s">
        <v>388</v>
      </c>
      <c r="F2723" s="2">
        <v>113408516</v>
      </c>
    </row>
    <row r="2724" spans="1:6" x14ac:dyDescent="0.25">
      <c r="A2724" s="2" t="s">
        <v>72</v>
      </c>
      <c r="B2724" s="2" t="s">
        <v>424</v>
      </c>
      <c r="C2724" s="2" t="s">
        <v>389</v>
      </c>
      <c r="D2724" s="2">
        <v>2019</v>
      </c>
      <c r="E2724" s="2" t="s">
        <v>388</v>
      </c>
      <c r="F2724" s="2">
        <v>115302413</v>
      </c>
    </row>
    <row r="2725" spans="1:6" x14ac:dyDescent="0.25">
      <c r="A2725" s="2" t="s">
        <v>72</v>
      </c>
      <c r="B2725" s="2" t="s">
        <v>424</v>
      </c>
      <c r="C2725" s="2" t="s">
        <v>389</v>
      </c>
      <c r="D2725" s="2">
        <v>2020</v>
      </c>
      <c r="E2725" s="2" t="s">
        <v>388</v>
      </c>
      <c r="F2725" s="2">
        <v>119498890</v>
      </c>
    </row>
    <row r="2726" spans="1:6" x14ac:dyDescent="0.25">
      <c r="A2726" s="2" t="s">
        <v>72</v>
      </c>
      <c r="B2726" s="2" t="s">
        <v>424</v>
      </c>
      <c r="C2726" s="2" t="s">
        <v>389</v>
      </c>
      <c r="D2726" s="2">
        <v>2021</v>
      </c>
      <c r="E2726" s="2" t="s">
        <v>388</v>
      </c>
      <c r="F2726" s="2">
        <v>121386636</v>
      </c>
    </row>
    <row r="2727" spans="1:6" x14ac:dyDescent="0.25">
      <c r="A2727" s="2" t="s">
        <v>72</v>
      </c>
      <c r="B2727" s="2" t="s">
        <v>424</v>
      </c>
      <c r="C2727" s="2" t="s">
        <v>390</v>
      </c>
      <c r="D2727" s="2">
        <v>2010</v>
      </c>
      <c r="E2727" s="2" t="s">
        <v>388</v>
      </c>
      <c r="F2727" s="2">
        <v>336071675</v>
      </c>
    </row>
    <row r="2728" spans="1:6" x14ac:dyDescent="0.25">
      <c r="A2728" s="2" t="s">
        <v>72</v>
      </c>
      <c r="B2728" s="2" t="s">
        <v>424</v>
      </c>
      <c r="C2728" s="2" t="s">
        <v>390</v>
      </c>
      <c r="D2728" s="2">
        <v>2011</v>
      </c>
      <c r="E2728" s="2" t="s">
        <v>388</v>
      </c>
      <c r="F2728" s="2">
        <v>317377735</v>
      </c>
    </row>
    <row r="2729" spans="1:6" x14ac:dyDescent="0.25">
      <c r="A2729" s="2" t="s">
        <v>72</v>
      </c>
      <c r="B2729" s="2" t="s">
        <v>424</v>
      </c>
      <c r="C2729" s="2" t="s">
        <v>390</v>
      </c>
      <c r="D2729" s="2">
        <v>2012</v>
      </c>
      <c r="E2729" s="2" t="s">
        <v>388</v>
      </c>
      <c r="F2729" s="2">
        <v>482712356</v>
      </c>
    </row>
    <row r="2730" spans="1:6" x14ac:dyDescent="0.25">
      <c r="A2730" s="2" t="s">
        <v>72</v>
      </c>
      <c r="B2730" s="2" t="s">
        <v>424</v>
      </c>
      <c r="C2730" s="2" t="s">
        <v>390</v>
      </c>
      <c r="D2730" s="2">
        <v>2013</v>
      </c>
      <c r="E2730" s="2" t="s">
        <v>388</v>
      </c>
      <c r="F2730" s="2">
        <v>348011247</v>
      </c>
    </row>
    <row r="2731" spans="1:6" x14ac:dyDescent="0.25">
      <c r="A2731" s="2" t="s">
        <v>72</v>
      </c>
      <c r="B2731" s="2" t="s">
        <v>424</v>
      </c>
      <c r="C2731" s="2" t="s">
        <v>390</v>
      </c>
      <c r="D2731" s="2">
        <v>2014</v>
      </c>
      <c r="E2731" s="2" t="s">
        <v>388</v>
      </c>
      <c r="F2731" s="2">
        <v>350942976</v>
      </c>
    </row>
    <row r="2732" spans="1:6" x14ac:dyDescent="0.25">
      <c r="A2732" s="2" t="s">
        <v>72</v>
      </c>
      <c r="B2732" s="2" t="s">
        <v>424</v>
      </c>
      <c r="C2732" s="2" t="s">
        <v>390</v>
      </c>
      <c r="D2732" s="2">
        <v>2015</v>
      </c>
      <c r="E2732" s="2" t="s">
        <v>388</v>
      </c>
      <c r="F2732" s="2">
        <v>305901556</v>
      </c>
    </row>
    <row r="2733" spans="1:6" x14ac:dyDescent="0.25">
      <c r="A2733" s="2" t="s">
        <v>72</v>
      </c>
      <c r="B2733" s="2" t="s">
        <v>424</v>
      </c>
      <c r="C2733" s="2" t="s">
        <v>390</v>
      </c>
      <c r="D2733" s="2">
        <v>2016</v>
      </c>
      <c r="E2733" s="2" t="s">
        <v>388</v>
      </c>
      <c r="F2733" s="2">
        <v>404037949</v>
      </c>
    </row>
    <row r="2734" spans="1:6" x14ac:dyDescent="0.25">
      <c r="A2734" s="2" t="s">
        <v>72</v>
      </c>
      <c r="B2734" s="2" t="s">
        <v>424</v>
      </c>
      <c r="C2734" s="2" t="s">
        <v>390</v>
      </c>
      <c r="D2734" s="2">
        <v>2017</v>
      </c>
      <c r="E2734" s="2" t="s">
        <v>388</v>
      </c>
      <c r="F2734" s="2">
        <v>437071383</v>
      </c>
    </row>
    <row r="2735" spans="1:6" x14ac:dyDescent="0.25">
      <c r="A2735" s="2" t="s">
        <v>72</v>
      </c>
      <c r="B2735" s="2" t="s">
        <v>424</v>
      </c>
      <c r="C2735" s="2" t="s">
        <v>390</v>
      </c>
      <c r="D2735" s="2">
        <v>2018</v>
      </c>
      <c r="E2735" s="2" t="s">
        <v>388</v>
      </c>
      <c r="F2735" s="2">
        <v>412119102</v>
      </c>
    </row>
    <row r="2736" spans="1:6" x14ac:dyDescent="0.25">
      <c r="A2736" s="2" t="s">
        <v>72</v>
      </c>
      <c r="B2736" s="2" t="s">
        <v>424</v>
      </c>
      <c r="C2736" s="2" t="s">
        <v>390</v>
      </c>
      <c r="D2736" s="2">
        <v>2019</v>
      </c>
      <c r="E2736" s="2" t="s">
        <v>388</v>
      </c>
      <c r="F2736" s="2">
        <v>431466755</v>
      </c>
    </row>
    <row r="2737" spans="1:6" x14ac:dyDescent="0.25">
      <c r="A2737" s="2" t="s">
        <v>72</v>
      </c>
      <c r="B2737" s="2" t="s">
        <v>424</v>
      </c>
      <c r="C2737" s="2" t="s">
        <v>390</v>
      </c>
      <c r="D2737" s="2">
        <v>2020</v>
      </c>
      <c r="E2737" s="2" t="s">
        <v>388</v>
      </c>
      <c r="F2737" s="2">
        <v>468001223</v>
      </c>
    </row>
    <row r="2738" spans="1:6" x14ac:dyDescent="0.25">
      <c r="A2738" s="2" t="s">
        <v>72</v>
      </c>
      <c r="B2738" s="2" t="s">
        <v>424</v>
      </c>
      <c r="C2738" s="2" t="s">
        <v>390</v>
      </c>
      <c r="D2738" s="2">
        <v>2021</v>
      </c>
      <c r="E2738" s="2" t="s">
        <v>388</v>
      </c>
      <c r="F2738" s="2">
        <v>499725851</v>
      </c>
    </row>
    <row r="2739" spans="1:6" x14ac:dyDescent="0.25">
      <c r="A2739" s="2" t="s">
        <v>73</v>
      </c>
      <c r="B2739" s="2" t="s">
        <v>424</v>
      </c>
      <c r="C2739" s="2" t="s">
        <v>387</v>
      </c>
      <c r="D2739" s="2">
        <v>2010</v>
      </c>
      <c r="E2739" s="2" t="s">
        <v>388</v>
      </c>
      <c r="F2739" s="2">
        <v>22302767</v>
      </c>
    </row>
    <row r="2740" spans="1:6" x14ac:dyDescent="0.25">
      <c r="A2740" s="2" t="s">
        <v>73</v>
      </c>
      <c r="B2740" s="2" t="s">
        <v>424</v>
      </c>
      <c r="C2740" s="2" t="s">
        <v>387</v>
      </c>
      <c r="D2740" s="2">
        <v>2011</v>
      </c>
      <c r="E2740" s="2" t="s">
        <v>388</v>
      </c>
      <c r="F2740" s="2">
        <v>18515807</v>
      </c>
    </row>
    <row r="2741" spans="1:6" x14ac:dyDescent="0.25">
      <c r="A2741" s="2" t="s">
        <v>73</v>
      </c>
      <c r="B2741" s="2" t="s">
        <v>424</v>
      </c>
      <c r="C2741" s="2" t="s">
        <v>387</v>
      </c>
      <c r="D2741" s="2">
        <v>2012</v>
      </c>
      <c r="E2741" s="2" t="s">
        <v>388</v>
      </c>
      <c r="F2741" s="2">
        <v>28888144</v>
      </c>
    </row>
    <row r="2742" spans="1:6" x14ac:dyDescent="0.25">
      <c r="A2742" s="2" t="s">
        <v>73</v>
      </c>
      <c r="B2742" s="2" t="s">
        <v>424</v>
      </c>
      <c r="C2742" s="2" t="s">
        <v>387</v>
      </c>
      <c r="D2742" s="2">
        <v>2013</v>
      </c>
      <c r="E2742" s="2" t="s">
        <v>388</v>
      </c>
      <c r="F2742" s="2">
        <v>42594328</v>
      </c>
    </row>
    <row r="2743" spans="1:6" x14ac:dyDescent="0.25">
      <c r="A2743" s="2" t="s">
        <v>73</v>
      </c>
      <c r="B2743" s="2" t="s">
        <v>424</v>
      </c>
      <c r="C2743" s="2" t="s">
        <v>387</v>
      </c>
      <c r="D2743" s="2">
        <v>2014</v>
      </c>
      <c r="E2743" s="2" t="s">
        <v>388</v>
      </c>
      <c r="F2743" s="2">
        <v>43269812</v>
      </c>
    </row>
    <row r="2744" spans="1:6" x14ac:dyDescent="0.25">
      <c r="A2744" s="2" t="s">
        <v>73</v>
      </c>
      <c r="B2744" s="2" t="s">
        <v>424</v>
      </c>
      <c r="C2744" s="2" t="s">
        <v>387</v>
      </c>
      <c r="D2744" s="2">
        <v>2015</v>
      </c>
      <c r="E2744" s="2" t="s">
        <v>388</v>
      </c>
      <c r="F2744" s="2">
        <v>28776181</v>
      </c>
    </row>
    <row r="2745" spans="1:6" x14ac:dyDescent="0.25">
      <c r="A2745" s="2" t="s">
        <v>73</v>
      </c>
      <c r="B2745" s="2" t="s">
        <v>424</v>
      </c>
      <c r="C2745" s="2" t="s">
        <v>387</v>
      </c>
      <c r="D2745" s="2">
        <v>2016</v>
      </c>
      <c r="E2745" s="2" t="s">
        <v>388</v>
      </c>
      <c r="F2745" s="2">
        <v>36070280</v>
      </c>
    </row>
    <row r="2746" spans="1:6" x14ac:dyDescent="0.25">
      <c r="A2746" s="2" t="s">
        <v>73</v>
      </c>
      <c r="B2746" s="2" t="s">
        <v>424</v>
      </c>
      <c r="C2746" s="2" t="s">
        <v>387</v>
      </c>
      <c r="D2746" s="2">
        <v>2017</v>
      </c>
      <c r="E2746" s="2" t="s">
        <v>388</v>
      </c>
      <c r="F2746" s="2">
        <v>28866023</v>
      </c>
    </row>
    <row r="2747" spans="1:6" x14ac:dyDescent="0.25">
      <c r="A2747" s="2" t="s">
        <v>73</v>
      </c>
      <c r="B2747" s="2" t="s">
        <v>424</v>
      </c>
      <c r="C2747" s="2" t="s">
        <v>387</v>
      </c>
      <c r="D2747" s="2">
        <v>2018</v>
      </c>
      <c r="E2747" s="2" t="s">
        <v>388</v>
      </c>
      <c r="F2747" s="2">
        <v>51035944</v>
      </c>
    </row>
    <row r="2748" spans="1:6" x14ac:dyDescent="0.25">
      <c r="A2748" s="2" t="s">
        <v>73</v>
      </c>
      <c r="B2748" s="2" t="s">
        <v>424</v>
      </c>
      <c r="C2748" s="2" t="s">
        <v>387</v>
      </c>
      <c r="D2748" s="2">
        <v>2019</v>
      </c>
      <c r="E2748" s="2" t="s">
        <v>388</v>
      </c>
      <c r="F2748" s="2">
        <v>54673407</v>
      </c>
    </row>
    <row r="2749" spans="1:6" x14ac:dyDescent="0.25">
      <c r="A2749" s="2" t="s">
        <v>73</v>
      </c>
      <c r="B2749" s="2" t="s">
        <v>424</v>
      </c>
      <c r="C2749" s="2" t="s">
        <v>387</v>
      </c>
      <c r="D2749" s="2">
        <v>2020</v>
      </c>
      <c r="E2749" s="2" t="s">
        <v>388</v>
      </c>
      <c r="F2749" s="2">
        <v>58173636</v>
      </c>
    </row>
    <row r="2750" spans="1:6" x14ac:dyDescent="0.25">
      <c r="A2750" s="2" t="s">
        <v>73</v>
      </c>
      <c r="B2750" s="2" t="s">
        <v>424</v>
      </c>
      <c r="C2750" s="2" t="s">
        <v>387</v>
      </c>
      <c r="D2750" s="2">
        <v>2021</v>
      </c>
      <c r="E2750" s="2" t="s">
        <v>388</v>
      </c>
      <c r="F2750" s="2">
        <v>60635620</v>
      </c>
    </row>
    <row r="2751" spans="1:6" x14ac:dyDescent="0.25">
      <c r="A2751" s="2" t="s">
        <v>73</v>
      </c>
      <c r="B2751" s="2" t="s">
        <v>424</v>
      </c>
      <c r="C2751" s="2" t="s">
        <v>389</v>
      </c>
      <c r="D2751" s="2">
        <v>2010</v>
      </c>
      <c r="E2751" s="2" t="s">
        <v>388</v>
      </c>
      <c r="F2751" s="2">
        <v>14738417</v>
      </c>
    </row>
    <row r="2752" spans="1:6" x14ac:dyDescent="0.25">
      <c r="A2752" s="2" t="s">
        <v>73</v>
      </c>
      <c r="B2752" s="2" t="s">
        <v>424</v>
      </c>
      <c r="C2752" s="2" t="s">
        <v>389</v>
      </c>
      <c r="D2752" s="2">
        <v>2011</v>
      </c>
      <c r="E2752" s="2" t="s">
        <v>388</v>
      </c>
      <c r="F2752" s="2">
        <v>85147088</v>
      </c>
    </row>
    <row r="2753" spans="1:6" x14ac:dyDescent="0.25">
      <c r="A2753" s="2" t="s">
        <v>73</v>
      </c>
      <c r="B2753" s="2" t="s">
        <v>424</v>
      </c>
      <c r="C2753" s="2" t="s">
        <v>389</v>
      </c>
      <c r="D2753" s="2">
        <v>2012</v>
      </c>
      <c r="E2753" s="2" t="s">
        <v>388</v>
      </c>
      <c r="F2753" s="2">
        <v>32605099</v>
      </c>
    </row>
    <row r="2754" spans="1:6" x14ac:dyDescent="0.25">
      <c r="A2754" s="2" t="s">
        <v>73</v>
      </c>
      <c r="B2754" s="2" t="s">
        <v>424</v>
      </c>
      <c r="C2754" s="2" t="s">
        <v>389</v>
      </c>
      <c r="D2754" s="2">
        <v>2013</v>
      </c>
      <c r="E2754" s="2" t="s">
        <v>388</v>
      </c>
      <c r="F2754" s="2">
        <v>46461076</v>
      </c>
    </row>
    <row r="2755" spans="1:6" x14ac:dyDescent="0.25">
      <c r="A2755" s="2" t="s">
        <v>73</v>
      </c>
      <c r="B2755" s="2" t="s">
        <v>424</v>
      </c>
      <c r="C2755" s="2" t="s">
        <v>389</v>
      </c>
      <c r="D2755" s="2">
        <v>2014</v>
      </c>
      <c r="E2755" s="2" t="s">
        <v>388</v>
      </c>
      <c r="F2755" s="2">
        <v>25307932</v>
      </c>
    </row>
    <row r="2756" spans="1:6" x14ac:dyDescent="0.25">
      <c r="A2756" s="2" t="s">
        <v>73</v>
      </c>
      <c r="B2756" s="2" t="s">
        <v>424</v>
      </c>
      <c r="C2756" s="2" t="s">
        <v>389</v>
      </c>
      <c r="D2756" s="2">
        <v>2015</v>
      </c>
      <c r="E2756" s="2" t="s">
        <v>388</v>
      </c>
      <c r="F2756" s="2">
        <v>19499682</v>
      </c>
    </row>
    <row r="2757" spans="1:6" x14ac:dyDescent="0.25">
      <c r="A2757" s="2" t="s">
        <v>73</v>
      </c>
      <c r="B2757" s="2" t="s">
        <v>424</v>
      </c>
      <c r="C2757" s="2" t="s">
        <v>389</v>
      </c>
      <c r="D2757" s="2">
        <v>2016</v>
      </c>
      <c r="E2757" s="2" t="s">
        <v>388</v>
      </c>
      <c r="F2757" s="2">
        <v>18019858</v>
      </c>
    </row>
    <row r="2758" spans="1:6" x14ac:dyDescent="0.25">
      <c r="A2758" s="2" t="s">
        <v>73</v>
      </c>
      <c r="B2758" s="2" t="s">
        <v>424</v>
      </c>
      <c r="C2758" s="2" t="s">
        <v>389</v>
      </c>
      <c r="D2758" s="2">
        <v>2017</v>
      </c>
      <c r="E2758" s="2" t="s">
        <v>388</v>
      </c>
      <c r="F2758" s="2">
        <v>211436956</v>
      </c>
    </row>
    <row r="2759" spans="1:6" x14ac:dyDescent="0.25">
      <c r="A2759" s="2" t="s">
        <v>73</v>
      </c>
      <c r="B2759" s="2" t="s">
        <v>424</v>
      </c>
      <c r="C2759" s="2" t="s">
        <v>389</v>
      </c>
      <c r="D2759" s="2">
        <v>2018</v>
      </c>
      <c r="E2759" s="2" t="s">
        <v>388</v>
      </c>
      <c r="F2759" s="2">
        <v>65277878</v>
      </c>
    </row>
    <row r="2760" spans="1:6" x14ac:dyDescent="0.25">
      <c r="A2760" s="2" t="s">
        <v>73</v>
      </c>
      <c r="B2760" s="2" t="s">
        <v>424</v>
      </c>
      <c r="C2760" s="2" t="s">
        <v>389</v>
      </c>
      <c r="D2760" s="2">
        <v>2019</v>
      </c>
      <c r="E2760" s="2" t="s">
        <v>388</v>
      </c>
      <c r="F2760" s="2">
        <v>68195778</v>
      </c>
    </row>
    <row r="2761" spans="1:6" x14ac:dyDescent="0.25">
      <c r="A2761" s="2" t="s">
        <v>73</v>
      </c>
      <c r="B2761" s="2" t="s">
        <v>424</v>
      </c>
      <c r="C2761" s="2" t="s">
        <v>389</v>
      </c>
      <c r="D2761" s="2">
        <v>2020</v>
      </c>
      <c r="E2761" s="2" t="s">
        <v>388</v>
      </c>
      <c r="F2761" s="2">
        <v>71447217</v>
      </c>
    </row>
    <row r="2762" spans="1:6" x14ac:dyDescent="0.25">
      <c r="A2762" s="2" t="s">
        <v>73</v>
      </c>
      <c r="B2762" s="2" t="s">
        <v>424</v>
      </c>
      <c r="C2762" s="2" t="s">
        <v>389</v>
      </c>
      <c r="D2762" s="2">
        <v>2021</v>
      </c>
      <c r="E2762" s="2" t="s">
        <v>388</v>
      </c>
      <c r="F2762" s="2">
        <v>73111863</v>
      </c>
    </row>
    <row r="2763" spans="1:6" x14ac:dyDescent="0.25">
      <c r="A2763" s="2" t="s">
        <v>73</v>
      </c>
      <c r="B2763" s="2" t="s">
        <v>424</v>
      </c>
      <c r="C2763" s="2" t="s">
        <v>390</v>
      </c>
      <c r="D2763" s="2">
        <v>2010</v>
      </c>
      <c r="E2763" s="2" t="s">
        <v>388</v>
      </c>
      <c r="F2763" s="2">
        <v>55446220</v>
      </c>
    </row>
    <row r="2764" spans="1:6" x14ac:dyDescent="0.25">
      <c r="A2764" s="2" t="s">
        <v>73</v>
      </c>
      <c r="B2764" s="2" t="s">
        <v>424</v>
      </c>
      <c r="C2764" s="2" t="s">
        <v>390</v>
      </c>
      <c r="D2764" s="2">
        <v>2011</v>
      </c>
      <c r="E2764" s="2" t="s">
        <v>388</v>
      </c>
      <c r="F2764" s="2">
        <v>51690340</v>
      </c>
    </row>
    <row r="2765" spans="1:6" x14ac:dyDescent="0.25">
      <c r="A2765" s="2" t="s">
        <v>73</v>
      </c>
      <c r="B2765" s="2" t="s">
        <v>424</v>
      </c>
      <c r="C2765" s="2" t="s">
        <v>390</v>
      </c>
      <c r="D2765" s="2">
        <v>2012</v>
      </c>
      <c r="E2765" s="2" t="s">
        <v>388</v>
      </c>
      <c r="F2765" s="2">
        <v>69051081</v>
      </c>
    </row>
    <row r="2766" spans="1:6" x14ac:dyDescent="0.25">
      <c r="A2766" s="2" t="s">
        <v>73</v>
      </c>
      <c r="B2766" s="2" t="s">
        <v>424</v>
      </c>
      <c r="C2766" s="2" t="s">
        <v>390</v>
      </c>
      <c r="D2766" s="2">
        <v>2013</v>
      </c>
      <c r="E2766" s="2" t="s">
        <v>388</v>
      </c>
      <c r="F2766" s="2">
        <v>80819342</v>
      </c>
    </row>
    <row r="2767" spans="1:6" x14ac:dyDescent="0.25">
      <c r="A2767" s="2" t="s">
        <v>73</v>
      </c>
      <c r="B2767" s="2" t="s">
        <v>424</v>
      </c>
      <c r="C2767" s="2" t="s">
        <v>390</v>
      </c>
      <c r="D2767" s="2">
        <v>2014</v>
      </c>
      <c r="E2767" s="2" t="s">
        <v>388</v>
      </c>
      <c r="F2767" s="2">
        <v>87226234</v>
      </c>
    </row>
    <row r="2768" spans="1:6" x14ac:dyDescent="0.25">
      <c r="A2768" s="2" t="s">
        <v>73</v>
      </c>
      <c r="B2768" s="2" t="s">
        <v>424</v>
      </c>
      <c r="C2768" s="2" t="s">
        <v>390</v>
      </c>
      <c r="D2768" s="2">
        <v>2015</v>
      </c>
      <c r="E2768" s="2" t="s">
        <v>388</v>
      </c>
      <c r="F2768" s="2">
        <v>36623093</v>
      </c>
    </row>
    <row r="2769" spans="1:6" x14ac:dyDescent="0.25">
      <c r="A2769" s="2" t="s">
        <v>73</v>
      </c>
      <c r="B2769" s="2" t="s">
        <v>424</v>
      </c>
      <c r="C2769" s="2" t="s">
        <v>390</v>
      </c>
      <c r="D2769" s="2">
        <v>2016</v>
      </c>
      <c r="E2769" s="2" t="s">
        <v>388</v>
      </c>
      <c r="F2769" s="2">
        <v>45075905</v>
      </c>
    </row>
    <row r="2770" spans="1:6" x14ac:dyDescent="0.25">
      <c r="A2770" s="2" t="s">
        <v>73</v>
      </c>
      <c r="B2770" s="2" t="s">
        <v>424</v>
      </c>
      <c r="C2770" s="2" t="s">
        <v>390</v>
      </c>
      <c r="D2770" s="2">
        <v>2017</v>
      </c>
      <c r="E2770" s="2" t="s">
        <v>388</v>
      </c>
      <c r="F2770" s="2">
        <v>45236518</v>
      </c>
    </row>
    <row r="2771" spans="1:6" x14ac:dyDescent="0.25">
      <c r="A2771" s="2" t="s">
        <v>73</v>
      </c>
      <c r="B2771" s="2" t="s">
        <v>424</v>
      </c>
      <c r="C2771" s="2" t="s">
        <v>390</v>
      </c>
      <c r="D2771" s="2">
        <v>2018</v>
      </c>
      <c r="E2771" s="2" t="s">
        <v>388</v>
      </c>
      <c r="F2771" s="2">
        <v>41761530</v>
      </c>
    </row>
    <row r="2772" spans="1:6" x14ac:dyDescent="0.25">
      <c r="A2772" s="2" t="s">
        <v>73</v>
      </c>
      <c r="B2772" s="2" t="s">
        <v>424</v>
      </c>
      <c r="C2772" s="2" t="s">
        <v>390</v>
      </c>
      <c r="D2772" s="2">
        <v>2019</v>
      </c>
      <c r="E2772" s="2" t="s">
        <v>388</v>
      </c>
      <c r="F2772" s="2">
        <v>44193981</v>
      </c>
    </row>
    <row r="2773" spans="1:6" x14ac:dyDescent="0.25">
      <c r="A2773" s="2" t="s">
        <v>73</v>
      </c>
      <c r="B2773" s="2" t="s">
        <v>424</v>
      </c>
      <c r="C2773" s="2" t="s">
        <v>390</v>
      </c>
      <c r="D2773" s="2">
        <v>2020</v>
      </c>
      <c r="E2773" s="2" t="s">
        <v>388</v>
      </c>
      <c r="F2773" s="2">
        <v>47318596</v>
      </c>
    </row>
    <row r="2774" spans="1:6" x14ac:dyDescent="0.25">
      <c r="A2774" s="2" t="s">
        <v>73</v>
      </c>
      <c r="B2774" s="2" t="s">
        <v>424</v>
      </c>
      <c r="C2774" s="2" t="s">
        <v>390</v>
      </c>
      <c r="D2774" s="2">
        <v>2021</v>
      </c>
      <c r="E2774" s="2" t="s">
        <v>388</v>
      </c>
      <c r="F2774" s="2">
        <v>50422755</v>
      </c>
    </row>
    <row r="2775" spans="1:6" x14ac:dyDescent="0.25">
      <c r="A2775" s="2" t="s">
        <v>74</v>
      </c>
      <c r="B2775" s="2" t="s">
        <v>391</v>
      </c>
      <c r="C2775" s="2" t="s">
        <v>387</v>
      </c>
      <c r="D2775" s="2">
        <v>2010</v>
      </c>
      <c r="E2775" s="2" t="s">
        <v>388</v>
      </c>
      <c r="F2775" s="2">
        <v>1054513574</v>
      </c>
    </row>
    <row r="2776" spans="1:6" x14ac:dyDescent="0.25">
      <c r="A2776" s="2" t="s">
        <v>74</v>
      </c>
      <c r="B2776" s="2" t="s">
        <v>391</v>
      </c>
      <c r="C2776" s="2" t="s">
        <v>387</v>
      </c>
      <c r="D2776" s="2">
        <v>2011</v>
      </c>
      <c r="E2776" s="2" t="s">
        <v>388</v>
      </c>
      <c r="F2776" s="2">
        <v>714840080</v>
      </c>
    </row>
    <row r="2777" spans="1:6" x14ac:dyDescent="0.25">
      <c r="A2777" s="2" t="s">
        <v>74</v>
      </c>
      <c r="B2777" s="2" t="s">
        <v>391</v>
      </c>
      <c r="C2777" s="2" t="s">
        <v>387</v>
      </c>
      <c r="D2777" s="2">
        <v>2012</v>
      </c>
      <c r="E2777" s="2" t="s">
        <v>388</v>
      </c>
      <c r="F2777" s="2">
        <v>591610517</v>
      </c>
    </row>
    <row r="2778" spans="1:6" x14ac:dyDescent="0.25">
      <c r="A2778" s="2" t="s">
        <v>74</v>
      </c>
      <c r="B2778" s="2" t="s">
        <v>391</v>
      </c>
      <c r="C2778" s="2" t="s">
        <v>387</v>
      </c>
      <c r="D2778" s="2">
        <v>2013</v>
      </c>
      <c r="E2778" s="2" t="s">
        <v>388</v>
      </c>
      <c r="F2778" s="2">
        <v>674093307</v>
      </c>
    </row>
    <row r="2779" spans="1:6" x14ac:dyDescent="0.25">
      <c r="A2779" s="2" t="s">
        <v>74</v>
      </c>
      <c r="B2779" s="2" t="s">
        <v>391</v>
      </c>
      <c r="C2779" s="2" t="s">
        <v>387</v>
      </c>
      <c r="D2779" s="2">
        <v>2014</v>
      </c>
      <c r="E2779" s="2" t="s">
        <v>388</v>
      </c>
      <c r="F2779" s="2">
        <v>810982968</v>
      </c>
    </row>
    <row r="2780" spans="1:6" x14ac:dyDescent="0.25">
      <c r="A2780" s="2" t="s">
        <v>74</v>
      </c>
      <c r="B2780" s="2" t="s">
        <v>391</v>
      </c>
      <c r="C2780" s="2" t="s">
        <v>387</v>
      </c>
      <c r="D2780" s="2">
        <v>2015</v>
      </c>
      <c r="E2780" s="2" t="s">
        <v>388</v>
      </c>
      <c r="F2780" s="2">
        <v>777757451</v>
      </c>
    </row>
    <row r="2781" spans="1:6" x14ac:dyDescent="0.25">
      <c r="A2781" s="2" t="s">
        <v>74</v>
      </c>
      <c r="B2781" s="2" t="s">
        <v>391</v>
      </c>
      <c r="C2781" s="2" t="s">
        <v>387</v>
      </c>
      <c r="D2781" s="2">
        <v>2016</v>
      </c>
      <c r="E2781" s="2" t="s">
        <v>388</v>
      </c>
      <c r="F2781" s="2">
        <v>1022213802</v>
      </c>
    </row>
    <row r="2782" spans="1:6" x14ac:dyDescent="0.25">
      <c r="A2782" s="2" t="s">
        <v>74</v>
      </c>
      <c r="B2782" s="2" t="s">
        <v>391</v>
      </c>
      <c r="C2782" s="2" t="s">
        <v>387</v>
      </c>
      <c r="D2782" s="2">
        <v>2017</v>
      </c>
      <c r="E2782" s="2" t="s">
        <v>388</v>
      </c>
      <c r="F2782" s="2">
        <v>887490251</v>
      </c>
    </row>
    <row r="2783" spans="1:6" x14ac:dyDescent="0.25">
      <c r="A2783" s="2" t="s">
        <v>74</v>
      </c>
      <c r="B2783" s="2" t="s">
        <v>391</v>
      </c>
      <c r="C2783" s="2" t="s">
        <v>387</v>
      </c>
      <c r="D2783" s="2">
        <v>2018</v>
      </c>
      <c r="E2783" s="2" t="s">
        <v>388</v>
      </c>
      <c r="F2783" s="2">
        <v>1038744391</v>
      </c>
    </row>
    <row r="2784" spans="1:6" x14ac:dyDescent="0.25">
      <c r="A2784" s="2" t="s">
        <v>74</v>
      </c>
      <c r="B2784" s="2" t="s">
        <v>391</v>
      </c>
      <c r="C2784" s="2" t="s">
        <v>387</v>
      </c>
      <c r="D2784" s="2">
        <v>2019</v>
      </c>
      <c r="E2784" s="2" t="s">
        <v>388</v>
      </c>
      <c r="F2784" s="2">
        <v>1108093375</v>
      </c>
    </row>
    <row r="2785" spans="1:6" x14ac:dyDescent="0.25">
      <c r="A2785" s="2" t="s">
        <v>74</v>
      </c>
      <c r="B2785" s="2" t="s">
        <v>391</v>
      </c>
      <c r="C2785" s="2" t="s">
        <v>387</v>
      </c>
      <c r="D2785" s="2">
        <v>2020</v>
      </c>
      <c r="E2785" s="2" t="s">
        <v>388</v>
      </c>
      <c r="F2785" s="2">
        <v>1172948905</v>
      </c>
    </row>
    <row r="2786" spans="1:6" x14ac:dyDescent="0.25">
      <c r="A2786" s="2" t="s">
        <v>74</v>
      </c>
      <c r="B2786" s="2" t="s">
        <v>391</v>
      </c>
      <c r="C2786" s="2" t="s">
        <v>387</v>
      </c>
      <c r="D2786" s="2">
        <v>2021</v>
      </c>
      <c r="E2786" s="2" t="s">
        <v>388</v>
      </c>
      <c r="F2786" s="2">
        <v>1213920208</v>
      </c>
    </row>
    <row r="2787" spans="1:6" x14ac:dyDescent="0.25">
      <c r="A2787" s="2" t="s">
        <v>74</v>
      </c>
      <c r="B2787" s="2" t="s">
        <v>391</v>
      </c>
      <c r="C2787" s="2" t="s">
        <v>389</v>
      </c>
      <c r="D2787" s="2">
        <v>2010</v>
      </c>
      <c r="E2787" s="2" t="s">
        <v>388</v>
      </c>
      <c r="F2787" s="2">
        <v>559204053</v>
      </c>
    </row>
    <row r="2788" spans="1:6" x14ac:dyDescent="0.25">
      <c r="A2788" s="2" t="s">
        <v>74</v>
      </c>
      <c r="B2788" s="2" t="s">
        <v>391</v>
      </c>
      <c r="C2788" s="2" t="s">
        <v>389</v>
      </c>
      <c r="D2788" s="2">
        <v>2011</v>
      </c>
      <c r="E2788" s="2" t="s">
        <v>388</v>
      </c>
      <c r="F2788" s="2">
        <v>976599206</v>
      </c>
    </row>
    <row r="2789" spans="1:6" x14ac:dyDescent="0.25">
      <c r="A2789" s="2" t="s">
        <v>74</v>
      </c>
      <c r="B2789" s="2" t="s">
        <v>391</v>
      </c>
      <c r="C2789" s="2" t="s">
        <v>389</v>
      </c>
      <c r="D2789" s="2">
        <v>2012</v>
      </c>
      <c r="E2789" s="2" t="s">
        <v>388</v>
      </c>
      <c r="F2789" s="2">
        <v>1012516272</v>
      </c>
    </row>
    <row r="2790" spans="1:6" x14ac:dyDescent="0.25">
      <c r="A2790" s="2" t="s">
        <v>74</v>
      </c>
      <c r="B2790" s="2" t="s">
        <v>391</v>
      </c>
      <c r="C2790" s="2" t="s">
        <v>389</v>
      </c>
      <c r="D2790" s="2">
        <v>2013</v>
      </c>
      <c r="E2790" s="2" t="s">
        <v>388</v>
      </c>
      <c r="F2790" s="2">
        <v>744338693</v>
      </c>
    </row>
    <row r="2791" spans="1:6" x14ac:dyDescent="0.25">
      <c r="A2791" s="2" t="s">
        <v>74</v>
      </c>
      <c r="B2791" s="2" t="s">
        <v>391</v>
      </c>
      <c r="C2791" s="2" t="s">
        <v>389</v>
      </c>
      <c r="D2791" s="2">
        <v>2014</v>
      </c>
      <c r="E2791" s="2" t="s">
        <v>388</v>
      </c>
      <c r="F2791" s="2">
        <v>1668784624</v>
      </c>
    </row>
    <row r="2792" spans="1:6" x14ac:dyDescent="0.25">
      <c r="A2792" s="2" t="s">
        <v>74</v>
      </c>
      <c r="B2792" s="2" t="s">
        <v>391</v>
      </c>
      <c r="C2792" s="2" t="s">
        <v>389</v>
      </c>
      <c r="D2792" s="2">
        <v>2015</v>
      </c>
      <c r="E2792" s="2" t="s">
        <v>388</v>
      </c>
      <c r="F2792" s="2">
        <v>1770196605</v>
      </c>
    </row>
    <row r="2793" spans="1:6" x14ac:dyDescent="0.25">
      <c r="A2793" s="2" t="s">
        <v>74</v>
      </c>
      <c r="B2793" s="2" t="s">
        <v>391</v>
      </c>
      <c r="C2793" s="2" t="s">
        <v>389</v>
      </c>
      <c r="D2793" s="2">
        <v>2016</v>
      </c>
      <c r="E2793" s="2" t="s">
        <v>388</v>
      </c>
      <c r="F2793" s="2">
        <v>1377923417</v>
      </c>
    </row>
    <row r="2794" spans="1:6" x14ac:dyDescent="0.25">
      <c r="A2794" s="2" t="s">
        <v>74</v>
      </c>
      <c r="B2794" s="2" t="s">
        <v>391</v>
      </c>
      <c r="C2794" s="2" t="s">
        <v>389</v>
      </c>
      <c r="D2794" s="2">
        <v>2017</v>
      </c>
      <c r="E2794" s="2" t="s">
        <v>388</v>
      </c>
      <c r="F2794" s="2">
        <v>1410184854</v>
      </c>
    </row>
    <row r="2795" spans="1:6" x14ac:dyDescent="0.25">
      <c r="A2795" s="2" t="s">
        <v>74</v>
      </c>
      <c r="B2795" s="2" t="s">
        <v>391</v>
      </c>
      <c r="C2795" s="2" t="s">
        <v>389</v>
      </c>
      <c r="D2795" s="2">
        <v>2018</v>
      </c>
      <c r="E2795" s="2" t="s">
        <v>388</v>
      </c>
      <c r="F2795" s="2">
        <v>1437118755</v>
      </c>
    </row>
    <row r="2796" spans="1:6" x14ac:dyDescent="0.25">
      <c r="A2796" s="2" t="s">
        <v>74</v>
      </c>
      <c r="B2796" s="2" t="s">
        <v>391</v>
      </c>
      <c r="C2796" s="2" t="s">
        <v>389</v>
      </c>
      <c r="D2796" s="2">
        <v>2019</v>
      </c>
      <c r="E2796" s="2" t="s">
        <v>388</v>
      </c>
      <c r="F2796" s="2">
        <v>1482965027</v>
      </c>
    </row>
    <row r="2797" spans="1:6" x14ac:dyDescent="0.25">
      <c r="A2797" s="2" t="s">
        <v>74</v>
      </c>
      <c r="B2797" s="2" t="s">
        <v>391</v>
      </c>
      <c r="C2797" s="2" t="s">
        <v>389</v>
      </c>
      <c r="D2797" s="2">
        <v>2020</v>
      </c>
      <c r="E2797" s="2" t="s">
        <v>388</v>
      </c>
      <c r="F2797" s="2">
        <v>1521414931</v>
      </c>
    </row>
    <row r="2798" spans="1:6" x14ac:dyDescent="0.25">
      <c r="A2798" s="2" t="s">
        <v>74</v>
      </c>
      <c r="B2798" s="2" t="s">
        <v>391</v>
      </c>
      <c r="C2798" s="2" t="s">
        <v>389</v>
      </c>
      <c r="D2798" s="2">
        <v>2021</v>
      </c>
      <c r="E2798" s="2" t="s">
        <v>388</v>
      </c>
      <c r="F2798" s="2">
        <v>1528865467</v>
      </c>
    </row>
    <row r="2799" spans="1:6" x14ac:dyDescent="0.25">
      <c r="A2799" s="2" t="s">
        <v>74</v>
      </c>
      <c r="B2799" s="2" t="s">
        <v>391</v>
      </c>
      <c r="C2799" s="2" t="s">
        <v>390</v>
      </c>
      <c r="D2799" s="2">
        <v>2010</v>
      </c>
      <c r="E2799" s="2" t="s">
        <v>388</v>
      </c>
      <c r="F2799" s="2">
        <v>553425859</v>
      </c>
    </row>
    <row r="2800" spans="1:6" x14ac:dyDescent="0.25">
      <c r="A2800" s="2" t="s">
        <v>74</v>
      </c>
      <c r="B2800" s="2" t="s">
        <v>391</v>
      </c>
      <c r="C2800" s="2" t="s">
        <v>390</v>
      </c>
      <c r="D2800" s="2">
        <v>2011</v>
      </c>
      <c r="E2800" s="2" t="s">
        <v>388</v>
      </c>
      <c r="F2800" s="2">
        <v>502752123</v>
      </c>
    </row>
    <row r="2801" spans="1:6" x14ac:dyDescent="0.25">
      <c r="A2801" s="2" t="s">
        <v>74</v>
      </c>
      <c r="B2801" s="2" t="s">
        <v>391</v>
      </c>
      <c r="C2801" s="2" t="s">
        <v>390</v>
      </c>
      <c r="D2801" s="2">
        <v>2012</v>
      </c>
      <c r="E2801" s="2" t="s">
        <v>388</v>
      </c>
      <c r="F2801" s="2">
        <v>760654077</v>
      </c>
    </row>
    <row r="2802" spans="1:6" x14ac:dyDescent="0.25">
      <c r="A2802" s="2" t="s">
        <v>74</v>
      </c>
      <c r="B2802" s="2" t="s">
        <v>391</v>
      </c>
      <c r="C2802" s="2" t="s">
        <v>390</v>
      </c>
      <c r="D2802" s="2">
        <v>2013</v>
      </c>
      <c r="E2802" s="2" t="s">
        <v>388</v>
      </c>
      <c r="F2802" s="2">
        <v>772314875</v>
      </c>
    </row>
    <row r="2803" spans="1:6" x14ac:dyDescent="0.25">
      <c r="A2803" s="2" t="s">
        <v>74</v>
      </c>
      <c r="B2803" s="2" t="s">
        <v>391</v>
      </c>
      <c r="C2803" s="2" t="s">
        <v>390</v>
      </c>
      <c r="D2803" s="2">
        <v>2014</v>
      </c>
      <c r="E2803" s="2" t="s">
        <v>388</v>
      </c>
      <c r="F2803" s="2">
        <v>821294188</v>
      </c>
    </row>
    <row r="2804" spans="1:6" x14ac:dyDescent="0.25">
      <c r="A2804" s="2" t="s">
        <v>74</v>
      </c>
      <c r="B2804" s="2" t="s">
        <v>391</v>
      </c>
      <c r="C2804" s="2" t="s">
        <v>390</v>
      </c>
      <c r="D2804" s="2">
        <v>2015</v>
      </c>
      <c r="E2804" s="2" t="s">
        <v>388</v>
      </c>
      <c r="F2804" s="2">
        <v>1048938562</v>
      </c>
    </row>
    <row r="2805" spans="1:6" x14ac:dyDescent="0.25">
      <c r="A2805" s="2" t="s">
        <v>74</v>
      </c>
      <c r="B2805" s="2" t="s">
        <v>391</v>
      </c>
      <c r="C2805" s="2" t="s">
        <v>390</v>
      </c>
      <c r="D2805" s="2">
        <v>2016</v>
      </c>
      <c r="E2805" s="2" t="s">
        <v>388</v>
      </c>
      <c r="F2805" s="2">
        <v>897203331</v>
      </c>
    </row>
    <row r="2806" spans="1:6" x14ac:dyDescent="0.25">
      <c r="A2806" s="2" t="s">
        <v>74</v>
      </c>
      <c r="B2806" s="2" t="s">
        <v>391</v>
      </c>
      <c r="C2806" s="2" t="s">
        <v>390</v>
      </c>
      <c r="D2806" s="2">
        <v>2017</v>
      </c>
      <c r="E2806" s="2" t="s">
        <v>388</v>
      </c>
      <c r="F2806" s="2">
        <v>938363058</v>
      </c>
    </row>
    <row r="2807" spans="1:6" x14ac:dyDescent="0.25">
      <c r="A2807" s="2" t="s">
        <v>74</v>
      </c>
      <c r="B2807" s="2" t="s">
        <v>391</v>
      </c>
      <c r="C2807" s="2" t="s">
        <v>390</v>
      </c>
      <c r="D2807" s="2">
        <v>2018</v>
      </c>
      <c r="E2807" s="2" t="s">
        <v>388</v>
      </c>
      <c r="F2807" s="2">
        <v>1038556594</v>
      </c>
    </row>
    <row r="2808" spans="1:6" x14ac:dyDescent="0.25">
      <c r="A2808" s="2" t="s">
        <v>74</v>
      </c>
      <c r="B2808" s="2" t="s">
        <v>391</v>
      </c>
      <c r="C2808" s="2" t="s">
        <v>390</v>
      </c>
      <c r="D2808" s="2">
        <v>2019</v>
      </c>
      <c r="E2808" s="2" t="s">
        <v>388</v>
      </c>
      <c r="F2808" s="2">
        <v>1081148663</v>
      </c>
    </row>
    <row r="2809" spans="1:6" x14ac:dyDescent="0.25">
      <c r="A2809" s="2" t="s">
        <v>74</v>
      </c>
      <c r="B2809" s="2" t="s">
        <v>391</v>
      </c>
      <c r="C2809" s="2" t="s">
        <v>390</v>
      </c>
      <c r="D2809" s="2">
        <v>2020</v>
      </c>
      <c r="E2809" s="2" t="s">
        <v>388</v>
      </c>
      <c r="F2809" s="2">
        <v>1137922980</v>
      </c>
    </row>
    <row r="2810" spans="1:6" x14ac:dyDescent="0.25">
      <c r="A2810" s="2" t="s">
        <v>74</v>
      </c>
      <c r="B2810" s="2" t="s">
        <v>391</v>
      </c>
      <c r="C2810" s="2" t="s">
        <v>390</v>
      </c>
      <c r="D2810" s="2">
        <v>2021</v>
      </c>
      <c r="E2810" s="2" t="s">
        <v>388</v>
      </c>
      <c r="F2810" s="2">
        <v>1190465385</v>
      </c>
    </row>
    <row r="2811" spans="1:6" x14ac:dyDescent="0.25">
      <c r="A2811" s="2" t="s">
        <v>75</v>
      </c>
      <c r="B2811" s="2" t="s">
        <v>415</v>
      </c>
      <c r="C2811" s="2" t="s">
        <v>387</v>
      </c>
      <c r="D2811" s="2">
        <v>2010</v>
      </c>
      <c r="E2811" s="2" t="s">
        <v>388</v>
      </c>
      <c r="F2811" s="2">
        <v>28182633</v>
      </c>
    </row>
    <row r="2812" spans="1:6" x14ac:dyDescent="0.25">
      <c r="A2812" s="2" t="s">
        <v>75</v>
      </c>
      <c r="B2812" s="2" t="s">
        <v>415</v>
      </c>
      <c r="C2812" s="2" t="s">
        <v>387</v>
      </c>
      <c r="D2812" s="2">
        <v>2011</v>
      </c>
      <c r="E2812" s="2" t="s">
        <v>388</v>
      </c>
      <c r="F2812" s="2">
        <v>67930519</v>
      </c>
    </row>
    <row r="2813" spans="1:6" x14ac:dyDescent="0.25">
      <c r="A2813" s="2" t="s">
        <v>75</v>
      </c>
      <c r="B2813" s="2" t="s">
        <v>415</v>
      </c>
      <c r="C2813" s="2" t="s">
        <v>387</v>
      </c>
      <c r="D2813" s="2">
        <v>2012</v>
      </c>
      <c r="E2813" s="2" t="s">
        <v>388</v>
      </c>
      <c r="F2813" s="2">
        <v>24258009</v>
      </c>
    </row>
    <row r="2814" spans="1:6" x14ac:dyDescent="0.25">
      <c r="A2814" s="2" t="s">
        <v>75</v>
      </c>
      <c r="B2814" s="2" t="s">
        <v>415</v>
      </c>
      <c r="C2814" s="2" t="s">
        <v>387</v>
      </c>
      <c r="D2814" s="2">
        <v>2013</v>
      </c>
      <c r="E2814" s="2" t="s">
        <v>388</v>
      </c>
      <c r="F2814" s="2">
        <v>54875133</v>
      </c>
    </row>
    <row r="2815" spans="1:6" x14ac:dyDescent="0.25">
      <c r="A2815" s="2" t="s">
        <v>75</v>
      </c>
      <c r="B2815" s="2" t="s">
        <v>415</v>
      </c>
      <c r="C2815" s="2" t="s">
        <v>387</v>
      </c>
      <c r="D2815" s="2">
        <v>2014</v>
      </c>
      <c r="E2815" s="2" t="s">
        <v>388</v>
      </c>
      <c r="F2815" s="2">
        <v>45026733</v>
      </c>
    </row>
    <row r="2816" spans="1:6" x14ac:dyDescent="0.25">
      <c r="A2816" s="2" t="s">
        <v>75</v>
      </c>
      <c r="B2816" s="2" t="s">
        <v>415</v>
      </c>
      <c r="C2816" s="2" t="s">
        <v>387</v>
      </c>
      <c r="D2816" s="2">
        <v>2015</v>
      </c>
      <c r="E2816" s="2" t="s">
        <v>388</v>
      </c>
      <c r="F2816" s="2">
        <v>34086227</v>
      </c>
    </row>
    <row r="2817" spans="1:6" x14ac:dyDescent="0.25">
      <c r="A2817" s="2" t="s">
        <v>75</v>
      </c>
      <c r="B2817" s="2" t="s">
        <v>415</v>
      </c>
      <c r="C2817" s="2" t="s">
        <v>387</v>
      </c>
      <c r="D2817" s="2">
        <v>2016</v>
      </c>
      <c r="E2817" s="2" t="s">
        <v>388</v>
      </c>
      <c r="F2817" s="2">
        <v>26926412</v>
      </c>
    </row>
    <row r="2818" spans="1:6" x14ac:dyDescent="0.25">
      <c r="A2818" s="2" t="s">
        <v>75</v>
      </c>
      <c r="B2818" s="2" t="s">
        <v>415</v>
      </c>
      <c r="C2818" s="2" t="s">
        <v>387</v>
      </c>
      <c r="D2818" s="2">
        <v>2017</v>
      </c>
      <c r="E2818" s="2" t="s">
        <v>388</v>
      </c>
      <c r="F2818" s="2">
        <v>77371248</v>
      </c>
    </row>
    <row r="2819" spans="1:6" x14ac:dyDescent="0.25">
      <c r="A2819" s="2" t="s">
        <v>75</v>
      </c>
      <c r="B2819" s="2" t="s">
        <v>415</v>
      </c>
      <c r="C2819" s="2" t="s">
        <v>387</v>
      </c>
      <c r="D2819" s="2">
        <v>2018</v>
      </c>
      <c r="E2819" s="2" t="s">
        <v>388</v>
      </c>
      <c r="F2819" s="2">
        <v>44613820</v>
      </c>
    </row>
    <row r="2820" spans="1:6" x14ac:dyDescent="0.25">
      <c r="A2820" s="2" t="s">
        <v>75</v>
      </c>
      <c r="B2820" s="2" t="s">
        <v>415</v>
      </c>
      <c r="C2820" s="2" t="s">
        <v>387</v>
      </c>
      <c r="D2820" s="2">
        <v>2019</v>
      </c>
      <c r="E2820" s="2" t="s">
        <v>388</v>
      </c>
      <c r="F2820" s="2">
        <v>47751849</v>
      </c>
    </row>
    <row r="2821" spans="1:6" x14ac:dyDescent="0.25">
      <c r="A2821" s="2" t="s">
        <v>75</v>
      </c>
      <c r="B2821" s="2" t="s">
        <v>415</v>
      </c>
      <c r="C2821" s="2" t="s">
        <v>387</v>
      </c>
      <c r="D2821" s="2">
        <v>2020</v>
      </c>
      <c r="E2821" s="2" t="s">
        <v>388</v>
      </c>
      <c r="F2821" s="2">
        <v>50936201</v>
      </c>
    </row>
    <row r="2822" spans="1:6" x14ac:dyDescent="0.25">
      <c r="A2822" s="2" t="s">
        <v>75</v>
      </c>
      <c r="B2822" s="2" t="s">
        <v>415</v>
      </c>
      <c r="C2822" s="2" t="s">
        <v>387</v>
      </c>
      <c r="D2822" s="2">
        <v>2021</v>
      </c>
      <c r="E2822" s="2" t="s">
        <v>388</v>
      </c>
      <c r="F2822" s="2">
        <v>53236646</v>
      </c>
    </row>
    <row r="2823" spans="1:6" x14ac:dyDescent="0.25">
      <c r="A2823" s="2" t="s">
        <v>75</v>
      </c>
      <c r="B2823" s="2" t="s">
        <v>415</v>
      </c>
      <c r="C2823" s="2" t="s">
        <v>389</v>
      </c>
      <c r="D2823" s="2">
        <v>2010</v>
      </c>
      <c r="E2823" s="2" t="s">
        <v>388</v>
      </c>
      <c r="F2823" s="2">
        <v>24805801</v>
      </c>
    </row>
    <row r="2824" spans="1:6" x14ac:dyDescent="0.25">
      <c r="A2824" s="2" t="s">
        <v>75</v>
      </c>
      <c r="B2824" s="2" t="s">
        <v>415</v>
      </c>
      <c r="C2824" s="2" t="s">
        <v>389</v>
      </c>
      <c r="D2824" s="2">
        <v>2011</v>
      </c>
      <c r="E2824" s="2" t="s">
        <v>388</v>
      </c>
      <c r="F2824" s="2">
        <v>15535287</v>
      </c>
    </row>
    <row r="2825" spans="1:6" x14ac:dyDescent="0.25">
      <c r="A2825" s="2" t="s">
        <v>75</v>
      </c>
      <c r="B2825" s="2" t="s">
        <v>415</v>
      </c>
      <c r="C2825" s="2" t="s">
        <v>389</v>
      </c>
      <c r="D2825" s="2">
        <v>2012</v>
      </c>
      <c r="E2825" s="2" t="s">
        <v>388</v>
      </c>
      <c r="F2825" s="2">
        <v>31413244</v>
      </c>
    </row>
    <row r="2826" spans="1:6" x14ac:dyDescent="0.25">
      <c r="A2826" s="2" t="s">
        <v>75</v>
      </c>
      <c r="B2826" s="2" t="s">
        <v>415</v>
      </c>
      <c r="C2826" s="2" t="s">
        <v>389</v>
      </c>
      <c r="D2826" s="2">
        <v>2013</v>
      </c>
      <c r="E2826" s="2" t="s">
        <v>388</v>
      </c>
      <c r="F2826" s="2">
        <v>48313125</v>
      </c>
    </row>
    <row r="2827" spans="1:6" x14ac:dyDescent="0.25">
      <c r="A2827" s="2" t="s">
        <v>75</v>
      </c>
      <c r="B2827" s="2" t="s">
        <v>415</v>
      </c>
      <c r="C2827" s="2" t="s">
        <v>389</v>
      </c>
      <c r="D2827" s="2">
        <v>2014</v>
      </c>
      <c r="E2827" s="2" t="s">
        <v>388</v>
      </c>
      <c r="F2827" s="2">
        <v>41584979</v>
      </c>
    </row>
    <row r="2828" spans="1:6" x14ac:dyDescent="0.25">
      <c r="A2828" s="2" t="s">
        <v>75</v>
      </c>
      <c r="B2828" s="2" t="s">
        <v>415</v>
      </c>
      <c r="C2828" s="2" t="s">
        <v>389</v>
      </c>
      <c r="D2828" s="2">
        <v>2015</v>
      </c>
      <c r="E2828" s="2" t="s">
        <v>388</v>
      </c>
      <c r="F2828" s="2">
        <v>53458886</v>
      </c>
    </row>
    <row r="2829" spans="1:6" x14ac:dyDescent="0.25">
      <c r="A2829" s="2" t="s">
        <v>75</v>
      </c>
      <c r="B2829" s="2" t="s">
        <v>415</v>
      </c>
      <c r="C2829" s="2" t="s">
        <v>389</v>
      </c>
      <c r="D2829" s="2">
        <v>2016</v>
      </c>
      <c r="E2829" s="2" t="s">
        <v>388</v>
      </c>
      <c r="F2829" s="2">
        <v>83563109</v>
      </c>
    </row>
    <row r="2830" spans="1:6" x14ac:dyDescent="0.25">
      <c r="A2830" s="2" t="s">
        <v>75</v>
      </c>
      <c r="B2830" s="2" t="s">
        <v>415</v>
      </c>
      <c r="C2830" s="2" t="s">
        <v>389</v>
      </c>
      <c r="D2830" s="2">
        <v>2017</v>
      </c>
      <c r="E2830" s="2" t="s">
        <v>388</v>
      </c>
      <c r="F2830" s="2">
        <v>43570642</v>
      </c>
    </row>
    <row r="2831" spans="1:6" x14ac:dyDescent="0.25">
      <c r="A2831" s="2" t="s">
        <v>75</v>
      </c>
      <c r="B2831" s="2" t="s">
        <v>415</v>
      </c>
      <c r="C2831" s="2" t="s">
        <v>389</v>
      </c>
      <c r="D2831" s="2">
        <v>2018</v>
      </c>
      <c r="E2831" s="2" t="s">
        <v>388</v>
      </c>
      <c r="F2831" s="2">
        <v>86840379</v>
      </c>
    </row>
    <row r="2832" spans="1:6" x14ac:dyDescent="0.25">
      <c r="A2832" s="2" t="s">
        <v>75</v>
      </c>
      <c r="B2832" s="2" t="s">
        <v>415</v>
      </c>
      <c r="C2832" s="2" t="s">
        <v>389</v>
      </c>
      <c r="D2832" s="2">
        <v>2019</v>
      </c>
      <c r="E2832" s="2" t="s">
        <v>388</v>
      </c>
      <c r="F2832" s="2">
        <v>89687430</v>
      </c>
    </row>
    <row r="2833" spans="1:6" x14ac:dyDescent="0.25">
      <c r="A2833" s="2" t="s">
        <v>75</v>
      </c>
      <c r="B2833" s="2" t="s">
        <v>415</v>
      </c>
      <c r="C2833" s="2" t="s">
        <v>389</v>
      </c>
      <c r="D2833" s="2">
        <v>2020</v>
      </c>
      <c r="E2833" s="2" t="s">
        <v>388</v>
      </c>
      <c r="F2833" s="2">
        <v>91290896</v>
      </c>
    </row>
    <row r="2834" spans="1:6" x14ac:dyDescent="0.25">
      <c r="A2834" s="2" t="s">
        <v>75</v>
      </c>
      <c r="B2834" s="2" t="s">
        <v>415</v>
      </c>
      <c r="C2834" s="2" t="s">
        <v>389</v>
      </c>
      <c r="D2834" s="2">
        <v>2021</v>
      </c>
      <c r="E2834" s="2" t="s">
        <v>388</v>
      </c>
      <c r="F2834" s="2">
        <v>92451464</v>
      </c>
    </row>
    <row r="2835" spans="1:6" x14ac:dyDescent="0.25">
      <c r="A2835" s="2" t="s">
        <v>75</v>
      </c>
      <c r="B2835" s="2" t="s">
        <v>415</v>
      </c>
      <c r="C2835" s="2" t="s">
        <v>390</v>
      </c>
      <c r="D2835" s="2">
        <v>2010</v>
      </c>
      <c r="E2835" s="2" t="s">
        <v>388</v>
      </c>
      <c r="F2835" s="2">
        <v>93394992</v>
      </c>
    </row>
    <row r="2836" spans="1:6" x14ac:dyDescent="0.25">
      <c r="A2836" s="2" t="s">
        <v>75</v>
      </c>
      <c r="B2836" s="2" t="s">
        <v>415</v>
      </c>
      <c r="C2836" s="2" t="s">
        <v>390</v>
      </c>
      <c r="D2836" s="2">
        <v>2011</v>
      </c>
      <c r="E2836" s="2" t="s">
        <v>388</v>
      </c>
      <c r="F2836" s="2">
        <v>110104017</v>
      </c>
    </row>
    <row r="2837" spans="1:6" x14ac:dyDescent="0.25">
      <c r="A2837" s="2" t="s">
        <v>75</v>
      </c>
      <c r="B2837" s="2" t="s">
        <v>415</v>
      </c>
      <c r="C2837" s="2" t="s">
        <v>390</v>
      </c>
      <c r="D2837" s="2">
        <v>2012</v>
      </c>
      <c r="E2837" s="2" t="s">
        <v>388</v>
      </c>
      <c r="F2837" s="2">
        <v>117364447</v>
      </c>
    </row>
    <row r="2838" spans="1:6" x14ac:dyDescent="0.25">
      <c r="A2838" s="2" t="s">
        <v>75</v>
      </c>
      <c r="B2838" s="2" t="s">
        <v>415</v>
      </c>
      <c r="C2838" s="2" t="s">
        <v>390</v>
      </c>
      <c r="D2838" s="2">
        <v>2013</v>
      </c>
      <c r="E2838" s="2" t="s">
        <v>388</v>
      </c>
      <c r="F2838" s="2">
        <v>176978799</v>
      </c>
    </row>
    <row r="2839" spans="1:6" x14ac:dyDescent="0.25">
      <c r="A2839" s="2" t="s">
        <v>75</v>
      </c>
      <c r="B2839" s="2" t="s">
        <v>415</v>
      </c>
      <c r="C2839" s="2" t="s">
        <v>390</v>
      </c>
      <c r="D2839" s="2">
        <v>2014</v>
      </c>
      <c r="E2839" s="2" t="s">
        <v>388</v>
      </c>
      <c r="F2839" s="2">
        <v>195719730</v>
      </c>
    </row>
    <row r="2840" spans="1:6" x14ac:dyDescent="0.25">
      <c r="A2840" s="2" t="s">
        <v>75</v>
      </c>
      <c r="B2840" s="2" t="s">
        <v>415</v>
      </c>
      <c r="C2840" s="2" t="s">
        <v>390</v>
      </c>
      <c r="D2840" s="2">
        <v>2015</v>
      </c>
      <c r="E2840" s="2" t="s">
        <v>388</v>
      </c>
      <c r="F2840" s="2">
        <v>244946425</v>
      </c>
    </row>
    <row r="2841" spans="1:6" x14ac:dyDescent="0.25">
      <c r="A2841" s="2" t="s">
        <v>75</v>
      </c>
      <c r="B2841" s="2" t="s">
        <v>415</v>
      </c>
      <c r="C2841" s="2" t="s">
        <v>390</v>
      </c>
      <c r="D2841" s="2">
        <v>2016</v>
      </c>
      <c r="E2841" s="2" t="s">
        <v>388</v>
      </c>
      <c r="F2841" s="2">
        <v>253473046</v>
      </c>
    </row>
    <row r="2842" spans="1:6" x14ac:dyDescent="0.25">
      <c r="A2842" s="2" t="s">
        <v>75</v>
      </c>
      <c r="B2842" s="2" t="s">
        <v>415</v>
      </c>
      <c r="C2842" s="2" t="s">
        <v>390</v>
      </c>
      <c r="D2842" s="2">
        <v>2017</v>
      </c>
      <c r="E2842" s="2" t="s">
        <v>388</v>
      </c>
      <c r="F2842" s="2">
        <v>276553974</v>
      </c>
    </row>
    <row r="2843" spans="1:6" x14ac:dyDescent="0.25">
      <c r="A2843" s="2" t="s">
        <v>75</v>
      </c>
      <c r="B2843" s="2" t="s">
        <v>415</v>
      </c>
      <c r="C2843" s="2" t="s">
        <v>390</v>
      </c>
      <c r="D2843" s="2">
        <v>2018</v>
      </c>
      <c r="E2843" s="2" t="s">
        <v>388</v>
      </c>
      <c r="F2843" s="2">
        <v>260028732</v>
      </c>
    </row>
    <row r="2844" spans="1:6" x14ac:dyDescent="0.25">
      <c r="A2844" s="2" t="s">
        <v>75</v>
      </c>
      <c r="B2844" s="2" t="s">
        <v>415</v>
      </c>
      <c r="C2844" s="2" t="s">
        <v>390</v>
      </c>
      <c r="D2844" s="2">
        <v>2019</v>
      </c>
      <c r="E2844" s="2" t="s">
        <v>388</v>
      </c>
      <c r="F2844" s="2">
        <v>262349597</v>
      </c>
    </row>
    <row r="2845" spans="1:6" x14ac:dyDescent="0.25">
      <c r="A2845" s="2" t="s">
        <v>75</v>
      </c>
      <c r="B2845" s="2" t="s">
        <v>415</v>
      </c>
      <c r="C2845" s="2" t="s">
        <v>390</v>
      </c>
      <c r="D2845" s="2">
        <v>2020</v>
      </c>
      <c r="E2845" s="2" t="s">
        <v>388</v>
      </c>
      <c r="F2845" s="2">
        <v>278811376</v>
      </c>
    </row>
    <row r="2846" spans="1:6" x14ac:dyDescent="0.25">
      <c r="A2846" s="2" t="s">
        <v>75</v>
      </c>
      <c r="B2846" s="2" t="s">
        <v>415</v>
      </c>
      <c r="C2846" s="2" t="s">
        <v>390</v>
      </c>
      <c r="D2846" s="2">
        <v>2021</v>
      </c>
      <c r="E2846" s="2" t="s">
        <v>388</v>
      </c>
      <c r="F2846" s="2">
        <v>295665620</v>
      </c>
    </row>
    <row r="2847" spans="1:6" x14ac:dyDescent="0.25">
      <c r="A2847" s="2" t="s">
        <v>76</v>
      </c>
      <c r="B2847" s="2" t="s">
        <v>386</v>
      </c>
      <c r="C2847" s="2" t="s">
        <v>387</v>
      </c>
      <c r="D2847" s="2">
        <v>2010</v>
      </c>
      <c r="E2847" s="2" t="s">
        <v>388</v>
      </c>
      <c r="F2847" s="2">
        <v>96196438</v>
      </c>
    </row>
    <row r="2848" spans="1:6" x14ac:dyDescent="0.25">
      <c r="A2848" s="2" t="s">
        <v>76</v>
      </c>
      <c r="B2848" s="2" t="s">
        <v>386</v>
      </c>
      <c r="C2848" s="2" t="s">
        <v>387</v>
      </c>
      <c r="D2848" s="2">
        <v>2011</v>
      </c>
      <c r="E2848" s="2" t="s">
        <v>388</v>
      </c>
      <c r="F2848" s="2">
        <v>121189087</v>
      </c>
    </row>
    <row r="2849" spans="1:6" x14ac:dyDescent="0.25">
      <c r="A2849" s="2" t="s">
        <v>76</v>
      </c>
      <c r="B2849" s="2" t="s">
        <v>386</v>
      </c>
      <c r="C2849" s="2" t="s">
        <v>387</v>
      </c>
      <c r="D2849" s="2">
        <v>2012</v>
      </c>
      <c r="E2849" s="2" t="s">
        <v>388</v>
      </c>
      <c r="F2849" s="2">
        <v>111527596</v>
      </c>
    </row>
    <row r="2850" spans="1:6" x14ac:dyDescent="0.25">
      <c r="A2850" s="2" t="s">
        <v>76</v>
      </c>
      <c r="B2850" s="2" t="s">
        <v>386</v>
      </c>
      <c r="C2850" s="2" t="s">
        <v>387</v>
      </c>
      <c r="D2850" s="2">
        <v>2013</v>
      </c>
      <c r="E2850" s="2" t="s">
        <v>388</v>
      </c>
      <c r="F2850" s="2">
        <v>74930937</v>
      </c>
    </row>
    <row r="2851" spans="1:6" x14ac:dyDescent="0.25">
      <c r="A2851" s="2" t="s">
        <v>76</v>
      </c>
      <c r="B2851" s="2" t="s">
        <v>386</v>
      </c>
      <c r="C2851" s="2" t="s">
        <v>387</v>
      </c>
      <c r="D2851" s="2">
        <v>2014</v>
      </c>
      <c r="E2851" s="2" t="s">
        <v>388</v>
      </c>
      <c r="F2851" s="2">
        <v>91933916</v>
      </c>
    </row>
    <row r="2852" spans="1:6" x14ac:dyDescent="0.25">
      <c r="A2852" s="2" t="s">
        <v>76</v>
      </c>
      <c r="B2852" s="2" t="s">
        <v>386</v>
      </c>
      <c r="C2852" s="2" t="s">
        <v>387</v>
      </c>
      <c r="D2852" s="2">
        <v>2015</v>
      </c>
      <c r="E2852" s="2" t="s">
        <v>388</v>
      </c>
      <c r="F2852" s="2">
        <v>75293270</v>
      </c>
    </row>
    <row r="2853" spans="1:6" x14ac:dyDescent="0.25">
      <c r="A2853" s="2" t="s">
        <v>76</v>
      </c>
      <c r="B2853" s="2" t="s">
        <v>386</v>
      </c>
      <c r="C2853" s="2" t="s">
        <v>387</v>
      </c>
      <c r="D2853" s="2">
        <v>2016</v>
      </c>
      <c r="E2853" s="2" t="s">
        <v>388</v>
      </c>
      <c r="F2853" s="2">
        <v>164613562</v>
      </c>
    </row>
    <row r="2854" spans="1:6" x14ac:dyDescent="0.25">
      <c r="A2854" s="2" t="s">
        <v>76</v>
      </c>
      <c r="B2854" s="2" t="s">
        <v>386</v>
      </c>
      <c r="C2854" s="2" t="s">
        <v>387</v>
      </c>
      <c r="D2854" s="2">
        <v>2017</v>
      </c>
      <c r="E2854" s="2" t="s">
        <v>388</v>
      </c>
      <c r="F2854" s="2">
        <v>83671970</v>
      </c>
    </row>
    <row r="2855" spans="1:6" x14ac:dyDescent="0.25">
      <c r="A2855" s="2" t="s">
        <v>76</v>
      </c>
      <c r="B2855" s="2" t="s">
        <v>386</v>
      </c>
      <c r="C2855" s="2" t="s">
        <v>387</v>
      </c>
      <c r="D2855" s="2">
        <v>2018</v>
      </c>
      <c r="E2855" s="2" t="s">
        <v>388</v>
      </c>
      <c r="F2855" s="2">
        <v>228215027</v>
      </c>
    </row>
    <row r="2856" spans="1:6" x14ac:dyDescent="0.25">
      <c r="A2856" s="2" t="s">
        <v>76</v>
      </c>
      <c r="B2856" s="2" t="s">
        <v>386</v>
      </c>
      <c r="C2856" s="2" t="s">
        <v>387</v>
      </c>
      <c r="D2856" s="2">
        <v>2019</v>
      </c>
      <c r="E2856" s="2" t="s">
        <v>388</v>
      </c>
      <c r="F2856" s="2">
        <v>249833880</v>
      </c>
    </row>
    <row r="2857" spans="1:6" x14ac:dyDescent="0.25">
      <c r="A2857" s="2" t="s">
        <v>76</v>
      </c>
      <c r="B2857" s="2" t="s">
        <v>386</v>
      </c>
      <c r="C2857" s="2" t="s">
        <v>387</v>
      </c>
      <c r="D2857" s="2">
        <v>2020</v>
      </c>
      <c r="E2857" s="2" t="s">
        <v>388</v>
      </c>
      <c r="F2857" s="2">
        <v>270485672</v>
      </c>
    </row>
    <row r="2858" spans="1:6" x14ac:dyDescent="0.25">
      <c r="A2858" s="2" t="s">
        <v>76</v>
      </c>
      <c r="B2858" s="2" t="s">
        <v>386</v>
      </c>
      <c r="C2858" s="2" t="s">
        <v>387</v>
      </c>
      <c r="D2858" s="2">
        <v>2021</v>
      </c>
      <c r="E2858" s="2" t="s">
        <v>388</v>
      </c>
      <c r="F2858" s="2">
        <v>285112475</v>
      </c>
    </row>
    <row r="2859" spans="1:6" x14ac:dyDescent="0.25">
      <c r="A2859" s="2" t="s">
        <v>76</v>
      </c>
      <c r="B2859" s="2" t="s">
        <v>386</v>
      </c>
      <c r="C2859" s="2" t="s">
        <v>389</v>
      </c>
      <c r="D2859" s="2">
        <v>2010</v>
      </c>
      <c r="E2859" s="2" t="s">
        <v>388</v>
      </c>
      <c r="F2859" s="2">
        <v>335607530</v>
      </c>
    </row>
    <row r="2860" spans="1:6" x14ac:dyDescent="0.25">
      <c r="A2860" s="2" t="s">
        <v>76</v>
      </c>
      <c r="B2860" s="2" t="s">
        <v>386</v>
      </c>
      <c r="C2860" s="2" t="s">
        <v>389</v>
      </c>
      <c r="D2860" s="2">
        <v>2011</v>
      </c>
      <c r="E2860" s="2" t="s">
        <v>388</v>
      </c>
      <c r="F2860" s="2">
        <v>147641672</v>
      </c>
    </row>
    <row r="2861" spans="1:6" x14ac:dyDescent="0.25">
      <c r="A2861" s="2" t="s">
        <v>76</v>
      </c>
      <c r="B2861" s="2" t="s">
        <v>386</v>
      </c>
      <c r="C2861" s="2" t="s">
        <v>389</v>
      </c>
      <c r="D2861" s="2">
        <v>2012</v>
      </c>
      <c r="E2861" s="2" t="s">
        <v>388</v>
      </c>
      <c r="F2861" s="2">
        <v>261284569</v>
      </c>
    </row>
    <row r="2862" spans="1:6" x14ac:dyDescent="0.25">
      <c r="A2862" s="2" t="s">
        <v>76</v>
      </c>
      <c r="B2862" s="2" t="s">
        <v>386</v>
      </c>
      <c r="C2862" s="2" t="s">
        <v>389</v>
      </c>
      <c r="D2862" s="2">
        <v>2013</v>
      </c>
      <c r="E2862" s="2" t="s">
        <v>388</v>
      </c>
      <c r="F2862" s="2">
        <v>499438992</v>
      </c>
    </row>
    <row r="2863" spans="1:6" x14ac:dyDescent="0.25">
      <c r="A2863" s="2" t="s">
        <v>76</v>
      </c>
      <c r="B2863" s="2" t="s">
        <v>386</v>
      </c>
      <c r="C2863" s="2" t="s">
        <v>389</v>
      </c>
      <c r="D2863" s="2">
        <v>2014</v>
      </c>
      <c r="E2863" s="2" t="s">
        <v>388</v>
      </c>
      <c r="F2863" s="2">
        <v>334881434</v>
      </c>
    </row>
    <row r="2864" spans="1:6" x14ac:dyDescent="0.25">
      <c r="A2864" s="2" t="s">
        <v>76</v>
      </c>
      <c r="B2864" s="2" t="s">
        <v>386</v>
      </c>
      <c r="C2864" s="2" t="s">
        <v>389</v>
      </c>
      <c r="D2864" s="2">
        <v>2015</v>
      </c>
      <c r="E2864" s="2" t="s">
        <v>388</v>
      </c>
      <c r="F2864" s="2">
        <v>762564284</v>
      </c>
    </row>
    <row r="2865" spans="1:6" x14ac:dyDescent="0.25">
      <c r="A2865" s="2" t="s">
        <v>76</v>
      </c>
      <c r="B2865" s="2" t="s">
        <v>386</v>
      </c>
      <c r="C2865" s="2" t="s">
        <v>389</v>
      </c>
      <c r="D2865" s="2">
        <v>2016</v>
      </c>
      <c r="E2865" s="2" t="s">
        <v>388</v>
      </c>
      <c r="F2865" s="2">
        <v>1164067085</v>
      </c>
    </row>
    <row r="2866" spans="1:6" x14ac:dyDescent="0.25">
      <c r="A2866" s="2" t="s">
        <v>76</v>
      </c>
      <c r="B2866" s="2" t="s">
        <v>386</v>
      </c>
      <c r="C2866" s="2" t="s">
        <v>389</v>
      </c>
      <c r="D2866" s="2">
        <v>2017</v>
      </c>
      <c r="E2866" s="2" t="s">
        <v>388</v>
      </c>
      <c r="F2866" s="2">
        <v>457749403</v>
      </c>
    </row>
    <row r="2867" spans="1:6" x14ac:dyDescent="0.25">
      <c r="A2867" s="2" t="s">
        <v>76</v>
      </c>
      <c r="B2867" s="2" t="s">
        <v>386</v>
      </c>
      <c r="C2867" s="2" t="s">
        <v>389</v>
      </c>
      <c r="D2867" s="2">
        <v>2018</v>
      </c>
      <c r="E2867" s="2" t="s">
        <v>388</v>
      </c>
      <c r="F2867" s="2">
        <v>728383180</v>
      </c>
    </row>
    <row r="2868" spans="1:6" x14ac:dyDescent="0.25">
      <c r="A2868" s="2" t="s">
        <v>76</v>
      </c>
      <c r="B2868" s="2" t="s">
        <v>386</v>
      </c>
      <c r="C2868" s="2" t="s">
        <v>389</v>
      </c>
      <c r="D2868" s="2">
        <v>2019</v>
      </c>
      <c r="E2868" s="2" t="s">
        <v>388</v>
      </c>
      <c r="F2868" s="2">
        <v>743208444</v>
      </c>
    </row>
    <row r="2869" spans="1:6" x14ac:dyDescent="0.25">
      <c r="A2869" s="2" t="s">
        <v>76</v>
      </c>
      <c r="B2869" s="2" t="s">
        <v>386</v>
      </c>
      <c r="C2869" s="2" t="s">
        <v>389</v>
      </c>
      <c r="D2869" s="2">
        <v>2020</v>
      </c>
      <c r="E2869" s="2" t="s">
        <v>388</v>
      </c>
      <c r="F2869" s="2">
        <v>735297359</v>
      </c>
    </row>
    <row r="2870" spans="1:6" x14ac:dyDescent="0.25">
      <c r="A2870" s="2" t="s">
        <v>76</v>
      </c>
      <c r="B2870" s="2" t="s">
        <v>386</v>
      </c>
      <c r="C2870" s="2" t="s">
        <v>389</v>
      </c>
      <c r="D2870" s="2">
        <v>2021</v>
      </c>
      <c r="E2870" s="2" t="s">
        <v>388</v>
      </c>
      <c r="F2870" s="2">
        <v>736997678</v>
      </c>
    </row>
    <row r="2871" spans="1:6" x14ac:dyDescent="0.25">
      <c r="A2871" s="2" t="s">
        <v>76</v>
      </c>
      <c r="B2871" s="2" t="s">
        <v>386</v>
      </c>
      <c r="C2871" s="2" t="s">
        <v>390</v>
      </c>
      <c r="D2871" s="2">
        <v>2010</v>
      </c>
      <c r="E2871" s="2" t="s">
        <v>388</v>
      </c>
      <c r="F2871" s="2">
        <v>319416110</v>
      </c>
    </row>
    <row r="2872" spans="1:6" x14ac:dyDescent="0.25">
      <c r="A2872" s="2" t="s">
        <v>76</v>
      </c>
      <c r="B2872" s="2" t="s">
        <v>386</v>
      </c>
      <c r="C2872" s="2" t="s">
        <v>390</v>
      </c>
      <c r="D2872" s="2">
        <v>2011</v>
      </c>
      <c r="E2872" s="2" t="s">
        <v>388</v>
      </c>
      <c r="F2872" s="2">
        <v>216276940</v>
      </c>
    </row>
    <row r="2873" spans="1:6" x14ac:dyDescent="0.25">
      <c r="A2873" s="2" t="s">
        <v>76</v>
      </c>
      <c r="B2873" s="2" t="s">
        <v>386</v>
      </c>
      <c r="C2873" s="2" t="s">
        <v>390</v>
      </c>
      <c r="D2873" s="2">
        <v>2012</v>
      </c>
      <c r="E2873" s="2" t="s">
        <v>388</v>
      </c>
      <c r="F2873" s="2">
        <v>292502089</v>
      </c>
    </row>
    <row r="2874" spans="1:6" x14ac:dyDescent="0.25">
      <c r="A2874" s="2" t="s">
        <v>76</v>
      </c>
      <c r="B2874" s="2" t="s">
        <v>386</v>
      </c>
      <c r="C2874" s="2" t="s">
        <v>390</v>
      </c>
      <c r="D2874" s="2">
        <v>2013</v>
      </c>
      <c r="E2874" s="2" t="s">
        <v>388</v>
      </c>
      <c r="F2874" s="2">
        <v>268692481</v>
      </c>
    </row>
    <row r="2875" spans="1:6" x14ac:dyDescent="0.25">
      <c r="A2875" s="2" t="s">
        <v>76</v>
      </c>
      <c r="B2875" s="2" t="s">
        <v>386</v>
      </c>
      <c r="C2875" s="2" t="s">
        <v>390</v>
      </c>
      <c r="D2875" s="2">
        <v>2014</v>
      </c>
      <c r="E2875" s="2" t="s">
        <v>388</v>
      </c>
      <c r="F2875" s="2">
        <v>302582805</v>
      </c>
    </row>
    <row r="2876" spans="1:6" x14ac:dyDescent="0.25">
      <c r="A2876" s="2" t="s">
        <v>76</v>
      </c>
      <c r="B2876" s="2" t="s">
        <v>386</v>
      </c>
      <c r="C2876" s="2" t="s">
        <v>390</v>
      </c>
      <c r="D2876" s="2">
        <v>2015</v>
      </c>
      <c r="E2876" s="2" t="s">
        <v>388</v>
      </c>
      <c r="F2876" s="2">
        <v>532118934</v>
      </c>
    </row>
    <row r="2877" spans="1:6" x14ac:dyDescent="0.25">
      <c r="A2877" s="2" t="s">
        <v>76</v>
      </c>
      <c r="B2877" s="2" t="s">
        <v>386</v>
      </c>
      <c r="C2877" s="2" t="s">
        <v>390</v>
      </c>
      <c r="D2877" s="2">
        <v>2016</v>
      </c>
      <c r="E2877" s="2" t="s">
        <v>388</v>
      </c>
      <c r="F2877" s="2">
        <v>943573709</v>
      </c>
    </row>
    <row r="2878" spans="1:6" x14ac:dyDescent="0.25">
      <c r="A2878" s="2" t="s">
        <v>76</v>
      </c>
      <c r="B2878" s="2" t="s">
        <v>386</v>
      </c>
      <c r="C2878" s="2" t="s">
        <v>390</v>
      </c>
      <c r="D2878" s="2">
        <v>2017</v>
      </c>
      <c r="E2878" s="2" t="s">
        <v>388</v>
      </c>
      <c r="F2878" s="2">
        <v>495266584</v>
      </c>
    </row>
    <row r="2879" spans="1:6" x14ac:dyDescent="0.25">
      <c r="A2879" s="2" t="s">
        <v>76</v>
      </c>
      <c r="B2879" s="2" t="s">
        <v>386</v>
      </c>
      <c r="C2879" s="2" t="s">
        <v>390</v>
      </c>
      <c r="D2879" s="2">
        <v>2018</v>
      </c>
      <c r="E2879" s="2" t="s">
        <v>388</v>
      </c>
      <c r="F2879" s="2">
        <v>721601199</v>
      </c>
    </row>
    <row r="2880" spans="1:6" x14ac:dyDescent="0.25">
      <c r="A2880" s="2" t="s">
        <v>76</v>
      </c>
      <c r="B2880" s="2" t="s">
        <v>386</v>
      </c>
      <c r="C2880" s="2" t="s">
        <v>390</v>
      </c>
      <c r="D2880" s="2">
        <v>2019</v>
      </c>
      <c r="E2880" s="2" t="s">
        <v>388</v>
      </c>
      <c r="F2880" s="2">
        <v>790806930</v>
      </c>
    </row>
    <row r="2881" spans="1:6" x14ac:dyDescent="0.25">
      <c r="A2881" s="2" t="s">
        <v>76</v>
      </c>
      <c r="B2881" s="2" t="s">
        <v>386</v>
      </c>
      <c r="C2881" s="2" t="s">
        <v>390</v>
      </c>
      <c r="D2881" s="2">
        <v>2020</v>
      </c>
      <c r="E2881" s="2" t="s">
        <v>388</v>
      </c>
      <c r="F2881" s="2">
        <v>835662082</v>
      </c>
    </row>
    <row r="2882" spans="1:6" x14ac:dyDescent="0.25">
      <c r="A2882" s="2" t="s">
        <v>76</v>
      </c>
      <c r="B2882" s="2" t="s">
        <v>386</v>
      </c>
      <c r="C2882" s="2" t="s">
        <v>390</v>
      </c>
      <c r="D2882" s="2">
        <v>2021</v>
      </c>
      <c r="E2882" s="2" t="s">
        <v>388</v>
      </c>
      <c r="F2882" s="2">
        <v>895417559</v>
      </c>
    </row>
    <row r="2883" spans="1:6" x14ac:dyDescent="0.25">
      <c r="A2883" s="2" t="s">
        <v>77</v>
      </c>
      <c r="B2883" s="2" t="s">
        <v>416</v>
      </c>
      <c r="C2883" s="2" t="s">
        <v>387</v>
      </c>
      <c r="D2883" s="2">
        <v>2010</v>
      </c>
      <c r="E2883" s="2" t="s">
        <v>388</v>
      </c>
      <c r="F2883" s="2">
        <v>112008626</v>
      </c>
    </row>
    <row r="2884" spans="1:6" x14ac:dyDescent="0.25">
      <c r="A2884" s="2" t="s">
        <v>77</v>
      </c>
      <c r="B2884" s="2" t="s">
        <v>416</v>
      </c>
      <c r="C2884" s="2" t="s">
        <v>387</v>
      </c>
      <c r="D2884" s="2">
        <v>2011</v>
      </c>
      <c r="E2884" s="2" t="s">
        <v>388</v>
      </c>
      <c r="F2884" s="2">
        <v>70637310</v>
      </c>
    </row>
    <row r="2885" spans="1:6" x14ac:dyDescent="0.25">
      <c r="A2885" s="2" t="s">
        <v>77</v>
      </c>
      <c r="B2885" s="2" t="s">
        <v>416</v>
      </c>
      <c r="C2885" s="2" t="s">
        <v>387</v>
      </c>
      <c r="D2885" s="2">
        <v>2012</v>
      </c>
      <c r="E2885" s="2" t="s">
        <v>388</v>
      </c>
      <c r="F2885" s="2">
        <v>133302299</v>
      </c>
    </row>
    <row r="2886" spans="1:6" x14ac:dyDescent="0.25">
      <c r="A2886" s="2" t="s">
        <v>77</v>
      </c>
      <c r="B2886" s="2" t="s">
        <v>416</v>
      </c>
      <c r="C2886" s="2" t="s">
        <v>387</v>
      </c>
      <c r="D2886" s="2">
        <v>2013</v>
      </c>
      <c r="E2886" s="2" t="s">
        <v>388</v>
      </c>
      <c r="F2886" s="2">
        <v>89657713</v>
      </c>
    </row>
    <row r="2887" spans="1:6" x14ac:dyDescent="0.25">
      <c r="A2887" s="2" t="s">
        <v>77</v>
      </c>
      <c r="B2887" s="2" t="s">
        <v>416</v>
      </c>
      <c r="C2887" s="2" t="s">
        <v>387</v>
      </c>
      <c r="D2887" s="2">
        <v>2014</v>
      </c>
      <c r="E2887" s="2" t="s">
        <v>388</v>
      </c>
      <c r="F2887" s="2">
        <v>161186781</v>
      </c>
    </row>
    <row r="2888" spans="1:6" x14ac:dyDescent="0.25">
      <c r="A2888" s="2" t="s">
        <v>77</v>
      </c>
      <c r="B2888" s="2" t="s">
        <v>416</v>
      </c>
      <c r="C2888" s="2" t="s">
        <v>387</v>
      </c>
      <c r="D2888" s="2">
        <v>2015</v>
      </c>
      <c r="E2888" s="2" t="s">
        <v>388</v>
      </c>
      <c r="F2888" s="2">
        <v>124273425</v>
      </c>
    </row>
    <row r="2889" spans="1:6" x14ac:dyDescent="0.25">
      <c r="A2889" s="2" t="s">
        <v>77</v>
      </c>
      <c r="B2889" s="2" t="s">
        <v>416</v>
      </c>
      <c r="C2889" s="2" t="s">
        <v>387</v>
      </c>
      <c r="D2889" s="2">
        <v>2016</v>
      </c>
      <c r="E2889" s="2" t="s">
        <v>388</v>
      </c>
      <c r="F2889" s="2">
        <v>97532867</v>
      </c>
    </row>
    <row r="2890" spans="1:6" x14ac:dyDescent="0.25">
      <c r="A2890" s="2" t="s">
        <v>77</v>
      </c>
      <c r="B2890" s="2" t="s">
        <v>416</v>
      </c>
      <c r="C2890" s="2" t="s">
        <v>387</v>
      </c>
      <c r="D2890" s="2">
        <v>2017</v>
      </c>
      <c r="E2890" s="2" t="s">
        <v>388</v>
      </c>
      <c r="F2890" s="2">
        <v>195241233</v>
      </c>
    </row>
    <row r="2891" spans="1:6" x14ac:dyDescent="0.25">
      <c r="A2891" s="2" t="s">
        <v>77</v>
      </c>
      <c r="B2891" s="2" t="s">
        <v>416</v>
      </c>
      <c r="C2891" s="2" t="s">
        <v>387</v>
      </c>
      <c r="D2891" s="2">
        <v>2018</v>
      </c>
      <c r="E2891" s="2" t="s">
        <v>388</v>
      </c>
      <c r="F2891" s="2">
        <v>296904946</v>
      </c>
    </row>
    <row r="2892" spans="1:6" x14ac:dyDescent="0.25">
      <c r="A2892" s="2" t="s">
        <v>77</v>
      </c>
      <c r="B2892" s="2" t="s">
        <v>416</v>
      </c>
      <c r="C2892" s="2" t="s">
        <v>387</v>
      </c>
      <c r="D2892" s="2">
        <v>2019</v>
      </c>
      <c r="E2892" s="2" t="s">
        <v>388</v>
      </c>
      <c r="F2892" s="2">
        <v>316494810</v>
      </c>
    </row>
    <row r="2893" spans="1:6" x14ac:dyDescent="0.25">
      <c r="A2893" s="2" t="s">
        <v>77</v>
      </c>
      <c r="B2893" s="2" t="s">
        <v>416</v>
      </c>
      <c r="C2893" s="2" t="s">
        <v>387</v>
      </c>
      <c r="D2893" s="2">
        <v>2020</v>
      </c>
      <c r="E2893" s="2" t="s">
        <v>388</v>
      </c>
      <c r="F2893" s="2">
        <v>332649676</v>
      </c>
    </row>
    <row r="2894" spans="1:6" x14ac:dyDescent="0.25">
      <c r="A2894" s="2" t="s">
        <v>77</v>
      </c>
      <c r="B2894" s="2" t="s">
        <v>416</v>
      </c>
      <c r="C2894" s="2" t="s">
        <v>387</v>
      </c>
      <c r="D2894" s="2">
        <v>2021</v>
      </c>
      <c r="E2894" s="2" t="s">
        <v>388</v>
      </c>
      <c r="F2894" s="2">
        <v>344166206</v>
      </c>
    </row>
    <row r="2895" spans="1:6" x14ac:dyDescent="0.25">
      <c r="A2895" s="2" t="s">
        <v>77</v>
      </c>
      <c r="B2895" s="2" t="s">
        <v>416</v>
      </c>
      <c r="C2895" s="2" t="s">
        <v>389</v>
      </c>
      <c r="D2895" s="2">
        <v>2010</v>
      </c>
      <c r="E2895" s="2" t="s">
        <v>388</v>
      </c>
      <c r="F2895" s="2">
        <v>400584035</v>
      </c>
    </row>
    <row r="2896" spans="1:6" x14ac:dyDescent="0.25">
      <c r="A2896" s="2" t="s">
        <v>77</v>
      </c>
      <c r="B2896" s="2" t="s">
        <v>416</v>
      </c>
      <c r="C2896" s="2" t="s">
        <v>389</v>
      </c>
      <c r="D2896" s="2">
        <v>2011</v>
      </c>
      <c r="E2896" s="2" t="s">
        <v>388</v>
      </c>
      <c r="F2896" s="2">
        <v>142646695</v>
      </c>
    </row>
    <row r="2897" spans="1:6" x14ac:dyDescent="0.25">
      <c r="A2897" s="2" t="s">
        <v>77</v>
      </c>
      <c r="B2897" s="2" t="s">
        <v>416</v>
      </c>
      <c r="C2897" s="2" t="s">
        <v>389</v>
      </c>
      <c r="D2897" s="2">
        <v>2012</v>
      </c>
      <c r="E2897" s="2" t="s">
        <v>388</v>
      </c>
      <c r="F2897" s="2">
        <v>555007339</v>
      </c>
    </row>
    <row r="2898" spans="1:6" x14ac:dyDescent="0.25">
      <c r="A2898" s="2" t="s">
        <v>77</v>
      </c>
      <c r="B2898" s="2" t="s">
        <v>416</v>
      </c>
      <c r="C2898" s="2" t="s">
        <v>389</v>
      </c>
      <c r="D2898" s="2">
        <v>2013</v>
      </c>
      <c r="E2898" s="2" t="s">
        <v>388</v>
      </c>
      <c r="F2898" s="2">
        <v>268992185</v>
      </c>
    </row>
    <row r="2899" spans="1:6" x14ac:dyDescent="0.25">
      <c r="A2899" s="2" t="s">
        <v>77</v>
      </c>
      <c r="B2899" s="2" t="s">
        <v>416</v>
      </c>
      <c r="C2899" s="2" t="s">
        <v>389</v>
      </c>
      <c r="D2899" s="2">
        <v>2014</v>
      </c>
      <c r="E2899" s="2" t="s">
        <v>388</v>
      </c>
      <c r="F2899" s="2">
        <v>1132513682</v>
      </c>
    </row>
    <row r="2900" spans="1:6" x14ac:dyDescent="0.25">
      <c r="A2900" s="2" t="s">
        <v>77</v>
      </c>
      <c r="B2900" s="2" t="s">
        <v>416</v>
      </c>
      <c r="C2900" s="2" t="s">
        <v>389</v>
      </c>
      <c r="D2900" s="2">
        <v>2015</v>
      </c>
      <c r="E2900" s="2" t="s">
        <v>388</v>
      </c>
      <c r="F2900" s="2">
        <v>220997897</v>
      </c>
    </row>
    <row r="2901" spans="1:6" x14ac:dyDescent="0.25">
      <c r="A2901" s="2" t="s">
        <v>77</v>
      </c>
      <c r="B2901" s="2" t="s">
        <v>416</v>
      </c>
      <c r="C2901" s="2" t="s">
        <v>389</v>
      </c>
      <c r="D2901" s="2">
        <v>2016</v>
      </c>
      <c r="E2901" s="2" t="s">
        <v>388</v>
      </c>
      <c r="F2901" s="2">
        <v>246413656</v>
      </c>
    </row>
    <row r="2902" spans="1:6" x14ac:dyDescent="0.25">
      <c r="A2902" s="2" t="s">
        <v>77</v>
      </c>
      <c r="B2902" s="2" t="s">
        <v>416</v>
      </c>
      <c r="C2902" s="2" t="s">
        <v>389</v>
      </c>
      <c r="D2902" s="2">
        <v>2017</v>
      </c>
      <c r="E2902" s="2" t="s">
        <v>388</v>
      </c>
      <c r="F2902" s="2">
        <v>475633415</v>
      </c>
    </row>
    <row r="2903" spans="1:6" x14ac:dyDescent="0.25">
      <c r="A2903" s="2" t="s">
        <v>77</v>
      </c>
      <c r="B2903" s="2" t="s">
        <v>416</v>
      </c>
      <c r="C2903" s="2" t="s">
        <v>389</v>
      </c>
      <c r="D2903" s="2">
        <v>2018</v>
      </c>
      <c r="E2903" s="2" t="s">
        <v>388</v>
      </c>
      <c r="F2903" s="2">
        <v>300100994</v>
      </c>
    </row>
    <row r="2904" spans="1:6" x14ac:dyDescent="0.25">
      <c r="A2904" s="2" t="s">
        <v>77</v>
      </c>
      <c r="B2904" s="2" t="s">
        <v>416</v>
      </c>
      <c r="C2904" s="2" t="s">
        <v>389</v>
      </c>
      <c r="D2904" s="2">
        <v>2019</v>
      </c>
      <c r="E2904" s="2" t="s">
        <v>388</v>
      </c>
      <c r="F2904" s="2">
        <v>308559073</v>
      </c>
    </row>
    <row r="2905" spans="1:6" x14ac:dyDescent="0.25">
      <c r="A2905" s="2" t="s">
        <v>77</v>
      </c>
      <c r="B2905" s="2" t="s">
        <v>416</v>
      </c>
      <c r="C2905" s="2" t="s">
        <v>389</v>
      </c>
      <c r="D2905" s="2">
        <v>2020</v>
      </c>
      <c r="E2905" s="2" t="s">
        <v>388</v>
      </c>
      <c r="F2905" s="2">
        <v>317201167</v>
      </c>
    </row>
    <row r="2906" spans="1:6" x14ac:dyDescent="0.25">
      <c r="A2906" s="2" t="s">
        <v>77</v>
      </c>
      <c r="B2906" s="2" t="s">
        <v>416</v>
      </c>
      <c r="C2906" s="2" t="s">
        <v>389</v>
      </c>
      <c r="D2906" s="2">
        <v>2021</v>
      </c>
      <c r="E2906" s="2" t="s">
        <v>388</v>
      </c>
      <c r="F2906" s="2">
        <v>324286320</v>
      </c>
    </row>
    <row r="2907" spans="1:6" x14ac:dyDescent="0.25">
      <c r="A2907" s="2" t="s">
        <v>77</v>
      </c>
      <c r="B2907" s="2" t="s">
        <v>416</v>
      </c>
      <c r="C2907" s="2" t="s">
        <v>390</v>
      </c>
      <c r="D2907" s="2">
        <v>2010</v>
      </c>
      <c r="E2907" s="2" t="s">
        <v>388</v>
      </c>
      <c r="F2907" s="2">
        <v>456034768</v>
      </c>
    </row>
    <row r="2908" spans="1:6" x14ac:dyDescent="0.25">
      <c r="A2908" s="2" t="s">
        <v>77</v>
      </c>
      <c r="B2908" s="2" t="s">
        <v>416</v>
      </c>
      <c r="C2908" s="2" t="s">
        <v>390</v>
      </c>
      <c r="D2908" s="2">
        <v>2011</v>
      </c>
      <c r="E2908" s="2" t="s">
        <v>388</v>
      </c>
      <c r="F2908" s="2">
        <v>413945945</v>
      </c>
    </row>
    <row r="2909" spans="1:6" x14ac:dyDescent="0.25">
      <c r="A2909" s="2" t="s">
        <v>77</v>
      </c>
      <c r="B2909" s="2" t="s">
        <v>416</v>
      </c>
      <c r="C2909" s="2" t="s">
        <v>390</v>
      </c>
      <c r="D2909" s="2">
        <v>2012</v>
      </c>
      <c r="E2909" s="2" t="s">
        <v>388</v>
      </c>
      <c r="F2909" s="2">
        <v>693779265</v>
      </c>
    </row>
    <row r="2910" spans="1:6" x14ac:dyDescent="0.25">
      <c r="A2910" s="2" t="s">
        <v>77</v>
      </c>
      <c r="B2910" s="2" t="s">
        <v>416</v>
      </c>
      <c r="C2910" s="2" t="s">
        <v>390</v>
      </c>
      <c r="D2910" s="2">
        <v>2013</v>
      </c>
      <c r="E2910" s="2" t="s">
        <v>388</v>
      </c>
      <c r="F2910" s="2">
        <v>786497347</v>
      </c>
    </row>
    <row r="2911" spans="1:6" x14ac:dyDescent="0.25">
      <c r="A2911" s="2" t="s">
        <v>77</v>
      </c>
      <c r="B2911" s="2" t="s">
        <v>416</v>
      </c>
      <c r="C2911" s="2" t="s">
        <v>390</v>
      </c>
      <c r="D2911" s="2">
        <v>2014</v>
      </c>
      <c r="E2911" s="2" t="s">
        <v>388</v>
      </c>
      <c r="F2911" s="2">
        <v>842533039</v>
      </c>
    </row>
    <row r="2912" spans="1:6" x14ac:dyDescent="0.25">
      <c r="A2912" s="2" t="s">
        <v>77</v>
      </c>
      <c r="B2912" s="2" t="s">
        <v>416</v>
      </c>
      <c r="C2912" s="2" t="s">
        <v>390</v>
      </c>
      <c r="D2912" s="2">
        <v>2015</v>
      </c>
      <c r="E2912" s="2" t="s">
        <v>388</v>
      </c>
      <c r="F2912" s="2">
        <v>826928501</v>
      </c>
    </row>
    <row r="2913" spans="1:6" x14ac:dyDescent="0.25">
      <c r="A2913" s="2" t="s">
        <v>77</v>
      </c>
      <c r="B2913" s="2" t="s">
        <v>416</v>
      </c>
      <c r="C2913" s="2" t="s">
        <v>390</v>
      </c>
      <c r="D2913" s="2">
        <v>2016</v>
      </c>
      <c r="E2913" s="2" t="s">
        <v>388</v>
      </c>
      <c r="F2913" s="2">
        <v>1370054115</v>
      </c>
    </row>
    <row r="2914" spans="1:6" x14ac:dyDescent="0.25">
      <c r="A2914" s="2" t="s">
        <v>77</v>
      </c>
      <c r="B2914" s="2" t="s">
        <v>416</v>
      </c>
      <c r="C2914" s="2" t="s">
        <v>390</v>
      </c>
      <c r="D2914" s="2">
        <v>2017</v>
      </c>
      <c r="E2914" s="2" t="s">
        <v>388</v>
      </c>
      <c r="F2914" s="2">
        <v>1102038191</v>
      </c>
    </row>
    <row r="2915" spans="1:6" x14ac:dyDescent="0.25">
      <c r="A2915" s="2" t="s">
        <v>77</v>
      </c>
      <c r="B2915" s="2" t="s">
        <v>416</v>
      </c>
      <c r="C2915" s="2" t="s">
        <v>390</v>
      </c>
      <c r="D2915" s="2">
        <v>2018</v>
      </c>
      <c r="E2915" s="2" t="s">
        <v>388</v>
      </c>
      <c r="F2915" s="2">
        <v>1150987205</v>
      </c>
    </row>
    <row r="2916" spans="1:6" x14ac:dyDescent="0.25">
      <c r="A2916" s="2" t="s">
        <v>77</v>
      </c>
      <c r="B2916" s="2" t="s">
        <v>416</v>
      </c>
      <c r="C2916" s="2" t="s">
        <v>390</v>
      </c>
      <c r="D2916" s="2">
        <v>2019</v>
      </c>
      <c r="E2916" s="2" t="s">
        <v>388</v>
      </c>
      <c r="F2916" s="2">
        <v>1217281261</v>
      </c>
    </row>
    <row r="2917" spans="1:6" x14ac:dyDescent="0.25">
      <c r="A2917" s="2" t="s">
        <v>77</v>
      </c>
      <c r="B2917" s="2" t="s">
        <v>416</v>
      </c>
      <c r="C2917" s="2" t="s">
        <v>390</v>
      </c>
      <c r="D2917" s="2">
        <v>2020</v>
      </c>
      <c r="E2917" s="2" t="s">
        <v>388</v>
      </c>
      <c r="F2917" s="2">
        <v>1283479203</v>
      </c>
    </row>
    <row r="2918" spans="1:6" x14ac:dyDescent="0.25">
      <c r="A2918" s="2" t="s">
        <v>77</v>
      </c>
      <c r="B2918" s="2" t="s">
        <v>416</v>
      </c>
      <c r="C2918" s="2" t="s">
        <v>390</v>
      </c>
      <c r="D2918" s="2">
        <v>2021</v>
      </c>
      <c r="E2918" s="2" t="s">
        <v>388</v>
      </c>
      <c r="F2918" s="2">
        <v>1362604062</v>
      </c>
    </row>
    <row r="2919" spans="1:6" x14ac:dyDescent="0.25">
      <c r="A2919" s="2" t="s">
        <v>78</v>
      </c>
      <c r="B2919" s="2" t="s">
        <v>425</v>
      </c>
      <c r="C2919" s="2" t="s">
        <v>387</v>
      </c>
      <c r="D2919" s="2">
        <v>2010</v>
      </c>
      <c r="E2919" s="2" t="s">
        <v>388</v>
      </c>
      <c r="F2919" s="2">
        <v>105504297</v>
      </c>
    </row>
    <row r="2920" spans="1:6" x14ac:dyDescent="0.25">
      <c r="A2920" s="2" t="s">
        <v>78</v>
      </c>
      <c r="B2920" s="2" t="s">
        <v>425</v>
      </c>
      <c r="C2920" s="2" t="s">
        <v>387</v>
      </c>
      <c r="D2920" s="2">
        <v>2011</v>
      </c>
      <c r="E2920" s="2" t="s">
        <v>388</v>
      </c>
      <c r="F2920" s="2">
        <v>75438721</v>
      </c>
    </row>
    <row r="2921" spans="1:6" x14ac:dyDescent="0.25">
      <c r="A2921" s="2" t="s">
        <v>78</v>
      </c>
      <c r="B2921" s="2" t="s">
        <v>425</v>
      </c>
      <c r="C2921" s="2" t="s">
        <v>387</v>
      </c>
      <c r="D2921" s="2">
        <v>2012</v>
      </c>
      <c r="E2921" s="2" t="s">
        <v>388</v>
      </c>
      <c r="F2921" s="2">
        <v>51549639</v>
      </c>
    </row>
    <row r="2922" spans="1:6" x14ac:dyDescent="0.25">
      <c r="A2922" s="2" t="s">
        <v>78</v>
      </c>
      <c r="B2922" s="2" t="s">
        <v>425</v>
      </c>
      <c r="C2922" s="2" t="s">
        <v>387</v>
      </c>
      <c r="D2922" s="2">
        <v>2013</v>
      </c>
      <c r="E2922" s="2" t="s">
        <v>388</v>
      </c>
      <c r="F2922" s="2">
        <v>62341698</v>
      </c>
    </row>
    <row r="2923" spans="1:6" x14ac:dyDescent="0.25">
      <c r="A2923" s="2" t="s">
        <v>78</v>
      </c>
      <c r="B2923" s="2" t="s">
        <v>425</v>
      </c>
      <c r="C2923" s="2" t="s">
        <v>387</v>
      </c>
      <c r="D2923" s="2">
        <v>2014</v>
      </c>
      <c r="E2923" s="2" t="s">
        <v>388</v>
      </c>
      <c r="F2923" s="2">
        <v>83723218</v>
      </c>
    </row>
    <row r="2924" spans="1:6" x14ac:dyDescent="0.25">
      <c r="A2924" s="2" t="s">
        <v>78</v>
      </c>
      <c r="B2924" s="2" t="s">
        <v>425</v>
      </c>
      <c r="C2924" s="2" t="s">
        <v>387</v>
      </c>
      <c r="D2924" s="2">
        <v>2015</v>
      </c>
      <c r="E2924" s="2" t="s">
        <v>388</v>
      </c>
      <c r="F2924" s="2">
        <v>59048496</v>
      </c>
    </row>
    <row r="2925" spans="1:6" x14ac:dyDescent="0.25">
      <c r="A2925" s="2" t="s">
        <v>78</v>
      </c>
      <c r="B2925" s="2" t="s">
        <v>425</v>
      </c>
      <c r="C2925" s="2" t="s">
        <v>387</v>
      </c>
      <c r="D2925" s="2">
        <v>2016</v>
      </c>
      <c r="E2925" s="2" t="s">
        <v>388</v>
      </c>
      <c r="F2925" s="2">
        <v>169110174</v>
      </c>
    </row>
    <row r="2926" spans="1:6" x14ac:dyDescent="0.25">
      <c r="A2926" s="2" t="s">
        <v>78</v>
      </c>
      <c r="B2926" s="2" t="s">
        <v>425</v>
      </c>
      <c r="C2926" s="2" t="s">
        <v>387</v>
      </c>
      <c r="D2926" s="2">
        <v>2017</v>
      </c>
      <c r="E2926" s="2" t="s">
        <v>388</v>
      </c>
      <c r="F2926" s="2">
        <v>69471598</v>
      </c>
    </row>
    <row r="2927" spans="1:6" x14ac:dyDescent="0.25">
      <c r="A2927" s="2" t="s">
        <v>78</v>
      </c>
      <c r="B2927" s="2" t="s">
        <v>425</v>
      </c>
      <c r="C2927" s="2" t="s">
        <v>387</v>
      </c>
      <c r="D2927" s="2">
        <v>2018</v>
      </c>
      <c r="E2927" s="2" t="s">
        <v>388</v>
      </c>
      <c r="F2927" s="2">
        <v>144505725</v>
      </c>
    </row>
    <row r="2928" spans="1:6" x14ac:dyDescent="0.25">
      <c r="A2928" s="2" t="s">
        <v>78</v>
      </c>
      <c r="B2928" s="2" t="s">
        <v>425</v>
      </c>
      <c r="C2928" s="2" t="s">
        <v>387</v>
      </c>
      <c r="D2928" s="2">
        <v>2019</v>
      </c>
      <c r="E2928" s="2" t="s">
        <v>388</v>
      </c>
      <c r="F2928" s="2">
        <v>155127741</v>
      </c>
    </row>
    <row r="2929" spans="1:6" x14ac:dyDescent="0.25">
      <c r="A2929" s="2" t="s">
        <v>78</v>
      </c>
      <c r="B2929" s="2" t="s">
        <v>425</v>
      </c>
      <c r="C2929" s="2" t="s">
        <v>387</v>
      </c>
      <c r="D2929" s="2">
        <v>2020</v>
      </c>
      <c r="E2929" s="2" t="s">
        <v>388</v>
      </c>
      <c r="F2929" s="2">
        <v>164898634</v>
      </c>
    </row>
    <row r="2930" spans="1:6" x14ac:dyDescent="0.25">
      <c r="A2930" s="2" t="s">
        <v>78</v>
      </c>
      <c r="B2930" s="2" t="s">
        <v>425</v>
      </c>
      <c r="C2930" s="2" t="s">
        <v>387</v>
      </c>
      <c r="D2930" s="2">
        <v>2021</v>
      </c>
      <c r="E2930" s="2" t="s">
        <v>388</v>
      </c>
      <c r="F2930" s="2">
        <v>171855626</v>
      </c>
    </row>
    <row r="2931" spans="1:6" x14ac:dyDescent="0.25">
      <c r="A2931" s="2" t="s">
        <v>78</v>
      </c>
      <c r="B2931" s="2" t="s">
        <v>425</v>
      </c>
      <c r="C2931" s="2" t="s">
        <v>389</v>
      </c>
      <c r="D2931" s="2">
        <v>2010</v>
      </c>
      <c r="E2931" s="2" t="s">
        <v>388</v>
      </c>
      <c r="F2931" s="2">
        <v>159005213</v>
      </c>
    </row>
    <row r="2932" spans="1:6" x14ac:dyDescent="0.25">
      <c r="A2932" s="2" t="s">
        <v>78</v>
      </c>
      <c r="B2932" s="2" t="s">
        <v>425</v>
      </c>
      <c r="C2932" s="2" t="s">
        <v>389</v>
      </c>
      <c r="D2932" s="2">
        <v>2011</v>
      </c>
      <c r="E2932" s="2" t="s">
        <v>388</v>
      </c>
      <c r="F2932" s="2">
        <v>80553317</v>
      </c>
    </row>
    <row r="2933" spans="1:6" x14ac:dyDescent="0.25">
      <c r="A2933" s="2" t="s">
        <v>78</v>
      </c>
      <c r="B2933" s="2" t="s">
        <v>425</v>
      </c>
      <c r="C2933" s="2" t="s">
        <v>389</v>
      </c>
      <c r="D2933" s="2">
        <v>2012</v>
      </c>
      <c r="E2933" s="2" t="s">
        <v>388</v>
      </c>
      <c r="F2933" s="2">
        <v>212488120</v>
      </c>
    </row>
    <row r="2934" spans="1:6" x14ac:dyDescent="0.25">
      <c r="A2934" s="2" t="s">
        <v>78</v>
      </c>
      <c r="B2934" s="2" t="s">
        <v>425</v>
      </c>
      <c r="C2934" s="2" t="s">
        <v>389</v>
      </c>
      <c r="D2934" s="2">
        <v>2013</v>
      </c>
      <c r="E2934" s="2" t="s">
        <v>388</v>
      </c>
      <c r="F2934" s="2">
        <v>201162427</v>
      </c>
    </row>
    <row r="2935" spans="1:6" x14ac:dyDescent="0.25">
      <c r="A2935" s="2" t="s">
        <v>78</v>
      </c>
      <c r="B2935" s="2" t="s">
        <v>425</v>
      </c>
      <c r="C2935" s="2" t="s">
        <v>389</v>
      </c>
      <c r="D2935" s="2">
        <v>2014</v>
      </c>
      <c r="E2935" s="2" t="s">
        <v>388</v>
      </c>
      <c r="F2935" s="2">
        <v>208978883</v>
      </c>
    </row>
    <row r="2936" spans="1:6" x14ac:dyDescent="0.25">
      <c r="A2936" s="2" t="s">
        <v>78</v>
      </c>
      <c r="B2936" s="2" t="s">
        <v>425</v>
      </c>
      <c r="C2936" s="2" t="s">
        <v>389</v>
      </c>
      <c r="D2936" s="2">
        <v>2015</v>
      </c>
      <c r="E2936" s="2" t="s">
        <v>388</v>
      </c>
      <c r="F2936" s="2">
        <v>343483519</v>
      </c>
    </row>
    <row r="2937" spans="1:6" x14ac:dyDescent="0.25">
      <c r="A2937" s="2" t="s">
        <v>78</v>
      </c>
      <c r="B2937" s="2" t="s">
        <v>425</v>
      </c>
      <c r="C2937" s="2" t="s">
        <v>389</v>
      </c>
      <c r="D2937" s="2">
        <v>2016</v>
      </c>
      <c r="E2937" s="2" t="s">
        <v>388</v>
      </c>
      <c r="F2937" s="2">
        <v>251309995</v>
      </c>
    </row>
    <row r="2938" spans="1:6" x14ac:dyDescent="0.25">
      <c r="A2938" s="2" t="s">
        <v>78</v>
      </c>
      <c r="B2938" s="2" t="s">
        <v>425</v>
      </c>
      <c r="C2938" s="2" t="s">
        <v>389</v>
      </c>
      <c r="D2938" s="2">
        <v>2017</v>
      </c>
      <c r="E2938" s="2" t="s">
        <v>388</v>
      </c>
      <c r="F2938" s="2">
        <v>347217200</v>
      </c>
    </row>
    <row r="2939" spans="1:6" x14ac:dyDescent="0.25">
      <c r="A2939" s="2" t="s">
        <v>78</v>
      </c>
      <c r="B2939" s="2" t="s">
        <v>425</v>
      </c>
      <c r="C2939" s="2" t="s">
        <v>389</v>
      </c>
      <c r="D2939" s="2">
        <v>2018</v>
      </c>
      <c r="E2939" s="2" t="s">
        <v>388</v>
      </c>
      <c r="F2939" s="2">
        <v>332417427</v>
      </c>
    </row>
    <row r="2940" spans="1:6" x14ac:dyDescent="0.25">
      <c r="A2940" s="2" t="s">
        <v>78</v>
      </c>
      <c r="B2940" s="2" t="s">
        <v>425</v>
      </c>
      <c r="C2940" s="2" t="s">
        <v>389</v>
      </c>
      <c r="D2940" s="2">
        <v>2019</v>
      </c>
      <c r="E2940" s="2" t="s">
        <v>388</v>
      </c>
      <c r="F2940" s="2">
        <v>340691137</v>
      </c>
    </row>
    <row r="2941" spans="1:6" x14ac:dyDescent="0.25">
      <c r="A2941" s="2" t="s">
        <v>78</v>
      </c>
      <c r="B2941" s="2" t="s">
        <v>425</v>
      </c>
      <c r="C2941" s="2" t="s">
        <v>389</v>
      </c>
      <c r="D2941" s="2">
        <v>2020</v>
      </c>
      <c r="E2941" s="2" t="s">
        <v>388</v>
      </c>
      <c r="F2941" s="2">
        <v>349129185</v>
      </c>
    </row>
    <row r="2942" spans="1:6" x14ac:dyDescent="0.25">
      <c r="A2942" s="2" t="s">
        <v>78</v>
      </c>
      <c r="B2942" s="2" t="s">
        <v>425</v>
      </c>
      <c r="C2942" s="2" t="s">
        <v>389</v>
      </c>
      <c r="D2942" s="2">
        <v>2021</v>
      </c>
      <c r="E2942" s="2" t="s">
        <v>388</v>
      </c>
      <c r="F2942" s="2">
        <v>355467492</v>
      </c>
    </row>
    <row r="2943" spans="1:6" x14ac:dyDescent="0.25">
      <c r="A2943" s="2" t="s">
        <v>78</v>
      </c>
      <c r="B2943" s="2" t="s">
        <v>425</v>
      </c>
      <c r="C2943" s="2" t="s">
        <v>390</v>
      </c>
      <c r="D2943" s="2">
        <v>2010</v>
      </c>
      <c r="E2943" s="2" t="s">
        <v>388</v>
      </c>
      <c r="F2943" s="2">
        <v>131686230</v>
      </c>
    </row>
    <row r="2944" spans="1:6" x14ac:dyDescent="0.25">
      <c r="A2944" s="2" t="s">
        <v>78</v>
      </c>
      <c r="B2944" s="2" t="s">
        <v>425</v>
      </c>
      <c r="C2944" s="2" t="s">
        <v>390</v>
      </c>
      <c r="D2944" s="2">
        <v>2011</v>
      </c>
      <c r="E2944" s="2" t="s">
        <v>388</v>
      </c>
      <c r="F2944" s="2">
        <v>145585912</v>
      </c>
    </row>
    <row r="2945" spans="1:6" x14ac:dyDescent="0.25">
      <c r="A2945" s="2" t="s">
        <v>78</v>
      </c>
      <c r="B2945" s="2" t="s">
        <v>425</v>
      </c>
      <c r="C2945" s="2" t="s">
        <v>390</v>
      </c>
      <c r="D2945" s="2">
        <v>2012</v>
      </c>
      <c r="E2945" s="2" t="s">
        <v>388</v>
      </c>
      <c r="F2945" s="2">
        <v>261463771</v>
      </c>
    </row>
    <row r="2946" spans="1:6" x14ac:dyDescent="0.25">
      <c r="A2946" s="2" t="s">
        <v>78</v>
      </c>
      <c r="B2946" s="2" t="s">
        <v>425</v>
      </c>
      <c r="C2946" s="2" t="s">
        <v>390</v>
      </c>
      <c r="D2946" s="2">
        <v>2013</v>
      </c>
      <c r="E2946" s="2" t="s">
        <v>388</v>
      </c>
      <c r="F2946" s="2">
        <v>222578442</v>
      </c>
    </row>
    <row r="2947" spans="1:6" x14ac:dyDescent="0.25">
      <c r="A2947" s="2" t="s">
        <v>78</v>
      </c>
      <c r="B2947" s="2" t="s">
        <v>425</v>
      </c>
      <c r="C2947" s="2" t="s">
        <v>390</v>
      </c>
      <c r="D2947" s="2">
        <v>2014</v>
      </c>
      <c r="E2947" s="2" t="s">
        <v>388</v>
      </c>
      <c r="F2947" s="2">
        <v>215440337</v>
      </c>
    </row>
    <row r="2948" spans="1:6" x14ac:dyDescent="0.25">
      <c r="A2948" s="2" t="s">
        <v>78</v>
      </c>
      <c r="B2948" s="2" t="s">
        <v>425</v>
      </c>
      <c r="C2948" s="2" t="s">
        <v>390</v>
      </c>
      <c r="D2948" s="2">
        <v>2015</v>
      </c>
      <c r="E2948" s="2" t="s">
        <v>388</v>
      </c>
      <c r="F2948" s="2">
        <v>193223032</v>
      </c>
    </row>
    <row r="2949" spans="1:6" x14ac:dyDescent="0.25">
      <c r="A2949" s="2" t="s">
        <v>78</v>
      </c>
      <c r="B2949" s="2" t="s">
        <v>425</v>
      </c>
      <c r="C2949" s="2" t="s">
        <v>390</v>
      </c>
      <c r="D2949" s="2">
        <v>2016</v>
      </c>
      <c r="E2949" s="2" t="s">
        <v>388</v>
      </c>
      <c r="F2949" s="2">
        <v>315084995</v>
      </c>
    </row>
    <row r="2950" spans="1:6" x14ac:dyDescent="0.25">
      <c r="A2950" s="2" t="s">
        <v>78</v>
      </c>
      <c r="B2950" s="2" t="s">
        <v>425</v>
      </c>
      <c r="C2950" s="2" t="s">
        <v>390</v>
      </c>
      <c r="D2950" s="2">
        <v>2017</v>
      </c>
      <c r="E2950" s="2" t="s">
        <v>388</v>
      </c>
      <c r="F2950" s="2">
        <v>270605193</v>
      </c>
    </row>
    <row r="2951" spans="1:6" x14ac:dyDescent="0.25">
      <c r="A2951" s="2" t="s">
        <v>78</v>
      </c>
      <c r="B2951" s="2" t="s">
        <v>425</v>
      </c>
      <c r="C2951" s="2" t="s">
        <v>390</v>
      </c>
      <c r="D2951" s="2">
        <v>2018</v>
      </c>
      <c r="E2951" s="2" t="s">
        <v>388</v>
      </c>
      <c r="F2951" s="2">
        <v>237125792</v>
      </c>
    </row>
    <row r="2952" spans="1:6" x14ac:dyDescent="0.25">
      <c r="A2952" s="2" t="s">
        <v>78</v>
      </c>
      <c r="B2952" s="2" t="s">
        <v>425</v>
      </c>
      <c r="C2952" s="2" t="s">
        <v>390</v>
      </c>
      <c r="D2952" s="2">
        <v>2019</v>
      </c>
      <c r="E2952" s="2" t="s">
        <v>388</v>
      </c>
      <c r="F2952" s="2">
        <v>255608357</v>
      </c>
    </row>
    <row r="2953" spans="1:6" x14ac:dyDescent="0.25">
      <c r="A2953" s="2" t="s">
        <v>78</v>
      </c>
      <c r="B2953" s="2" t="s">
        <v>425</v>
      </c>
      <c r="C2953" s="2" t="s">
        <v>390</v>
      </c>
      <c r="D2953" s="2">
        <v>2020</v>
      </c>
      <c r="E2953" s="2" t="s">
        <v>388</v>
      </c>
      <c r="F2953" s="2">
        <v>270210690</v>
      </c>
    </row>
    <row r="2954" spans="1:6" x14ac:dyDescent="0.25">
      <c r="A2954" s="2" t="s">
        <v>78</v>
      </c>
      <c r="B2954" s="2" t="s">
        <v>425</v>
      </c>
      <c r="C2954" s="2" t="s">
        <v>390</v>
      </c>
      <c r="D2954" s="2">
        <v>2021</v>
      </c>
      <c r="E2954" s="2" t="s">
        <v>388</v>
      </c>
      <c r="F2954" s="2">
        <v>287053687</v>
      </c>
    </row>
    <row r="2955" spans="1:6" x14ac:dyDescent="0.25">
      <c r="A2955" s="2" t="s">
        <v>79</v>
      </c>
      <c r="B2955" s="2" t="s">
        <v>400</v>
      </c>
      <c r="C2955" s="2" t="s">
        <v>387</v>
      </c>
      <c r="D2955" s="2">
        <v>2010</v>
      </c>
      <c r="E2955" s="2" t="s">
        <v>388</v>
      </c>
      <c r="F2955" s="2">
        <v>333352537</v>
      </c>
    </row>
    <row r="2956" spans="1:6" x14ac:dyDescent="0.25">
      <c r="A2956" s="2" t="s">
        <v>79</v>
      </c>
      <c r="B2956" s="2" t="s">
        <v>400</v>
      </c>
      <c r="C2956" s="2" t="s">
        <v>387</v>
      </c>
      <c r="D2956" s="2">
        <v>2011</v>
      </c>
      <c r="E2956" s="2" t="s">
        <v>388</v>
      </c>
      <c r="F2956" s="2">
        <v>176997579</v>
      </c>
    </row>
    <row r="2957" spans="1:6" x14ac:dyDescent="0.25">
      <c r="A2957" s="2" t="s">
        <v>79</v>
      </c>
      <c r="B2957" s="2" t="s">
        <v>400</v>
      </c>
      <c r="C2957" s="2" t="s">
        <v>387</v>
      </c>
      <c r="D2957" s="2">
        <v>2012</v>
      </c>
      <c r="E2957" s="2" t="s">
        <v>388</v>
      </c>
      <c r="F2957" s="2">
        <v>231980310</v>
      </c>
    </row>
    <row r="2958" spans="1:6" x14ac:dyDescent="0.25">
      <c r="A2958" s="2" t="s">
        <v>79</v>
      </c>
      <c r="B2958" s="2" t="s">
        <v>400</v>
      </c>
      <c r="C2958" s="2" t="s">
        <v>387</v>
      </c>
      <c r="D2958" s="2">
        <v>2013</v>
      </c>
      <c r="E2958" s="2" t="s">
        <v>388</v>
      </c>
      <c r="F2958" s="2">
        <v>132871472</v>
      </c>
    </row>
    <row r="2959" spans="1:6" x14ac:dyDescent="0.25">
      <c r="A2959" s="2" t="s">
        <v>79</v>
      </c>
      <c r="B2959" s="2" t="s">
        <v>400</v>
      </c>
      <c r="C2959" s="2" t="s">
        <v>387</v>
      </c>
      <c r="D2959" s="2">
        <v>2014</v>
      </c>
      <c r="E2959" s="2" t="s">
        <v>388</v>
      </c>
      <c r="F2959" s="2">
        <v>270849465</v>
      </c>
    </row>
    <row r="2960" spans="1:6" x14ac:dyDescent="0.25">
      <c r="A2960" s="2" t="s">
        <v>79</v>
      </c>
      <c r="B2960" s="2" t="s">
        <v>400</v>
      </c>
      <c r="C2960" s="2" t="s">
        <v>387</v>
      </c>
      <c r="D2960" s="2">
        <v>2015</v>
      </c>
      <c r="E2960" s="2" t="s">
        <v>388</v>
      </c>
      <c r="F2960" s="2">
        <v>403279153</v>
      </c>
    </row>
    <row r="2961" spans="1:6" x14ac:dyDescent="0.25">
      <c r="A2961" s="2" t="s">
        <v>79</v>
      </c>
      <c r="B2961" s="2" t="s">
        <v>400</v>
      </c>
      <c r="C2961" s="2" t="s">
        <v>387</v>
      </c>
      <c r="D2961" s="2">
        <v>2016</v>
      </c>
      <c r="E2961" s="2" t="s">
        <v>388</v>
      </c>
      <c r="F2961" s="2">
        <v>485170257</v>
      </c>
    </row>
    <row r="2962" spans="1:6" x14ac:dyDescent="0.25">
      <c r="A2962" s="2" t="s">
        <v>79</v>
      </c>
      <c r="B2962" s="2" t="s">
        <v>400</v>
      </c>
      <c r="C2962" s="2" t="s">
        <v>387</v>
      </c>
      <c r="D2962" s="2">
        <v>2017</v>
      </c>
      <c r="E2962" s="2" t="s">
        <v>388</v>
      </c>
      <c r="F2962" s="2">
        <v>465664194</v>
      </c>
    </row>
    <row r="2963" spans="1:6" x14ac:dyDescent="0.25">
      <c r="A2963" s="2" t="s">
        <v>79</v>
      </c>
      <c r="B2963" s="2" t="s">
        <v>400</v>
      </c>
      <c r="C2963" s="2" t="s">
        <v>387</v>
      </c>
      <c r="D2963" s="2">
        <v>2018</v>
      </c>
      <c r="E2963" s="2" t="s">
        <v>388</v>
      </c>
      <c r="F2963" s="2">
        <v>464066222</v>
      </c>
    </row>
    <row r="2964" spans="1:6" x14ac:dyDescent="0.25">
      <c r="A2964" s="2" t="s">
        <v>79</v>
      </c>
      <c r="B2964" s="2" t="s">
        <v>400</v>
      </c>
      <c r="C2964" s="2" t="s">
        <v>387</v>
      </c>
      <c r="D2964" s="2">
        <v>2019</v>
      </c>
      <c r="E2964" s="2" t="s">
        <v>388</v>
      </c>
      <c r="F2964" s="2">
        <v>498348240</v>
      </c>
    </row>
    <row r="2965" spans="1:6" x14ac:dyDescent="0.25">
      <c r="A2965" s="2" t="s">
        <v>79</v>
      </c>
      <c r="B2965" s="2" t="s">
        <v>400</v>
      </c>
      <c r="C2965" s="2" t="s">
        <v>387</v>
      </c>
      <c r="D2965" s="2">
        <v>2020</v>
      </c>
      <c r="E2965" s="2" t="s">
        <v>388</v>
      </c>
      <c r="F2965" s="2">
        <v>530155436</v>
      </c>
    </row>
    <row r="2966" spans="1:6" x14ac:dyDescent="0.25">
      <c r="A2966" s="2" t="s">
        <v>79</v>
      </c>
      <c r="B2966" s="2" t="s">
        <v>400</v>
      </c>
      <c r="C2966" s="2" t="s">
        <v>387</v>
      </c>
      <c r="D2966" s="2">
        <v>2021</v>
      </c>
      <c r="E2966" s="2" t="s">
        <v>388</v>
      </c>
      <c r="F2966" s="2">
        <v>551025469</v>
      </c>
    </row>
    <row r="2967" spans="1:6" x14ac:dyDescent="0.25">
      <c r="A2967" s="2" t="s">
        <v>79</v>
      </c>
      <c r="B2967" s="2" t="s">
        <v>400</v>
      </c>
      <c r="C2967" s="2" t="s">
        <v>389</v>
      </c>
      <c r="D2967" s="2">
        <v>2010</v>
      </c>
      <c r="E2967" s="2" t="s">
        <v>388</v>
      </c>
      <c r="F2967" s="2">
        <v>412723057</v>
      </c>
    </row>
    <row r="2968" spans="1:6" x14ac:dyDescent="0.25">
      <c r="A2968" s="2" t="s">
        <v>79</v>
      </c>
      <c r="B2968" s="2" t="s">
        <v>400</v>
      </c>
      <c r="C2968" s="2" t="s">
        <v>389</v>
      </c>
      <c r="D2968" s="2">
        <v>2011</v>
      </c>
      <c r="E2968" s="2" t="s">
        <v>388</v>
      </c>
      <c r="F2968" s="2">
        <v>1154629269</v>
      </c>
    </row>
    <row r="2969" spans="1:6" x14ac:dyDescent="0.25">
      <c r="A2969" s="2" t="s">
        <v>79</v>
      </c>
      <c r="B2969" s="2" t="s">
        <v>400</v>
      </c>
      <c r="C2969" s="2" t="s">
        <v>389</v>
      </c>
      <c r="D2969" s="2">
        <v>2012</v>
      </c>
      <c r="E2969" s="2" t="s">
        <v>388</v>
      </c>
      <c r="F2969" s="2">
        <v>732432722</v>
      </c>
    </row>
    <row r="2970" spans="1:6" x14ac:dyDescent="0.25">
      <c r="A2970" s="2" t="s">
        <v>79</v>
      </c>
      <c r="B2970" s="2" t="s">
        <v>400</v>
      </c>
      <c r="C2970" s="2" t="s">
        <v>389</v>
      </c>
      <c r="D2970" s="2">
        <v>2013</v>
      </c>
      <c r="E2970" s="2" t="s">
        <v>388</v>
      </c>
      <c r="F2970" s="2">
        <v>521758390</v>
      </c>
    </row>
    <row r="2971" spans="1:6" x14ac:dyDescent="0.25">
      <c r="A2971" s="2" t="s">
        <v>79</v>
      </c>
      <c r="B2971" s="2" t="s">
        <v>400</v>
      </c>
      <c r="C2971" s="2" t="s">
        <v>389</v>
      </c>
      <c r="D2971" s="2">
        <v>2014</v>
      </c>
      <c r="E2971" s="2" t="s">
        <v>388</v>
      </c>
      <c r="F2971" s="2">
        <v>563088313</v>
      </c>
    </row>
    <row r="2972" spans="1:6" x14ac:dyDescent="0.25">
      <c r="A2972" s="2" t="s">
        <v>79</v>
      </c>
      <c r="B2972" s="2" t="s">
        <v>400</v>
      </c>
      <c r="C2972" s="2" t="s">
        <v>389</v>
      </c>
      <c r="D2972" s="2">
        <v>2015</v>
      </c>
      <c r="E2972" s="2" t="s">
        <v>388</v>
      </c>
      <c r="F2972" s="2">
        <v>618220541</v>
      </c>
    </row>
    <row r="2973" spans="1:6" x14ac:dyDescent="0.25">
      <c r="A2973" s="2" t="s">
        <v>79</v>
      </c>
      <c r="B2973" s="2" t="s">
        <v>400</v>
      </c>
      <c r="C2973" s="2" t="s">
        <v>389</v>
      </c>
      <c r="D2973" s="2">
        <v>2016</v>
      </c>
      <c r="E2973" s="2" t="s">
        <v>388</v>
      </c>
      <c r="F2973" s="2">
        <v>475389559</v>
      </c>
    </row>
    <row r="2974" spans="1:6" x14ac:dyDescent="0.25">
      <c r="A2974" s="2" t="s">
        <v>79</v>
      </c>
      <c r="B2974" s="2" t="s">
        <v>400</v>
      </c>
      <c r="C2974" s="2" t="s">
        <v>389</v>
      </c>
      <c r="D2974" s="2">
        <v>2017</v>
      </c>
      <c r="E2974" s="2" t="s">
        <v>388</v>
      </c>
      <c r="F2974" s="2">
        <v>854276822</v>
      </c>
    </row>
    <row r="2975" spans="1:6" x14ac:dyDescent="0.25">
      <c r="A2975" s="2" t="s">
        <v>79</v>
      </c>
      <c r="B2975" s="2" t="s">
        <v>400</v>
      </c>
      <c r="C2975" s="2" t="s">
        <v>389</v>
      </c>
      <c r="D2975" s="2">
        <v>2018</v>
      </c>
      <c r="E2975" s="2" t="s">
        <v>388</v>
      </c>
      <c r="F2975" s="2">
        <v>538941959</v>
      </c>
    </row>
    <row r="2976" spans="1:6" x14ac:dyDescent="0.25">
      <c r="A2976" s="2" t="s">
        <v>79</v>
      </c>
      <c r="B2976" s="2" t="s">
        <v>400</v>
      </c>
      <c r="C2976" s="2" t="s">
        <v>389</v>
      </c>
      <c r="D2976" s="2">
        <v>2019</v>
      </c>
      <c r="E2976" s="2" t="s">
        <v>388</v>
      </c>
      <c r="F2976" s="2">
        <v>544981468</v>
      </c>
    </row>
    <row r="2977" spans="1:6" x14ac:dyDescent="0.25">
      <c r="A2977" s="2" t="s">
        <v>79</v>
      </c>
      <c r="B2977" s="2" t="s">
        <v>400</v>
      </c>
      <c r="C2977" s="2" t="s">
        <v>389</v>
      </c>
      <c r="D2977" s="2">
        <v>2020</v>
      </c>
      <c r="E2977" s="2" t="s">
        <v>388</v>
      </c>
      <c r="F2977" s="2">
        <v>555699966</v>
      </c>
    </row>
    <row r="2978" spans="1:6" x14ac:dyDescent="0.25">
      <c r="A2978" s="2" t="s">
        <v>79</v>
      </c>
      <c r="B2978" s="2" t="s">
        <v>400</v>
      </c>
      <c r="C2978" s="2" t="s">
        <v>389</v>
      </c>
      <c r="D2978" s="2">
        <v>2021</v>
      </c>
      <c r="E2978" s="2" t="s">
        <v>388</v>
      </c>
      <c r="F2978" s="2">
        <v>563266024</v>
      </c>
    </row>
    <row r="2979" spans="1:6" x14ac:dyDescent="0.25">
      <c r="A2979" s="2" t="s">
        <v>79</v>
      </c>
      <c r="B2979" s="2" t="s">
        <v>400</v>
      </c>
      <c r="C2979" s="2" t="s">
        <v>390</v>
      </c>
      <c r="D2979" s="2">
        <v>2010</v>
      </c>
      <c r="E2979" s="2" t="s">
        <v>388</v>
      </c>
      <c r="F2979" s="2">
        <v>568847139</v>
      </c>
    </row>
    <row r="2980" spans="1:6" x14ac:dyDescent="0.25">
      <c r="A2980" s="2" t="s">
        <v>79</v>
      </c>
      <c r="B2980" s="2" t="s">
        <v>400</v>
      </c>
      <c r="C2980" s="2" t="s">
        <v>390</v>
      </c>
      <c r="D2980" s="2">
        <v>2011</v>
      </c>
      <c r="E2980" s="2" t="s">
        <v>388</v>
      </c>
      <c r="F2980" s="2">
        <v>542452088</v>
      </c>
    </row>
    <row r="2981" spans="1:6" x14ac:dyDescent="0.25">
      <c r="A2981" s="2" t="s">
        <v>79</v>
      </c>
      <c r="B2981" s="2" t="s">
        <v>400</v>
      </c>
      <c r="C2981" s="2" t="s">
        <v>390</v>
      </c>
      <c r="D2981" s="2">
        <v>2012</v>
      </c>
      <c r="E2981" s="2" t="s">
        <v>388</v>
      </c>
      <c r="F2981" s="2">
        <v>616621086</v>
      </c>
    </row>
    <row r="2982" spans="1:6" x14ac:dyDescent="0.25">
      <c r="A2982" s="2" t="s">
        <v>79</v>
      </c>
      <c r="B2982" s="2" t="s">
        <v>400</v>
      </c>
      <c r="C2982" s="2" t="s">
        <v>390</v>
      </c>
      <c r="D2982" s="2">
        <v>2013</v>
      </c>
      <c r="E2982" s="2" t="s">
        <v>388</v>
      </c>
      <c r="F2982" s="2">
        <v>679996134</v>
      </c>
    </row>
    <row r="2983" spans="1:6" x14ac:dyDescent="0.25">
      <c r="A2983" s="2" t="s">
        <v>79</v>
      </c>
      <c r="B2983" s="2" t="s">
        <v>400</v>
      </c>
      <c r="C2983" s="2" t="s">
        <v>390</v>
      </c>
      <c r="D2983" s="2">
        <v>2014</v>
      </c>
      <c r="E2983" s="2" t="s">
        <v>388</v>
      </c>
      <c r="F2983" s="2">
        <v>708548744</v>
      </c>
    </row>
    <row r="2984" spans="1:6" x14ac:dyDescent="0.25">
      <c r="A2984" s="2" t="s">
        <v>79</v>
      </c>
      <c r="B2984" s="2" t="s">
        <v>400</v>
      </c>
      <c r="C2984" s="2" t="s">
        <v>390</v>
      </c>
      <c r="D2984" s="2">
        <v>2015</v>
      </c>
      <c r="E2984" s="2" t="s">
        <v>388</v>
      </c>
      <c r="F2984" s="2">
        <v>834761269</v>
      </c>
    </row>
    <row r="2985" spans="1:6" x14ac:dyDescent="0.25">
      <c r="A2985" s="2" t="s">
        <v>79</v>
      </c>
      <c r="B2985" s="2" t="s">
        <v>400</v>
      </c>
      <c r="C2985" s="2" t="s">
        <v>390</v>
      </c>
      <c r="D2985" s="2">
        <v>2016</v>
      </c>
      <c r="E2985" s="2" t="s">
        <v>388</v>
      </c>
      <c r="F2985" s="2">
        <v>1191197195</v>
      </c>
    </row>
    <row r="2986" spans="1:6" x14ac:dyDescent="0.25">
      <c r="A2986" s="2" t="s">
        <v>79</v>
      </c>
      <c r="B2986" s="2" t="s">
        <v>400</v>
      </c>
      <c r="C2986" s="2" t="s">
        <v>390</v>
      </c>
      <c r="D2986" s="2">
        <v>2017</v>
      </c>
      <c r="E2986" s="2" t="s">
        <v>388</v>
      </c>
      <c r="F2986" s="2">
        <v>939457370</v>
      </c>
    </row>
    <row r="2987" spans="1:6" x14ac:dyDescent="0.25">
      <c r="A2987" s="2" t="s">
        <v>79</v>
      </c>
      <c r="B2987" s="2" t="s">
        <v>400</v>
      </c>
      <c r="C2987" s="2" t="s">
        <v>390</v>
      </c>
      <c r="D2987" s="2">
        <v>2018</v>
      </c>
      <c r="E2987" s="2" t="s">
        <v>388</v>
      </c>
      <c r="F2987" s="2">
        <v>1047634437</v>
      </c>
    </row>
    <row r="2988" spans="1:6" x14ac:dyDescent="0.25">
      <c r="A2988" s="2" t="s">
        <v>79</v>
      </c>
      <c r="B2988" s="2" t="s">
        <v>400</v>
      </c>
      <c r="C2988" s="2" t="s">
        <v>390</v>
      </c>
      <c r="D2988" s="2">
        <v>2019</v>
      </c>
      <c r="E2988" s="2" t="s">
        <v>388</v>
      </c>
      <c r="F2988" s="2">
        <v>1127938515</v>
      </c>
    </row>
    <row r="2989" spans="1:6" x14ac:dyDescent="0.25">
      <c r="A2989" s="2" t="s">
        <v>79</v>
      </c>
      <c r="B2989" s="2" t="s">
        <v>400</v>
      </c>
      <c r="C2989" s="2" t="s">
        <v>390</v>
      </c>
      <c r="D2989" s="2">
        <v>2020</v>
      </c>
      <c r="E2989" s="2" t="s">
        <v>388</v>
      </c>
      <c r="F2989" s="2">
        <v>1213656093</v>
      </c>
    </row>
    <row r="2990" spans="1:6" x14ac:dyDescent="0.25">
      <c r="A2990" s="2" t="s">
        <v>79</v>
      </c>
      <c r="B2990" s="2" t="s">
        <v>400</v>
      </c>
      <c r="C2990" s="2" t="s">
        <v>390</v>
      </c>
      <c r="D2990" s="2">
        <v>2021</v>
      </c>
      <c r="E2990" s="2" t="s">
        <v>388</v>
      </c>
      <c r="F2990" s="2">
        <v>1290721620</v>
      </c>
    </row>
    <row r="2991" spans="1:6" x14ac:dyDescent="0.25">
      <c r="A2991" s="2" t="s">
        <v>80</v>
      </c>
      <c r="B2991" s="2" t="s">
        <v>402</v>
      </c>
      <c r="C2991" s="2" t="s">
        <v>387</v>
      </c>
      <c r="D2991" s="2">
        <v>2010</v>
      </c>
      <c r="E2991" s="2" t="s">
        <v>388</v>
      </c>
      <c r="F2991" s="2">
        <v>16660370</v>
      </c>
    </row>
    <row r="2992" spans="1:6" x14ac:dyDescent="0.25">
      <c r="A2992" s="2" t="s">
        <v>80</v>
      </c>
      <c r="B2992" s="2" t="s">
        <v>402</v>
      </c>
      <c r="C2992" s="2" t="s">
        <v>387</v>
      </c>
      <c r="D2992" s="2">
        <v>2011</v>
      </c>
      <c r="E2992" s="2" t="s">
        <v>388</v>
      </c>
      <c r="F2992" s="2">
        <v>7223740</v>
      </c>
    </row>
    <row r="2993" spans="1:6" x14ac:dyDescent="0.25">
      <c r="A2993" s="2" t="s">
        <v>80</v>
      </c>
      <c r="B2993" s="2" t="s">
        <v>402</v>
      </c>
      <c r="C2993" s="2" t="s">
        <v>387</v>
      </c>
      <c r="D2993" s="2">
        <v>2012</v>
      </c>
      <c r="E2993" s="2" t="s">
        <v>388</v>
      </c>
      <c r="F2993" s="2">
        <v>9604851</v>
      </c>
    </row>
    <row r="2994" spans="1:6" x14ac:dyDescent="0.25">
      <c r="A2994" s="2" t="s">
        <v>80</v>
      </c>
      <c r="B2994" s="2" t="s">
        <v>402</v>
      </c>
      <c r="C2994" s="2" t="s">
        <v>387</v>
      </c>
      <c r="D2994" s="2">
        <v>2013</v>
      </c>
      <c r="E2994" s="2" t="s">
        <v>388</v>
      </c>
      <c r="F2994" s="2">
        <v>5256773</v>
      </c>
    </row>
    <row r="2995" spans="1:6" x14ac:dyDescent="0.25">
      <c r="A2995" s="2" t="s">
        <v>80</v>
      </c>
      <c r="B2995" s="2" t="s">
        <v>402</v>
      </c>
      <c r="C2995" s="2" t="s">
        <v>387</v>
      </c>
      <c r="D2995" s="2">
        <v>2014</v>
      </c>
      <c r="E2995" s="2" t="s">
        <v>388</v>
      </c>
      <c r="F2995" s="2">
        <v>12400276</v>
      </c>
    </row>
    <row r="2996" spans="1:6" x14ac:dyDescent="0.25">
      <c r="A2996" s="2" t="s">
        <v>80</v>
      </c>
      <c r="B2996" s="2" t="s">
        <v>402</v>
      </c>
      <c r="C2996" s="2" t="s">
        <v>387</v>
      </c>
      <c r="D2996" s="2">
        <v>2015</v>
      </c>
      <c r="E2996" s="2" t="s">
        <v>388</v>
      </c>
      <c r="F2996" s="2">
        <v>21389695</v>
      </c>
    </row>
    <row r="2997" spans="1:6" x14ac:dyDescent="0.25">
      <c r="A2997" s="2" t="s">
        <v>80</v>
      </c>
      <c r="B2997" s="2" t="s">
        <v>402</v>
      </c>
      <c r="C2997" s="2" t="s">
        <v>387</v>
      </c>
      <c r="D2997" s="2">
        <v>2016</v>
      </c>
      <c r="E2997" s="2" t="s">
        <v>388</v>
      </c>
      <c r="F2997" s="2">
        <v>5631342</v>
      </c>
    </row>
    <row r="2998" spans="1:6" x14ac:dyDescent="0.25">
      <c r="A2998" s="2" t="s">
        <v>80</v>
      </c>
      <c r="B2998" s="2" t="s">
        <v>402</v>
      </c>
      <c r="C2998" s="2" t="s">
        <v>387</v>
      </c>
      <c r="D2998" s="2">
        <v>2017</v>
      </c>
      <c r="E2998" s="2" t="s">
        <v>388</v>
      </c>
      <c r="F2998" s="2">
        <v>12130395</v>
      </c>
    </row>
    <row r="2999" spans="1:6" x14ac:dyDescent="0.25">
      <c r="A2999" s="2" t="s">
        <v>80</v>
      </c>
      <c r="B2999" s="2" t="s">
        <v>402</v>
      </c>
      <c r="C2999" s="2" t="s">
        <v>387</v>
      </c>
      <c r="D2999" s="2">
        <v>2018</v>
      </c>
      <c r="E2999" s="2" t="s">
        <v>388</v>
      </c>
      <c r="F2999" s="2">
        <v>21473868</v>
      </c>
    </row>
    <row r="3000" spans="1:6" x14ac:dyDescent="0.25">
      <c r="A3000" s="2" t="s">
        <v>80</v>
      </c>
      <c r="B3000" s="2" t="s">
        <v>402</v>
      </c>
      <c r="C3000" s="2" t="s">
        <v>387</v>
      </c>
      <c r="D3000" s="2">
        <v>2019</v>
      </c>
      <c r="E3000" s="2" t="s">
        <v>388</v>
      </c>
      <c r="F3000" s="2">
        <v>23244447</v>
      </c>
    </row>
    <row r="3001" spans="1:6" x14ac:dyDescent="0.25">
      <c r="A3001" s="2" t="s">
        <v>80</v>
      </c>
      <c r="B3001" s="2" t="s">
        <v>402</v>
      </c>
      <c r="C3001" s="2" t="s">
        <v>387</v>
      </c>
      <c r="D3001" s="2">
        <v>2020</v>
      </c>
      <c r="E3001" s="2" t="s">
        <v>388</v>
      </c>
      <c r="F3001" s="2">
        <v>24970153</v>
      </c>
    </row>
    <row r="3002" spans="1:6" x14ac:dyDescent="0.25">
      <c r="A3002" s="2" t="s">
        <v>80</v>
      </c>
      <c r="B3002" s="2" t="s">
        <v>402</v>
      </c>
      <c r="C3002" s="2" t="s">
        <v>387</v>
      </c>
      <c r="D3002" s="2">
        <v>2021</v>
      </c>
      <c r="E3002" s="2" t="s">
        <v>388</v>
      </c>
      <c r="F3002" s="2">
        <v>26179825</v>
      </c>
    </row>
    <row r="3003" spans="1:6" x14ac:dyDescent="0.25">
      <c r="A3003" s="2" t="s">
        <v>80</v>
      </c>
      <c r="B3003" s="2" t="s">
        <v>402</v>
      </c>
      <c r="C3003" s="2" t="s">
        <v>389</v>
      </c>
      <c r="D3003" s="2">
        <v>2010</v>
      </c>
      <c r="E3003" s="2" t="s">
        <v>388</v>
      </c>
      <c r="F3003" s="2">
        <v>18867963</v>
      </c>
    </row>
    <row r="3004" spans="1:6" x14ac:dyDescent="0.25">
      <c r="A3004" s="2" t="s">
        <v>80</v>
      </c>
      <c r="B3004" s="2" t="s">
        <v>402</v>
      </c>
      <c r="C3004" s="2" t="s">
        <v>389</v>
      </c>
      <c r="D3004" s="2">
        <v>2011</v>
      </c>
      <c r="E3004" s="2" t="s">
        <v>388</v>
      </c>
      <c r="F3004" s="2">
        <v>7401435</v>
      </c>
    </row>
    <row r="3005" spans="1:6" x14ac:dyDescent="0.25">
      <c r="A3005" s="2" t="s">
        <v>80</v>
      </c>
      <c r="B3005" s="2" t="s">
        <v>402</v>
      </c>
      <c r="C3005" s="2" t="s">
        <v>389</v>
      </c>
      <c r="D3005" s="2">
        <v>2012</v>
      </c>
      <c r="E3005" s="2" t="s">
        <v>388</v>
      </c>
      <c r="F3005" s="2">
        <v>6615899</v>
      </c>
    </row>
    <row r="3006" spans="1:6" x14ac:dyDescent="0.25">
      <c r="A3006" s="2" t="s">
        <v>80</v>
      </c>
      <c r="B3006" s="2" t="s">
        <v>402</v>
      </c>
      <c r="C3006" s="2" t="s">
        <v>389</v>
      </c>
      <c r="D3006" s="2">
        <v>2013</v>
      </c>
      <c r="E3006" s="2" t="s">
        <v>388</v>
      </c>
      <c r="F3006" s="2">
        <v>25964011</v>
      </c>
    </row>
    <row r="3007" spans="1:6" x14ac:dyDescent="0.25">
      <c r="A3007" s="2" t="s">
        <v>80</v>
      </c>
      <c r="B3007" s="2" t="s">
        <v>402</v>
      </c>
      <c r="C3007" s="2" t="s">
        <v>389</v>
      </c>
      <c r="D3007" s="2">
        <v>2014</v>
      </c>
      <c r="E3007" s="2" t="s">
        <v>388</v>
      </c>
      <c r="F3007" s="2">
        <v>4681917</v>
      </c>
    </row>
    <row r="3008" spans="1:6" x14ac:dyDescent="0.25">
      <c r="A3008" s="2" t="s">
        <v>80</v>
      </c>
      <c r="B3008" s="2" t="s">
        <v>402</v>
      </c>
      <c r="C3008" s="2" t="s">
        <v>389</v>
      </c>
      <c r="D3008" s="2">
        <v>2015</v>
      </c>
      <c r="E3008" s="2" t="s">
        <v>388</v>
      </c>
      <c r="F3008" s="2">
        <v>7408847</v>
      </c>
    </row>
    <row r="3009" spans="1:6" x14ac:dyDescent="0.25">
      <c r="A3009" s="2" t="s">
        <v>80</v>
      </c>
      <c r="B3009" s="2" t="s">
        <v>402</v>
      </c>
      <c r="C3009" s="2" t="s">
        <v>389</v>
      </c>
      <c r="D3009" s="2">
        <v>2016</v>
      </c>
      <c r="E3009" s="2" t="s">
        <v>388</v>
      </c>
      <c r="F3009" s="2">
        <v>16554851</v>
      </c>
    </row>
    <row r="3010" spans="1:6" x14ac:dyDescent="0.25">
      <c r="A3010" s="2" t="s">
        <v>80</v>
      </c>
      <c r="B3010" s="2" t="s">
        <v>402</v>
      </c>
      <c r="C3010" s="2" t="s">
        <v>389</v>
      </c>
      <c r="D3010" s="2">
        <v>2017</v>
      </c>
      <c r="E3010" s="2" t="s">
        <v>388</v>
      </c>
      <c r="F3010" s="2">
        <v>5862813</v>
      </c>
    </row>
    <row r="3011" spans="1:6" x14ac:dyDescent="0.25">
      <c r="A3011" s="2" t="s">
        <v>80</v>
      </c>
      <c r="B3011" s="2" t="s">
        <v>402</v>
      </c>
      <c r="C3011" s="2" t="s">
        <v>389</v>
      </c>
      <c r="D3011" s="2">
        <v>2018</v>
      </c>
      <c r="E3011" s="2" t="s">
        <v>388</v>
      </c>
      <c r="F3011" s="2">
        <v>14065781</v>
      </c>
    </row>
    <row r="3012" spans="1:6" x14ac:dyDescent="0.25">
      <c r="A3012" s="2" t="s">
        <v>80</v>
      </c>
      <c r="B3012" s="2" t="s">
        <v>402</v>
      </c>
      <c r="C3012" s="2" t="s">
        <v>389</v>
      </c>
      <c r="D3012" s="2">
        <v>2019</v>
      </c>
      <c r="E3012" s="2" t="s">
        <v>388</v>
      </c>
      <c r="F3012" s="2">
        <v>14653862</v>
      </c>
    </row>
    <row r="3013" spans="1:6" x14ac:dyDescent="0.25">
      <c r="A3013" s="2" t="s">
        <v>80</v>
      </c>
      <c r="B3013" s="2" t="s">
        <v>402</v>
      </c>
      <c r="C3013" s="2" t="s">
        <v>389</v>
      </c>
      <c r="D3013" s="2">
        <v>2020</v>
      </c>
      <c r="E3013" s="2" t="s">
        <v>388</v>
      </c>
      <c r="F3013" s="2">
        <v>14952381</v>
      </c>
    </row>
    <row r="3014" spans="1:6" x14ac:dyDescent="0.25">
      <c r="A3014" s="2" t="s">
        <v>80</v>
      </c>
      <c r="B3014" s="2" t="s">
        <v>402</v>
      </c>
      <c r="C3014" s="2" t="s">
        <v>389</v>
      </c>
      <c r="D3014" s="2">
        <v>2021</v>
      </c>
      <c r="E3014" s="2" t="s">
        <v>388</v>
      </c>
      <c r="F3014" s="2">
        <v>15271015</v>
      </c>
    </row>
    <row r="3015" spans="1:6" x14ac:dyDescent="0.25">
      <c r="A3015" s="2" t="s">
        <v>80</v>
      </c>
      <c r="B3015" s="2" t="s">
        <v>402</v>
      </c>
      <c r="C3015" s="2" t="s">
        <v>390</v>
      </c>
      <c r="D3015" s="2">
        <v>2010</v>
      </c>
      <c r="E3015" s="2" t="s">
        <v>388</v>
      </c>
      <c r="F3015" s="2">
        <v>70998039</v>
      </c>
    </row>
    <row r="3016" spans="1:6" x14ac:dyDescent="0.25">
      <c r="A3016" s="2" t="s">
        <v>80</v>
      </c>
      <c r="B3016" s="2" t="s">
        <v>402</v>
      </c>
      <c r="C3016" s="2" t="s">
        <v>390</v>
      </c>
      <c r="D3016" s="2">
        <v>2011</v>
      </c>
      <c r="E3016" s="2" t="s">
        <v>388</v>
      </c>
      <c r="F3016" s="2">
        <v>112224647</v>
      </c>
    </row>
    <row r="3017" spans="1:6" x14ac:dyDescent="0.25">
      <c r="A3017" s="2" t="s">
        <v>80</v>
      </c>
      <c r="B3017" s="2" t="s">
        <v>402</v>
      </c>
      <c r="C3017" s="2" t="s">
        <v>390</v>
      </c>
      <c r="D3017" s="2">
        <v>2012</v>
      </c>
      <c r="E3017" s="2" t="s">
        <v>388</v>
      </c>
      <c r="F3017" s="2">
        <v>55418961</v>
      </c>
    </row>
    <row r="3018" spans="1:6" x14ac:dyDescent="0.25">
      <c r="A3018" s="2" t="s">
        <v>80</v>
      </c>
      <c r="B3018" s="2" t="s">
        <v>402</v>
      </c>
      <c r="C3018" s="2" t="s">
        <v>390</v>
      </c>
      <c r="D3018" s="2">
        <v>2013</v>
      </c>
      <c r="E3018" s="2" t="s">
        <v>388</v>
      </c>
      <c r="F3018" s="2">
        <v>53216421</v>
      </c>
    </row>
    <row r="3019" spans="1:6" x14ac:dyDescent="0.25">
      <c r="A3019" s="2" t="s">
        <v>80</v>
      </c>
      <c r="B3019" s="2" t="s">
        <v>402</v>
      </c>
      <c r="C3019" s="2" t="s">
        <v>390</v>
      </c>
      <c r="D3019" s="2">
        <v>2014</v>
      </c>
      <c r="E3019" s="2" t="s">
        <v>388</v>
      </c>
      <c r="F3019" s="2">
        <v>51573027</v>
      </c>
    </row>
    <row r="3020" spans="1:6" x14ac:dyDescent="0.25">
      <c r="A3020" s="2" t="s">
        <v>80</v>
      </c>
      <c r="B3020" s="2" t="s">
        <v>402</v>
      </c>
      <c r="C3020" s="2" t="s">
        <v>390</v>
      </c>
      <c r="D3020" s="2">
        <v>2015</v>
      </c>
      <c r="E3020" s="2" t="s">
        <v>388</v>
      </c>
      <c r="F3020" s="2">
        <v>58908815</v>
      </c>
    </row>
    <row r="3021" spans="1:6" x14ac:dyDescent="0.25">
      <c r="A3021" s="2" t="s">
        <v>80</v>
      </c>
      <c r="B3021" s="2" t="s">
        <v>402</v>
      </c>
      <c r="C3021" s="2" t="s">
        <v>390</v>
      </c>
      <c r="D3021" s="2">
        <v>2016</v>
      </c>
      <c r="E3021" s="2" t="s">
        <v>388</v>
      </c>
      <c r="F3021" s="2">
        <v>29287478</v>
      </c>
    </row>
    <row r="3022" spans="1:6" x14ac:dyDescent="0.25">
      <c r="A3022" s="2" t="s">
        <v>80</v>
      </c>
      <c r="B3022" s="2" t="s">
        <v>402</v>
      </c>
      <c r="C3022" s="2" t="s">
        <v>390</v>
      </c>
      <c r="D3022" s="2">
        <v>2017</v>
      </c>
      <c r="E3022" s="2" t="s">
        <v>388</v>
      </c>
      <c r="F3022" s="2">
        <v>36823690</v>
      </c>
    </row>
    <row r="3023" spans="1:6" x14ac:dyDescent="0.25">
      <c r="A3023" s="2" t="s">
        <v>80</v>
      </c>
      <c r="B3023" s="2" t="s">
        <v>402</v>
      </c>
      <c r="C3023" s="2" t="s">
        <v>390</v>
      </c>
      <c r="D3023" s="2">
        <v>2018</v>
      </c>
      <c r="E3023" s="2" t="s">
        <v>388</v>
      </c>
      <c r="F3023" s="2">
        <v>42671600</v>
      </c>
    </row>
    <row r="3024" spans="1:6" x14ac:dyDescent="0.25">
      <c r="A3024" s="2" t="s">
        <v>80</v>
      </c>
      <c r="B3024" s="2" t="s">
        <v>402</v>
      </c>
      <c r="C3024" s="2" t="s">
        <v>390</v>
      </c>
      <c r="D3024" s="2">
        <v>2019</v>
      </c>
      <c r="E3024" s="2" t="s">
        <v>388</v>
      </c>
      <c r="F3024" s="2">
        <v>47142022</v>
      </c>
    </row>
    <row r="3025" spans="1:6" x14ac:dyDescent="0.25">
      <c r="A3025" s="2" t="s">
        <v>80</v>
      </c>
      <c r="B3025" s="2" t="s">
        <v>402</v>
      </c>
      <c r="C3025" s="2" t="s">
        <v>390</v>
      </c>
      <c r="D3025" s="2">
        <v>2020</v>
      </c>
      <c r="E3025" s="2" t="s">
        <v>388</v>
      </c>
      <c r="F3025" s="2">
        <v>52094721</v>
      </c>
    </row>
    <row r="3026" spans="1:6" x14ac:dyDescent="0.25">
      <c r="A3026" s="2" t="s">
        <v>80</v>
      </c>
      <c r="B3026" s="2" t="s">
        <v>402</v>
      </c>
      <c r="C3026" s="2" t="s">
        <v>390</v>
      </c>
      <c r="D3026" s="2">
        <v>2021</v>
      </c>
      <c r="E3026" s="2" t="s">
        <v>388</v>
      </c>
      <c r="F3026" s="2">
        <v>55734120</v>
      </c>
    </row>
    <row r="3027" spans="1:6" x14ac:dyDescent="0.25">
      <c r="A3027" s="2" t="s">
        <v>80</v>
      </c>
      <c r="B3027" s="2" t="s">
        <v>392</v>
      </c>
      <c r="C3027" s="2" t="s">
        <v>387</v>
      </c>
      <c r="D3027" s="2">
        <v>2010</v>
      </c>
      <c r="E3027" s="2" t="s">
        <v>388</v>
      </c>
      <c r="F3027" s="2">
        <v>93575802</v>
      </c>
    </row>
    <row r="3028" spans="1:6" x14ac:dyDescent="0.25">
      <c r="A3028" s="2" t="s">
        <v>80</v>
      </c>
      <c r="B3028" s="2" t="s">
        <v>392</v>
      </c>
      <c r="C3028" s="2" t="s">
        <v>387</v>
      </c>
      <c r="D3028" s="2">
        <v>2011</v>
      </c>
      <c r="E3028" s="2" t="s">
        <v>388</v>
      </c>
      <c r="F3028" s="2">
        <v>55287529</v>
      </c>
    </row>
    <row r="3029" spans="1:6" x14ac:dyDescent="0.25">
      <c r="A3029" s="2" t="s">
        <v>80</v>
      </c>
      <c r="B3029" s="2" t="s">
        <v>392</v>
      </c>
      <c r="C3029" s="2" t="s">
        <v>387</v>
      </c>
      <c r="D3029" s="2">
        <v>2012</v>
      </c>
      <c r="E3029" s="2" t="s">
        <v>388</v>
      </c>
      <c r="F3029" s="2">
        <v>33751414</v>
      </c>
    </row>
    <row r="3030" spans="1:6" x14ac:dyDescent="0.25">
      <c r="A3030" s="2" t="s">
        <v>80</v>
      </c>
      <c r="B3030" s="2" t="s">
        <v>392</v>
      </c>
      <c r="C3030" s="2" t="s">
        <v>387</v>
      </c>
      <c r="D3030" s="2">
        <v>2013</v>
      </c>
      <c r="E3030" s="2" t="s">
        <v>388</v>
      </c>
      <c r="F3030" s="2">
        <v>41741693</v>
      </c>
    </row>
    <row r="3031" spans="1:6" x14ac:dyDescent="0.25">
      <c r="A3031" s="2" t="s">
        <v>80</v>
      </c>
      <c r="B3031" s="2" t="s">
        <v>392</v>
      </c>
      <c r="C3031" s="2" t="s">
        <v>387</v>
      </c>
      <c r="D3031" s="2">
        <v>2014</v>
      </c>
      <c r="E3031" s="2" t="s">
        <v>388</v>
      </c>
      <c r="F3031" s="2">
        <v>28571566</v>
      </c>
    </row>
    <row r="3032" spans="1:6" x14ac:dyDescent="0.25">
      <c r="A3032" s="2" t="s">
        <v>80</v>
      </c>
      <c r="B3032" s="2" t="s">
        <v>392</v>
      </c>
      <c r="C3032" s="2" t="s">
        <v>387</v>
      </c>
      <c r="D3032" s="2">
        <v>2015</v>
      </c>
      <c r="E3032" s="2" t="s">
        <v>388</v>
      </c>
      <c r="F3032" s="2">
        <v>36040584</v>
      </c>
    </row>
    <row r="3033" spans="1:6" x14ac:dyDescent="0.25">
      <c r="A3033" s="2" t="s">
        <v>80</v>
      </c>
      <c r="B3033" s="2" t="s">
        <v>392</v>
      </c>
      <c r="C3033" s="2" t="s">
        <v>387</v>
      </c>
      <c r="D3033" s="2">
        <v>2016</v>
      </c>
      <c r="E3033" s="2" t="s">
        <v>388</v>
      </c>
      <c r="F3033" s="2">
        <v>78015082</v>
      </c>
    </row>
    <row r="3034" spans="1:6" x14ac:dyDescent="0.25">
      <c r="A3034" s="2" t="s">
        <v>80</v>
      </c>
      <c r="B3034" s="2" t="s">
        <v>392</v>
      </c>
      <c r="C3034" s="2" t="s">
        <v>387</v>
      </c>
      <c r="D3034" s="2">
        <v>2017</v>
      </c>
      <c r="E3034" s="2" t="s">
        <v>388</v>
      </c>
      <c r="F3034" s="2">
        <v>50286164</v>
      </c>
    </row>
    <row r="3035" spans="1:6" x14ac:dyDescent="0.25">
      <c r="A3035" s="2" t="s">
        <v>80</v>
      </c>
      <c r="B3035" s="2" t="s">
        <v>392</v>
      </c>
      <c r="C3035" s="2" t="s">
        <v>387</v>
      </c>
      <c r="D3035" s="2">
        <v>2018</v>
      </c>
      <c r="E3035" s="2" t="s">
        <v>388</v>
      </c>
      <c r="F3035" s="2">
        <v>69550299</v>
      </c>
    </row>
    <row r="3036" spans="1:6" x14ac:dyDescent="0.25">
      <c r="A3036" s="2" t="s">
        <v>80</v>
      </c>
      <c r="B3036" s="2" t="s">
        <v>392</v>
      </c>
      <c r="C3036" s="2" t="s">
        <v>387</v>
      </c>
      <c r="D3036" s="2">
        <v>2019</v>
      </c>
      <c r="E3036" s="2" t="s">
        <v>388</v>
      </c>
      <c r="F3036" s="2">
        <v>73967908</v>
      </c>
    </row>
    <row r="3037" spans="1:6" x14ac:dyDescent="0.25">
      <c r="A3037" s="2" t="s">
        <v>80</v>
      </c>
      <c r="B3037" s="2" t="s">
        <v>392</v>
      </c>
      <c r="C3037" s="2" t="s">
        <v>387</v>
      </c>
      <c r="D3037" s="2">
        <v>2020</v>
      </c>
      <c r="E3037" s="2" t="s">
        <v>388</v>
      </c>
      <c r="F3037" s="2">
        <v>77965208</v>
      </c>
    </row>
    <row r="3038" spans="1:6" x14ac:dyDescent="0.25">
      <c r="A3038" s="2" t="s">
        <v>80</v>
      </c>
      <c r="B3038" s="2" t="s">
        <v>392</v>
      </c>
      <c r="C3038" s="2" t="s">
        <v>387</v>
      </c>
      <c r="D3038" s="2">
        <v>2021</v>
      </c>
      <c r="E3038" s="2" t="s">
        <v>388</v>
      </c>
      <c r="F3038" s="2">
        <v>80665534</v>
      </c>
    </row>
    <row r="3039" spans="1:6" x14ac:dyDescent="0.25">
      <c r="A3039" s="2" t="s">
        <v>80</v>
      </c>
      <c r="B3039" s="2" t="s">
        <v>392</v>
      </c>
      <c r="C3039" s="2" t="s">
        <v>389</v>
      </c>
      <c r="D3039" s="2">
        <v>2010</v>
      </c>
      <c r="E3039" s="2" t="s">
        <v>388</v>
      </c>
      <c r="F3039" s="2">
        <v>710707067</v>
      </c>
    </row>
    <row r="3040" spans="1:6" x14ac:dyDescent="0.25">
      <c r="A3040" s="2" t="s">
        <v>80</v>
      </c>
      <c r="B3040" s="2" t="s">
        <v>392</v>
      </c>
      <c r="C3040" s="2" t="s">
        <v>389</v>
      </c>
      <c r="D3040" s="2">
        <v>2011</v>
      </c>
      <c r="E3040" s="2" t="s">
        <v>388</v>
      </c>
      <c r="F3040" s="2">
        <v>616436971</v>
      </c>
    </row>
    <row r="3041" spans="1:6" x14ac:dyDescent="0.25">
      <c r="A3041" s="2" t="s">
        <v>80</v>
      </c>
      <c r="B3041" s="2" t="s">
        <v>392</v>
      </c>
      <c r="C3041" s="2" t="s">
        <v>389</v>
      </c>
      <c r="D3041" s="2">
        <v>2012</v>
      </c>
      <c r="E3041" s="2" t="s">
        <v>388</v>
      </c>
      <c r="F3041" s="2">
        <v>226972292</v>
      </c>
    </row>
    <row r="3042" spans="1:6" x14ac:dyDescent="0.25">
      <c r="A3042" s="2" t="s">
        <v>80</v>
      </c>
      <c r="B3042" s="2" t="s">
        <v>392</v>
      </c>
      <c r="C3042" s="2" t="s">
        <v>389</v>
      </c>
      <c r="D3042" s="2">
        <v>2013</v>
      </c>
      <c r="E3042" s="2" t="s">
        <v>388</v>
      </c>
      <c r="F3042" s="2">
        <v>59412288</v>
      </c>
    </row>
    <row r="3043" spans="1:6" x14ac:dyDescent="0.25">
      <c r="A3043" s="2" t="s">
        <v>80</v>
      </c>
      <c r="B3043" s="2" t="s">
        <v>392</v>
      </c>
      <c r="C3043" s="2" t="s">
        <v>389</v>
      </c>
      <c r="D3043" s="2">
        <v>2014</v>
      </c>
      <c r="E3043" s="2" t="s">
        <v>388</v>
      </c>
      <c r="F3043" s="2">
        <v>70649027</v>
      </c>
    </row>
    <row r="3044" spans="1:6" x14ac:dyDescent="0.25">
      <c r="A3044" s="2" t="s">
        <v>80</v>
      </c>
      <c r="B3044" s="2" t="s">
        <v>392</v>
      </c>
      <c r="C3044" s="2" t="s">
        <v>389</v>
      </c>
      <c r="D3044" s="2">
        <v>2015</v>
      </c>
      <c r="E3044" s="2" t="s">
        <v>388</v>
      </c>
      <c r="F3044" s="2">
        <v>74951448</v>
      </c>
    </row>
    <row r="3045" spans="1:6" x14ac:dyDescent="0.25">
      <c r="A3045" s="2" t="s">
        <v>80</v>
      </c>
      <c r="B3045" s="2" t="s">
        <v>392</v>
      </c>
      <c r="C3045" s="2" t="s">
        <v>389</v>
      </c>
      <c r="D3045" s="2">
        <v>2016</v>
      </c>
      <c r="E3045" s="2" t="s">
        <v>388</v>
      </c>
      <c r="F3045" s="2">
        <v>170309961</v>
      </c>
    </row>
    <row r="3046" spans="1:6" x14ac:dyDescent="0.25">
      <c r="A3046" s="2" t="s">
        <v>80</v>
      </c>
      <c r="B3046" s="2" t="s">
        <v>392</v>
      </c>
      <c r="C3046" s="2" t="s">
        <v>389</v>
      </c>
      <c r="D3046" s="2">
        <v>2017</v>
      </c>
      <c r="E3046" s="2" t="s">
        <v>388</v>
      </c>
      <c r="F3046" s="2">
        <v>108295733</v>
      </c>
    </row>
    <row r="3047" spans="1:6" x14ac:dyDescent="0.25">
      <c r="A3047" s="2" t="s">
        <v>80</v>
      </c>
      <c r="B3047" s="2" t="s">
        <v>392</v>
      </c>
      <c r="C3047" s="2" t="s">
        <v>389</v>
      </c>
      <c r="D3047" s="2">
        <v>2018</v>
      </c>
      <c r="E3047" s="2" t="s">
        <v>388</v>
      </c>
      <c r="F3047" s="2">
        <v>395069271</v>
      </c>
    </row>
    <row r="3048" spans="1:6" x14ac:dyDescent="0.25">
      <c r="A3048" s="2" t="s">
        <v>80</v>
      </c>
      <c r="B3048" s="2" t="s">
        <v>392</v>
      </c>
      <c r="C3048" s="2" t="s">
        <v>389</v>
      </c>
      <c r="D3048" s="2">
        <v>2019</v>
      </c>
      <c r="E3048" s="2" t="s">
        <v>388</v>
      </c>
      <c r="F3048" s="2">
        <v>419723577</v>
      </c>
    </row>
    <row r="3049" spans="1:6" x14ac:dyDescent="0.25">
      <c r="A3049" s="2" t="s">
        <v>80</v>
      </c>
      <c r="B3049" s="2" t="s">
        <v>392</v>
      </c>
      <c r="C3049" s="2" t="s">
        <v>389</v>
      </c>
      <c r="D3049" s="2">
        <v>2020</v>
      </c>
      <c r="E3049" s="2" t="s">
        <v>388</v>
      </c>
      <c r="F3049" s="2">
        <v>441062176</v>
      </c>
    </row>
    <row r="3050" spans="1:6" x14ac:dyDescent="0.25">
      <c r="A3050" s="2" t="s">
        <v>80</v>
      </c>
      <c r="B3050" s="2" t="s">
        <v>392</v>
      </c>
      <c r="C3050" s="2" t="s">
        <v>389</v>
      </c>
      <c r="D3050" s="2">
        <v>2021</v>
      </c>
      <c r="E3050" s="2" t="s">
        <v>388</v>
      </c>
      <c r="F3050" s="2">
        <v>455131263</v>
      </c>
    </row>
    <row r="3051" spans="1:6" x14ac:dyDescent="0.25">
      <c r="A3051" s="2" t="s">
        <v>80</v>
      </c>
      <c r="B3051" s="2" t="s">
        <v>392</v>
      </c>
      <c r="C3051" s="2" t="s">
        <v>390</v>
      </c>
      <c r="D3051" s="2">
        <v>2010</v>
      </c>
      <c r="E3051" s="2" t="s">
        <v>388</v>
      </c>
      <c r="F3051" s="2">
        <v>103979046</v>
      </c>
    </row>
    <row r="3052" spans="1:6" x14ac:dyDescent="0.25">
      <c r="A3052" s="2" t="s">
        <v>80</v>
      </c>
      <c r="B3052" s="2" t="s">
        <v>392</v>
      </c>
      <c r="C3052" s="2" t="s">
        <v>390</v>
      </c>
      <c r="D3052" s="2">
        <v>2011</v>
      </c>
      <c r="E3052" s="2" t="s">
        <v>388</v>
      </c>
      <c r="F3052" s="2">
        <v>124041942</v>
      </c>
    </row>
    <row r="3053" spans="1:6" x14ac:dyDescent="0.25">
      <c r="A3053" s="2" t="s">
        <v>80</v>
      </c>
      <c r="B3053" s="2" t="s">
        <v>392</v>
      </c>
      <c r="C3053" s="2" t="s">
        <v>390</v>
      </c>
      <c r="D3053" s="2">
        <v>2012</v>
      </c>
      <c r="E3053" s="2" t="s">
        <v>388</v>
      </c>
      <c r="F3053" s="2">
        <v>114045221</v>
      </c>
    </row>
    <row r="3054" spans="1:6" x14ac:dyDescent="0.25">
      <c r="A3054" s="2" t="s">
        <v>80</v>
      </c>
      <c r="B3054" s="2" t="s">
        <v>392</v>
      </c>
      <c r="C3054" s="2" t="s">
        <v>390</v>
      </c>
      <c r="D3054" s="2">
        <v>2013</v>
      </c>
      <c r="E3054" s="2" t="s">
        <v>388</v>
      </c>
      <c r="F3054" s="2">
        <v>156353418</v>
      </c>
    </row>
    <row r="3055" spans="1:6" x14ac:dyDescent="0.25">
      <c r="A3055" s="2" t="s">
        <v>80</v>
      </c>
      <c r="B3055" s="2" t="s">
        <v>392</v>
      </c>
      <c r="C3055" s="2" t="s">
        <v>390</v>
      </c>
      <c r="D3055" s="2">
        <v>2014</v>
      </c>
      <c r="E3055" s="2" t="s">
        <v>388</v>
      </c>
      <c r="F3055" s="2">
        <v>125377147</v>
      </c>
    </row>
    <row r="3056" spans="1:6" x14ac:dyDescent="0.25">
      <c r="A3056" s="2" t="s">
        <v>80</v>
      </c>
      <c r="B3056" s="2" t="s">
        <v>392</v>
      </c>
      <c r="C3056" s="2" t="s">
        <v>390</v>
      </c>
      <c r="D3056" s="2">
        <v>2015</v>
      </c>
      <c r="E3056" s="2" t="s">
        <v>388</v>
      </c>
      <c r="F3056" s="2">
        <v>158177114</v>
      </c>
    </row>
    <row r="3057" spans="1:6" x14ac:dyDescent="0.25">
      <c r="A3057" s="2" t="s">
        <v>80</v>
      </c>
      <c r="B3057" s="2" t="s">
        <v>392</v>
      </c>
      <c r="C3057" s="2" t="s">
        <v>390</v>
      </c>
      <c r="D3057" s="2">
        <v>2016</v>
      </c>
      <c r="E3057" s="2" t="s">
        <v>388</v>
      </c>
      <c r="F3057" s="2">
        <v>176988742</v>
      </c>
    </row>
    <row r="3058" spans="1:6" x14ac:dyDescent="0.25">
      <c r="A3058" s="2" t="s">
        <v>80</v>
      </c>
      <c r="B3058" s="2" t="s">
        <v>392</v>
      </c>
      <c r="C3058" s="2" t="s">
        <v>390</v>
      </c>
      <c r="D3058" s="2">
        <v>2017</v>
      </c>
      <c r="E3058" s="2" t="s">
        <v>388</v>
      </c>
      <c r="F3058" s="2">
        <v>219252111</v>
      </c>
    </row>
    <row r="3059" spans="1:6" x14ac:dyDescent="0.25">
      <c r="A3059" s="2" t="s">
        <v>80</v>
      </c>
      <c r="B3059" s="2" t="s">
        <v>392</v>
      </c>
      <c r="C3059" s="2" t="s">
        <v>390</v>
      </c>
      <c r="D3059" s="2">
        <v>2018</v>
      </c>
      <c r="E3059" s="2" t="s">
        <v>388</v>
      </c>
      <c r="F3059" s="2">
        <v>219777612</v>
      </c>
    </row>
    <row r="3060" spans="1:6" x14ac:dyDescent="0.25">
      <c r="A3060" s="2" t="s">
        <v>80</v>
      </c>
      <c r="B3060" s="2" t="s">
        <v>392</v>
      </c>
      <c r="C3060" s="2" t="s">
        <v>390</v>
      </c>
      <c r="D3060" s="2">
        <v>2019</v>
      </c>
      <c r="E3060" s="2" t="s">
        <v>388</v>
      </c>
      <c r="F3060" s="2">
        <v>236286825</v>
      </c>
    </row>
    <row r="3061" spans="1:6" x14ac:dyDescent="0.25">
      <c r="A3061" s="2" t="s">
        <v>80</v>
      </c>
      <c r="B3061" s="2" t="s">
        <v>392</v>
      </c>
      <c r="C3061" s="2" t="s">
        <v>390</v>
      </c>
      <c r="D3061" s="2">
        <v>2020</v>
      </c>
      <c r="E3061" s="2" t="s">
        <v>388</v>
      </c>
      <c r="F3061" s="2">
        <v>249346399</v>
      </c>
    </row>
    <row r="3062" spans="1:6" x14ac:dyDescent="0.25">
      <c r="A3062" s="2" t="s">
        <v>80</v>
      </c>
      <c r="B3062" s="2" t="s">
        <v>392</v>
      </c>
      <c r="C3062" s="2" t="s">
        <v>390</v>
      </c>
      <c r="D3062" s="2">
        <v>2021</v>
      </c>
      <c r="E3062" s="2" t="s">
        <v>388</v>
      </c>
      <c r="F3062" s="2">
        <v>263790449</v>
      </c>
    </row>
    <row r="3063" spans="1:6" x14ac:dyDescent="0.25">
      <c r="A3063" s="2" t="s">
        <v>81</v>
      </c>
      <c r="B3063" s="2" t="s">
        <v>399</v>
      </c>
      <c r="C3063" s="2" t="s">
        <v>387</v>
      </c>
      <c r="D3063" s="2">
        <v>2010</v>
      </c>
      <c r="E3063" s="2" t="s">
        <v>388</v>
      </c>
      <c r="F3063" s="2">
        <v>13441497</v>
      </c>
    </row>
    <row r="3064" spans="1:6" x14ac:dyDescent="0.25">
      <c r="A3064" s="2" t="s">
        <v>81</v>
      </c>
      <c r="B3064" s="2" t="s">
        <v>399</v>
      </c>
      <c r="C3064" s="2" t="s">
        <v>387</v>
      </c>
      <c r="D3064" s="2">
        <v>2011</v>
      </c>
      <c r="E3064" s="2" t="s">
        <v>388</v>
      </c>
      <c r="F3064" s="2">
        <v>4723992</v>
      </c>
    </row>
    <row r="3065" spans="1:6" x14ac:dyDescent="0.25">
      <c r="A3065" s="2" t="s">
        <v>81</v>
      </c>
      <c r="B3065" s="2" t="s">
        <v>399</v>
      </c>
      <c r="C3065" s="2" t="s">
        <v>387</v>
      </c>
      <c r="D3065" s="2">
        <v>2012</v>
      </c>
      <c r="E3065" s="2" t="s">
        <v>388</v>
      </c>
      <c r="F3065" s="2">
        <v>24643259</v>
      </c>
    </row>
    <row r="3066" spans="1:6" x14ac:dyDescent="0.25">
      <c r="A3066" s="2" t="s">
        <v>81</v>
      </c>
      <c r="B3066" s="2" t="s">
        <v>399</v>
      </c>
      <c r="C3066" s="2" t="s">
        <v>387</v>
      </c>
      <c r="D3066" s="2">
        <v>2013</v>
      </c>
      <c r="E3066" s="2" t="s">
        <v>388</v>
      </c>
      <c r="F3066" s="2">
        <v>7911122</v>
      </c>
    </row>
    <row r="3067" spans="1:6" x14ac:dyDescent="0.25">
      <c r="A3067" s="2" t="s">
        <v>81</v>
      </c>
      <c r="B3067" s="2" t="s">
        <v>399</v>
      </c>
      <c r="C3067" s="2" t="s">
        <v>387</v>
      </c>
      <c r="D3067" s="2">
        <v>2014</v>
      </c>
      <c r="E3067" s="2" t="s">
        <v>388</v>
      </c>
      <c r="F3067" s="2">
        <v>22073164</v>
      </c>
    </row>
    <row r="3068" spans="1:6" x14ac:dyDescent="0.25">
      <c r="A3068" s="2" t="s">
        <v>81</v>
      </c>
      <c r="B3068" s="2" t="s">
        <v>399</v>
      </c>
      <c r="C3068" s="2" t="s">
        <v>387</v>
      </c>
      <c r="D3068" s="2">
        <v>2015</v>
      </c>
      <c r="E3068" s="2" t="s">
        <v>388</v>
      </c>
      <c r="F3068" s="2">
        <v>20875447</v>
      </c>
    </row>
    <row r="3069" spans="1:6" x14ac:dyDescent="0.25">
      <c r="A3069" s="2" t="s">
        <v>81</v>
      </c>
      <c r="B3069" s="2" t="s">
        <v>399</v>
      </c>
      <c r="C3069" s="2" t="s">
        <v>387</v>
      </c>
      <c r="D3069" s="2">
        <v>2016</v>
      </c>
      <c r="E3069" s="2" t="s">
        <v>388</v>
      </c>
      <c r="F3069" s="2">
        <v>24743821</v>
      </c>
    </row>
    <row r="3070" spans="1:6" x14ac:dyDescent="0.25">
      <c r="A3070" s="2" t="s">
        <v>81</v>
      </c>
      <c r="B3070" s="2" t="s">
        <v>399</v>
      </c>
      <c r="C3070" s="2" t="s">
        <v>387</v>
      </c>
      <c r="D3070" s="2">
        <v>2017</v>
      </c>
      <c r="E3070" s="2" t="s">
        <v>388</v>
      </c>
      <c r="F3070" s="2">
        <v>15003920</v>
      </c>
    </row>
    <row r="3071" spans="1:6" x14ac:dyDescent="0.25">
      <c r="A3071" s="2" t="s">
        <v>81</v>
      </c>
      <c r="B3071" s="2" t="s">
        <v>399</v>
      </c>
      <c r="C3071" s="2" t="s">
        <v>387</v>
      </c>
      <c r="D3071" s="2">
        <v>2018</v>
      </c>
      <c r="E3071" s="2" t="s">
        <v>388</v>
      </c>
      <c r="F3071" s="2">
        <v>37585555</v>
      </c>
    </row>
    <row r="3072" spans="1:6" x14ac:dyDescent="0.25">
      <c r="A3072" s="2" t="s">
        <v>81</v>
      </c>
      <c r="B3072" s="2" t="s">
        <v>399</v>
      </c>
      <c r="C3072" s="2" t="s">
        <v>387</v>
      </c>
      <c r="D3072" s="2">
        <v>2019</v>
      </c>
      <c r="E3072" s="2" t="s">
        <v>388</v>
      </c>
      <c r="F3072" s="2">
        <v>40248165</v>
      </c>
    </row>
    <row r="3073" spans="1:6" x14ac:dyDescent="0.25">
      <c r="A3073" s="2" t="s">
        <v>81</v>
      </c>
      <c r="B3073" s="2" t="s">
        <v>399</v>
      </c>
      <c r="C3073" s="2" t="s">
        <v>387</v>
      </c>
      <c r="D3073" s="2">
        <v>2020</v>
      </c>
      <c r="E3073" s="2" t="s">
        <v>388</v>
      </c>
      <c r="F3073" s="2">
        <v>42630616</v>
      </c>
    </row>
    <row r="3074" spans="1:6" x14ac:dyDescent="0.25">
      <c r="A3074" s="2" t="s">
        <v>81</v>
      </c>
      <c r="B3074" s="2" t="s">
        <v>399</v>
      </c>
      <c r="C3074" s="2" t="s">
        <v>387</v>
      </c>
      <c r="D3074" s="2">
        <v>2021</v>
      </c>
      <c r="E3074" s="2" t="s">
        <v>388</v>
      </c>
      <c r="F3074" s="2">
        <v>44250859</v>
      </c>
    </row>
    <row r="3075" spans="1:6" x14ac:dyDescent="0.25">
      <c r="A3075" s="2" t="s">
        <v>81</v>
      </c>
      <c r="B3075" s="2" t="s">
        <v>399</v>
      </c>
      <c r="C3075" s="2" t="s">
        <v>389</v>
      </c>
      <c r="D3075" s="2">
        <v>2010</v>
      </c>
      <c r="E3075" s="2" t="s">
        <v>388</v>
      </c>
      <c r="F3075" s="2">
        <v>28042314</v>
      </c>
    </row>
    <row r="3076" spans="1:6" x14ac:dyDescent="0.25">
      <c r="A3076" s="2" t="s">
        <v>81</v>
      </c>
      <c r="B3076" s="2" t="s">
        <v>399</v>
      </c>
      <c r="C3076" s="2" t="s">
        <v>389</v>
      </c>
      <c r="D3076" s="2">
        <v>2011</v>
      </c>
      <c r="E3076" s="2" t="s">
        <v>388</v>
      </c>
      <c r="F3076" s="2">
        <v>9014451</v>
      </c>
    </row>
    <row r="3077" spans="1:6" x14ac:dyDescent="0.25">
      <c r="A3077" s="2" t="s">
        <v>81</v>
      </c>
      <c r="B3077" s="2" t="s">
        <v>399</v>
      </c>
      <c r="C3077" s="2" t="s">
        <v>389</v>
      </c>
      <c r="D3077" s="2">
        <v>2012</v>
      </c>
      <c r="E3077" s="2" t="s">
        <v>388</v>
      </c>
      <c r="F3077" s="2">
        <v>38196074</v>
      </c>
    </row>
    <row r="3078" spans="1:6" x14ac:dyDescent="0.25">
      <c r="A3078" s="2" t="s">
        <v>81</v>
      </c>
      <c r="B3078" s="2" t="s">
        <v>399</v>
      </c>
      <c r="C3078" s="2" t="s">
        <v>389</v>
      </c>
      <c r="D3078" s="2">
        <v>2013</v>
      </c>
      <c r="E3078" s="2" t="s">
        <v>388</v>
      </c>
      <c r="F3078" s="2">
        <v>7294918</v>
      </c>
    </row>
    <row r="3079" spans="1:6" x14ac:dyDescent="0.25">
      <c r="A3079" s="2" t="s">
        <v>81</v>
      </c>
      <c r="B3079" s="2" t="s">
        <v>399</v>
      </c>
      <c r="C3079" s="2" t="s">
        <v>389</v>
      </c>
      <c r="D3079" s="2">
        <v>2014</v>
      </c>
      <c r="E3079" s="2" t="s">
        <v>388</v>
      </c>
      <c r="F3079" s="2">
        <v>30770333</v>
      </c>
    </row>
    <row r="3080" spans="1:6" x14ac:dyDescent="0.25">
      <c r="A3080" s="2" t="s">
        <v>81</v>
      </c>
      <c r="B3080" s="2" t="s">
        <v>399</v>
      </c>
      <c r="C3080" s="2" t="s">
        <v>389</v>
      </c>
      <c r="D3080" s="2">
        <v>2015</v>
      </c>
      <c r="E3080" s="2" t="s">
        <v>388</v>
      </c>
      <c r="F3080" s="2">
        <v>20467375</v>
      </c>
    </row>
    <row r="3081" spans="1:6" x14ac:dyDescent="0.25">
      <c r="A3081" s="2" t="s">
        <v>81</v>
      </c>
      <c r="B3081" s="2" t="s">
        <v>399</v>
      </c>
      <c r="C3081" s="2" t="s">
        <v>389</v>
      </c>
      <c r="D3081" s="2">
        <v>2016</v>
      </c>
      <c r="E3081" s="2" t="s">
        <v>388</v>
      </c>
      <c r="F3081" s="2">
        <v>55318059</v>
      </c>
    </row>
    <row r="3082" spans="1:6" x14ac:dyDescent="0.25">
      <c r="A3082" s="2" t="s">
        <v>81</v>
      </c>
      <c r="B3082" s="2" t="s">
        <v>399</v>
      </c>
      <c r="C3082" s="2" t="s">
        <v>389</v>
      </c>
      <c r="D3082" s="2">
        <v>2017</v>
      </c>
      <c r="E3082" s="2" t="s">
        <v>388</v>
      </c>
      <c r="F3082" s="2">
        <v>34116708</v>
      </c>
    </row>
    <row r="3083" spans="1:6" x14ac:dyDescent="0.25">
      <c r="A3083" s="2" t="s">
        <v>81</v>
      </c>
      <c r="B3083" s="2" t="s">
        <v>399</v>
      </c>
      <c r="C3083" s="2" t="s">
        <v>389</v>
      </c>
      <c r="D3083" s="2">
        <v>2018</v>
      </c>
      <c r="E3083" s="2" t="s">
        <v>388</v>
      </c>
      <c r="F3083" s="2">
        <v>46753622</v>
      </c>
    </row>
    <row r="3084" spans="1:6" x14ac:dyDescent="0.25">
      <c r="A3084" s="2" t="s">
        <v>81</v>
      </c>
      <c r="B3084" s="2" t="s">
        <v>399</v>
      </c>
      <c r="C3084" s="2" t="s">
        <v>389</v>
      </c>
      <c r="D3084" s="2">
        <v>2019</v>
      </c>
      <c r="E3084" s="2" t="s">
        <v>388</v>
      </c>
      <c r="F3084" s="2">
        <v>47266406</v>
      </c>
    </row>
    <row r="3085" spans="1:6" x14ac:dyDescent="0.25">
      <c r="A3085" s="2" t="s">
        <v>81</v>
      </c>
      <c r="B3085" s="2" t="s">
        <v>399</v>
      </c>
      <c r="C3085" s="2" t="s">
        <v>389</v>
      </c>
      <c r="D3085" s="2">
        <v>2020</v>
      </c>
      <c r="E3085" s="2" t="s">
        <v>388</v>
      </c>
      <c r="F3085" s="2">
        <v>48589809</v>
      </c>
    </row>
    <row r="3086" spans="1:6" x14ac:dyDescent="0.25">
      <c r="A3086" s="2" t="s">
        <v>81</v>
      </c>
      <c r="B3086" s="2" t="s">
        <v>399</v>
      </c>
      <c r="C3086" s="2" t="s">
        <v>389</v>
      </c>
      <c r="D3086" s="2">
        <v>2021</v>
      </c>
      <c r="E3086" s="2" t="s">
        <v>388</v>
      </c>
      <c r="F3086" s="2">
        <v>49166745</v>
      </c>
    </row>
    <row r="3087" spans="1:6" x14ac:dyDescent="0.25">
      <c r="A3087" s="2" t="s">
        <v>81</v>
      </c>
      <c r="B3087" s="2" t="s">
        <v>399</v>
      </c>
      <c r="C3087" s="2" t="s">
        <v>390</v>
      </c>
      <c r="D3087" s="2">
        <v>2010</v>
      </c>
      <c r="E3087" s="2" t="s">
        <v>388</v>
      </c>
      <c r="F3087" s="2">
        <v>29499924</v>
      </c>
    </row>
    <row r="3088" spans="1:6" x14ac:dyDescent="0.25">
      <c r="A3088" s="2" t="s">
        <v>81</v>
      </c>
      <c r="B3088" s="2" t="s">
        <v>399</v>
      </c>
      <c r="C3088" s="2" t="s">
        <v>390</v>
      </c>
      <c r="D3088" s="2">
        <v>2011</v>
      </c>
      <c r="E3088" s="2" t="s">
        <v>388</v>
      </c>
      <c r="F3088" s="2">
        <v>42064581</v>
      </c>
    </row>
    <row r="3089" spans="1:6" x14ac:dyDescent="0.25">
      <c r="A3089" s="2" t="s">
        <v>81</v>
      </c>
      <c r="B3089" s="2" t="s">
        <v>399</v>
      </c>
      <c r="C3089" s="2" t="s">
        <v>390</v>
      </c>
      <c r="D3089" s="2">
        <v>2012</v>
      </c>
      <c r="E3089" s="2" t="s">
        <v>388</v>
      </c>
      <c r="F3089" s="2">
        <v>66977128</v>
      </c>
    </row>
    <row r="3090" spans="1:6" x14ac:dyDescent="0.25">
      <c r="A3090" s="2" t="s">
        <v>81</v>
      </c>
      <c r="B3090" s="2" t="s">
        <v>399</v>
      </c>
      <c r="C3090" s="2" t="s">
        <v>390</v>
      </c>
      <c r="D3090" s="2">
        <v>2013</v>
      </c>
      <c r="E3090" s="2" t="s">
        <v>388</v>
      </c>
      <c r="F3090" s="2">
        <v>63022912</v>
      </c>
    </row>
    <row r="3091" spans="1:6" x14ac:dyDescent="0.25">
      <c r="A3091" s="2" t="s">
        <v>81</v>
      </c>
      <c r="B3091" s="2" t="s">
        <v>399</v>
      </c>
      <c r="C3091" s="2" t="s">
        <v>390</v>
      </c>
      <c r="D3091" s="2">
        <v>2014</v>
      </c>
      <c r="E3091" s="2" t="s">
        <v>388</v>
      </c>
      <c r="F3091" s="2">
        <v>61253750</v>
      </c>
    </row>
    <row r="3092" spans="1:6" x14ac:dyDescent="0.25">
      <c r="A3092" s="2" t="s">
        <v>81</v>
      </c>
      <c r="B3092" s="2" t="s">
        <v>399</v>
      </c>
      <c r="C3092" s="2" t="s">
        <v>390</v>
      </c>
      <c r="D3092" s="2">
        <v>2015</v>
      </c>
      <c r="E3092" s="2" t="s">
        <v>388</v>
      </c>
      <c r="F3092" s="2">
        <v>66270309</v>
      </c>
    </row>
    <row r="3093" spans="1:6" x14ac:dyDescent="0.25">
      <c r="A3093" s="2" t="s">
        <v>81</v>
      </c>
      <c r="B3093" s="2" t="s">
        <v>399</v>
      </c>
      <c r="C3093" s="2" t="s">
        <v>390</v>
      </c>
      <c r="D3093" s="2">
        <v>2016</v>
      </c>
      <c r="E3093" s="2" t="s">
        <v>388</v>
      </c>
      <c r="F3093" s="2">
        <v>76652785</v>
      </c>
    </row>
    <row r="3094" spans="1:6" x14ac:dyDescent="0.25">
      <c r="A3094" s="2" t="s">
        <v>81</v>
      </c>
      <c r="B3094" s="2" t="s">
        <v>399</v>
      </c>
      <c r="C3094" s="2" t="s">
        <v>390</v>
      </c>
      <c r="D3094" s="2">
        <v>2017</v>
      </c>
      <c r="E3094" s="2" t="s">
        <v>388</v>
      </c>
      <c r="F3094" s="2">
        <v>66515629</v>
      </c>
    </row>
    <row r="3095" spans="1:6" x14ac:dyDescent="0.25">
      <c r="A3095" s="2" t="s">
        <v>81</v>
      </c>
      <c r="B3095" s="2" t="s">
        <v>399</v>
      </c>
      <c r="C3095" s="2" t="s">
        <v>390</v>
      </c>
      <c r="D3095" s="2">
        <v>2018</v>
      </c>
      <c r="E3095" s="2" t="s">
        <v>388</v>
      </c>
      <c r="F3095" s="2">
        <v>72208730</v>
      </c>
    </row>
    <row r="3096" spans="1:6" x14ac:dyDescent="0.25">
      <c r="A3096" s="2" t="s">
        <v>81</v>
      </c>
      <c r="B3096" s="2" t="s">
        <v>399</v>
      </c>
      <c r="C3096" s="2" t="s">
        <v>390</v>
      </c>
      <c r="D3096" s="2">
        <v>2019</v>
      </c>
      <c r="E3096" s="2" t="s">
        <v>388</v>
      </c>
      <c r="F3096" s="2">
        <v>77352310</v>
      </c>
    </row>
    <row r="3097" spans="1:6" x14ac:dyDescent="0.25">
      <c r="A3097" s="2" t="s">
        <v>81</v>
      </c>
      <c r="B3097" s="2" t="s">
        <v>399</v>
      </c>
      <c r="C3097" s="2" t="s">
        <v>390</v>
      </c>
      <c r="D3097" s="2">
        <v>2020</v>
      </c>
      <c r="E3097" s="2" t="s">
        <v>388</v>
      </c>
      <c r="F3097" s="2">
        <v>83329731</v>
      </c>
    </row>
    <row r="3098" spans="1:6" x14ac:dyDescent="0.25">
      <c r="A3098" s="2" t="s">
        <v>81</v>
      </c>
      <c r="B3098" s="2" t="s">
        <v>399</v>
      </c>
      <c r="C3098" s="2" t="s">
        <v>390</v>
      </c>
      <c r="D3098" s="2">
        <v>2021</v>
      </c>
      <c r="E3098" s="2" t="s">
        <v>388</v>
      </c>
      <c r="F3098" s="2">
        <v>89310110</v>
      </c>
    </row>
    <row r="3099" spans="1:6" x14ac:dyDescent="0.25">
      <c r="A3099" s="2" t="s">
        <v>82</v>
      </c>
      <c r="B3099" s="2" t="s">
        <v>391</v>
      </c>
      <c r="C3099" s="2" t="s">
        <v>387</v>
      </c>
      <c r="D3099" s="2">
        <v>2010</v>
      </c>
      <c r="E3099" s="2" t="s">
        <v>388</v>
      </c>
      <c r="F3099" s="2">
        <v>749701813</v>
      </c>
    </row>
    <row r="3100" spans="1:6" x14ac:dyDescent="0.25">
      <c r="A3100" s="2" t="s">
        <v>82</v>
      </c>
      <c r="B3100" s="2" t="s">
        <v>391</v>
      </c>
      <c r="C3100" s="2" t="s">
        <v>387</v>
      </c>
      <c r="D3100" s="2">
        <v>2011</v>
      </c>
      <c r="E3100" s="2" t="s">
        <v>388</v>
      </c>
      <c r="F3100" s="2">
        <v>815109123</v>
      </c>
    </row>
    <row r="3101" spans="1:6" x14ac:dyDescent="0.25">
      <c r="A3101" s="2" t="s">
        <v>82</v>
      </c>
      <c r="B3101" s="2" t="s">
        <v>391</v>
      </c>
      <c r="C3101" s="2" t="s">
        <v>387</v>
      </c>
      <c r="D3101" s="2">
        <v>2012</v>
      </c>
      <c r="E3101" s="2" t="s">
        <v>388</v>
      </c>
      <c r="F3101" s="2">
        <v>580125166</v>
      </c>
    </row>
    <row r="3102" spans="1:6" x14ac:dyDescent="0.25">
      <c r="A3102" s="2" t="s">
        <v>82</v>
      </c>
      <c r="B3102" s="2" t="s">
        <v>391</v>
      </c>
      <c r="C3102" s="2" t="s">
        <v>387</v>
      </c>
      <c r="D3102" s="2">
        <v>2013</v>
      </c>
      <c r="E3102" s="2" t="s">
        <v>388</v>
      </c>
      <c r="F3102" s="2">
        <v>673669064</v>
      </c>
    </row>
    <row r="3103" spans="1:6" x14ac:dyDescent="0.25">
      <c r="A3103" s="2" t="s">
        <v>82</v>
      </c>
      <c r="B3103" s="2" t="s">
        <v>391</v>
      </c>
      <c r="C3103" s="2" t="s">
        <v>387</v>
      </c>
      <c r="D3103" s="2">
        <v>2014</v>
      </c>
      <c r="E3103" s="2" t="s">
        <v>388</v>
      </c>
      <c r="F3103" s="2">
        <v>485423869</v>
      </c>
    </row>
    <row r="3104" spans="1:6" x14ac:dyDescent="0.25">
      <c r="A3104" s="2" t="s">
        <v>82</v>
      </c>
      <c r="B3104" s="2" t="s">
        <v>391</v>
      </c>
      <c r="C3104" s="2" t="s">
        <v>387</v>
      </c>
      <c r="D3104" s="2">
        <v>2015</v>
      </c>
      <c r="E3104" s="2" t="s">
        <v>388</v>
      </c>
      <c r="F3104" s="2">
        <v>960720776</v>
      </c>
    </row>
    <row r="3105" spans="1:6" x14ac:dyDescent="0.25">
      <c r="A3105" s="2" t="s">
        <v>82</v>
      </c>
      <c r="B3105" s="2" t="s">
        <v>391</v>
      </c>
      <c r="C3105" s="2" t="s">
        <v>387</v>
      </c>
      <c r="D3105" s="2">
        <v>2016</v>
      </c>
      <c r="E3105" s="2" t="s">
        <v>388</v>
      </c>
      <c r="F3105" s="2">
        <v>590317622</v>
      </c>
    </row>
    <row r="3106" spans="1:6" x14ac:dyDescent="0.25">
      <c r="A3106" s="2" t="s">
        <v>82</v>
      </c>
      <c r="B3106" s="2" t="s">
        <v>391</v>
      </c>
      <c r="C3106" s="2" t="s">
        <v>387</v>
      </c>
      <c r="D3106" s="2">
        <v>2017</v>
      </c>
      <c r="E3106" s="2" t="s">
        <v>388</v>
      </c>
      <c r="F3106" s="2">
        <v>914712992</v>
      </c>
    </row>
    <row r="3107" spans="1:6" x14ac:dyDescent="0.25">
      <c r="A3107" s="2" t="s">
        <v>82</v>
      </c>
      <c r="B3107" s="2" t="s">
        <v>391</v>
      </c>
      <c r="C3107" s="2" t="s">
        <v>387</v>
      </c>
      <c r="D3107" s="2">
        <v>2018</v>
      </c>
      <c r="E3107" s="2" t="s">
        <v>388</v>
      </c>
      <c r="F3107" s="2">
        <v>981507920</v>
      </c>
    </row>
    <row r="3108" spans="1:6" x14ac:dyDescent="0.25">
      <c r="A3108" s="2" t="s">
        <v>82</v>
      </c>
      <c r="B3108" s="2" t="s">
        <v>391</v>
      </c>
      <c r="C3108" s="2" t="s">
        <v>387</v>
      </c>
      <c r="D3108" s="2">
        <v>2019</v>
      </c>
      <c r="E3108" s="2" t="s">
        <v>388</v>
      </c>
      <c r="F3108" s="2">
        <v>1049886986</v>
      </c>
    </row>
    <row r="3109" spans="1:6" x14ac:dyDescent="0.25">
      <c r="A3109" s="2" t="s">
        <v>82</v>
      </c>
      <c r="B3109" s="2" t="s">
        <v>391</v>
      </c>
      <c r="C3109" s="2" t="s">
        <v>387</v>
      </c>
      <c r="D3109" s="2">
        <v>2020</v>
      </c>
      <c r="E3109" s="2" t="s">
        <v>388</v>
      </c>
      <c r="F3109" s="2">
        <v>1113499022</v>
      </c>
    </row>
    <row r="3110" spans="1:6" x14ac:dyDescent="0.25">
      <c r="A3110" s="2" t="s">
        <v>82</v>
      </c>
      <c r="B3110" s="2" t="s">
        <v>391</v>
      </c>
      <c r="C3110" s="2" t="s">
        <v>387</v>
      </c>
      <c r="D3110" s="2">
        <v>2021</v>
      </c>
      <c r="E3110" s="2" t="s">
        <v>388</v>
      </c>
      <c r="F3110" s="2">
        <v>1158117915</v>
      </c>
    </row>
    <row r="3111" spans="1:6" x14ac:dyDescent="0.25">
      <c r="A3111" s="2" t="s">
        <v>82</v>
      </c>
      <c r="B3111" s="2" t="s">
        <v>391</v>
      </c>
      <c r="C3111" s="2" t="s">
        <v>389</v>
      </c>
      <c r="D3111" s="2">
        <v>2010</v>
      </c>
      <c r="E3111" s="2" t="s">
        <v>388</v>
      </c>
      <c r="F3111" s="2">
        <v>958914835</v>
      </c>
    </row>
    <row r="3112" spans="1:6" x14ac:dyDescent="0.25">
      <c r="A3112" s="2" t="s">
        <v>82</v>
      </c>
      <c r="B3112" s="2" t="s">
        <v>391</v>
      </c>
      <c r="C3112" s="2" t="s">
        <v>389</v>
      </c>
      <c r="D3112" s="2">
        <v>2011</v>
      </c>
      <c r="E3112" s="2" t="s">
        <v>388</v>
      </c>
      <c r="F3112" s="2">
        <v>1277121879</v>
      </c>
    </row>
    <row r="3113" spans="1:6" x14ac:dyDescent="0.25">
      <c r="A3113" s="2" t="s">
        <v>82</v>
      </c>
      <c r="B3113" s="2" t="s">
        <v>391</v>
      </c>
      <c r="C3113" s="2" t="s">
        <v>389</v>
      </c>
      <c r="D3113" s="2">
        <v>2012</v>
      </c>
      <c r="E3113" s="2" t="s">
        <v>388</v>
      </c>
      <c r="F3113" s="2">
        <v>1273949062</v>
      </c>
    </row>
    <row r="3114" spans="1:6" x14ac:dyDescent="0.25">
      <c r="A3114" s="2" t="s">
        <v>82</v>
      </c>
      <c r="B3114" s="2" t="s">
        <v>391</v>
      </c>
      <c r="C3114" s="2" t="s">
        <v>389</v>
      </c>
      <c r="D3114" s="2">
        <v>2013</v>
      </c>
      <c r="E3114" s="2" t="s">
        <v>388</v>
      </c>
      <c r="F3114" s="2">
        <v>1350686854</v>
      </c>
    </row>
    <row r="3115" spans="1:6" x14ac:dyDescent="0.25">
      <c r="A3115" s="2" t="s">
        <v>82</v>
      </c>
      <c r="B3115" s="2" t="s">
        <v>391</v>
      </c>
      <c r="C3115" s="2" t="s">
        <v>389</v>
      </c>
      <c r="D3115" s="2">
        <v>2014</v>
      </c>
      <c r="E3115" s="2" t="s">
        <v>388</v>
      </c>
      <c r="F3115" s="2">
        <v>1018007479</v>
      </c>
    </row>
    <row r="3116" spans="1:6" x14ac:dyDescent="0.25">
      <c r="A3116" s="2" t="s">
        <v>82</v>
      </c>
      <c r="B3116" s="2" t="s">
        <v>391</v>
      </c>
      <c r="C3116" s="2" t="s">
        <v>389</v>
      </c>
      <c r="D3116" s="2">
        <v>2015</v>
      </c>
      <c r="E3116" s="2" t="s">
        <v>388</v>
      </c>
      <c r="F3116" s="2">
        <v>2357361547</v>
      </c>
    </row>
    <row r="3117" spans="1:6" x14ac:dyDescent="0.25">
      <c r="A3117" s="2" t="s">
        <v>82</v>
      </c>
      <c r="B3117" s="2" t="s">
        <v>391</v>
      </c>
      <c r="C3117" s="2" t="s">
        <v>389</v>
      </c>
      <c r="D3117" s="2">
        <v>2016</v>
      </c>
      <c r="E3117" s="2" t="s">
        <v>388</v>
      </c>
      <c r="F3117" s="2">
        <v>2744384405</v>
      </c>
    </row>
    <row r="3118" spans="1:6" x14ac:dyDescent="0.25">
      <c r="A3118" s="2" t="s">
        <v>82</v>
      </c>
      <c r="B3118" s="2" t="s">
        <v>391</v>
      </c>
      <c r="C3118" s="2" t="s">
        <v>389</v>
      </c>
      <c r="D3118" s="2">
        <v>2017</v>
      </c>
      <c r="E3118" s="2" t="s">
        <v>388</v>
      </c>
      <c r="F3118" s="2">
        <v>2024612026</v>
      </c>
    </row>
    <row r="3119" spans="1:6" x14ac:dyDescent="0.25">
      <c r="A3119" s="2" t="s">
        <v>82</v>
      </c>
      <c r="B3119" s="2" t="s">
        <v>391</v>
      </c>
      <c r="C3119" s="2" t="s">
        <v>389</v>
      </c>
      <c r="D3119" s="2">
        <v>2018</v>
      </c>
      <c r="E3119" s="2" t="s">
        <v>388</v>
      </c>
      <c r="F3119" s="2">
        <v>2060608133</v>
      </c>
    </row>
    <row r="3120" spans="1:6" x14ac:dyDescent="0.25">
      <c r="A3120" s="2" t="s">
        <v>82</v>
      </c>
      <c r="B3120" s="2" t="s">
        <v>391</v>
      </c>
      <c r="C3120" s="2" t="s">
        <v>389</v>
      </c>
      <c r="D3120" s="2">
        <v>2019</v>
      </c>
      <c r="E3120" s="2" t="s">
        <v>388</v>
      </c>
      <c r="F3120" s="2">
        <v>2185901136</v>
      </c>
    </row>
    <row r="3121" spans="1:6" x14ac:dyDescent="0.25">
      <c r="A3121" s="2" t="s">
        <v>82</v>
      </c>
      <c r="B3121" s="2" t="s">
        <v>391</v>
      </c>
      <c r="C3121" s="2" t="s">
        <v>389</v>
      </c>
      <c r="D3121" s="2">
        <v>2020</v>
      </c>
      <c r="E3121" s="2" t="s">
        <v>388</v>
      </c>
      <c r="F3121" s="2">
        <v>2297444290</v>
      </c>
    </row>
    <row r="3122" spans="1:6" x14ac:dyDescent="0.25">
      <c r="A3122" s="2" t="s">
        <v>82</v>
      </c>
      <c r="B3122" s="2" t="s">
        <v>391</v>
      </c>
      <c r="C3122" s="2" t="s">
        <v>389</v>
      </c>
      <c r="D3122" s="2">
        <v>2021</v>
      </c>
      <c r="E3122" s="2" t="s">
        <v>388</v>
      </c>
      <c r="F3122" s="2">
        <v>2333786015</v>
      </c>
    </row>
    <row r="3123" spans="1:6" x14ac:dyDescent="0.25">
      <c r="A3123" s="2" t="s">
        <v>82</v>
      </c>
      <c r="B3123" s="2" t="s">
        <v>391</v>
      </c>
      <c r="C3123" s="2" t="s">
        <v>390</v>
      </c>
      <c r="D3123" s="2">
        <v>2010</v>
      </c>
      <c r="E3123" s="2" t="s">
        <v>388</v>
      </c>
      <c r="F3123" s="2">
        <v>937842952</v>
      </c>
    </row>
    <row r="3124" spans="1:6" x14ac:dyDescent="0.25">
      <c r="A3124" s="2" t="s">
        <v>82</v>
      </c>
      <c r="B3124" s="2" t="s">
        <v>391</v>
      </c>
      <c r="C3124" s="2" t="s">
        <v>390</v>
      </c>
      <c r="D3124" s="2">
        <v>2011</v>
      </c>
      <c r="E3124" s="2" t="s">
        <v>388</v>
      </c>
      <c r="F3124" s="2">
        <v>826847292</v>
      </c>
    </row>
    <row r="3125" spans="1:6" x14ac:dyDescent="0.25">
      <c r="A3125" s="2" t="s">
        <v>82</v>
      </c>
      <c r="B3125" s="2" t="s">
        <v>391</v>
      </c>
      <c r="C3125" s="2" t="s">
        <v>390</v>
      </c>
      <c r="D3125" s="2">
        <v>2012</v>
      </c>
      <c r="E3125" s="2" t="s">
        <v>388</v>
      </c>
      <c r="F3125" s="2">
        <v>962471071</v>
      </c>
    </row>
    <row r="3126" spans="1:6" x14ac:dyDescent="0.25">
      <c r="A3126" s="2" t="s">
        <v>82</v>
      </c>
      <c r="B3126" s="2" t="s">
        <v>391</v>
      </c>
      <c r="C3126" s="2" t="s">
        <v>390</v>
      </c>
      <c r="D3126" s="2">
        <v>2013</v>
      </c>
      <c r="E3126" s="2" t="s">
        <v>388</v>
      </c>
      <c r="F3126" s="2">
        <v>1146483654</v>
      </c>
    </row>
    <row r="3127" spans="1:6" x14ac:dyDescent="0.25">
      <c r="A3127" s="2" t="s">
        <v>82</v>
      </c>
      <c r="B3127" s="2" t="s">
        <v>391</v>
      </c>
      <c r="C3127" s="2" t="s">
        <v>390</v>
      </c>
      <c r="D3127" s="2">
        <v>2014</v>
      </c>
      <c r="E3127" s="2" t="s">
        <v>388</v>
      </c>
      <c r="F3127" s="2">
        <v>1176350309</v>
      </c>
    </row>
    <row r="3128" spans="1:6" x14ac:dyDescent="0.25">
      <c r="A3128" s="2" t="s">
        <v>82</v>
      </c>
      <c r="B3128" s="2" t="s">
        <v>391</v>
      </c>
      <c r="C3128" s="2" t="s">
        <v>390</v>
      </c>
      <c r="D3128" s="2">
        <v>2015</v>
      </c>
      <c r="E3128" s="2" t="s">
        <v>388</v>
      </c>
      <c r="F3128" s="2">
        <v>838430685</v>
      </c>
    </row>
    <row r="3129" spans="1:6" x14ac:dyDescent="0.25">
      <c r="A3129" s="2" t="s">
        <v>82</v>
      </c>
      <c r="B3129" s="2" t="s">
        <v>391</v>
      </c>
      <c r="C3129" s="2" t="s">
        <v>390</v>
      </c>
      <c r="D3129" s="2">
        <v>2016</v>
      </c>
      <c r="E3129" s="2" t="s">
        <v>388</v>
      </c>
      <c r="F3129" s="2">
        <v>1426324920</v>
      </c>
    </row>
    <row r="3130" spans="1:6" x14ac:dyDescent="0.25">
      <c r="A3130" s="2" t="s">
        <v>82</v>
      </c>
      <c r="B3130" s="2" t="s">
        <v>391</v>
      </c>
      <c r="C3130" s="2" t="s">
        <v>390</v>
      </c>
      <c r="D3130" s="2">
        <v>2017</v>
      </c>
      <c r="E3130" s="2" t="s">
        <v>388</v>
      </c>
      <c r="F3130" s="2">
        <v>1732295125</v>
      </c>
    </row>
    <row r="3131" spans="1:6" x14ac:dyDescent="0.25">
      <c r="A3131" s="2" t="s">
        <v>82</v>
      </c>
      <c r="B3131" s="2" t="s">
        <v>391</v>
      </c>
      <c r="C3131" s="2" t="s">
        <v>390</v>
      </c>
      <c r="D3131" s="2">
        <v>2018</v>
      </c>
      <c r="E3131" s="2" t="s">
        <v>388</v>
      </c>
      <c r="F3131" s="2">
        <v>1498379258</v>
      </c>
    </row>
    <row r="3132" spans="1:6" x14ac:dyDescent="0.25">
      <c r="A3132" s="2" t="s">
        <v>82</v>
      </c>
      <c r="B3132" s="2" t="s">
        <v>391</v>
      </c>
      <c r="C3132" s="2" t="s">
        <v>390</v>
      </c>
      <c r="D3132" s="2">
        <v>2019</v>
      </c>
      <c r="E3132" s="2" t="s">
        <v>388</v>
      </c>
      <c r="F3132" s="2">
        <v>1571582080</v>
      </c>
    </row>
    <row r="3133" spans="1:6" x14ac:dyDescent="0.25">
      <c r="A3133" s="2" t="s">
        <v>82</v>
      </c>
      <c r="B3133" s="2" t="s">
        <v>391</v>
      </c>
      <c r="C3133" s="2" t="s">
        <v>390</v>
      </c>
      <c r="D3133" s="2">
        <v>2020</v>
      </c>
      <c r="E3133" s="2" t="s">
        <v>388</v>
      </c>
      <c r="F3133" s="2">
        <v>1668890394</v>
      </c>
    </row>
    <row r="3134" spans="1:6" x14ac:dyDescent="0.25">
      <c r="A3134" s="2" t="s">
        <v>82</v>
      </c>
      <c r="B3134" s="2" t="s">
        <v>391</v>
      </c>
      <c r="C3134" s="2" t="s">
        <v>390</v>
      </c>
      <c r="D3134" s="2">
        <v>2021</v>
      </c>
      <c r="E3134" s="2" t="s">
        <v>388</v>
      </c>
      <c r="F3134" s="2">
        <v>1758647835</v>
      </c>
    </row>
    <row r="3135" spans="1:6" x14ac:dyDescent="0.25">
      <c r="A3135" s="2" t="s">
        <v>83</v>
      </c>
      <c r="B3135" s="2" t="s">
        <v>386</v>
      </c>
      <c r="C3135" s="2" t="s">
        <v>387</v>
      </c>
      <c r="D3135" s="2">
        <v>2010</v>
      </c>
      <c r="E3135" s="2" t="s">
        <v>388</v>
      </c>
      <c r="F3135" s="2">
        <v>175882638</v>
      </c>
    </row>
    <row r="3136" spans="1:6" x14ac:dyDescent="0.25">
      <c r="A3136" s="2" t="s">
        <v>83</v>
      </c>
      <c r="B3136" s="2" t="s">
        <v>386</v>
      </c>
      <c r="C3136" s="2" t="s">
        <v>387</v>
      </c>
      <c r="D3136" s="2">
        <v>2011</v>
      </c>
      <c r="E3136" s="2" t="s">
        <v>388</v>
      </c>
      <c r="F3136" s="2">
        <v>148369012</v>
      </c>
    </row>
    <row r="3137" spans="1:6" x14ac:dyDescent="0.25">
      <c r="A3137" s="2" t="s">
        <v>83</v>
      </c>
      <c r="B3137" s="2" t="s">
        <v>386</v>
      </c>
      <c r="C3137" s="2" t="s">
        <v>387</v>
      </c>
      <c r="D3137" s="2">
        <v>2012</v>
      </c>
      <c r="E3137" s="2" t="s">
        <v>388</v>
      </c>
      <c r="F3137" s="2">
        <v>181065564</v>
      </c>
    </row>
    <row r="3138" spans="1:6" x14ac:dyDescent="0.25">
      <c r="A3138" s="2" t="s">
        <v>83</v>
      </c>
      <c r="B3138" s="2" t="s">
        <v>386</v>
      </c>
      <c r="C3138" s="2" t="s">
        <v>387</v>
      </c>
      <c r="D3138" s="2">
        <v>2013</v>
      </c>
      <c r="E3138" s="2" t="s">
        <v>388</v>
      </c>
      <c r="F3138" s="2">
        <v>254605970</v>
      </c>
    </row>
    <row r="3139" spans="1:6" x14ac:dyDescent="0.25">
      <c r="A3139" s="2" t="s">
        <v>83</v>
      </c>
      <c r="B3139" s="2" t="s">
        <v>386</v>
      </c>
      <c r="C3139" s="2" t="s">
        <v>387</v>
      </c>
      <c r="D3139" s="2">
        <v>2014</v>
      </c>
      <c r="E3139" s="2" t="s">
        <v>388</v>
      </c>
      <c r="F3139" s="2">
        <v>188065899</v>
      </c>
    </row>
    <row r="3140" spans="1:6" x14ac:dyDescent="0.25">
      <c r="A3140" s="2" t="s">
        <v>83</v>
      </c>
      <c r="B3140" s="2" t="s">
        <v>386</v>
      </c>
      <c r="C3140" s="2" t="s">
        <v>387</v>
      </c>
      <c r="D3140" s="2">
        <v>2015</v>
      </c>
      <c r="E3140" s="2" t="s">
        <v>388</v>
      </c>
      <c r="F3140" s="2">
        <v>226662968</v>
      </c>
    </row>
    <row r="3141" spans="1:6" x14ac:dyDescent="0.25">
      <c r="A3141" s="2" t="s">
        <v>83</v>
      </c>
      <c r="B3141" s="2" t="s">
        <v>386</v>
      </c>
      <c r="C3141" s="2" t="s">
        <v>387</v>
      </c>
      <c r="D3141" s="2">
        <v>2016</v>
      </c>
      <c r="E3141" s="2" t="s">
        <v>388</v>
      </c>
      <c r="F3141" s="2">
        <v>241361531</v>
      </c>
    </row>
    <row r="3142" spans="1:6" x14ac:dyDescent="0.25">
      <c r="A3142" s="2" t="s">
        <v>83</v>
      </c>
      <c r="B3142" s="2" t="s">
        <v>386</v>
      </c>
      <c r="C3142" s="2" t="s">
        <v>387</v>
      </c>
      <c r="D3142" s="2">
        <v>2017</v>
      </c>
      <c r="E3142" s="2" t="s">
        <v>388</v>
      </c>
      <c r="F3142" s="2">
        <v>2862903009</v>
      </c>
    </row>
    <row r="3143" spans="1:6" x14ac:dyDescent="0.25">
      <c r="A3143" s="2" t="s">
        <v>83</v>
      </c>
      <c r="B3143" s="2" t="s">
        <v>386</v>
      </c>
      <c r="C3143" s="2" t="s">
        <v>387</v>
      </c>
      <c r="D3143" s="2">
        <v>2018</v>
      </c>
      <c r="E3143" s="2" t="s">
        <v>388</v>
      </c>
      <c r="F3143" s="2">
        <v>930298520</v>
      </c>
    </row>
    <row r="3144" spans="1:6" x14ac:dyDescent="0.25">
      <c r="A3144" s="2" t="s">
        <v>83</v>
      </c>
      <c r="B3144" s="2" t="s">
        <v>386</v>
      </c>
      <c r="C3144" s="2" t="s">
        <v>387</v>
      </c>
      <c r="D3144" s="2">
        <v>2019</v>
      </c>
      <c r="E3144" s="2" t="s">
        <v>388</v>
      </c>
      <c r="F3144" s="2">
        <v>1004271976</v>
      </c>
    </row>
    <row r="3145" spans="1:6" x14ac:dyDescent="0.25">
      <c r="A3145" s="2" t="s">
        <v>83</v>
      </c>
      <c r="B3145" s="2" t="s">
        <v>386</v>
      </c>
      <c r="C3145" s="2" t="s">
        <v>387</v>
      </c>
      <c r="D3145" s="2">
        <v>2020</v>
      </c>
      <c r="E3145" s="2" t="s">
        <v>388</v>
      </c>
      <c r="F3145" s="2">
        <v>1067853575</v>
      </c>
    </row>
    <row r="3146" spans="1:6" x14ac:dyDescent="0.25">
      <c r="A3146" s="2" t="s">
        <v>83</v>
      </c>
      <c r="B3146" s="2" t="s">
        <v>386</v>
      </c>
      <c r="C3146" s="2" t="s">
        <v>387</v>
      </c>
      <c r="D3146" s="2">
        <v>2021</v>
      </c>
      <c r="E3146" s="2" t="s">
        <v>388</v>
      </c>
      <c r="F3146" s="2">
        <v>1113766429</v>
      </c>
    </row>
    <row r="3147" spans="1:6" x14ac:dyDescent="0.25">
      <c r="A3147" s="2" t="s">
        <v>83</v>
      </c>
      <c r="B3147" s="2" t="s">
        <v>386</v>
      </c>
      <c r="C3147" s="2" t="s">
        <v>389</v>
      </c>
      <c r="D3147" s="2">
        <v>2010</v>
      </c>
      <c r="E3147" s="2" t="s">
        <v>388</v>
      </c>
      <c r="F3147" s="2">
        <v>3373504314</v>
      </c>
    </row>
    <row r="3148" spans="1:6" x14ac:dyDescent="0.25">
      <c r="A3148" s="2" t="s">
        <v>83</v>
      </c>
      <c r="B3148" s="2" t="s">
        <v>386</v>
      </c>
      <c r="C3148" s="2" t="s">
        <v>389</v>
      </c>
      <c r="D3148" s="2">
        <v>2011</v>
      </c>
      <c r="E3148" s="2" t="s">
        <v>388</v>
      </c>
      <c r="F3148" s="2">
        <v>197064539</v>
      </c>
    </row>
    <row r="3149" spans="1:6" x14ac:dyDescent="0.25">
      <c r="A3149" s="2" t="s">
        <v>83</v>
      </c>
      <c r="B3149" s="2" t="s">
        <v>386</v>
      </c>
      <c r="C3149" s="2" t="s">
        <v>389</v>
      </c>
      <c r="D3149" s="2">
        <v>2012</v>
      </c>
      <c r="E3149" s="2" t="s">
        <v>388</v>
      </c>
      <c r="F3149" s="2">
        <v>285210949</v>
      </c>
    </row>
    <row r="3150" spans="1:6" x14ac:dyDescent="0.25">
      <c r="A3150" s="2" t="s">
        <v>83</v>
      </c>
      <c r="B3150" s="2" t="s">
        <v>386</v>
      </c>
      <c r="C3150" s="2" t="s">
        <v>389</v>
      </c>
      <c r="D3150" s="2">
        <v>2013</v>
      </c>
      <c r="E3150" s="2" t="s">
        <v>388</v>
      </c>
      <c r="F3150" s="2">
        <v>262788510</v>
      </c>
    </row>
    <row r="3151" spans="1:6" x14ac:dyDescent="0.25">
      <c r="A3151" s="2" t="s">
        <v>83</v>
      </c>
      <c r="B3151" s="2" t="s">
        <v>386</v>
      </c>
      <c r="C3151" s="2" t="s">
        <v>389</v>
      </c>
      <c r="D3151" s="2">
        <v>2014</v>
      </c>
      <c r="E3151" s="2" t="s">
        <v>388</v>
      </c>
      <c r="F3151" s="2">
        <v>240341395</v>
      </c>
    </row>
    <row r="3152" spans="1:6" x14ac:dyDescent="0.25">
      <c r="A3152" s="2" t="s">
        <v>83</v>
      </c>
      <c r="B3152" s="2" t="s">
        <v>386</v>
      </c>
      <c r="C3152" s="2" t="s">
        <v>389</v>
      </c>
      <c r="D3152" s="2">
        <v>2015</v>
      </c>
      <c r="E3152" s="2" t="s">
        <v>388</v>
      </c>
      <c r="F3152" s="2">
        <v>291859703</v>
      </c>
    </row>
    <row r="3153" spans="1:6" x14ac:dyDescent="0.25">
      <c r="A3153" s="2" t="s">
        <v>83</v>
      </c>
      <c r="B3153" s="2" t="s">
        <v>386</v>
      </c>
      <c r="C3153" s="2" t="s">
        <v>389</v>
      </c>
      <c r="D3153" s="2">
        <v>2016</v>
      </c>
      <c r="E3153" s="2" t="s">
        <v>388</v>
      </c>
      <c r="F3153" s="2">
        <v>727778659</v>
      </c>
    </row>
    <row r="3154" spans="1:6" x14ac:dyDescent="0.25">
      <c r="A3154" s="2" t="s">
        <v>83</v>
      </c>
      <c r="B3154" s="2" t="s">
        <v>386</v>
      </c>
      <c r="C3154" s="2" t="s">
        <v>389</v>
      </c>
      <c r="D3154" s="2">
        <v>2017</v>
      </c>
      <c r="E3154" s="2" t="s">
        <v>388</v>
      </c>
      <c r="F3154" s="2">
        <v>10555715043</v>
      </c>
    </row>
    <row r="3155" spans="1:6" x14ac:dyDescent="0.25">
      <c r="A3155" s="2" t="s">
        <v>83</v>
      </c>
      <c r="B3155" s="2" t="s">
        <v>386</v>
      </c>
      <c r="C3155" s="2" t="s">
        <v>389</v>
      </c>
      <c r="D3155" s="2">
        <v>2018</v>
      </c>
      <c r="E3155" s="2" t="s">
        <v>388</v>
      </c>
      <c r="F3155" s="2">
        <v>784181509</v>
      </c>
    </row>
    <row r="3156" spans="1:6" x14ac:dyDescent="0.25">
      <c r="A3156" s="2" t="s">
        <v>83</v>
      </c>
      <c r="B3156" s="2" t="s">
        <v>386</v>
      </c>
      <c r="C3156" s="2" t="s">
        <v>389</v>
      </c>
      <c r="D3156" s="2">
        <v>2019</v>
      </c>
      <c r="E3156" s="2" t="s">
        <v>388</v>
      </c>
      <c r="F3156" s="2">
        <v>806842062</v>
      </c>
    </row>
    <row r="3157" spans="1:6" x14ac:dyDescent="0.25">
      <c r="A3157" s="2" t="s">
        <v>83</v>
      </c>
      <c r="B3157" s="2" t="s">
        <v>386</v>
      </c>
      <c r="C3157" s="2" t="s">
        <v>389</v>
      </c>
      <c r="D3157" s="2">
        <v>2020</v>
      </c>
      <c r="E3157" s="2" t="s">
        <v>388</v>
      </c>
      <c r="F3157" s="2">
        <v>816631915</v>
      </c>
    </row>
    <row r="3158" spans="1:6" x14ac:dyDescent="0.25">
      <c r="A3158" s="2" t="s">
        <v>83</v>
      </c>
      <c r="B3158" s="2" t="s">
        <v>386</v>
      </c>
      <c r="C3158" s="2" t="s">
        <v>389</v>
      </c>
      <c r="D3158" s="2">
        <v>2021</v>
      </c>
      <c r="E3158" s="2" t="s">
        <v>388</v>
      </c>
      <c r="F3158" s="2">
        <v>828624003</v>
      </c>
    </row>
    <row r="3159" spans="1:6" x14ac:dyDescent="0.25">
      <c r="A3159" s="2" t="s">
        <v>83</v>
      </c>
      <c r="B3159" s="2" t="s">
        <v>386</v>
      </c>
      <c r="C3159" s="2" t="s">
        <v>390</v>
      </c>
      <c r="D3159" s="2">
        <v>2010</v>
      </c>
      <c r="E3159" s="2" t="s">
        <v>388</v>
      </c>
      <c r="F3159" s="2">
        <v>223581009</v>
      </c>
    </row>
    <row r="3160" spans="1:6" x14ac:dyDescent="0.25">
      <c r="A3160" s="2" t="s">
        <v>83</v>
      </c>
      <c r="B3160" s="2" t="s">
        <v>386</v>
      </c>
      <c r="C3160" s="2" t="s">
        <v>390</v>
      </c>
      <c r="D3160" s="2">
        <v>2011</v>
      </c>
      <c r="E3160" s="2" t="s">
        <v>388</v>
      </c>
      <c r="F3160" s="2">
        <v>218700581</v>
      </c>
    </row>
    <row r="3161" spans="1:6" x14ac:dyDescent="0.25">
      <c r="A3161" s="2" t="s">
        <v>83</v>
      </c>
      <c r="B3161" s="2" t="s">
        <v>386</v>
      </c>
      <c r="C3161" s="2" t="s">
        <v>390</v>
      </c>
      <c r="D3161" s="2">
        <v>2012</v>
      </c>
      <c r="E3161" s="2" t="s">
        <v>388</v>
      </c>
      <c r="F3161" s="2">
        <v>338728118</v>
      </c>
    </row>
    <row r="3162" spans="1:6" x14ac:dyDescent="0.25">
      <c r="A3162" s="2" t="s">
        <v>83</v>
      </c>
      <c r="B3162" s="2" t="s">
        <v>386</v>
      </c>
      <c r="C3162" s="2" t="s">
        <v>390</v>
      </c>
      <c r="D3162" s="2">
        <v>2013</v>
      </c>
      <c r="E3162" s="2" t="s">
        <v>388</v>
      </c>
      <c r="F3162" s="2">
        <v>396781007</v>
      </c>
    </row>
    <row r="3163" spans="1:6" x14ac:dyDescent="0.25">
      <c r="A3163" s="2" t="s">
        <v>83</v>
      </c>
      <c r="B3163" s="2" t="s">
        <v>386</v>
      </c>
      <c r="C3163" s="2" t="s">
        <v>390</v>
      </c>
      <c r="D3163" s="2">
        <v>2014</v>
      </c>
      <c r="E3163" s="2" t="s">
        <v>388</v>
      </c>
      <c r="F3163" s="2">
        <v>382539874</v>
      </c>
    </row>
    <row r="3164" spans="1:6" x14ac:dyDescent="0.25">
      <c r="A3164" s="2" t="s">
        <v>83</v>
      </c>
      <c r="B3164" s="2" t="s">
        <v>386</v>
      </c>
      <c r="C3164" s="2" t="s">
        <v>390</v>
      </c>
      <c r="D3164" s="2">
        <v>2015</v>
      </c>
      <c r="E3164" s="2" t="s">
        <v>388</v>
      </c>
      <c r="F3164" s="2">
        <v>422246369</v>
      </c>
    </row>
    <row r="3165" spans="1:6" x14ac:dyDescent="0.25">
      <c r="A3165" s="2" t="s">
        <v>83</v>
      </c>
      <c r="B3165" s="2" t="s">
        <v>386</v>
      </c>
      <c r="C3165" s="2" t="s">
        <v>390</v>
      </c>
      <c r="D3165" s="2">
        <v>2016</v>
      </c>
      <c r="E3165" s="2" t="s">
        <v>388</v>
      </c>
      <c r="F3165" s="2">
        <v>480761897</v>
      </c>
    </row>
    <row r="3166" spans="1:6" x14ac:dyDescent="0.25">
      <c r="A3166" s="2" t="s">
        <v>83</v>
      </c>
      <c r="B3166" s="2" t="s">
        <v>386</v>
      </c>
      <c r="C3166" s="2" t="s">
        <v>390</v>
      </c>
      <c r="D3166" s="2">
        <v>2017</v>
      </c>
      <c r="E3166" s="2" t="s">
        <v>388</v>
      </c>
      <c r="F3166" s="2">
        <v>398565835</v>
      </c>
    </row>
    <row r="3167" spans="1:6" x14ac:dyDescent="0.25">
      <c r="A3167" s="2" t="s">
        <v>83</v>
      </c>
      <c r="B3167" s="2" t="s">
        <v>386</v>
      </c>
      <c r="C3167" s="2" t="s">
        <v>390</v>
      </c>
      <c r="D3167" s="2">
        <v>2018</v>
      </c>
      <c r="E3167" s="2" t="s">
        <v>388</v>
      </c>
      <c r="F3167" s="2">
        <v>496040073</v>
      </c>
    </row>
    <row r="3168" spans="1:6" x14ac:dyDescent="0.25">
      <c r="A3168" s="2" t="s">
        <v>83</v>
      </c>
      <c r="B3168" s="2" t="s">
        <v>386</v>
      </c>
      <c r="C3168" s="2" t="s">
        <v>390</v>
      </c>
      <c r="D3168" s="2">
        <v>2019</v>
      </c>
      <c r="E3168" s="2" t="s">
        <v>388</v>
      </c>
      <c r="F3168" s="2">
        <v>556373498</v>
      </c>
    </row>
    <row r="3169" spans="1:6" x14ac:dyDescent="0.25">
      <c r="A3169" s="2" t="s">
        <v>83</v>
      </c>
      <c r="B3169" s="2" t="s">
        <v>386</v>
      </c>
      <c r="C3169" s="2" t="s">
        <v>390</v>
      </c>
      <c r="D3169" s="2">
        <v>2020</v>
      </c>
      <c r="E3169" s="2" t="s">
        <v>388</v>
      </c>
      <c r="F3169" s="2">
        <v>577362814</v>
      </c>
    </row>
    <row r="3170" spans="1:6" x14ac:dyDescent="0.25">
      <c r="A3170" s="2" t="s">
        <v>83</v>
      </c>
      <c r="B3170" s="2" t="s">
        <v>386</v>
      </c>
      <c r="C3170" s="2" t="s">
        <v>390</v>
      </c>
      <c r="D3170" s="2">
        <v>2021</v>
      </c>
      <c r="E3170" s="2" t="s">
        <v>388</v>
      </c>
      <c r="F3170" s="2">
        <v>617324301</v>
      </c>
    </row>
    <row r="3171" spans="1:6" x14ac:dyDescent="0.25">
      <c r="A3171" s="2" t="s">
        <v>84</v>
      </c>
      <c r="B3171" s="2" t="s">
        <v>410</v>
      </c>
      <c r="C3171" s="2" t="s">
        <v>387</v>
      </c>
      <c r="D3171" s="2">
        <v>2010</v>
      </c>
      <c r="E3171" s="2" t="s">
        <v>388</v>
      </c>
      <c r="F3171" s="2">
        <v>7042209</v>
      </c>
    </row>
    <row r="3172" spans="1:6" x14ac:dyDescent="0.25">
      <c r="A3172" s="2" t="s">
        <v>84</v>
      </c>
      <c r="B3172" s="2" t="s">
        <v>410</v>
      </c>
      <c r="C3172" s="2" t="s">
        <v>387</v>
      </c>
      <c r="D3172" s="2">
        <v>2011</v>
      </c>
      <c r="E3172" s="2" t="s">
        <v>388</v>
      </c>
      <c r="F3172" s="2">
        <v>16491693</v>
      </c>
    </row>
    <row r="3173" spans="1:6" x14ac:dyDescent="0.25">
      <c r="A3173" s="2" t="s">
        <v>84</v>
      </c>
      <c r="B3173" s="2" t="s">
        <v>410</v>
      </c>
      <c r="C3173" s="2" t="s">
        <v>387</v>
      </c>
      <c r="D3173" s="2">
        <v>2012</v>
      </c>
      <c r="E3173" s="2" t="s">
        <v>388</v>
      </c>
      <c r="F3173" s="2">
        <v>7789985</v>
      </c>
    </row>
    <row r="3174" spans="1:6" x14ac:dyDescent="0.25">
      <c r="A3174" s="2" t="s">
        <v>84</v>
      </c>
      <c r="B3174" s="2" t="s">
        <v>410</v>
      </c>
      <c r="C3174" s="2" t="s">
        <v>387</v>
      </c>
      <c r="D3174" s="2">
        <v>2013</v>
      </c>
      <c r="E3174" s="2" t="s">
        <v>388</v>
      </c>
      <c r="F3174" s="2">
        <v>5671203</v>
      </c>
    </row>
    <row r="3175" spans="1:6" x14ac:dyDescent="0.25">
      <c r="A3175" s="2" t="s">
        <v>84</v>
      </c>
      <c r="B3175" s="2" t="s">
        <v>410</v>
      </c>
      <c r="C3175" s="2" t="s">
        <v>387</v>
      </c>
      <c r="D3175" s="2">
        <v>2014</v>
      </c>
      <c r="E3175" s="2" t="s">
        <v>388</v>
      </c>
      <c r="F3175" s="2">
        <v>5405489</v>
      </c>
    </row>
    <row r="3176" spans="1:6" x14ac:dyDescent="0.25">
      <c r="A3176" s="2" t="s">
        <v>84</v>
      </c>
      <c r="B3176" s="2" t="s">
        <v>410</v>
      </c>
      <c r="C3176" s="2" t="s">
        <v>387</v>
      </c>
      <c r="D3176" s="2">
        <v>2015</v>
      </c>
      <c r="E3176" s="2" t="s">
        <v>388</v>
      </c>
      <c r="F3176" s="2">
        <v>12699773</v>
      </c>
    </row>
    <row r="3177" spans="1:6" x14ac:dyDescent="0.25">
      <c r="A3177" s="2" t="s">
        <v>84</v>
      </c>
      <c r="B3177" s="2" t="s">
        <v>410</v>
      </c>
      <c r="C3177" s="2" t="s">
        <v>387</v>
      </c>
      <c r="D3177" s="2">
        <v>2016</v>
      </c>
      <c r="E3177" s="2" t="s">
        <v>388</v>
      </c>
      <c r="F3177" s="2">
        <v>8018561</v>
      </c>
    </row>
    <row r="3178" spans="1:6" x14ac:dyDescent="0.25">
      <c r="A3178" s="2" t="s">
        <v>84</v>
      </c>
      <c r="B3178" s="2" t="s">
        <v>410</v>
      </c>
      <c r="C3178" s="2" t="s">
        <v>387</v>
      </c>
      <c r="D3178" s="2">
        <v>2017</v>
      </c>
      <c r="E3178" s="2" t="s">
        <v>388</v>
      </c>
      <c r="F3178" s="2">
        <v>22418069</v>
      </c>
    </row>
    <row r="3179" spans="1:6" x14ac:dyDescent="0.25">
      <c r="A3179" s="2" t="s">
        <v>84</v>
      </c>
      <c r="B3179" s="2" t="s">
        <v>410</v>
      </c>
      <c r="C3179" s="2" t="s">
        <v>387</v>
      </c>
      <c r="D3179" s="2">
        <v>2018</v>
      </c>
      <c r="E3179" s="2" t="s">
        <v>388</v>
      </c>
      <c r="F3179" s="2">
        <v>19920863</v>
      </c>
    </row>
    <row r="3180" spans="1:6" x14ac:dyDescent="0.25">
      <c r="A3180" s="2" t="s">
        <v>84</v>
      </c>
      <c r="B3180" s="2" t="s">
        <v>410</v>
      </c>
      <c r="C3180" s="2" t="s">
        <v>387</v>
      </c>
      <c r="D3180" s="2">
        <v>2019</v>
      </c>
      <c r="E3180" s="2" t="s">
        <v>388</v>
      </c>
      <c r="F3180" s="2">
        <v>21297495</v>
      </c>
    </row>
    <row r="3181" spans="1:6" x14ac:dyDescent="0.25">
      <c r="A3181" s="2" t="s">
        <v>84</v>
      </c>
      <c r="B3181" s="2" t="s">
        <v>410</v>
      </c>
      <c r="C3181" s="2" t="s">
        <v>387</v>
      </c>
      <c r="D3181" s="2">
        <v>2020</v>
      </c>
      <c r="E3181" s="2" t="s">
        <v>388</v>
      </c>
      <c r="F3181" s="2">
        <v>22509571</v>
      </c>
    </row>
    <row r="3182" spans="1:6" x14ac:dyDescent="0.25">
      <c r="A3182" s="2" t="s">
        <v>84</v>
      </c>
      <c r="B3182" s="2" t="s">
        <v>410</v>
      </c>
      <c r="C3182" s="2" t="s">
        <v>387</v>
      </c>
      <c r="D3182" s="2">
        <v>2021</v>
      </c>
      <c r="E3182" s="2" t="s">
        <v>388</v>
      </c>
      <c r="F3182" s="2">
        <v>23312030</v>
      </c>
    </row>
    <row r="3183" spans="1:6" x14ac:dyDescent="0.25">
      <c r="A3183" s="2" t="s">
        <v>84</v>
      </c>
      <c r="B3183" s="2" t="s">
        <v>410</v>
      </c>
      <c r="C3183" s="2" t="s">
        <v>389</v>
      </c>
      <c r="D3183" s="2">
        <v>2010</v>
      </c>
      <c r="E3183" s="2" t="s">
        <v>388</v>
      </c>
      <c r="F3183" s="2">
        <v>95295711</v>
      </c>
    </row>
    <row r="3184" spans="1:6" x14ac:dyDescent="0.25">
      <c r="A3184" s="2" t="s">
        <v>84</v>
      </c>
      <c r="B3184" s="2" t="s">
        <v>410</v>
      </c>
      <c r="C3184" s="2" t="s">
        <v>389</v>
      </c>
      <c r="D3184" s="2">
        <v>2011</v>
      </c>
      <c r="E3184" s="2" t="s">
        <v>388</v>
      </c>
      <c r="F3184" s="2">
        <v>50208901</v>
      </c>
    </row>
    <row r="3185" spans="1:6" x14ac:dyDescent="0.25">
      <c r="A3185" s="2" t="s">
        <v>84</v>
      </c>
      <c r="B3185" s="2" t="s">
        <v>410</v>
      </c>
      <c r="C3185" s="2" t="s">
        <v>389</v>
      </c>
      <c r="D3185" s="2">
        <v>2012</v>
      </c>
      <c r="E3185" s="2" t="s">
        <v>388</v>
      </c>
      <c r="F3185" s="2">
        <v>82508549</v>
      </c>
    </row>
    <row r="3186" spans="1:6" x14ac:dyDescent="0.25">
      <c r="A3186" s="2" t="s">
        <v>84</v>
      </c>
      <c r="B3186" s="2" t="s">
        <v>410</v>
      </c>
      <c r="C3186" s="2" t="s">
        <v>389</v>
      </c>
      <c r="D3186" s="2">
        <v>2013</v>
      </c>
      <c r="E3186" s="2" t="s">
        <v>388</v>
      </c>
      <c r="F3186" s="2">
        <v>189525096</v>
      </c>
    </row>
    <row r="3187" spans="1:6" x14ac:dyDescent="0.25">
      <c r="A3187" s="2" t="s">
        <v>84</v>
      </c>
      <c r="B3187" s="2" t="s">
        <v>410</v>
      </c>
      <c r="C3187" s="2" t="s">
        <v>389</v>
      </c>
      <c r="D3187" s="2">
        <v>2014</v>
      </c>
      <c r="E3187" s="2" t="s">
        <v>388</v>
      </c>
      <c r="F3187" s="2">
        <v>35731340</v>
      </c>
    </row>
    <row r="3188" spans="1:6" x14ac:dyDescent="0.25">
      <c r="A3188" s="2" t="s">
        <v>84</v>
      </c>
      <c r="B3188" s="2" t="s">
        <v>410</v>
      </c>
      <c r="C3188" s="2" t="s">
        <v>389</v>
      </c>
      <c r="D3188" s="2">
        <v>2015</v>
      </c>
      <c r="E3188" s="2" t="s">
        <v>388</v>
      </c>
      <c r="F3188" s="2">
        <v>146476667</v>
      </c>
    </row>
    <row r="3189" spans="1:6" x14ac:dyDescent="0.25">
      <c r="A3189" s="2" t="s">
        <v>84</v>
      </c>
      <c r="B3189" s="2" t="s">
        <v>410</v>
      </c>
      <c r="C3189" s="2" t="s">
        <v>389</v>
      </c>
      <c r="D3189" s="2">
        <v>2016</v>
      </c>
      <c r="E3189" s="2" t="s">
        <v>388</v>
      </c>
      <c r="F3189" s="2">
        <v>120815760</v>
      </c>
    </row>
    <row r="3190" spans="1:6" x14ac:dyDescent="0.25">
      <c r="A3190" s="2" t="s">
        <v>84</v>
      </c>
      <c r="B3190" s="2" t="s">
        <v>410</v>
      </c>
      <c r="C3190" s="2" t="s">
        <v>389</v>
      </c>
      <c r="D3190" s="2">
        <v>2017</v>
      </c>
      <c r="E3190" s="2" t="s">
        <v>388</v>
      </c>
      <c r="F3190" s="2">
        <v>48290603</v>
      </c>
    </row>
    <row r="3191" spans="1:6" x14ac:dyDescent="0.25">
      <c r="A3191" s="2" t="s">
        <v>84</v>
      </c>
      <c r="B3191" s="2" t="s">
        <v>410</v>
      </c>
      <c r="C3191" s="2" t="s">
        <v>389</v>
      </c>
      <c r="D3191" s="2">
        <v>2018</v>
      </c>
      <c r="E3191" s="2" t="s">
        <v>388</v>
      </c>
      <c r="F3191" s="2">
        <v>195389683</v>
      </c>
    </row>
    <row r="3192" spans="1:6" x14ac:dyDescent="0.25">
      <c r="A3192" s="2" t="s">
        <v>84</v>
      </c>
      <c r="B3192" s="2" t="s">
        <v>410</v>
      </c>
      <c r="C3192" s="2" t="s">
        <v>389</v>
      </c>
      <c r="D3192" s="2">
        <v>2019</v>
      </c>
      <c r="E3192" s="2" t="s">
        <v>388</v>
      </c>
      <c r="F3192" s="2">
        <v>207680899</v>
      </c>
    </row>
    <row r="3193" spans="1:6" x14ac:dyDescent="0.25">
      <c r="A3193" s="2" t="s">
        <v>84</v>
      </c>
      <c r="B3193" s="2" t="s">
        <v>410</v>
      </c>
      <c r="C3193" s="2" t="s">
        <v>389</v>
      </c>
      <c r="D3193" s="2">
        <v>2020</v>
      </c>
      <c r="E3193" s="2" t="s">
        <v>388</v>
      </c>
      <c r="F3193" s="2">
        <v>214921418</v>
      </c>
    </row>
    <row r="3194" spans="1:6" x14ac:dyDescent="0.25">
      <c r="A3194" s="2" t="s">
        <v>84</v>
      </c>
      <c r="B3194" s="2" t="s">
        <v>410</v>
      </c>
      <c r="C3194" s="2" t="s">
        <v>389</v>
      </c>
      <c r="D3194" s="2">
        <v>2021</v>
      </c>
      <c r="E3194" s="2" t="s">
        <v>388</v>
      </c>
      <c r="F3194" s="2">
        <v>221594029</v>
      </c>
    </row>
    <row r="3195" spans="1:6" x14ac:dyDescent="0.25">
      <c r="A3195" s="2" t="s">
        <v>84</v>
      </c>
      <c r="B3195" s="2" t="s">
        <v>410</v>
      </c>
      <c r="C3195" s="2" t="s">
        <v>390</v>
      </c>
      <c r="D3195" s="2">
        <v>2010</v>
      </c>
      <c r="E3195" s="2" t="s">
        <v>388</v>
      </c>
      <c r="F3195" s="2">
        <v>7312599</v>
      </c>
    </row>
    <row r="3196" spans="1:6" x14ac:dyDescent="0.25">
      <c r="A3196" s="2" t="s">
        <v>84</v>
      </c>
      <c r="B3196" s="2" t="s">
        <v>410</v>
      </c>
      <c r="C3196" s="2" t="s">
        <v>390</v>
      </c>
      <c r="D3196" s="2">
        <v>2011</v>
      </c>
      <c r="E3196" s="2" t="s">
        <v>388</v>
      </c>
      <c r="F3196" s="2">
        <v>6853280</v>
      </c>
    </row>
    <row r="3197" spans="1:6" x14ac:dyDescent="0.25">
      <c r="A3197" s="2" t="s">
        <v>84</v>
      </c>
      <c r="B3197" s="2" t="s">
        <v>410</v>
      </c>
      <c r="C3197" s="2" t="s">
        <v>390</v>
      </c>
      <c r="D3197" s="2">
        <v>2012</v>
      </c>
      <c r="E3197" s="2" t="s">
        <v>388</v>
      </c>
      <c r="F3197" s="2">
        <v>14852661</v>
      </c>
    </row>
    <row r="3198" spans="1:6" x14ac:dyDescent="0.25">
      <c r="A3198" s="2" t="s">
        <v>84</v>
      </c>
      <c r="B3198" s="2" t="s">
        <v>410</v>
      </c>
      <c r="C3198" s="2" t="s">
        <v>390</v>
      </c>
      <c r="D3198" s="2">
        <v>2013</v>
      </c>
      <c r="E3198" s="2" t="s">
        <v>388</v>
      </c>
      <c r="F3198" s="2">
        <v>58005021</v>
      </c>
    </row>
    <row r="3199" spans="1:6" x14ac:dyDescent="0.25">
      <c r="A3199" s="2" t="s">
        <v>84</v>
      </c>
      <c r="B3199" s="2" t="s">
        <v>410</v>
      </c>
      <c r="C3199" s="2" t="s">
        <v>390</v>
      </c>
      <c r="D3199" s="2">
        <v>2014</v>
      </c>
      <c r="E3199" s="2" t="s">
        <v>388</v>
      </c>
      <c r="F3199" s="2">
        <v>17625065</v>
      </c>
    </row>
    <row r="3200" spans="1:6" x14ac:dyDescent="0.25">
      <c r="A3200" s="2" t="s">
        <v>84</v>
      </c>
      <c r="B3200" s="2" t="s">
        <v>410</v>
      </c>
      <c r="C3200" s="2" t="s">
        <v>390</v>
      </c>
      <c r="D3200" s="2">
        <v>2015</v>
      </c>
      <c r="E3200" s="2" t="s">
        <v>388</v>
      </c>
      <c r="F3200" s="2">
        <v>27697049</v>
      </c>
    </row>
    <row r="3201" spans="1:6" x14ac:dyDescent="0.25">
      <c r="A3201" s="2" t="s">
        <v>84</v>
      </c>
      <c r="B3201" s="2" t="s">
        <v>410</v>
      </c>
      <c r="C3201" s="2" t="s">
        <v>390</v>
      </c>
      <c r="D3201" s="2">
        <v>2016</v>
      </c>
      <c r="E3201" s="2" t="s">
        <v>388</v>
      </c>
      <c r="F3201" s="2">
        <v>21089540</v>
      </c>
    </row>
    <row r="3202" spans="1:6" x14ac:dyDescent="0.25">
      <c r="A3202" s="2" t="s">
        <v>84</v>
      </c>
      <c r="B3202" s="2" t="s">
        <v>410</v>
      </c>
      <c r="C3202" s="2" t="s">
        <v>390</v>
      </c>
      <c r="D3202" s="2">
        <v>2017</v>
      </c>
      <c r="E3202" s="2" t="s">
        <v>388</v>
      </c>
      <c r="F3202" s="2">
        <v>19718235</v>
      </c>
    </row>
    <row r="3203" spans="1:6" x14ac:dyDescent="0.25">
      <c r="A3203" s="2" t="s">
        <v>84</v>
      </c>
      <c r="B3203" s="2" t="s">
        <v>410</v>
      </c>
      <c r="C3203" s="2" t="s">
        <v>390</v>
      </c>
      <c r="D3203" s="2">
        <v>2018</v>
      </c>
      <c r="E3203" s="2" t="s">
        <v>388</v>
      </c>
      <c r="F3203" s="2">
        <v>28413007</v>
      </c>
    </row>
    <row r="3204" spans="1:6" x14ac:dyDescent="0.25">
      <c r="A3204" s="2" t="s">
        <v>84</v>
      </c>
      <c r="B3204" s="2" t="s">
        <v>410</v>
      </c>
      <c r="C3204" s="2" t="s">
        <v>390</v>
      </c>
      <c r="D3204" s="2">
        <v>2019</v>
      </c>
      <c r="E3204" s="2" t="s">
        <v>388</v>
      </c>
      <c r="F3204" s="2">
        <v>30085561</v>
      </c>
    </row>
    <row r="3205" spans="1:6" x14ac:dyDescent="0.25">
      <c r="A3205" s="2" t="s">
        <v>84</v>
      </c>
      <c r="B3205" s="2" t="s">
        <v>410</v>
      </c>
      <c r="C3205" s="2" t="s">
        <v>390</v>
      </c>
      <c r="D3205" s="2">
        <v>2020</v>
      </c>
      <c r="E3205" s="2" t="s">
        <v>388</v>
      </c>
      <c r="F3205" s="2">
        <v>31755967</v>
      </c>
    </row>
    <row r="3206" spans="1:6" x14ac:dyDescent="0.25">
      <c r="A3206" s="2" t="s">
        <v>84</v>
      </c>
      <c r="B3206" s="2" t="s">
        <v>410</v>
      </c>
      <c r="C3206" s="2" t="s">
        <v>390</v>
      </c>
      <c r="D3206" s="2">
        <v>2021</v>
      </c>
      <c r="E3206" s="2" t="s">
        <v>388</v>
      </c>
      <c r="F3206" s="2">
        <v>33733244</v>
      </c>
    </row>
    <row r="3207" spans="1:6" x14ac:dyDescent="0.25">
      <c r="A3207" s="2" t="s">
        <v>85</v>
      </c>
      <c r="B3207" s="2" t="s">
        <v>406</v>
      </c>
      <c r="C3207" s="2" t="s">
        <v>387</v>
      </c>
      <c r="D3207" s="2">
        <v>2010</v>
      </c>
      <c r="E3207" s="2" t="s">
        <v>388</v>
      </c>
      <c r="F3207" s="2">
        <v>30356205</v>
      </c>
    </row>
    <row r="3208" spans="1:6" x14ac:dyDescent="0.25">
      <c r="A3208" s="2" t="s">
        <v>85</v>
      </c>
      <c r="B3208" s="2" t="s">
        <v>406</v>
      </c>
      <c r="C3208" s="2" t="s">
        <v>387</v>
      </c>
      <c r="D3208" s="2">
        <v>2011</v>
      </c>
      <c r="E3208" s="2" t="s">
        <v>388</v>
      </c>
      <c r="F3208" s="2">
        <v>46259816</v>
      </c>
    </row>
    <row r="3209" spans="1:6" x14ac:dyDescent="0.25">
      <c r="A3209" s="2" t="s">
        <v>85</v>
      </c>
      <c r="B3209" s="2" t="s">
        <v>406</v>
      </c>
      <c r="C3209" s="2" t="s">
        <v>387</v>
      </c>
      <c r="D3209" s="2">
        <v>2012</v>
      </c>
      <c r="E3209" s="2" t="s">
        <v>388</v>
      </c>
      <c r="F3209" s="2">
        <v>55158339</v>
      </c>
    </row>
    <row r="3210" spans="1:6" x14ac:dyDescent="0.25">
      <c r="A3210" s="2" t="s">
        <v>85</v>
      </c>
      <c r="B3210" s="2" t="s">
        <v>406</v>
      </c>
      <c r="C3210" s="2" t="s">
        <v>387</v>
      </c>
      <c r="D3210" s="2">
        <v>2013</v>
      </c>
      <c r="E3210" s="2" t="s">
        <v>388</v>
      </c>
      <c r="F3210" s="2">
        <v>49145378</v>
      </c>
    </row>
    <row r="3211" spans="1:6" x14ac:dyDescent="0.25">
      <c r="A3211" s="2" t="s">
        <v>85</v>
      </c>
      <c r="B3211" s="2" t="s">
        <v>406</v>
      </c>
      <c r="C3211" s="2" t="s">
        <v>387</v>
      </c>
      <c r="D3211" s="2">
        <v>2014</v>
      </c>
      <c r="E3211" s="2" t="s">
        <v>388</v>
      </c>
      <c r="F3211" s="2">
        <v>48335446</v>
      </c>
    </row>
    <row r="3212" spans="1:6" x14ac:dyDescent="0.25">
      <c r="A3212" s="2" t="s">
        <v>85</v>
      </c>
      <c r="B3212" s="2" t="s">
        <v>406</v>
      </c>
      <c r="C3212" s="2" t="s">
        <v>387</v>
      </c>
      <c r="D3212" s="2">
        <v>2015</v>
      </c>
      <c r="E3212" s="2" t="s">
        <v>388</v>
      </c>
      <c r="F3212" s="2">
        <v>30641529</v>
      </c>
    </row>
    <row r="3213" spans="1:6" x14ac:dyDescent="0.25">
      <c r="A3213" s="2" t="s">
        <v>85</v>
      </c>
      <c r="B3213" s="2" t="s">
        <v>406</v>
      </c>
      <c r="C3213" s="2" t="s">
        <v>387</v>
      </c>
      <c r="D3213" s="2">
        <v>2016</v>
      </c>
      <c r="E3213" s="2" t="s">
        <v>388</v>
      </c>
      <c r="F3213" s="2">
        <v>28070744</v>
      </c>
    </row>
    <row r="3214" spans="1:6" x14ac:dyDescent="0.25">
      <c r="A3214" s="2" t="s">
        <v>85</v>
      </c>
      <c r="B3214" s="2" t="s">
        <v>406</v>
      </c>
      <c r="C3214" s="2" t="s">
        <v>387</v>
      </c>
      <c r="D3214" s="2">
        <v>2017</v>
      </c>
      <c r="E3214" s="2" t="s">
        <v>388</v>
      </c>
      <c r="F3214" s="2">
        <v>65119794</v>
      </c>
    </row>
    <row r="3215" spans="1:6" x14ac:dyDescent="0.25">
      <c r="A3215" s="2" t="s">
        <v>85</v>
      </c>
      <c r="B3215" s="2" t="s">
        <v>406</v>
      </c>
      <c r="C3215" s="2" t="s">
        <v>387</v>
      </c>
      <c r="D3215" s="2">
        <v>2018</v>
      </c>
      <c r="E3215" s="2" t="s">
        <v>388</v>
      </c>
      <c r="F3215" s="2">
        <v>35802845</v>
      </c>
    </row>
    <row r="3216" spans="1:6" x14ac:dyDescent="0.25">
      <c r="A3216" s="2" t="s">
        <v>85</v>
      </c>
      <c r="B3216" s="2" t="s">
        <v>406</v>
      </c>
      <c r="C3216" s="2" t="s">
        <v>387</v>
      </c>
      <c r="D3216" s="2">
        <v>2019</v>
      </c>
      <c r="E3216" s="2" t="s">
        <v>388</v>
      </c>
      <c r="F3216" s="2">
        <v>38836919</v>
      </c>
    </row>
    <row r="3217" spans="1:6" x14ac:dyDescent="0.25">
      <c r="A3217" s="2" t="s">
        <v>85</v>
      </c>
      <c r="B3217" s="2" t="s">
        <v>406</v>
      </c>
      <c r="C3217" s="2" t="s">
        <v>387</v>
      </c>
      <c r="D3217" s="2">
        <v>2020</v>
      </c>
      <c r="E3217" s="2" t="s">
        <v>388</v>
      </c>
      <c r="F3217" s="2">
        <v>42035339</v>
      </c>
    </row>
    <row r="3218" spans="1:6" x14ac:dyDescent="0.25">
      <c r="A3218" s="2" t="s">
        <v>85</v>
      </c>
      <c r="B3218" s="2" t="s">
        <v>406</v>
      </c>
      <c r="C3218" s="2" t="s">
        <v>387</v>
      </c>
      <c r="D3218" s="2">
        <v>2021</v>
      </c>
      <c r="E3218" s="2" t="s">
        <v>388</v>
      </c>
      <c r="F3218" s="2">
        <v>44230832</v>
      </c>
    </row>
    <row r="3219" spans="1:6" x14ac:dyDescent="0.25">
      <c r="A3219" s="2" t="s">
        <v>85</v>
      </c>
      <c r="B3219" s="2" t="s">
        <v>406</v>
      </c>
      <c r="C3219" s="2" t="s">
        <v>389</v>
      </c>
      <c r="D3219" s="2">
        <v>2010</v>
      </c>
      <c r="E3219" s="2" t="s">
        <v>388</v>
      </c>
      <c r="F3219" s="2">
        <v>31240563</v>
      </c>
    </row>
    <row r="3220" spans="1:6" x14ac:dyDescent="0.25">
      <c r="A3220" s="2" t="s">
        <v>85</v>
      </c>
      <c r="B3220" s="2" t="s">
        <v>406</v>
      </c>
      <c r="C3220" s="2" t="s">
        <v>389</v>
      </c>
      <c r="D3220" s="2">
        <v>2011</v>
      </c>
      <c r="E3220" s="2" t="s">
        <v>388</v>
      </c>
      <c r="F3220" s="2">
        <v>56977096</v>
      </c>
    </row>
    <row r="3221" spans="1:6" x14ac:dyDescent="0.25">
      <c r="A3221" s="2" t="s">
        <v>85</v>
      </c>
      <c r="B3221" s="2" t="s">
        <v>406</v>
      </c>
      <c r="C3221" s="2" t="s">
        <v>389</v>
      </c>
      <c r="D3221" s="2">
        <v>2012</v>
      </c>
      <c r="E3221" s="2" t="s">
        <v>388</v>
      </c>
      <c r="F3221" s="2">
        <v>11950717</v>
      </c>
    </row>
    <row r="3222" spans="1:6" x14ac:dyDescent="0.25">
      <c r="A3222" s="2" t="s">
        <v>85</v>
      </c>
      <c r="B3222" s="2" t="s">
        <v>406</v>
      </c>
      <c r="C3222" s="2" t="s">
        <v>389</v>
      </c>
      <c r="D3222" s="2">
        <v>2013</v>
      </c>
      <c r="E3222" s="2" t="s">
        <v>388</v>
      </c>
      <c r="F3222" s="2">
        <v>15723523</v>
      </c>
    </row>
    <row r="3223" spans="1:6" x14ac:dyDescent="0.25">
      <c r="A3223" s="2" t="s">
        <v>85</v>
      </c>
      <c r="B3223" s="2" t="s">
        <v>406</v>
      </c>
      <c r="C3223" s="2" t="s">
        <v>389</v>
      </c>
      <c r="D3223" s="2">
        <v>2014</v>
      </c>
      <c r="E3223" s="2" t="s">
        <v>388</v>
      </c>
      <c r="F3223" s="2">
        <v>15057446</v>
      </c>
    </row>
    <row r="3224" spans="1:6" x14ac:dyDescent="0.25">
      <c r="A3224" s="2" t="s">
        <v>85</v>
      </c>
      <c r="B3224" s="2" t="s">
        <v>406</v>
      </c>
      <c r="C3224" s="2" t="s">
        <v>389</v>
      </c>
      <c r="D3224" s="2">
        <v>2015</v>
      </c>
      <c r="E3224" s="2" t="s">
        <v>388</v>
      </c>
      <c r="F3224" s="2">
        <v>19744243</v>
      </c>
    </row>
    <row r="3225" spans="1:6" x14ac:dyDescent="0.25">
      <c r="A3225" s="2" t="s">
        <v>85</v>
      </c>
      <c r="B3225" s="2" t="s">
        <v>406</v>
      </c>
      <c r="C3225" s="2" t="s">
        <v>389</v>
      </c>
      <c r="D3225" s="2">
        <v>2016</v>
      </c>
      <c r="E3225" s="2" t="s">
        <v>388</v>
      </c>
      <c r="F3225" s="2">
        <v>83529684</v>
      </c>
    </row>
    <row r="3226" spans="1:6" x14ac:dyDescent="0.25">
      <c r="A3226" s="2" t="s">
        <v>85</v>
      </c>
      <c r="B3226" s="2" t="s">
        <v>406</v>
      </c>
      <c r="C3226" s="2" t="s">
        <v>389</v>
      </c>
      <c r="D3226" s="2">
        <v>2017</v>
      </c>
      <c r="E3226" s="2" t="s">
        <v>388</v>
      </c>
      <c r="F3226" s="2">
        <v>24819037</v>
      </c>
    </row>
    <row r="3227" spans="1:6" x14ac:dyDescent="0.25">
      <c r="A3227" s="2" t="s">
        <v>85</v>
      </c>
      <c r="B3227" s="2" t="s">
        <v>406</v>
      </c>
      <c r="C3227" s="2" t="s">
        <v>389</v>
      </c>
      <c r="D3227" s="2">
        <v>2018</v>
      </c>
      <c r="E3227" s="2" t="s">
        <v>388</v>
      </c>
      <c r="F3227" s="2">
        <v>86329666</v>
      </c>
    </row>
    <row r="3228" spans="1:6" x14ac:dyDescent="0.25">
      <c r="A3228" s="2" t="s">
        <v>85</v>
      </c>
      <c r="B3228" s="2" t="s">
        <v>406</v>
      </c>
      <c r="C3228" s="2" t="s">
        <v>389</v>
      </c>
      <c r="D3228" s="2">
        <v>2019</v>
      </c>
      <c r="E3228" s="2" t="s">
        <v>388</v>
      </c>
      <c r="F3228" s="2">
        <v>90268583</v>
      </c>
    </row>
    <row r="3229" spans="1:6" x14ac:dyDescent="0.25">
      <c r="A3229" s="2" t="s">
        <v>85</v>
      </c>
      <c r="B3229" s="2" t="s">
        <v>406</v>
      </c>
      <c r="C3229" s="2" t="s">
        <v>389</v>
      </c>
      <c r="D3229" s="2">
        <v>2020</v>
      </c>
      <c r="E3229" s="2" t="s">
        <v>388</v>
      </c>
      <c r="F3229" s="2">
        <v>92687848</v>
      </c>
    </row>
    <row r="3230" spans="1:6" x14ac:dyDescent="0.25">
      <c r="A3230" s="2" t="s">
        <v>85</v>
      </c>
      <c r="B3230" s="2" t="s">
        <v>406</v>
      </c>
      <c r="C3230" s="2" t="s">
        <v>389</v>
      </c>
      <c r="D3230" s="2">
        <v>2021</v>
      </c>
      <c r="E3230" s="2" t="s">
        <v>388</v>
      </c>
      <c r="F3230" s="2">
        <v>94388263</v>
      </c>
    </row>
    <row r="3231" spans="1:6" x14ac:dyDescent="0.25">
      <c r="A3231" s="2" t="s">
        <v>85</v>
      </c>
      <c r="B3231" s="2" t="s">
        <v>406</v>
      </c>
      <c r="C3231" s="2" t="s">
        <v>390</v>
      </c>
      <c r="D3231" s="2">
        <v>2010</v>
      </c>
      <c r="E3231" s="2" t="s">
        <v>388</v>
      </c>
      <c r="F3231" s="2">
        <v>2226793</v>
      </c>
    </row>
    <row r="3232" spans="1:6" x14ac:dyDescent="0.25">
      <c r="A3232" s="2" t="s">
        <v>85</v>
      </c>
      <c r="B3232" s="2" t="s">
        <v>406</v>
      </c>
      <c r="C3232" s="2" t="s">
        <v>390</v>
      </c>
      <c r="D3232" s="2">
        <v>2011</v>
      </c>
      <c r="E3232" s="2" t="s">
        <v>388</v>
      </c>
      <c r="F3232" s="2">
        <v>5072791</v>
      </c>
    </row>
    <row r="3233" spans="1:6" x14ac:dyDescent="0.25">
      <c r="A3233" s="2" t="s">
        <v>85</v>
      </c>
      <c r="B3233" s="2" t="s">
        <v>406</v>
      </c>
      <c r="C3233" s="2" t="s">
        <v>390</v>
      </c>
      <c r="D3233" s="2">
        <v>2012</v>
      </c>
      <c r="E3233" s="2" t="s">
        <v>388</v>
      </c>
      <c r="F3233" s="2">
        <v>288583</v>
      </c>
    </row>
    <row r="3234" spans="1:6" x14ac:dyDescent="0.25">
      <c r="A3234" s="2" t="s">
        <v>85</v>
      </c>
      <c r="B3234" s="2" t="s">
        <v>406</v>
      </c>
      <c r="C3234" s="2" t="s">
        <v>390</v>
      </c>
      <c r="D3234" s="2">
        <v>2013</v>
      </c>
      <c r="E3234" s="2" t="s">
        <v>388</v>
      </c>
      <c r="F3234" s="2">
        <v>409995</v>
      </c>
    </row>
    <row r="3235" spans="1:6" x14ac:dyDescent="0.25">
      <c r="A3235" s="2" t="s">
        <v>85</v>
      </c>
      <c r="B3235" s="2" t="s">
        <v>406</v>
      </c>
      <c r="C3235" s="2" t="s">
        <v>390</v>
      </c>
      <c r="D3235" s="2">
        <v>2014</v>
      </c>
      <c r="E3235" s="2" t="s">
        <v>388</v>
      </c>
      <c r="F3235" s="2">
        <v>611807</v>
      </c>
    </row>
    <row r="3236" spans="1:6" x14ac:dyDescent="0.25">
      <c r="A3236" s="2" t="s">
        <v>85</v>
      </c>
      <c r="B3236" s="2" t="s">
        <v>406</v>
      </c>
      <c r="C3236" s="2" t="s">
        <v>390</v>
      </c>
      <c r="D3236" s="2">
        <v>2016</v>
      </c>
      <c r="E3236" s="2" t="s">
        <v>388</v>
      </c>
      <c r="F3236" s="2">
        <v>20000</v>
      </c>
    </row>
    <row r="3237" spans="1:6" x14ac:dyDescent="0.25">
      <c r="A3237" s="2" t="s">
        <v>85</v>
      </c>
      <c r="B3237" s="2" t="s">
        <v>406</v>
      </c>
      <c r="C3237" s="2" t="s">
        <v>390</v>
      </c>
      <c r="D3237" s="2">
        <v>2017</v>
      </c>
      <c r="E3237" s="2" t="s">
        <v>388</v>
      </c>
      <c r="F3237" s="2">
        <v>7139</v>
      </c>
    </row>
    <row r="3238" spans="1:6" x14ac:dyDescent="0.25">
      <c r="A3238" s="2" t="s">
        <v>85</v>
      </c>
      <c r="B3238" s="2" t="s">
        <v>406</v>
      </c>
      <c r="C3238" s="2" t="s">
        <v>390</v>
      </c>
      <c r="D3238" s="2">
        <v>2018</v>
      </c>
      <c r="E3238" s="2" t="s">
        <v>388</v>
      </c>
      <c r="F3238" s="2">
        <v>47388</v>
      </c>
    </row>
    <row r="3239" spans="1:6" x14ac:dyDescent="0.25">
      <c r="A3239" s="2" t="s">
        <v>85</v>
      </c>
      <c r="B3239" s="2" t="s">
        <v>406</v>
      </c>
      <c r="C3239" s="2" t="s">
        <v>390</v>
      </c>
      <c r="D3239" s="2">
        <v>2019</v>
      </c>
      <c r="E3239" s="2" t="s">
        <v>388</v>
      </c>
      <c r="F3239" s="2">
        <v>48512</v>
      </c>
    </row>
    <row r="3240" spans="1:6" x14ac:dyDescent="0.25">
      <c r="A3240" s="2" t="s">
        <v>85</v>
      </c>
      <c r="B3240" s="2" t="s">
        <v>406</v>
      </c>
      <c r="C3240" s="2" t="s">
        <v>390</v>
      </c>
      <c r="D3240" s="2">
        <v>2020</v>
      </c>
      <c r="E3240" s="2" t="s">
        <v>388</v>
      </c>
      <c r="F3240" s="2">
        <v>49614</v>
      </c>
    </row>
    <row r="3241" spans="1:6" x14ac:dyDescent="0.25">
      <c r="A3241" s="2" t="s">
        <v>85</v>
      </c>
      <c r="B3241" s="2" t="s">
        <v>406</v>
      </c>
      <c r="C3241" s="2" t="s">
        <v>390</v>
      </c>
      <c r="D3241" s="2">
        <v>2021</v>
      </c>
      <c r="E3241" s="2" t="s">
        <v>388</v>
      </c>
      <c r="F3241" s="2">
        <v>50601</v>
      </c>
    </row>
    <row r="3242" spans="1:6" x14ac:dyDescent="0.25">
      <c r="A3242" s="2" t="s">
        <v>85</v>
      </c>
      <c r="B3242" s="2" t="s">
        <v>423</v>
      </c>
      <c r="C3242" s="2" t="s">
        <v>387</v>
      </c>
      <c r="D3242" s="2">
        <v>2010</v>
      </c>
      <c r="E3242" s="2" t="s">
        <v>388</v>
      </c>
      <c r="F3242" s="2">
        <v>42378435</v>
      </c>
    </row>
    <row r="3243" spans="1:6" x14ac:dyDescent="0.25">
      <c r="A3243" s="2" t="s">
        <v>85</v>
      </c>
      <c r="B3243" s="2" t="s">
        <v>423</v>
      </c>
      <c r="C3243" s="2" t="s">
        <v>387</v>
      </c>
      <c r="D3243" s="2">
        <v>2011</v>
      </c>
      <c r="E3243" s="2" t="s">
        <v>388</v>
      </c>
      <c r="F3243" s="2">
        <v>4722201</v>
      </c>
    </row>
    <row r="3244" spans="1:6" x14ac:dyDescent="0.25">
      <c r="A3244" s="2" t="s">
        <v>85</v>
      </c>
      <c r="B3244" s="2" t="s">
        <v>423</v>
      </c>
      <c r="C3244" s="2" t="s">
        <v>387</v>
      </c>
      <c r="D3244" s="2">
        <v>2012</v>
      </c>
      <c r="E3244" s="2" t="s">
        <v>388</v>
      </c>
      <c r="F3244" s="2">
        <v>11469601</v>
      </c>
    </row>
    <row r="3245" spans="1:6" x14ac:dyDescent="0.25">
      <c r="A3245" s="2" t="s">
        <v>85</v>
      </c>
      <c r="B3245" s="2" t="s">
        <v>423</v>
      </c>
      <c r="C3245" s="2" t="s">
        <v>387</v>
      </c>
      <c r="D3245" s="2">
        <v>2013</v>
      </c>
      <c r="E3245" s="2" t="s">
        <v>388</v>
      </c>
      <c r="F3245" s="2">
        <v>7215115</v>
      </c>
    </row>
    <row r="3246" spans="1:6" x14ac:dyDescent="0.25">
      <c r="A3246" s="2" t="s">
        <v>85</v>
      </c>
      <c r="B3246" s="2" t="s">
        <v>423</v>
      </c>
      <c r="C3246" s="2" t="s">
        <v>387</v>
      </c>
      <c r="D3246" s="2">
        <v>2014</v>
      </c>
      <c r="E3246" s="2" t="s">
        <v>388</v>
      </c>
      <c r="F3246" s="2">
        <v>26860905</v>
      </c>
    </row>
    <row r="3247" spans="1:6" x14ac:dyDescent="0.25">
      <c r="A3247" s="2" t="s">
        <v>85</v>
      </c>
      <c r="B3247" s="2" t="s">
        <v>423</v>
      </c>
      <c r="C3247" s="2" t="s">
        <v>387</v>
      </c>
      <c r="D3247" s="2">
        <v>2015</v>
      </c>
      <c r="E3247" s="2" t="s">
        <v>388</v>
      </c>
      <c r="F3247" s="2">
        <v>31419290</v>
      </c>
    </row>
    <row r="3248" spans="1:6" x14ac:dyDescent="0.25">
      <c r="A3248" s="2" t="s">
        <v>85</v>
      </c>
      <c r="B3248" s="2" t="s">
        <v>423</v>
      </c>
      <c r="C3248" s="2" t="s">
        <v>387</v>
      </c>
      <c r="D3248" s="2">
        <v>2016</v>
      </c>
      <c r="E3248" s="2" t="s">
        <v>388</v>
      </c>
      <c r="F3248" s="2">
        <v>15151412</v>
      </c>
    </row>
    <row r="3249" spans="1:6" x14ac:dyDescent="0.25">
      <c r="A3249" s="2" t="s">
        <v>85</v>
      </c>
      <c r="B3249" s="2" t="s">
        <v>423</v>
      </c>
      <c r="C3249" s="2" t="s">
        <v>387</v>
      </c>
      <c r="D3249" s="2">
        <v>2017</v>
      </c>
      <c r="E3249" s="2" t="s">
        <v>388</v>
      </c>
      <c r="F3249" s="2">
        <v>12106377</v>
      </c>
    </row>
    <row r="3250" spans="1:6" x14ac:dyDescent="0.25">
      <c r="A3250" s="2" t="s">
        <v>85</v>
      </c>
      <c r="B3250" s="2" t="s">
        <v>423</v>
      </c>
      <c r="C3250" s="2" t="s">
        <v>387</v>
      </c>
      <c r="D3250" s="2">
        <v>2018</v>
      </c>
      <c r="E3250" s="2" t="s">
        <v>388</v>
      </c>
      <c r="F3250" s="2">
        <v>27199721</v>
      </c>
    </row>
    <row r="3251" spans="1:6" x14ac:dyDescent="0.25">
      <c r="A3251" s="2" t="s">
        <v>85</v>
      </c>
      <c r="B3251" s="2" t="s">
        <v>423</v>
      </c>
      <c r="C3251" s="2" t="s">
        <v>387</v>
      </c>
      <c r="D3251" s="2">
        <v>2019</v>
      </c>
      <c r="E3251" s="2" t="s">
        <v>388</v>
      </c>
      <c r="F3251" s="2">
        <v>28807406</v>
      </c>
    </row>
    <row r="3252" spans="1:6" x14ac:dyDescent="0.25">
      <c r="A3252" s="2" t="s">
        <v>85</v>
      </c>
      <c r="B3252" s="2" t="s">
        <v>423</v>
      </c>
      <c r="C3252" s="2" t="s">
        <v>387</v>
      </c>
      <c r="D3252" s="2">
        <v>2020</v>
      </c>
      <c r="E3252" s="2" t="s">
        <v>388</v>
      </c>
      <c r="F3252" s="2">
        <v>30181563</v>
      </c>
    </row>
    <row r="3253" spans="1:6" x14ac:dyDescent="0.25">
      <c r="A3253" s="2" t="s">
        <v>85</v>
      </c>
      <c r="B3253" s="2" t="s">
        <v>423</v>
      </c>
      <c r="C3253" s="2" t="s">
        <v>387</v>
      </c>
      <c r="D3253" s="2">
        <v>2021</v>
      </c>
      <c r="E3253" s="2" t="s">
        <v>388</v>
      </c>
      <c r="F3253" s="2">
        <v>31085309</v>
      </c>
    </row>
    <row r="3254" spans="1:6" x14ac:dyDescent="0.25">
      <c r="A3254" s="2" t="s">
        <v>85</v>
      </c>
      <c r="B3254" s="2" t="s">
        <v>423</v>
      </c>
      <c r="C3254" s="2" t="s">
        <v>389</v>
      </c>
      <c r="D3254" s="2">
        <v>2010</v>
      </c>
      <c r="E3254" s="2" t="s">
        <v>388</v>
      </c>
      <c r="F3254" s="2">
        <v>6014655</v>
      </c>
    </row>
    <row r="3255" spans="1:6" x14ac:dyDescent="0.25">
      <c r="A3255" s="2" t="s">
        <v>85</v>
      </c>
      <c r="B3255" s="2" t="s">
        <v>423</v>
      </c>
      <c r="C3255" s="2" t="s">
        <v>389</v>
      </c>
      <c r="D3255" s="2">
        <v>2011</v>
      </c>
      <c r="E3255" s="2" t="s">
        <v>388</v>
      </c>
      <c r="F3255" s="2">
        <v>3062100</v>
      </c>
    </row>
    <row r="3256" spans="1:6" x14ac:dyDescent="0.25">
      <c r="A3256" s="2" t="s">
        <v>85</v>
      </c>
      <c r="B3256" s="2" t="s">
        <v>423</v>
      </c>
      <c r="C3256" s="2" t="s">
        <v>389</v>
      </c>
      <c r="D3256" s="2">
        <v>2012</v>
      </c>
      <c r="E3256" s="2" t="s">
        <v>388</v>
      </c>
      <c r="F3256" s="2">
        <v>23162753</v>
      </c>
    </row>
    <row r="3257" spans="1:6" x14ac:dyDescent="0.25">
      <c r="A3257" s="2" t="s">
        <v>85</v>
      </c>
      <c r="B3257" s="2" t="s">
        <v>423</v>
      </c>
      <c r="C3257" s="2" t="s">
        <v>389</v>
      </c>
      <c r="D3257" s="2">
        <v>2013</v>
      </c>
      <c r="E3257" s="2" t="s">
        <v>388</v>
      </c>
      <c r="F3257" s="2">
        <v>560000</v>
      </c>
    </row>
    <row r="3258" spans="1:6" x14ac:dyDescent="0.25">
      <c r="A3258" s="2" t="s">
        <v>85</v>
      </c>
      <c r="B3258" s="2" t="s">
        <v>423</v>
      </c>
      <c r="C3258" s="2" t="s">
        <v>389</v>
      </c>
      <c r="D3258" s="2">
        <v>2014</v>
      </c>
      <c r="E3258" s="2" t="s">
        <v>388</v>
      </c>
      <c r="F3258" s="2">
        <v>2270976</v>
      </c>
    </row>
    <row r="3259" spans="1:6" x14ac:dyDescent="0.25">
      <c r="A3259" s="2" t="s">
        <v>85</v>
      </c>
      <c r="B3259" s="2" t="s">
        <v>423</v>
      </c>
      <c r="C3259" s="2" t="s">
        <v>389</v>
      </c>
      <c r="D3259" s="2">
        <v>2015</v>
      </c>
      <c r="E3259" s="2" t="s">
        <v>388</v>
      </c>
      <c r="F3259" s="2">
        <v>2078699</v>
      </c>
    </row>
    <row r="3260" spans="1:6" x14ac:dyDescent="0.25">
      <c r="A3260" s="2" t="s">
        <v>85</v>
      </c>
      <c r="B3260" s="2" t="s">
        <v>423</v>
      </c>
      <c r="C3260" s="2" t="s">
        <v>389</v>
      </c>
      <c r="D3260" s="2">
        <v>2016</v>
      </c>
      <c r="E3260" s="2" t="s">
        <v>388</v>
      </c>
      <c r="F3260" s="2">
        <v>420199</v>
      </c>
    </row>
    <row r="3261" spans="1:6" x14ac:dyDescent="0.25">
      <c r="A3261" s="2" t="s">
        <v>85</v>
      </c>
      <c r="B3261" s="2" t="s">
        <v>423</v>
      </c>
      <c r="C3261" s="2" t="s">
        <v>389</v>
      </c>
      <c r="D3261" s="2">
        <v>2017</v>
      </c>
      <c r="E3261" s="2" t="s">
        <v>388</v>
      </c>
      <c r="F3261" s="2">
        <v>3270881</v>
      </c>
    </row>
    <row r="3262" spans="1:6" x14ac:dyDescent="0.25">
      <c r="A3262" s="2" t="s">
        <v>85</v>
      </c>
      <c r="B3262" s="2" t="s">
        <v>423</v>
      </c>
      <c r="C3262" s="2" t="s">
        <v>389</v>
      </c>
      <c r="D3262" s="2">
        <v>2018</v>
      </c>
      <c r="E3262" s="2" t="s">
        <v>388</v>
      </c>
      <c r="F3262" s="2">
        <v>4386737</v>
      </c>
    </row>
    <row r="3263" spans="1:6" x14ac:dyDescent="0.25">
      <c r="A3263" s="2" t="s">
        <v>85</v>
      </c>
      <c r="B3263" s="2" t="s">
        <v>423</v>
      </c>
      <c r="C3263" s="2" t="s">
        <v>389</v>
      </c>
      <c r="D3263" s="2">
        <v>2019</v>
      </c>
      <c r="E3263" s="2" t="s">
        <v>388</v>
      </c>
      <c r="F3263" s="2">
        <v>5017102</v>
      </c>
    </row>
    <row r="3264" spans="1:6" x14ac:dyDescent="0.25">
      <c r="A3264" s="2" t="s">
        <v>85</v>
      </c>
      <c r="B3264" s="2" t="s">
        <v>423</v>
      </c>
      <c r="C3264" s="2" t="s">
        <v>389</v>
      </c>
      <c r="D3264" s="2">
        <v>2020</v>
      </c>
      <c r="E3264" s="2" t="s">
        <v>388</v>
      </c>
      <c r="F3264" s="2">
        <v>5138281</v>
      </c>
    </row>
    <row r="3265" spans="1:6" x14ac:dyDescent="0.25">
      <c r="A3265" s="2" t="s">
        <v>85</v>
      </c>
      <c r="B3265" s="2" t="s">
        <v>423</v>
      </c>
      <c r="C3265" s="2" t="s">
        <v>389</v>
      </c>
      <c r="D3265" s="2">
        <v>2021</v>
      </c>
      <c r="E3265" s="2" t="s">
        <v>388</v>
      </c>
      <c r="F3265" s="2">
        <v>5277521</v>
      </c>
    </row>
    <row r="3266" spans="1:6" x14ac:dyDescent="0.25">
      <c r="A3266" s="2" t="s">
        <v>85</v>
      </c>
      <c r="B3266" s="2" t="s">
        <v>423</v>
      </c>
      <c r="C3266" s="2" t="s">
        <v>390</v>
      </c>
      <c r="D3266" s="2">
        <v>2010</v>
      </c>
      <c r="E3266" s="2" t="s">
        <v>388</v>
      </c>
      <c r="F3266" s="2">
        <v>5380092</v>
      </c>
    </row>
    <row r="3267" spans="1:6" x14ac:dyDescent="0.25">
      <c r="A3267" s="2" t="s">
        <v>85</v>
      </c>
      <c r="B3267" s="2" t="s">
        <v>423</v>
      </c>
      <c r="C3267" s="2" t="s">
        <v>390</v>
      </c>
      <c r="D3267" s="2">
        <v>2011</v>
      </c>
      <c r="E3267" s="2" t="s">
        <v>388</v>
      </c>
      <c r="F3267" s="2">
        <v>9415815</v>
      </c>
    </row>
    <row r="3268" spans="1:6" x14ac:dyDescent="0.25">
      <c r="A3268" s="2" t="s">
        <v>85</v>
      </c>
      <c r="B3268" s="2" t="s">
        <v>423</v>
      </c>
      <c r="C3268" s="2" t="s">
        <v>390</v>
      </c>
      <c r="D3268" s="2">
        <v>2012</v>
      </c>
      <c r="E3268" s="2" t="s">
        <v>388</v>
      </c>
      <c r="F3268" s="2">
        <v>13566669</v>
      </c>
    </row>
    <row r="3269" spans="1:6" x14ac:dyDescent="0.25">
      <c r="A3269" s="2" t="s">
        <v>85</v>
      </c>
      <c r="B3269" s="2" t="s">
        <v>423</v>
      </c>
      <c r="C3269" s="2" t="s">
        <v>390</v>
      </c>
      <c r="D3269" s="2">
        <v>2013</v>
      </c>
      <c r="E3269" s="2" t="s">
        <v>388</v>
      </c>
      <c r="F3269" s="2">
        <v>7237876</v>
      </c>
    </row>
    <row r="3270" spans="1:6" x14ac:dyDescent="0.25">
      <c r="A3270" s="2" t="s">
        <v>85</v>
      </c>
      <c r="B3270" s="2" t="s">
        <v>423</v>
      </c>
      <c r="C3270" s="2" t="s">
        <v>390</v>
      </c>
      <c r="D3270" s="2">
        <v>2014</v>
      </c>
      <c r="E3270" s="2" t="s">
        <v>388</v>
      </c>
      <c r="F3270" s="2">
        <v>6554922</v>
      </c>
    </row>
    <row r="3271" spans="1:6" x14ac:dyDescent="0.25">
      <c r="A3271" s="2" t="s">
        <v>85</v>
      </c>
      <c r="B3271" s="2" t="s">
        <v>423</v>
      </c>
      <c r="C3271" s="2" t="s">
        <v>390</v>
      </c>
      <c r="D3271" s="2">
        <v>2015</v>
      </c>
      <c r="E3271" s="2" t="s">
        <v>388</v>
      </c>
      <c r="F3271" s="2">
        <v>7380457</v>
      </c>
    </row>
    <row r="3272" spans="1:6" x14ac:dyDescent="0.25">
      <c r="A3272" s="2" t="s">
        <v>85</v>
      </c>
      <c r="B3272" s="2" t="s">
        <v>423</v>
      </c>
      <c r="C3272" s="2" t="s">
        <v>390</v>
      </c>
      <c r="D3272" s="2">
        <v>2016</v>
      </c>
      <c r="E3272" s="2" t="s">
        <v>388</v>
      </c>
      <c r="F3272" s="2">
        <v>7048056</v>
      </c>
    </row>
    <row r="3273" spans="1:6" x14ac:dyDescent="0.25">
      <c r="A3273" s="2" t="s">
        <v>85</v>
      </c>
      <c r="B3273" s="2" t="s">
        <v>423</v>
      </c>
      <c r="C3273" s="2" t="s">
        <v>390</v>
      </c>
      <c r="D3273" s="2">
        <v>2017</v>
      </c>
      <c r="E3273" s="2" t="s">
        <v>388</v>
      </c>
      <c r="F3273" s="2">
        <v>5411414</v>
      </c>
    </row>
    <row r="3274" spans="1:6" x14ac:dyDescent="0.25">
      <c r="A3274" s="2" t="s">
        <v>85</v>
      </c>
      <c r="B3274" s="2" t="s">
        <v>423</v>
      </c>
      <c r="C3274" s="2" t="s">
        <v>390</v>
      </c>
      <c r="D3274" s="2">
        <v>2018</v>
      </c>
      <c r="E3274" s="2" t="s">
        <v>388</v>
      </c>
      <c r="F3274" s="2">
        <v>7918314</v>
      </c>
    </row>
    <row r="3275" spans="1:6" x14ac:dyDescent="0.25">
      <c r="A3275" s="2" t="s">
        <v>85</v>
      </c>
      <c r="B3275" s="2" t="s">
        <v>423</v>
      </c>
      <c r="C3275" s="2" t="s">
        <v>390</v>
      </c>
      <c r="D3275" s="2">
        <v>2019</v>
      </c>
      <c r="E3275" s="2" t="s">
        <v>388</v>
      </c>
      <c r="F3275" s="2">
        <v>9034180</v>
      </c>
    </row>
    <row r="3276" spans="1:6" x14ac:dyDescent="0.25">
      <c r="A3276" s="2" t="s">
        <v>85</v>
      </c>
      <c r="B3276" s="2" t="s">
        <v>423</v>
      </c>
      <c r="C3276" s="2" t="s">
        <v>390</v>
      </c>
      <c r="D3276" s="2">
        <v>2020</v>
      </c>
      <c r="E3276" s="2" t="s">
        <v>388</v>
      </c>
      <c r="F3276" s="2">
        <v>9429512</v>
      </c>
    </row>
    <row r="3277" spans="1:6" x14ac:dyDescent="0.25">
      <c r="A3277" s="2" t="s">
        <v>85</v>
      </c>
      <c r="B3277" s="2" t="s">
        <v>423</v>
      </c>
      <c r="C3277" s="2" t="s">
        <v>390</v>
      </c>
      <c r="D3277" s="2">
        <v>2021</v>
      </c>
      <c r="E3277" s="2" t="s">
        <v>388</v>
      </c>
      <c r="F3277" s="2">
        <v>10214214</v>
      </c>
    </row>
    <row r="3278" spans="1:6" x14ac:dyDescent="0.25">
      <c r="A3278" s="2" t="s">
        <v>86</v>
      </c>
      <c r="B3278" s="2" t="s">
        <v>386</v>
      </c>
      <c r="C3278" s="2" t="s">
        <v>387</v>
      </c>
      <c r="D3278" s="2">
        <v>2010</v>
      </c>
      <c r="E3278" s="2" t="s">
        <v>388</v>
      </c>
      <c r="F3278" s="2">
        <v>1312462761</v>
      </c>
    </row>
    <row r="3279" spans="1:6" x14ac:dyDescent="0.25">
      <c r="A3279" s="2" t="s">
        <v>86</v>
      </c>
      <c r="B3279" s="2" t="s">
        <v>386</v>
      </c>
      <c r="C3279" s="2" t="s">
        <v>387</v>
      </c>
      <c r="D3279" s="2">
        <v>2011</v>
      </c>
      <c r="E3279" s="2" t="s">
        <v>388</v>
      </c>
      <c r="F3279" s="2">
        <v>1748957020</v>
      </c>
    </row>
    <row r="3280" spans="1:6" x14ac:dyDescent="0.25">
      <c r="A3280" s="2" t="s">
        <v>86</v>
      </c>
      <c r="B3280" s="2" t="s">
        <v>386</v>
      </c>
      <c r="C3280" s="2" t="s">
        <v>387</v>
      </c>
      <c r="D3280" s="2">
        <v>2012</v>
      </c>
      <c r="E3280" s="2" t="s">
        <v>388</v>
      </c>
      <c r="F3280" s="2">
        <v>1257886996</v>
      </c>
    </row>
    <row r="3281" spans="1:6" x14ac:dyDescent="0.25">
      <c r="A3281" s="2" t="s">
        <v>86</v>
      </c>
      <c r="B3281" s="2" t="s">
        <v>386</v>
      </c>
      <c r="C3281" s="2" t="s">
        <v>387</v>
      </c>
      <c r="D3281" s="2">
        <v>2013</v>
      </c>
      <c r="E3281" s="2" t="s">
        <v>388</v>
      </c>
      <c r="F3281" s="2">
        <v>1177570241</v>
      </c>
    </row>
    <row r="3282" spans="1:6" x14ac:dyDescent="0.25">
      <c r="A3282" s="2" t="s">
        <v>86</v>
      </c>
      <c r="B3282" s="2" t="s">
        <v>386</v>
      </c>
      <c r="C3282" s="2" t="s">
        <v>387</v>
      </c>
      <c r="D3282" s="2">
        <v>2014</v>
      </c>
      <c r="E3282" s="2" t="s">
        <v>388</v>
      </c>
      <c r="F3282" s="2">
        <v>1696569943</v>
      </c>
    </row>
    <row r="3283" spans="1:6" x14ac:dyDescent="0.25">
      <c r="A3283" s="2" t="s">
        <v>86</v>
      </c>
      <c r="B3283" s="2" t="s">
        <v>386</v>
      </c>
      <c r="C3283" s="2" t="s">
        <v>387</v>
      </c>
      <c r="D3283" s="2">
        <v>2015</v>
      </c>
      <c r="E3283" s="2" t="s">
        <v>388</v>
      </c>
      <c r="F3283" s="2">
        <v>2422636036</v>
      </c>
    </row>
    <row r="3284" spans="1:6" x14ac:dyDescent="0.25">
      <c r="A3284" s="2" t="s">
        <v>86</v>
      </c>
      <c r="B3284" s="2" t="s">
        <v>386</v>
      </c>
      <c r="C3284" s="2" t="s">
        <v>387</v>
      </c>
      <c r="D3284" s="2">
        <v>2016</v>
      </c>
      <c r="E3284" s="2" t="s">
        <v>388</v>
      </c>
      <c r="F3284" s="2">
        <v>1913500209</v>
      </c>
    </row>
    <row r="3285" spans="1:6" x14ac:dyDescent="0.25">
      <c r="A3285" s="2" t="s">
        <v>86</v>
      </c>
      <c r="B3285" s="2" t="s">
        <v>386</v>
      </c>
      <c r="C3285" s="2" t="s">
        <v>387</v>
      </c>
      <c r="D3285" s="2">
        <v>2017</v>
      </c>
      <c r="E3285" s="2" t="s">
        <v>388</v>
      </c>
      <c r="F3285" s="2">
        <v>1927452512</v>
      </c>
    </row>
    <row r="3286" spans="1:6" x14ac:dyDescent="0.25">
      <c r="A3286" s="2" t="s">
        <v>86</v>
      </c>
      <c r="B3286" s="2" t="s">
        <v>386</v>
      </c>
      <c r="C3286" s="2" t="s">
        <v>387</v>
      </c>
      <c r="D3286" s="2">
        <v>2018</v>
      </c>
      <c r="E3286" s="2" t="s">
        <v>388</v>
      </c>
      <c r="F3286" s="2">
        <v>2972705298</v>
      </c>
    </row>
    <row r="3287" spans="1:6" x14ac:dyDescent="0.25">
      <c r="A3287" s="2" t="s">
        <v>86</v>
      </c>
      <c r="B3287" s="2" t="s">
        <v>386</v>
      </c>
      <c r="C3287" s="2" t="s">
        <v>387</v>
      </c>
      <c r="D3287" s="2">
        <v>2019</v>
      </c>
      <c r="E3287" s="2" t="s">
        <v>388</v>
      </c>
      <c r="F3287" s="2">
        <v>3198093765</v>
      </c>
    </row>
    <row r="3288" spans="1:6" x14ac:dyDescent="0.25">
      <c r="A3288" s="2" t="s">
        <v>86</v>
      </c>
      <c r="B3288" s="2" t="s">
        <v>386</v>
      </c>
      <c r="C3288" s="2" t="s">
        <v>387</v>
      </c>
      <c r="D3288" s="2">
        <v>2020</v>
      </c>
      <c r="E3288" s="2" t="s">
        <v>388</v>
      </c>
      <c r="F3288" s="2">
        <v>3408496871</v>
      </c>
    </row>
    <row r="3289" spans="1:6" x14ac:dyDescent="0.25">
      <c r="A3289" s="2" t="s">
        <v>86</v>
      </c>
      <c r="B3289" s="2" t="s">
        <v>386</v>
      </c>
      <c r="C3289" s="2" t="s">
        <v>387</v>
      </c>
      <c r="D3289" s="2">
        <v>2021</v>
      </c>
      <c r="E3289" s="2" t="s">
        <v>388</v>
      </c>
      <c r="F3289" s="2">
        <v>3557975662</v>
      </c>
    </row>
    <row r="3290" spans="1:6" x14ac:dyDescent="0.25">
      <c r="A3290" s="2" t="s">
        <v>86</v>
      </c>
      <c r="B3290" s="2" t="s">
        <v>386</v>
      </c>
      <c r="C3290" s="2" t="s">
        <v>389</v>
      </c>
      <c r="D3290" s="2">
        <v>2010</v>
      </c>
      <c r="E3290" s="2" t="s">
        <v>388</v>
      </c>
      <c r="F3290" s="2">
        <v>4389907303</v>
      </c>
    </row>
    <row r="3291" spans="1:6" x14ac:dyDescent="0.25">
      <c r="A3291" s="2" t="s">
        <v>86</v>
      </c>
      <c r="B3291" s="2" t="s">
        <v>386</v>
      </c>
      <c r="C3291" s="2" t="s">
        <v>389</v>
      </c>
      <c r="D3291" s="2">
        <v>2011</v>
      </c>
      <c r="E3291" s="2" t="s">
        <v>388</v>
      </c>
      <c r="F3291" s="2">
        <v>3253055281</v>
      </c>
    </row>
    <row r="3292" spans="1:6" x14ac:dyDescent="0.25">
      <c r="A3292" s="2" t="s">
        <v>86</v>
      </c>
      <c r="B3292" s="2" t="s">
        <v>386</v>
      </c>
      <c r="C3292" s="2" t="s">
        <v>389</v>
      </c>
      <c r="D3292" s="2">
        <v>2012</v>
      </c>
      <c r="E3292" s="2" t="s">
        <v>388</v>
      </c>
      <c r="F3292" s="2">
        <v>2444221257</v>
      </c>
    </row>
    <row r="3293" spans="1:6" x14ac:dyDescent="0.25">
      <c r="A3293" s="2" t="s">
        <v>86</v>
      </c>
      <c r="B3293" s="2" t="s">
        <v>386</v>
      </c>
      <c r="C3293" s="2" t="s">
        <v>389</v>
      </c>
      <c r="D3293" s="2">
        <v>2013</v>
      </c>
      <c r="E3293" s="2" t="s">
        <v>388</v>
      </c>
      <c r="F3293" s="2">
        <v>4356037726</v>
      </c>
    </row>
    <row r="3294" spans="1:6" x14ac:dyDescent="0.25">
      <c r="A3294" s="2" t="s">
        <v>86</v>
      </c>
      <c r="B3294" s="2" t="s">
        <v>386</v>
      </c>
      <c r="C3294" s="2" t="s">
        <v>389</v>
      </c>
      <c r="D3294" s="2">
        <v>2014</v>
      </c>
      <c r="E3294" s="2" t="s">
        <v>388</v>
      </c>
      <c r="F3294" s="2">
        <v>2965856366</v>
      </c>
    </row>
    <row r="3295" spans="1:6" x14ac:dyDescent="0.25">
      <c r="A3295" s="2" t="s">
        <v>86</v>
      </c>
      <c r="B3295" s="2" t="s">
        <v>386</v>
      </c>
      <c r="C3295" s="2" t="s">
        <v>389</v>
      </c>
      <c r="D3295" s="2">
        <v>2015</v>
      </c>
      <c r="E3295" s="2" t="s">
        <v>388</v>
      </c>
      <c r="F3295" s="2">
        <v>8925790845</v>
      </c>
    </row>
    <row r="3296" spans="1:6" x14ac:dyDescent="0.25">
      <c r="A3296" s="2" t="s">
        <v>86</v>
      </c>
      <c r="B3296" s="2" t="s">
        <v>386</v>
      </c>
      <c r="C3296" s="2" t="s">
        <v>389</v>
      </c>
      <c r="D3296" s="2">
        <v>2016</v>
      </c>
      <c r="E3296" s="2" t="s">
        <v>388</v>
      </c>
      <c r="F3296" s="2">
        <v>7941703194</v>
      </c>
    </row>
    <row r="3297" spans="1:6" x14ac:dyDescent="0.25">
      <c r="A3297" s="2" t="s">
        <v>86</v>
      </c>
      <c r="B3297" s="2" t="s">
        <v>386</v>
      </c>
      <c r="C3297" s="2" t="s">
        <v>389</v>
      </c>
      <c r="D3297" s="2">
        <v>2017</v>
      </c>
      <c r="E3297" s="2" t="s">
        <v>388</v>
      </c>
      <c r="F3297" s="2">
        <v>7447695822</v>
      </c>
    </row>
    <row r="3298" spans="1:6" x14ac:dyDescent="0.25">
      <c r="A3298" s="2" t="s">
        <v>86</v>
      </c>
      <c r="B3298" s="2" t="s">
        <v>386</v>
      </c>
      <c r="C3298" s="2" t="s">
        <v>389</v>
      </c>
      <c r="D3298" s="2">
        <v>2018</v>
      </c>
      <c r="E3298" s="2" t="s">
        <v>388</v>
      </c>
      <c r="F3298" s="2">
        <v>8062557205</v>
      </c>
    </row>
    <row r="3299" spans="1:6" x14ac:dyDescent="0.25">
      <c r="A3299" s="2" t="s">
        <v>86</v>
      </c>
      <c r="B3299" s="2" t="s">
        <v>386</v>
      </c>
      <c r="C3299" s="2" t="s">
        <v>389</v>
      </c>
      <c r="D3299" s="2">
        <v>2019</v>
      </c>
      <c r="E3299" s="2" t="s">
        <v>388</v>
      </c>
      <c r="F3299" s="2">
        <v>8163840274</v>
      </c>
    </row>
    <row r="3300" spans="1:6" x14ac:dyDescent="0.25">
      <c r="A3300" s="2" t="s">
        <v>86</v>
      </c>
      <c r="B3300" s="2" t="s">
        <v>386</v>
      </c>
      <c r="C3300" s="2" t="s">
        <v>389</v>
      </c>
      <c r="D3300" s="2">
        <v>2020</v>
      </c>
      <c r="E3300" s="2" t="s">
        <v>388</v>
      </c>
      <c r="F3300" s="2">
        <v>8048857573</v>
      </c>
    </row>
    <row r="3301" spans="1:6" x14ac:dyDescent="0.25">
      <c r="A3301" s="2" t="s">
        <v>86</v>
      </c>
      <c r="B3301" s="2" t="s">
        <v>386</v>
      </c>
      <c r="C3301" s="2" t="s">
        <v>389</v>
      </c>
      <c r="D3301" s="2">
        <v>2021</v>
      </c>
      <c r="E3301" s="2" t="s">
        <v>388</v>
      </c>
      <c r="F3301" s="2">
        <v>8080016770</v>
      </c>
    </row>
    <row r="3302" spans="1:6" x14ac:dyDescent="0.25">
      <c r="A3302" s="2" t="s">
        <v>86</v>
      </c>
      <c r="B3302" s="2" t="s">
        <v>386</v>
      </c>
      <c r="C3302" s="2" t="s">
        <v>390</v>
      </c>
      <c r="D3302" s="2">
        <v>2010</v>
      </c>
      <c r="E3302" s="2" t="s">
        <v>388</v>
      </c>
      <c r="F3302" s="2">
        <v>2955428764</v>
      </c>
    </row>
    <row r="3303" spans="1:6" x14ac:dyDescent="0.25">
      <c r="A3303" s="2" t="s">
        <v>86</v>
      </c>
      <c r="B3303" s="2" t="s">
        <v>386</v>
      </c>
      <c r="C3303" s="2" t="s">
        <v>390</v>
      </c>
      <c r="D3303" s="2">
        <v>2011</v>
      </c>
      <c r="E3303" s="2" t="s">
        <v>388</v>
      </c>
      <c r="F3303" s="2">
        <v>3188040067</v>
      </c>
    </row>
    <row r="3304" spans="1:6" x14ac:dyDescent="0.25">
      <c r="A3304" s="2" t="s">
        <v>86</v>
      </c>
      <c r="B3304" s="2" t="s">
        <v>386</v>
      </c>
      <c r="C3304" s="2" t="s">
        <v>390</v>
      </c>
      <c r="D3304" s="2">
        <v>2012</v>
      </c>
      <c r="E3304" s="2" t="s">
        <v>388</v>
      </c>
      <c r="F3304" s="2">
        <v>4431536951</v>
      </c>
    </row>
    <row r="3305" spans="1:6" x14ac:dyDescent="0.25">
      <c r="A3305" s="2" t="s">
        <v>86</v>
      </c>
      <c r="B3305" s="2" t="s">
        <v>386</v>
      </c>
      <c r="C3305" s="2" t="s">
        <v>390</v>
      </c>
      <c r="D3305" s="2">
        <v>2013</v>
      </c>
      <c r="E3305" s="2" t="s">
        <v>388</v>
      </c>
      <c r="F3305" s="2">
        <v>4826542881</v>
      </c>
    </row>
    <row r="3306" spans="1:6" x14ac:dyDescent="0.25">
      <c r="A3306" s="2" t="s">
        <v>86</v>
      </c>
      <c r="B3306" s="2" t="s">
        <v>386</v>
      </c>
      <c r="C3306" s="2" t="s">
        <v>390</v>
      </c>
      <c r="D3306" s="2">
        <v>2014</v>
      </c>
      <c r="E3306" s="2" t="s">
        <v>388</v>
      </c>
      <c r="F3306" s="2">
        <v>5506256979</v>
      </c>
    </row>
    <row r="3307" spans="1:6" x14ac:dyDescent="0.25">
      <c r="A3307" s="2" t="s">
        <v>86</v>
      </c>
      <c r="B3307" s="2" t="s">
        <v>386</v>
      </c>
      <c r="C3307" s="2" t="s">
        <v>390</v>
      </c>
      <c r="D3307" s="2">
        <v>2015</v>
      </c>
      <c r="E3307" s="2" t="s">
        <v>388</v>
      </c>
      <c r="F3307" s="2">
        <v>8659291934</v>
      </c>
    </row>
    <row r="3308" spans="1:6" x14ac:dyDescent="0.25">
      <c r="A3308" s="2" t="s">
        <v>86</v>
      </c>
      <c r="B3308" s="2" t="s">
        <v>386</v>
      </c>
      <c r="C3308" s="2" t="s">
        <v>390</v>
      </c>
      <c r="D3308" s="2">
        <v>2016</v>
      </c>
      <c r="E3308" s="2" t="s">
        <v>388</v>
      </c>
      <c r="F3308" s="2">
        <v>8993076187</v>
      </c>
    </row>
    <row r="3309" spans="1:6" x14ac:dyDescent="0.25">
      <c r="A3309" s="2" t="s">
        <v>86</v>
      </c>
      <c r="B3309" s="2" t="s">
        <v>386</v>
      </c>
      <c r="C3309" s="2" t="s">
        <v>390</v>
      </c>
      <c r="D3309" s="2">
        <v>2017</v>
      </c>
      <c r="E3309" s="2" t="s">
        <v>388</v>
      </c>
      <c r="F3309" s="2">
        <v>10459802632</v>
      </c>
    </row>
    <row r="3310" spans="1:6" x14ac:dyDescent="0.25">
      <c r="A3310" s="2" t="s">
        <v>86</v>
      </c>
      <c r="B3310" s="2" t="s">
        <v>386</v>
      </c>
      <c r="C3310" s="2" t="s">
        <v>390</v>
      </c>
      <c r="D3310" s="2">
        <v>2018</v>
      </c>
      <c r="E3310" s="2" t="s">
        <v>388</v>
      </c>
      <c r="F3310" s="2">
        <v>11641252421</v>
      </c>
    </row>
    <row r="3311" spans="1:6" x14ac:dyDescent="0.25">
      <c r="A3311" s="2" t="s">
        <v>86</v>
      </c>
      <c r="B3311" s="2" t="s">
        <v>386</v>
      </c>
      <c r="C3311" s="2" t="s">
        <v>390</v>
      </c>
      <c r="D3311" s="2">
        <v>2019</v>
      </c>
      <c r="E3311" s="2" t="s">
        <v>388</v>
      </c>
      <c r="F3311" s="2">
        <v>12728752698</v>
      </c>
    </row>
    <row r="3312" spans="1:6" x14ac:dyDescent="0.25">
      <c r="A3312" s="2" t="s">
        <v>86</v>
      </c>
      <c r="B3312" s="2" t="s">
        <v>386</v>
      </c>
      <c r="C3312" s="2" t="s">
        <v>390</v>
      </c>
      <c r="D3312" s="2">
        <v>2020</v>
      </c>
      <c r="E3312" s="2" t="s">
        <v>388</v>
      </c>
      <c r="F3312" s="2">
        <v>13661371747</v>
      </c>
    </row>
    <row r="3313" spans="1:6" x14ac:dyDescent="0.25">
      <c r="A3313" s="2" t="s">
        <v>86</v>
      </c>
      <c r="B3313" s="2" t="s">
        <v>386</v>
      </c>
      <c r="C3313" s="2" t="s">
        <v>390</v>
      </c>
      <c r="D3313" s="2">
        <v>2021</v>
      </c>
      <c r="E3313" s="2" t="s">
        <v>388</v>
      </c>
      <c r="F3313" s="2">
        <v>14609179071</v>
      </c>
    </row>
    <row r="3314" spans="1:6" x14ac:dyDescent="0.25">
      <c r="A3314" s="2" t="s">
        <v>87</v>
      </c>
      <c r="B3314" s="2" t="s">
        <v>392</v>
      </c>
      <c r="C3314" s="2" t="s">
        <v>387</v>
      </c>
      <c r="D3314" s="2">
        <v>2010</v>
      </c>
      <c r="E3314" s="2" t="s">
        <v>388</v>
      </c>
      <c r="F3314" s="2">
        <v>11865424</v>
      </c>
    </row>
    <row r="3315" spans="1:6" x14ac:dyDescent="0.25">
      <c r="A3315" s="2" t="s">
        <v>87</v>
      </c>
      <c r="B3315" s="2" t="s">
        <v>392</v>
      </c>
      <c r="C3315" s="2" t="s">
        <v>387</v>
      </c>
      <c r="D3315" s="2">
        <v>2011</v>
      </c>
      <c r="E3315" s="2" t="s">
        <v>388</v>
      </c>
      <c r="F3315" s="2">
        <v>17396010</v>
      </c>
    </row>
    <row r="3316" spans="1:6" x14ac:dyDescent="0.25">
      <c r="A3316" s="2" t="s">
        <v>87</v>
      </c>
      <c r="B3316" s="2" t="s">
        <v>392</v>
      </c>
      <c r="C3316" s="2" t="s">
        <v>387</v>
      </c>
      <c r="D3316" s="2">
        <v>2012</v>
      </c>
      <c r="E3316" s="2" t="s">
        <v>388</v>
      </c>
      <c r="F3316" s="2">
        <v>15658931</v>
      </c>
    </row>
    <row r="3317" spans="1:6" x14ac:dyDescent="0.25">
      <c r="A3317" s="2" t="s">
        <v>87</v>
      </c>
      <c r="B3317" s="2" t="s">
        <v>392</v>
      </c>
      <c r="C3317" s="2" t="s">
        <v>387</v>
      </c>
      <c r="D3317" s="2">
        <v>2013</v>
      </c>
      <c r="E3317" s="2" t="s">
        <v>388</v>
      </c>
      <c r="F3317" s="2">
        <v>49138124</v>
      </c>
    </row>
    <row r="3318" spans="1:6" x14ac:dyDescent="0.25">
      <c r="A3318" s="2" t="s">
        <v>87</v>
      </c>
      <c r="B3318" s="2" t="s">
        <v>392</v>
      </c>
      <c r="C3318" s="2" t="s">
        <v>387</v>
      </c>
      <c r="D3318" s="2">
        <v>2014</v>
      </c>
      <c r="E3318" s="2" t="s">
        <v>388</v>
      </c>
      <c r="F3318" s="2">
        <v>8759391</v>
      </c>
    </row>
    <row r="3319" spans="1:6" x14ac:dyDescent="0.25">
      <c r="A3319" s="2" t="s">
        <v>87</v>
      </c>
      <c r="B3319" s="2" t="s">
        <v>392</v>
      </c>
      <c r="C3319" s="2" t="s">
        <v>387</v>
      </c>
      <c r="D3319" s="2">
        <v>2015</v>
      </c>
      <c r="E3319" s="2" t="s">
        <v>388</v>
      </c>
      <c r="F3319" s="2">
        <v>33453734</v>
      </c>
    </row>
    <row r="3320" spans="1:6" x14ac:dyDescent="0.25">
      <c r="A3320" s="2" t="s">
        <v>87</v>
      </c>
      <c r="B3320" s="2" t="s">
        <v>392</v>
      </c>
      <c r="C3320" s="2" t="s">
        <v>387</v>
      </c>
      <c r="D3320" s="2">
        <v>2016</v>
      </c>
      <c r="E3320" s="2" t="s">
        <v>388</v>
      </c>
      <c r="F3320" s="2">
        <v>31788853</v>
      </c>
    </row>
    <row r="3321" spans="1:6" x14ac:dyDescent="0.25">
      <c r="A3321" s="2" t="s">
        <v>87</v>
      </c>
      <c r="B3321" s="2" t="s">
        <v>392</v>
      </c>
      <c r="C3321" s="2" t="s">
        <v>387</v>
      </c>
      <c r="D3321" s="2">
        <v>2017</v>
      </c>
      <c r="E3321" s="2" t="s">
        <v>388</v>
      </c>
      <c r="F3321" s="2">
        <v>17468083</v>
      </c>
    </row>
    <row r="3322" spans="1:6" x14ac:dyDescent="0.25">
      <c r="A3322" s="2" t="s">
        <v>87</v>
      </c>
      <c r="B3322" s="2" t="s">
        <v>392</v>
      </c>
      <c r="C3322" s="2" t="s">
        <v>387</v>
      </c>
      <c r="D3322" s="2">
        <v>2018</v>
      </c>
      <c r="E3322" s="2" t="s">
        <v>388</v>
      </c>
      <c r="F3322" s="2">
        <v>53077019</v>
      </c>
    </row>
    <row r="3323" spans="1:6" x14ac:dyDescent="0.25">
      <c r="A3323" s="2" t="s">
        <v>87</v>
      </c>
      <c r="B3323" s="2" t="s">
        <v>392</v>
      </c>
      <c r="C3323" s="2" t="s">
        <v>387</v>
      </c>
      <c r="D3323" s="2">
        <v>2019</v>
      </c>
      <c r="E3323" s="2" t="s">
        <v>388</v>
      </c>
      <c r="F3323" s="2">
        <v>56239790</v>
      </c>
    </row>
    <row r="3324" spans="1:6" x14ac:dyDescent="0.25">
      <c r="A3324" s="2" t="s">
        <v>87</v>
      </c>
      <c r="B3324" s="2" t="s">
        <v>392</v>
      </c>
      <c r="C3324" s="2" t="s">
        <v>387</v>
      </c>
      <c r="D3324" s="2">
        <v>2020</v>
      </c>
      <c r="E3324" s="2" t="s">
        <v>388</v>
      </c>
      <c r="F3324" s="2">
        <v>58946779</v>
      </c>
    </row>
    <row r="3325" spans="1:6" x14ac:dyDescent="0.25">
      <c r="A3325" s="2" t="s">
        <v>87</v>
      </c>
      <c r="B3325" s="2" t="s">
        <v>392</v>
      </c>
      <c r="C3325" s="2" t="s">
        <v>387</v>
      </c>
      <c r="D3325" s="2">
        <v>2021</v>
      </c>
      <c r="E3325" s="2" t="s">
        <v>388</v>
      </c>
      <c r="F3325" s="2">
        <v>60771940</v>
      </c>
    </row>
    <row r="3326" spans="1:6" x14ac:dyDescent="0.25">
      <c r="A3326" s="2" t="s">
        <v>87</v>
      </c>
      <c r="B3326" s="2" t="s">
        <v>392</v>
      </c>
      <c r="C3326" s="2" t="s">
        <v>389</v>
      </c>
      <c r="D3326" s="2">
        <v>2010</v>
      </c>
      <c r="E3326" s="2" t="s">
        <v>388</v>
      </c>
      <c r="F3326" s="2">
        <v>15739103</v>
      </c>
    </row>
    <row r="3327" spans="1:6" x14ac:dyDescent="0.25">
      <c r="A3327" s="2" t="s">
        <v>87</v>
      </c>
      <c r="B3327" s="2" t="s">
        <v>392</v>
      </c>
      <c r="C3327" s="2" t="s">
        <v>389</v>
      </c>
      <c r="D3327" s="2">
        <v>2011</v>
      </c>
      <c r="E3327" s="2" t="s">
        <v>388</v>
      </c>
      <c r="F3327" s="2">
        <v>12115863</v>
      </c>
    </row>
    <row r="3328" spans="1:6" x14ac:dyDescent="0.25">
      <c r="A3328" s="2" t="s">
        <v>87</v>
      </c>
      <c r="B3328" s="2" t="s">
        <v>392</v>
      </c>
      <c r="C3328" s="2" t="s">
        <v>389</v>
      </c>
      <c r="D3328" s="2">
        <v>2012</v>
      </c>
      <c r="E3328" s="2" t="s">
        <v>388</v>
      </c>
      <c r="F3328" s="2">
        <v>37387738</v>
      </c>
    </row>
    <row r="3329" spans="1:6" x14ac:dyDescent="0.25">
      <c r="A3329" s="2" t="s">
        <v>87</v>
      </c>
      <c r="B3329" s="2" t="s">
        <v>392</v>
      </c>
      <c r="C3329" s="2" t="s">
        <v>389</v>
      </c>
      <c r="D3329" s="2">
        <v>2013</v>
      </c>
      <c r="E3329" s="2" t="s">
        <v>388</v>
      </c>
      <c r="F3329" s="2">
        <v>82541159</v>
      </c>
    </row>
    <row r="3330" spans="1:6" x14ac:dyDescent="0.25">
      <c r="A3330" s="2" t="s">
        <v>87</v>
      </c>
      <c r="B3330" s="2" t="s">
        <v>392</v>
      </c>
      <c r="C3330" s="2" t="s">
        <v>389</v>
      </c>
      <c r="D3330" s="2">
        <v>2014</v>
      </c>
      <c r="E3330" s="2" t="s">
        <v>388</v>
      </c>
      <c r="F3330" s="2">
        <v>473030391</v>
      </c>
    </row>
    <row r="3331" spans="1:6" x14ac:dyDescent="0.25">
      <c r="A3331" s="2" t="s">
        <v>87</v>
      </c>
      <c r="B3331" s="2" t="s">
        <v>392</v>
      </c>
      <c r="C3331" s="2" t="s">
        <v>389</v>
      </c>
      <c r="D3331" s="2">
        <v>2015</v>
      </c>
      <c r="E3331" s="2" t="s">
        <v>388</v>
      </c>
      <c r="F3331" s="2">
        <v>35925185</v>
      </c>
    </row>
    <row r="3332" spans="1:6" x14ac:dyDescent="0.25">
      <c r="A3332" s="2" t="s">
        <v>87</v>
      </c>
      <c r="B3332" s="2" t="s">
        <v>392</v>
      </c>
      <c r="C3332" s="2" t="s">
        <v>389</v>
      </c>
      <c r="D3332" s="2">
        <v>2016</v>
      </c>
      <c r="E3332" s="2" t="s">
        <v>388</v>
      </c>
      <c r="F3332" s="2">
        <v>29470430</v>
      </c>
    </row>
    <row r="3333" spans="1:6" x14ac:dyDescent="0.25">
      <c r="A3333" s="2" t="s">
        <v>87</v>
      </c>
      <c r="B3333" s="2" t="s">
        <v>392</v>
      </c>
      <c r="C3333" s="2" t="s">
        <v>389</v>
      </c>
      <c r="D3333" s="2">
        <v>2017</v>
      </c>
      <c r="E3333" s="2" t="s">
        <v>388</v>
      </c>
      <c r="F3333" s="2">
        <v>79707844</v>
      </c>
    </row>
    <row r="3334" spans="1:6" x14ac:dyDescent="0.25">
      <c r="A3334" s="2" t="s">
        <v>87</v>
      </c>
      <c r="B3334" s="2" t="s">
        <v>392</v>
      </c>
      <c r="C3334" s="2" t="s">
        <v>389</v>
      </c>
      <c r="D3334" s="2">
        <v>2018</v>
      </c>
      <c r="E3334" s="2" t="s">
        <v>388</v>
      </c>
      <c r="F3334" s="2">
        <v>109335667</v>
      </c>
    </row>
    <row r="3335" spans="1:6" x14ac:dyDescent="0.25">
      <c r="A3335" s="2" t="s">
        <v>87</v>
      </c>
      <c r="B3335" s="2" t="s">
        <v>392</v>
      </c>
      <c r="C3335" s="2" t="s">
        <v>389</v>
      </c>
      <c r="D3335" s="2">
        <v>2019</v>
      </c>
      <c r="E3335" s="2" t="s">
        <v>388</v>
      </c>
      <c r="F3335" s="2">
        <v>111147580</v>
      </c>
    </row>
    <row r="3336" spans="1:6" x14ac:dyDescent="0.25">
      <c r="A3336" s="2" t="s">
        <v>87</v>
      </c>
      <c r="B3336" s="2" t="s">
        <v>392</v>
      </c>
      <c r="C3336" s="2" t="s">
        <v>389</v>
      </c>
      <c r="D3336" s="2">
        <v>2020</v>
      </c>
      <c r="E3336" s="2" t="s">
        <v>388</v>
      </c>
      <c r="F3336" s="2">
        <v>113725287</v>
      </c>
    </row>
    <row r="3337" spans="1:6" x14ac:dyDescent="0.25">
      <c r="A3337" s="2" t="s">
        <v>87</v>
      </c>
      <c r="B3337" s="2" t="s">
        <v>392</v>
      </c>
      <c r="C3337" s="2" t="s">
        <v>389</v>
      </c>
      <c r="D3337" s="2">
        <v>2021</v>
      </c>
      <c r="E3337" s="2" t="s">
        <v>388</v>
      </c>
      <c r="F3337" s="2">
        <v>114775149</v>
      </c>
    </row>
    <row r="3338" spans="1:6" x14ac:dyDescent="0.25">
      <c r="A3338" s="2" t="s">
        <v>87</v>
      </c>
      <c r="B3338" s="2" t="s">
        <v>392</v>
      </c>
      <c r="C3338" s="2" t="s">
        <v>390</v>
      </c>
      <c r="D3338" s="2">
        <v>2010</v>
      </c>
      <c r="E3338" s="2" t="s">
        <v>388</v>
      </c>
      <c r="F3338" s="2">
        <v>23423511</v>
      </c>
    </row>
    <row r="3339" spans="1:6" x14ac:dyDescent="0.25">
      <c r="A3339" s="2" t="s">
        <v>87</v>
      </c>
      <c r="B3339" s="2" t="s">
        <v>392</v>
      </c>
      <c r="C3339" s="2" t="s">
        <v>390</v>
      </c>
      <c r="D3339" s="2">
        <v>2011</v>
      </c>
      <c r="E3339" s="2" t="s">
        <v>388</v>
      </c>
      <c r="F3339" s="2">
        <v>24631998</v>
      </c>
    </row>
    <row r="3340" spans="1:6" x14ac:dyDescent="0.25">
      <c r="A3340" s="2" t="s">
        <v>87</v>
      </c>
      <c r="B3340" s="2" t="s">
        <v>392</v>
      </c>
      <c r="C3340" s="2" t="s">
        <v>390</v>
      </c>
      <c r="D3340" s="2">
        <v>2012</v>
      </c>
      <c r="E3340" s="2" t="s">
        <v>388</v>
      </c>
      <c r="F3340" s="2">
        <v>20574453</v>
      </c>
    </row>
    <row r="3341" spans="1:6" x14ac:dyDescent="0.25">
      <c r="A3341" s="2" t="s">
        <v>87</v>
      </c>
      <c r="B3341" s="2" t="s">
        <v>392</v>
      </c>
      <c r="C3341" s="2" t="s">
        <v>390</v>
      </c>
      <c r="D3341" s="2">
        <v>2013</v>
      </c>
      <c r="E3341" s="2" t="s">
        <v>388</v>
      </c>
      <c r="F3341" s="2">
        <v>14123300</v>
      </c>
    </row>
    <row r="3342" spans="1:6" x14ac:dyDescent="0.25">
      <c r="A3342" s="2" t="s">
        <v>87</v>
      </c>
      <c r="B3342" s="2" t="s">
        <v>392</v>
      </c>
      <c r="C3342" s="2" t="s">
        <v>390</v>
      </c>
      <c r="D3342" s="2">
        <v>2014</v>
      </c>
      <c r="E3342" s="2" t="s">
        <v>388</v>
      </c>
      <c r="F3342" s="2">
        <v>15676285</v>
      </c>
    </row>
    <row r="3343" spans="1:6" x14ac:dyDescent="0.25">
      <c r="A3343" s="2" t="s">
        <v>87</v>
      </c>
      <c r="B3343" s="2" t="s">
        <v>392</v>
      </c>
      <c r="C3343" s="2" t="s">
        <v>390</v>
      </c>
      <c r="D3343" s="2">
        <v>2015</v>
      </c>
      <c r="E3343" s="2" t="s">
        <v>388</v>
      </c>
      <c r="F3343" s="2">
        <v>336100</v>
      </c>
    </row>
    <row r="3344" spans="1:6" x14ac:dyDescent="0.25">
      <c r="A3344" s="2" t="s">
        <v>87</v>
      </c>
      <c r="B3344" s="2" t="s">
        <v>392</v>
      </c>
      <c r="C3344" s="2" t="s">
        <v>390</v>
      </c>
      <c r="D3344" s="2">
        <v>2016</v>
      </c>
      <c r="E3344" s="2" t="s">
        <v>388</v>
      </c>
      <c r="F3344" s="2">
        <v>19999999</v>
      </c>
    </row>
    <row r="3345" spans="1:6" x14ac:dyDescent="0.25">
      <c r="A3345" s="2" t="s">
        <v>87</v>
      </c>
      <c r="B3345" s="2" t="s">
        <v>392</v>
      </c>
      <c r="C3345" s="2" t="s">
        <v>390</v>
      </c>
      <c r="D3345" s="2">
        <v>2017</v>
      </c>
      <c r="E3345" s="2" t="s">
        <v>388</v>
      </c>
      <c r="F3345" s="2">
        <v>906332</v>
      </c>
    </row>
    <row r="3346" spans="1:6" x14ac:dyDescent="0.25">
      <c r="A3346" s="2" t="s">
        <v>87</v>
      </c>
      <c r="B3346" s="2" t="s">
        <v>392</v>
      </c>
      <c r="C3346" s="2" t="s">
        <v>390</v>
      </c>
      <c r="D3346" s="2">
        <v>2018</v>
      </c>
      <c r="E3346" s="2" t="s">
        <v>388</v>
      </c>
      <c r="F3346" s="2">
        <v>5606977</v>
      </c>
    </row>
    <row r="3347" spans="1:6" x14ac:dyDescent="0.25">
      <c r="A3347" s="2" t="s">
        <v>87</v>
      </c>
      <c r="B3347" s="2" t="s">
        <v>392</v>
      </c>
      <c r="C3347" s="2" t="s">
        <v>390</v>
      </c>
      <c r="D3347" s="2">
        <v>2019</v>
      </c>
      <c r="E3347" s="2" t="s">
        <v>388</v>
      </c>
      <c r="F3347" s="2">
        <v>5823379</v>
      </c>
    </row>
    <row r="3348" spans="1:6" x14ac:dyDescent="0.25">
      <c r="A3348" s="2" t="s">
        <v>87</v>
      </c>
      <c r="B3348" s="2" t="s">
        <v>392</v>
      </c>
      <c r="C3348" s="2" t="s">
        <v>390</v>
      </c>
      <c r="D3348" s="2">
        <v>2020</v>
      </c>
      <c r="E3348" s="2" t="s">
        <v>388</v>
      </c>
      <c r="F3348" s="2">
        <v>5972629</v>
      </c>
    </row>
    <row r="3349" spans="1:6" x14ac:dyDescent="0.25">
      <c r="A3349" s="2" t="s">
        <v>87</v>
      </c>
      <c r="B3349" s="2" t="s">
        <v>392</v>
      </c>
      <c r="C3349" s="2" t="s">
        <v>390</v>
      </c>
      <c r="D3349" s="2">
        <v>2021</v>
      </c>
      <c r="E3349" s="2" t="s">
        <v>388</v>
      </c>
      <c r="F3349" s="2">
        <v>6127330</v>
      </c>
    </row>
    <row r="3350" spans="1:6" x14ac:dyDescent="0.25">
      <c r="A3350" s="2" t="s">
        <v>88</v>
      </c>
      <c r="B3350" s="2" t="s">
        <v>414</v>
      </c>
      <c r="C3350" s="2" t="s">
        <v>387</v>
      </c>
      <c r="D3350" s="2">
        <v>2010</v>
      </c>
      <c r="E3350" s="2" t="s">
        <v>388</v>
      </c>
      <c r="F3350" s="2">
        <v>30523391</v>
      </c>
    </row>
    <row r="3351" spans="1:6" x14ac:dyDescent="0.25">
      <c r="A3351" s="2" t="s">
        <v>88</v>
      </c>
      <c r="B3351" s="2" t="s">
        <v>414</v>
      </c>
      <c r="C3351" s="2" t="s">
        <v>387</v>
      </c>
      <c r="D3351" s="2">
        <v>2011</v>
      </c>
      <c r="E3351" s="2" t="s">
        <v>388</v>
      </c>
      <c r="F3351" s="2">
        <v>14355904</v>
      </c>
    </row>
    <row r="3352" spans="1:6" x14ac:dyDescent="0.25">
      <c r="A3352" s="2" t="s">
        <v>88</v>
      </c>
      <c r="B3352" s="2" t="s">
        <v>414</v>
      </c>
      <c r="C3352" s="2" t="s">
        <v>387</v>
      </c>
      <c r="D3352" s="2">
        <v>2012</v>
      </c>
      <c r="E3352" s="2" t="s">
        <v>388</v>
      </c>
      <c r="F3352" s="2">
        <v>19287410</v>
      </c>
    </row>
    <row r="3353" spans="1:6" x14ac:dyDescent="0.25">
      <c r="A3353" s="2" t="s">
        <v>88</v>
      </c>
      <c r="B3353" s="2" t="s">
        <v>414</v>
      </c>
      <c r="C3353" s="2" t="s">
        <v>387</v>
      </c>
      <c r="D3353" s="2">
        <v>2013</v>
      </c>
      <c r="E3353" s="2" t="s">
        <v>388</v>
      </c>
      <c r="F3353" s="2">
        <v>22395998</v>
      </c>
    </row>
    <row r="3354" spans="1:6" x14ac:dyDescent="0.25">
      <c r="A3354" s="2" t="s">
        <v>88</v>
      </c>
      <c r="B3354" s="2" t="s">
        <v>414</v>
      </c>
      <c r="C3354" s="2" t="s">
        <v>387</v>
      </c>
      <c r="D3354" s="2">
        <v>2014</v>
      </c>
      <c r="E3354" s="2" t="s">
        <v>388</v>
      </c>
      <c r="F3354" s="2">
        <v>22404715</v>
      </c>
    </row>
    <row r="3355" spans="1:6" x14ac:dyDescent="0.25">
      <c r="A3355" s="2" t="s">
        <v>88</v>
      </c>
      <c r="B3355" s="2" t="s">
        <v>414</v>
      </c>
      <c r="C3355" s="2" t="s">
        <v>387</v>
      </c>
      <c r="D3355" s="2">
        <v>2015</v>
      </c>
      <c r="E3355" s="2" t="s">
        <v>388</v>
      </c>
      <c r="F3355" s="2">
        <v>11149479</v>
      </c>
    </row>
    <row r="3356" spans="1:6" x14ac:dyDescent="0.25">
      <c r="A3356" s="2" t="s">
        <v>88</v>
      </c>
      <c r="B3356" s="2" t="s">
        <v>414</v>
      </c>
      <c r="C3356" s="2" t="s">
        <v>387</v>
      </c>
      <c r="D3356" s="2">
        <v>2016</v>
      </c>
      <c r="E3356" s="2" t="s">
        <v>388</v>
      </c>
      <c r="F3356" s="2">
        <v>17853490</v>
      </c>
    </row>
    <row r="3357" spans="1:6" x14ac:dyDescent="0.25">
      <c r="A3357" s="2" t="s">
        <v>88</v>
      </c>
      <c r="B3357" s="2" t="s">
        <v>414</v>
      </c>
      <c r="C3357" s="2" t="s">
        <v>387</v>
      </c>
      <c r="D3357" s="2">
        <v>2017</v>
      </c>
      <c r="E3357" s="2" t="s">
        <v>388</v>
      </c>
      <c r="F3357" s="2">
        <v>32084868</v>
      </c>
    </row>
    <row r="3358" spans="1:6" x14ac:dyDescent="0.25">
      <c r="A3358" s="2" t="s">
        <v>88</v>
      </c>
      <c r="B3358" s="2" t="s">
        <v>414</v>
      </c>
      <c r="C3358" s="2" t="s">
        <v>387</v>
      </c>
      <c r="D3358" s="2">
        <v>2018</v>
      </c>
      <c r="E3358" s="2" t="s">
        <v>388</v>
      </c>
      <c r="F3358" s="2">
        <v>37395243</v>
      </c>
    </row>
    <row r="3359" spans="1:6" x14ac:dyDescent="0.25">
      <c r="A3359" s="2" t="s">
        <v>88</v>
      </c>
      <c r="B3359" s="2" t="s">
        <v>414</v>
      </c>
      <c r="C3359" s="2" t="s">
        <v>387</v>
      </c>
      <c r="D3359" s="2">
        <v>2019</v>
      </c>
      <c r="E3359" s="2" t="s">
        <v>388</v>
      </c>
      <c r="F3359" s="2">
        <v>39525610</v>
      </c>
    </row>
    <row r="3360" spans="1:6" x14ac:dyDescent="0.25">
      <c r="A3360" s="2" t="s">
        <v>88</v>
      </c>
      <c r="B3360" s="2" t="s">
        <v>414</v>
      </c>
      <c r="C3360" s="2" t="s">
        <v>387</v>
      </c>
      <c r="D3360" s="2">
        <v>2020</v>
      </c>
      <c r="E3360" s="2" t="s">
        <v>388</v>
      </c>
      <c r="F3360" s="2">
        <v>42317536</v>
      </c>
    </row>
    <row r="3361" spans="1:6" x14ac:dyDescent="0.25">
      <c r="A3361" s="2" t="s">
        <v>88</v>
      </c>
      <c r="B3361" s="2" t="s">
        <v>414</v>
      </c>
      <c r="C3361" s="2" t="s">
        <v>387</v>
      </c>
      <c r="D3361" s="2">
        <v>2021</v>
      </c>
      <c r="E3361" s="2" t="s">
        <v>388</v>
      </c>
      <c r="F3361" s="2">
        <v>44538890</v>
      </c>
    </row>
    <row r="3362" spans="1:6" x14ac:dyDescent="0.25">
      <c r="A3362" s="2" t="s">
        <v>88</v>
      </c>
      <c r="B3362" s="2" t="s">
        <v>414</v>
      </c>
      <c r="C3362" s="2" t="s">
        <v>389</v>
      </c>
      <c r="D3362" s="2">
        <v>2010</v>
      </c>
      <c r="E3362" s="2" t="s">
        <v>388</v>
      </c>
      <c r="F3362" s="2">
        <v>19806797</v>
      </c>
    </row>
    <row r="3363" spans="1:6" x14ac:dyDescent="0.25">
      <c r="A3363" s="2" t="s">
        <v>88</v>
      </c>
      <c r="B3363" s="2" t="s">
        <v>414</v>
      </c>
      <c r="C3363" s="2" t="s">
        <v>389</v>
      </c>
      <c r="D3363" s="2">
        <v>2011</v>
      </c>
      <c r="E3363" s="2" t="s">
        <v>388</v>
      </c>
      <c r="F3363" s="2">
        <v>28779179</v>
      </c>
    </row>
    <row r="3364" spans="1:6" x14ac:dyDescent="0.25">
      <c r="A3364" s="2" t="s">
        <v>88</v>
      </c>
      <c r="B3364" s="2" t="s">
        <v>414</v>
      </c>
      <c r="C3364" s="2" t="s">
        <v>389</v>
      </c>
      <c r="D3364" s="2">
        <v>2012</v>
      </c>
      <c r="E3364" s="2" t="s">
        <v>388</v>
      </c>
      <c r="F3364" s="2">
        <v>27917794</v>
      </c>
    </row>
    <row r="3365" spans="1:6" x14ac:dyDescent="0.25">
      <c r="A3365" s="2" t="s">
        <v>88</v>
      </c>
      <c r="B3365" s="2" t="s">
        <v>414</v>
      </c>
      <c r="C3365" s="2" t="s">
        <v>389</v>
      </c>
      <c r="D3365" s="2">
        <v>2013</v>
      </c>
      <c r="E3365" s="2" t="s">
        <v>388</v>
      </c>
      <c r="F3365" s="2">
        <v>30304610</v>
      </c>
    </row>
    <row r="3366" spans="1:6" x14ac:dyDescent="0.25">
      <c r="A3366" s="2" t="s">
        <v>88</v>
      </c>
      <c r="B3366" s="2" t="s">
        <v>414</v>
      </c>
      <c r="C3366" s="2" t="s">
        <v>389</v>
      </c>
      <c r="D3366" s="2">
        <v>2014</v>
      </c>
      <c r="E3366" s="2" t="s">
        <v>388</v>
      </c>
      <c r="F3366" s="2">
        <v>7163555</v>
      </c>
    </row>
    <row r="3367" spans="1:6" x14ac:dyDescent="0.25">
      <c r="A3367" s="2" t="s">
        <v>88</v>
      </c>
      <c r="B3367" s="2" t="s">
        <v>414</v>
      </c>
      <c r="C3367" s="2" t="s">
        <v>389</v>
      </c>
      <c r="D3367" s="2">
        <v>2015</v>
      </c>
      <c r="E3367" s="2" t="s">
        <v>388</v>
      </c>
      <c r="F3367" s="2">
        <v>12390118</v>
      </c>
    </row>
    <row r="3368" spans="1:6" x14ac:dyDescent="0.25">
      <c r="A3368" s="2" t="s">
        <v>88</v>
      </c>
      <c r="B3368" s="2" t="s">
        <v>414</v>
      </c>
      <c r="C3368" s="2" t="s">
        <v>389</v>
      </c>
      <c r="D3368" s="2">
        <v>2016</v>
      </c>
      <c r="E3368" s="2" t="s">
        <v>388</v>
      </c>
      <c r="F3368" s="2">
        <v>25469584</v>
      </c>
    </row>
    <row r="3369" spans="1:6" x14ac:dyDescent="0.25">
      <c r="A3369" s="2" t="s">
        <v>88</v>
      </c>
      <c r="B3369" s="2" t="s">
        <v>414</v>
      </c>
      <c r="C3369" s="2" t="s">
        <v>389</v>
      </c>
      <c r="D3369" s="2">
        <v>2017</v>
      </c>
      <c r="E3369" s="2" t="s">
        <v>388</v>
      </c>
      <c r="F3369" s="2">
        <v>20664333</v>
      </c>
    </row>
    <row r="3370" spans="1:6" x14ac:dyDescent="0.25">
      <c r="A3370" s="2" t="s">
        <v>88</v>
      </c>
      <c r="B3370" s="2" t="s">
        <v>414</v>
      </c>
      <c r="C3370" s="2" t="s">
        <v>389</v>
      </c>
      <c r="D3370" s="2">
        <v>2018</v>
      </c>
      <c r="E3370" s="2" t="s">
        <v>388</v>
      </c>
      <c r="F3370" s="2">
        <v>32260321</v>
      </c>
    </row>
    <row r="3371" spans="1:6" x14ac:dyDescent="0.25">
      <c r="A3371" s="2" t="s">
        <v>88</v>
      </c>
      <c r="B3371" s="2" t="s">
        <v>414</v>
      </c>
      <c r="C3371" s="2" t="s">
        <v>389</v>
      </c>
      <c r="D3371" s="2">
        <v>2019</v>
      </c>
      <c r="E3371" s="2" t="s">
        <v>388</v>
      </c>
      <c r="F3371" s="2">
        <v>33021109</v>
      </c>
    </row>
    <row r="3372" spans="1:6" x14ac:dyDescent="0.25">
      <c r="A3372" s="2" t="s">
        <v>88</v>
      </c>
      <c r="B3372" s="2" t="s">
        <v>414</v>
      </c>
      <c r="C3372" s="2" t="s">
        <v>389</v>
      </c>
      <c r="D3372" s="2">
        <v>2020</v>
      </c>
      <c r="E3372" s="2" t="s">
        <v>388</v>
      </c>
      <c r="F3372" s="2">
        <v>34473740</v>
      </c>
    </row>
    <row r="3373" spans="1:6" x14ac:dyDescent="0.25">
      <c r="A3373" s="2" t="s">
        <v>88</v>
      </c>
      <c r="B3373" s="2" t="s">
        <v>414</v>
      </c>
      <c r="C3373" s="2" t="s">
        <v>389</v>
      </c>
      <c r="D3373" s="2">
        <v>2021</v>
      </c>
      <c r="E3373" s="2" t="s">
        <v>388</v>
      </c>
      <c r="F3373" s="2">
        <v>35656803</v>
      </c>
    </row>
    <row r="3374" spans="1:6" x14ac:dyDescent="0.25">
      <c r="A3374" s="2" t="s">
        <v>88</v>
      </c>
      <c r="B3374" s="2" t="s">
        <v>414</v>
      </c>
      <c r="C3374" s="2" t="s">
        <v>390</v>
      </c>
      <c r="D3374" s="2">
        <v>2010</v>
      </c>
      <c r="E3374" s="2" t="s">
        <v>388</v>
      </c>
      <c r="F3374" s="2">
        <v>532873</v>
      </c>
    </row>
    <row r="3375" spans="1:6" x14ac:dyDescent="0.25">
      <c r="A3375" s="2" t="s">
        <v>88</v>
      </c>
      <c r="B3375" s="2" t="s">
        <v>414</v>
      </c>
      <c r="C3375" s="2" t="s">
        <v>390</v>
      </c>
      <c r="D3375" s="2">
        <v>2011</v>
      </c>
      <c r="E3375" s="2" t="s">
        <v>388</v>
      </c>
      <c r="F3375" s="2">
        <v>526185</v>
      </c>
    </row>
    <row r="3376" spans="1:6" x14ac:dyDescent="0.25">
      <c r="A3376" s="2" t="s">
        <v>88</v>
      </c>
      <c r="B3376" s="2" t="s">
        <v>414</v>
      </c>
      <c r="C3376" s="2" t="s">
        <v>390</v>
      </c>
      <c r="D3376" s="2">
        <v>2012</v>
      </c>
      <c r="E3376" s="2" t="s">
        <v>388</v>
      </c>
      <c r="F3376" s="2">
        <v>1008391</v>
      </c>
    </row>
    <row r="3377" spans="1:6" x14ac:dyDescent="0.25">
      <c r="A3377" s="2" t="s">
        <v>88</v>
      </c>
      <c r="B3377" s="2" t="s">
        <v>414</v>
      </c>
      <c r="C3377" s="2" t="s">
        <v>390</v>
      </c>
      <c r="D3377" s="2">
        <v>2013</v>
      </c>
      <c r="E3377" s="2" t="s">
        <v>388</v>
      </c>
      <c r="F3377" s="2">
        <v>482900</v>
      </c>
    </row>
    <row r="3378" spans="1:6" x14ac:dyDescent="0.25">
      <c r="A3378" s="2" t="s">
        <v>88</v>
      </c>
      <c r="B3378" s="2" t="s">
        <v>414</v>
      </c>
      <c r="C3378" s="2" t="s">
        <v>390</v>
      </c>
      <c r="D3378" s="2">
        <v>2014</v>
      </c>
      <c r="E3378" s="2" t="s">
        <v>388</v>
      </c>
      <c r="F3378" s="2">
        <v>539570</v>
      </c>
    </row>
    <row r="3379" spans="1:6" x14ac:dyDescent="0.25">
      <c r="A3379" s="2" t="s">
        <v>88</v>
      </c>
      <c r="B3379" s="2" t="s">
        <v>414</v>
      </c>
      <c r="C3379" s="2" t="s">
        <v>390</v>
      </c>
      <c r="D3379" s="2">
        <v>2015</v>
      </c>
      <c r="E3379" s="2" t="s">
        <v>388</v>
      </c>
      <c r="F3379" s="2">
        <v>19927053</v>
      </c>
    </row>
    <row r="3380" spans="1:6" x14ac:dyDescent="0.25">
      <c r="A3380" s="2" t="s">
        <v>88</v>
      </c>
      <c r="B3380" s="2" t="s">
        <v>414</v>
      </c>
      <c r="C3380" s="2" t="s">
        <v>390</v>
      </c>
      <c r="D3380" s="2">
        <v>2016</v>
      </c>
      <c r="E3380" s="2" t="s">
        <v>388</v>
      </c>
      <c r="F3380" s="2">
        <v>190000</v>
      </c>
    </row>
    <row r="3381" spans="1:6" x14ac:dyDescent="0.25">
      <c r="A3381" s="2" t="s">
        <v>88</v>
      </c>
      <c r="B3381" s="2" t="s">
        <v>414</v>
      </c>
      <c r="C3381" s="2" t="s">
        <v>390</v>
      </c>
      <c r="D3381" s="2">
        <v>2017</v>
      </c>
      <c r="E3381" s="2" t="s">
        <v>388</v>
      </c>
      <c r="F3381" s="2">
        <v>1437652</v>
      </c>
    </row>
    <row r="3382" spans="1:6" x14ac:dyDescent="0.25">
      <c r="A3382" s="2" t="s">
        <v>88</v>
      </c>
      <c r="B3382" s="2" t="s">
        <v>414</v>
      </c>
      <c r="C3382" s="2" t="s">
        <v>390</v>
      </c>
      <c r="D3382" s="2">
        <v>2018</v>
      </c>
      <c r="E3382" s="2" t="s">
        <v>388</v>
      </c>
      <c r="F3382" s="2">
        <v>3064543</v>
      </c>
    </row>
    <row r="3383" spans="1:6" x14ac:dyDescent="0.25">
      <c r="A3383" s="2" t="s">
        <v>88</v>
      </c>
      <c r="B3383" s="2" t="s">
        <v>414</v>
      </c>
      <c r="C3383" s="2" t="s">
        <v>390</v>
      </c>
      <c r="D3383" s="2">
        <v>2019</v>
      </c>
      <c r="E3383" s="2" t="s">
        <v>388</v>
      </c>
      <c r="F3383" s="2">
        <v>3030325</v>
      </c>
    </row>
    <row r="3384" spans="1:6" x14ac:dyDescent="0.25">
      <c r="A3384" s="2" t="s">
        <v>88</v>
      </c>
      <c r="B3384" s="2" t="s">
        <v>414</v>
      </c>
      <c r="C3384" s="2" t="s">
        <v>390</v>
      </c>
      <c r="D3384" s="2">
        <v>2020</v>
      </c>
      <c r="E3384" s="2" t="s">
        <v>388</v>
      </c>
      <c r="F3384" s="2">
        <v>3545471</v>
      </c>
    </row>
    <row r="3385" spans="1:6" x14ac:dyDescent="0.25">
      <c r="A3385" s="2" t="s">
        <v>88</v>
      </c>
      <c r="B3385" s="2" t="s">
        <v>414</v>
      </c>
      <c r="C3385" s="2" t="s">
        <v>390</v>
      </c>
      <c r="D3385" s="2">
        <v>2021</v>
      </c>
      <c r="E3385" s="2" t="s">
        <v>388</v>
      </c>
      <c r="F3385" s="2">
        <v>3666087</v>
      </c>
    </row>
    <row r="3386" spans="1:6" x14ac:dyDescent="0.25">
      <c r="A3386" s="2" t="s">
        <v>89</v>
      </c>
      <c r="B3386" s="2" t="s">
        <v>413</v>
      </c>
      <c r="C3386" s="2" t="s">
        <v>387</v>
      </c>
      <c r="D3386" s="2">
        <v>2010</v>
      </c>
      <c r="E3386" s="2" t="s">
        <v>388</v>
      </c>
      <c r="F3386" s="2">
        <v>31057100</v>
      </c>
    </row>
    <row r="3387" spans="1:6" x14ac:dyDescent="0.25">
      <c r="A3387" s="2" t="s">
        <v>89</v>
      </c>
      <c r="B3387" s="2" t="s">
        <v>413</v>
      </c>
      <c r="C3387" s="2" t="s">
        <v>387</v>
      </c>
      <c r="D3387" s="2">
        <v>2011</v>
      </c>
      <c r="E3387" s="2" t="s">
        <v>388</v>
      </c>
      <c r="F3387" s="2">
        <v>20397621</v>
      </c>
    </row>
    <row r="3388" spans="1:6" x14ac:dyDescent="0.25">
      <c r="A3388" s="2" t="s">
        <v>89</v>
      </c>
      <c r="B3388" s="2" t="s">
        <v>413</v>
      </c>
      <c r="C3388" s="2" t="s">
        <v>387</v>
      </c>
      <c r="D3388" s="2">
        <v>2012</v>
      </c>
      <c r="E3388" s="2" t="s">
        <v>388</v>
      </c>
      <c r="F3388" s="2">
        <v>15158803</v>
      </c>
    </row>
    <row r="3389" spans="1:6" x14ac:dyDescent="0.25">
      <c r="A3389" s="2" t="s">
        <v>89</v>
      </c>
      <c r="B3389" s="2" t="s">
        <v>413</v>
      </c>
      <c r="C3389" s="2" t="s">
        <v>387</v>
      </c>
      <c r="D3389" s="2">
        <v>2013</v>
      </c>
      <c r="E3389" s="2" t="s">
        <v>388</v>
      </c>
      <c r="F3389" s="2">
        <v>17516051</v>
      </c>
    </row>
    <row r="3390" spans="1:6" x14ac:dyDescent="0.25">
      <c r="A3390" s="2" t="s">
        <v>89</v>
      </c>
      <c r="B3390" s="2" t="s">
        <v>413</v>
      </c>
      <c r="C3390" s="2" t="s">
        <v>387</v>
      </c>
      <c r="D3390" s="2">
        <v>2014</v>
      </c>
      <c r="E3390" s="2" t="s">
        <v>388</v>
      </c>
      <c r="F3390" s="2">
        <v>16989577</v>
      </c>
    </row>
    <row r="3391" spans="1:6" x14ac:dyDescent="0.25">
      <c r="A3391" s="2" t="s">
        <v>89</v>
      </c>
      <c r="B3391" s="2" t="s">
        <v>413</v>
      </c>
      <c r="C3391" s="2" t="s">
        <v>387</v>
      </c>
      <c r="D3391" s="2">
        <v>2015</v>
      </c>
      <c r="E3391" s="2" t="s">
        <v>388</v>
      </c>
      <c r="F3391" s="2">
        <v>19730553</v>
      </c>
    </row>
    <row r="3392" spans="1:6" x14ac:dyDescent="0.25">
      <c r="A3392" s="2" t="s">
        <v>89</v>
      </c>
      <c r="B3392" s="2" t="s">
        <v>413</v>
      </c>
      <c r="C3392" s="2" t="s">
        <v>387</v>
      </c>
      <c r="D3392" s="2">
        <v>2016</v>
      </c>
      <c r="E3392" s="2" t="s">
        <v>388</v>
      </c>
      <c r="F3392" s="2">
        <v>23388825</v>
      </c>
    </row>
    <row r="3393" spans="1:6" x14ac:dyDescent="0.25">
      <c r="A3393" s="2" t="s">
        <v>89</v>
      </c>
      <c r="B3393" s="2" t="s">
        <v>413</v>
      </c>
      <c r="C3393" s="2" t="s">
        <v>387</v>
      </c>
      <c r="D3393" s="2">
        <v>2017</v>
      </c>
      <c r="E3393" s="2" t="s">
        <v>388</v>
      </c>
      <c r="F3393" s="2">
        <v>17001194</v>
      </c>
    </row>
    <row r="3394" spans="1:6" x14ac:dyDescent="0.25">
      <c r="A3394" s="2" t="s">
        <v>89</v>
      </c>
      <c r="B3394" s="2" t="s">
        <v>413</v>
      </c>
      <c r="C3394" s="2" t="s">
        <v>387</v>
      </c>
      <c r="D3394" s="2">
        <v>2018</v>
      </c>
      <c r="E3394" s="2" t="s">
        <v>388</v>
      </c>
      <c r="F3394" s="2">
        <v>22874543</v>
      </c>
    </row>
    <row r="3395" spans="1:6" x14ac:dyDescent="0.25">
      <c r="A3395" s="2" t="s">
        <v>89</v>
      </c>
      <c r="B3395" s="2" t="s">
        <v>413</v>
      </c>
      <c r="C3395" s="2" t="s">
        <v>387</v>
      </c>
      <c r="D3395" s="2">
        <v>2019</v>
      </c>
      <c r="E3395" s="2" t="s">
        <v>388</v>
      </c>
      <c r="F3395" s="2">
        <v>24391380</v>
      </c>
    </row>
    <row r="3396" spans="1:6" x14ac:dyDescent="0.25">
      <c r="A3396" s="2" t="s">
        <v>89</v>
      </c>
      <c r="B3396" s="2" t="s">
        <v>413</v>
      </c>
      <c r="C3396" s="2" t="s">
        <v>387</v>
      </c>
      <c r="D3396" s="2">
        <v>2020</v>
      </c>
      <c r="E3396" s="2" t="s">
        <v>388</v>
      </c>
      <c r="F3396" s="2">
        <v>25676637</v>
      </c>
    </row>
    <row r="3397" spans="1:6" x14ac:dyDescent="0.25">
      <c r="A3397" s="2" t="s">
        <v>89</v>
      </c>
      <c r="B3397" s="2" t="s">
        <v>413</v>
      </c>
      <c r="C3397" s="2" t="s">
        <v>387</v>
      </c>
      <c r="D3397" s="2">
        <v>2021</v>
      </c>
      <c r="E3397" s="2" t="s">
        <v>388</v>
      </c>
      <c r="F3397" s="2">
        <v>26514099</v>
      </c>
    </row>
    <row r="3398" spans="1:6" x14ac:dyDescent="0.25">
      <c r="A3398" s="2" t="s">
        <v>89</v>
      </c>
      <c r="B3398" s="2" t="s">
        <v>413</v>
      </c>
      <c r="C3398" s="2" t="s">
        <v>389</v>
      </c>
      <c r="D3398" s="2">
        <v>2010</v>
      </c>
      <c r="E3398" s="2" t="s">
        <v>388</v>
      </c>
      <c r="F3398" s="2">
        <v>24531659</v>
      </c>
    </row>
    <row r="3399" spans="1:6" x14ac:dyDescent="0.25">
      <c r="A3399" s="2" t="s">
        <v>89</v>
      </c>
      <c r="B3399" s="2" t="s">
        <v>413</v>
      </c>
      <c r="C3399" s="2" t="s">
        <v>389</v>
      </c>
      <c r="D3399" s="2">
        <v>2011</v>
      </c>
      <c r="E3399" s="2" t="s">
        <v>388</v>
      </c>
      <c r="F3399" s="2">
        <v>13635548</v>
      </c>
    </row>
    <row r="3400" spans="1:6" x14ac:dyDescent="0.25">
      <c r="A3400" s="2" t="s">
        <v>89</v>
      </c>
      <c r="B3400" s="2" t="s">
        <v>413</v>
      </c>
      <c r="C3400" s="2" t="s">
        <v>389</v>
      </c>
      <c r="D3400" s="2">
        <v>2012</v>
      </c>
      <c r="E3400" s="2" t="s">
        <v>388</v>
      </c>
      <c r="F3400" s="2">
        <v>6822478</v>
      </c>
    </row>
    <row r="3401" spans="1:6" x14ac:dyDescent="0.25">
      <c r="A3401" s="2" t="s">
        <v>89</v>
      </c>
      <c r="B3401" s="2" t="s">
        <v>413</v>
      </c>
      <c r="C3401" s="2" t="s">
        <v>389</v>
      </c>
      <c r="D3401" s="2">
        <v>2013</v>
      </c>
      <c r="E3401" s="2" t="s">
        <v>388</v>
      </c>
      <c r="F3401" s="2">
        <v>20440404</v>
      </c>
    </row>
    <row r="3402" spans="1:6" x14ac:dyDescent="0.25">
      <c r="A3402" s="2" t="s">
        <v>89</v>
      </c>
      <c r="B3402" s="2" t="s">
        <v>413</v>
      </c>
      <c r="C3402" s="2" t="s">
        <v>389</v>
      </c>
      <c r="D3402" s="2">
        <v>2014</v>
      </c>
      <c r="E3402" s="2" t="s">
        <v>388</v>
      </c>
      <c r="F3402" s="2">
        <v>8480364</v>
      </c>
    </row>
    <row r="3403" spans="1:6" x14ac:dyDescent="0.25">
      <c r="A3403" s="2" t="s">
        <v>89</v>
      </c>
      <c r="B3403" s="2" t="s">
        <v>413</v>
      </c>
      <c r="C3403" s="2" t="s">
        <v>389</v>
      </c>
      <c r="D3403" s="2">
        <v>2015</v>
      </c>
      <c r="E3403" s="2" t="s">
        <v>388</v>
      </c>
      <c r="F3403" s="2">
        <v>21683652</v>
      </c>
    </row>
    <row r="3404" spans="1:6" x14ac:dyDescent="0.25">
      <c r="A3404" s="2" t="s">
        <v>89</v>
      </c>
      <c r="B3404" s="2" t="s">
        <v>413</v>
      </c>
      <c r="C3404" s="2" t="s">
        <v>389</v>
      </c>
      <c r="D3404" s="2">
        <v>2016</v>
      </c>
      <c r="E3404" s="2" t="s">
        <v>388</v>
      </c>
      <c r="F3404" s="2">
        <v>28509791</v>
      </c>
    </row>
    <row r="3405" spans="1:6" x14ac:dyDescent="0.25">
      <c r="A3405" s="2" t="s">
        <v>89</v>
      </c>
      <c r="B3405" s="2" t="s">
        <v>413</v>
      </c>
      <c r="C3405" s="2" t="s">
        <v>389</v>
      </c>
      <c r="D3405" s="2">
        <v>2017</v>
      </c>
      <c r="E3405" s="2" t="s">
        <v>388</v>
      </c>
      <c r="F3405" s="2">
        <v>36088706</v>
      </c>
    </row>
    <row r="3406" spans="1:6" x14ac:dyDescent="0.25">
      <c r="A3406" s="2" t="s">
        <v>89</v>
      </c>
      <c r="B3406" s="2" t="s">
        <v>413</v>
      </c>
      <c r="C3406" s="2" t="s">
        <v>389</v>
      </c>
      <c r="D3406" s="2">
        <v>2018</v>
      </c>
      <c r="E3406" s="2" t="s">
        <v>388</v>
      </c>
      <c r="F3406" s="2">
        <v>49109318</v>
      </c>
    </row>
    <row r="3407" spans="1:6" x14ac:dyDescent="0.25">
      <c r="A3407" s="2" t="s">
        <v>89</v>
      </c>
      <c r="B3407" s="2" t="s">
        <v>413</v>
      </c>
      <c r="C3407" s="2" t="s">
        <v>389</v>
      </c>
      <c r="D3407" s="2">
        <v>2019</v>
      </c>
      <c r="E3407" s="2" t="s">
        <v>388</v>
      </c>
      <c r="F3407" s="2">
        <v>50740096</v>
      </c>
    </row>
    <row r="3408" spans="1:6" x14ac:dyDescent="0.25">
      <c r="A3408" s="2" t="s">
        <v>89</v>
      </c>
      <c r="B3408" s="2" t="s">
        <v>413</v>
      </c>
      <c r="C3408" s="2" t="s">
        <v>389</v>
      </c>
      <c r="D3408" s="2">
        <v>2020</v>
      </c>
      <c r="E3408" s="2" t="s">
        <v>388</v>
      </c>
      <c r="F3408" s="2">
        <v>51899289</v>
      </c>
    </row>
    <row r="3409" spans="1:6" x14ac:dyDescent="0.25">
      <c r="A3409" s="2" t="s">
        <v>89</v>
      </c>
      <c r="B3409" s="2" t="s">
        <v>413</v>
      </c>
      <c r="C3409" s="2" t="s">
        <v>389</v>
      </c>
      <c r="D3409" s="2">
        <v>2021</v>
      </c>
      <c r="E3409" s="2" t="s">
        <v>388</v>
      </c>
      <c r="F3409" s="2">
        <v>52700606</v>
      </c>
    </row>
    <row r="3410" spans="1:6" x14ac:dyDescent="0.25">
      <c r="A3410" s="2" t="s">
        <v>89</v>
      </c>
      <c r="B3410" s="2" t="s">
        <v>413</v>
      </c>
      <c r="C3410" s="2" t="s">
        <v>390</v>
      </c>
      <c r="D3410" s="2">
        <v>2010</v>
      </c>
      <c r="E3410" s="2" t="s">
        <v>388</v>
      </c>
      <c r="F3410" s="2">
        <v>34839776</v>
      </c>
    </row>
    <row r="3411" spans="1:6" x14ac:dyDescent="0.25">
      <c r="A3411" s="2" t="s">
        <v>89</v>
      </c>
      <c r="B3411" s="2" t="s">
        <v>413</v>
      </c>
      <c r="C3411" s="2" t="s">
        <v>390</v>
      </c>
      <c r="D3411" s="2">
        <v>2011</v>
      </c>
      <c r="E3411" s="2" t="s">
        <v>388</v>
      </c>
      <c r="F3411" s="2">
        <v>31821828</v>
      </c>
    </row>
    <row r="3412" spans="1:6" x14ac:dyDescent="0.25">
      <c r="A3412" s="2" t="s">
        <v>89</v>
      </c>
      <c r="B3412" s="2" t="s">
        <v>413</v>
      </c>
      <c r="C3412" s="2" t="s">
        <v>390</v>
      </c>
      <c r="D3412" s="2">
        <v>2012</v>
      </c>
      <c r="E3412" s="2" t="s">
        <v>388</v>
      </c>
      <c r="F3412" s="2">
        <v>34656406</v>
      </c>
    </row>
    <row r="3413" spans="1:6" x14ac:dyDescent="0.25">
      <c r="A3413" s="2" t="s">
        <v>89</v>
      </c>
      <c r="B3413" s="2" t="s">
        <v>413</v>
      </c>
      <c r="C3413" s="2" t="s">
        <v>390</v>
      </c>
      <c r="D3413" s="2">
        <v>2013</v>
      </c>
      <c r="E3413" s="2" t="s">
        <v>388</v>
      </c>
      <c r="F3413" s="2">
        <v>35270784</v>
      </c>
    </row>
    <row r="3414" spans="1:6" x14ac:dyDescent="0.25">
      <c r="A3414" s="2" t="s">
        <v>89</v>
      </c>
      <c r="B3414" s="2" t="s">
        <v>413</v>
      </c>
      <c r="C3414" s="2" t="s">
        <v>390</v>
      </c>
      <c r="D3414" s="2">
        <v>2014</v>
      </c>
      <c r="E3414" s="2" t="s">
        <v>388</v>
      </c>
      <c r="F3414" s="2">
        <v>41849376</v>
      </c>
    </row>
    <row r="3415" spans="1:6" x14ac:dyDescent="0.25">
      <c r="A3415" s="2" t="s">
        <v>89</v>
      </c>
      <c r="B3415" s="2" t="s">
        <v>413</v>
      </c>
      <c r="C3415" s="2" t="s">
        <v>390</v>
      </c>
      <c r="D3415" s="2">
        <v>2015</v>
      </c>
      <c r="E3415" s="2" t="s">
        <v>388</v>
      </c>
      <c r="F3415" s="2">
        <v>40399294</v>
      </c>
    </row>
    <row r="3416" spans="1:6" x14ac:dyDescent="0.25">
      <c r="A3416" s="2" t="s">
        <v>89</v>
      </c>
      <c r="B3416" s="2" t="s">
        <v>413</v>
      </c>
      <c r="C3416" s="2" t="s">
        <v>390</v>
      </c>
      <c r="D3416" s="2">
        <v>2016</v>
      </c>
      <c r="E3416" s="2" t="s">
        <v>388</v>
      </c>
      <c r="F3416" s="2">
        <v>39552650</v>
      </c>
    </row>
    <row r="3417" spans="1:6" x14ac:dyDescent="0.25">
      <c r="A3417" s="2" t="s">
        <v>89</v>
      </c>
      <c r="B3417" s="2" t="s">
        <v>413</v>
      </c>
      <c r="C3417" s="2" t="s">
        <v>390</v>
      </c>
      <c r="D3417" s="2">
        <v>2017</v>
      </c>
      <c r="E3417" s="2" t="s">
        <v>388</v>
      </c>
      <c r="F3417" s="2">
        <v>33968630</v>
      </c>
    </row>
    <row r="3418" spans="1:6" x14ac:dyDescent="0.25">
      <c r="A3418" s="2" t="s">
        <v>89</v>
      </c>
      <c r="B3418" s="2" t="s">
        <v>413</v>
      </c>
      <c r="C3418" s="2" t="s">
        <v>390</v>
      </c>
      <c r="D3418" s="2">
        <v>2018</v>
      </c>
      <c r="E3418" s="2" t="s">
        <v>388</v>
      </c>
      <c r="F3418" s="2">
        <v>1950900</v>
      </c>
    </row>
    <row r="3419" spans="1:6" x14ac:dyDescent="0.25">
      <c r="A3419" s="2" t="s">
        <v>89</v>
      </c>
      <c r="B3419" s="2" t="s">
        <v>413</v>
      </c>
      <c r="C3419" s="2" t="s">
        <v>390</v>
      </c>
      <c r="D3419" s="2">
        <v>2019</v>
      </c>
      <c r="E3419" s="2" t="s">
        <v>388</v>
      </c>
      <c r="F3419" s="2">
        <v>1996102</v>
      </c>
    </row>
    <row r="3420" spans="1:6" x14ac:dyDescent="0.25">
      <c r="A3420" s="2" t="s">
        <v>89</v>
      </c>
      <c r="B3420" s="2" t="s">
        <v>413</v>
      </c>
      <c r="C3420" s="2" t="s">
        <v>390</v>
      </c>
      <c r="D3420" s="2">
        <v>2020</v>
      </c>
      <c r="E3420" s="2" t="s">
        <v>388</v>
      </c>
      <c r="F3420" s="2">
        <v>2038756</v>
      </c>
    </row>
    <row r="3421" spans="1:6" x14ac:dyDescent="0.25">
      <c r="A3421" s="2" t="s">
        <v>89</v>
      </c>
      <c r="B3421" s="2" t="s">
        <v>413</v>
      </c>
      <c r="C3421" s="2" t="s">
        <v>390</v>
      </c>
      <c r="D3421" s="2">
        <v>2021</v>
      </c>
      <c r="E3421" s="2" t="s">
        <v>388</v>
      </c>
      <c r="F3421" s="2">
        <v>2082804</v>
      </c>
    </row>
    <row r="3422" spans="1:6" x14ac:dyDescent="0.25">
      <c r="A3422" s="2" t="s">
        <v>90</v>
      </c>
      <c r="B3422" s="2" t="s">
        <v>398</v>
      </c>
      <c r="C3422" s="2" t="s">
        <v>387</v>
      </c>
      <c r="D3422" s="2">
        <v>2010</v>
      </c>
      <c r="E3422" s="2" t="s">
        <v>388</v>
      </c>
      <c r="F3422" s="2">
        <v>31852518</v>
      </c>
    </row>
    <row r="3423" spans="1:6" x14ac:dyDescent="0.25">
      <c r="A3423" s="2" t="s">
        <v>90</v>
      </c>
      <c r="B3423" s="2" t="s">
        <v>398</v>
      </c>
      <c r="C3423" s="2" t="s">
        <v>387</v>
      </c>
      <c r="D3423" s="2">
        <v>2011</v>
      </c>
      <c r="E3423" s="2" t="s">
        <v>388</v>
      </c>
      <c r="F3423" s="2">
        <v>82477643</v>
      </c>
    </row>
    <row r="3424" spans="1:6" x14ac:dyDescent="0.25">
      <c r="A3424" s="2" t="s">
        <v>90</v>
      </c>
      <c r="B3424" s="2" t="s">
        <v>398</v>
      </c>
      <c r="C3424" s="2" t="s">
        <v>387</v>
      </c>
      <c r="D3424" s="2">
        <v>2012</v>
      </c>
      <c r="E3424" s="2" t="s">
        <v>388</v>
      </c>
      <c r="F3424" s="2">
        <v>33888851</v>
      </c>
    </row>
    <row r="3425" spans="1:6" x14ac:dyDescent="0.25">
      <c r="A3425" s="2" t="s">
        <v>90</v>
      </c>
      <c r="B3425" s="2" t="s">
        <v>398</v>
      </c>
      <c r="C3425" s="2" t="s">
        <v>387</v>
      </c>
      <c r="D3425" s="2">
        <v>2013</v>
      </c>
      <c r="E3425" s="2" t="s">
        <v>388</v>
      </c>
      <c r="F3425" s="2">
        <v>29003584</v>
      </c>
    </row>
    <row r="3426" spans="1:6" x14ac:dyDescent="0.25">
      <c r="A3426" s="2" t="s">
        <v>90</v>
      </c>
      <c r="B3426" s="2" t="s">
        <v>398</v>
      </c>
      <c r="C3426" s="2" t="s">
        <v>387</v>
      </c>
      <c r="D3426" s="2">
        <v>2014</v>
      </c>
      <c r="E3426" s="2" t="s">
        <v>388</v>
      </c>
      <c r="F3426" s="2">
        <v>44602966</v>
      </c>
    </row>
    <row r="3427" spans="1:6" x14ac:dyDescent="0.25">
      <c r="A3427" s="2" t="s">
        <v>90</v>
      </c>
      <c r="B3427" s="2" t="s">
        <v>398</v>
      </c>
      <c r="C3427" s="2" t="s">
        <v>387</v>
      </c>
      <c r="D3427" s="2">
        <v>2015</v>
      </c>
      <c r="E3427" s="2" t="s">
        <v>388</v>
      </c>
      <c r="F3427" s="2">
        <v>36608194</v>
      </c>
    </row>
    <row r="3428" spans="1:6" x14ac:dyDescent="0.25">
      <c r="A3428" s="2" t="s">
        <v>90</v>
      </c>
      <c r="B3428" s="2" t="s">
        <v>398</v>
      </c>
      <c r="C3428" s="2" t="s">
        <v>387</v>
      </c>
      <c r="D3428" s="2">
        <v>2016</v>
      </c>
      <c r="E3428" s="2" t="s">
        <v>388</v>
      </c>
      <c r="F3428" s="2">
        <v>78070813</v>
      </c>
    </row>
    <row r="3429" spans="1:6" x14ac:dyDescent="0.25">
      <c r="A3429" s="2" t="s">
        <v>90</v>
      </c>
      <c r="B3429" s="2" t="s">
        <v>398</v>
      </c>
      <c r="C3429" s="2" t="s">
        <v>387</v>
      </c>
      <c r="D3429" s="2">
        <v>2017</v>
      </c>
      <c r="E3429" s="2" t="s">
        <v>388</v>
      </c>
      <c r="F3429" s="2">
        <v>384962789</v>
      </c>
    </row>
    <row r="3430" spans="1:6" x14ac:dyDescent="0.25">
      <c r="A3430" s="2" t="s">
        <v>90</v>
      </c>
      <c r="B3430" s="2" t="s">
        <v>398</v>
      </c>
      <c r="C3430" s="2" t="s">
        <v>387</v>
      </c>
      <c r="D3430" s="2">
        <v>2018</v>
      </c>
      <c r="E3430" s="2" t="s">
        <v>388</v>
      </c>
      <c r="F3430" s="2">
        <v>66899964</v>
      </c>
    </row>
    <row r="3431" spans="1:6" x14ac:dyDescent="0.25">
      <c r="A3431" s="2" t="s">
        <v>90</v>
      </c>
      <c r="B3431" s="2" t="s">
        <v>398</v>
      </c>
      <c r="C3431" s="2" t="s">
        <v>387</v>
      </c>
      <c r="D3431" s="2">
        <v>2019</v>
      </c>
      <c r="E3431" s="2" t="s">
        <v>388</v>
      </c>
      <c r="F3431" s="2">
        <v>71057728</v>
      </c>
    </row>
    <row r="3432" spans="1:6" x14ac:dyDescent="0.25">
      <c r="A3432" s="2" t="s">
        <v>90</v>
      </c>
      <c r="B3432" s="2" t="s">
        <v>398</v>
      </c>
      <c r="C3432" s="2" t="s">
        <v>387</v>
      </c>
      <c r="D3432" s="2">
        <v>2020</v>
      </c>
      <c r="E3432" s="2" t="s">
        <v>388</v>
      </c>
      <c r="F3432" s="2">
        <v>75273021</v>
      </c>
    </row>
    <row r="3433" spans="1:6" x14ac:dyDescent="0.25">
      <c r="A3433" s="2" t="s">
        <v>90</v>
      </c>
      <c r="B3433" s="2" t="s">
        <v>398</v>
      </c>
      <c r="C3433" s="2" t="s">
        <v>387</v>
      </c>
      <c r="D3433" s="2">
        <v>2021</v>
      </c>
      <c r="E3433" s="2" t="s">
        <v>388</v>
      </c>
      <c r="F3433" s="2">
        <v>78063726</v>
      </c>
    </row>
    <row r="3434" spans="1:6" x14ac:dyDescent="0.25">
      <c r="A3434" s="2" t="s">
        <v>90</v>
      </c>
      <c r="B3434" s="2" t="s">
        <v>398</v>
      </c>
      <c r="C3434" s="2" t="s">
        <v>389</v>
      </c>
      <c r="D3434" s="2">
        <v>2010</v>
      </c>
      <c r="E3434" s="2" t="s">
        <v>388</v>
      </c>
      <c r="F3434" s="2">
        <v>46782181</v>
      </c>
    </row>
    <row r="3435" spans="1:6" x14ac:dyDescent="0.25">
      <c r="A3435" s="2" t="s">
        <v>90</v>
      </c>
      <c r="B3435" s="2" t="s">
        <v>398</v>
      </c>
      <c r="C3435" s="2" t="s">
        <v>389</v>
      </c>
      <c r="D3435" s="2">
        <v>2011</v>
      </c>
      <c r="E3435" s="2" t="s">
        <v>388</v>
      </c>
      <c r="F3435" s="2">
        <v>158552733</v>
      </c>
    </row>
    <row r="3436" spans="1:6" x14ac:dyDescent="0.25">
      <c r="A3436" s="2" t="s">
        <v>90</v>
      </c>
      <c r="B3436" s="2" t="s">
        <v>398</v>
      </c>
      <c r="C3436" s="2" t="s">
        <v>389</v>
      </c>
      <c r="D3436" s="2">
        <v>2012</v>
      </c>
      <c r="E3436" s="2" t="s">
        <v>388</v>
      </c>
      <c r="F3436" s="2">
        <v>23828725</v>
      </c>
    </row>
    <row r="3437" spans="1:6" x14ac:dyDescent="0.25">
      <c r="A3437" s="2" t="s">
        <v>90</v>
      </c>
      <c r="B3437" s="2" t="s">
        <v>398</v>
      </c>
      <c r="C3437" s="2" t="s">
        <v>389</v>
      </c>
      <c r="D3437" s="2">
        <v>2013</v>
      </c>
      <c r="E3437" s="2" t="s">
        <v>388</v>
      </c>
      <c r="F3437" s="2">
        <v>54527657</v>
      </c>
    </row>
    <row r="3438" spans="1:6" x14ac:dyDescent="0.25">
      <c r="A3438" s="2" t="s">
        <v>90</v>
      </c>
      <c r="B3438" s="2" t="s">
        <v>398</v>
      </c>
      <c r="C3438" s="2" t="s">
        <v>389</v>
      </c>
      <c r="D3438" s="2">
        <v>2014</v>
      </c>
      <c r="E3438" s="2" t="s">
        <v>388</v>
      </c>
      <c r="F3438" s="2">
        <v>62247413</v>
      </c>
    </row>
    <row r="3439" spans="1:6" x14ac:dyDescent="0.25">
      <c r="A3439" s="2" t="s">
        <v>90</v>
      </c>
      <c r="B3439" s="2" t="s">
        <v>398</v>
      </c>
      <c r="C3439" s="2" t="s">
        <v>389</v>
      </c>
      <c r="D3439" s="2">
        <v>2015</v>
      </c>
      <c r="E3439" s="2" t="s">
        <v>388</v>
      </c>
      <c r="F3439" s="2">
        <v>411676959</v>
      </c>
    </row>
    <row r="3440" spans="1:6" x14ac:dyDescent="0.25">
      <c r="A3440" s="2" t="s">
        <v>90</v>
      </c>
      <c r="B3440" s="2" t="s">
        <v>398</v>
      </c>
      <c r="C3440" s="2" t="s">
        <v>389</v>
      </c>
      <c r="D3440" s="2">
        <v>2016</v>
      </c>
      <c r="E3440" s="2" t="s">
        <v>388</v>
      </c>
      <c r="F3440" s="2">
        <v>87030395</v>
      </c>
    </row>
    <row r="3441" spans="1:6" x14ac:dyDescent="0.25">
      <c r="A3441" s="2" t="s">
        <v>90</v>
      </c>
      <c r="B3441" s="2" t="s">
        <v>398</v>
      </c>
      <c r="C3441" s="2" t="s">
        <v>389</v>
      </c>
      <c r="D3441" s="2">
        <v>2017</v>
      </c>
      <c r="E3441" s="2" t="s">
        <v>388</v>
      </c>
      <c r="F3441" s="2">
        <v>204591144</v>
      </c>
    </row>
    <row r="3442" spans="1:6" x14ac:dyDescent="0.25">
      <c r="A3442" s="2" t="s">
        <v>90</v>
      </c>
      <c r="B3442" s="2" t="s">
        <v>398</v>
      </c>
      <c r="C3442" s="2" t="s">
        <v>389</v>
      </c>
      <c r="D3442" s="2">
        <v>2018</v>
      </c>
      <c r="E3442" s="2" t="s">
        <v>388</v>
      </c>
      <c r="F3442" s="2">
        <v>139155966</v>
      </c>
    </row>
    <row r="3443" spans="1:6" x14ac:dyDescent="0.25">
      <c r="A3443" s="2" t="s">
        <v>90</v>
      </c>
      <c r="B3443" s="2" t="s">
        <v>398</v>
      </c>
      <c r="C3443" s="2" t="s">
        <v>389</v>
      </c>
      <c r="D3443" s="2">
        <v>2019</v>
      </c>
      <c r="E3443" s="2" t="s">
        <v>388</v>
      </c>
      <c r="F3443" s="2">
        <v>145126819</v>
      </c>
    </row>
    <row r="3444" spans="1:6" x14ac:dyDescent="0.25">
      <c r="A3444" s="2" t="s">
        <v>90</v>
      </c>
      <c r="B3444" s="2" t="s">
        <v>398</v>
      </c>
      <c r="C3444" s="2" t="s">
        <v>389</v>
      </c>
      <c r="D3444" s="2">
        <v>2020</v>
      </c>
      <c r="E3444" s="2" t="s">
        <v>388</v>
      </c>
      <c r="F3444" s="2">
        <v>147312304</v>
      </c>
    </row>
    <row r="3445" spans="1:6" x14ac:dyDescent="0.25">
      <c r="A3445" s="2" t="s">
        <v>90</v>
      </c>
      <c r="B3445" s="2" t="s">
        <v>398</v>
      </c>
      <c r="C3445" s="2" t="s">
        <v>389</v>
      </c>
      <c r="D3445" s="2">
        <v>2021</v>
      </c>
      <c r="E3445" s="2" t="s">
        <v>388</v>
      </c>
      <c r="F3445" s="2">
        <v>149697921</v>
      </c>
    </row>
    <row r="3446" spans="1:6" x14ac:dyDescent="0.25">
      <c r="A3446" s="2" t="s">
        <v>90</v>
      </c>
      <c r="B3446" s="2" t="s">
        <v>398</v>
      </c>
      <c r="C3446" s="2" t="s">
        <v>390</v>
      </c>
      <c r="D3446" s="2">
        <v>2010</v>
      </c>
      <c r="E3446" s="2" t="s">
        <v>388</v>
      </c>
      <c r="F3446" s="2">
        <v>82816611</v>
      </c>
    </row>
    <row r="3447" spans="1:6" x14ac:dyDescent="0.25">
      <c r="A3447" s="2" t="s">
        <v>90</v>
      </c>
      <c r="B3447" s="2" t="s">
        <v>398</v>
      </c>
      <c r="C3447" s="2" t="s">
        <v>390</v>
      </c>
      <c r="D3447" s="2">
        <v>2011</v>
      </c>
      <c r="E3447" s="2" t="s">
        <v>388</v>
      </c>
      <c r="F3447" s="2">
        <v>63521695</v>
      </c>
    </row>
    <row r="3448" spans="1:6" x14ac:dyDescent="0.25">
      <c r="A3448" s="2" t="s">
        <v>90</v>
      </c>
      <c r="B3448" s="2" t="s">
        <v>398</v>
      </c>
      <c r="C3448" s="2" t="s">
        <v>390</v>
      </c>
      <c r="D3448" s="2">
        <v>2012</v>
      </c>
      <c r="E3448" s="2" t="s">
        <v>388</v>
      </c>
      <c r="F3448" s="2">
        <v>89995222</v>
      </c>
    </row>
    <row r="3449" spans="1:6" x14ac:dyDescent="0.25">
      <c r="A3449" s="2" t="s">
        <v>90</v>
      </c>
      <c r="B3449" s="2" t="s">
        <v>398</v>
      </c>
      <c r="C3449" s="2" t="s">
        <v>390</v>
      </c>
      <c r="D3449" s="2">
        <v>2013</v>
      </c>
      <c r="E3449" s="2" t="s">
        <v>388</v>
      </c>
      <c r="F3449" s="2">
        <v>93458839</v>
      </c>
    </row>
    <row r="3450" spans="1:6" x14ac:dyDescent="0.25">
      <c r="A3450" s="2" t="s">
        <v>90</v>
      </c>
      <c r="B3450" s="2" t="s">
        <v>398</v>
      </c>
      <c r="C3450" s="2" t="s">
        <v>390</v>
      </c>
      <c r="D3450" s="2">
        <v>2014</v>
      </c>
      <c r="E3450" s="2" t="s">
        <v>388</v>
      </c>
      <c r="F3450" s="2">
        <v>74505249</v>
      </c>
    </row>
    <row r="3451" spans="1:6" x14ac:dyDescent="0.25">
      <c r="A3451" s="2" t="s">
        <v>90</v>
      </c>
      <c r="B3451" s="2" t="s">
        <v>398</v>
      </c>
      <c r="C3451" s="2" t="s">
        <v>390</v>
      </c>
      <c r="D3451" s="2">
        <v>2015</v>
      </c>
      <c r="E3451" s="2" t="s">
        <v>388</v>
      </c>
      <c r="F3451" s="2">
        <v>54406456</v>
      </c>
    </row>
    <row r="3452" spans="1:6" x14ac:dyDescent="0.25">
      <c r="A3452" s="2" t="s">
        <v>90</v>
      </c>
      <c r="B3452" s="2" t="s">
        <v>398</v>
      </c>
      <c r="C3452" s="2" t="s">
        <v>390</v>
      </c>
      <c r="D3452" s="2">
        <v>2016</v>
      </c>
      <c r="E3452" s="2" t="s">
        <v>388</v>
      </c>
      <c r="F3452" s="2">
        <v>121214076</v>
      </c>
    </row>
    <row r="3453" spans="1:6" x14ac:dyDescent="0.25">
      <c r="A3453" s="2" t="s">
        <v>90</v>
      </c>
      <c r="B3453" s="2" t="s">
        <v>398</v>
      </c>
      <c r="C3453" s="2" t="s">
        <v>390</v>
      </c>
      <c r="D3453" s="2">
        <v>2017</v>
      </c>
      <c r="E3453" s="2" t="s">
        <v>388</v>
      </c>
      <c r="F3453" s="2">
        <v>73123738</v>
      </c>
    </row>
    <row r="3454" spans="1:6" x14ac:dyDescent="0.25">
      <c r="A3454" s="2" t="s">
        <v>90</v>
      </c>
      <c r="B3454" s="2" t="s">
        <v>398</v>
      </c>
      <c r="C3454" s="2" t="s">
        <v>390</v>
      </c>
      <c r="D3454" s="2">
        <v>2018</v>
      </c>
      <c r="E3454" s="2" t="s">
        <v>388</v>
      </c>
      <c r="F3454" s="2">
        <v>89493647</v>
      </c>
    </row>
    <row r="3455" spans="1:6" x14ac:dyDescent="0.25">
      <c r="A3455" s="2" t="s">
        <v>90</v>
      </c>
      <c r="B3455" s="2" t="s">
        <v>398</v>
      </c>
      <c r="C3455" s="2" t="s">
        <v>390</v>
      </c>
      <c r="D3455" s="2">
        <v>2019</v>
      </c>
      <c r="E3455" s="2" t="s">
        <v>388</v>
      </c>
      <c r="F3455" s="2">
        <v>94801468</v>
      </c>
    </row>
    <row r="3456" spans="1:6" x14ac:dyDescent="0.25">
      <c r="A3456" s="2" t="s">
        <v>90</v>
      </c>
      <c r="B3456" s="2" t="s">
        <v>398</v>
      </c>
      <c r="C3456" s="2" t="s">
        <v>390</v>
      </c>
      <c r="D3456" s="2">
        <v>2020</v>
      </c>
      <c r="E3456" s="2" t="s">
        <v>388</v>
      </c>
      <c r="F3456" s="2">
        <v>101607268</v>
      </c>
    </row>
    <row r="3457" spans="1:6" x14ac:dyDescent="0.25">
      <c r="A3457" s="2" t="s">
        <v>90</v>
      </c>
      <c r="B3457" s="2" t="s">
        <v>398</v>
      </c>
      <c r="C3457" s="2" t="s">
        <v>390</v>
      </c>
      <c r="D3457" s="2">
        <v>2021</v>
      </c>
      <c r="E3457" s="2" t="s">
        <v>388</v>
      </c>
      <c r="F3457" s="2">
        <v>107612202</v>
      </c>
    </row>
    <row r="3458" spans="1:6" x14ac:dyDescent="0.25">
      <c r="A3458" s="2" t="s">
        <v>90</v>
      </c>
      <c r="B3458" s="2" t="s">
        <v>414</v>
      </c>
      <c r="C3458" s="2" t="s">
        <v>387</v>
      </c>
      <c r="D3458" s="2">
        <v>2010</v>
      </c>
      <c r="E3458" s="2" t="s">
        <v>388</v>
      </c>
      <c r="F3458" s="2">
        <v>103036990</v>
      </c>
    </row>
    <row r="3459" spans="1:6" x14ac:dyDescent="0.25">
      <c r="A3459" s="2" t="s">
        <v>90</v>
      </c>
      <c r="B3459" s="2" t="s">
        <v>414</v>
      </c>
      <c r="C3459" s="2" t="s">
        <v>387</v>
      </c>
      <c r="D3459" s="2">
        <v>2011</v>
      </c>
      <c r="E3459" s="2" t="s">
        <v>388</v>
      </c>
      <c r="F3459" s="2">
        <v>128432987</v>
      </c>
    </row>
    <row r="3460" spans="1:6" x14ac:dyDescent="0.25">
      <c r="A3460" s="2" t="s">
        <v>90</v>
      </c>
      <c r="B3460" s="2" t="s">
        <v>414</v>
      </c>
      <c r="C3460" s="2" t="s">
        <v>387</v>
      </c>
      <c r="D3460" s="2">
        <v>2012</v>
      </c>
      <c r="E3460" s="2" t="s">
        <v>388</v>
      </c>
      <c r="F3460" s="2">
        <v>66612526</v>
      </c>
    </row>
    <row r="3461" spans="1:6" x14ac:dyDescent="0.25">
      <c r="A3461" s="2" t="s">
        <v>90</v>
      </c>
      <c r="B3461" s="2" t="s">
        <v>414</v>
      </c>
      <c r="C3461" s="2" t="s">
        <v>387</v>
      </c>
      <c r="D3461" s="2">
        <v>2013</v>
      </c>
      <c r="E3461" s="2" t="s">
        <v>388</v>
      </c>
      <c r="F3461" s="2">
        <v>82587139</v>
      </c>
    </row>
    <row r="3462" spans="1:6" x14ac:dyDescent="0.25">
      <c r="A3462" s="2" t="s">
        <v>90</v>
      </c>
      <c r="B3462" s="2" t="s">
        <v>414</v>
      </c>
      <c r="C3462" s="2" t="s">
        <v>387</v>
      </c>
      <c r="D3462" s="2">
        <v>2014</v>
      </c>
      <c r="E3462" s="2" t="s">
        <v>388</v>
      </c>
      <c r="F3462" s="2">
        <v>133682231</v>
      </c>
    </row>
    <row r="3463" spans="1:6" x14ac:dyDescent="0.25">
      <c r="A3463" s="2" t="s">
        <v>90</v>
      </c>
      <c r="B3463" s="2" t="s">
        <v>414</v>
      </c>
      <c r="C3463" s="2" t="s">
        <v>387</v>
      </c>
      <c r="D3463" s="2">
        <v>2015</v>
      </c>
      <c r="E3463" s="2" t="s">
        <v>388</v>
      </c>
      <c r="F3463" s="2">
        <v>174809463</v>
      </c>
    </row>
    <row r="3464" spans="1:6" x14ac:dyDescent="0.25">
      <c r="A3464" s="2" t="s">
        <v>90</v>
      </c>
      <c r="B3464" s="2" t="s">
        <v>414</v>
      </c>
      <c r="C3464" s="2" t="s">
        <v>387</v>
      </c>
      <c r="D3464" s="2">
        <v>2016</v>
      </c>
      <c r="E3464" s="2" t="s">
        <v>388</v>
      </c>
      <c r="F3464" s="2">
        <v>52172227</v>
      </c>
    </row>
    <row r="3465" spans="1:6" x14ac:dyDescent="0.25">
      <c r="A3465" s="2" t="s">
        <v>90</v>
      </c>
      <c r="B3465" s="2" t="s">
        <v>414</v>
      </c>
      <c r="C3465" s="2" t="s">
        <v>387</v>
      </c>
      <c r="D3465" s="2">
        <v>2017</v>
      </c>
      <c r="E3465" s="2" t="s">
        <v>388</v>
      </c>
      <c r="F3465" s="2">
        <v>187531372</v>
      </c>
    </row>
    <row r="3466" spans="1:6" x14ac:dyDescent="0.25">
      <c r="A3466" s="2" t="s">
        <v>90</v>
      </c>
      <c r="B3466" s="2" t="s">
        <v>414</v>
      </c>
      <c r="C3466" s="2" t="s">
        <v>387</v>
      </c>
      <c r="D3466" s="2">
        <v>2018</v>
      </c>
      <c r="E3466" s="2" t="s">
        <v>388</v>
      </c>
      <c r="F3466" s="2">
        <v>226040347</v>
      </c>
    </row>
    <row r="3467" spans="1:6" x14ac:dyDescent="0.25">
      <c r="A3467" s="2" t="s">
        <v>90</v>
      </c>
      <c r="B3467" s="2" t="s">
        <v>414</v>
      </c>
      <c r="C3467" s="2" t="s">
        <v>387</v>
      </c>
      <c r="D3467" s="2">
        <v>2019</v>
      </c>
      <c r="E3467" s="2" t="s">
        <v>388</v>
      </c>
      <c r="F3467" s="2">
        <v>239588013</v>
      </c>
    </row>
    <row r="3468" spans="1:6" x14ac:dyDescent="0.25">
      <c r="A3468" s="2" t="s">
        <v>90</v>
      </c>
      <c r="B3468" s="2" t="s">
        <v>414</v>
      </c>
      <c r="C3468" s="2" t="s">
        <v>387</v>
      </c>
      <c r="D3468" s="2">
        <v>2020</v>
      </c>
      <c r="E3468" s="2" t="s">
        <v>388</v>
      </c>
      <c r="F3468" s="2">
        <v>257364825</v>
      </c>
    </row>
    <row r="3469" spans="1:6" x14ac:dyDescent="0.25">
      <c r="A3469" s="2" t="s">
        <v>90</v>
      </c>
      <c r="B3469" s="2" t="s">
        <v>414</v>
      </c>
      <c r="C3469" s="2" t="s">
        <v>387</v>
      </c>
      <c r="D3469" s="2">
        <v>2021</v>
      </c>
      <c r="E3469" s="2" t="s">
        <v>388</v>
      </c>
      <c r="F3469" s="2">
        <v>271638888</v>
      </c>
    </row>
    <row r="3470" spans="1:6" x14ac:dyDescent="0.25">
      <c r="A3470" s="2" t="s">
        <v>90</v>
      </c>
      <c r="B3470" s="2" t="s">
        <v>414</v>
      </c>
      <c r="C3470" s="2" t="s">
        <v>389</v>
      </c>
      <c r="D3470" s="2">
        <v>2010</v>
      </c>
      <c r="E3470" s="2" t="s">
        <v>388</v>
      </c>
      <c r="F3470" s="2">
        <v>71608159</v>
      </c>
    </row>
    <row r="3471" spans="1:6" x14ac:dyDescent="0.25">
      <c r="A3471" s="2" t="s">
        <v>90</v>
      </c>
      <c r="B3471" s="2" t="s">
        <v>414</v>
      </c>
      <c r="C3471" s="2" t="s">
        <v>389</v>
      </c>
      <c r="D3471" s="2">
        <v>2011</v>
      </c>
      <c r="E3471" s="2" t="s">
        <v>388</v>
      </c>
      <c r="F3471" s="2">
        <v>64178036</v>
      </c>
    </row>
    <row r="3472" spans="1:6" x14ac:dyDescent="0.25">
      <c r="A3472" s="2" t="s">
        <v>90</v>
      </c>
      <c r="B3472" s="2" t="s">
        <v>414</v>
      </c>
      <c r="C3472" s="2" t="s">
        <v>389</v>
      </c>
      <c r="D3472" s="2">
        <v>2012</v>
      </c>
      <c r="E3472" s="2" t="s">
        <v>388</v>
      </c>
      <c r="F3472" s="2">
        <v>114887841</v>
      </c>
    </row>
    <row r="3473" spans="1:6" x14ac:dyDescent="0.25">
      <c r="A3473" s="2" t="s">
        <v>90</v>
      </c>
      <c r="B3473" s="2" t="s">
        <v>414</v>
      </c>
      <c r="C3473" s="2" t="s">
        <v>389</v>
      </c>
      <c r="D3473" s="2">
        <v>2013</v>
      </c>
      <c r="E3473" s="2" t="s">
        <v>388</v>
      </c>
      <c r="F3473" s="2">
        <v>211865727</v>
      </c>
    </row>
    <row r="3474" spans="1:6" x14ac:dyDescent="0.25">
      <c r="A3474" s="2" t="s">
        <v>90</v>
      </c>
      <c r="B3474" s="2" t="s">
        <v>414</v>
      </c>
      <c r="C3474" s="2" t="s">
        <v>389</v>
      </c>
      <c r="D3474" s="2">
        <v>2014</v>
      </c>
      <c r="E3474" s="2" t="s">
        <v>388</v>
      </c>
      <c r="F3474" s="2">
        <v>103214966</v>
      </c>
    </row>
    <row r="3475" spans="1:6" x14ac:dyDescent="0.25">
      <c r="A3475" s="2" t="s">
        <v>90</v>
      </c>
      <c r="B3475" s="2" t="s">
        <v>414</v>
      </c>
      <c r="C3475" s="2" t="s">
        <v>389</v>
      </c>
      <c r="D3475" s="2">
        <v>2015</v>
      </c>
      <c r="E3475" s="2" t="s">
        <v>388</v>
      </c>
      <c r="F3475" s="2">
        <v>106137000</v>
      </c>
    </row>
    <row r="3476" spans="1:6" x14ac:dyDescent="0.25">
      <c r="A3476" s="2" t="s">
        <v>90</v>
      </c>
      <c r="B3476" s="2" t="s">
        <v>414</v>
      </c>
      <c r="C3476" s="2" t="s">
        <v>389</v>
      </c>
      <c r="D3476" s="2">
        <v>2016</v>
      </c>
      <c r="E3476" s="2" t="s">
        <v>388</v>
      </c>
      <c r="F3476" s="2">
        <v>102032904</v>
      </c>
    </row>
    <row r="3477" spans="1:6" x14ac:dyDescent="0.25">
      <c r="A3477" s="2" t="s">
        <v>90</v>
      </c>
      <c r="B3477" s="2" t="s">
        <v>414</v>
      </c>
      <c r="C3477" s="2" t="s">
        <v>389</v>
      </c>
      <c r="D3477" s="2">
        <v>2017</v>
      </c>
      <c r="E3477" s="2" t="s">
        <v>388</v>
      </c>
      <c r="F3477" s="2">
        <v>224003645</v>
      </c>
    </row>
    <row r="3478" spans="1:6" x14ac:dyDescent="0.25">
      <c r="A3478" s="2" t="s">
        <v>90</v>
      </c>
      <c r="B3478" s="2" t="s">
        <v>414</v>
      </c>
      <c r="C3478" s="2" t="s">
        <v>389</v>
      </c>
      <c r="D3478" s="2">
        <v>2018</v>
      </c>
      <c r="E3478" s="2" t="s">
        <v>388</v>
      </c>
      <c r="F3478" s="2">
        <v>195952315</v>
      </c>
    </row>
    <row r="3479" spans="1:6" x14ac:dyDescent="0.25">
      <c r="A3479" s="2" t="s">
        <v>90</v>
      </c>
      <c r="B3479" s="2" t="s">
        <v>414</v>
      </c>
      <c r="C3479" s="2" t="s">
        <v>389</v>
      </c>
      <c r="D3479" s="2">
        <v>2019</v>
      </c>
      <c r="E3479" s="2" t="s">
        <v>388</v>
      </c>
      <c r="F3479" s="2">
        <v>201848056</v>
      </c>
    </row>
    <row r="3480" spans="1:6" x14ac:dyDescent="0.25">
      <c r="A3480" s="2" t="s">
        <v>90</v>
      </c>
      <c r="B3480" s="2" t="s">
        <v>414</v>
      </c>
      <c r="C3480" s="2" t="s">
        <v>389</v>
      </c>
      <c r="D3480" s="2">
        <v>2020</v>
      </c>
      <c r="E3480" s="2" t="s">
        <v>388</v>
      </c>
      <c r="F3480" s="2">
        <v>210357934</v>
      </c>
    </row>
    <row r="3481" spans="1:6" x14ac:dyDescent="0.25">
      <c r="A3481" s="2" t="s">
        <v>90</v>
      </c>
      <c r="B3481" s="2" t="s">
        <v>414</v>
      </c>
      <c r="C3481" s="2" t="s">
        <v>389</v>
      </c>
      <c r="D3481" s="2">
        <v>2021</v>
      </c>
      <c r="E3481" s="2" t="s">
        <v>388</v>
      </c>
      <c r="F3481" s="2">
        <v>217787305</v>
      </c>
    </row>
    <row r="3482" spans="1:6" x14ac:dyDescent="0.25">
      <c r="A3482" s="2" t="s">
        <v>90</v>
      </c>
      <c r="B3482" s="2" t="s">
        <v>414</v>
      </c>
      <c r="C3482" s="2" t="s">
        <v>390</v>
      </c>
      <c r="D3482" s="2">
        <v>2010</v>
      </c>
      <c r="E3482" s="2" t="s">
        <v>388</v>
      </c>
      <c r="F3482" s="2">
        <v>20141056</v>
      </c>
    </row>
    <row r="3483" spans="1:6" x14ac:dyDescent="0.25">
      <c r="A3483" s="2" t="s">
        <v>90</v>
      </c>
      <c r="B3483" s="2" t="s">
        <v>414</v>
      </c>
      <c r="C3483" s="2" t="s">
        <v>390</v>
      </c>
      <c r="D3483" s="2">
        <v>2011</v>
      </c>
      <c r="E3483" s="2" t="s">
        <v>388</v>
      </c>
      <c r="F3483" s="2">
        <v>22587120</v>
      </c>
    </row>
    <row r="3484" spans="1:6" x14ac:dyDescent="0.25">
      <c r="A3484" s="2" t="s">
        <v>90</v>
      </c>
      <c r="B3484" s="2" t="s">
        <v>414</v>
      </c>
      <c r="C3484" s="2" t="s">
        <v>390</v>
      </c>
      <c r="D3484" s="2">
        <v>2012</v>
      </c>
      <c r="E3484" s="2" t="s">
        <v>388</v>
      </c>
      <c r="F3484" s="2">
        <v>23292305</v>
      </c>
    </row>
    <row r="3485" spans="1:6" x14ac:dyDescent="0.25">
      <c r="A3485" s="2" t="s">
        <v>90</v>
      </c>
      <c r="B3485" s="2" t="s">
        <v>414</v>
      </c>
      <c r="C3485" s="2" t="s">
        <v>390</v>
      </c>
      <c r="D3485" s="2">
        <v>2013</v>
      </c>
      <c r="E3485" s="2" t="s">
        <v>388</v>
      </c>
      <c r="F3485" s="2">
        <v>110450778</v>
      </c>
    </row>
    <row r="3486" spans="1:6" x14ac:dyDescent="0.25">
      <c r="A3486" s="2" t="s">
        <v>90</v>
      </c>
      <c r="B3486" s="2" t="s">
        <v>414</v>
      </c>
      <c r="C3486" s="2" t="s">
        <v>390</v>
      </c>
      <c r="D3486" s="2">
        <v>2014</v>
      </c>
      <c r="E3486" s="2" t="s">
        <v>388</v>
      </c>
      <c r="F3486" s="2">
        <v>18117430</v>
      </c>
    </row>
    <row r="3487" spans="1:6" x14ac:dyDescent="0.25">
      <c r="A3487" s="2" t="s">
        <v>90</v>
      </c>
      <c r="B3487" s="2" t="s">
        <v>414</v>
      </c>
      <c r="C3487" s="2" t="s">
        <v>390</v>
      </c>
      <c r="D3487" s="2">
        <v>2015</v>
      </c>
      <c r="E3487" s="2" t="s">
        <v>388</v>
      </c>
      <c r="F3487" s="2">
        <v>12584547</v>
      </c>
    </row>
    <row r="3488" spans="1:6" x14ac:dyDescent="0.25">
      <c r="A3488" s="2" t="s">
        <v>90</v>
      </c>
      <c r="B3488" s="2" t="s">
        <v>414</v>
      </c>
      <c r="C3488" s="2" t="s">
        <v>390</v>
      </c>
      <c r="D3488" s="2">
        <v>2016</v>
      </c>
      <c r="E3488" s="2" t="s">
        <v>388</v>
      </c>
      <c r="F3488" s="2">
        <v>16723912</v>
      </c>
    </row>
    <row r="3489" spans="1:6" x14ac:dyDescent="0.25">
      <c r="A3489" s="2" t="s">
        <v>90</v>
      </c>
      <c r="B3489" s="2" t="s">
        <v>414</v>
      </c>
      <c r="C3489" s="2" t="s">
        <v>390</v>
      </c>
      <c r="D3489" s="2">
        <v>2017</v>
      </c>
      <c r="E3489" s="2" t="s">
        <v>388</v>
      </c>
      <c r="F3489" s="2">
        <v>31879448</v>
      </c>
    </row>
    <row r="3490" spans="1:6" x14ac:dyDescent="0.25">
      <c r="A3490" s="2" t="s">
        <v>90</v>
      </c>
      <c r="B3490" s="2" t="s">
        <v>414</v>
      </c>
      <c r="C3490" s="2" t="s">
        <v>390</v>
      </c>
      <c r="D3490" s="2">
        <v>2018</v>
      </c>
      <c r="E3490" s="2" t="s">
        <v>388</v>
      </c>
      <c r="F3490" s="2">
        <v>24687707</v>
      </c>
    </row>
    <row r="3491" spans="1:6" x14ac:dyDescent="0.25">
      <c r="A3491" s="2" t="s">
        <v>90</v>
      </c>
      <c r="B3491" s="2" t="s">
        <v>414</v>
      </c>
      <c r="C3491" s="2" t="s">
        <v>390</v>
      </c>
      <c r="D3491" s="2">
        <v>2019</v>
      </c>
      <c r="E3491" s="2" t="s">
        <v>388</v>
      </c>
      <c r="F3491" s="2">
        <v>26234074</v>
      </c>
    </row>
    <row r="3492" spans="1:6" x14ac:dyDescent="0.25">
      <c r="A3492" s="2" t="s">
        <v>90</v>
      </c>
      <c r="B3492" s="2" t="s">
        <v>414</v>
      </c>
      <c r="C3492" s="2" t="s">
        <v>390</v>
      </c>
      <c r="D3492" s="2">
        <v>2020</v>
      </c>
      <c r="E3492" s="2" t="s">
        <v>388</v>
      </c>
      <c r="F3492" s="2">
        <v>29048652</v>
      </c>
    </row>
    <row r="3493" spans="1:6" x14ac:dyDescent="0.25">
      <c r="A3493" s="2" t="s">
        <v>90</v>
      </c>
      <c r="B3493" s="2" t="s">
        <v>414</v>
      </c>
      <c r="C3493" s="2" t="s">
        <v>390</v>
      </c>
      <c r="D3493" s="2">
        <v>2021</v>
      </c>
      <c r="E3493" s="2" t="s">
        <v>388</v>
      </c>
      <c r="F3493" s="2">
        <v>31122640</v>
      </c>
    </row>
    <row r="3494" spans="1:6" x14ac:dyDescent="0.25">
      <c r="A3494" s="2" t="s">
        <v>91</v>
      </c>
      <c r="B3494" s="2" t="s">
        <v>391</v>
      </c>
      <c r="C3494" s="2" t="s">
        <v>387</v>
      </c>
      <c r="D3494" s="2">
        <v>2010</v>
      </c>
      <c r="E3494" s="2" t="s">
        <v>388</v>
      </c>
      <c r="F3494" s="2">
        <v>197770867</v>
      </c>
    </row>
    <row r="3495" spans="1:6" x14ac:dyDescent="0.25">
      <c r="A3495" s="2" t="s">
        <v>91</v>
      </c>
      <c r="B3495" s="2" t="s">
        <v>391</v>
      </c>
      <c r="C3495" s="2" t="s">
        <v>387</v>
      </c>
      <c r="D3495" s="2">
        <v>2011</v>
      </c>
      <c r="E3495" s="2" t="s">
        <v>388</v>
      </c>
      <c r="F3495" s="2">
        <v>147804759</v>
      </c>
    </row>
    <row r="3496" spans="1:6" x14ac:dyDescent="0.25">
      <c r="A3496" s="2" t="s">
        <v>91</v>
      </c>
      <c r="B3496" s="2" t="s">
        <v>391</v>
      </c>
      <c r="C3496" s="2" t="s">
        <v>387</v>
      </c>
      <c r="D3496" s="2">
        <v>2012</v>
      </c>
      <c r="E3496" s="2" t="s">
        <v>388</v>
      </c>
      <c r="F3496" s="2">
        <v>144227020</v>
      </c>
    </row>
    <row r="3497" spans="1:6" x14ac:dyDescent="0.25">
      <c r="A3497" s="2" t="s">
        <v>91</v>
      </c>
      <c r="B3497" s="2" t="s">
        <v>391</v>
      </c>
      <c r="C3497" s="2" t="s">
        <v>387</v>
      </c>
      <c r="D3497" s="2">
        <v>2013</v>
      </c>
      <c r="E3497" s="2" t="s">
        <v>388</v>
      </c>
      <c r="F3497" s="2">
        <v>193723429</v>
      </c>
    </row>
    <row r="3498" spans="1:6" x14ac:dyDescent="0.25">
      <c r="A3498" s="2" t="s">
        <v>91</v>
      </c>
      <c r="B3498" s="2" t="s">
        <v>391</v>
      </c>
      <c r="C3498" s="2" t="s">
        <v>387</v>
      </c>
      <c r="D3498" s="2">
        <v>2014</v>
      </c>
      <c r="E3498" s="2" t="s">
        <v>388</v>
      </c>
      <c r="F3498" s="2">
        <v>205361268</v>
      </c>
    </row>
    <row r="3499" spans="1:6" x14ac:dyDescent="0.25">
      <c r="A3499" s="2" t="s">
        <v>91</v>
      </c>
      <c r="B3499" s="2" t="s">
        <v>391</v>
      </c>
      <c r="C3499" s="2" t="s">
        <v>387</v>
      </c>
      <c r="D3499" s="2">
        <v>2015</v>
      </c>
      <c r="E3499" s="2" t="s">
        <v>388</v>
      </c>
      <c r="F3499" s="2">
        <v>285936811</v>
      </c>
    </row>
    <row r="3500" spans="1:6" x14ac:dyDescent="0.25">
      <c r="A3500" s="2" t="s">
        <v>91</v>
      </c>
      <c r="B3500" s="2" t="s">
        <v>391</v>
      </c>
      <c r="C3500" s="2" t="s">
        <v>387</v>
      </c>
      <c r="D3500" s="2">
        <v>2016</v>
      </c>
      <c r="E3500" s="2" t="s">
        <v>388</v>
      </c>
      <c r="F3500" s="2">
        <v>209228540</v>
      </c>
    </row>
    <row r="3501" spans="1:6" x14ac:dyDescent="0.25">
      <c r="A3501" s="2" t="s">
        <v>91</v>
      </c>
      <c r="B3501" s="2" t="s">
        <v>391</v>
      </c>
      <c r="C3501" s="2" t="s">
        <v>387</v>
      </c>
      <c r="D3501" s="2">
        <v>2017</v>
      </c>
      <c r="E3501" s="2" t="s">
        <v>388</v>
      </c>
      <c r="F3501" s="2">
        <v>215568930</v>
      </c>
    </row>
    <row r="3502" spans="1:6" x14ac:dyDescent="0.25">
      <c r="A3502" s="2" t="s">
        <v>91</v>
      </c>
      <c r="B3502" s="2" t="s">
        <v>391</v>
      </c>
      <c r="C3502" s="2" t="s">
        <v>387</v>
      </c>
      <c r="D3502" s="2">
        <v>2018</v>
      </c>
      <c r="E3502" s="2" t="s">
        <v>388</v>
      </c>
      <c r="F3502" s="2">
        <v>326110536</v>
      </c>
    </row>
    <row r="3503" spans="1:6" x14ac:dyDescent="0.25">
      <c r="A3503" s="2" t="s">
        <v>91</v>
      </c>
      <c r="B3503" s="2" t="s">
        <v>391</v>
      </c>
      <c r="C3503" s="2" t="s">
        <v>387</v>
      </c>
      <c r="D3503" s="2">
        <v>2019</v>
      </c>
      <c r="E3503" s="2" t="s">
        <v>388</v>
      </c>
      <c r="F3503" s="2">
        <v>344906713</v>
      </c>
    </row>
    <row r="3504" spans="1:6" x14ac:dyDescent="0.25">
      <c r="A3504" s="2" t="s">
        <v>91</v>
      </c>
      <c r="B3504" s="2" t="s">
        <v>391</v>
      </c>
      <c r="C3504" s="2" t="s">
        <v>387</v>
      </c>
      <c r="D3504" s="2">
        <v>2020</v>
      </c>
      <c r="E3504" s="2" t="s">
        <v>388</v>
      </c>
      <c r="F3504" s="2">
        <v>361577791</v>
      </c>
    </row>
    <row r="3505" spans="1:6" x14ac:dyDescent="0.25">
      <c r="A3505" s="2" t="s">
        <v>91</v>
      </c>
      <c r="B3505" s="2" t="s">
        <v>391</v>
      </c>
      <c r="C3505" s="2" t="s">
        <v>387</v>
      </c>
      <c r="D3505" s="2">
        <v>2021</v>
      </c>
      <c r="E3505" s="2" t="s">
        <v>388</v>
      </c>
      <c r="F3505" s="2">
        <v>371556194</v>
      </c>
    </row>
    <row r="3506" spans="1:6" x14ac:dyDescent="0.25">
      <c r="A3506" s="2" t="s">
        <v>91</v>
      </c>
      <c r="B3506" s="2" t="s">
        <v>391</v>
      </c>
      <c r="C3506" s="2" t="s">
        <v>389</v>
      </c>
      <c r="D3506" s="2">
        <v>2010</v>
      </c>
      <c r="E3506" s="2" t="s">
        <v>388</v>
      </c>
      <c r="F3506" s="2">
        <v>415453424</v>
      </c>
    </row>
    <row r="3507" spans="1:6" x14ac:dyDescent="0.25">
      <c r="A3507" s="2" t="s">
        <v>91</v>
      </c>
      <c r="B3507" s="2" t="s">
        <v>391</v>
      </c>
      <c r="C3507" s="2" t="s">
        <v>389</v>
      </c>
      <c r="D3507" s="2">
        <v>2011</v>
      </c>
      <c r="E3507" s="2" t="s">
        <v>388</v>
      </c>
      <c r="F3507" s="2">
        <v>669376592</v>
      </c>
    </row>
    <row r="3508" spans="1:6" x14ac:dyDescent="0.25">
      <c r="A3508" s="2" t="s">
        <v>91</v>
      </c>
      <c r="B3508" s="2" t="s">
        <v>391</v>
      </c>
      <c r="C3508" s="2" t="s">
        <v>389</v>
      </c>
      <c r="D3508" s="2">
        <v>2012</v>
      </c>
      <c r="E3508" s="2" t="s">
        <v>388</v>
      </c>
      <c r="F3508" s="2">
        <v>852978055</v>
      </c>
    </row>
    <row r="3509" spans="1:6" x14ac:dyDescent="0.25">
      <c r="A3509" s="2" t="s">
        <v>91</v>
      </c>
      <c r="B3509" s="2" t="s">
        <v>391</v>
      </c>
      <c r="C3509" s="2" t="s">
        <v>389</v>
      </c>
      <c r="D3509" s="2">
        <v>2013</v>
      </c>
      <c r="E3509" s="2" t="s">
        <v>388</v>
      </c>
      <c r="F3509" s="2">
        <v>462612926</v>
      </c>
    </row>
    <row r="3510" spans="1:6" x14ac:dyDescent="0.25">
      <c r="A3510" s="2" t="s">
        <v>91</v>
      </c>
      <c r="B3510" s="2" t="s">
        <v>391</v>
      </c>
      <c r="C3510" s="2" t="s">
        <v>389</v>
      </c>
      <c r="D3510" s="2">
        <v>2014</v>
      </c>
      <c r="E3510" s="2" t="s">
        <v>388</v>
      </c>
      <c r="F3510" s="2">
        <v>521829647</v>
      </c>
    </row>
    <row r="3511" spans="1:6" x14ac:dyDescent="0.25">
      <c r="A3511" s="2" t="s">
        <v>91</v>
      </c>
      <c r="B3511" s="2" t="s">
        <v>391</v>
      </c>
      <c r="C3511" s="2" t="s">
        <v>389</v>
      </c>
      <c r="D3511" s="2">
        <v>2015</v>
      </c>
      <c r="E3511" s="2" t="s">
        <v>388</v>
      </c>
      <c r="F3511" s="2">
        <v>564807936</v>
      </c>
    </row>
    <row r="3512" spans="1:6" x14ac:dyDescent="0.25">
      <c r="A3512" s="2" t="s">
        <v>91</v>
      </c>
      <c r="B3512" s="2" t="s">
        <v>391</v>
      </c>
      <c r="C3512" s="2" t="s">
        <v>389</v>
      </c>
      <c r="D3512" s="2">
        <v>2016</v>
      </c>
      <c r="E3512" s="2" t="s">
        <v>388</v>
      </c>
      <c r="F3512" s="2">
        <v>374708609</v>
      </c>
    </row>
    <row r="3513" spans="1:6" x14ac:dyDescent="0.25">
      <c r="A3513" s="2" t="s">
        <v>91</v>
      </c>
      <c r="B3513" s="2" t="s">
        <v>391</v>
      </c>
      <c r="C3513" s="2" t="s">
        <v>389</v>
      </c>
      <c r="D3513" s="2">
        <v>2017</v>
      </c>
      <c r="E3513" s="2" t="s">
        <v>388</v>
      </c>
      <c r="F3513" s="2">
        <v>527440790</v>
      </c>
    </row>
    <row r="3514" spans="1:6" x14ac:dyDescent="0.25">
      <c r="A3514" s="2" t="s">
        <v>91</v>
      </c>
      <c r="B3514" s="2" t="s">
        <v>391</v>
      </c>
      <c r="C3514" s="2" t="s">
        <v>389</v>
      </c>
      <c r="D3514" s="2">
        <v>2018</v>
      </c>
      <c r="E3514" s="2" t="s">
        <v>388</v>
      </c>
      <c r="F3514" s="2">
        <v>541655964</v>
      </c>
    </row>
    <row r="3515" spans="1:6" x14ac:dyDescent="0.25">
      <c r="A3515" s="2" t="s">
        <v>91</v>
      </c>
      <c r="B3515" s="2" t="s">
        <v>391</v>
      </c>
      <c r="C3515" s="2" t="s">
        <v>389</v>
      </c>
      <c r="D3515" s="2">
        <v>2019</v>
      </c>
      <c r="E3515" s="2" t="s">
        <v>388</v>
      </c>
      <c r="F3515" s="2">
        <v>559770614</v>
      </c>
    </row>
    <row r="3516" spans="1:6" x14ac:dyDescent="0.25">
      <c r="A3516" s="2" t="s">
        <v>91</v>
      </c>
      <c r="B3516" s="2" t="s">
        <v>391</v>
      </c>
      <c r="C3516" s="2" t="s">
        <v>389</v>
      </c>
      <c r="D3516" s="2">
        <v>2020</v>
      </c>
      <c r="E3516" s="2" t="s">
        <v>388</v>
      </c>
      <c r="F3516" s="2">
        <v>574601921</v>
      </c>
    </row>
    <row r="3517" spans="1:6" x14ac:dyDescent="0.25">
      <c r="A3517" s="2" t="s">
        <v>91</v>
      </c>
      <c r="B3517" s="2" t="s">
        <v>391</v>
      </c>
      <c r="C3517" s="2" t="s">
        <v>389</v>
      </c>
      <c r="D3517" s="2">
        <v>2021</v>
      </c>
      <c r="E3517" s="2" t="s">
        <v>388</v>
      </c>
      <c r="F3517" s="2">
        <v>583279430</v>
      </c>
    </row>
    <row r="3518" spans="1:6" x14ac:dyDescent="0.25">
      <c r="A3518" s="2" t="s">
        <v>91</v>
      </c>
      <c r="B3518" s="2" t="s">
        <v>391</v>
      </c>
      <c r="C3518" s="2" t="s">
        <v>390</v>
      </c>
      <c r="D3518" s="2">
        <v>2010</v>
      </c>
      <c r="E3518" s="2" t="s">
        <v>388</v>
      </c>
      <c r="F3518" s="2">
        <v>177271182</v>
      </c>
    </row>
    <row r="3519" spans="1:6" x14ac:dyDescent="0.25">
      <c r="A3519" s="2" t="s">
        <v>91</v>
      </c>
      <c r="B3519" s="2" t="s">
        <v>391</v>
      </c>
      <c r="C3519" s="2" t="s">
        <v>390</v>
      </c>
      <c r="D3519" s="2">
        <v>2011</v>
      </c>
      <c r="E3519" s="2" t="s">
        <v>388</v>
      </c>
      <c r="F3519" s="2">
        <v>176415356</v>
      </c>
    </row>
    <row r="3520" spans="1:6" x14ac:dyDescent="0.25">
      <c r="A3520" s="2" t="s">
        <v>91</v>
      </c>
      <c r="B3520" s="2" t="s">
        <v>391</v>
      </c>
      <c r="C3520" s="2" t="s">
        <v>390</v>
      </c>
      <c r="D3520" s="2">
        <v>2012</v>
      </c>
      <c r="E3520" s="2" t="s">
        <v>388</v>
      </c>
      <c r="F3520" s="2">
        <v>304787449</v>
      </c>
    </row>
    <row r="3521" spans="1:6" x14ac:dyDescent="0.25">
      <c r="A3521" s="2" t="s">
        <v>91</v>
      </c>
      <c r="B3521" s="2" t="s">
        <v>391</v>
      </c>
      <c r="C3521" s="2" t="s">
        <v>390</v>
      </c>
      <c r="D3521" s="2">
        <v>2013</v>
      </c>
      <c r="E3521" s="2" t="s">
        <v>388</v>
      </c>
      <c r="F3521" s="2">
        <v>187344355</v>
      </c>
    </row>
    <row r="3522" spans="1:6" x14ac:dyDescent="0.25">
      <c r="A3522" s="2" t="s">
        <v>91</v>
      </c>
      <c r="B3522" s="2" t="s">
        <v>391</v>
      </c>
      <c r="C3522" s="2" t="s">
        <v>390</v>
      </c>
      <c r="D3522" s="2">
        <v>2014</v>
      </c>
      <c r="E3522" s="2" t="s">
        <v>388</v>
      </c>
      <c r="F3522" s="2">
        <v>229243340</v>
      </c>
    </row>
    <row r="3523" spans="1:6" x14ac:dyDescent="0.25">
      <c r="A3523" s="2" t="s">
        <v>91</v>
      </c>
      <c r="B3523" s="2" t="s">
        <v>391</v>
      </c>
      <c r="C3523" s="2" t="s">
        <v>390</v>
      </c>
      <c r="D3523" s="2">
        <v>2015</v>
      </c>
      <c r="E3523" s="2" t="s">
        <v>388</v>
      </c>
      <c r="F3523" s="2">
        <v>244679747</v>
      </c>
    </row>
    <row r="3524" spans="1:6" x14ac:dyDescent="0.25">
      <c r="A3524" s="2" t="s">
        <v>91</v>
      </c>
      <c r="B3524" s="2" t="s">
        <v>391</v>
      </c>
      <c r="C3524" s="2" t="s">
        <v>390</v>
      </c>
      <c r="D3524" s="2">
        <v>2016</v>
      </c>
      <c r="E3524" s="2" t="s">
        <v>388</v>
      </c>
      <c r="F3524" s="2">
        <v>414760620</v>
      </c>
    </row>
    <row r="3525" spans="1:6" x14ac:dyDescent="0.25">
      <c r="A3525" s="2" t="s">
        <v>91</v>
      </c>
      <c r="B3525" s="2" t="s">
        <v>391</v>
      </c>
      <c r="C3525" s="2" t="s">
        <v>390</v>
      </c>
      <c r="D3525" s="2">
        <v>2017</v>
      </c>
      <c r="E3525" s="2" t="s">
        <v>388</v>
      </c>
      <c r="F3525" s="2">
        <v>405676544</v>
      </c>
    </row>
    <row r="3526" spans="1:6" x14ac:dyDescent="0.25">
      <c r="A3526" s="2" t="s">
        <v>91</v>
      </c>
      <c r="B3526" s="2" t="s">
        <v>391</v>
      </c>
      <c r="C3526" s="2" t="s">
        <v>390</v>
      </c>
      <c r="D3526" s="2">
        <v>2018</v>
      </c>
      <c r="E3526" s="2" t="s">
        <v>388</v>
      </c>
      <c r="F3526" s="2">
        <v>381519186</v>
      </c>
    </row>
    <row r="3527" spans="1:6" x14ac:dyDescent="0.25">
      <c r="A3527" s="2" t="s">
        <v>91</v>
      </c>
      <c r="B3527" s="2" t="s">
        <v>391</v>
      </c>
      <c r="C3527" s="2" t="s">
        <v>390</v>
      </c>
      <c r="D3527" s="2">
        <v>2019</v>
      </c>
      <c r="E3527" s="2" t="s">
        <v>388</v>
      </c>
      <c r="F3527" s="2">
        <v>394402403</v>
      </c>
    </row>
    <row r="3528" spans="1:6" x14ac:dyDescent="0.25">
      <c r="A3528" s="2" t="s">
        <v>91</v>
      </c>
      <c r="B3528" s="2" t="s">
        <v>391</v>
      </c>
      <c r="C3528" s="2" t="s">
        <v>390</v>
      </c>
      <c r="D3528" s="2">
        <v>2020</v>
      </c>
      <c r="E3528" s="2" t="s">
        <v>388</v>
      </c>
      <c r="F3528" s="2">
        <v>417456406</v>
      </c>
    </row>
    <row r="3529" spans="1:6" x14ac:dyDescent="0.25">
      <c r="A3529" s="2" t="s">
        <v>91</v>
      </c>
      <c r="B3529" s="2" t="s">
        <v>391</v>
      </c>
      <c r="C3529" s="2" t="s">
        <v>390</v>
      </c>
      <c r="D3529" s="2">
        <v>2021</v>
      </c>
      <c r="E3529" s="2" t="s">
        <v>388</v>
      </c>
      <c r="F3529" s="2">
        <v>437125496</v>
      </c>
    </row>
    <row r="3530" spans="1:6" x14ac:dyDescent="0.25">
      <c r="A3530" s="2" t="s">
        <v>92</v>
      </c>
      <c r="B3530" s="2" t="s">
        <v>402</v>
      </c>
      <c r="C3530" s="2" t="s">
        <v>387</v>
      </c>
      <c r="D3530" s="2">
        <v>2010</v>
      </c>
      <c r="E3530" s="2" t="s">
        <v>388</v>
      </c>
      <c r="F3530" s="2">
        <v>31920773</v>
      </c>
    </row>
    <row r="3531" spans="1:6" x14ac:dyDescent="0.25">
      <c r="A3531" s="2" t="s">
        <v>92</v>
      </c>
      <c r="B3531" s="2" t="s">
        <v>402</v>
      </c>
      <c r="C3531" s="2" t="s">
        <v>387</v>
      </c>
      <c r="D3531" s="2">
        <v>2011</v>
      </c>
      <c r="E3531" s="2" t="s">
        <v>388</v>
      </c>
      <c r="F3531" s="2">
        <v>13039469</v>
      </c>
    </row>
    <row r="3532" spans="1:6" x14ac:dyDescent="0.25">
      <c r="A3532" s="2" t="s">
        <v>92</v>
      </c>
      <c r="B3532" s="2" t="s">
        <v>402</v>
      </c>
      <c r="C3532" s="2" t="s">
        <v>387</v>
      </c>
      <c r="D3532" s="2">
        <v>2012</v>
      </c>
      <c r="E3532" s="2" t="s">
        <v>388</v>
      </c>
      <c r="F3532" s="2">
        <v>44151812</v>
      </c>
    </row>
    <row r="3533" spans="1:6" x14ac:dyDescent="0.25">
      <c r="A3533" s="2" t="s">
        <v>92</v>
      </c>
      <c r="B3533" s="2" t="s">
        <v>402</v>
      </c>
      <c r="C3533" s="2" t="s">
        <v>387</v>
      </c>
      <c r="D3533" s="2">
        <v>2013</v>
      </c>
      <c r="E3533" s="2" t="s">
        <v>388</v>
      </c>
      <c r="F3533" s="2">
        <v>27869234</v>
      </c>
    </row>
    <row r="3534" spans="1:6" x14ac:dyDescent="0.25">
      <c r="A3534" s="2" t="s">
        <v>92</v>
      </c>
      <c r="B3534" s="2" t="s">
        <v>402</v>
      </c>
      <c r="C3534" s="2" t="s">
        <v>387</v>
      </c>
      <c r="D3534" s="2">
        <v>2014</v>
      </c>
      <c r="E3534" s="2" t="s">
        <v>388</v>
      </c>
      <c r="F3534" s="2">
        <v>22799618</v>
      </c>
    </row>
    <row r="3535" spans="1:6" x14ac:dyDescent="0.25">
      <c r="A3535" s="2" t="s">
        <v>92</v>
      </c>
      <c r="B3535" s="2" t="s">
        <v>402</v>
      </c>
      <c r="C3535" s="2" t="s">
        <v>387</v>
      </c>
      <c r="D3535" s="2">
        <v>2015</v>
      </c>
      <c r="E3535" s="2" t="s">
        <v>388</v>
      </c>
      <c r="F3535" s="2">
        <v>29836583</v>
      </c>
    </row>
    <row r="3536" spans="1:6" x14ac:dyDescent="0.25">
      <c r="A3536" s="2" t="s">
        <v>92</v>
      </c>
      <c r="B3536" s="2" t="s">
        <v>402</v>
      </c>
      <c r="C3536" s="2" t="s">
        <v>387</v>
      </c>
      <c r="D3536" s="2">
        <v>2016</v>
      </c>
      <c r="E3536" s="2" t="s">
        <v>388</v>
      </c>
      <c r="F3536" s="2">
        <v>33961604</v>
      </c>
    </row>
    <row r="3537" spans="1:6" x14ac:dyDescent="0.25">
      <c r="A3537" s="2" t="s">
        <v>92</v>
      </c>
      <c r="B3537" s="2" t="s">
        <v>402</v>
      </c>
      <c r="C3537" s="2" t="s">
        <v>387</v>
      </c>
      <c r="D3537" s="2">
        <v>2017</v>
      </c>
      <c r="E3537" s="2" t="s">
        <v>388</v>
      </c>
      <c r="F3537" s="2">
        <v>30754448</v>
      </c>
    </row>
    <row r="3538" spans="1:6" x14ac:dyDescent="0.25">
      <c r="A3538" s="2" t="s">
        <v>92</v>
      </c>
      <c r="B3538" s="2" t="s">
        <v>402</v>
      </c>
      <c r="C3538" s="2" t="s">
        <v>387</v>
      </c>
      <c r="D3538" s="2">
        <v>2018</v>
      </c>
      <c r="E3538" s="2" t="s">
        <v>388</v>
      </c>
      <c r="F3538" s="2">
        <v>47508228</v>
      </c>
    </row>
    <row r="3539" spans="1:6" x14ac:dyDescent="0.25">
      <c r="A3539" s="2" t="s">
        <v>92</v>
      </c>
      <c r="B3539" s="2" t="s">
        <v>402</v>
      </c>
      <c r="C3539" s="2" t="s">
        <v>387</v>
      </c>
      <c r="D3539" s="2">
        <v>2019</v>
      </c>
      <c r="E3539" s="2" t="s">
        <v>388</v>
      </c>
      <c r="F3539" s="2">
        <v>51243480</v>
      </c>
    </row>
    <row r="3540" spans="1:6" x14ac:dyDescent="0.25">
      <c r="A3540" s="2" t="s">
        <v>92</v>
      </c>
      <c r="B3540" s="2" t="s">
        <v>402</v>
      </c>
      <c r="C3540" s="2" t="s">
        <v>387</v>
      </c>
      <c r="D3540" s="2">
        <v>2020</v>
      </c>
      <c r="E3540" s="2" t="s">
        <v>388</v>
      </c>
      <c r="F3540" s="2">
        <v>54991793</v>
      </c>
    </row>
    <row r="3541" spans="1:6" x14ac:dyDescent="0.25">
      <c r="A3541" s="2" t="s">
        <v>92</v>
      </c>
      <c r="B3541" s="2" t="s">
        <v>402</v>
      </c>
      <c r="C3541" s="2" t="s">
        <v>387</v>
      </c>
      <c r="D3541" s="2">
        <v>2021</v>
      </c>
      <c r="E3541" s="2" t="s">
        <v>388</v>
      </c>
      <c r="F3541" s="2">
        <v>57353985</v>
      </c>
    </row>
    <row r="3542" spans="1:6" x14ac:dyDescent="0.25">
      <c r="A3542" s="2" t="s">
        <v>92</v>
      </c>
      <c r="B3542" s="2" t="s">
        <v>402</v>
      </c>
      <c r="C3542" s="2" t="s">
        <v>389</v>
      </c>
      <c r="D3542" s="2">
        <v>2010</v>
      </c>
      <c r="E3542" s="2" t="s">
        <v>388</v>
      </c>
      <c r="F3542" s="2">
        <v>105698877</v>
      </c>
    </row>
    <row r="3543" spans="1:6" x14ac:dyDescent="0.25">
      <c r="A3543" s="2" t="s">
        <v>92</v>
      </c>
      <c r="B3543" s="2" t="s">
        <v>402</v>
      </c>
      <c r="C3543" s="2" t="s">
        <v>389</v>
      </c>
      <c r="D3543" s="2">
        <v>2011</v>
      </c>
      <c r="E3543" s="2" t="s">
        <v>388</v>
      </c>
      <c r="F3543" s="2">
        <v>14995955</v>
      </c>
    </row>
    <row r="3544" spans="1:6" x14ac:dyDescent="0.25">
      <c r="A3544" s="2" t="s">
        <v>92</v>
      </c>
      <c r="B3544" s="2" t="s">
        <v>402</v>
      </c>
      <c r="C3544" s="2" t="s">
        <v>389</v>
      </c>
      <c r="D3544" s="2">
        <v>2012</v>
      </c>
      <c r="E3544" s="2" t="s">
        <v>388</v>
      </c>
      <c r="F3544" s="2">
        <v>44839500</v>
      </c>
    </row>
    <row r="3545" spans="1:6" x14ac:dyDescent="0.25">
      <c r="A3545" s="2" t="s">
        <v>92</v>
      </c>
      <c r="B3545" s="2" t="s">
        <v>402</v>
      </c>
      <c r="C3545" s="2" t="s">
        <v>389</v>
      </c>
      <c r="D3545" s="2">
        <v>2013</v>
      </c>
      <c r="E3545" s="2" t="s">
        <v>388</v>
      </c>
      <c r="F3545" s="2">
        <v>53638266</v>
      </c>
    </row>
    <row r="3546" spans="1:6" x14ac:dyDescent="0.25">
      <c r="A3546" s="2" t="s">
        <v>92</v>
      </c>
      <c r="B3546" s="2" t="s">
        <v>402</v>
      </c>
      <c r="C3546" s="2" t="s">
        <v>389</v>
      </c>
      <c r="D3546" s="2">
        <v>2014</v>
      </c>
      <c r="E3546" s="2" t="s">
        <v>388</v>
      </c>
      <c r="F3546" s="2">
        <v>56571610</v>
      </c>
    </row>
    <row r="3547" spans="1:6" x14ac:dyDescent="0.25">
      <c r="A3547" s="2" t="s">
        <v>92</v>
      </c>
      <c r="B3547" s="2" t="s">
        <v>402</v>
      </c>
      <c r="C3547" s="2" t="s">
        <v>389</v>
      </c>
      <c r="D3547" s="2">
        <v>2015</v>
      </c>
      <c r="E3547" s="2" t="s">
        <v>388</v>
      </c>
      <c r="F3547" s="2">
        <v>98942735</v>
      </c>
    </row>
    <row r="3548" spans="1:6" x14ac:dyDescent="0.25">
      <c r="A3548" s="2" t="s">
        <v>92</v>
      </c>
      <c r="B3548" s="2" t="s">
        <v>402</v>
      </c>
      <c r="C3548" s="2" t="s">
        <v>389</v>
      </c>
      <c r="D3548" s="2">
        <v>2016</v>
      </c>
      <c r="E3548" s="2" t="s">
        <v>388</v>
      </c>
      <c r="F3548" s="2">
        <v>132585346</v>
      </c>
    </row>
    <row r="3549" spans="1:6" x14ac:dyDescent="0.25">
      <c r="A3549" s="2" t="s">
        <v>92</v>
      </c>
      <c r="B3549" s="2" t="s">
        <v>402</v>
      </c>
      <c r="C3549" s="2" t="s">
        <v>389</v>
      </c>
      <c r="D3549" s="2">
        <v>2017</v>
      </c>
      <c r="E3549" s="2" t="s">
        <v>388</v>
      </c>
      <c r="F3549" s="2">
        <v>57874074</v>
      </c>
    </row>
    <row r="3550" spans="1:6" x14ac:dyDescent="0.25">
      <c r="A3550" s="2" t="s">
        <v>92</v>
      </c>
      <c r="B3550" s="2" t="s">
        <v>402</v>
      </c>
      <c r="C3550" s="2" t="s">
        <v>389</v>
      </c>
      <c r="D3550" s="2">
        <v>2018</v>
      </c>
      <c r="E3550" s="2" t="s">
        <v>388</v>
      </c>
      <c r="F3550" s="2">
        <v>127544386</v>
      </c>
    </row>
    <row r="3551" spans="1:6" x14ac:dyDescent="0.25">
      <c r="A3551" s="2" t="s">
        <v>92</v>
      </c>
      <c r="B3551" s="2" t="s">
        <v>402</v>
      </c>
      <c r="C3551" s="2" t="s">
        <v>389</v>
      </c>
      <c r="D3551" s="2">
        <v>2019</v>
      </c>
      <c r="E3551" s="2" t="s">
        <v>388</v>
      </c>
      <c r="F3551" s="2">
        <v>125967265</v>
      </c>
    </row>
    <row r="3552" spans="1:6" x14ac:dyDescent="0.25">
      <c r="A3552" s="2" t="s">
        <v>92</v>
      </c>
      <c r="B3552" s="2" t="s">
        <v>402</v>
      </c>
      <c r="C3552" s="2" t="s">
        <v>389</v>
      </c>
      <c r="D3552" s="2">
        <v>2020</v>
      </c>
      <c r="E3552" s="2" t="s">
        <v>388</v>
      </c>
      <c r="F3552" s="2">
        <v>125044149</v>
      </c>
    </row>
    <row r="3553" spans="1:6" x14ac:dyDescent="0.25">
      <c r="A3553" s="2" t="s">
        <v>92</v>
      </c>
      <c r="B3553" s="2" t="s">
        <v>402</v>
      </c>
      <c r="C3553" s="2" t="s">
        <v>389</v>
      </c>
      <c r="D3553" s="2">
        <v>2021</v>
      </c>
      <c r="E3553" s="2" t="s">
        <v>388</v>
      </c>
      <c r="F3553" s="2">
        <v>123310359</v>
      </c>
    </row>
    <row r="3554" spans="1:6" x14ac:dyDescent="0.25">
      <c r="A3554" s="2" t="s">
        <v>92</v>
      </c>
      <c r="B3554" s="2" t="s">
        <v>402</v>
      </c>
      <c r="C3554" s="2" t="s">
        <v>390</v>
      </c>
      <c r="D3554" s="2">
        <v>2010</v>
      </c>
      <c r="E3554" s="2" t="s">
        <v>388</v>
      </c>
      <c r="F3554" s="2">
        <v>28285485</v>
      </c>
    </row>
    <row r="3555" spans="1:6" x14ac:dyDescent="0.25">
      <c r="A3555" s="2" t="s">
        <v>92</v>
      </c>
      <c r="B3555" s="2" t="s">
        <v>402</v>
      </c>
      <c r="C3555" s="2" t="s">
        <v>390</v>
      </c>
      <c r="D3555" s="2">
        <v>2011</v>
      </c>
      <c r="E3555" s="2" t="s">
        <v>388</v>
      </c>
      <c r="F3555" s="2">
        <v>24964477</v>
      </c>
    </row>
    <row r="3556" spans="1:6" x14ac:dyDescent="0.25">
      <c r="A3556" s="2" t="s">
        <v>92</v>
      </c>
      <c r="B3556" s="2" t="s">
        <v>402</v>
      </c>
      <c r="C3556" s="2" t="s">
        <v>390</v>
      </c>
      <c r="D3556" s="2">
        <v>2012</v>
      </c>
      <c r="E3556" s="2" t="s">
        <v>388</v>
      </c>
      <c r="F3556" s="2">
        <v>24924630</v>
      </c>
    </row>
    <row r="3557" spans="1:6" x14ac:dyDescent="0.25">
      <c r="A3557" s="2" t="s">
        <v>92</v>
      </c>
      <c r="B3557" s="2" t="s">
        <v>402</v>
      </c>
      <c r="C3557" s="2" t="s">
        <v>390</v>
      </c>
      <c r="D3557" s="2">
        <v>2013</v>
      </c>
      <c r="E3557" s="2" t="s">
        <v>388</v>
      </c>
      <c r="F3557" s="2">
        <v>25073604</v>
      </c>
    </row>
    <row r="3558" spans="1:6" x14ac:dyDescent="0.25">
      <c r="A3558" s="2" t="s">
        <v>92</v>
      </c>
      <c r="B3558" s="2" t="s">
        <v>402</v>
      </c>
      <c r="C3558" s="2" t="s">
        <v>390</v>
      </c>
      <c r="D3558" s="2">
        <v>2014</v>
      </c>
      <c r="E3558" s="2" t="s">
        <v>388</v>
      </c>
      <c r="F3558" s="2">
        <v>25181022</v>
      </c>
    </row>
    <row r="3559" spans="1:6" x14ac:dyDescent="0.25">
      <c r="A3559" s="2" t="s">
        <v>92</v>
      </c>
      <c r="B3559" s="2" t="s">
        <v>402</v>
      </c>
      <c r="C3559" s="2" t="s">
        <v>390</v>
      </c>
      <c r="D3559" s="2">
        <v>2015</v>
      </c>
      <c r="E3559" s="2" t="s">
        <v>388</v>
      </c>
      <c r="F3559" s="2">
        <v>43323496</v>
      </c>
    </row>
    <row r="3560" spans="1:6" x14ac:dyDescent="0.25">
      <c r="A3560" s="2" t="s">
        <v>92</v>
      </c>
      <c r="B3560" s="2" t="s">
        <v>402</v>
      </c>
      <c r="C3560" s="2" t="s">
        <v>390</v>
      </c>
      <c r="D3560" s="2">
        <v>2016</v>
      </c>
      <c r="E3560" s="2" t="s">
        <v>388</v>
      </c>
      <c r="F3560" s="2">
        <v>66081442</v>
      </c>
    </row>
    <row r="3561" spans="1:6" x14ac:dyDescent="0.25">
      <c r="A3561" s="2" t="s">
        <v>92</v>
      </c>
      <c r="B3561" s="2" t="s">
        <v>402</v>
      </c>
      <c r="C3561" s="2" t="s">
        <v>390</v>
      </c>
      <c r="D3561" s="2">
        <v>2017</v>
      </c>
      <c r="E3561" s="2" t="s">
        <v>388</v>
      </c>
      <c r="F3561" s="2">
        <v>60064516</v>
      </c>
    </row>
    <row r="3562" spans="1:6" x14ac:dyDescent="0.25">
      <c r="A3562" s="2" t="s">
        <v>92</v>
      </c>
      <c r="B3562" s="2" t="s">
        <v>402</v>
      </c>
      <c r="C3562" s="2" t="s">
        <v>390</v>
      </c>
      <c r="D3562" s="2">
        <v>2018</v>
      </c>
      <c r="E3562" s="2" t="s">
        <v>388</v>
      </c>
      <c r="F3562" s="2">
        <v>71710957</v>
      </c>
    </row>
    <row r="3563" spans="1:6" x14ac:dyDescent="0.25">
      <c r="A3563" s="2" t="s">
        <v>92</v>
      </c>
      <c r="B3563" s="2" t="s">
        <v>402</v>
      </c>
      <c r="C3563" s="2" t="s">
        <v>390</v>
      </c>
      <c r="D3563" s="2">
        <v>2019</v>
      </c>
      <c r="E3563" s="2" t="s">
        <v>388</v>
      </c>
      <c r="F3563" s="2">
        <v>81394979</v>
      </c>
    </row>
    <row r="3564" spans="1:6" x14ac:dyDescent="0.25">
      <c r="A3564" s="2" t="s">
        <v>92</v>
      </c>
      <c r="B3564" s="2" t="s">
        <v>402</v>
      </c>
      <c r="C3564" s="2" t="s">
        <v>390</v>
      </c>
      <c r="D3564" s="2">
        <v>2020</v>
      </c>
      <c r="E3564" s="2" t="s">
        <v>388</v>
      </c>
      <c r="F3564" s="2">
        <v>86518522</v>
      </c>
    </row>
    <row r="3565" spans="1:6" x14ac:dyDescent="0.25">
      <c r="A3565" s="2" t="s">
        <v>92</v>
      </c>
      <c r="B3565" s="2" t="s">
        <v>402</v>
      </c>
      <c r="C3565" s="2" t="s">
        <v>390</v>
      </c>
      <c r="D3565" s="2">
        <v>2021</v>
      </c>
      <c r="E3565" s="2" t="s">
        <v>388</v>
      </c>
      <c r="F3565" s="2">
        <v>92613535</v>
      </c>
    </row>
    <row r="3566" spans="1:6" x14ac:dyDescent="0.25">
      <c r="A3566" s="2" t="s">
        <v>93</v>
      </c>
      <c r="B3566" s="2" t="s">
        <v>414</v>
      </c>
      <c r="C3566" s="2" t="s">
        <v>387</v>
      </c>
      <c r="D3566" s="2">
        <v>2010</v>
      </c>
      <c r="E3566" s="2" t="s">
        <v>388</v>
      </c>
      <c r="F3566" s="2">
        <v>92264435</v>
      </c>
    </row>
    <row r="3567" spans="1:6" x14ac:dyDescent="0.25">
      <c r="A3567" s="2" t="s">
        <v>93</v>
      </c>
      <c r="B3567" s="2" t="s">
        <v>414</v>
      </c>
      <c r="C3567" s="2" t="s">
        <v>387</v>
      </c>
      <c r="D3567" s="2">
        <v>2011</v>
      </c>
      <c r="E3567" s="2" t="s">
        <v>388</v>
      </c>
      <c r="F3567" s="2">
        <v>30390306</v>
      </c>
    </row>
    <row r="3568" spans="1:6" x14ac:dyDescent="0.25">
      <c r="A3568" s="2" t="s">
        <v>93</v>
      </c>
      <c r="B3568" s="2" t="s">
        <v>414</v>
      </c>
      <c r="C3568" s="2" t="s">
        <v>387</v>
      </c>
      <c r="D3568" s="2">
        <v>2012</v>
      </c>
      <c r="E3568" s="2" t="s">
        <v>388</v>
      </c>
      <c r="F3568" s="2">
        <v>48459824</v>
      </c>
    </row>
    <row r="3569" spans="1:6" x14ac:dyDescent="0.25">
      <c r="A3569" s="2" t="s">
        <v>93</v>
      </c>
      <c r="B3569" s="2" t="s">
        <v>414</v>
      </c>
      <c r="C3569" s="2" t="s">
        <v>387</v>
      </c>
      <c r="D3569" s="2">
        <v>2013</v>
      </c>
      <c r="E3569" s="2" t="s">
        <v>388</v>
      </c>
      <c r="F3569" s="2">
        <v>36357757</v>
      </c>
    </row>
    <row r="3570" spans="1:6" x14ac:dyDescent="0.25">
      <c r="A3570" s="2" t="s">
        <v>93</v>
      </c>
      <c r="B3570" s="2" t="s">
        <v>414</v>
      </c>
      <c r="C3570" s="2" t="s">
        <v>387</v>
      </c>
      <c r="D3570" s="2">
        <v>2014</v>
      </c>
      <c r="E3570" s="2" t="s">
        <v>388</v>
      </c>
      <c r="F3570" s="2">
        <v>50174507</v>
      </c>
    </row>
    <row r="3571" spans="1:6" x14ac:dyDescent="0.25">
      <c r="A3571" s="2" t="s">
        <v>93</v>
      </c>
      <c r="B3571" s="2" t="s">
        <v>414</v>
      </c>
      <c r="C3571" s="2" t="s">
        <v>387</v>
      </c>
      <c r="D3571" s="2">
        <v>2015</v>
      </c>
      <c r="E3571" s="2" t="s">
        <v>388</v>
      </c>
      <c r="F3571" s="2">
        <v>41962873</v>
      </c>
    </row>
    <row r="3572" spans="1:6" x14ac:dyDescent="0.25">
      <c r="A3572" s="2" t="s">
        <v>93</v>
      </c>
      <c r="B3572" s="2" t="s">
        <v>414</v>
      </c>
      <c r="C3572" s="2" t="s">
        <v>387</v>
      </c>
      <c r="D3572" s="2">
        <v>2016</v>
      </c>
      <c r="E3572" s="2" t="s">
        <v>388</v>
      </c>
      <c r="F3572" s="2">
        <v>23729561</v>
      </c>
    </row>
    <row r="3573" spans="1:6" x14ac:dyDescent="0.25">
      <c r="A3573" s="2" t="s">
        <v>93</v>
      </c>
      <c r="B3573" s="2" t="s">
        <v>414</v>
      </c>
      <c r="C3573" s="2" t="s">
        <v>387</v>
      </c>
      <c r="D3573" s="2">
        <v>2017</v>
      </c>
      <c r="E3573" s="2" t="s">
        <v>388</v>
      </c>
      <c r="F3573" s="2">
        <v>26308214</v>
      </c>
    </row>
    <row r="3574" spans="1:6" x14ac:dyDescent="0.25">
      <c r="A3574" s="2" t="s">
        <v>93</v>
      </c>
      <c r="B3574" s="2" t="s">
        <v>414</v>
      </c>
      <c r="C3574" s="2" t="s">
        <v>387</v>
      </c>
      <c r="D3574" s="2">
        <v>2018</v>
      </c>
      <c r="E3574" s="2" t="s">
        <v>388</v>
      </c>
      <c r="F3574" s="2">
        <v>54480423</v>
      </c>
    </row>
    <row r="3575" spans="1:6" x14ac:dyDescent="0.25">
      <c r="A3575" s="2" t="s">
        <v>93</v>
      </c>
      <c r="B3575" s="2" t="s">
        <v>414</v>
      </c>
      <c r="C3575" s="2" t="s">
        <v>387</v>
      </c>
      <c r="D3575" s="2">
        <v>2019</v>
      </c>
      <c r="E3575" s="2" t="s">
        <v>388</v>
      </c>
      <c r="F3575" s="2">
        <v>58067804</v>
      </c>
    </row>
    <row r="3576" spans="1:6" x14ac:dyDescent="0.25">
      <c r="A3576" s="2" t="s">
        <v>93</v>
      </c>
      <c r="B3576" s="2" t="s">
        <v>414</v>
      </c>
      <c r="C3576" s="2" t="s">
        <v>387</v>
      </c>
      <c r="D3576" s="2">
        <v>2020</v>
      </c>
      <c r="E3576" s="2" t="s">
        <v>388</v>
      </c>
      <c r="F3576" s="2">
        <v>62727725</v>
      </c>
    </row>
    <row r="3577" spans="1:6" x14ac:dyDescent="0.25">
      <c r="A3577" s="2" t="s">
        <v>93</v>
      </c>
      <c r="B3577" s="2" t="s">
        <v>414</v>
      </c>
      <c r="C3577" s="2" t="s">
        <v>387</v>
      </c>
      <c r="D3577" s="2">
        <v>2021</v>
      </c>
      <c r="E3577" s="2" t="s">
        <v>388</v>
      </c>
      <c r="F3577" s="2">
        <v>66310538</v>
      </c>
    </row>
    <row r="3578" spans="1:6" x14ac:dyDescent="0.25">
      <c r="A3578" s="2" t="s">
        <v>93</v>
      </c>
      <c r="B3578" s="2" t="s">
        <v>414</v>
      </c>
      <c r="C3578" s="2" t="s">
        <v>389</v>
      </c>
      <c r="D3578" s="2">
        <v>2010</v>
      </c>
      <c r="E3578" s="2" t="s">
        <v>388</v>
      </c>
      <c r="F3578" s="2">
        <v>41408565</v>
      </c>
    </row>
    <row r="3579" spans="1:6" x14ac:dyDescent="0.25">
      <c r="A3579" s="2" t="s">
        <v>93</v>
      </c>
      <c r="B3579" s="2" t="s">
        <v>414</v>
      </c>
      <c r="C3579" s="2" t="s">
        <v>389</v>
      </c>
      <c r="D3579" s="2">
        <v>2011</v>
      </c>
      <c r="E3579" s="2" t="s">
        <v>388</v>
      </c>
      <c r="F3579" s="2">
        <v>16123186</v>
      </c>
    </row>
    <row r="3580" spans="1:6" x14ac:dyDescent="0.25">
      <c r="A3580" s="2" t="s">
        <v>93</v>
      </c>
      <c r="B3580" s="2" t="s">
        <v>414</v>
      </c>
      <c r="C3580" s="2" t="s">
        <v>389</v>
      </c>
      <c r="D3580" s="2">
        <v>2012</v>
      </c>
      <c r="E3580" s="2" t="s">
        <v>388</v>
      </c>
      <c r="F3580" s="2">
        <v>79016251</v>
      </c>
    </row>
    <row r="3581" spans="1:6" x14ac:dyDescent="0.25">
      <c r="A3581" s="2" t="s">
        <v>93</v>
      </c>
      <c r="B3581" s="2" t="s">
        <v>414</v>
      </c>
      <c r="C3581" s="2" t="s">
        <v>389</v>
      </c>
      <c r="D3581" s="2">
        <v>2013</v>
      </c>
      <c r="E3581" s="2" t="s">
        <v>388</v>
      </c>
      <c r="F3581" s="2">
        <v>25546223</v>
      </c>
    </row>
    <row r="3582" spans="1:6" x14ac:dyDescent="0.25">
      <c r="A3582" s="2" t="s">
        <v>93</v>
      </c>
      <c r="B3582" s="2" t="s">
        <v>414</v>
      </c>
      <c r="C3582" s="2" t="s">
        <v>389</v>
      </c>
      <c r="D3582" s="2">
        <v>2014</v>
      </c>
      <c r="E3582" s="2" t="s">
        <v>388</v>
      </c>
      <c r="F3582" s="2">
        <v>55433806</v>
      </c>
    </row>
    <row r="3583" spans="1:6" x14ac:dyDescent="0.25">
      <c r="A3583" s="2" t="s">
        <v>93</v>
      </c>
      <c r="B3583" s="2" t="s">
        <v>414</v>
      </c>
      <c r="C3583" s="2" t="s">
        <v>389</v>
      </c>
      <c r="D3583" s="2">
        <v>2015</v>
      </c>
      <c r="E3583" s="2" t="s">
        <v>388</v>
      </c>
      <c r="F3583" s="2">
        <v>7475188</v>
      </c>
    </row>
    <row r="3584" spans="1:6" x14ac:dyDescent="0.25">
      <c r="A3584" s="2" t="s">
        <v>93</v>
      </c>
      <c r="B3584" s="2" t="s">
        <v>414</v>
      </c>
      <c r="C3584" s="2" t="s">
        <v>389</v>
      </c>
      <c r="D3584" s="2">
        <v>2016</v>
      </c>
      <c r="E3584" s="2" t="s">
        <v>388</v>
      </c>
      <c r="F3584" s="2">
        <v>48681053</v>
      </c>
    </row>
    <row r="3585" spans="1:6" x14ac:dyDescent="0.25">
      <c r="A3585" s="2" t="s">
        <v>93</v>
      </c>
      <c r="B3585" s="2" t="s">
        <v>414</v>
      </c>
      <c r="C3585" s="2" t="s">
        <v>389</v>
      </c>
      <c r="D3585" s="2">
        <v>2017</v>
      </c>
      <c r="E3585" s="2" t="s">
        <v>388</v>
      </c>
      <c r="F3585" s="2">
        <v>38295077</v>
      </c>
    </row>
    <row r="3586" spans="1:6" x14ac:dyDescent="0.25">
      <c r="A3586" s="2" t="s">
        <v>93</v>
      </c>
      <c r="B3586" s="2" t="s">
        <v>414</v>
      </c>
      <c r="C3586" s="2" t="s">
        <v>389</v>
      </c>
      <c r="D3586" s="2">
        <v>2018</v>
      </c>
      <c r="E3586" s="2" t="s">
        <v>388</v>
      </c>
      <c r="F3586" s="2">
        <v>50115135</v>
      </c>
    </row>
    <row r="3587" spans="1:6" x14ac:dyDescent="0.25">
      <c r="A3587" s="2" t="s">
        <v>93</v>
      </c>
      <c r="B3587" s="2" t="s">
        <v>414</v>
      </c>
      <c r="C3587" s="2" t="s">
        <v>389</v>
      </c>
      <c r="D3587" s="2">
        <v>2019</v>
      </c>
      <c r="E3587" s="2" t="s">
        <v>388</v>
      </c>
      <c r="F3587" s="2">
        <v>50991240</v>
      </c>
    </row>
    <row r="3588" spans="1:6" x14ac:dyDescent="0.25">
      <c r="A3588" s="2" t="s">
        <v>93</v>
      </c>
      <c r="B3588" s="2" t="s">
        <v>414</v>
      </c>
      <c r="C3588" s="2" t="s">
        <v>389</v>
      </c>
      <c r="D3588" s="2">
        <v>2020</v>
      </c>
      <c r="E3588" s="2" t="s">
        <v>388</v>
      </c>
      <c r="F3588" s="2">
        <v>53028328</v>
      </c>
    </row>
    <row r="3589" spans="1:6" x14ac:dyDescent="0.25">
      <c r="A3589" s="2" t="s">
        <v>93</v>
      </c>
      <c r="B3589" s="2" t="s">
        <v>414</v>
      </c>
      <c r="C3589" s="2" t="s">
        <v>389</v>
      </c>
      <c r="D3589" s="2">
        <v>2021</v>
      </c>
      <c r="E3589" s="2" t="s">
        <v>388</v>
      </c>
      <c r="F3589" s="2">
        <v>55096739</v>
      </c>
    </row>
    <row r="3590" spans="1:6" x14ac:dyDescent="0.25">
      <c r="A3590" s="2" t="s">
        <v>93</v>
      </c>
      <c r="B3590" s="2" t="s">
        <v>414</v>
      </c>
      <c r="C3590" s="2" t="s">
        <v>390</v>
      </c>
      <c r="D3590" s="2">
        <v>2010</v>
      </c>
      <c r="E3590" s="2" t="s">
        <v>388</v>
      </c>
      <c r="F3590" s="2">
        <v>12120790</v>
      </c>
    </row>
    <row r="3591" spans="1:6" x14ac:dyDescent="0.25">
      <c r="A3591" s="2" t="s">
        <v>93</v>
      </c>
      <c r="B3591" s="2" t="s">
        <v>414</v>
      </c>
      <c r="C3591" s="2" t="s">
        <v>390</v>
      </c>
      <c r="D3591" s="2">
        <v>2011</v>
      </c>
      <c r="E3591" s="2" t="s">
        <v>388</v>
      </c>
      <c r="F3591" s="2">
        <v>2876228</v>
      </c>
    </row>
    <row r="3592" spans="1:6" x14ac:dyDescent="0.25">
      <c r="A3592" s="2" t="s">
        <v>93</v>
      </c>
      <c r="B3592" s="2" t="s">
        <v>414</v>
      </c>
      <c r="C3592" s="2" t="s">
        <v>390</v>
      </c>
      <c r="D3592" s="2">
        <v>2012</v>
      </c>
      <c r="E3592" s="2" t="s">
        <v>388</v>
      </c>
      <c r="F3592" s="2">
        <v>3971553</v>
      </c>
    </row>
    <row r="3593" spans="1:6" x14ac:dyDescent="0.25">
      <c r="A3593" s="2" t="s">
        <v>93</v>
      </c>
      <c r="B3593" s="2" t="s">
        <v>414</v>
      </c>
      <c r="C3593" s="2" t="s">
        <v>390</v>
      </c>
      <c r="D3593" s="2">
        <v>2013</v>
      </c>
      <c r="E3593" s="2" t="s">
        <v>388</v>
      </c>
      <c r="F3593" s="2">
        <v>4253966</v>
      </c>
    </row>
    <row r="3594" spans="1:6" x14ac:dyDescent="0.25">
      <c r="A3594" s="2" t="s">
        <v>93</v>
      </c>
      <c r="B3594" s="2" t="s">
        <v>414</v>
      </c>
      <c r="C3594" s="2" t="s">
        <v>390</v>
      </c>
      <c r="D3594" s="2">
        <v>2014</v>
      </c>
      <c r="E3594" s="2" t="s">
        <v>388</v>
      </c>
      <c r="F3594" s="2">
        <v>1750450</v>
      </c>
    </row>
    <row r="3595" spans="1:6" x14ac:dyDescent="0.25">
      <c r="A3595" s="2" t="s">
        <v>93</v>
      </c>
      <c r="B3595" s="2" t="s">
        <v>414</v>
      </c>
      <c r="C3595" s="2" t="s">
        <v>390</v>
      </c>
      <c r="D3595" s="2">
        <v>2015</v>
      </c>
      <c r="E3595" s="2" t="s">
        <v>388</v>
      </c>
      <c r="F3595" s="2">
        <v>4059541</v>
      </c>
    </row>
    <row r="3596" spans="1:6" x14ac:dyDescent="0.25">
      <c r="A3596" s="2" t="s">
        <v>93</v>
      </c>
      <c r="B3596" s="2" t="s">
        <v>414</v>
      </c>
      <c r="C3596" s="2" t="s">
        <v>390</v>
      </c>
      <c r="D3596" s="2">
        <v>2016</v>
      </c>
      <c r="E3596" s="2" t="s">
        <v>388</v>
      </c>
      <c r="F3596" s="2">
        <v>10635205</v>
      </c>
    </row>
    <row r="3597" spans="1:6" x14ac:dyDescent="0.25">
      <c r="A3597" s="2" t="s">
        <v>93</v>
      </c>
      <c r="B3597" s="2" t="s">
        <v>414</v>
      </c>
      <c r="C3597" s="2" t="s">
        <v>390</v>
      </c>
      <c r="D3597" s="2">
        <v>2017</v>
      </c>
      <c r="E3597" s="2" t="s">
        <v>388</v>
      </c>
      <c r="F3597" s="2">
        <v>8648759</v>
      </c>
    </row>
    <row r="3598" spans="1:6" x14ac:dyDescent="0.25">
      <c r="A3598" s="2" t="s">
        <v>93</v>
      </c>
      <c r="B3598" s="2" t="s">
        <v>414</v>
      </c>
      <c r="C3598" s="2" t="s">
        <v>390</v>
      </c>
      <c r="D3598" s="2">
        <v>2018</v>
      </c>
      <c r="E3598" s="2" t="s">
        <v>388</v>
      </c>
      <c r="F3598" s="2">
        <v>12708289</v>
      </c>
    </row>
    <row r="3599" spans="1:6" x14ac:dyDescent="0.25">
      <c r="A3599" s="2" t="s">
        <v>93</v>
      </c>
      <c r="B3599" s="2" t="s">
        <v>414</v>
      </c>
      <c r="C3599" s="2" t="s">
        <v>390</v>
      </c>
      <c r="D3599" s="2">
        <v>2019</v>
      </c>
      <c r="E3599" s="2" t="s">
        <v>388</v>
      </c>
      <c r="F3599" s="2">
        <v>14430888</v>
      </c>
    </row>
    <row r="3600" spans="1:6" x14ac:dyDescent="0.25">
      <c r="A3600" s="2" t="s">
        <v>93</v>
      </c>
      <c r="B3600" s="2" t="s">
        <v>414</v>
      </c>
      <c r="C3600" s="2" t="s">
        <v>390</v>
      </c>
      <c r="D3600" s="2">
        <v>2020</v>
      </c>
      <c r="E3600" s="2" t="s">
        <v>388</v>
      </c>
      <c r="F3600" s="2">
        <v>15236165</v>
      </c>
    </row>
    <row r="3601" spans="1:6" x14ac:dyDescent="0.25">
      <c r="A3601" s="2" t="s">
        <v>93</v>
      </c>
      <c r="B3601" s="2" t="s">
        <v>414</v>
      </c>
      <c r="C3601" s="2" t="s">
        <v>390</v>
      </c>
      <c r="D3601" s="2">
        <v>2021</v>
      </c>
      <c r="E3601" s="2" t="s">
        <v>388</v>
      </c>
      <c r="F3601" s="2">
        <v>16583245</v>
      </c>
    </row>
    <row r="3602" spans="1:6" x14ac:dyDescent="0.25">
      <c r="A3602" s="2" t="s">
        <v>94</v>
      </c>
      <c r="B3602" s="2" t="s">
        <v>420</v>
      </c>
      <c r="C3602" s="2" t="s">
        <v>387</v>
      </c>
      <c r="D3602" s="2">
        <v>2010</v>
      </c>
      <c r="E3602" s="2" t="s">
        <v>388</v>
      </c>
      <c r="F3602" s="2">
        <v>77149072</v>
      </c>
    </row>
    <row r="3603" spans="1:6" x14ac:dyDescent="0.25">
      <c r="A3603" s="2" t="s">
        <v>94</v>
      </c>
      <c r="B3603" s="2" t="s">
        <v>420</v>
      </c>
      <c r="C3603" s="2" t="s">
        <v>387</v>
      </c>
      <c r="D3603" s="2">
        <v>2011</v>
      </c>
      <c r="E3603" s="2" t="s">
        <v>388</v>
      </c>
      <c r="F3603" s="2">
        <v>84858712</v>
      </c>
    </row>
    <row r="3604" spans="1:6" x14ac:dyDescent="0.25">
      <c r="A3604" s="2" t="s">
        <v>94</v>
      </c>
      <c r="B3604" s="2" t="s">
        <v>420</v>
      </c>
      <c r="C3604" s="2" t="s">
        <v>387</v>
      </c>
      <c r="D3604" s="2">
        <v>2012</v>
      </c>
      <c r="E3604" s="2" t="s">
        <v>388</v>
      </c>
      <c r="F3604" s="2">
        <v>259870565</v>
      </c>
    </row>
    <row r="3605" spans="1:6" x14ac:dyDescent="0.25">
      <c r="A3605" s="2" t="s">
        <v>94</v>
      </c>
      <c r="B3605" s="2" t="s">
        <v>420</v>
      </c>
      <c r="C3605" s="2" t="s">
        <v>387</v>
      </c>
      <c r="D3605" s="2">
        <v>2013</v>
      </c>
      <c r="E3605" s="2" t="s">
        <v>388</v>
      </c>
      <c r="F3605" s="2">
        <v>86307814</v>
      </c>
    </row>
    <row r="3606" spans="1:6" x14ac:dyDescent="0.25">
      <c r="A3606" s="2" t="s">
        <v>94</v>
      </c>
      <c r="B3606" s="2" t="s">
        <v>420</v>
      </c>
      <c r="C3606" s="2" t="s">
        <v>387</v>
      </c>
      <c r="D3606" s="2">
        <v>2014</v>
      </c>
      <c r="E3606" s="2" t="s">
        <v>388</v>
      </c>
      <c r="F3606" s="2">
        <v>339455315</v>
      </c>
    </row>
    <row r="3607" spans="1:6" x14ac:dyDescent="0.25">
      <c r="A3607" s="2" t="s">
        <v>94</v>
      </c>
      <c r="B3607" s="2" t="s">
        <v>420</v>
      </c>
      <c r="C3607" s="2" t="s">
        <v>387</v>
      </c>
      <c r="D3607" s="2">
        <v>2015</v>
      </c>
      <c r="E3607" s="2" t="s">
        <v>388</v>
      </c>
      <c r="F3607" s="2">
        <v>131561968</v>
      </c>
    </row>
    <row r="3608" spans="1:6" x14ac:dyDescent="0.25">
      <c r="A3608" s="2" t="s">
        <v>94</v>
      </c>
      <c r="B3608" s="2" t="s">
        <v>420</v>
      </c>
      <c r="C3608" s="2" t="s">
        <v>387</v>
      </c>
      <c r="D3608" s="2">
        <v>2016</v>
      </c>
      <c r="E3608" s="2" t="s">
        <v>388</v>
      </c>
      <c r="F3608" s="2">
        <v>118980620</v>
      </c>
    </row>
    <row r="3609" spans="1:6" x14ac:dyDescent="0.25">
      <c r="A3609" s="2" t="s">
        <v>94</v>
      </c>
      <c r="B3609" s="2" t="s">
        <v>420</v>
      </c>
      <c r="C3609" s="2" t="s">
        <v>387</v>
      </c>
      <c r="D3609" s="2">
        <v>2017</v>
      </c>
      <c r="E3609" s="2" t="s">
        <v>388</v>
      </c>
      <c r="F3609" s="2">
        <v>190975837</v>
      </c>
    </row>
    <row r="3610" spans="1:6" x14ac:dyDescent="0.25">
      <c r="A3610" s="2" t="s">
        <v>94</v>
      </c>
      <c r="B3610" s="2" t="s">
        <v>420</v>
      </c>
      <c r="C3610" s="2" t="s">
        <v>387</v>
      </c>
      <c r="D3610" s="2">
        <v>2018</v>
      </c>
      <c r="E3610" s="2" t="s">
        <v>388</v>
      </c>
      <c r="F3610" s="2">
        <v>247238604</v>
      </c>
    </row>
    <row r="3611" spans="1:6" x14ac:dyDescent="0.25">
      <c r="A3611" s="2" t="s">
        <v>94</v>
      </c>
      <c r="B3611" s="2" t="s">
        <v>420</v>
      </c>
      <c r="C3611" s="2" t="s">
        <v>387</v>
      </c>
      <c r="D3611" s="2">
        <v>2019</v>
      </c>
      <c r="E3611" s="2" t="s">
        <v>388</v>
      </c>
      <c r="F3611" s="2">
        <v>264650349</v>
      </c>
    </row>
    <row r="3612" spans="1:6" x14ac:dyDescent="0.25">
      <c r="A3612" s="2" t="s">
        <v>94</v>
      </c>
      <c r="B3612" s="2" t="s">
        <v>420</v>
      </c>
      <c r="C3612" s="2" t="s">
        <v>387</v>
      </c>
      <c r="D3612" s="2">
        <v>2020</v>
      </c>
      <c r="E3612" s="2" t="s">
        <v>388</v>
      </c>
      <c r="F3612" s="2">
        <v>280693597</v>
      </c>
    </row>
    <row r="3613" spans="1:6" x14ac:dyDescent="0.25">
      <c r="A3613" s="2" t="s">
        <v>94</v>
      </c>
      <c r="B3613" s="2" t="s">
        <v>420</v>
      </c>
      <c r="C3613" s="2" t="s">
        <v>387</v>
      </c>
      <c r="D3613" s="2">
        <v>2021</v>
      </c>
      <c r="E3613" s="2" t="s">
        <v>388</v>
      </c>
      <c r="F3613" s="2">
        <v>290997434</v>
      </c>
    </row>
    <row r="3614" spans="1:6" x14ac:dyDescent="0.25">
      <c r="A3614" s="2" t="s">
        <v>94</v>
      </c>
      <c r="B3614" s="2" t="s">
        <v>420</v>
      </c>
      <c r="C3614" s="2" t="s">
        <v>389</v>
      </c>
      <c r="D3614" s="2">
        <v>2010</v>
      </c>
      <c r="E3614" s="2" t="s">
        <v>388</v>
      </c>
      <c r="F3614" s="2">
        <v>128293787</v>
      </c>
    </row>
    <row r="3615" spans="1:6" x14ac:dyDescent="0.25">
      <c r="A3615" s="2" t="s">
        <v>94</v>
      </c>
      <c r="B3615" s="2" t="s">
        <v>420</v>
      </c>
      <c r="C3615" s="2" t="s">
        <v>389</v>
      </c>
      <c r="D3615" s="2">
        <v>2011</v>
      </c>
      <c r="E3615" s="2" t="s">
        <v>388</v>
      </c>
      <c r="F3615" s="2">
        <v>75477493</v>
      </c>
    </row>
    <row r="3616" spans="1:6" x14ac:dyDescent="0.25">
      <c r="A3616" s="2" t="s">
        <v>94</v>
      </c>
      <c r="B3616" s="2" t="s">
        <v>420</v>
      </c>
      <c r="C3616" s="2" t="s">
        <v>389</v>
      </c>
      <c r="D3616" s="2">
        <v>2012</v>
      </c>
      <c r="E3616" s="2" t="s">
        <v>388</v>
      </c>
      <c r="F3616" s="2">
        <v>88625244</v>
      </c>
    </row>
    <row r="3617" spans="1:6" x14ac:dyDescent="0.25">
      <c r="A3617" s="2" t="s">
        <v>94</v>
      </c>
      <c r="B3617" s="2" t="s">
        <v>420</v>
      </c>
      <c r="C3617" s="2" t="s">
        <v>389</v>
      </c>
      <c r="D3617" s="2">
        <v>2013</v>
      </c>
      <c r="E3617" s="2" t="s">
        <v>388</v>
      </c>
      <c r="F3617" s="2">
        <v>92449784</v>
      </c>
    </row>
    <row r="3618" spans="1:6" x14ac:dyDescent="0.25">
      <c r="A3618" s="2" t="s">
        <v>94</v>
      </c>
      <c r="B3618" s="2" t="s">
        <v>420</v>
      </c>
      <c r="C3618" s="2" t="s">
        <v>389</v>
      </c>
      <c r="D3618" s="2">
        <v>2014</v>
      </c>
      <c r="E3618" s="2" t="s">
        <v>388</v>
      </c>
      <c r="F3618" s="2">
        <v>106248293</v>
      </c>
    </row>
    <row r="3619" spans="1:6" x14ac:dyDescent="0.25">
      <c r="A3619" s="2" t="s">
        <v>94</v>
      </c>
      <c r="B3619" s="2" t="s">
        <v>420</v>
      </c>
      <c r="C3619" s="2" t="s">
        <v>389</v>
      </c>
      <c r="D3619" s="2">
        <v>2015</v>
      </c>
      <c r="E3619" s="2" t="s">
        <v>388</v>
      </c>
      <c r="F3619" s="2">
        <v>270132908</v>
      </c>
    </row>
    <row r="3620" spans="1:6" x14ac:dyDescent="0.25">
      <c r="A3620" s="2" t="s">
        <v>94</v>
      </c>
      <c r="B3620" s="2" t="s">
        <v>420</v>
      </c>
      <c r="C3620" s="2" t="s">
        <v>389</v>
      </c>
      <c r="D3620" s="2">
        <v>2016</v>
      </c>
      <c r="E3620" s="2" t="s">
        <v>388</v>
      </c>
      <c r="F3620" s="2">
        <v>1788574680</v>
      </c>
    </row>
    <row r="3621" spans="1:6" x14ac:dyDescent="0.25">
      <c r="A3621" s="2" t="s">
        <v>94</v>
      </c>
      <c r="B3621" s="2" t="s">
        <v>420</v>
      </c>
      <c r="C3621" s="2" t="s">
        <v>389</v>
      </c>
      <c r="D3621" s="2">
        <v>2017</v>
      </c>
      <c r="E3621" s="2" t="s">
        <v>388</v>
      </c>
      <c r="F3621" s="2">
        <v>613825257</v>
      </c>
    </row>
    <row r="3622" spans="1:6" x14ac:dyDescent="0.25">
      <c r="A3622" s="2" t="s">
        <v>94</v>
      </c>
      <c r="B3622" s="2" t="s">
        <v>420</v>
      </c>
      <c r="C3622" s="2" t="s">
        <v>389</v>
      </c>
      <c r="D3622" s="2">
        <v>2018</v>
      </c>
      <c r="E3622" s="2" t="s">
        <v>388</v>
      </c>
      <c r="F3622" s="2">
        <v>1029731391</v>
      </c>
    </row>
    <row r="3623" spans="1:6" x14ac:dyDescent="0.25">
      <c r="A3623" s="2" t="s">
        <v>94</v>
      </c>
      <c r="B3623" s="2" t="s">
        <v>420</v>
      </c>
      <c r="C3623" s="2" t="s">
        <v>389</v>
      </c>
      <c r="D3623" s="2">
        <v>2019</v>
      </c>
      <c r="E3623" s="2" t="s">
        <v>388</v>
      </c>
      <c r="F3623" s="2">
        <v>1030186143</v>
      </c>
    </row>
    <row r="3624" spans="1:6" x14ac:dyDescent="0.25">
      <c r="A3624" s="2" t="s">
        <v>94</v>
      </c>
      <c r="B3624" s="2" t="s">
        <v>420</v>
      </c>
      <c r="C3624" s="2" t="s">
        <v>389</v>
      </c>
      <c r="D3624" s="2">
        <v>2020</v>
      </c>
      <c r="E3624" s="2" t="s">
        <v>388</v>
      </c>
      <c r="F3624" s="2">
        <v>997993201</v>
      </c>
    </row>
    <row r="3625" spans="1:6" x14ac:dyDescent="0.25">
      <c r="A3625" s="2" t="s">
        <v>94</v>
      </c>
      <c r="B3625" s="2" t="s">
        <v>420</v>
      </c>
      <c r="C3625" s="2" t="s">
        <v>389</v>
      </c>
      <c r="D3625" s="2">
        <v>2021</v>
      </c>
      <c r="E3625" s="2" t="s">
        <v>388</v>
      </c>
      <c r="F3625" s="2">
        <v>982464815</v>
      </c>
    </row>
    <row r="3626" spans="1:6" x14ac:dyDescent="0.25">
      <c r="A3626" s="2" t="s">
        <v>94</v>
      </c>
      <c r="B3626" s="2" t="s">
        <v>420</v>
      </c>
      <c r="C3626" s="2" t="s">
        <v>390</v>
      </c>
      <c r="D3626" s="2">
        <v>2010</v>
      </c>
      <c r="E3626" s="2" t="s">
        <v>388</v>
      </c>
      <c r="F3626" s="2">
        <v>136162409</v>
      </c>
    </row>
    <row r="3627" spans="1:6" x14ac:dyDescent="0.25">
      <c r="A3627" s="2" t="s">
        <v>94</v>
      </c>
      <c r="B3627" s="2" t="s">
        <v>420</v>
      </c>
      <c r="C3627" s="2" t="s">
        <v>390</v>
      </c>
      <c r="D3627" s="2">
        <v>2011</v>
      </c>
      <c r="E3627" s="2" t="s">
        <v>388</v>
      </c>
      <c r="F3627" s="2">
        <v>200136787</v>
      </c>
    </row>
    <row r="3628" spans="1:6" x14ac:dyDescent="0.25">
      <c r="A3628" s="2" t="s">
        <v>94</v>
      </c>
      <c r="B3628" s="2" t="s">
        <v>420</v>
      </c>
      <c r="C3628" s="2" t="s">
        <v>390</v>
      </c>
      <c r="D3628" s="2">
        <v>2012</v>
      </c>
      <c r="E3628" s="2" t="s">
        <v>388</v>
      </c>
      <c r="F3628" s="2">
        <v>170741596</v>
      </c>
    </row>
    <row r="3629" spans="1:6" x14ac:dyDescent="0.25">
      <c r="A3629" s="2" t="s">
        <v>94</v>
      </c>
      <c r="B3629" s="2" t="s">
        <v>420</v>
      </c>
      <c r="C3629" s="2" t="s">
        <v>390</v>
      </c>
      <c r="D3629" s="2">
        <v>2013</v>
      </c>
      <c r="E3629" s="2" t="s">
        <v>388</v>
      </c>
      <c r="F3629" s="2">
        <v>286987933</v>
      </c>
    </row>
    <row r="3630" spans="1:6" x14ac:dyDescent="0.25">
      <c r="A3630" s="2" t="s">
        <v>94</v>
      </c>
      <c r="B3630" s="2" t="s">
        <v>420</v>
      </c>
      <c r="C3630" s="2" t="s">
        <v>390</v>
      </c>
      <c r="D3630" s="2">
        <v>2014</v>
      </c>
      <c r="E3630" s="2" t="s">
        <v>388</v>
      </c>
      <c r="F3630" s="2">
        <v>419536301</v>
      </c>
    </row>
    <row r="3631" spans="1:6" x14ac:dyDescent="0.25">
      <c r="A3631" s="2" t="s">
        <v>94</v>
      </c>
      <c r="B3631" s="2" t="s">
        <v>420</v>
      </c>
      <c r="C3631" s="2" t="s">
        <v>390</v>
      </c>
      <c r="D3631" s="2">
        <v>2015</v>
      </c>
      <c r="E3631" s="2" t="s">
        <v>388</v>
      </c>
      <c r="F3631" s="2">
        <v>280313454</v>
      </c>
    </row>
    <row r="3632" spans="1:6" x14ac:dyDescent="0.25">
      <c r="A3632" s="2" t="s">
        <v>94</v>
      </c>
      <c r="B3632" s="2" t="s">
        <v>420</v>
      </c>
      <c r="C3632" s="2" t="s">
        <v>390</v>
      </c>
      <c r="D3632" s="2">
        <v>2016</v>
      </c>
      <c r="E3632" s="2" t="s">
        <v>388</v>
      </c>
      <c r="F3632" s="2">
        <v>417006998</v>
      </c>
    </row>
    <row r="3633" spans="1:6" x14ac:dyDescent="0.25">
      <c r="A3633" s="2" t="s">
        <v>94</v>
      </c>
      <c r="B3633" s="2" t="s">
        <v>420</v>
      </c>
      <c r="C3633" s="2" t="s">
        <v>390</v>
      </c>
      <c r="D3633" s="2">
        <v>2017</v>
      </c>
      <c r="E3633" s="2" t="s">
        <v>388</v>
      </c>
      <c r="F3633" s="2">
        <v>259842248</v>
      </c>
    </row>
    <row r="3634" spans="1:6" x14ac:dyDescent="0.25">
      <c r="A3634" s="2" t="s">
        <v>94</v>
      </c>
      <c r="B3634" s="2" t="s">
        <v>420</v>
      </c>
      <c r="C3634" s="2" t="s">
        <v>390</v>
      </c>
      <c r="D3634" s="2">
        <v>2018</v>
      </c>
      <c r="E3634" s="2" t="s">
        <v>388</v>
      </c>
      <c r="F3634" s="2">
        <v>520249419</v>
      </c>
    </row>
    <row r="3635" spans="1:6" x14ac:dyDescent="0.25">
      <c r="A3635" s="2" t="s">
        <v>94</v>
      </c>
      <c r="B3635" s="2" t="s">
        <v>420</v>
      </c>
      <c r="C3635" s="2" t="s">
        <v>390</v>
      </c>
      <c r="D3635" s="2">
        <v>2019</v>
      </c>
      <c r="E3635" s="2" t="s">
        <v>388</v>
      </c>
      <c r="F3635" s="2">
        <v>560902932</v>
      </c>
    </row>
    <row r="3636" spans="1:6" x14ac:dyDescent="0.25">
      <c r="A3636" s="2" t="s">
        <v>94</v>
      </c>
      <c r="B3636" s="2" t="s">
        <v>420</v>
      </c>
      <c r="C3636" s="2" t="s">
        <v>390</v>
      </c>
      <c r="D3636" s="2">
        <v>2020</v>
      </c>
      <c r="E3636" s="2" t="s">
        <v>388</v>
      </c>
      <c r="F3636" s="2">
        <v>580814256</v>
      </c>
    </row>
    <row r="3637" spans="1:6" x14ac:dyDescent="0.25">
      <c r="A3637" s="2" t="s">
        <v>94</v>
      </c>
      <c r="B3637" s="2" t="s">
        <v>420</v>
      </c>
      <c r="C3637" s="2" t="s">
        <v>390</v>
      </c>
      <c r="D3637" s="2">
        <v>2021</v>
      </c>
      <c r="E3637" s="2" t="s">
        <v>388</v>
      </c>
      <c r="F3637" s="2">
        <v>606645891</v>
      </c>
    </row>
    <row r="3638" spans="1:6" x14ac:dyDescent="0.25">
      <c r="A3638" s="2" t="s">
        <v>95</v>
      </c>
      <c r="B3638" s="2" t="s">
        <v>416</v>
      </c>
      <c r="C3638" s="2" t="s">
        <v>387</v>
      </c>
      <c r="D3638" s="2">
        <v>2010</v>
      </c>
      <c r="E3638" s="2" t="s">
        <v>388</v>
      </c>
      <c r="F3638" s="2">
        <v>549174705</v>
      </c>
    </row>
    <row r="3639" spans="1:6" x14ac:dyDescent="0.25">
      <c r="A3639" s="2" t="s">
        <v>95</v>
      </c>
      <c r="B3639" s="2" t="s">
        <v>416</v>
      </c>
      <c r="C3639" s="2" t="s">
        <v>387</v>
      </c>
      <c r="D3639" s="2">
        <v>2011</v>
      </c>
      <c r="E3639" s="2" t="s">
        <v>388</v>
      </c>
      <c r="F3639" s="2">
        <v>602300402</v>
      </c>
    </row>
    <row r="3640" spans="1:6" x14ac:dyDescent="0.25">
      <c r="A3640" s="2" t="s">
        <v>95</v>
      </c>
      <c r="B3640" s="2" t="s">
        <v>416</v>
      </c>
      <c r="C3640" s="2" t="s">
        <v>387</v>
      </c>
      <c r="D3640" s="2">
        <v>2012</v>
      </c>
      <c r="E3640" s="2" t="s">
        <v>388</v>
      </c>
      <c r="F3640" s="2">
        <v>389201597</v>
      </c>
    </row>
    <row r="3641" spans="1:6" x14ac:dyDescent="0.25">
      <c r="A3641" s="2" t="s">
        <v>95</v>
      </c>
      <c r="B3641" s="2" t="s">
        <v>416</v>
      </c>
      <c r="C3641" s="2" t="s">
        <v>387</v>
      </c>
      <c r="D3641" s="2">
        <v>2013</v>
      </c>
      <c r="E3641" s="2" t="s">
        <v>388</v>
      </c>
      <c r="F3641" s="2">
        <v>505146896</v>
      </c>
    </row>
    <row r="3642" spans="1:6" x14ac:dyDescent="0.25">
      <c r="A3642" s="2" t="s">
        <v>95</v>
      </c>
      <c r="B3642" s="2" t="s">
        <v>416</v>
      </c>
      <c r="C3642" s="2" t="s">
        <v>387</v>
      </c>
      <c r="D3642" s="2">
        <v>2014</v>
      </c>
      <c r="E3642" s="2" t="s">
        <v>388</v>
      </c>
      <c r="F3642" s="2">
        <v>671600168</v>
      </c>
    </row>
    <row r="3643" spans="1:6" x14ac:dyDescent="0.25">
      <c r="A3643" s="2" t="s">
        <v>95</v>
      </c>
      <c r="B3643" s="2" t="s">
        <v>416</v>
      </c>
      <c r="C3643" s="2" t="s">
        <v>387</v>
      </c>
      <c r="D3643" s="2">
        <v>2015</v>
      </c>
      <c r="E3643" s="2" t="s">
        <v>388</v>
      </c>
      <c r="F3643" s="2">
        <v>637223333</v>
      </c>
    </row>
    <row r="3644" spans="1:6" x14ac:dyDescent="0.25">
      <c r="A3644" s="2" t="s">
        <v>95</v>
      </c>
      <c r="B3644" s="2" t="s">
        <v>416</v>
      </c>
      <c r="C3644" s="2" t="s">
        <v>387</v>
      </c>
      <c r="D3644" s="2">
        <v>2016</v>
      </c>
      <c r="E3644" s="2" t="s">
        <v>388</v>
      </c>
      <c r="F3644" s="2">
        <v>729481790</v>
      </c>
    </row>
    <row r="3645" spans="1:6" x14ac:dyDescent="0.25">
      <c r="A3645" s="2" t="s">
        <v>95</v>
      </c>
      <c r="B3645" s="2" t="s">
        <v>416</v>
      </c>
      <c r="C3645" s="2" t="s">
        <v>387</v>
      </c>
      <c r="D3645" s="2">
        <v>2017</v>
      </c>
      <c r="E3645" s="2" t="s">
        <v>388</v>
      </c>
      <c r="F3645" s="2">
        <v>520807572</v>
      </c>
    </row>
    <row r="3646" spans="1:6" x14ac:dyDescent="0.25">
      <c r="A3646" s="2" t="s">
        <v>95</v>
      </c>
      <c r="B3646" s="2" t="s">
        <v>416</v>
      </c>
      <c r="C3646" s="2" t="s">
        <v>387</v>
      </c>
      <c r="D3646" s="2">
        <v>2018</v>
      </c>
      <c r="E3646" s="2" t="s">
        <v>388</v>
      </c>
      <c r="F3646" s="2">
        <v>841958182</v>
      </c>
    </row>
    <row r="3647" spans="1:6" x14ac:dyDescent="0.25">
      <c r="A3647" s="2" t="s">
        <v>95</v>
      </c>
      <c r="B3647" s="2" t="s">
        <v>416</v>
      </c>
      <c r="C3647" s="2" t="s">
        <v>387</v>
      </c>
      <c r="D3647" s="2">
        <v>2019</v>
      </c>
      <c r="E3647" s="2" t="s">
        <v>388</v>
      </c>
      <c r="F3647" s="2">
        <v>904241600</v>
      </c>
    </row>
    <row r="3648" spans="1:6" x14ac:dyDescent="0.25">
      <c r="A3648" s="2" t="s">
        <v>95</v>
      </c>
      <c r="B3648" s="2" t="s">
        <v>416</v>
      </c>
      <c r="C3648" s="2" t="s">
        <v>387</v>
      </c>
      <c r="D3648" s="2">
        <v>2020</v>
      </c>
      <c r="E3648" s="2" t="s">
        <v>388</v>
      </c>
      <c r="F3648" s="2">
        <v>959348574</v>
      </c>
    </row>
    <row r="3649" spans="1:6" x14ac:dyDescent="0.25">
      <c r="A3649" s="2" t="s">
        <v>95</v>
      </c>
      <c r="B3649" s="2" t="s">
        <v>416</v>
      </c>
      <c r="C3649" s="2" t="s">
        <v>387</v>
      </c>
      <c r="D3649" s="2">
        <v>2021</v>
      </c>
      <c r="E3649" s="2" t="s">
        <v>388</v>
      </c>
      <c r="F3649" s="2">
        <v>998606893</v>
      </c>
    </row>
    <row r="3650" spans="1:6" x14ac:dyDescent="0.25">
      <c r="A3650" s="2" t="s">
        <v>95</v>
      </c>
      <c r="B3650" s="2" t="s">
        <v>416</v>
      </c>
      <c r="C3650" s="2" t="s">
        <v>389</v>
      </c>
      <c r="D3650" s="2">
        <v>2010</v>
      </c>
      <c r="E3650" s="2" t="s">
        <v>388</v>
      </c>
      <c r="F3650" s="2">
        <v>3132715084</v>
      </c>
    </row>
    <row r="3651" spans="1:6" x14ac:dyDescent="0.25">
      <c r="A3651" s="2" t="s">
        <v>95</v>
      </c>
      <c r="B3651" s="2" t="s">
        <v>416</v>
      </c>
      <c r="C3651" s="2" t="s">
        <v>389</v>
      </c>
      <c r="D3651" s="2">
        <v>2011</v>
      </c>
      <c r="E3651" s="2" t="s">
        <v>388</v>
      </c>
      <c r="F3651" s="2">
        <v>1028691478</v>
      </c>
    </row>
    <row r="3652" spans="1:6" x14ac:dyDescent="0.25">
      <c r="A3652" s="2" t="s">
        <v>95</v>
      </c>
      <c r="B3652" s="2" t="s">
        <v>416</v>
      </c>
      <c r="C3652" s="2" t="s">
        <v>389</v>
      </c>
      <c r="D3652" s="2">
        <v>2012</v>
      </c>
      <c r="E3652" s="2" t="s">
        <v>388</v>
      </c>
      <c r="F3652" s="2">
        <v>1555006762</v>
      </c>
    </row>
    <row r="3653" spans="1:6" x14ac:dyDescent="0.25">
      <c r="A3653" s="2" t="s">
        <v>95</v>
      </c>
      <c r="B3653" s="2" t="s">
        <v>416</v>
      </c>
      <c r="C3653" s="2" t="s">
        <v>389</v>
      </c>
      <c r="D3653" s="2">
        <v>2013</v>
      </c>
      <c r="E3653" s="2" t="s">
        <v>388</v>
      </c>
      <c r="F3653" s="2">
        <v>1699208967</v>
      </c>
    </row>
    <row r="3654" spans="1:6" x14ac:dyDescent="0.25">
      <c r="A3654" s="2" t="s">
        <v>95</v>
      </c>
      <c r="B3654" s="2" t="s">
        <v>416</v>
      </c>
      <c r="C3654" s="2" t="s">
        <v>389</v>
      </c>
      <c r="D3654" s="2">
        <v>2014</v>
      </c>
      <c r="E3654" s="2" t="s">
        <v>388</v>
      </c>
      <c r="F3654" s="2">
        <v>1448761885</v>
      </c>
    </row>
    <row r="3655" spans="1:6" x14ac:dyDescent="0.25">
      <c r="A3655" s="2" t="s">
        <v>95</v>
      </c>
      <c r="B3655" s="2" t="s">
        <v>416</v>
      </c>
      <c r="C3655" s="2" t="s">
        <v>389</v>
      </c>
      <c r="D3655" s="2">
        <v>2015</v>
      </c>
      <c r="E3655" s="2" t="s">
        <v>388</v>
      </c>
      <c r="F3655" s="2">
        <v>3099553865</v>
      </c>
    </row>
    <row r="3656" spans="1:6" x14ac:dyDescent="0.25">
      <c r="A3656" s="2" t="s">
        <v>95</v>
      </c>
      <c r="B3656" s="2" t="s">
        <v>416</v>
      </c>
      <c r="C3656" s="2" t="s">
        <v>389</v>
      </c>
      <c r="D3656" s="2">
        <v>2016</v>
      </c>
      <c r="E3656" s="2" t="s">
        <v>388</v>
      </c>
      <c r="F3656" s="2">
        <v>2456917865</v>
      </c>
    </row>
    <row r="3657" spans="1:6" x14ac:dyDescent="0.25">
      <c r="A3657" s="2" t="s">
        <v>95</v>
      </c>
      <c r="B3657" s="2" t="s">
        <v>416</v>
      </c>
      <c r="C3657" s="2" t="s">
        <v>389</v>
      </c>
      <c r="D3657" s="2">
        <v>2017</v>
      </c>
      <c r="E3657" s="2" t="s">
        <v>388</v>
      </c>
      <c r="F3657" s="2">
        <v>2467658980</v>
      </c>
    </row>
    <row r="3658" spans="1:6" x14ac:dyDescent="0.25">
      <c r="A3658" s="2" t="s">
        <v>95</v>
      </c>
      <c r="B3658" s="2" t="s">
        <v>416</v>
      </c>
      <c r="C3658" s="2" t="s">
        <v>389</v>
      </c>
      <c r="D3658" s="2">
        <v>2018</v>
      </c>
      <c r="E3658" s="2" t="s">
        <v>388</v>
      </c>
      <c r="F3658" s="2">
        <v>2160720476</v>
      </c>
    </row>
    <row r="3659" spans="1:6" x14ac:dyDescent="0.25">
      <c r="A3659" s="2" t="s">
        <v>95</v>
      </c>
      <c r="B3659" s="2" t="s">
        <v>416</v>
      </c>
      <c r="C3659" s="2" t="s">
        <v>389</v>
      </c>
      <c r="D3659" s="2">
        <v>2019</v>
      </c>
      <c r="E3659" s="2" t="s">
        <v>388</v>
      </c>
      <c r="F3659" s="2">
        <v>2158580675</v>
      </c>
    </row>
    <row r="3660" spans="1:6" x14ac:dyDescent="0.25">
      <c r="A3660" s="2" t="s">
        <v>95</v>
      </c>
      <c r="B3660" s="2" t="s">
        <v>416</v>
      </c>
      <c r="C3660" s="2" t="s">
        <v>389</v>
      </c>
      <c r="D3660" s="2">
        <v>2020</v>
      </c>
      <c r="E3660" s="2" t="s">
        <v>388</v>
      </c>
      <c r="F3660" s="2">
        <v>2178406903</v>
      </c>
    </row>
    <row r="3661" spans="1:6" x14ac:dyDescent="0.25">
      <c r="A3661" s="2" t="s">
        <v>95</v>
      </c>
      <c r="B3661" s="2" t="s">
        <v>416</v>
      </c>
      <c r="C3661" s="2" t="s">
        <v>389</v>
      </c>
      <c r="D3661" s="2">
        <v>2021</v>
      </c>
      <c r="E3661" s="2" t="s">
        <v>388</v>
      </c>
      <c r="F3661" s="2">
        <v>2186029271</v>
      </c>
    </row>
    <row r="3662" spans="1:6" x14ac:dyDescent="0.25">
      <c r="A3662" s="2" t="s">
        <v>95</v>
      </c>
      <c r="B3662" s="2" t="s">
        <v>416</v>
      </c>
      <c r="C3662" s="2" t="s">
        <v>390</v>
      </c>
      <c r="D3662" s="2">
        <v>2010</v>
      </c>
      <c r="E3662" s="2" t="s">
        <v>388</v>
      </c>
      <c r="F3662" s="2">
        <v>954298651</v>
      </c>
    </row>
    <row r="3663" spans="1:6" x14ac:dyDescent="0.25">
      <c r="A3663" s="2" t="s">
        <v>95</v>
      </c>
      <c r="B3663" s="2" t="s">
        <v>416</v>
      </c>
      <c r="C3663" s="2" t="s">
        <v>390</v>
      </c>
      <c r="D3663" s="2">
        <v>2011</v>
      </c>
      <c r="E3663" s="2" t="s">
        <v>388</v>
      </c>
      <c r="F3663" s="2">
        <v>974852264</v>
      </c>
    </row>
    <row r="3664" spans="1:6" x14ac:dyDescent="0.25">
      <c r="A3664" s="2" t="s">
        <v>95</v>
      </c>
      <c r="B3664" s="2" t="s">
        <v>416</v>
      </c>
      <c r="C3664" s="2" t="s">
        <v>390</v>
      </c>
      <c r="D3664" s="2">
        <v>2012</v>
      </c>
      <c r="E3664" s="2" t="s">
        <v>388</v>
      </c>
      <c r="F3664" s="2">
        <v>1882553575</v>
      </c>
    </row>
    <row r="3665" spans="1:6" x14ac:dyDescent="0.25">
      <c r="A3665" s="2" t="s">
        <v>95</v>
      </c>
      <c r="B3665" s="2" t="s">
        <v>416</v>
      </c>
      <c r="C3665" s="2" t="s">
        <v>390</v>
      </c>
      <c r="D3665" s="2">
        <v>2013</v>
      </c>
      <c r="E3665" s="2" t="s">
        <v>388</v>
      </c>
      <c r="F3665" s="2">
        <v>1969089776</v>
      </c>
    </row>
    <row r="3666" spans="1:6" x14ac:dyDescent="0.25">
      <c r="A3666" s="2" t="s">
        <v>95</v>
      </c>
      <c r="B3666" s="2" t="s">
        <v>416</v>
      </c>
      <c r="C3666" s="2" t="s">
        <v>390</v>
      </c>
      <c r="D3666" s="2">
        <v>2014</v>
      </c>
      <c r="E3666" s="2" t="s">
        <v>388</v>
      </c>
      <c r="F3666" s="2">
        <v>2909707272</v>
      </c>
    </row>
    <row r="3667" spans="1:6" x14ac:dyDescent="0.25">
      <c r="A3667" s="2" t="s">
        <v>95</v>
      </c>
      <c r="B3667" s="2" t="s">
        <v>416</v>
      </c>
      <c r="C3667" s="2" t="s">
        <v>390</v>
      </c>
      <c r="D3667" s="2">
        <v>2015</v>
      </c>
      <c r="E3667" s="2" t="s">
        <v>388</v>
      </c>
      <c r="F3667" s="2">
        <v>3463021271</v>
      </c>
    </row>
    <row r="3668" spans="1:6" x14ac:dyDescent="0.25">
      <c r="A3668" s="2" t="s">
        <v>95</v>
      </c>
      <c r="B3668" s="2" t="s">
        <v>416</v>
      </c>
      <c r="C3668" s="2" t="s">
        <v>390</v>
      </c>
      <c r="D3668" s="2">
        <v>2016</v>
      </c>
      <c r="E3668" s="2" t="s">
        <v>388</v>
      </c>
      <c r="F3668" s="2">
        <v>4503345948</v>
      </c>
    </row>
    <row r="3669" spans="1:6" x14ac:dyDescent="0.25">
      <c r="A3669" s="2" t="s">
        <v>95</v>
      </c>
      <c r="B3669" s="2" t="s">
        <v>416</v>
      </c>
      <c r="C3669" s="2" t="s">
        <v>390</v>
      </c>
      <c r="D3669" s="2">
        <v>2017</v>
      </c>
      <c r="E3669" s="2" t="s">
        <v>388</v>
      </c>
      <c r="F3669" s="2">
        <v>4112985227</v>
      </c>
    </row>
    <row r="3670" spans="1:6" x14ac:dyDescent="0.25">
      <c r="A3670" s="2" t="s">
        <v>95</v>
      </c>
      <c r="B3670" s="2" t="s">
        <v>416</v>
      </c>
      <c r="C3670" s="2" t="s">
        <v>390</v>
      </c>
      <c r="D3670" s="2">
        <v>2018</v>
      </c>
      <c r="E3670" s="2" t="s">
        <v>388</v>
      </c>
      <c r="F3670" s="2">
        <v>4031521732</v>
      </c>
    </row>
    <row r="3671" spans="1:6" x14ac:dyDescent="0.25">
      <c r="A3671" s="2" t="s">
        <v>95</v>
      </c>
      <c r="B3671" s="2" t="s">
        <v>416</v>
      </c>
      <c r="C3671" s="2" t="s">
        <v>390</v>
      </c>
      <c r="D3671" s="2">
        <v>2019</v>
      </c>
      <c r="E3671" s="2" t="s">
        <v>388</v>
      </c>
      <c r="F3671" s="2">
        <v>4261420686</v>
      </c>
    </row>
    <row r="3672" spans="1:6" x14ac:dyDescent="0.25">
      <c r="A3672" s="2" t="s">
        <v>95</v>
      </c>
      <c r="B3672" s="2" t="s">
        <v>416</v>
      </c>
      <c r="C3672" s="2" t="s">
        <v>390</v>
      </c>
      <c r="D3672" s="2">
        <v>2020</v>
      </c>
      <c r="E3672" s="2" t="s">
        <v>388</v>
      </c>
      <c r="F3672" s="2">
        <v>4507429320</v>
      </c>
    </row>
    <row r="3673" spans="1:6" x14ac:dyDescent="0.25">
      <c r="A3673" s="2" t="s">
        <v>95</v>
      </c>
      <c r="B3673" s="2" t="s">
        <v>416</v>
      </c>
      <c r="C3673" s="2" t="s">
        <v>390</v>
      </c>
      <c r="D3673" s="2">
        <v>2021</v>
      </c>
      <c r="E3673" s="2" t="s">
        <v>388</v>
      </c>
      <c r="F3673" s="2">
        <v>4770408499</v>
      </c>
    </row>
    <row r="3674" spans="1:6" x14ac:dyDescent="0.25">
      <c r="A3674" s="2" t="s">
        <v>96</v>
      </c>
      <c r="B3674" s="2" t="s">
        <v>398</v>
      </c>
      <c r="C3674" s="2" t="s">
        <v>387</v>
      </c>
      <c r="D3674" s="2">
        <v>2010</v>
      </c>
      <c r="E3674" s="2" t="s">
        <v>388</v>
      </c>
      <c r="F3674" s="2">
        <v>262876684</v>
      </c>
    </row>
    <row r="3675" spans="1:6" x14ac:dyDescent="0.25">
      <c r="A3675" s="2" t="s">
        <v>96</v>
      </c>
      <c r="B3675" s="2" t="s">
        <v>398</v>
      </c>
      <c r="C3675" s="2" t="s">
        <v>387</v>
      </c>
      <c r="D3675" s="2">
        <v>2011</v>
      </c>
      <c r="E3675" s="2" t="s">
        <v>388</v>
      </c>
      <c r="F3675" s="2">
        <v>193492337</v>
      </c>
    </row>
    <row r="3676" spans="1:6" x14ac:dyDescent="0.25">
      <c r="A3676" s="2" t="s">
        <v>96</v>
      </c>
      <c r="B3676" s="2" t="s">
        <v>398</v>
      </c>
      <c r="C3676" s="2" t="s">
        <v>387</v>
      </c>
      <c r="D3676" s="2">
        <v>2012</v>
      </c>
      <c r="E3676" s="2" t="s">
        <v>388</v>
      </c>
      <c r="F3676" s="2">
        <v>249627695</v>
      </c>
    </row>
    <row r="3677" spans="1:6" x14ac:dyDescent="0.25">
      <c r="A3677" s="2" t="s">
        <v>96</v>
      </c>
      <c r="B3677" s="2" t="s">
        <v>398</v>
      </c>
      <c r="C3677" s="2" t="s">
        <v>387</v>
      </c>
      <c r="D3677" s="2">
        <v>2013</v>
      </c>
      <c r="E3677" s="2" t="s">
        <v>388</v>
      </c>
      <c r="F3677" s="2">
        <v>286712213</v>
      </c>
    </row>
    <row r="3678" spans="1:6" x14ac:dyDescent="0.25">
      <c r="A3678" s="2" t="s">
        <v>96</v>
      </c>
      <c r="B3678" s="2" t="s">
        <v>398</v>
      </c>
      <c r="C3678" s="2" t="s">
        <v>387</v>
      </c>
      <c r="D3678" s="2">
        <v>2014</v>
      </c>
      <c r="E3678" s="2" t="s">
        <v>388</v>
      </c>
      <c r="F3678" s="2">
        <v>212009337</v>
      </c>
    </row>
    <row r="3679" spans="1:6" x14ac:dyDescent="0.25">
      <c r="A3679" s="2" t="s">
        <v>96</v>
      </c>
      <c r="B3679" s="2" t="s">
        <v>398</v>
      </c>
      <c r="C3679" s="2" t="s">
        <v>387</v>
      </c>
      <c r="D3679" s="2">
        <v>2015</v>
      </c>
      <c r="E3679" s="2" t="s">
        <v>388</v>
      </c>
      <c r="F3679" s="2">
        <v>233387510</v>
      </c>
    </row>
    <row r="3680" spans="1:6" x14ac:dyDescent="0.25">
      <c r="A3680" s="2" t="s">
        <v>96</v>
      </c>
      <c r="B3680" s="2" t="s">
        <v>398</v>
      </c>
      <c r="C3680" s="2" t="s">
        <v>387</v>
      </c>
      <c r="D3680" s="2">
        <v>2016</v>
      </c>
      <c r="E3680" s="2" t="s">
        <v>388</v>
      </c>
      <c r="F3680" s="2">
        <v>239985001</v>
      </c>
    </row>
    <row r="3681" spans="1:6" x14ac:dyDescent="0.25">
      <c r="A3681" s="2" t="s">
        <v>96</v>
      </c>
      <c r="B3681" s="2" t="s">
        <v>398</v>
      </c>
      <c r="C3681" s="2" t="s">
        <v>387</v>
      </c>
      <c r="D3681" s="2">
        <v>2017</v>
      </c>
      <c r="E3681" s="2" t="s">
        <v>388</v>
      </c>
      <c r="F3681" s="2">
        <v>393011968</v>
      </c>
    </row>
    <row r="3682" spans="1:6" x14ac:dyDescent="0.25">
      <c r="A3682" s="2" t="s">
        <v>96</v>
      </c>
      <c r="B3682" s="2" t="s">
        <v>398</v>
      </c>
      <c r="C3682" s="2" t="s">
        <v>387</v>
      </c>
      <c r="D3682" s="2">
        <v>2018</v>
      </c>
      <c r="E3682" s="2" t="s">
        <v>388</v>
      </c>
      <c r="F3682" s="2">
        <v>285902312</v>
      </c>
    </row>
    <row r="3683" spans="1:6" x14ac:dyDescent="0.25">
      <c r="A3683" s="2" t="s">
        <v>96</v>
      </c>
      <c r="B3683" s="2" t="s">
        <v>398</v>
      </c>
      <c r="C3683" s="2" t="s">
        <v>387</v>
      </c>
      <c r="D3683" s="2">
        <v>2019</v>
      </c>
      <c r="E3683" s="2" t="s">
        <v>388</v>
      </c>
      <c r="F3683" s="2">
        <v>304703144</v>
      </c>
    </row>
    <row r="3684" spans="1:6" x14ac:dyDescent="0.25">
      <c r="A3684" s="2" t="s">
        <v>96</v>
      </c>
      <c r="B3684" s="2" t="s">
        <v>398</v>
      </c>
      <c r="C3684" s="2" t="s">
        <v>387</v>
      </c>
      <c r="D3684" s="2">
        <v>2020</v>
      </c>
      <c r="E3684" s="2" t="s">
        <v>388</v>
      </c>
      <c r="F3684" s="2">
        <v>322671260</v>
      </c>
    </row>
    <row r="3685" spans="1:6" x14ac:dyDescent="0.25">
      <c r="A3685" s="2" t="s">
        <v>96</v>
      </c>
      <c r="B3685" s="2" t="s">
        <v>398</v>
      </c>
      <c r="C3685" s="2" t="s">
        <v>387</v>
      </c>
      <c r="D3685" s="2">
        <v>2021</v>
      </c>
      <c r="E3685" s="2" t="s">
        <v>388</v>
      </c>
      <c r="F3685" s="2">
        <v>335482281</v>
      </c>
    </row>
    <row r="3686" spans="1:6" x14ac:dyDescent="0.25">
      <c r="A3686" s="2" t="s">
        <v>96</v>
      </c>
      <c r="B3686" s="2" t="s">
        <v>398</v>
      </c>
      <c r="C3686" s="2" t="s">
        <v>389</v>
      </c>
      <c r="D3686" s="2">
        <v>2010</v>
      </c>
      <c r="E3686" s="2" t="s">
        <v>388</v>
      </c>
      <c r="F3686" s="2">
        <v>238861198</v>
      </c>
    </row>
    <row r="3687" spans="1:6" x14ac:dyDescent="0.25">
      <c r="A3687" s="2" t="s">
        <v>96</v>
      </c>
      <c r="B3687" s="2" t="s">
        <v>398</v>
      </c>
      <c r="C3687" s="2" t="s">
        <v>389</v>
      </c>
      <c r="D3687" s="2">
        <v>2011</v>
      </c>
      <c r="E3687" s="2" t="s">
        <v>388</v>
      </c>
      <c r="F3687" s="2">
        <v>320299401</v>
      </c>
    </row>
    <row r="3688" spans="1:6" x14ac:dyDescent="0.25">
      <c r="A3688" s="2" t="s">
        <v>96</v>
      </c>
      <c r="B3688" s="2" t="s">
        <v>398</v>
      </c>
      <c r="C3688" s="2" t="s">
        <v>389</v>
      </c>
      <c r="D3688" s="2">
        <v>2012</v>
      </c>
      <c r="E3688" s="2" t="s">
        <v>388</v>
      </c>
      <c r="F3688" s="2">
        <v>478061474</v>
      </c>
    </row>
    <row r="3689" spans="1:6" x14ac:dyDescent="0.25">
      <c r="A3689" s="2" t="s">
        <v>96</v>
      </c>
      <c r="B3689" s="2" t="s">
        <v>398</v>
      </c>
      <c r="C3689" s="2" t="s">
        <v>389</v>
      </c>
      <c r="D3689" s="2">
        <v>2013</v>
      </c>
      <c r="E3689" s="2" t="s">
        <v>388</v>
      </c>
      <c r="F3689" s="2">
        <v>321951413</v>
      </c>
    </row>
    <row r="3690" spans="1:6" x14ac:dyDescent="0.25">
      <c r="A3690" s="2" t="s">
        <v>96</v>
      </c>
      <c r="B3690" s="2" t="s">
        <v>398</v>
      </c>
      <c r="C3690" s="2" t="s">
        <v>389</v>
      </c>
      <c r="D3690" s="2">
        <v>2014</v>
      </c>
      <c r="E3690" s="2" t="s">
        <v>388</v>
      </c>
      <c r="F3690" s="2">
        <v>1720602765</v>
      </c>
    </row>
    <row r="3691" spans="1:6" x14ac:dyDescent="0.25">
      <c r="A3691" s="2" t="s">
        <v>96</v>
      </c>
      <c r="B3691" s="2" t="s">
        <v>398</v>
      </c>
      <c r="C3691" s="2" t="s">
        <v>389</v>
      </c>
      <c r="D3691" s="2">
        <v>2015</v>
      </c>
      <c r="E3691" s="2" t="s">
        <v>388</v>
      </c>
      <c r="F3691" s="2">
        <v>1533093363</v>
      </c>
    </row>
    <row r="3692" spans="1:6" x14ac:dyDescent="0.25">
      <c r="A3692" s="2" t="s">
        <v>96</v>
      </c>
      <c r="B3692" s="2" t="s">
        <v>398</v>
      </c>
      <c r="C3692" s="2" t="s">
        <v>389</v>
      </c>
      <c r="D3692" s="2">
        <v>2016</v>
      </c>
      <c r="E3692" s="2" t="s">
        <v>388</v>
      </c>
      <c r="F3692" s="2">
        <v>1219435342</v>
      </c>
    </row>
    <row r="3693" spans="1:6" x14ac:dyDescent="0.25">
      <c r="A3693" s="2" t="s">
        <v>96</v>
      </c>
      <c r="B3693" s="2" t="s">
        <v>398</v>
      </c>
      <c r="C3693" s="2" t="s">
        <v>389</v>
      </c>
      <c r="D3693" s="2">
        <v>2017</v>
      </c>
      <c r="E3693" s="2" t="s">
        <v>388</v>
      </c>
      <c r="F3693" s="2">
        <v>518361562</v>
      </c>
    </row>
    <row r="3694" spans="1:6" x14ac:dyDescent="0.25">
      <c r="A3694" s="2" t="s">
        <v>96</v>
      </c>
      <c r="B3694" s="2" t="s">
        <v>398</v>
      </c>
      <c r="C3694" s="2" t="s">
        <v>389</v>
      </c>
      <c r="D3694" s="2">
        <v>2018</v>
      </c>
      <c r="E3694" s="2" t="s">
        <v>388</v>
      </c>
      <c r="F3694" s="2">
        <v>644498556</v>
      </c>
    </row>
    <row r="3695" spans="1:6" x14ac:dyDescent="0.25">
      <c r="A3695" s="2" t="s">
        <v>96</v>
      </c>
      <c r="B3695" s="2" t="s">
        <v>398</v>
      </c>
      <c r="C3695" s="2" t="s">
        <v>389</v>
      </c>
      <c r="D3695" s="2">
        <v>2019</v>
      </c>
      <c r="E3695" s="2" t="s">
        <v>388</v>
      </c>
      <c r="F3695" s="2">
        <v>668630296</v>
      </c>
    </row>
    <row r="3696" spans="1:6" x14ac:dyDescent="0.25">
      <c r="A3696" s="2" t="s">
        <v>96</v>
      </c>
      <c r="B3696" s="2" t="s">
        <v>398</v>
      </c>
      <c r="C3696" s="2" t="s">
        <v>389</v>
      </c>
      <c r="D3696" s="2">
        <v>2020</v>
      </c>
      <c r="E3696" s="2" t="s">
        <v>388</v>
      </c>
      <c r="F3696" s="2">
        <v>676561108</v>
      </c>
    </row>
    <row r="3697" spans="1:6" x14ac:dyDescent="0.25">
      <c r="A3697" s="2" t="s">
        <v>96</v>
      </c>
      <c r="B3697" s="2" t="s">
        <v>398</v>
      </c>
      <c r="C3697" s="2" t="s">
        <v>389</v>
      </c>
      <c r="D3697" s="2">
        <v>2021</v>
      </c>
      <c r="E3697" s="2" t="s">
        <v>388</v>
      </c>
      <c r="F3697" s="2">
        <v>681979385</v>
      </c>
    </row>
    <row r="3698" spans="1:6" x14ac:dyDescent="0.25">
      <c r="A3698" s="2" t="s">
        <v>96</v>
      </c>
      <c r="B3698" s="2" t="s">
        <v>398</v>
      </c>
      <c r="C3698" s="2" t="s">
        <v>390</v>
      </c>
      <c r="D3698" s="2">
        <v>2010</v>
      </c>
      <c r="E3698" s="2" t="s">
        <v>388</v>
      </c>
      <c r="F3698" s="2">
        <v>491229314</v>
      </c>
    </row>
    <row r="3699" spans="1:6" x14ac:dyDescent="0.25">
      <c r="A3699" s="2" t="s">
        <v>96</v>
      </c>
      <c r="B3699" s="2" t="s">
        <v>398</v>
      </c>
      <c r="C3699" s="2" t="s">
        <v>390</v>
      </c>
      <c r="D3699" s="2">
        <v>2011</v>
      </c>
      <c r="E3699" s="2" t="s">
        <v>388</v>
      </c>
      <c r="F3699" s="2">
        <v>463522129</v>
      </c>
    </row>
    <row r="3700" spans="1:6" x14ac:dyDescent="0.25">
      <c r="A3700" s="2" t="s">
        <v>96</v>
      </c>
      <c r="B3700" s="2" t="s">
        <v>398</v>
      </c>
      <c r="C3700" s="2" t="s">
        <v>390</v>
      </c>
      <c r="D3700" s="2">
        <v>2012</v>
      </c>
      <c r="E3700" s="2" t="s">
        <v>388</v>
      </c>
      <c r="F3700" s="2">
        <v>613447523</v>
      </c>
    </row>
    <row r="3701" spans="1:6" x14ac:dyDescent="0.25">
      <c r="A3701" s="2" t="s">
        <v>96</v>
      </c>
      <c r="B3701" s="2" t="s">
        <v>398</v>
      </c>
      <c r="C3701" s="2" t="s">
        <v>390</v>
      </c>
      <c r="D3701" s="2">
        <v>2013</v>
      </c>
      <c r="E3701" s="2" t="s">
        <v>388</v>
      </c>
      <c r="F3701" s="2">
        <v>783151147</v>
      </c>
    </row>
    <row r="3702" spans="1:6" x14ac:dyDescent="0.25">
      <c r="A3702" s="2" t="s">
        <v>96</v>
      </c>
      <c r="B3702" s="2" t="s">
        <v>398</v>
      </c>
      <c r="C3702" s="2" t="s">
        <v>390</v>
      </c>
      <c r="D3702" s="2">
        <v>2014</v>
      </c>
      <c r="E3702" s="2" t="s">
        <v>388</v>
      </c>
      <c r="F3702" s="2">
        <v>661198533</v>
      </c>
    </row>
    <row r="3703" spans="1:6" x14ac:dyDescent="0.25">
      <c r="A3703" s="2" t="s">
        <v>96</v>
      </c>
      <c r="B3703" s="2" t="s">
        <v>398</v>
      </c>
      <c r="C3703" s="2" t="s">
        <v>390</v>
      </c>
      <c r="D3703" s="2">
        <v>2015</v>
      </c>
      <c r="E3703" s="2" t="s">
        <v>388</v>
      </c>
      <c r="F3703" s="2">
        <v>797661756</v>
      </c>
    </row>
    <row r="3704" spans="1:6" x14ac:dyDescent="0.25">
      <c r="A3704" s="2" t="s">
        <v>96</v>
      </c>
      <c r="B3704" s="2" t="s">
        <v>398</v>
      </c>
      <c r="C3704" s="2" t="s">
        <v>390</v>
      </c>
      <c r="D3704" s="2">
        <v>2016</v>
      </c>
      <c r="E3704" s="2" t="s">
        <v>388</v>
      </c>
      <c r="F3704" s="2">
        <v>1084926032</v>
      </c>
    </row>
    <row r="3705" spans="1:6" x14ac:dyDescent="0.25">
      <c r="A3705" s="2" t="s">
        <v>96</v>
      </c>
      <c r="B3705" s="2" t="s">
        <v>398</v>
      </c>
      <c r="C3705" s="2" t="s">
        <v>390</v>
      </c>
      <c r="D3705" s="2">
        <v>2017</v>
      </c>
      <c r="E3705" s="2" t="s">
        <v>388</v>
      </c>
      <c r="F3705" s="2">
        <v>1060771047</v>
      </c>
    </row>
    <row r="3706" spans="1:6" x14ac:dyDescent="0.25">
      <c r="A3706" s="2" t="s">
        <v>96</v>
      </c>
      <c r="B3706" s="2" t="s">
        <v>398</v>
      </c>
      <c r="C3706" s="2" t="s">
        <v>390</v>
      </c>
      <c r="D3706" s="2">
        <v>2018</v>
      </c>
      <c r="E3706" s="2" t="s">
        <v>388</v>
      </c>
      <c r="F3706" s="2">
        <v>909047252</v>
      </c>
    </row>
    <row r="3707" spans="1:6" x14ac:dyDescent="0.25">
      <c r="A3707" s="2" t="s">
        <v>96</v>
      </c>
      <c r="B3707" s="2" t="s">
        <v>398</v>
      </c>
      <c r="C3707" s="2" t="s">
        <v>390</v>
      </c>
      <c r="D3707" s="2">
        <v>2019</v>
      </c>
      <c r="E3707" s="2" t="s">
        <v>388</v>
      </c>
      <c r="F3707" s="2">
        <v>969431193</v>
      </c>
    </row>
    <row r="3708" spans="1:6" x14ac:dyDescent="0.25">
      <c r="A3708" s="2" t="s">
        <v>96</v>
      </c>
      <c r="B3708" s="2" t="s">
        <v>398</v>
      </c>
      <c r="C3708" s="2" t="s">
        <v>390</v>
      </c>
      <c r="D3708" s="2">
        <v>2020</v>
      </c>
      <c r="E3708" s="2" t="s">
        <v>388</v>
      </c>
      <c r="F3708" s="2">
        <v>1050553044</v>
      </c>
    </row>
    <row r="3709" spans="1:6" x14ac:dyDescent="0.25">
      <c r="A3709" s="2" t="s">
        <v>96</v>
      </c>
      <c r="B3709" s="2" t="s">
        <v>398</v>
      </c>
      <c r="C3709" s="2" t="s">
        <v>390</v>
      </c>
      <c r="D3709" s="2">
        <v>2021</v>
      </c>
      <c r="E3709" s="2" t="s">
        <v>388</v>
      </c>
      <c r="F3709" s="2">
        <v>1113008037</v>
      </c>
    </row>
    <row r="3710" spans="1:6" x14ac:dyDescent="0.25">
      <c r="A3710" s="2" t="s">
        <v>97</v>
      </c>
      <c r="B3710" s="2" t="s">
        <v>401</v>
      </c>
      <c r="C3710" s="2" t="s">
        <v>387</v>
      </c>
      <c r="D3710" s="2">
        <v>2010</v>
      </c>
      <c r="E3710" s="2" t="s">
        <v>388</v>
      </c>
      <c r="F3710" s="2">
        <v>283533573</v>
      </c>
    </row>
    <row r="3711" spans="1:6" x14ac:dyDescent="0.25">
      <c r="A3711" s="2" t="s">
        <v>97</v>
      </c>
      <c r="B3711" s="2" t="s">
        <v>401</v>
      </c>
      <c r="C3711" s="2" t="s">
        <v>387</v>
      </c>
      <c r="D3711" s="2">
        <v>2011</v>
      </c>
      <c r="E3711" s="2" t="s">
        <v>388</v>
      </c>
      <c r="F3711" s="2">
        <v>409933184</v>
      </c>
    </row>
    <row r="3712" spans="1:6" x14ac:dyDescent="0.25">
      <c r="A3712" s="2" t="s">
        <v>97</v>
      </c>
      <c r="B3712" s="2" t="s">
        <v>401</v>
      </c>
      <c r="C3712" s="2" t="s">
        <v>387</v>
      </c>
      <c r="D3712" s="2">
        <v>2012</v>
      </c>
      <c r="E3712" s="2" t="s">
        <v>388</v>
      </c>
      <c r="F3712" s="2">
        <v>461921267</v>
      </c>
    </row>
    <row r="3713" spans="1:6" x14ac:dyDescent="0.25">
      <c r="A3713" s="2" t="s">
        <v>97</v>
      </c>
      <c r="B3713" s="2" t="s">
        <v>401</v>
      </c>
      <c r="C3713" s="2" t="s">
        <v>387</v>
      </c>
      <c r="D3713" s="2">
        <v>2013</v>
      </c>
      <c r="E3713" s="2" t="s">
        <v>388</v>
      </c>
      <c r="F3713" s="2">
        <v>372985348</v>
      </c>
    </row>
    <row r="3714" spans="1:6" x14ac:dyDescent="0.25">
      <c r="A3714" s="2" t="s">
        <v>97</v>
      </c>
      <c r="B3714" s="2" t="s">
        <v>401</v>
      </c>
      <c r="C3714" s="2" t="s">
        <v>387</v>
      </c>
      <c r="D3714" s="2">
        <v>2014</v>
      </c>
      <c r="E3714" s="2" t="s">
        <v>388</v>
      </c>
      <c r="F3714" s="2">
        <v>240788309</v>
      </c>
    </row>
    <row r="3715" spans="1:6" x14ac:dyDescent="0.25">
      <c r="A3715" s="2" t="s">
        <v>97</v>
      </c>
      <c r="B3715" s="2" t="s">
        <v>401</v>
      </c>
      <c r="C3715" s="2" t="s">
        <v>387</v>
      </c>
      <c r="D3715" s="2">
        <v>2015</v>
      </c>
      <c r="E3715" s="2" t="s">
        <v>388</v>
      </c>
      <c r="F3715" s="2">
        <v>572782737</v>
      </c>
    </row>
    <row r="3716" spans="1:6" x14ac:dyDescent="0.25">
      <c r="A3716" s="2" t="s">
        <v>97</v>
      </c>
      <c r="B3716" s="2" t="s">
        <v>401</v>
      </c>
      <c r="C3716" s="2" t="s">
        <v>387</v>
      </c>
      <c r="D3716" s="2">
        <v>2016</v>
      </c>
      <c r="E3716" s="2" t="s">
        <v>388</v>
      </c>
      <c r="F3716" s="2">
        <v>416115613</v>
      </c>
    </row>
    <row r="3717" spans="1:6" x14ac:dyDescent="0.25">
      <c r="A3717" s="2" t="s">
        <v>97</v>
      </c>
      <c r="B3717" s="2" t="s">
        <v>401</v>
      </c>
      <c r="C3717" s="2" t="s">
        <v>387</v>
      </c>
      <c r="D3717" s="2">
        <v>2017</v>
      </c>
      <c r="E3717" s="2" t="s">
        <v>388</v>
      </c>
      <c r="F3717" s="2">
        <v>487963536</v>
      </c>
    </row>
    <row r="3718" spans="1:6" x14ac:dyDescent="0.25">
      <c r="A3718" s="2" t="s">
        <v>97</v>
      </c>
      <c r="B3718" s="2" t="s">
        <v>401</v>
      </c>
      <c r="C3718" s="2" t="s">
        <v>387</v>
      </c>
      <c r="D3718" s="2">
        <v>2018</v>
      </c>
      <c r="E3718" s="2" t="s">
        <v>388</v>
      </c>
      <c r="F3718" s="2">
        <v>577915705</v>
      </c>
    </row>
    <row r="3719" spans="1:6" x14ac:dyDescent="0.25">
      <c r="A3719" s="2" t="s">
        <v>97</v>
      </c>
      <c r="B3719" s="2" t="s">
        <v>401</v>
      </c>
      <c r="C3719" s="2" t="s">
        <v>387</v>
      </c>
      <c r="D3719" s="2">
        <v>2019</v>
      </c>
      <c r="E3719" s="2" t="s">
        <v>388</v>
      </c>
      <c r="F3719" s="2">
        <v>2202234276</v>
      </c>
    </row>
    <row r="3720" spans="1:6" x14ac:dyDescent="0.25">
      <c r="A3720" s="2" t="s">
        <v>97</v>
      </c>
      <c r="B3720" s="2" t="s">
        <v>401</v>
      </c>
      <c r="C3720" s="2" t="s">
        <v>387</v>
      </c>
      <c r="D3720" s="2">
        <v>2020</v>
      </c>
      <c r="E3720" s="2" t="s">
        <v>388</v>
      </c>
      <c r="F3720" s="2">
        <v>656392478</v>
      </c>
    </row>
    <row r="3721" spans="1:6" x14ac:dyDescent="0.25">
      <c r="A3721" s="2" t="s">
        <v>97</v>
      </c>
      <c r="B3721" s="2" t="s">
        <v>401</v>
      </c>
      <c r="C3721" s="2" t="s">
        <v>387</v>
      </c>
      <c r="D3721" s="2">
        <v>2021</v>
      </c>
      <c r="E3721" s="2" t="s">
        <v>388</v>
      </c>
      <c r="F3721" s="2">
        <v>690790992</v>
      </c>
    </row>
    <row r="3722" spans="1:6" x14ac:dyDescent="0.25">
      <c r="A3722" s="2" t="s">
        <v>97</v>
      </c>
      <c r="B3722" s="2" t="s">
        <v>401</v>
      </c>
      <c r="C3722" s="2" t="s">
        <v>389</v>
      </c>
      <c r="D3722" s="2">
        <v>2010</v>
      </c>
      <c r="E3722" s="2" t="s">
        <v>388</v>
      </c>
      <c r="F3722" s="2">
        <v>603829438</v>
      </c>
    </row>
    <row r="3723" spans="1:6" x14ac:dyDescent="0.25">
      <c r="A3723" s="2" t="s">
        <v>97</v>
      </c>
      <c r="B3723" s="2" t="s">
        <v>401</v>
      </c>
      <c r="C3723" s="2" t="s">
        <v>389</v>
      </c>
      <c r="D3723" s="2">
        <v>2011</v>
      </c>
      <c r="E3723" s="2" t="s">
        <v>388</v>
      </c>
      <c r="F3723" s="2">
        <v>302646114</v>
      </c>
    </row>
    <row r="3724" spans="1:6" x14ac:dyDescent="0.25">
      <c r="A3724" s="2" t="s">
        <v>97</v>
      </c>
      <c r="B3724" s="2" t="s">
        <v>401</v>
      </c>
      <c r="C3724" s="2" t="s">
        <v>389</v>
      </c>
      <c r="D3724" s="2">
        <v>2012</v>
      </c>
      <c r="E3724" s="2" t="s">
        <v>388</v>
      </c>
      <c r="F3724" s="2">
        <v>578216005</v>
      </c>
    </row>
    <row r="3725" spans="1:6" x14ac:dyDescent="0.25">
      <c r="A3725" s="2" t="s">
        <v>97</v>
      </c>
      <c r="B3725" s="2" t="s">
        <v>401</v>
      </c>
      <c r="C3725" s="2" t="s">
        <v>389</v>
      </c>
      <c r="D3725" s="2">
        <v>2013</v>
      </c>
      <c r="E3725" s="2" t="s">
        <v>388</v>
      </c>
      <c r="F3725" s="2">
        <v>518835792</v>
      </c>
    </row>
    <row r="3726" spans="1:6" x14ac:dyDescent="0.25">
      <c r="A3726" s="2" t="s">
        <v>97</v>
      </c>
      <c r="B3726" s="2" t="s">
        <v>401</v>
      </c>
      <c r="C3726" s="2" t="s">
        <v>389</v>
      </c>
      <c r="D3726" s="2">
        <v>2014</v>
      </c>
      <c r="E3726" s="2" t="s">
        <v>388</v>
      </c>
      <c r="F3726" s="2">
        <v>1323976599</v>
      </c>
    </row>
    <row r="3727" spans="1:6" x14ac:dyDescent="0.25">
      <c r="A3727" s="2" t="s">
        <v>97</v>
      </c>
      <c r="B3727" s="2" t="s">
        <v>401</v>
      </c>
      <c r="C3727" s="2" t="s">
        <v>389</v>
      </c>
      <c r="D3727" s="2">
        <v>2015</v>
      </c>
      <c r="E3727" s="2" t="s">
        <v>388</v>
      </c>
      <c r="F3727" s="2">
        <v>1341682758</v>
      </c>
    </row>
    <row r="3728" spans="1:6" x14ac:dyDescent="0.25">
      <c r="A3728" s="2" t="s">
        <v>97</v>
      </c>
      <c r="B3728" s="2" t="s">
        <v>401</v>
      </c>
      <c r="C3728" s="2" t="s">
        <v>389</v>
      </c>
      <c r="D3728" s="2">
        <v>2016</v>
      </c>
      <c r="E3728" s="2" t="s">
        <v>388</v>
      </c>
      <c r="F3728" s="2">
        <v>893171414</v>
      </c>
    </row>
    <row r="3729" spans="1:6" x14ac:dyDescent="0.25">
      <c r="A3729" s="2" t="s">
        <v>97</v>
      </c>
      <c r="B3729" s="2" t="s">
        <v>401</v>
      </c>
      <c r="C3729" s="2" t="s">
        <v>389</v>
      </c>
      <c r="D3729" s="2">
        <v>2017</v>
      </c>
      <c r="E3729" s="2" t="s">
        <v>388</v>
      </c>
      <c r="F3729" s="2">
        <v>1200451307</v>
      </c>
    </row>
    <row r="3730" spans="1:6" x14ac:dyDescent="0.25">
      <c r="A3730" s="2" t="s">
        <v>97</v>
      </c>
      <c r="B3730" s="2" t="s">
        <v>401</v>
      </c>
      <c r="C3730" s="2" t="s">
        <v>389</v>
      </c>
      <c r="D3730" s="2">
        <v>2018</v>
      </c>
      <c r="E3730" s="2" t="s">
        <v>388</v>
      </c>
      <c r="F3730" s="2">
        <v>888520009</v>
      </c>
    </row>
    <row r="3731" spans="1:6" x14ac:dyDescent="0.25">
      <c r="A3731" s="2" t="s">
        <v>97</v>
      </c>
      <c r="B3731" s="2" t="s">
        <v>401</v>
      </c>
      <c r="C3731" s="2" t="s">
        <v>389</v>
      </c>
      <c r="D3731" s="2">
        <v>2019</v>
      </c>
      <c r="E3731" s="2" t="s">
        <v>388</v>
      </c>
      <c r="F3731" s="2">
        <v>885019066</v>
      </c>
    </row>
    <row r="3732" spans="1:6" x14ac:dyDescent="0.25">
      <c r="A3732" s="2" t="s">
        <v>97</v>
      </c>
      <c r="B3732" s="2" t="s">
        <v>401</v>
      </c>
      <c r="C3732" s="2" t="s">
        <v>389</v>
      </c>
      <c r="D3732" s="2">
        <v>2020</v>
      </c>
      <c r="E3732" s="2" t="s">
        <v>388</v>
      </c>
      <c r="F3732" s="2">
        <v>906423340</v>
      </c>
    </row>
    <row r="3733" spans="1:6" x14ac:dyDescent="0.25">
      <c r="A3733" s="2" t="s">
        <v>97</v>
      </c>
      <c r="B3733" s="2" t="s">
        <v>401</v>
      </c>
      <c r="C3733" s="2" t="s">
        <v>389</v>
      </c>
      <c r="D3733" s="2">
        <v>2021</v>
      </c>
      <c r="E3733" s="2" t="s">
        <v>388</v>
      </c>
      <c r="F3733" s="2">
        <v>922564208</v>
      </c>
    </row>
    <row r="3734" spans="1:6" x14ac:dyDescent="0.25">
      <c r="A3734" s="2" t="s">
        <v>97</v>
      </c>
      <c r="B3734" s="2" t="s">
        <v>401</v>
      </c>
      <c r="C3734" s="2" t="s">
        <v>390</v>
      </c>
      <c r="D3734" s="2">
        <v>2010</v>
      </c>
      <c r="E3734" s="2" t="s">
        <v>388</v>
      </c>
      <c r="F3734" s="2">
        <v>85758660</v>
      </c>
    </row>
    <row r="3735" spans="1:6" x14ac:dyDescent="0.25">
      <c r="A3735" s="2" t="s">
        <v>97</v>
      </c>
      <c r="B3735" s="2" t="s">
        <v>401</v>
      </c>
      <c r="C3735" s="2" t="s">
        <v>390</v>
      </c>
      <c r="D3735" s="2">
        <v>2011</v>
      </c>
      <c r="E3735" s="2" t="s">
        <v>388</v>
      </c>
      <c r="F3735" s="2">
        <v>210726063</v>
      </c>
    </row>
    <row r="3736" spans="1:6" x14ac:dyDescent="0.25">
      <c r="A3736" s="2" t="s">
        <v>97</v>
      </c>
      <c r="B3736" s="2" t="s">
        <v>401</v>
      </c>
      <c r="C3736" s="2" t="s">
        <v>390</v>
      </c>
      <c r="D3736" s="2">
        <v>2012</v>
      </c>
      <c r="E3736" s="2" t="s">
        <v>388</v>
      </c>
      <c r="F3736" s="2">
        <v>166069070</v>
      </c>
    </row>
    <row r="3737" spans="1:6" x14ac:dyDescent="0.25">
      <c r="A3737" s="2" t="s">
        <v>97</v>
      </c>
      <c r="B3737" s="2" t="s">
        <v>401</v>
      </c>
      <c r="C3737" s="2" t="s">
        <v>390</v>
      </c>
      <c r="D3737" s="2">
        <v>2013</v>
      </c>
      <c r="E3737" s="2" t="s">
        <v>388</v>
      </c>
      <c r="F3737" s="2">
        <v>197857400</v>
      </c>
    </row>
    <row r="3738" spans="1:6" x14ac:dyDescent="0.25">
      <c r="A3738" s="2" t="s">
        <v>97</v>
      </c>
      <c r="B3738" s="2" t="s">
        <v>401</v>
      </c>
      <c r="C3738" s="2" t="s">
        <v>390</v>
      </c>
      <c r="D3738" s="2">
        <v>2014</v>
      </c>
      <c r="E3738" s="2" t="s">
        <v>388</v>
      </c>
      <c r="F3738" s="2">
        <v>336474873</v>
      </c>
    </row>
    <row r="3739" spans="1:6" x14ac:dyDescent="0.25">
      <c r="A3739" s="2" t="s">
        <v>97</v>
      </c>
      <c r="B3739" s="2" t="s">
        <v>401</v>
      </c>
      <c r="C3739" s="2" t="s">
        <v>390</v>
      </c>
      <c r="D3739" s="2">
        <v>2015</v>
      </c>
      <c r="E3739" s="2" t="s">
        <v>388</v>
      </c>
      <c r="F3739" s="2">
        <v>355835666</v>
      </c>
    </row>
    <row r="3740" spans="1:6" x14ac:dyDescent="0.25">
      <c r="A3740" s="2" t="s">
        <v>97</v>
      </c>
      <c r="B3740" s="2" t="s">
        <v>401</v>
      </c>
      <c r="C3740" s="2" t="s">
        <v>390</v>
      </c>
      <c r="D3740" s="2">
        <v>2016</v>
      </c>
      <c r="E3740" s="2" t="s">
        <v>388</v>
      </c>
      <c r="F3740" s="2">
        <v>388160892</v>
      </c>
    </row>
    <row r="3741" spans="1:6" x14ac:dyDescent="0.25">
      <c r="A3741" s="2" t="s">
        <v>97</v>
      </c>
      <c r="B3741" s="2" t="s">
        <v>401</v>
      </c>
      <c r="C3741" s="2" t="s">
        <v>390</v>
      </c>
      <c r="D3741" s="2">
        <v>2017</v>
      </c>
      <c r="E3741" s="2" t="s">
        <v>388</v>
      </c>
      <c r="F3741" s="2">
        <v>670482155</v>
      </c>
    </row>
    <row r="3742" spans="1:6" x14ac:dyDescent="0.25">
      <c r="A3742" s="2" t="s">
        <v>97</v>
      </c>
      <c r="B3742" s="2" t="s">
        <v>401</v>
      </c>
      <c r="C3742" s="2" t="s">
        <v>390</v>
      </c>
      <c r="D3742" s="2">
        <v>2018</v>
      </c>
      <c r="E3742" s="2" t="s">
        <v>388</v>
      </c>
      <c r="F3742" s="2">
        <v>539418093</v>
      </c>
    </row>
    <row r="3743" spans="1:6" x14ac:dyDescent="0.25">
      <c r="A3743" s="2" t="s">
        <v>97</v>
      </c>
      <c r="B3743" s="2" t="s">
        <v>401</v>
      </c>
      <c r="C3743" s="2" t="s">
        <v>390</v>
      </c>
      <c r="D3743" s="2">
        <v>2019</v>
      </c>
      <c r="E3743" s="2" t="s">
        <v>388</v>
      </c>
      <c r="F3743" s="2">
        <v>565489452</v>
      </c>
    </row>
    <row r="3744" spans="1:6" x14ac:dyDescent="0.25">
      <c r="A3744" s="2" t="s">
        <v>97</v>
      </c>
      <c r="B3744" s="2" t="s">
        <v>401</v>
      </c>
      <c r="C3744" s="2" t="s">
        <v>390</v>
      </c>
      <c r="D3744" s="2">
        <v>2020</v>
      </c>
      <c r="E3744" s="2" t="s">
        <v>388</v>
      </c>
      <c r="F3744" s="2">
        <v>614541647</v>
      </c>
    </row>
    <row r="3745" spans="1:6" x14ac:dyDescent="0.25">
      <c r="A3745" s="2" t="s">
        <v>97</v>
      </c>
      <c r="B3745" s="2" t="s">
        <v>401</v>
      </c>
      <c r="C3745" s="2" t="s">
        <v>390</v>
      </c>
      <c r="D3745" s="2">
        <v>2021</v>
      </c>
      <c r="E3745" s="2" t="s">
        <v>388</v>
      </c>
      <c r="F3745" s="2">
        <v>662346107</v>
      </c>
    </row>
    <row r="3746" spans="1:6" x14ac:dyDescent="0.25">
      <c r="A3746" s="2" t="s">
        <v>98</v>
      </c>
      <c r="B3746" s="2" t="s">
        <v>402</v>
      </c>
      <c r="C3746" s="2" t="s">
        <v>387</v>
      </c>
      <c r="D3746" s="2">
        <v>2010</v>
      </c>
      <c r="E3746" s="2" t="s">
        <v>388</v>
      </c>
      <c r="F3746" s="2">
        <v>18128984</v>
      </c>
    </row>
    <row r="3747" spans="1:6" x14ac:dyDescent="0.25">
      <c r="A3747" s="2" t="s">
        <v>98</v>
      </c>
      <c r="B3747" s="2" t="s">
        <v>402</v>
      </c>
      <c r="C3747" s="2" t="s">
        <v>387</v>
      </c>
      <c r="D3747" s="2">
        <v>2011</v>
      </c>
      <c r="E3747" s="2" t="s">
        <v>388</v>
      </c>
      <c r="F3747" s="2">
        <v>17264334</v>
      </c>
    </row>
    <row r="3748" spans="1:6" x14ac:dyDescent="0.25">
      <c r="A3748" s="2" t="s">
        <v>98</v>
      </c>
      <c r="B3748" s="2" t="s">
        <v>402</v>
      </c>
      <c r="C3748" s="2" t="s">
        <v>387</v>
      </c>
      <c r="D3748" s="2">
        <v>2012</v>
      </c>
      <c r="E3748" s="2" t="s">
        <v>388</v>
      </c>
      <c r="F3748" s="2">
        <v>19951686</v>
      </c>
    </row>
    <row r="3749" spans="1:6" x14ac:dyDescent="0.25">
      <c r="A3749" s="2" t="s">
        <v>98</v>
      </c>
      <c r="B3749" s="2" t="s">
        <v>402</v>
      </c>
      <c r="C3749" s="2" t="s">
        <v>387</v>
      </c>
      <c r="D3749" s="2">
        <v>2013</v>
      </c>
      <c r="E3749" s="2" t="s">
        <v>388</v>
      </c>
      <c r="F3749" s="2">
        <v>34045037</v>
      </c>
    </row>
    <row r="3750" spans="1:6" x14ac:dyDescent="0.25">
      <c r="A3750" s="2" t="s">
        <v>98</v>
      </c>
      <c r="B3750" s="2" t="s">
        <v>402</v>
      </c>
      <c r="C3750" s="2" t="s">
        <v>387</v>
      </c>
      <c r="D3750" s="2">
        <v>2014</v>
      </c>
      <c r="E3750" s="2" t="s">
        <v>388</v>
      </c>
      <c r="F3750" s="2">
        <v>49014405</v>
      </c>
    </row>
    <row r="3751" spans="1:6" x14ac:dyDescent="0.25">
      <c r="A3751" s="2" t="s">
        <v>98</v>
      </c>
      <c r="B3751" s="2" t="s">
        <v>402</v>
      </c>
      <c r="C3751" s="2" t="s">
        <v>387</v>
      </c>
      <c r="D3751" s="2">
        <v>2015</v>
      </c>
      <c r="E3751" s="2" t="s">
        <v>388</v>
      </c>
      <c r="F3751" s="2">
        <v>34661678</v>
      </c>
    </row>
    <row r="3752" spans="1:6" x14ac:dyDescent="0.25">
      <c r="A3752" s="2" t="s">
        <v>98</v>
      </c>
      <c r="B3752" s="2" t="s">
        <v>402</v>
      </c>
      <c r="C3752" s="2" t="s">
        <v>387</v>
      </c>
      <c r="D3752" s="2">
        <v>2016</v>
      </c>
      <c r="E3752" s="2" t="s">
        <v>388</v>
      </c>
      <c r="F3752" s="2">
        <v>64692727</v>
      </c>
    </row>
    <row r="3753" spans="1:6" x14ac:dyDescent="0.25">
      <c r="A3753" s="2" t="s">
        <v>98</v>
      </c>
      <c r="B3753" s="2" t="s">
        <v>402</v>
      </c>
      <c r="C3753" s="2" t="s">
        <v>387</v>
      </c>
      <c r="D3753" s="2">
        <v>2017</v>
      </c>
      <c r="E3753" s="2" t="s">
        <v>388</v>
      </c>
      <c r="F3753" s="2">
        <v>48052761</v>
      </c>
    </row>
    <row r="3754" spans="1:6" x14ac:dyDescent="0.25">
      <c r="A3754" s="2" t="s">
        <v>98</v>
      </c>
      <c r="B3754" s="2" t="s">
        <v>402</v>
      </c>
      <c r="C3754" s="2" t="s">
        <v>387</v>
      </c>
      <c r="D3754" s="2">
        <v>2018</v>
      </c>
      <c r="E3754" s="2" t="s">
        <v>388</v>
      </c>
      <c r="F3754" s="2">
        <v>90349731</v>
      </c>
    </row>
    <row r="3755" spans="1:6" x14ac:dyDescent="0.25">
      <c r="A3755" s="2" t="s">
        <v>98</v>
      </c>
      <c r="B3755" s="2" t="s">
        <v>402</v>
      </c>
      <c r="C3755" s="2" t="s">
        <v>387</v>
      </c>
      <c r="D3755" s="2">
        <v>2019</v>
      </c>
      <c r="E3755" s="2" t="s">
        <v>388</v>
      </c>
      <c r="F3755" s="2">
        <v>97323388</v>
      </c>
    </row>
    <row r="3756" spans="1:6" x14ac:dyDescent="0.25">
      <c r="A3756" s="2" t="s">
        <v>98</v>
      </c>
      <c r="B3756" s="2" t="s">
        <v>402</v>
      </c>
      <c r="C3756" s="2" t="s">
        <v>387</v>
      </c>
      <c r="D3756" s="2">
        <v>2020</v>
      </c>
      <c r="E3756" s="2" t="s">
        <v>388</v>
      </c>
      <c r="F3756" s="2">
        <v>104247714</v>
      </c>
    </row>
    <row r="3757" spans="1:6" x14ac:dyDescent="0.25">
      <c r="A3757" s="2" t="s">
        <v>98</v>
      </c>
      <c r="B3757" s="2" t="s">
        <v>402</v>
      </c>
      <c r="C3757" s="2" t="s">
        <v>387</v>
      </c>
      <c r="D3757" s="2">
        <v>2021</v>
      </c>
      <c r="E3757" s="2" t="s">
        <v>388</v>
      </c>
      <c r="F3757" s="2">
        <v>108716782</v>
      </c>
    </row>
    <row r="3758" spans="1:6" x14ac:dyDescent="0.25">
      <c r="A3758" s="2" t="s">
        <v>98</v>
      </c>
      <c r="B3758" s="2" t="s">
        <v>402</v>
      </c>
      <c r="C3758" s="2" t="s">
        <v>389</v>
      </c>
      <c r="D3758" s="2">
        <v>2010</v>
      </c>
      <c r="E3758" s="2" t="s">
        <v>388</v>
      </c>
      <c r="F3758" s="2">
        <v>89471719</v>
      </c>
    </row>
    <row r="3759" spans="1:6" x14ac:dyDescent="0.25">
      <c r="A3759" s="2" t="s">
        <v>98</v>
      </c>
      <c r="B3759" s="2" t="s">
        <v>402</v>
      </c>
      <c r="C3759" s="2" t="s">
        <v>389</v>
      </c>
      <c r="D3759" s="2">
        <v>2011</v>
      </c>
      <c r="E3759" s="2" t="s">
        <v>388</v>
      </c>
      <c r="F3759" s="2">
        <v>30695052</v>
      </c>
    </row>
    <row r="3760" spans="1:6" x14ac:dyDescent="0.25">
      <c r="A3760" s="2" t="s">
        <v>98</v>
      </c>
      <c r="B3760" s="2" t="s">
        <v>402</v>
      </c>
      <c r="C3760" s="2" t="s">
        <v>389</v>
      </c>
      <c r="D3760" s="2">
        <v>2012</v>
      </c>
      <c r="E3760" s="2" t="s">
        <v>388</v>
      </c>
      <c r="F3760" s="2">
        <v>25623121</v>
      </c>
    </row>
    <row r="3761" spans="1:6" x14ac:dyDescent="0.25">
      <c r="A3761" s="2" t="s">
        <v>98</v>
      </c>
      <c r="B3761" s="2" t="s">
        <v>402</v>
      </c>
      <c r="C3761" s="2" t="s">
        <v>389</v>
      </c>
      <c r="D3761" s="2">
        <v>2013</v>
      </c>
      <c r="E3761" s="2" t="s">
        <v>388</v>
      </c>
      <c r="F3761" s="2">
        <v>14805364</v>
      </c>
    </row>
    <row r="3762" spans="1:6" x14ac:dyDescent="0.25">
      <c r="A3762" s="2" t="s">
        <v>98</v>
      </c>
      <c r="B3762" s="2" t="s">
        <v>402</v>
      </c>
      <c r="C3762" s="2" t="s">
        <v>389</v>
      </c>
      <c r="D3762" s="2">
        <v>2014</v>
      </c>
      <c r="E3762" s="2" t="s">
        <v>388</v>
      </c>
      <c r="F3762" s="2">
        <v>25993412</v>
      </c>
    </row>
    <row r="3763" spans="1:6" x14ac:dyDescent="0.25">
      <c r="A3763" s="2" t="s">
        <v>98</v>
      </c>
      <c r="B3763" s="2" t="s">
        <v>402</v>
      </c>
      <c r="C3763" s="2" t="s">
        <v>389</v>
      </c>
      <c r="D3763" s="2">
        <v>2015</v>
      </c>
      <c r="E3763" s="2" t="s">
        <v>388</v>
      </c>
      <c r="F3763" s="2">
        <v>62760812</v>
      </c>
    </row>
    <row r="3764" spans="1:6" x14ac:dyDescent="0.25">
      <c r="A3764" s="2" t="s">
        <v>98</v>
      </c>
      <c r="B3764" s="2" t="s">
        <v>402</v>
      </c>
      <c r="C3764" s="2" t="s">
        <v>389</v>
      </c>
      <c r="D3764" s="2">
        <v>2016</v>
      </c>
      <c r="E3764" s="2" t="s">
        <v>388</v>
      </c>
      <c r="F3764" s="2">
        <v>46497147</v>
      </c>
    </row>
    <row r="3765" spans="1:6" x14ac:dyDescent="0.25">
      <c r="A3765" s="2" t="s">
        <v>98</v>
      </c>
      <c r="B3765" s="2" t="s">
        <v>402</v>
      </c>
      <c r="C3765" s="2" t="s">
        <v>389</v>
      </c>
      <c r="D3765" s="2">
        <v>2017</v>
      </c>
      <c r="E3765" s="2" t="s">
        <v>388</v>
      </c>
      <c r="F3765" s="2">
        <v>65034298</v>
      </c>
    </row>
    <row r="3766" spans="1:6" x14ac:dyDescent="0.25">
      <c r="A3766" s="2" t="s">
        <v>98</v>
      </c>
      <c r="B3766" s="2" t="s">
        <v>402</v>
      </c>
      <c r="C3766" s="2" t="s">
        <v>389</v>
      </c>
      <c r="D3766" s="2">
        <v>2018</v>
      </c>
      <c r="E3766" s="2" t="s">
        <v>388</v>
      </c>
      <c r="F3766" s="2">
        <v>67057762</v>
      </c>
    </row>
    <row r="3767" spans="1:6" x14ac:dyDescent="0.25">
      <c r="A3767" s="2" t="s">
        <v>98</v>
      </c>
      <c r="B3767" s="2" t="s">
        <v>402</v>
      </c>
      <c r="C3767" s="2" t="s">
        <v>389</v>
      </c>
      <c r="D3767" s="2">
        <v>2019</v>
      </c>
      <c r="E3767" s="2" t="s">
        <v>388</v>
      </c>
      <c r="F3767" s="2">
        <v>70393897</v>
      </c>
    </row>
    <row r="3768" spans="1:6" x14ac:dyDescent="0.25">
      <c r="A3768" s="2" t="s">
        <v>98</v>
      </c>
      <c r="B3768" s="2" t="s">
        <v>402</v>
      </c>
      <c r="C3768" s="2" t="s">
        <v>389</v>
      </c>
      <c r="D3768" s="2">
        <v>2020</v>
      </c>
      <c r="E3768" s="2" t="s">
        <v>388</v>
      </c>
      <c r="F3768" s="2">
        <v>72747608</v>
      </c>
    </row>
    <row r="3769" spans="1:6" x14ac:dyDescent="0.25">
      <c r="A3769" s="2" t="s">
        <v>98</v>
      </c>
      <c r="B3769" s="2" t="s">
        <v>402</v>
      </c>
      <c r="C3769" s="2" t="s">
        <v>389</v>
      </c>
      <c r="D3769" s="2">
        <v>2021</v>
      </c>
      <c r="E3769" s="2" t="s">
        <v>388</v>
      </c>
      <c r="F3769" s="2">
        <v>74115990</v>
      </c>
    </row>
    <row r="3770" spans="1:6" x14ac:dyDescent="0.25">
      <c r="A3770" s="2" t="s">
        <v>98</v>
      </c>
      <c r="B3770" s="2" t="s">
        <v>402</v>
      </c>
      <c r="C3770" s="2" t="s">
        <v>390</v>
      </c>
      <c r="D3770" s="2">
        <v>2010</v>
      </c>
      <c r="E3770" s="2" t="s">
        <v>388</v>
      </c>
      <c r="F3770" s="2">
        <v>61971624</v>
      </c>
    </row>
    <row r="3771" spans="1:6" x14ac:dyDescent="0.25">
      <c r="A3771" s="2" t="s">
        <v>98</v>
      </c>
      <c r="B3771" s="2" t="s">
        <v>402</v>
      </c>
      <c r="C3771" s="2" t="s">
        <v>390</v>
      </c>
      <c r="D3771" s="2">
        <v>2011</v>
      </c>
      <c r="E3771" s="2" t="s">
        <v>388</v>
      </c>
      <c r="F3771" s="2">
        <v>77182075</v>
      </c>
    </row>
    <row r="3772" spans="1:6" x14ac:dyDescent="0.25">
      <c r="A3772" s="2" t="s">
        <v>98</v>
      </c>
      <c r="B3772" s="2" t="s">
        <v>402</v>
      </c>
      <c r="C3772" s="2" t="s">
        <v>390</v>
      </c>
      <c r="D3772" s="2">
        <v>2012</v>
      </c>
      <c r="E3772" s="2" t="s">
        <v>388</v>
      </c>
      <c r="F3772" s="2">
        <v>73237320</v>
      </c>
    </row>
    <row r="3773" spans="1:6" x14ac:dyDescent="0.25">
      <c r="A3773" s="2" t="s">
        <v>98</v>
      </c>
      <c r="B3773" s="2" t="s">
        <v>402</v>
      </c>
      <c r="C3773" s="2" t="s">
        <v>390</v>
      </c>
      <c r="D3773" s="2">
        <v>2013</v>
      </c>
      <c r="E3773" s="2" t="s">
        <v>388</v>
      </c>
      <c r="F3773" s="2">
        <v>56929966</v>
      </c>
    </row>
    <row r="3774" spans="1:6" x14ac:dyDescent="0.25">
      <c r="A3774" s="2" t="s">
        <v>98</v>
      </c>
      <c r="B3774" s="2" t="s">
        <v>402</v>
      </c>
      <c r="C3774" s="2" t="s">
        <v>390</v>
      </c>
      <c r="D3774" s="2">
        <v>2014</v>
      </c>
      <c r="E3774" s="2" t="s">
        <v>388</v>
      </c>
      <c r="F3774" s="2">
        <v>51310867</v>
      </c>
    </row>
    <row r="3775" spans="1:6" x14ac:dyDescent="0.25">
      <c r="A3775" s="2" t="s">
        <v>98</v>
      </c>
      <c r="B3775" s="2" t="s">
        <v>402</v>
      </c>
      <c r="C3775" s="2" t="s">
        <v>390</v>
      </c>
      <c r="D3775" s="2">
        <v>2015</v>
      </c>
      <c r="E3775" s="2" t="s">
        <v>388</v>
      </c>
      <c r="F3775" s="2">
        <v>83643773</v>
      </c>
    </row>
    <row r="3776" spans="1:6" x14ac:dyDescent="0.25">
      <c r="A3776" s="2" t="s">
        <v>98</v>
      </c>
      <c r="B3776" s="2" t="s">
        <v>402</v>
      </c>
      <c r="C3776" s="2" t="s">
        <v>390</v>
      </c>
      <c r="D3776" s="2">
        <v>2016</v>
      </c>
      <c r="E3776" s="2" t="s">
        <v>388</v>
      </c>
      <c r="F3776" s="2">
        <v>72132907</v>
      </c>
    </row>
    <row r="3777" spans="1:6" x14ac:dyDescent="0.25">
      <c r="A3777" s="2" t="s">
        <v>98</v>
      </c>
      <c r="B3777" s="2" t="s">
        <v>402</v>
      </c>
      <c r="C3777" s="2" t="s">
        <v>390</v>
      </c>
      <c r="D3777" s="2">
        <v>2017</v>
      </c>
      <c r="E3777" s="2" t="s">
        <v>388</v>
      </c>
      <c r="F3777" s="2">
        <v>75310411</v>
      </c>
    </row>
    <row r="3778" spans="1:6" x14ac:dyDescent="0.25">
      <c r="A3778" s="2" t="s">
        <v>98</v>
      </c>
      <c r="B3778" s="2" t="s">
        <v>402</v>
      </c>
      <c r="C3778" s="2" t="s">
        <v>390</v>
      </c>
      <c r="D3778" s="2">
        <v>2018</v>
      </c>
      <c r="E3778" s="2" t="s">
        <v>388</v>
      </c>
      <c r="F3778" s="2">
        <v>89477618</v>
      </c>
    </row>
    <row r="3779" spans="1:6" x14ac:dyDescent="0.25">
      <c r="A3779" s="2" t="s">
        <v>98</v>
      </c>
      <c r="B3779" s="2" t="s">
        <v>402</v>
      </c>
      <c r="C3779" s="2" t="s">
        <v>390</v>
      </c>
      <c r="D3779" s="2">
        <v>2019</v>
      </c>
      <c r="E3779" s="2" t="s">
        <v>388</v>
      </c>
      <c r="F3779" s="2">
        <v>99108585</v>
      </c>
    </row>
    <row r="3780" spans="1:6" x14ac:dyDescent="0.25">
      <c r="A3780" s="2" t="s">
        <v>98</v>
      </c>
      <c r="B3780" s="2" t="s">
        <v>402</v>
      </c>
      <c r="C3780" s="2" t="s">
        <v>390</v>
      </c>
      <c r="D3780" s="2">
        <v>2020</v>
      </c>
      <c r="E3780" s="2" t="s">
        <v>388</v>
      </c>
      <c r="F3780" s="2">
        <v>107272009</v>
      </c>
    </row>
    <row r="3781" spans="1:6" x14ac:dyDescent="0.25">
      <c r="A3781" s="2" t="s">
        <v>98</v>
      </c>
      <c r="B3781" s="2" t="s">
        <v>402</v>
      </c>
      <c r="C3781" s="2" t="s">
        <v>390</v>
      </c>
      <c r="D3781" s="2">
        <v>2021</v>
      </c>
      <c r="E3781" s="2" t="s">
        <v>388</v>
      </c>
      <c r="F3781" s="2">
        <v>114748907</v>
      </c>
    </row>
    <row r="3782" spans="1:6" x14ac:dyDescent="0.25">
      <c r="A3782" s="2" t="s">
        <v>99</v>
      </c>
      <c r="B3782" s="2" t="s">
        <v>426</v>
      </c>
      <c r="C3782" s="2" t="s">
        <v>387</v>
      </c>
      <c r="D3782" s="2">
        <v>2010</v>
      </c>
      <c r="E3782" s="2" t="s">
        <v>388</v>
      </c>
      <c r="F3782" s="2">
        <v>43739797</v>
      </c>
    </row>
    <row r="3783" spans="1:6" x14ac:dyDescent="0.25">
      <c r="A3783" s="2" t="s">
        <v>99</v>
      </c>
      <c r="B3783" s="2" t="s">
        <v>426</v>
      </c>
      <c r="C3783" s="2" t="s">
        <v>387</v>
      </c>
      <c r="D3783" s="2">
        <v>2011</v>
      </c>
      <c r="E3783" s="2" t="s">
        <v>388</v>
      </c>
      <c r="F3783" s="2">
        <v>58070301</v>
      </c>
    </row>
    <row r="3784" spans="1:6" x14ac:dyDescent="0.25">
      <c r="A3784" s="2" t="s">
        <v>99</v>
      </c>
      <c r="B3784" s="2" t="s">
        <v>426</v>
      </c>
      <c r="C3784" s="2" t="s">
        <v>387</v>
      </c>
      <c r="D3784" s="2">
        <v>2012</v>
      </c>
      <c r="E3784" s="2" t="s">
        <v>388</v>
      </c>
      <c r="F3784" s="2">
        <v>58980189</v>
      </c>
    </row>
    <row r="3785" spans="1:6" x14ac:dyDescent="0.25">
      <c r="A3785" s="2" t="s">
        <v>99</v>
      </c>
      <c r="B3785" s="2" t="s">
        <v>426</v>
      </c>
      <c r="C3785" s="2" t="s">
        <v>387</v>
      </c>
      <c r="D3785" s="2">
        <v>2013</v>
      </c>
      <c r="E3785" s="2" t="s">
        <v>388</v>
      </c>
      <c r="F3785" s="2">
        <v>63729084</v>
      </c>
    </row>
    <row r="3786" spans="1:6" x14ac:dyDescent="0.25">
      <c r="A3786" s="2" t="s">
        <v>99</v>
      </c>
      <c r="B3786" s="2" t="s">
        <v>426</v>
      </c>
      <c r="C3786" s="2" t="s">
        <v>387</v>
      </c>
      <c r="D3786" s="2">
        <v>2014</v>
      </c>
      <c r="E3786" s="2" t="s">
        <v>388</v>
      </c>
      <c r="F3786" s="2">
        <v>127544828</v>
      </c>
    </row>
    <row r="3787" spans="1:6" x14ac:dyDescent="0.25">
      <c r="A3787" s="2" t="s">
        <v>99</v>
      </c>
      <c r="B3787" s="2" t="s">
        <v>426</v>
      </c>
      <c r="C3787" s="2" t="s">
        <v>387</v>
      </c>
      <c r="D3787" s="2">
        <v>2015</v>
      </c>
      <c r="E3787" s="2" t="s">
        <v>388</v>
      </c>
      <c r="F3787" s="2">
        <v>141857460</v>
      </c>
    </row>
    <row r="3788" spans="1:6" x14ac:dyDescent="0.25">
      <c r="A3788" s="2" t="s">
        <v>99</v>
      </c>
      <c r="B3788" s="2" t="s">
        <v>426</v>
      </c>
      <c r="C3788" s="2" t="s">
        <v>387</v>
      </c>
      <c r="D3788" s="2">
        <v>2016</v>
      </c>
      <c r="E3788" s="2" t="s">
        <v>388</v>
      </c>
      <c r="F3788" s="2">
        <v>81641237</v>
      </c>
    </row>
    <row r="3789" spans="1:6" x14ac:dyDescent="0.25">
      <c r="A3789" s="2" t="s">
        <v>99</v>
      </c>
      <c r="B3789" s="2" t="s">
        <v>426</v>
      </c>
      <c r="C3789" s="2" t="s">
        <v>387</v>
      </c>
      <c r="D3789" s="2">
        <v>2017</v>
      </c>
      <c r="E3789" s="2" t="s">
        <v>388</v>
      </c>
      <c r="F3789" s="2">
        <v>32107233</v>
      </c>
    </row>
    <row r="3790" spans="1:6" x14ac:dyDescent="0.25">
      <c r="A3790" s="2" t="s">
        <v>99</v>
      </c>
      <c r="B3790" s="2" t="s">
        <v>426</v>
      </c>
      <c r="C3790" s="2" t="s">
        <v>387</v>
      </c>
      <c r="D3790" s="2">
        <v>2018</v>
      </c>
      <c r="E3790" s="2" t="s">
        <v>388</v>
      </c>
      <c r="F3790" s="2">
        <v>86800665</v>
      </c>
    </row>
    <row r="3791" spans="1:6" x14ac:dyDescent="0.25">
      <c r="A3791" s="2" t="s">
        <v>99</v>
      </c>
      <c r="B3791" s="2" t="s">
        <v>426</v>
      </c>
      <c r="C3791" s="2" t="s">
        <v>387</v>
      </c>
      <c r="D3791" s="2">
        <v>2019</v>
      </c>
      <c r="E3791" s="2" t="s">
        <v>388</v>
      </c>
      <c r="F3791" s="2">
        <v>93775605</v>
      </c>
    </row>
    <row r="3792" spans="1:6" x14ac:dyDescent="0.25">
      <c r="A3792" s="2" t="s">
        <v>99</v>
      </c>
      <c r="B3792" s="2" t="s">
        <v>426</v>
      </c>
      <c r="C3792" s="2" t="s">
        <v>387</v>
      </c>
      <c r="D3792" s="2">
        <v>2020</v>
      </c>
      <c r="E3792" s="2" t="s">
        <v>388</v>
      </c>
      <c r="F3792" s="2">
        <v>99758401</v>
      </c>
    </row>
    <row r="3793" spans="1:6" x14ac:dyDescent="0.25">
      <c r="A3793" s="2" t="s">
        <v>99</v>
      </c>
      <c r="B3793" s="2" t="s">
        <v>426</v>
      </c>
      <c r="C3793" s="2" t="s">
        <v>387</v>
      </c>
      <c r="D3793" s="2">
        <v>2021</v>
      </c>
      <c r="E3793" s="2" t="s">
        <v>388</v>
      </c>
      <c r="F3793" s="2">
        <v>103975198</v>
      </c>
    </row>
    <row r="3794" spans="1:6" x14ac:dyDescent="0.25">
      <c r="A3794" s="2" t="s">
        <v>99</v>
      </c>
      <c r="B3794" s="2" t="s">
        <v>426</v>
      </c>
      <c r="C3794" s="2" t="s">
        <v>389</v>
      </c>
      <c r="D3794" s="2">
        <v>2010</v>
      </c>
      <c r="E3794" s="2" t="s">
        <v>388</v>
      </c>
      <c r="F3794" s="2">
        <v>148194821</v>
      </c>
    </row>
    <row r="3795" spans="1:6" x14ac:dyDescent="0.25">
      <c r="A3795" s="2" t="s">
        <v>99</v>
      </c>
      <c r="B3795" s="2" t="s">
        <v>426</v>
      </c>
      <c r="C3795" s="2" t="s">
        <v>389</v>
      </c>
      <c r="D3795" s="2">
        <v>2011</v>
      </c>
      <c r="E3795" s="2" t="s">
        <v>388</v>
      </c>
      <c r="F3795" s="2">
        <v>94069190</v>
      </c>
    </row>
    <row r="3796" spans="1:6" x14ac:dyDescent="0.25">
      <c r="A3796" s="2" t="s">
        <v>99</v>
      </c>
      <c r="B3796" s="2" t="s">
        <v>426</v>
      </c>
      <c r="C3796" s="2" t="s">
        <v>389</v>
      </c>
      <c r="D3796" s="2">
        <v>2012</v>
      </c>
      <c r="E3796" s="2" t="s">
        <v>388</v>
      </c>
      <c r="F3796" s="2">
        <v>234935308</v>
      </c>
    </row>
    <row r="3797" spans="1:6" x14ac:dyDescent="0.25">
      <c r="A3797" s="2" t="s">
        <v>99</v>
      </c>
      <c r="B3797" s="2" t="s">
        <v>426</v>
      </c>
      <c r="C3797" s="2" t="s">
        <v>389</v>
      </c>
      <c r="D3797" s="2">
        <v>2013</v>
      </c>
      <c r="E3797" s="2" t="s">
        <v>388</v>
      </c>
      <c r="F3797" s="2">
        <v>58869393</v>
      </c>
    </row>
    <row r="3798" spans="1:6" x14ac:dyDescent="0.25">
      <c r="A3798" s="2" t="s">
        <v>99</v>
      </c>
      <c r="B3798" s="2" t="s">
        <v>426</v>
      </c>
      <c r="C3798" s="2" t="s">
        <v>389</v>
      </c>
      <c r="D3798" s="2">
        <v>2014</v>
      </c>
      <c r="E3798" s="2" t="s">
        <v>388</v>
      </c>
      <c r="F3798" s="2">
        <v>92271734</v>
      </c>
    </row>
    <row r="3799" spans="1:6" x14ac:dyDescent="0.25">
      <c r="A3799" s="2" t="s">
        <v>99</v>
      </c>
      <c r="B3799" s="2" t="s">
        <v>426</v>
      </c>
      <c r="C3799" s="2" t="s">
        <v>389</v>
      </c>
      <c r="D3799" s="2">
        <v>2015</v>
      </c>
      <c r="E3799" s="2" t="s">
        <v>388</v>
      </c>
      <c r="F3799" s="2">
        <v>80550483</v>
      </c>
    </row>
    <row r="3800" spans="1:6" x14ac:dyDescent="0.25">
      <c r="A3800" s="2" t="s">
        <v>99</v>
      </c>
      <c r="B3800" s="2" t="s">
        <v>426</v>
      </c>
      <c r="C3800" s="2" t="s">
        <v>389</v>
      </c>
      <c r="D3800" s="2">
        <v>2016</v>
      </c>
      <c r="E3800" s="2" t="s">
        <v>388</v>
      </c>
      <c r="F3800" s="2">
        <v>65912529</v>
      </c>
    </row>
    <row r="3801" spans="1:6" x14ac:dyDescent="0.25">
      <c r="A3801" s="2" t="s">
        <v>99</v>
      </c>
      <c r="B3801" s="2" t="s">
        <v>426</v>
      </c>
      <c r="C3801" s="2" t="s">
        <v>389</v>
      </c>
      <c r="D3801" s="2">
        <v>2017</v>
      </c>
      <c r="E3801" s="2" t="s">
        <v>388</v>
      </c>
      <c r="F3801" s="2">
        <v>59416041</v>
      </c>
    </row>
    <row r="3802" spans="1:6" x14ac:dyDescent="0.25">
      <c r="A3802" s="2" t="s">
        <v>99</v>
      </c>
      <c r="B3802" s="2" t="s">
        <v>426</v>
      </c>
      <c r="C3802" s="2" t="s">
        <v>389</v>
      </c>
      <c r="D3802" s="2">
        <v>2018</v>
      </c>
      <c r="E3802" s="2" t="s">
        <v>388</v>
      </c>
      <c r="F3802" s="2">
        <v>122142552</v>
      </c>
    </row>
    <row r="3803" spans="1:6" x14ac:dyDescent="0.25">
      <c r="A3803" s="2" t="s">
        <v>99</v>
      </c>
      <c r="B3803" s="2" t="s">
        <v>426</v>
      </c>
      <c r="C3803" s="2" t="s">
        <v>389</v>
      </c>
      <c r="D3803" s="2">
        <v>2019</v>
      </c>
      <c r="E3803" s="2" t="s">
        <v>388</v>
      </c>
      <c r="F3803" s="2">
        <v>127551474</v>
      </c>
    </row>
    <row r="3804" spans="1:6" x14ac:dyDescent="0.25">
      <c r="A3804" s="2" t="s">
        <v>99</v>
      </c>
      <c r="B3804" s="2" t="s">
        <v>426</v>
      </c>
      <c r="C3804" s="2" t="s">
        <v>389</v>
      </c>
      <c r="D3804" s="2">
        <v>2020</v>
      </c>
      <c r="E3804" s="2" t="s">
        <v>388</v>
      </c>
      <c r="F3804" s="2">
        <v>130876443</v>
      </c>
    </row>
    <row r="3805" spans="1:6" x14ac:dyDescent="0.25">
      <c r="A3805" s="2" t="s">
        <v>99</v>
      </c>
      <c r="B3805" s="2" t="s">
        <v>426</v>
      </c>
      <c r="C3805" s="2" t="s">
        <v>389</v>
      </c>
      <c r="D3805" s="2">
        <v>2021</v>
      </c>
      <c r="E3805" s="2" t="s">
        <v>388</v>
      </c>
      <c r="F3805" s="2">
        <v>132210734</v>
      </c>
    </row>
    <row r="3806" spans="1:6" x14ac:dyDescent="0.25">
      <c r="A3806" s="2" t="s">
        <v>99</v>
      </c>
      <c r="B3806" s="2" t="s">
        <v>426</v>
      </c>
      <c r="C3806" s="2" t="s">
        <v>390</v>
      </c>
      <c r="D3806" s="2">
        <v>2010</v>
      </c>
      <c r="E3806" s="2" t="s">
        <v>388</v>
      </c>
      <c r="F3806" s="2">
        <v>164463859</v>
      </c>
    </row>
    <row r="3807" spans="1:6" x14ac:dyDescent="0.25">
      <c r="A3807" s="2" t="s">
        <v>99</v>
      </c>
      <c r="B3807" s="2" t="s">
        <v>426</v>
      </c>
      <c r="C3807" s="2" t="s">
        <v>390</v>
      </c>
      <c r="D3807" s="2">
        <v>2011</v>
      </c>
      <c r="E3807" s="2" t="s">
        <v>388</v>
      </c>
      <c r="F3807" s="2">
        <v>159991033</v>
      </c>
    </row>
    <row r="3808" spans="1:6" x14ac:dyDescent="0.25">
      <c r="A3808" s="2" t="s">
        <v>99</v>
      </c>
      <c r="B3808" s="2" t="s">
        <v>426</v>
      </c>
      <c r="C3808" s="2" t="s">
        <v>390</v>
      </c>
      <c r="D3808" s="2">
        <v>2012</v>
      </c>
      <c r="E3808" s="2" t="s">
        <v>388</v>
      </c>
      <c r="F3808" s="2">
        <v>186365848</v>
      </c>
    </row>
    <row r="3809" spans="1:6" x14ac:dyDescent="0.25">
      <c r="A3809" s="2" t="s">
        <v>99</v>
      </c>
      <c r="B3809" s="2" t="s">
        <v>426</v>
      </c>
      <c r="C3809" s="2" t="s">
        <v>390</v>
      </c>
      <c r="D3809" s="2">
        <v>2013</v>
      </c>
      <c r="E3809" s="2" t="s">
        <v>388</v>
      </c>
      <c r="F3809" s="2">
        <v>167892606</v>
      </c>
    </row>
    <row r="3810" spans="1:6" x14ac:dyDescent="0.25">
      <c r="A3810" s="2" t="s">
        <v>99</v>
      </c>
      <c r="B3810" s="2" t="s">
        <v>426</v>
      </c>
      <c r="C3810" s="2" t="s">
        <v>390</v>
      </c>
      <c r="D3810" s="2">
        <v>2014</v>
      </c>
      <c r="E3810" s="2" t="s">
        <v>388</v>
      </c>
      <c r="F3810" s="2">
        <v>184080351</v>
      </c>
    </row>
    <row r="3811" spans="1:6" x14ac:dyDescent="0.25">
      <c r="A3811" s="2" t="s">
        <v>99</v>
      </c>
      <c r="B3811" s="2" t="s">
        <v>426</v>
      </c>
      <c r="C3811" s="2" t="s">
        <v>390</v>
      </c>
      <c r="D3811" s="2">
        <v>2015</v>
      </c>
      <c r="E3811" s="2" t="s">
        <v>388</v>
      </c>
      <c r="F3811" s="2">
        <v>204500650</v>
      </c>
    </row>
    <row r="3812" spans="1:6" x14ac:dyDescent="0.25">
      <c r="A3812" s="2" t="s">
        <v>99</v>
      </c>
      <c r="B3812" s="2" t="s">
        <v>426</v>
      </c>
      <c r="C3812" s="2" t="s">
        <v>390</v>
      </c>
      <c r="D3812" s="2">
        <v>2016</v>
      </c>
      <c r="E3812" s="2" t="s">
        <v>388</v>
      </c>
      <c r="F3812" s="2">
        <v>266639864</v>
      </c>
    </row>
    <row r="3813" spans="1:6" x14ac:dyDescent="0.25">
      <c r="A3813" s="2" t="s">
        <v>99</v>
      </c>
      <c r="B3813" s="2" t="s">
        <v>426</v>
      </c>
      <c r="C3813" s="2" t="s">
        <v>390</v>
      </c>
      <c r="D3813" s="2">
        <v>2017</v>
      </c>
      <c r="E3813" s="2" t="s">
        <v>388</v>
      </c>
      <c r="F3813" s="2">
        <v>253983956</v>
      </c>
    </row>
    <row r="3814" spans="1:6" x14ac:dyDescent="0.25">
      <c r="A3814" s="2" t="s">
        <v>99</v>
      </c>
      <c r="B3814" s="2" t="s">
        <v>426</v>
      </c>
      <c r="C3814" s="2" t="s">
        <v>390</v>
      </c>
      <c r="D3814" s="2">
        <v>2018</v>
      </c>
      <c r="E3814" s="2" t="s">
        <v>388</v>
      </c>
      <c r="F3814" s="2">
        <v>277804450</v>
      </c>
    </row>
    <row r="3815" spans="1:6" x14ac:dyDescent="0.25">
      <c r="A3815" s="2" t="s">
        <v>99</v>
      </c>
      <c r="B3815" s="2" t="s">
        <v>426</v>
      </c>
      <c r="C3815" s="2" t="s">
        <v>390</v>
      </c>
      <c r="D3815" s="2">
        <v>2019</v>
      </c>
      <c r="E3815" s="2" t="s">
        <v>388</v>
      </c>
      <c r="F3815" s="2">
        <v>296716528</v>
      </c>
    </row>
    <row r="3816" spans="1:6" x14ac:dyDescent="0.25">
      <c r="A3816" s="2" t="s">
        <v>99</v>
      </c>
      <c r="B3816" s="2" t="s">
        <v>426</v>
      </c>
      <c r="C3816" s="2" t="s">
        <v>390</v>
      </c>
      <c r="D3816" s="2">
        <v>2020</v>
      </c>
      <c r="E3816" s="2" t="s">
        <v>388</v>
      </c>
      <c r="F3816" s="2">
        <v>318174592</v>
      </c>
    </row>
    <row r="3817" spans="1:6" x14ac:dyDescent="0.25">
      <c r="A3817" s="2" t="s">
        <v>99</v>
      </c>
      <c r="B3817" s="2" t="s">
        <v>426</v>
      </c>
      <c r="C3817" s="2" t="s">
        <v>390</v>
      </c>
      <c r="D3817" s="2">
        <v>2021</v>
      </c>
      <c r="E3817" s="2" t="s">
        <v>388</v>
      </c>
      <c r="F3817" s="2">
        <v>338954505</v>
      </c>
    </row>
    <row r="3818" spans="1:6" x14ac:dyDescent="0.25">
      <c r="A3818" s="2" t="s">
        <v>100</v>
      </c>
      <c r="B3818" s="2" t="s">
        <v>398</v>
      </c>
      <c r="C3818" s="2" t="s">
        <v>387</v>
      </c>
      <c r="D3818" s="2">
        <v>2010</v>
      </c>
      <c r="E3818" s="2" t="s">
        <v>388</v>
      </c>
      <c r="F3818" s="2">
        <v>85843833</v>
      </c>
    </row>
    <row r="3819" spans="1:6" x14ac:dyDescent="0.25">
      <c r="A3819" s="2" t="s">
        <v>100</v>
      </c>
      <c r="B3819" s="2" t="s">
        <v>398</v>
      </c>
      <c r="C3819" s="2" t="s">
        <v>387</v>
      </c>
      <c r="D3819" s="2">
        <v>2011</v>
      </c>
      <c r="E3819" s="2" t="s">
        <v>388</v>
      </c>
      <c r="F3819" s="2">
        <v>26211782</v>
      </c>
    </row>
    <row r="3820" spans="1:6" x14ac:dyDescent="0.25">
      <c r="A3820" s="2" t="s">
        <v>100</v>
      </c>
      <c r="B3820" s="2" t="s">
        <v>398</v>
      </c>
      <c r="C3820" s="2" t="s">
        <v>387</v>
      </c>
      <c r="D3820" s="2">
        <v>2012</v>
      </c>
      <c r="E3820" s="2" t="s">
        <v>388</v>
      </c>
      <c r="F3820" s="2">
        <v>43188812</v>
      </c>
    </row>
    <row r="3821" spans="1:6" x14ac:dyDescent="0.25">
      <c r="A3821" s="2" t="s">
        <v>100</v>
      </c>
      <c r="B3821" s="2" t="s">
        <v>398</v>
      </c>
      <c r="C3821" s="2" t="s">
        <v>387</v>
      </c>
      <c r="D3821" s="2">
        <v>2013</v>
      </c>
      <c r="E3821" s="2" t="s">
        <v>388</v>
      </c>
      <c r="F3821" s="2">
        <v>38779271</v>
      </c>
    </row>
    <row r="3822" spans="1:6" x14ac:dyDescent="0.25">
      <c r="A3822" s="2" t="s">
        <v>100</v>
      </c>
      <c r="B3822" s="2" t="s">
        <v>398</v>
      </c>
      <c r="C3822" s="2" t="s">
        <v>387</v>
      </c>
      <c r="D3822" s="2">
        <v>2014</v>
      </c>
      <c r="E3822" s="2" t="s">
        <v>388</v>
      </c>
      <c r="F3822" s="2">
        <v>31570068</v>
      </c>
    </row>
    <row r="3823" spans="1:6" x14ac:dyDescent="0.25">
      <c r="A3823" s="2" t="s">
        <v>100</v>
      </c>
      <c r="B3823" s="2" t="s">
        <v>398</v>
      </c>
      <c r="C3823" s="2" t="s">
        <v>387</v>
      </c>
      <c r="D3823" s="2">
        <v>2015</v>
      </c>
      <c r="E3823" s="2" t="s">
        <v>388</v>
      </c>
      <c r="F3823" s="2">
        <v>93645511</v>
      </c>
    </row>
    <row r="3824" spans="1:6" x14ac:dyDescent="0.25">
      <c r="A3824" s="2" t="s">
        <v>100</v>
      </c>
      <c r="B3824" s="2" t="s">
        <v>398</v>
      </c>
      <c r="C3824" s="2" t="s">
        <v>387</v>
      </c>
      <c r="D3824" s="2">
        <v>2016</v>
      </c>
      <c r="E3824" s="2" t="s">
        <v>388</v>
      </c>
      <c r="F3824" s="2">
        <v>49001133</v>
      </c>
    </row>
    <row r="3825" spans="1:6" x14ac:dyDescent="0.25">
      <c r="A3825" s="2" t="s">
        <v>100</v>
      </c>
      <c r="B3825" s="2" t="s">
        <v>398</v>
      </c>
      <c r="C3825" s="2" t="s">
        <v>387</v>
      </c>
      <c r="D3825" s="2">
        <v>2017</v>
      </c>
      <c r="E3825" s="2" t="s">
        <v>388</v>
      </c>
      <c r="F3825" s="2">
        <v>82873798</v>
      </c>
    </row>
    <row r="3826" spans="1:6" x14ac:dyDescent="0.25">
      <c r="A3826" s="2" t="s">
        <v>100</v>
      </c>
      <c r="B3826" s="2" t="s">
        <v>398</v>
      </c>
      <c r="C3826" s="2" t="s">
        <v>387</v>
      </c>
      <c r="D3826" s="2">
        <v>2018</v>
      </c>
      <c r="E3826" s="2" t="s">
        <v>388</v>
      </c>
      <c r="F3826" s="2">
        <v>54130008</v>
      </c>
    </row>
    <row r="3827" spans="1:6" x14ac:dyDescent="0.25">
      <c r="A3827" s="2" t="s">
        <v>100</v>
      </c>
      <c r="B3827" s="2" t="s">
        <v>398</v>
      </c>
      <c r="C3827" s="2" t="s">
        <v>387</v>
      </c>
      <c r="D3827" s="2">
        <v>2019</v>
      </c>
      <c r="E3827" s="2" t="s">
        <v>388</v>
      </c>
      <c r="F3827" s="2">
        <v>58029134</v>
      </c>
    </row>
    <row r="3828" spans="1:6" x14ac:dyDescent="0.25">
      <c r="A3828" s="2" t="s">
        <v>100</v>
      </c>
      <c r="B3828" s="2" t="s">
        <v>398</v>
      </c>
      <c r="C3828" s="2" t="s">
        <v>387</v>
      </c>
      <c r="D3828" s="2">
        <v>2020</v>
      </c>
      <c r="E3828" s="2" t="s">
        <v>388</v>
      </c>
      <c r="F3828" s="2">
        <v>62098191</v>
      </c>
    </row>
    <row r="3829" spans="1:6" x14ac:dyDescent="0.25">
      <c r="A3829" s="2" t="s">
        <v>100</v>
      </c>
      <c r="B3829" s="2" t="s">
        <v>398</v>
      </c>
      <c r="C3829" s="2" t="s">
        <v>387</v>
      </c>
      <c r="D3829" s="2">
        <v>2021</v>
      </c>
      <c r="E3829" s="2" t="s">
        <v>388</v>
      </c>
      <c r="F3829" s="2">
        <v>64777681</v>
      </c>
    </row>
    <row r="3830" spans="1:6" x14ac:dyDescent="0.25">
      <c r="A3830" s="2" t="s">
        <v>100</v>
      </c>
      <c r="B3830" s="2" t="s">
        <v>398</v>
      </c>
      <c r="C3830" s="2" t="s">
        <v>389</v>
      </c>
      <c r="D3830" s="2">
        <v>2010</v>
      </c>
      <c r="E3830" s="2" t="s">
        <v>388</v>
      </c>
      <c r="F3830" s="2">
        <v>37879940</v>
      </c>
    </row>
    <row r="3831" spans="1:6" x14ac:dyDescent="0.25">
      <c r="A3831" s="2" t="s">
        <v>100</v>
      </c>
      <c r="B3831" s="2" t="s">
        <v>398</v>
      </c>
      <c r="C3831" s="2" t="s">
        <v>389</v>
      </c>
      <c r="D3831" s="2">
        <v>2011</v>
      </c>
      <c r="E3831" s="2" t="s">
        <v>388</v>
      </c>
      <c r="F3831" s="2">
        <v>46720252</v>
      </c>
    </row>
    <row r="3832" spans="1:6" x14ac:dyDescent="0.25">
      <c r="A3832" s="2" t="s">
        <v>100</v>
      </c>
      <c r="B3832" s="2" t="s">
        <v>398</v>
      </c>
      <c r="C3832" s="2" t="s">
        <v>389</v>
      </c>
      <c r="D3832" s="2">
        <v>2012</v>
      </c>
      <c r="E3832" s="2" t="s">
        <v>388</v>
      </c>
      <c r="F3832" s="2">
        <v>56584045</v>
      </c>
    </row>
    <row r="3833" spans="1:6" x14ac:dyDescent="0.25">
      <c r="A3833" s="2" t="s">
        <v>100</v>
      </c>
      <c r="B3833" s="2" t="s">
        <v>398</v>
      </c>
      <c r="C3833" s="2" t="s">
        <v>389</v>
      </c>
      <c r="D3833" s="2">
        <v>2013</v>
      </c>
      <c r="E3833" s="2" t="s">
        <v>388</v>
      </c>
      <c r="F3833" s="2">
        <v>64562538</v>
      </c>
    </row>
    <row r="3834" spans="1:6" x14ac:dyDescent="0.25">
      <c r="A3834" s="2" t="s">
        <v>100</v>
      </c>
      <c r="B3834" s="2" t="s">
        <v>398</v>
      </c>
      <c r="C3834" s="2" t="s">
        <v>389</v>
      </c>
      <c r="D3834" s="2">
        <v>2014</v>
      </c>
      <c r="E3834" s="2" t="s">
        <v>388</v>
      </c>
      <c r="F3834" s="2">
        <v>26173790</v>
      </c>
    </row>
    <row r="3835" spans="1:6" x14ac:dyDescent="0.25">
      <c r="A3835" s="2" t="s">
        <v>100</v>
      </c>
      <c r="B3835" s="2" t="s">
        <v>398</v>
      </c>
      <c r="C3835" s="2" t="s">
        <v>389</v>
      </c>
      <c r="D3835" s="2">
        <v>2015</v>
      </c>
      <c r="E3835" s="2" t="s">
        <v>388</v>
      </c>
      <c r="F3835" s="2">
        <v>12299000</v>
      </c>
    </row>
    <row r="3836" spans="1:6" x14ac:dyDescent="0.25">
      <c r="A3836" s="2" t="s">
        <v>100</v>
      </c>
      <c r="B3836" s="2" t="s">
        <v>398</v>
      </c>
      <c r="C3836" s="2" t="s">
        <v>389</v>
      </c>
      <c r="D3836" s="2">
        <v>2016</v>
      </c>
      <c r="E3836" s="2" t="s">
        <v>388</v>
      </c>
      <c r="F3836" s="2">
        <v>53778648</v>
      </c>
    </row>
    <row r="3837" spans="1:6" x14ac:dyDescent="0.25">
      <c r="A3837" s="2" t="s">
        <v>100</v>
      </c>
      <c r="B3837" s="2" t="s">
        <v>398</v>
      </c>
      <c r="C3837" s="2" t="s">
        <v>389</v>
      </c>
      <c r="D3837" s="2">
        <v>2017</v>
      </c>
      <c r="E3837" s="2" t="s">
        <v>388</v>
      </c>
      <c r="F3837" s="2">
        <v>74888083</v>
      </c>
    </row>
    <row r="3838" spans="1:6" x14ac:dyDescent="0.25">
      <c r="A3838" s="2" t="s">
        <v>100</v>
      </c>
      <c r="B3838" s="2" t="s">
        <v>398</v>
      </c>
      <c r="C3838" s="2" t="s">
        <v>389</v>
      </c>
      <c r="D3838" s="2">
        <v>2018</v>
      </c>
      <c r="E3838" s="2" t="s">
        <v>388</v>
      </c>
      <c r="F3838" s="2">
        <v>54654480</v>
      </c>
    </row>
    <row r="3839" spans="1:6" x14ac:dyDescent="0.25">
      <c r="A3839" s="2" t="s">
        <v>100</v>
      </c>
      <c r="B3839" s="2" t="s">
        <v>398</v>
      </c>
      <c r="C3839" s="2" t="s">
        <v>389</v>
      </c>
      <c r="D3839" s="2">
        <v>2019</v>
      </c>
      <c r="E3839" s="2" t="s">
        <v>388</v>
      </c>
      <c r="F3839" s="2">
        <v>56307998</v>
      </c>
    </row>
    <row r="3840" spans="1:6" x14ac:dyDescent="0.25">
      <c r="A3840" s="2" t="s">
        <v>100</v>
      </c>
      <c r="B3840" s="2" t="s">
        <v>398</v>
      </c>
      <c r="C3840" s="2" t="s">
        <v>389</v>
      </c>
      <c r="D3840" s="2">
        <v>2020</v>
      </c>
      <c r="E3840" s="2" t="s">
        <v>388</v>
      </c>
      <c r="F3840" s="2">
        <v>56864163</v>
      </c>
    </row>
    <row r="3841" spans="1:6" x14ac:dyDescent="0.25">
      <c r="A3841" s="2" t="s">
        <v>100</v>
      </c>
      <c r="B3841" s="2" t="s">
        <v>398</v>
      </c>
      <c r="C3841" s="2" t="s">
        <v>389</v>
      </c>
      <c r="D3841" s="2">
        <v>2021</v>
      </c>
      <c r="E3841" s="2" t="s">
        <v>388</v>
      </c>
      <c r="F3841" s="2">
        <v>57489581</v>
      </c>
    </row>
    <row r="3842" spans="1:6" x14ac:dyDescent="0.25">
      <c r="A3842" s="2" t="s">
        <v>100</v>
      </c>
      <c r="B3842" s="2" t="s">
        <v>398</v>
      </c>
      <c r="C3842" s="2" t="s">
        <v>390</v>
      </c>
      <c r="D3842" s="2">
        <v>2010</v>
      </c>
      <c r="E3842" s="2" t="s">
        <v>388</v>
      </c>
      <c r="F3842" s="2">
        <v>67983059</v>
      </c>
    </row>
    <row r="3843" spans="1:6" x14ac:dyDescent="0.25">
      <c r="A3843" s="2" t="s">
        <v>100</v>
      </c>
      <c r="B3843" s="2" t="s">
        <v>398</v>
      </c>
      <c r="C3843" s="2" t="s">
        <v>390</v>
      </c>
      <c r="D3843" s="2">
        <v>2011</v>
      </c>
      <c r="E3843" s="2" t="s">
        <v>388</v>
      </c>
      <c r="F3843" s="2">
        <v>52529945</v>
      </c>
    </row>
    <row r="3844" spans="1:6" x14ac:dyDescent="0.25">
      <c r="A3844" s="2" t="s">
        <v>100</v>
      </c>
      <c r="B3844" s="2" t="s">
        <v>398</v>
      </c>
      <c r="C3844" s="2" t="s">
        <v>390</v>
      </c>
      <c r="D3844" s="2">
        <v>2012</v>
      </c>
      <c r="E3844" s="2" t="s">
        <v>388</v>
      </c>
      <c r="F3844" s="2">
        <v>64235773</v>
      </c>
    </row>
    <row r="3845" spans="1:6" x14ac:dyDescent="0.25">
      <c r="A3845" s="2" t="s">
        <v>100</v>
      </c>
      <c r="B3845" s="2" t="s">
        <v>398</v>
      </c>
      <c r="C3845" s="2" t="s">
        <v>390</v>
      </c>
      <c r="D3845" s="2">
        <v>2013</v>
      </c>
      <c r="E3845" s="2" t="s">
        <v>388</v>
      </c>
      <c r="F3845" s="2">
        <v>55455036</v>
      </c>
    </row>
    <row r="3846" spans="1:6" x14ac:dyDescent="0.25">
      <c r="A3846" s="2" t="s">
        <v>100</v>
      </c>
      <c r="B3846" s="2" t="s">
        <v>398</v>
      </c>
      <c r="C3846" s="2" t="s">
        <v>390</v>
      </c>
      <c r="D3846" s="2">
        <v>2014</v>
      </c>
      <c r="E3846" s="2" t="s">
        <v>388</v>
      </c>
      <c r="F3846" s="2">
        <v>47799442</v>
      </c>
    </row>
    <row r="3847" spans="1:6" x14ac:dyDescent="0.25">
      <c r="A3847" s="2" t="s">
        <v>100</v>
      </c>
      <c r="B3847" s="2" t="s">
        <v>398</v>
      </c>
      <c r="C3847" s="2" t="s">
        <v>390</v>
      </c>
      <c r="D3847" s="2">
        <v>2015</v>
      </c>
      <c r="E3847" s="2" t="s">
        <v>388</v>
      </c>
      <c r="F3847" s="2">
        <v>16397426</v>
      </c>
    </row>
    <row r="3848" spans="1:6" x14ac:dyDescent="0.25">
      <c r="A3848" s="2" t="s">
        <v>100</v>
      </c>
      <c r="B3848" s="2" t="s">
        <v>398</v>
      </c>
      <c r="C3848" s="2" t="s">
        <v>390</v>
      </c>
      <c r="D3848" s="2">
        <v>2016</v>
      </c>
      <c r="E3848" s="2" t="s">
        <v>388</v>
      </c>
      <c r="F3848" s="2">
        <v>31666282</v>
      </c>
    </row>
    <row r="3849" spans="1:6" x14ac:dyDescent="0.25">
      <c r="A3849" s="2" t="s">
        <v>100</v>
      </c>
      <c r="B3849" s="2" t="s">
        <v>398</v>
      </c>
      <c r="C3849" s="2" t="s">
        <v>390</v>
      </c>
      <c r="D3849" s="2">
        <v>2017</v>
      </c>
      <c r="E3849" s="2" t="s">
        <v>388</v>
      </c>
      <c r="F3849" s="2">
        <v>23302682</v>
      </c>
    </row>
    <row r="3850" spans="1:6" x14ac:dyDescent="0.25">
      <c r="A3850" s="2" t="s">
        <v>100</v>
      </c>
      <c r="B3850" s="2" t="s">
        <v>398</v>
      </c>
      <c r="C3850" s="2" t="s">
        <v>390</v>
      </c>
      <c r="D3850" s="2">
        <v>2018</v>
      </c>
      <c r="E3850" s="2" t="s">
        <v>388</v>
      </c>
      <c r="F3850" s="2">
        <v>20474784</v>
      </c>
    </row>
    <row r="3851" spans="1:6" x14ac:dyDescent="0.25">
      <c r="A3851" s="2" t="s">
        <v>100</v>
      </c>
      <c r="B3851" s="2" t="s">
        <v>398</v>
      </c>
      <c r="C3851" s="2" t="s">
        <v>390</v>
      </c>
      <c r="D3851" s="2">
        <v>2019</v>
      </c>
      <c r="E3851" s="2" t="s">
        <v>388</v>
      </c>
      <c r="F3851" s="2">
        <v>23154996</v>
      </c>
    </row>
    <row r="3852" spans="1:6" x14ac:dyDescent="0.25">
      <c r="A3852" s="2" t="s">
        <v>100</v>
      </c>
      <c r="B3852" s="2" t="s">
        <v>398</v>
      </c>
      <c r="C3852" s="2" t="s">
        <v>390</v>
      </c>
      <c r="D3852" s="2">
        <v>2020</v>
      </c>
      <c r="E3852" s="2" t="s">
        <v>388</v>
      </c>
      <c r="F3852" s="2">
        <v>24515404</v>
      </c>
    </row>
    <row r="3853" spans="1:6" x14ac:dyDescent="0.25">
      <c r="A3853" s="2" t="s">
        <v>100</v>
      </c>
      <c r="B3853" s="2" t="s">
        <v>398</v>
      </c>
      <c r="C3853" s="2" t="s">
        <v>390</v>
      </c>
      <c r="D3853" s="2">
        <v>2021</v>
      </c>
      <c r="E3853" s="2" t="s">
        <v>388</v>
      </c>
      <c r="F3853" s="2">
        <v>26158572</v>
      </c>
    </row>
    <row r="3854" spans="1:6" x14ac:dyDescent="0.25">
      <c r="A3854" s="2" t="s">
        <v>101</v>
      </c>
      <c r="B3854" s="2" t="s">
        <v>427</v>
      </c>
      <c r="C3854" s="2" t="s">
        <v>387</v>
      </c>
      <c r="D3854" s="2">
        <v>2010</v>
      </c>
      <c r="E3854" s="2" t="s">
        <v>388</v>
      </c>
      <c r="F3854" s="2">
        <v>219927118</v>
      </c>
    </row>
    <row r="3855" spans="1:6" x14ac:dyDescent="0.25">
      <c r="A3855" s="2" t="s">
        <v>101</v>
      </c>
      <c r="B3855" s="2" t="s">
        <v>427</v>
      </c>
      <c r="C3855" s="2" t="s">
        <v>387</v>
      </c>
      <c r="D3855" s="2">
        <v>2011</v>
      </c>
      <c r="E3855" s="2" t="s">
        <v>388</v>
      </c>
      <c r="F3855" s="2">
        <v>147442042</v>
      </c>
    </row>
    <row r="3856" spans="1:6" x14ac:dyDescent="0.25">
      <c r="A3856" s="2" t="s">
        <v>101</v>
      </c>
      <c r="B3856" s="2" t="s">
        <v>427</v>
      </c>
      <c r="C3856" s="2" t="s">
        <v>387</v>
      </c>
      <c r="D3856" s="2">
        <v>2012</v>
      </c>
      <c r="E3856" s="2" t="s">
        <v>388</v>
      </c>
      <c r="F3856" s="2">
        <v>185458566</v>
      </c>
    </row>
    <row r="3857" spans="1:6" x14ac:dyDescent="0.25">
      <c r="A3857" s="2" t="s">
        <v>101</v>
      </c>
      <c r="B3857" s="2" t="s">
        <v>427</v>
      </c>
      <c r="C3857" s="2" t="s">
        <v>387</v>
      </c>
      <c r="D3857" s="2">
        <v>2013</v>
      </c>
      <c r="E3857" s="2" t="s">
        <v>388</v>
      </c>
      <c r="F3857" s="2">
        <v>161783603</v>
      </c>
    </row>
    <row r="3858" spans="1:6" x14ac:dyDescent="0.25">
      <c r="A3858" s="2" t="s">
        <v>101</v>
      </c>
      <c r="B3858" s="2" t="s">
        <v>427</v>
      </c>
      <c r="C3858" s="2" t="s">
        <v>387</v>
      </c>
      <c r="D3858" s="2">
        <v>2014</v>
      </c>
      <c r="E3858" s="2" t="s">
        <v>388</v>
      </c>
      <c r="F3858" s="2">
        <v>107216718</v>
      </c>
    </row>
    <row r="3859" spans="1:6" x14ac:dyDescent="0.25">
      <c r="A3859" s="2" t="s">
        <v>101</v>
      </c>
      <c r="B3859" s="2" t="s">
        <v>427</v>
      </c>
      <c r="C3859" s="2" t="s">
        <v>387</v>
      </c>
      <c r="D3859" s="2">
        <v>2015</v>
      </c>
      <c r="E3859" s="2" t="s">
        <v>388</v>
      </c>
      <c r="F3859" s="2">
        <v>247847047</v>
      </c>
    </row>
    <row r="3860" spans="1:6" x14ac:dyDescent="0.25">
      <c r="A3860" s="2" t="s">
        <v>101</v>
      </c>
      <c r="B3860" s="2" t="s">
        <v>427</v>
      </c>
      <c r="C3860" s="2" t="s">
        <v>387</v>
      </c>
      <c r="D3860" s="2">
        <v>2016</v>
      </c>
      <c r="E3860" s="2" t="s">
        <v>388</v>
      </c>
      <c r="F3860" s="2">
        <v>243195313</v>
      </c>
    </row>
    <row r="3861" spans="1:6" x14ac:dyDescent="0.25">
      <c r="A3861" s="2" t="s">
        <v>101</v>
      </c>
      <c r="B3861" s="2" t="s">
        <v>427</v>
      </c>
      <c r="C3861" s="2" t="s">
        <v>387</v>
      </c>
      <c r="D3861" s="2">
        <v>2017</v>
      </c>
      <c r="E3861" s="2" t="s">
        <v>388</v>
      </c>
      <c r="F3861" s="2">
        <v>249031475</v>
      </c>
    </row>
    <row r="3862" spans="1:6" x14ac:dyDescent="0.25">
      <c r="A3862" s="2" t="s">
        <v>101</v>
      </c>
      <c r="B3862" s="2" t="s">
        <v>427</v>
      </c>
      <c r="C3862" s="2" t="s">
        <v>387</v>
      </c>
      <c r="D3862" s="2">
        <v>2018</v>
      </c>
      <c r="E3862" s="2" t="s">
        <v>388</v>
      </c>
      <c r="F3862" s="2">
        <v>275755480</v>
      </c>
    </row>
    <row r="3863" spans="1:6" x14ac:dyDescent="0.25">
      <c r="A3863" s="2" t="s">
        <v>101</v>
      </c>
      <c r="B3863" s="2" t="s">
        <v>427</v>
      </c>
      <c r="C3863" s="2" t="s">
        <v>387</v>
      </c>
      <c r="D3863" s="2">
        <v>2019</v>
      </c>
      <c r="E3863" s="2" t="s">
        <v>388</v>
      </c>
      <c r="F3863" s="2">
        <v>292306237</v>
      </c>
    </row>
    <row r="3864" spans="1:6" x14ac:dyDescent="0.25">
      <c r="A3864" s="2" t="s">
        <v>101</v>
      </c>
      <c r="B3864" s="2" t="s">
        <v>427</v>
      </c>
      <c r="C3864" s="2" t="s">
        <v>387</v>
      </c>
      <c r="D3864" s="2">
        <v>2020</v>
      </c>
      <c r="E3864" s="2" t="s">
        <v>388</v>
      </c>
      <c r="F3864" s="2">
        <v>307197477</v>
      </c>
    </row>
    <row r="3865" spans="1:6" x14ac:dyDescent="0.25">
      <c r="A3865" s="2" t="s">
        <v>101</v>
      </c>
      <c r="B3865" s="2" t="s">
        <v>427</v>
      </c>
      <c r="C3865" s="2" t="s">
        <v>387</v>
      </c>
      <c r="D3865" s="2">
        <v>2021</v>
      </c>
      <c r="E3865" s="2" t="s">
        <v>388</v>
      </c>
      <c r="F3865" s="2">
        <v>317157802</v>
      </c>
    </row>
    <row r="3866" spans="1:6" x14ac:dyDescent="0.25">
      <c r="A3866" s="2" t="s">
        <v>101</v>
      </c>
      <c r="B3866" s="2" t="s">
        <v>427</v>
      </c>
      <c r="C3866" s="2" t="s">
        <v>389</v>
      </c>
      <c r="D3866" s="2">
        <v>2010</v>
      </c>
      <c r="E3866" s="2" t="s">
        <v>388</v>
      </c>
      <c r="F3866" s="2">
        <v>741459676</v>
      </c>
    </row>
    <row r="3867" spans="1:6" x14ac:dyDescent="0.25">
      <c r="A3867" s="2" t="s">
        <v>101</v>
      </c>
      <c r="B3867" s="2" t="s">
        <v>427</v>
      </c>
      <c r="C3867" s="2" t="s">
        <v>389</v>
      </c>
      <c r="D3867" s="2">
        <v>2011</v>
      </c>
      <c r="E3867" s="2" t="s">
        <v>388</v>
      </c>
      <c r="F3867" s="2">
        <v>169390859</v>
      </c>
    </row>
    <row r="3868" spans="1:6" x14ac:dyDescent="0.25">
      <c r="A3868" s="2" t="s">
        <v>101</v>
      </c>
      <c r="B3868" s="2" t="s">
        <v>427</v>
      </c>
      <c r="C3868" s="2" t="s">
        <v>389</v>
      </c>
      <c r="D3868" s="2">
        <v>2012</v>
      </c>
      <c r="E3868" s="2" t="s">
        <v>388</v>
      </c>
      <c r="F3868" s="2">
        <v>133053000</v>
      </c>
    </row>
    <row r="3869" spans="1:6" x14ac:dyDescent="0.25">
      <c r="A3869" s="2" t="s">
        <v>101</v>
      </c>
      <c r="B3869" s="2" t="s">
        <v>427</v>
      </c>
      <c r="C3869" s="2" t="s">
        <v>389</v>
      </c>
      <c r="D3869" s="2">
        <v>2013</v>
      </c>
      <c r="E3869" s="2" t="s">
        <v>388</v>
      </c>
      <c r="F3869" s="2">
        <v>71418014</v>
      </c>
    </row>
    <row r="3870" spans="1:6" x14ac:dyDescent="0.25">
      <c r="A3870" s="2" t="s">
        <v>101</v>
      </c>
      <c r="B3870" s="2" t="s">
        <v>427</v>
      </c>
      <c r="C3870" s="2" t="s">
        <v>389</v>
      </c>
      <c r="D3870" s="2">
        <v>2014</v>
      </c>
      <c r="E3870" s="2" t="s">
        <v>388</v>
      </c>
      <c r="F3870" s="2">
        <v>109947492</v>
      </c>
    </row>
    <row r="3871" spans="1:6" x14ac:dyDescent="0.25">
      <c r="A3871" s="2" t="s">
        <v>101</v>
      </c>
      <c r="B3871" s="2" t="s">
        <v>427</v>
      </c>
      <c r="C3871" s="2" t="s">
        <v>389</v>
      </c>
      <c r="D3871" s="2">
        <v>2015</v>
      </c>
      <c r="E3871" s="2" t="s">
        <v>388</v>
      </c>
      <c r="F3871" s="2">
        <v>212958745</v>
      </c>
    </row>
    <row r="3872" spans="1:6" x14ac:dyDescent="0.25">
      <c r="A3872" s="2" t="s">
        <v>101</v>
      </c>
      <c r="B3872" s="2" t="s">
        <v>427</v>
      </c>
      <c r="C3872" s="2" t="s">
        <v>389</v>
      </c>
      <c r="D3872" s="2">
        <v>2016</v>
      </c>
      <c r="E3872" s="2" t="s">
        <v>388</v>
      </c>
      <c r="F3872" s="2">
        <v>135132391</v>
      </c>
    </row>
    <row r="3873" spans="1:6" x14ac:dyDescent="0.25">
      <c r="A3873" s="2" t="s">
        <v>101</v>
      </c>
      <c r="B3873" s="2" t="s">
        <v>427</v>
      </c>
      <c r="C3873" s="2" t="s">
        <v>389</v>
      </c>
      <c r="D3873" s="2">
        <v>2017</v>
      </c>
      <c r="E3873" s="2" t="s">
        <v>388</v>
      </c>
      <c r="F3873" s="2">
        <v>162016564</v>
      </c>
    </row>
    <row r="3874" spans="1:6" x14ac:dyDescent="0.25">
      <c r="A3874" s="2" t="s">
        <v>101</v>
      </c>
      <c r="B3874" s="2" t="s">
        <v>427</v>
      </c>
      <c r="C3874" s="2" t="s">
        <v>389</v>
      </c>
      <c r="D3874" s="2">
        <v>2018</v>
      </c>
      <c r="E3874" s="2" t="s">
        <v>388</v>
      </c>
      <c r="F3874" s="2">
        <v>258127246</v>
      </c>
    </row>
    <row r="3875" spans="1:6" x14ac:dyDescent="0.25">
      <c r="A3875" s="2" t="s">
        <v>101</v>
      </c>
      <c r="B3875" s="2" t="s">
        <v>427</v>
      </c>
      <c r="C3875" s="2" t="s">
        <v>389</v>
      </c>
      <c r="D3875" s="2">
        <v>2019</v>
      </c>
      <c r="E3875" s="2" t="s">
        <v>388</v>
      </c>
      <c r="F3875" s="2">
        <v>264663380</v>
      </c>
    </row>
    <row r="3876" spans="1:6" x14ac:dyDescent="0.25">
      <c r="A3876" s="2" t="s">
        <v>101</v>
      </c>
      <c r="B3876" s="2" t="s">
        <v>427</v>
      </c>
      <c r="C3876" s="2" t="s">
        <v>389</v>
      </c>
      <c r="D3876" s="2">
        <v>2020</v>
      </c>
      <c r="E3876" s="2" t="s">
        <v>388</v>
      </c>
      <c r="F3876" s="2">
        <v>271058655</v>
      </c>
    </row>
    <row r="3877" spans="1:6" x14ac:dyDescent="0.25">
      <c r="A3877" s="2" t="s">
        <v>101</v>
      </c>
      <c r="B3877" s="2" t="s">
        <v>427</v>
      </c>
      <c r="C3877" s="2" t="s">
        <v>389</v>
      </c>
      <c r="D3877" s="2">
        <v>2021</v>
      </c>
      <c r="E3877" s="2" t="s">
        <v>388</v>
      </c>
      <c r="F3877" s="2">
        <v>274985085</v>
      </c>
    </row>
    <row r="3878" spans="1:6" x14ac:dyDescent="0.25">
      <c r="A3878" s="2" t="s">
        <v>101</v>
      </c>
      <c r="B3878" s="2" t="s">
        <v>427</v>
      </c>
      <c r="C3878" s="2" t="s">
        <v>390</v>
      </c>
      <c r="D3878" s="2">
        <v>2010</v>
      </c>
      <c r="E3878" s="2" t="s">
        <v>388</v>
      </c>
      <c r="F3878" s="2">
        <v>46068007</v>
      </c>
    </row>
    <row r="3879" spans="1:6" x14ac:dyDescent="0.25">
      <c r="A3879" s="2" t="s">
        <v>101</v>
      </c>
      <c r="B3879" s="2" t="s">
        <v>427</v>
      </c>
      <c r="C3879" s="2" t="s">
        <v>390</v>
      </c>
      <c r="D3879" s="2">
        <v>2011</v>
      </c>
      <c r="E3879" s="2" t="s">
        <v>388</v>
      </c>
      <c r="F3879" s="2">
        <v>40373263</v>
      </c>
    </row>
    <row r="3880" spans="1:6" x14ac:dyDescent="0.25">
      <c r="A3880" s="2" t="s">
        <v>101</v>
      </c>
      <c r="B3880" s="2" t="s">
        <v>427</v>
      </c>
      <c r="C3880" s="2" t="s">
        <v>390</v>
      </c>
      <c r="D3880" s="2">
        <v>2012</v>
      </c>
      <c r="E3880" s="2" t="s">
        <v>388</v>
      </c>
      <c r="F3880" s="2">
        <v>104357987</v>
      </c>
    </row>
    <row r="3881" spans="1:6" x14ac:dyDescent="0.25">
      <c r="A3881" s="2" t="s">
        <v>101</v>
      </c>
      <c r="B3881" s="2" t="s">
        <v>427</v>
      </c>
      <c r="C3881" s="2" t="s">
        <v>390</v>
      </c>
      <c r="D3881" s="2">
        <v>2013</v>
      </c>
      <c r="E3881" s="2" t="s">
        <v>388</v>
      </c>
      <c r="F3881" s="2">
        <v>48296183</v>
      </c>
    </row>
    <row r="3882" spans="1:6" x14ac:dyDescent="0.25">
      <c r="A3882" s="2" t="s">
        <v>101</v>
      </c>
      <c r="B3882" s="2" t="s">
        <v>427</v>
      </c>
      <c r="C3882" s="2" t="s">
        <v>390</v>
      </c>
      <c r="D3882" s="2">
        <v>2014</v>
      </c>
      <c r="E3882" s="2" t="s">
        <v>388</v>
      </c>
      <c r="F3882" s="2">
        <v>56857914</v>
      </c>
    </row>
    <row r="3883" spans="1:6" x14ac:dyDescent="0.25">
      <c r="A3883" s="2" t="s">
        <v>101</v>
      </c>
      <c r="B3883" s="2" t="s">
        <v>427</v>
      </c>
      <c r="C3883" s="2" t="s">
        <v>390</v>
      </c>
      <c r="D3883" s="2">
        <v>2015</v>
      </c>
      <c r="E3883" s="2" t="s">
        <v>388</v>
      </c>
      <c r="F3883" s="2">
        <v>24390656</v>
      </c>
    </row>
    <row r="3884" spans="1:6" x14ac:dyDescent="0.25">
      <c r="A3884" s="2" t="s">
        <v>101</v>
      </c>
      <c r="B3884" s="2" t="s">
        <v>427</v>
      </c>
      <c r="C3884" s="2" t="s">
        <v>390</v>
      </c>
      <c r="D3884" s="2">
        <v>2016</v>
      </c>
      <c r="E3884" s="2" t="s">
        <v>388</v>
      </c>
      <c r="F3884" s="2">
        <v>76738360</v>
      </c>
    </row>
    <row r="3885" spans="1:6" x14ac:dyDescent="0.25">
      <c r="A3885" s="2" t="s">
        <v>101</v>
      </c>
      <c r="B3885" s="2" t="s">
        <v>427</v>
      </c>
      <c r="C3885" s="2" t="s">
        <v>390</v>
      </c>
      <c r="D3885" s="2">
        <v>2017</v>
      </c>
      <c r="E3885" s="2" t="s">
        <v>388</v>
      </c>
      <c r="F3885" s="2">
        <v>82761131</v>
      </c>
    </row>
    <row r="3886" spans="1:6" x14ac:dyDescent="0.25">
      <c r="A3886" s="2" t="s">
        <v>101</v>
      </c>
      <c r="B3886" s="2" t="s">
        <v>427</v>
      </c>
      <c r="C3886" s="2" t="s">
        <v>390</v>
      </c>
      <c r="D3886" s="2">
        <v>2018</v>
      </c>
      <c r="E3886" s="2" t="s">
        <v>388</v>
      </c>
      <c r="F3886" s="2">
        <v>61522235</v>
      </c>
    </row>
    <row r="3887" spans="1:6" x14ac:dyDescent="0.25">
      <c r="A3887" s="2" t="s">
        <v>101</v>
      </c>
      <c r="B3887" s="2" t="s">
        <v>427</v>
      </c>
      <c r="C3887" s="2" t="s">
        <v>390</v>
      </c>
      <c r="D3887" s="2">
        <v>2019</v>
      </c>
      <c r="E3887" s="2" t="s">
        <v>388</v>
      </c>
      <c r="F3887" s="2">
        <v>62995317</v>
      </c>
    </row>
    <row r="3888" spans="1:6" x14ac:dyDescent="0.25">
      <c r="A3888" s="2" t="s">
        <v>101</v>
      </c>
      <c r="B3888" s="2" t="s">
        <v>427</v>
      </c>
      <c r="C3888" s="2" t="s">
        <v>390</v>
      </c>
      <c r="D3888" s="2">
        <v>2020</v>
      </c>
      <c r="E3888" s="2" t="s">
        <v>388</v>
      </c>
      <c r="F3888" s="2">
        <v>65324029</v>
      </c>
    </row>
    <row r="3889" spans="1:6" x14ac:dyDescent="0.25">
      <c r="A3889" s="2" t="s">
        <v>101</v>
      </c>
      <c r="B3889" s="2" t="s">
        <v>427</v>
      </c>
      <c r="C3889" s="2" t="s">
        <v>390</v>
      </c>
      <c r="D3889" s="2">
        <v>2021</v>
      </c>
      <c r="E3889" s="2" t="s">
        <v>388</v>
      </c>
      <c r="F3889" s="2">
        <v>67424438</v>
      </c>
    </row>
    <row r="3890" spans="1:6" x14ac:dyDescent="0.25">
      <c r="A3890" s="2" t="s">
        <v>101</v>
      </c>
      <c r="B3890" s="2" t="s">
        <v>403</v>
      </c>
      <c r="C3890" s="2" t="s">
        <v>387</v>
      </c>
      <c r="D3890" s="2">
        <v>2010</v>
      </c>
      <c r="E3890" s="2" t="s">
        <v>388</v>
      </c>
      <c r="F3890" s="2">
        <v>26872725</v>
      </c>
    </row>
    <row r="3891" spans="1:6" x14ac:dyDescent="0.25">
      <c r="A3891" s="2" t="s">
        <v>101</v>
      </c>
      <c r="B3891" s="2" t="s">
        <v>403</v>
      </c>
      <c r="C3891" s="2" t="s">
        <v>387</v>
      </c>
      <c r="D3891" s="2">
        <v>2011</v>
      </c>
      <c r="E3891" s="2" t="s">
        <v>388</v>
      </c>
      <c r="F3891" s="2">
        <v>26949439</v>
      </c>
    </row>
    <row r="3892" spans="1:6" x14ac:dyDescent="0.25">
      <c r="A3892" s="2" t="s">
        <v>101</v>
      </c>
      <c r="B3892" s="2" t="s">
        <v>403</v>
      </c>
      <c r="C3892" s="2" t="s">
        <v>387</v>
      </c>
      <c r="D3892" s="2">
        <v>2012</v>
      </c>
      <c r="E3892" s="2" t="s">
        <v>388</v>
      </c>
      <c r="F3892" s="2">
        <v>48106262</v>
      </c>
    </row>
    <row r="3893" spans="1:6" x14ac:dyDescent="0.25">
      <c r="A3893" s="2" t="s">
        <v>101</v>
      </c>
      <c r="B3893" s="2" t="s">
        <v>403</v>
      </c>
      <c r="C3893" s="2" t="s">
        <v>387</v>
      </c>
      <c r="D3893" s="2">
        <v>2013</v>
      </c>
      <c r="E3893" s="2" t="s">
        <v>388</v>
      </c>
      <c r="F3893" s="2">
        <v>29114688</v>
      </c>
    </row>
    <row r="3894" spans="1:6" x14ac:dyDescent="0.25">
      <c r="A3894" s="2" t="s">
        <v>101</v>
      </c>
      <c r="B3894" s="2" t="s">
        <v>403</v>
      </c>
      <c r="C3894" s="2" t="s">
        <v>387</v>
      </c>
      <c r="D3894" s="2">
        <v>2014</v>
      </c>
      <c r="E3894" s="2" t="s">
        <v>388</v>
      </c>
      <c r="F3894" s="2">
        <v>80593351</v>
      </c>
    </row>
    <row r="3895" spans="1:6" x14ac:dyDescent="0.25">
      <c r="A3895" s="2" t="s">
        <v>101</v>
      </c>
      <c r="B3895" s="2" t="s">
        <v>403</v>
      </c>
      <c r="C3895" s="2" t="s">
        <v>387</v>
      </c>
      <c r="D3895" s="2">
        <v>2015</v>
      </c>
      <c r="E3895" s="2" t="s">
        <v>388</v>
      </c>
      <c r="F3895" s="2">
        <v>26974631</v>
      </c>
    </row>
    <row r="3896" spans="1:6" x14ac:dyDescent="0.25">
      <c r="A3896" s="2" t="s">
        <v>101</v>
      </c>
      <c r="B3896" s="2" t="s">
        <v>403</v>
      </c>
      <c r="C3896" s="2" t="s">
        <v>387</v>
      </c>
      <c r="D3896" s="2">
        <v>2016</v>
      </c>
      <c r="E3896" s="2" t="s">
        <v>388</v>
      </c>
      <c r="F3896" s="2">
        <v>22673020</v>
      </c>
    </row>
    <row r="3897" spans="1:6" x14ac:dyDescent="0.25">
      <c r="A3897" s="2" t="s">
        <v>101</v>
      </c>
      <c r="B3897" s="2" t="s">
        <v>403</v>
      </c>
      <c r="C3897" s="2" t="s">
        <v>387</v>
      </c>
      <c r="D3897" s="2">
        <v>2017</v>
      </c>
      <c r="E3897" s="2" t="s">
        <v>388</v>
      </c>
      <c r="F3897" s="2">
        <v>43061616</v>
      </c>
    </row>
    <row r="3898" spans="1:6" x14ac:dyDescent="0.25">
      <c r="A3898" s="2" t="s">
        <v>101</v>
      </c>
      <c r="B3898" s="2" t="s">
        <v>403</v>
      </c>
      <c r="C3898" s="2" t="s">
        <v>387</v>
      </c>
      <c r="D3898" s="2">
        <v>2018</v>
      </c>
      <c r="E3898" s="2" t="s">
        <v>388</v>
      </c>
      <c r="F3898" s="2">
        <v>38502255</v>
      </c>
    </row>
    <row r="3899" spans="1:6" x14ac:dyDescent="0.25">
      <c r="A3899" s="2" t="s">
        <v>101</v>
      </c>
      <c r="B3899" s="2" t="s">
        <v>403</v>
      </c>
      <c r="C3899" s="2" t="s">
        <v>387</v>
      </c>
      <c r="D3899" s="2">
        <v>2019</v>
      </c>
      <c r="E3899" s="2" t="s">
        <v>388</v>
      </c>
      <c r="F3899" s="2">
        <v>40719554</v>
      </c>
    </row>
    <row r="3900" spans="1:6" x14ac:dyDescent="0.25">
      <c r="A3900" s="2" t="s">
        <v>101</v>
      </c>
      <c r="B3900" s="2" t="s">
        <v>403</v>
      </c>
      <c r="C3900" s="2" t="s">
        <v>387</v>
      </c>
      <c r="D3900" s="2">
        <v>2020</v>
      </c>
      <c r="E3900" s="2" t="s">
        <v>388</v>
      </c>
      <c r="F3900" s="2">
        <v>42741611</v>
      </c>
    </row>
    <row r="3901" spans="1:6" x14ac:dyDescent="0.25">
      <c r="A3901" s="2" t="s">
        <v>101</v>
      </c>
      <c r="B3901" s="2" t="s">
        <v>403</v>
      </c>
      <c r="C3901" s="2" t="s">
        <v>387</v>
      </c>
      <c r="D3901" s="2">
        <v>2021</v>
      </c>
      <c r="E3901" s="2" t="s">
        <v>388</v>
      </c>
      <c r="F3901" s="2">
        <v>44151253</v>
      </c>
    </row>
    <row r="3902" spans="1:6" x14ac:dyDescent="0.25">
      <c r="A3902" s="2" t="s">
        <v>101</v>
      </c>
      <c r="B3902" s="2" t="s">
        <v>403</v>
      </c>
      <c r="C3902" s="2" t="s">
        <v>389</v>
      </c>
      <c r="D3902" s="2">
        <v>2010</v>
      </c>
      <c r="E3902" s="2" t="s">
        <v>388</v>
      </c>
      <c r="F3902" s="2">
        <v>10329176</v>
      </c>
    </row>
    <row r="3903" spans="1:6" x14ac:dyDescent="0.25">
      <c r="A3903" s="2" t="s">
        <v>101</v>
      </c>
      <c r="B3903" s="2" t="s">
        <v>403</v>
      </c>
      <c r="C3903" s="2" t="s">
        <v>389</v>
      </c>
      <c r="D3903" s="2">
        <v>2011</v>
      </c>
      <c r="E3903" s="2" t="s">
        <v>388</v>
      </c>
      <c r="F3903" s="2">
        <v>3371461</v>
      </c>
    </row>
    <row r="3904" spans="1:6" x14ac:dyDescent="0.25">
      <c r="A3904" s="2" t="s">
        <v>101</v>
      </c>
      <c r="B3904" s="2" t="s">
        <v>403</v>
      </c>
      <c r="C3904" s="2" t="s">
        <v>389</v>
      </c>
      <c r="D3904" s="2">
        <v>2012</v>
      </c>
      <c r="E3904" s="2" t="s">
        <v>388</v>
      </c>
      <c r="F3904" s="2">
        <v>24913088</v>
      </c>
    </row>
    <row r="3905" spans="1:6" x14ac:dyDescent="0.25">
      <c r="A3905" s="2" t="s">
        <v>101</v>
      </c>
      <c r="B3905" s="2" t="s">
        <v>403</v>
      </c>
      <c r="C3905" s="2" t="s">
        <v>389</v>
      </c>
      <c r="D3905" s="2">
        <v>2013</v>
      </c>
      <c r="E3905" s="2" t="s">
        <v>388</v>
      </c>
      <c r="F3905" s="2">
        <v>9916723</v>
      </c>
    </row>
    <row r="3906" spans="1:6" x14ac:dyDescent="0.25">
      <c r="A3906" s="2" t="s">
        <v>101</v>
      </c>
      <c r="B3906" s="2" t="s">
        <v>403</v>
      </c>
      <c r="C3906" s="2" t="s">
        <v>389</v>
      </c>
      <c r="D3906" s="2">
        <v>2014</v>
      </c>
      <c r="E3906" s="2" t="s">
        <v>388</v>
      </c>
      <c r="F3906" s="2">
        <v>14849641</v>
      </c>
    </row>
    <row r="3907" spans="1:6" x14ac:dyDescent="0.25">
      <c r="A3907" s="2" t="s">
        <v>101</v>
      </c>
      <c r="B3907" s="2" t="s">
        <v>403</v>
      </c>
      <c r="C3907" s="2" t="s">
        <v>389</v>
      </c>
      <c r="D3907" s="2">
        <v>2015</v>
      </c>
      <c r="E3907" s="2" t="s">
        <v>388</v>
      </c>
      <c r="F3907" s="2">
        <v>1859766</v>
      </c>
    </row>
    <row r="3908" spans="1:6" x14ac:dyDescent="0.25">
      <c r="A3908" s="2" t="s">
        <v>101</v>
      </c>
      <c r="B3908" s="2" t="s">
        <v>403</v>
      </c>
      <c r="C3908" s="2" t="s">
        <v>389</v>
      </c>
      <c r="D3908" s="2">
        <v>2016</v>
      </c>
      <c r="E3908" s="2" t="s">
        <v>388</v>
      </c>
      <c r="F3908" s="2">
        <v>13290852</v>
      </c>
    </row>
    <row r="3909" spans="1:6" x14ac:dyDescent="0.25">
      <c r="A3909" s="2" t="s">
        <v>101</v>
      </c>
      <c r="B3909" s="2" t="s">
        <v>403</v>
      </c>
      <c r="C3909" s="2" t="s">
        <v>389</v>
      </c>
      <c r="D3909" s="2">
        <v>2017</v>
      </c>
      <c r="E3909" s="2" t="s">
        <v>388</v>
      </c>
      <c r="F3909" s="2">
        <v>44930422</v>
      </c>
    </row>
    <row r="3910" spans="1:6" x14ac:dyDescent="0.25">
      <c r="A3910" s="2" t="s">
        <v>101</v>
      </c>
      <c r="B3910" s="2" t="s">
        <v>403</v>
      </c>
      <c r="C3910" s="2" t="s">
        <v>389</v>
      </c>
      <c r="D3910" s="2">
        <v>2018</v>
      </c>
      <c r="E3910" s="2" t="s">
        <v>388</v>
      </c>
      <c r="F3910" s="2">
        <v>27243748</v>
      </c>
    </row>
    <row r="3911" spans="1:6" x14ac:dyDescent="0.25">
      <c r="A3911" s="2" t="s">
        <v>101</v>
      </c>
      <c r="B3911" s="2" t="s">
        <v>403</v>
      </c>
      <c r="C3911" s="2" t="s">
        <v>389</v>
      </c>
      <c r="D3911" s="2">
        <v>2019</v>
      </c>
      <c r="E3911" s="2" t="s">
        <v>388</v>
      </c>
      <c r="F3911" s="2">
        <v>27584658</v>
      </c>
    </row>
    <row r="3912" spans="1:6" x14ac:dyDescent="0.25">
      <c r="A3912" s="2" t="s">
        <v>101</v>
      </c>
      <c r="B3912" s="2" t="s">
        <v>403</v>
      </c>
      <c r="C3912" s="2" t="s">
        <v>389</v>
      </c>
      <c r="D3912" s="2">
        <v>2020</v>
      </c>
      <c r="E3912" s="2" t="s">
        <v>388</v>
      </c>
      <c r="F3912" s="2">
        <v>28015873</v>
      </c>
    </row>
    <row r="3913" spans="1:6" x14ac:dyDescent="0.25">
      <c r="A3913" s="2" t="s">
        <v>101</v>
      </c>
      <c r="B3913" s="2" t="s">
        <v>403</v>
      </c>
      <c r="C3913" s="2" t="s">
        <v>389</v>
      </c>
      <c r="D3913" s="2">
        <v>2021</v>
      </c>
      <c r="E3913" s="2" t="s">
        <v>388</v>
      </c>
      <c r="F3913" s="2">
        <v>28257956</v>
      </c>
    </row>
    <row r="3914" spans="1:6" x14ac:dyDescent="0.25">
      <c r="A3914" s="2" t="s">
        <v>101</v>
      </c>
      <c r="B3914" s="2" t="s">
        <v>403</v>
      </c>
      <c r="C3914" s="2" t="s">
        <v>390</v>
      </c>
      <c r="D3914" s="2">
        <v>2010</v>
      </c>
      <c r="E3914" s="2" t="s">
        <v>388</v>
      </c>
      <c r="F3914" s="2">
        <v>13554279</v>
      </c>
    </row>
    <row r="3915" spans="1:6" x14ac:dyDescent="0.25">
      <c r="A3915" s="2" t="s">
        <v>101</v>
      </c>
      <c r="B3915" s="2" t="s">
        <v>403</v>
      </c>
      <c r="C3915" s="2" t="s">
        <v>390</v>
      </c>
      <c r="D3915" s="2">
        <v>2011</v>
      </c>
      <c r="E3915" s="2" t="s">
        <v>388</v>
      </c>
      <c r="F3915" s="2">
        <v>11880704</v>
      </c>
    </row>
    <row r="3916" spans="1:6" x14ac:dyDescent="0.25">
      <c r="A3916" s="2" t="s">
        <v>101</v>
      </c>
      <c r="B3916" s="2" t="s">
        <v>403</v>
      </c>
      <c r="C3916" s="2" t="s">
        <v>390</v>
      </c>
      <c r="D3916" s="2">
        <v>2012</v>
      </c>
      <c r="E3916" s="2" t="s">
        <v>388</v>
      </c>
      <c r="F3916" s="2">
        <v>12127280</v>
      </c>
    </row>
    <row r="3917" spans="1:6" x14ac:dyDescent="0.25">
      <c r="A3917" s="2" t="s">
        <v>101</v>
      </c>
      <c r="B3917" s="2" t="s">
        <v>403</v>
      </c>
      <c r="C3917" s="2" t="s">
        <v>390</v>
      </c>
      <c r="D3917" s="2">
        <v>2013</v>
      </c>
      <c r="E3917" s="2" t="s">
        <v>388</v>
      </c>
      <c r="F3917" s="2">
        <v>11834216</v>
      </c>
    </row>
    <row r="3918" spans="1:6" x14ac:dyDescent="0.25">
      <c r="A3918" s="2" t="s">
        <v>101</v>
      </c>
      <c r="B3918" s="2" t="s">
        <v>403</v>
      </c>
      <c r="C3918" s="2" t="s">
        <v>390</v>
      </c>
      <c r="D3918" s="2">
        <v>2014</v>
      </c>
      <c r="E3918" s="2" t="s">
        <v>388</v>
      </c>
      <c r="F3918" s="2">
        <v>12650295</v>
      </c>
    </row>
    <row r="3919" spans="1:6" x14ac:dyDescent="0.25">
      <c r="A3919" s="2" t="s">
        <v>101</v>
      </c>
      <c r="B3919" s="2" t="s">
        <v>403</v>
      </c>
      <c r="C3919" s="2" t="s">
        <v>390</v>
      </c>
      <c r="D3919" s="2">
        <v>2015</v>
      </c>
      <c r="E3919" s="2" t="s">
        <v>388</v>
      </c>
      <c r="F3919" s="2">
        <v>11837832</v>
      </c>
    </row>
    <row r="3920" spans="1:6" x14ac:dyDescent="0.25">
      <c r="A3920" s="2" t="s">
        <v>101</v>
      </c>
      <c r="B3920" s="2" t="s">
        <v>403</v>
      </c>
      <c r="C3920" s="2" t="s">
        <v>390</v>
      </c>
      <c r="D3920" s="2">
        <v>2016</v>
      </c>
      <c r="E3920" s="2" t="s">
        <v>388</v>
      </c>
      <c r="F3920" s="2">
        <v>12220410</v>
      </c>
    </row>
    <row r="3921" spans="1:6" x14ac:dyDescent="0.25">
      <c r="A3921" s="2" t="s">
        <v>101</v>
      </c>
      <c r="B3921" s="2" t="s">
        <v>403</v>
      </c>
      <c r="C3921" s="2" t="s">
        <v>390</v>
      </c>
      <c r="D3921" s="2">
        <v>2017</v>
      </c>
      <c r="E3921" s="2" t="s">
        <v>388</v>
      </c>
      <c r="F3921" s="2">
        <v>11824965</v>
      </c>
    </row>
    <row r="3922" spans="1:6" x14ac:dyDescent="0.25">
      <c r="A3922" s="2" t="s">
        <v>101</v>
      </c>
      <c r="B3922" s="2" t="s">
        <v>403</v>
      </c>
      <c r="C3922" s="2" t="s">
        <v>390</v>
      </c>
      <c r="D3922" s="2">
        <v>2018</v>
      </c>
      <c r="E3922" s="2" t="s">
        <v>388</v>
      </c>
      <c r="F3922" s="2">
        <v>11443791</v>
      </c>
    </row>
    <row r="3923" spans="1:6" x14ac:dyDescent="0.25">
      <c r="A3923" s="2" t="s">
        <v>101</v>
      </c>
      <c r="B3923" s="2" t="s">
        <v>403</v>
      </c>
      <c r="C3923" s="2" t="s">
        <v>390</v>
      </c>
      <c r="D3923" s="2">
        <v>2019</v>
      </c>
      <c r="E3923" s="2" t="s">
        <v>388</v>
      </c>
      <c r="F3923" s="2">
        <v>12144243</v>
      </c>
    </row>
    <row r="3924" spans="1:6" x14ac:dyDescent="0.25">
      <c r="A3924" s="2" t="s">
        <v>101</v>
      </c>
      <c r="B3924" s="2" t="s">
        <v>403</v>
      </c>
      <c r="C3924" s="2" t="s">
        <v>390</v>
      </c>
      <c r="D3924" s="2">
        <v>2020</v>
      </c>
      <c r="E3924" s="2" t="s">
        <v>388</v>
      </c>
      <c r="F3924" s="2">
        <v>12786292</v>
      </c>
    </row>
    <row r="3925" spans="1:6" x14ac:dyDescent="0.25">
      <c r="A3925" s="2" t="s">
        <v>101</v>
      </c>
      <c r="B3925" s="2" t="s">
        <v>403</v>
      </c>
      <c r="C3925" s="2" t="s">
        <v>390</v>
      </c>
      <c r="D3925" s="2">
        <v>2021</v>
      </c>
      <c r="E3925" s="2" t="s">
        <v>388</v>
      </c>
      <c r="F3925" s="2">
        <v>13492850</v>
      </c>
    </row>
    <row r="3926" spans="1:6" x14ac:dyDescent="0.25">
      <c r="A3926" s="2" t="s">
        <v>102</v>
      </c>
      <c r="B3926" s="2" t="s">
        <v>404</v>
      </c>
      <c r="C3926" s="2" t="s">
        <v>387</v>
      </c>
      <c r="D3926" s="2">
        <v>2010</v>
      </c>
      <c r="E3926" s="2" t="s">
        <v>388</v>
      </c>
      <c r="F3926" s="2">
        <v>105193651</v>
      </c>
    </row>
    <row r="3927" spans="1:6" x14ac:dyDescent="0.25">
      <c r="A3927" s="2" t="s">
        <v>102</v>
      </c>
      <c r="B3927" s="2" t="s">
        <v>404</v>
      </c>
      <c r="C3927" s="2" t="s">
        <v>387</v>
      </c>
      <c r="D3927" s="2">
        <v>2011</v>
      </c>
      <c r="E3927" s="2" t="s">
        <v>388</v>
      </c>
      <c r="F3927" s="2">
        <v>99620110</v>
      </c>
    </row>
    <row r="3928" spans="1:6" x14ac:dyDescent="0.25">
      <c r="A3928" s="2" t="s">
        <v>102</v>
      </c>
      <c r="B3928" s="2" t="s">
        <v>404</v>
      </c>
      <c r="C3928" s="2" t="s">
        <v>387</v>
      </c>
      <c r="D3928" s="2">
        <v>2012</v>
      </c>
      <c r="E3928" s="2" t="s">
        <v>388</v>
      </c>
      <c r="F3928" s="2">
        <v>106799834</v>
      </c>
    </row>
    <row r="3929" spans="1:6" x14ac:dyDescent="0.25">
      <c r="A3929" s="2" t="s">
        <v>102</v>
      </c>
      <c r="B3929" s="2" t="s">
        <v>404</v>
      </c>
      <c r="C3929" s="2" t="s">
        <v>387</v>
      </c>
      <c r="D3929" s="2">
        <v>2013</v>
      </c>
      <c r="E3929" s="2" t="s">
        <v>388</v>
      </c>
      <c r="F3929" s="2">
        <v>133247097</v>
      </c>
    </row>
    <row r="3930" spans="1:6" x14ac:dyDescent="0.25">
      <c r="A3930" s="2" t="s">
        <v>102</v>
      </c>
      <c r="B3930" s="2" t="s">
        <v>404</v>
      </c>
      <c r="C3930" s="2" t="s">
        <v>387</v>
      </c>
      <c r="D3930" s="2">
        <v>2014</v>
      </c>
      <c r="E3930" s="2" t="s">
        <v>388</v>
      </c>
      <c r="F3930" s="2">
        <v>100826813</v>
      </c>
    </row>
    <row r="3931" spans="1:6" x14ac:dyDescent="0.25">
      <c r="A3931" s="2" t="s">
        <v>102</v>
      </c>
      <c r="B3931" s="2" t="s">
        <v>404</v>
      </c>
      <c r="C3931" s="2" t="s">
        <v>387</v>
      </c>
      <c r="D3931" s="2">
        <v>2015</v>
      </c>
      <c r="E3931" s="2" t="s">
        <v>388</v>
      </c>
      <c r="F3931" s="2">
        <v>231083326</v>
      </c>
    </row>
    <row r="3932" spans="1:6" x14ac:dyDescent="0.25">
      <c r="A3932" s="2" t="s">
        <v>102</v>
      </c>
      <c r="B3932" s="2" t="s">
        <v>404</v>
      </c>
      <c r="C3932" s="2" t="s">
        <v>387</v>
      </c>
      <c r="D3932" s="2">
        <v>2016</v>
      </c>
      <c r="E3932" s="2" t="s">
        <v>388</v>
      </c>
      <c r="F3932" s="2">
        <v>259203130</v>
      </c>
    </row>
    <row r="3933" spans="1:6" x14ac:dyDescent="0.25">
      <c r="A3933" s="2" t="s">
        <v>102</v>
      </c>
      <c r="B3933" s="2" t="s">
        <v>404</v>
      </c>
      <c r="C3933" s="2" t="s">
        <v>387</v>
      </c>
      <c r="D3933" s="2">
        <v>2017</v>
      </c>
      <c r="E3933" s="2" t="s">
        <v>388</v>
      </c>
      <c r="F3933" s="2">
        <v>176989350</v>
      </c>
    </row>
    <row r="3934" spans="1:6" x14ac:dyDescent="0.25">
      <c r="A3934" s="2" t="s">
        <v>102</v>
      </c>
      <c r="B3934" s="2" t="s">
        <v>404</v>
      </c>
      <c r="C3934" s="2" t="s">
        <v>387</v>
      </c>
      <c r="D3934" s="2">
        <v>2018</v>
      </c>
      <c r="E3934" s="2" t="s">
        <v>388</v>
      </c>
      <c r="F3934" s="2">
        <v>221821540</v>
      </c>
    </row>
    <row r="3935" spans="1:6" x14ac:dyDescent="0.25">
      <c r="A3935" s="2" t="s">
        <v>102</v>
      </c>
      <c r="B3935" s="2" t="s">
        <v>404</v>
      </c>
      <c r="C3935" s="2" t="s">
        <v>387</v>
      </c>
      <c r="D3935" s="2">
        <v>2019</v>
      </c>
      <c r="E3935" s="2" t="s">
        <v>388</v>
      </c>
      <c r="F3935" s="2">
        <v>239893124</v>
      </c>
    </row>
    <row r="3936" spans="1:6" x14ac:dyDescent="0.25">
      <c r="A3936" s="2" t="s">
        <v>102</v>
      </c>
      <c r="B3936" s="2" t="s">
        <v>404</v>
      </c>
      <c r="C3936" s="2" t="s">
        <v>387</v>
      </c>
      <c r="D3936" s="2">
        <v>2020</v>
      </c>
      <c r="E3936" s="2" t="s">
        <v>388</v>
      </c>
      <c r="F3936" s="2">
        <v>258076357</v>
      </c>
    </row>
    <row r="3937" spans="1:6" x14ac:dyDescent="0.25">
      <c r="A3937" s="2" t="s">
        <v>102</v>
      </c>
      <c r="B3937" s="2" t="s">
        <v>404</v>
      </c>
      <c r="C3937" s="2" t="s">
        <v>387</v>
      </c>
      <c r="D3937" s="2">
        <v>2021</v>
      </c>
      <c r="E3937" s="2" t="s">
        <v>388</v>
      </c>
      <c r="F3937" s="2">
        <v>270802204</v>
      </c>
    </row>
    <row r="3938" spans="1:6" x14ac:dyDescent="0.25">
      <c r="A3938" s="2" t="s">
        <v>102</v>
      </c>
      <c r="B3938" s="2" t="s">
        <v>404</v>
      </c>
      <c r="C3938" s="2" t="s">
        <v>389</v>
      </c>
      <c r="D3938" s="2">
        <v>2010</v>
      </c>
      <c r="E3938" s="2" t="s">
        <v>388</v>
      </c>
      <c r="F3938" s="2">
        <v>406490740</v>
      </c>
    </row>
    <row r="3939" spans="1:6" x14ac:dyDescent="0.25">
      <c r="A3939" s="2" t="s">
        <v>102</v>
      </c>
      <c r="B3939" s="2" t="s">
        <v>404</v>
      </c>
      <c r="C3939" s="2" t="s">
        <v>389</v>
      </c>
      <c r="D3939" s="2">
        <v>2011</v>
      </c>
      <c r="E3939" s="2" t="s">
        <v>388</v>
      </c>
      <c r="F3939" s="2">
        <v>361519928</v>
      </c>
    </row>
    <row r="3940" spans="1:6" x14ac:dyDescent="0.25">
      <c r="A3940" s="2" t="s">
        <v>102</v>
      </c>
      <c r="B3940" s="2" t="s">
        <v>404</v>
      </c>
      <c r="C3940" s="2" t="s">
        <v>389</v>
      </c>
      <c r="D3940" s="2">
        <v>2012</v>
      </c>
      <c r="E3940" s="2" t="s">
        <v>388</v>
      </c>
      <c r="F3940" s="2">
        <v>516629805</v>
      </c>
    </row>
    <row r="3941" spans="1:6" x14ac:dyDescent="0.25">
      <c r="A3941" s="2" t="s">
        <v>102</v>
      </c>
      <c r="B3941" s="2" t="s">
        <v>404</v>
      </c>
      <c r="C3941" s="2" t="s">
        <v>389</v>
      </c>
      <c r="D3941" s="2">
        <v>2013</v>
      </c>
      <c r="E3941" s="2" t="s">
        <v>388</v>
      </c>
      <c r="F3941" s="2">
        <v>335517801</v>
      </c>
    </row>
    <row r="3942" spans="1:6" x14ac:dyDescent="0.25">
      <c r="A3942" s="2" t="s">
        <v>102</v>
      </c>
      <c r="B3942" s="2" t="s">
        <v>404</v>
      </c>
      <c r="C3942" s="2" t="s">
        <v>389</v>
      </c>
      <c r="D3942" s="2">
        <v>2014</v>
      </c>
      <c r="E3942" s="2" t="s">
        <v>388</v>
      </c>
      <c r="F3942" s="2">
        <v>513600005</v>
      </c>
    </row>
    <row r="3943" spans="1:6" x14ac:dyDescent="0.25">
      <c r="A3943" s="2" t="s">
        <v>102</v>
      </c>
      <c r="B3943" s="2" t="s">
        <v>404</v>
      </c>
      <c r="C3943" s="2" t="s">
        <v>389</v>
      </c>
      <c r="D3943" s="2">
        <v>2015</v>
      </c>
      <c r="E3943" s="2" t="s">
        <v>388</v>
      </c>
      <c r="F3943" s="2">
        <v>604311195</v>
      </c>
    </row>
    <row r="3944" spans="1:6" x14ac:dyDescent="0.25">
      <c r="A3944" s="2" t="s">
        <v>102</v>
      </c>
      <c r="B3944" s="2" t="s">
        <v>404</v>
      </c>
      <c r="C3944" s="2" t="s">
        <v>389</v>
      </c>
      <c r="D3944" s="2">
        <v>2016</v>
      </c>
      <c r="E3944" s="2" t="s">
        <v>388</v>
      </c>
      <c r="F3944" s="2">
        <v>501659805</v>
      </c>
    </row>
    <row r="3945" spans="1:6" x14ac:dyDescent="0.25">
      <c r="A3945" s="2" t="s">
        <v>102</v>
      </c>
      <c r="B3945" s="2" t="s">
        <v>404</v>
      </c>
      <c r="C3945" s="2" t="s">
        <v>389</v>
      </c>
      <c r="D3945" s="2">
        <v>2017</v>
      </c>
      <c r="E3945" s="2" t="s">
        <v>388</v>
      </c>
      <c r="F3945" s="2">
        <v>820122256</v>
      </c>
    </row>
    <row r="3946" spans="1:6" x14ac:dyDescent="0.25">
      <c r="A3946" s="2" t="s">
        <v>102</v>
      </c>
      <c r="B3946" s="2" t="s">
        <v>404</v>
      </c>
      <c r="C3946" s="2" t="s">
        <v>389</v>
      </c>
      <c r="D3946" s="2">
        <v>2018</v>
      </c>
      <c r="E3946" s="2" t="s">
        <v>388</v>
      </c>
      <c r="F3946" s="2">
        <v>818900170</v>
      </c>
    </row>
    <row r="3947" spans="1:6" x14ac:dyDescent="0.25">
      <c r="A3947" s="2" t="s">
        <v>102</v>
      </c>
      <c r="B3947" s="2" t="s">
        <v>404</v>
      </c>
      <c r="C3947" s="2" t="s">
        <v>389</v>
      </c>
      <c r="D3947" s="2">
        <v>2019</v>
      </c>
      <c r="E3947" s="2" t="s">
        <v>388</v>
      </c>
      <c r="F3947" s="2">
        <v>841342985</v>
      </c>
    </row>
    <row r="3948" spans="1:6" x14ac:dyDescent="0.25">
      <c r="A3948" s="2" t="s">
        <v>102</v>
      </c>
      <c r="B3948" s="2" t="s">
        <v>404</v>
      </c>
      <c r="C3948" s="2" t="s">
        <v>389</v>
      </c>
      <c r="D3948" s="2">
        <v>2020</v>
      </c>
      <c r="E3948" s="2" t="s">
        <v>388</v>
      </c>
      <c r="F3948" s="2">
        <v>857734871</v>
      </c>
    </row>
    <row r="3949" spans="1:6" x14ac:dyDescent="0.25">
      <c r="A3949" s="2" t="s">
        <v>102</v>
      </c>
      <c r="B3949" s="2" t="s">
        <v>404</v>
      </c>
      <c r="C3949" s="2" t="s">
        <v>389</v>
      </c>
      <c r="D3949" s="2">
        <v>2021</v>
      </c>
      <c r="E3949" s="2" t="s">
        <v>388</v>
      </c>
      <c r="F3949" s="2">
        <v>868333385</v>
      </c>
    </row>
    <row r="3950" spans="1:6" x14ac:dyDescent="0.25">
      <c r="A3950" s="2" t="s">
        <v>102</v>
      </c>
      <c r="B3950" s="2" t="s">
        <v>404</v>
      </c>
      <c r="C3950" s="2" t="s">
        <v>390</v>
      </c>
      <c r="D3950" s="2">
        <v>2010</v>
      </c>
      <c r="E3950" s="2" t="s">
        <v>388</v>
      </c>
      <c r="F3950" s="2">
        <v>414725200</v>
      </c>
    </row>
    <row r="3951" spans="1:6" x14ac:dyDescent="0.25">
      <c r="A3951" s="2" t="s">
        <v>102</v>
      </c>
      <c r="B3951" s="2" t="s">
        <v>404</v>
      </c>
      <c r="C3951" s="2" t="s">
        <v>390</v>
      </c>
      <c r="D3951" s="2">
        <v>2011</v>
      </c>
      <c r="E3951" s="2" t="s">
        <v>388</v>
      </c>
      <c r="F3951" s="2">
        <v>402244251</v>
      </c>
    </row>
    <row r="3952" spans="1:6" x14ac:dyDescent="0.25">
      <c r="A3952" s="2" t="s">
        <v>102</v>
      </c>
      <c r="B3952" s="2" t="s">
        <v>404</v>
      </c>
      <c r="C3952" s="2" t="s">
        <v>390</v>
      </c>
      <c r="D3952" s="2">
        <v>2012</v>
      </c>
      <c r="E3952" s="2" t="s">
        <v>388</v>
      </c>
      <c r="F3952" s="2">
        <v>457392715</v>
      </c>
    </row>
    <row r="3953" spans="1:6" x14ac:dyDescent="0.25">
      <c r="A3953" s="2" t="s">
        <v>102</v>
      </c>
      <c r="B3953" s="2" t="s">
        <v>404</v>
      </c>
      <c r="C3953" s="2" t="s">
        <v>390</v>
      </c>
      <c r="D3953" s="2">
        <v>2013</v>
      </c>
      <c r="E3953" s="2" t="s">
        <v>388</v>
      </c>
      <c r="F3953" s="2">
        <v>524627600</v>
      </c>
    </row>
    <row r="3954" spans="1:6" x14ac:dyDescent="0.25">
      <c r="A3954" s="2" t="s">
        <v>102</v>
      </c>
      <c r="B3954" s="2" t="s">
        <v>404</v>
      </c>
      <c r="C3954" s="2" t="s">
        <v>390</v>
      </c>
      <c r="D3954" s="2">
        <v>2014</v>
      </c>
      <c r="E3954" s="2" t="s">
        <v>388</v>
      </c>
      <c r="F3954" s="2">
        <v>678558986</v>
      </c>
    </row>
    <row r="3955" spans="1:6" x14ac:dyDescent="0.25">
      <c r="A3955" s="2" t="s">
        <v>102</v>
      </c>
      <c r="B3955" s="2" t="s">
        <v>404</v>
      </c>
      <c r="C3955" s="2" t="s">
        <v>390</v>
      </c>
      <c r="D3955" s="2">
        <v>2015</v>
      </c>
      <c r="E3955" s="2" t="s">
        <v>388</v>
      </c>
      <c r="F3955" s="2">
        <v>785005155</v>
      </c>
    </row>
    <row r="3956" spans="1:6" x14ac:dyDescent="0.25">
      <c r="A3956" s="2" t="s">
        <v>102</v>
      </c>
      <c r="B3956" s="2" t="s">
        <v>404</v>
      </c>
      <c r="C3956" s="2" t="s">
        <v>390</v>
      </c>
      <c r="D3956" s="2">
        <v>2016</v>
      </c>
      <c r="E3956" s="2" t="s">
        <v>388</v>
      </c>
      <c r="F3956" s="2">
        <v>826664377</v>
      </c>
    </row>
    <row r="3957" spans="1:6" x14ac:dyDescent="0.25">
      <c r="A3957" s="2" t="s">
        <v>102</v>
      </c>
      <c r="B3957" s="2" t="s">
        <v>404</v>
      </c>
      <c r="C3957" s="2" t="s">
        <v>390</v>
      </c>
      <c r="D3957" s="2">
        <v>2017</v>
      </c>
      <c r="E3957" s="2" t="s">
        <v>388</v>
      </c>
      <c r="F3957" s="2">
        <v>1156943451</v>
      </c>
    </row>
    <row r="3958" spans="1:6" x14ac:dyDescent="0.25">
      <c r="A3958" s="2" t="s">
        <v>102</v>
      </c>
      <c r="B3958" s="2" t="s">
        <v>404</v>
      </c>
      <c r="C3958" s="2" t="s">
        <v>390</v>
      </c>
      <c r="D3958" s="2">
        <v>2018</v>
      </c>
      <c r="E3958" s="2" t="s">
        <v>388</v>
      </c>
      <c r="F3958" s="2">
        <v>1124930551</v>
      </c>
    </row>
    <row r="3959" spans="1:6" x14ac:dyDescent="0.25">
      <c r="A3959" s="2" t="s">
        <v>102</v>
      </c>
      <c r="B3959" s="2" t="s">
        <v>404</v>
      </c>
      <c r="C3959" s="2" t="s">
        <v>390</v>
      </c>
      <c r="D3959" s="2">
        <v>2019</v>
      </c>
      <c r="E3959" s="2" t="s">
        <v>388</v>
      </c>
      <c r="F3959" s="2">
        <v>1211268245</v>
      </c>
    </row>
    <row r="3960" spans="1:6" x14ac:dyDescent="0.25">
      <c r="A3960" s="2" t="s">
        <v>102</v>
      </c>
      <c r="B3960" s="2" t="s">
        <v>404</v>
      </c>
      <c r="C3960" s="2" t="s">
        <v>390</v>
      </c>
      <c r="D3960" s="2">
        <v>2020</v>
      </c>
      <c r="E3960" s="2" t="s">
        <v>388</v>
      </c>
      <c r="F3960" s="2">
        <v>1312177368</v>
      </c>
    </row>
    <row r="3961" spans="1:6" x14ac:dyDescent="0.25">
      <c r="A3961" s="2" t="s">
        <v>102</v>
      </c>
      <c r="B3961" s="2" t="s">
        <v>404</v>
      </c>
      <c r="C3961" s="2" t="s">
        <v>390</v>
      </c>
      <c r="D3961" s="2">
        <v>2021</v>
      </c>
      <c r="E3961" s="2" t="s">
        <v>388</v>
      </c>
      <c r="F3961" s="2">
        <v>1410331051</v>
      </c>
    </row>
    <row r="3962" spans="1:6" x14ac:dyDescent="0.25">
      <c r="A3962" s="2" t="s">
        <v>103</v>
      </c>
      <c r="B3962" s="2" t="s">
        <v>403</v>
      </c>
      <c r="C3962" s="2" t="s">
        <v>387</v>
      </c>
      <c r="D3962" s="2">
        <v>2010</v>
      </c>
      <c r="E3962" s="2" t="s">
        <v>388</v>
      </c>
      <c r="F3962" s="2">
        <v>39989726</v>
      </c>
    </row>
    <row r="3963" spans="1:6" x14ac:dyDescent="0.25">
      <c r="A3963" s="2" t="s">
        <v>103</v>
      </c>
      <c r="B3963" s="2" t="s">
        <v>403</v>
      </c>
      <c r="C3963" s="2" t="s">
        <v>387</v>
      </c>
      <c r="D3963" s="2">
        <v>2011</v>
      </c>
      <c r="E3963" s="2" t="s">
        <v>388</v>
      </c>
      <c r="F3963" s="2">
        <v>51953579</v>
      </c>
    </row>
    <row r="3964" spans="1:6" x14ac:dyDescent="0.25">
      <c r="A3964" s="2" t="s">
        <v>103</v>
      </c>
      <c r="B3964" s="2" t="s">
        <v>403</v>
      </c>
      <c r="C3964" s="2" t="s">
        <v>387</v>
      </c>
      <c r="D3964" s="2">
        <v>2012</v>
      </c>
      <c r="E3964" s="2" t="s">
        <v>388</v>
      </c>
      <c r="F3964" s="2">
        <v>50184788</v>
      </c>
    </row>
    <row r="3965" spans="1:6" x14ac:dyDescent="0.25">
      <c r="A3965" s="2" t="s">
        <v>103</v>
      </c>
      <c r="B3965" s="2" t="s">
        <v>403</v>
      </c>
      <c r="C3965" s="2" t="s">
        <v>387</v>
      </c>
      <c r="D3965" s="2">
        <v>2013</v>
      </c>
      <c r="E3965" s="2" t="s">
        <v>388</v>
      </c>
      <c r="F3965" s="2">
        <v>97243845</v>
      </c>
    </row>
    <row r="3966" spans="1:6" x14ac:dyDescent="0.25">
      <c r="A3966" s="2" t="s">
        <v>103</v>
      </c>
      <c r="B3966" s="2" t="s">
        <v>403</v>
      </c>
      <c r="C3966" s="2" t="s">
        <v>387</v>
      </c>
      <c r="D3966" s="2">
        <v>2014</v>
      </c>
      <c r="E3966" s="2" t="s">
        <v>388</v>
      </c>
      <c r="F3966" s="2">
        <v>28985292</v>
      </c>
    </row>
    <row r="3967" spans="1:6" x14ac:dyDescent="0.25">
      <c r="A3967" s="2" t="s">
        <v>103</v>
      </c>
      <c r="B3967" s="2" t="s">
        <v>403</v>
      </c>
      <c r="C3967" s="2" t="s">
        <v>387</v>
      </c>
      <c r="D3967" s="2">
        <v>2015</v>
      </c>
      <c r="E3967" s="2" t="s">
        <v>388</v>
      </c>
      <c r="F3967" s="2">
        <v>48779307</v>
      </c>
    </row>
    <row r="3968" spans="1:6" x14ac:dyDescent="0.25">
      <c r="A3968" s="2" t="s">
        <v>103</v>
      </c>
      <c r="B3968" s="2" t="s">
        <v>403</v>
      </c>
      <c r="C3968" s="2" t="s">
        <v>387</v>
      </c>
      <c r="D3968" s="2">
        <v>2016</v>
      </c>
      <c r="E3968" s="2" t="s">
        <v>388</v>
      </c>
      <c r="F3968" s="2">
        <v>92552990</v>
      </c>
    </row>
    <row r="3969" spans="1:6" x14ac:dyDescent="0.25">
      <c r="A3969" s="2" t="s">
        <v>103</v>
      </c>
      <c r="B3969" s="2" t="s">
        <v>403</v>
      </c>
      <c r="C3969" s="2" t="s">
        <v>387</v>
      </c>
      <c r="D3969" s="2">
        <v>2017</v>
      </c>
      <c r="E3969" s="2" t="s">
        <v>388</v>
      </c>
      <c r="F3969" s="2">
        <v>109718866</v>
      </c>
    </row>
    <row r="3970" spans="1:6" x14ac:dyDescent="0.25">
      <c r="A3970" s="2" t="s">
        <v>103</v>
      </c>
      <c r="B3970" s="2" t="s">
        <v>403</v>
      </c>
      <c r="C3970" s="2" t="s">
        <v>387</v>
      </c>
      <c r="D3970" s="2">
        <v>2018</v>
      </c>
      <c r="E3970" s="2" t="s">
        <v>388</v>
      </c>
      <c r="F3970" s="2">
        <v>106233479</v>
      </c>
    </row>
    <row r="3971" spans="1:6" x14ac:dyDescent="0.25">
      <c r="A3971" s="2" t="s">
        <v>103</v>
      </c>
      <c r="B3971" s="2" t="s">
        <v>403</v>
      </c>
      <c r="C3971" s="2" t="s">
        <v>387</v>
      </c>
      <c r="D3971" s="2">
        <v>2019</v>
      </c>
      <c r="E3971" s="2" t="s">
        <v>388</v>
      </c>
      <c r="F3971" s="2">
        <v>113643340</v>
      </c>
    </row>
    <row r="3972" spans="1:6" x14ac:dyDescent="0.25">
      <c r="A3972" s="2" t="s">
        <v>103</v>
      </c>
      <c r="B3972" s="2" t="s">
        <v>403</v>
      </c>
      <c r="C3972" s="2" t="s">
        <v>387</v>
      </c>
      <c r="D3972" s="2">
        <v>2020</v>
      </c>
      <c r="E3972" s="2" t="s">
        <v>388</v>
      </c>
      <c r="F3972" s="2">
        <v>120624670</v>
      </c>
    </row>
    <row r="3973" spans="1:6" x14ac:dyDescent="0.25">
      <c r="A3973" s="2" t="s">
        <v>103</v>
      </c>
      <c r="B3973" s="2" t="s">
        <v>403</v>
      </c>
      <c r="C3973" s="2" t="s">
        <v>387</v>
      </c>
      <c r="D3973" s="2">
        <v>2021</v>
      </c>
      <c r="E3973" s="2" t="s">
        <v>388</v>
      </c>
      <c r="F3973" s="2">
        <v>125688596</v>
      </c>
    </row>
    <row r="3974" spans="1:6" x14ac:dyDescent="0.25">
      <c r="A3974" s="2" t="s">
        <v>103</v>
      </c>
      <c r="B3974" s="2" t="s">
        <v>403</v>
      </c>
      <c r="C3974" s="2" t="s">
        <v>389</v>
      </c>
      <c r="D3974" s="2">
        <v>2010</v>
      </c>
      <c r="E3974" s="2" t="s">
        <v>388</v>
      </c>
      <c r="F3974" s="2">
        <v>47843657</v>
      </c>
    </row>
    <row r="3975" spans="1:6" x14ac:dyDescent="0.25">
      <c r="A3975" s="2" t="s">
        <v>103</v>
      </c>
      <c r="B3975" s="2" t="s">
        <v>403</v>
      </c>
      <c r="C3975" s="2" t="s">
        <v>389</v>
      </c>
      <c r="D3975" s="2">
        <v>2011</v>
      </c>
      <c r="E3975" s="2" t="s">
        <v>388</v>
      </c>
      <c r="F3975" s="2">
        <v>129084061</v>
      </c>
    </row>
    <row r="3976" spans="1:6" x14ac:dyDescent="0.25">
      <c r="A3976" s="2" t="s">
        <v>103</v>
      </c>
      <c r="B3976" s="2" t="s">
        <v>403</v>
      </c>
      <c r="C3976" s="2" t="s">
        <v>389</v>
      </c>
      <c r="D3976" s="2">
        <v>2012</v>
      </c>
      <c r="E3976" s="2" t="s">
        <v>388</v>
      </c>
      <c r="F3976" s="2">
        <v>134016997</v>
      </c>
    </row>
    <row r="3977" spans="1:6" x14ac:dyDescent="0.25">
      <c r="A3977" s="2" t="s">
        <v>103</v>
      </c>
      <c r="B3977" s="2" t="s">
        <v>403</v>
      </c>
      <c r="C3977" s="2" t="s">
        <v>389</v>
      </c>
      <c r="D3977" s="2">
        <v>2013</v>
      </c>
      <c r="E3977" s="2" t="s">
        <v>388</v>
      </c>
      <c r="F3977" s="2">
        <v>34757678</v>
      </c>
    </row>
    <row r="3978" spans="1:6" x14ac:dyDescent="0.25">
      <c r="A3978" s="2" t="s">
        <v>103</v>
      </c>
      <c r="B3978" s="2" t="s">
        <v>403</v>
      </c>
      <c r="C3978" s="2" t="s">
        <v>389</v>
      </c>
      <c r="D3978" s="2">
        <v>2014</v>
      </c>
      <c r="E3978" s="2" t="s">
        <v>388</v>
      </c>
      <c r="F3978" s="2">
        <v>37227579</v>
      </c>
    </row>
    <row r="3979" spans="1:6" x14ac:dyDescent="0.25">
      <c r="A3979" s="2" t="s">
        <v>103</v>
      </c>
      <c r="B3979" s="2" t="s">
        <v>403</v>
      </c>
      <c r="C3979" s="2" t="s">
        <v>389</v>
      </c>
      <c r="D3979" s="2">
        <v>2015</v>
      </c>
      <c r="E3979" s="2" t="s">
        <v>388</v>
      </c>
      <c r="F3979" s="2">
        <v>105931546</v>
      </c>
    </row>
    <row r="3980" spans="1:6" x14ac:dyDescent="0.25">
      <c r="A3980" s="2" t="s">
        <v>103</v>
      </c>
      <c r="B3980" s="2" t="s">
        <v>403</v>
      </c>
      <c r="C3980" s="2" t="s">
        <v>389</v>
      </c>
      <c r="D3980" s="2">
        <v>2016</v>
      </c>
      <c r="E3980" s="2" t="s">
        <v>388</v>
      </c>
      <c r="F3980" s="2">
        <v>120237061</v>
      </c>
    </row>
    <row r="3981" spans="1:6" x14ac:dyDescent="0.25">
      <c r="A3981" s="2" t="s">
        <v>103</v>
      </c>
      <c r="B3981" s="2" t="s">
        <v>403</v>
      </c>
      <c r="C3981" s="2" t="s">
        <v>389</v>
      </c>
      <c r="D3981" s="2">
        <v>2017</v>
      </c>
      <c r="E3981" s="2" t="s">
        <v>388</v>
      </c>
      <c r="F3981" s="2">
        <v>215818088</v>
      </c>
    </row>
    <row r="3982" spans="1:6" x14ac:dyDescent="0.25">
      <c r="A3982" s="2" t="s">
        <v>103</v>
      </c>
      <c r="B3982" s="2" t="s">
        <v>403</v>
      </c>
      <c r="C3982" s="2" t="s">
        <v>389</v>
      </c>
      <c r="D3982" s="2">
        <v>2018</v>
      </c>
      <c r="E3982" s="2" t="s">
        <v>388</v>
      </c>
      <c r="F3982" s="2">
        <v>153916569</v>
      </c>
    </row>
    <row r="3983" spans="1:6" x14ac:dyDescent="0.25">
      <c r="A3983" s="2" t="s">
        <v>103</v>
      </c>
      <c r="B3983" s="2" t="s">
        <v>403</v>
      </c>
      <c r="C3983" s="2" t="s">
        <v>389</v>
      </c>
      <c r="D3983" s="2">
        <v>2019</v>
      </c>
      <c r="E3983" s="2" t="s">
        <v>388</v>
      </c>
      <c r="F3983" s="2">
        <v>153345651</v>
      </c>
    </row>
    <row r="3984" spans="1:6" x14ac:dyDescent="0.25">
      <c r="A3984" s="2" t="s">
        <v>103</v>
      </c>
      <c r="B3984" s="2" t="s">
        <v>403</v>
      </c>
      <c r="C3984" s="2" t="s">
        <v>389</v>
      </c>
      <c r="D3984" s="2">
        <v>2020</v>
      </c>
      <c r="E3984" s="2" t="s">
        <v>388</v>
      </c>
      <c r="F3984" s="2">
        <v>154911813</v>
      </c>
    </row>
    <row r="3985" spans="1:6" x14ac:dyDescent="0.25">
      <c r="A3985" s="2" t="s">
        <v>103</v>
      </c>
      <c r="B3985" s="2" t="s">
        <v>403</v>
      </c>
      <c r="C3985" s="2" t="s">
        <v>389</v>
      </c>
      <c r="D3985" s="2">
        <v>2021</v>
      </c>
      <c r="E3985" s="2" t="s">
        <v>388</v>
      </c>
      <c r="F3985" s="2">
        <v>155272429</v>
      </c>
    </row>
    <row r="3986" spans="1:6" x14ac:dyDescent="0.25">
      <c r="A3986" s="2" t="s">
        <v>103</v>
      </c>
      <c r="B3986" s="2" t="s">
        <v>403</v>
      </c>
      <c r="C3986" s="2" t="s">
        <v>390</v>
      </c>
      <c r="D3986" s="2">
        <v>2010</v>
      </c>
      <c r="E3986" s="2" t="s">
        <v>388</v>
      </c>
      <c r="F3986" s="2">
        <v>51395821</v>
      </c>
    </row>
    <row r="3987" spans="1:6" x14ac:dyDescent="0.25">
      <c r="A3987" s="2" t="s">
        <v>103</v>
      </c>
      <c r="B3987" s="2" t="s">
        <v>403</v>
      </c>
      <c r="C3987" s="2" t="s">
        <v>390</v>
      </c>
      <c r="D3987" s="2">
        <v>2011</v>
      </c>
      <c r="E3987" s="2" t="s">
        <v>388</v>
      </c>
      <c r="F3987" s="2">
        <v>31790629</v>
      </c>
    </row>
    <row r="3988" spans="1:6" x14ac:dyDescent="0.25">
      <c r="A3988" s="2" t="s">
        <v>103</v>
      </c>
      <c r="B3988" s="2" t="s">
        <v>403</v>
      </c>
      <c r="C3988" s="2" t="s">
        <v>390</v>
      </c>
      <c r="D3988" s="2">
        <v>2012</v>
      </c>
      <c r="E3988" s="2" t="s">
        <v>388</v>
      </c>
      <c r="F3988" s="2">
        <v>49611485</v>
      </c>
    </row>
    <row r="3989" spans="1:6" x14ac:dyDescent="0.25">
      <c r="A3989" s="2" t="s">
        <v>103</v>
      </c>
      <c r="B3989" s="2" t="s">
        <v>403</v>
      </c>
      <c r="C3989" s="2" t="s">
        <v>390</v>
      </c>
      <c r="D3989" s="2">
        <v>2013</v>
      </c>
      <c r="E3989" s="2" t="s">
        <v>388</v>
      </c>
      <c r="F3989" s="2">
        <v>41671010</v>
      </c>
    </row>
    <row r="3990" spans="1:6" x14ac:dyDescent="0.25">
      <c r="A3990" s="2" t="s">
        <v>103</v>
      </c>
      <c r="B3990" s="2" t="s">
        <v>403</v>
      </c>
      <c r="C3990" s="2" t="s">
        <v>390</v>
      </c>
      <c r="D3990" s="2">
        <v>2014</v>
      </c>
      <c r="E3990" s="2" t="s">
        <v>388</v>
      </c>
      <c r="F3990" s="2">
        <v>46059925</v>
      </c>
    </row>
    <row r="3991" spans="1:6" x14ac:dyDescent="0.25">
      <c r="A3991" s="2" t="s">
        <v>103</v>
      </c>
      <c r="B3991" s="2" t="s">
        <v>403</v>
      </c>
      <c r="C3991" s="2" t="s">
        <v>390</v>
      </c>
      <c r="D3991" s="2">
        <v>2015</v>
      </c>
      <c r="E3991" s="2" t="s">
        <v>388</v>
      </c>
      <c r="F3991" s="2">
        <v>62743597</v>
      </c>
    </row>
    <row r="3992" spans="1:6" x14ac:dyDescent="0.25">
      <c r="A3992" s="2" t="s">
        <v>103</v>
      </c>
      <c r="B3992" s="2" t="s">
        <v>403</v>
      </c>
      <c r="C3992" s="2" t="s">
        <v>390</v>
      </c>
      <c r="D3992" s="2">
        <v>2016</v>
      </c>
      <c r="E3992" s="2" t="s">
        <v>388</v>
      </c>
      <c r="F3992" s="2">
        <v>70732005</v>
      </c>
    </row>
    <row r="3993" spans="1:6" x14ac:dyDescent="0.25">
      <c r="A3993" s="2" t="s">
        <v>103</v>
      </c>
      <c r="B3993" s="2" t="s">
        <v>403</v>
      </c>
      <c r="C3993" s="2" t="s">
        <v>390</v>
      </c>
      <c r="D3993" s="2">
        <v>2017</v>
      </c>
      <c r="E3993" s="2" t="s">
        <v>388</v>
      </c>
      <c r="F3993" s="2">
        <v>58045008</v>
      </c>
    </row>
    <row r="3994" spans="1:6" x14ac:dyDescent="0.25">
      <c r="A3994" s="2" t="s">
        <v>103</v>
      </c>
      <c r="B3994" s="2" t="s">
        <v>403</v>
      </c>
      <c r="C3994" s="2" t="s">
        <v>390</v>
      </c>
      <c r="D3994" s="2">
        <v>2018</v>
      </c>
      <c r="E3994" s="2" t="s">
        <v>388</v>
      </c>
      <c r="F3994" s="2">
        <v>57367598</v>
      </c>
    </row>
    <row r="3995" spans="1:6" x14ac:dyDescent="0.25">
      <c r="A3995" s="2" t="s">
        <v>103</v>
      </c>
      <c r="B3995" s="2" t="s">
        <v>403</v>
      </c>
      <c r="C3995" s="2" t="s">
        <v>390</v>
      </c>
      <c r="D3995" s="2">
        <v>2019</v>
      </c>
      <c r="E3995" s="2" t="s">
        <v>388</v>
      </c>
      <c r="F3995" s="2">
        <v>60941195</v>
      </c>
    </row>
    <row r="3996" spans="1:6" x14ac:dyDescent="0.25">
      <c r="A3996" s="2" t="s">
        <v>103</v>
      </c>
      <c r="B3996" s="2" t="s">
        <v>403</v>
      </c>
      <c r="C3996" s="2" t="s">
        <v>390</v>
      </c>
      <c r="D3996" s="2">
        <v>2020</v>
      </c>
      <c r="E3996" s="2" t="s">
        <v>388</v>
      </c>
      <c r="F3996" s="2">
        <v>64472329</v>
      </c>
    </row>
    <row r="3997" spans="1:6" x14ac:dyDescent="0.25">
      <c r="A3997" s="2" t="s">
        <v>103</v>
      </c>
      <c r="B3997" s="2" t="s">
        <v>403</v>
      </c>
      <c r="C3997" s="2" t="s">
        <v>390</v>
      </c>
      <c r="D3997" s="2">
        <v>2021</v>
      </c>
      <c r="E3997" s="2" t="s">
        <v>388</v>
      </c>
      <c r="F3997" s="2">
        <v>68521360</v>
      </c>
    </row>
    <row r="3998" spans="1:6" x14ac:dyDescent="0.25">
      <c r="A3998" s="2" t="s">
        <v>104</v>
      </c>
      <c r="B3998" s="2" t="s">
        <v>396</v>
      </c>
      <c r="C3998" s="2" t="s">
        <v>387</v>
      </c>
      <c r="D3998" s="2">
        <v>2010</v>
      </c>
      <c r="E3998" s="2" t="s">
        <v>388</v>
      </c>
      <c r="F3998" s="2">
        <v>1216001187</v>
      </c>
    </row>
    <row r="3999" spans="1:6" x14ac:dyDescent="0.25">
      <c r="A3999" s="2" t="s">
        <v>104</v>
      </c>
      <c r="B3999" s="2" t="s">
        <v>396</v>
      </c>
      <c r="C3999" s="2" t="s">
        <v>387</v>
      </c>
      <c r="D3999" s="2">
        <v>2011</v>
      </c>
      <c r="E3999" s="2" t="s">
        <v>388</v>
      </c>
      <c r="F3999" s="2">
        <v>641736193</v>
      </c>
    </row>
    <row r="4000" spans="1:6" x14ac:dyDescent="0.25">
      <c r="A4000" s="2" t="s">
        <v>104</v>
      </c>
      <c r="B4000" s="2" t="s">
        <v>396</v>
      </c>
      <c r="C4000" s="2" t="s">
        <v>387</v>
      </c>
      <c r="D4000" s="2">
        <v>2012</v>
      </c>
      <c r="E4000" s="2" t="s">
        <v>388</v>
      </c>
      <c r="F4000" s="2">
        <v>957704923</v>
      </c>
    </row>
    <row r="4001" spans="1:6" x14ac:dyDescent="0.25">
      <c r="A4001" s="2" t="s">
        <v>104</v>
      </c>
      <c r="B4001" s="2" t="s">
        <v>396</v>
      </c>
      <c r="C4001" s="2" t="s">
        <v>387</v>
      </c>
      <c r="D4001" s="2">
        <v>2013</v>
      </c>
      <c r="E4001" s="2" t="s">
        <v>388</v>
      </c>
      <c r="F4001" s="2">
        <v>1088467649</v>
      </c>
    </row>
    <row r="4002" spans="1:6" x14ac:dyDescent="0.25">
      <c r="A4002" s="2" t="s">
        <v>104</v>
      </c>
      <c r="B4002" s="2" t="s">
        <v>396</v>
      </c>
      <c r="C4002" s="2" t="s">
        <v>387</v>
      </c>
      <c r="D4002" s="2">
        <v>2014</v>
      </c>
      <c r="E4002" s="2" t="s">
        <v>388</v>
      </c>
      <c r="F4002" s="2">
        <v>884834731</v>
      </c>
    </row>
    <row r="4003" spans="1:6" x14ac:dyDescent="0.25">
      <c r="A4003" s="2" t="s">
        <v>104</v>
      </c>
      <c r="B4003" s="2" t="s">
        <v>396</v>
      </c>
      <c r="C4003" s="2" t="s">
        <v>387</v>
      </c>
      <c r="D4003" s="2">
        <v>2015</v>
      </c>
      <c r="E4003" s="2" t="s">
        <v>388</v>
      </c>
      <c r="F4003" s="2">
        <v>915302374</v>
      </c>
    </row>
    <row r="4004" spans="1:6" x14ac:dyDescent="0.25">
      <c r="A4004" s="2" t="s">
        <v>104</v>
      </c>
      <c r="B4004" s="2" t="s">
        <v>396</v>
      </c>
      <c r="C4004" s="2" t="s">
        <v>387</v>
      </c>
      <c r="D4004" s="2">
        <v>2016</v>
      </c>
      <c r="E4004" s="2" t="s">
        <v>388</v>
      </c>
      <c r="F4004" s="2">
        <v>893291452</v>
      </c>
    </row>
    <row r="4005" spans="1:6" x14ac:dyDescent="0.25">
      <c r="A4005" s="2" t="s">
        <v>104</v>
      </c>
      <c r="B4005" s="2" t="s">
        <v>396</v>
      </c>
      <c r="C4005" s="2" t="s">
        <v>387</v>
      </c>
      <c r="D4005" s="2">
        <v>2017</v>
      </c>
      <c r="E4005" s="2" t="s">
        <v>388</v>
      </c>
      <c r="F4005" s="2">
        <v>833200746</v>
      </c>
    </row>
    <row r="4006" spans="1:6" x14ac:dyDescent="0.25">
      <c r="A4006" s="2" t="s">
        <v>104</v>
      </c>
      <c r="B4006" s="2" t="s">
        <v>396</v>
      </c>
      <c r="C4006" s="2" t="s">
        <v>387</v>
      </c>
      <c r="D4006" s="2">
        <v>2018</v>
      </c>
      <c r="E4006" s="2" t="s">
        <v>388</v>
      </c>
      <c r="F4006" s="2">
        <v>1222454782</v>
      </c>
    </row>
    <row r="4007" spans="1:6" x14ac:dyDescent="0.25">
      <c r="A4007" s="2" t="s">
        <v>104</v>
      </c>
      <c r="B4007" s="2" t="s">
        <v>396</v>
      </c>
      <c r="C4007" s="2" t="s">
        <v>387</v>
      </c>
      <c r="D4007" s="2">
        <v>2019</v>
      </c>
      <c r="E4007" s="2" t="s">
        <v>388</v>
      </c>
      <c r="F4007" s="2">
        <v>1312842127</v>
      </c>
    </row>
    <row r="4008" spans="1:6" x14ac:dyDescent="0.25">
      <c r="A4008" s="2" t="s">
        <v>104</v>
      </c>
      <c r="B4008" s="2" t="s">
        <v>396</v>
      </c>
      <c r="C4008" s="2" t="s">
        <v>387</v>
      </c>
      <c r="D4008" s="2">
        <v>2020</v>
      </c>
      <c r="E4008" s="2" t="s">
        <v>388</v>
      </c>
      <c r="F4008" s="2">
        <v>1395395241</v>
      </c>
    </row>
    <row r="4009" spans="1:6" x14ac:dyDescent="0.25">
      <c r="A4009" s="2" t="s">
        <v>104</v>
      </c>
      <c r="B4009" s="2" t="s">
        <v>396</v>
      </c>
      <c r="C4009" s="2" t="s">
        <v>387</v>
      </c>
      <c r="D4009" s="2">
        <v>2021</v>
      </c>
      <c r="E4009" s="2" t="s">
        <v>388</v>
      </c>
      <c r="F4009" s="2">
        <v>1452266218</v>
      </c>
    </row>
    <row r="4010" spans="1:6" x14ac:dyDescent="0.25">
      <c r="A4010" s="2" t="s">
        <v>104</v>
      </c>
      <c r="B4010" s="2" t="s">
        <v>396</v>
      </c>
      <c r="C4010" s="2" t="s">
        <v>389</v>
      </c>
      <c r="D4010" s="2">
        <v>2010</v>
      </c>
      <c r="E4010" s="2" t="s">
        <v>388</v>
      </c>
      <c r="F4010" s="2">
        <v>711216082</v>
      </c>
    </row>
    <row r="4011" spans="1:6" x14ac:dyDescent="0.25">
      <c r="A4011" s="2" t="s">
        <v>104</v>
      </c>
      <c r="B4011" s="2" t="s">
        <v>396</v>
      </c>
      <c r="C4011" s="2" t="s">
        <v>389</v>
      </c>
      <c r="D4011" s="2">
        <v>2011</v>
      </c>
      <c r="E4011" s="2" t="s">
        <v>388</v>
      </c>
      <c r="F4011" s="2">
        <v>813691909</v>
      </c>
    </row>
    <row r="4012" spans="1:6" x14ac:dyDescent="0.25">
      <c r="A4012" s="2" t="s">
        <v>104</v>
      </c>
      <c r="B4012" s="2" t="s">
        <v>396</v>
      </c>
      <c r="C4012" s="2" t="s">
        <v>389</v>
      </c>
      <c r="D4012" s="2">
        <v>2012</v>
      </c>
      <c r="E4012" s="2" t="s">
        <v>388</v>
      </c>
      <c r="F4012" s="2">
        <v>716115066</v>
      </c>
    </row>
    <row r="4013" spans="1:6" x14ac:dyDescent="0.25">
      <c r="A4013" s="2" t="s">
        <v>104</v>
      </c>
      <c r="B4013" s="2" t="s">
        <v>396</v>
      </c>
      <c r="C4013" s="2" t="s">
        <v>389</v>
      </c>
      <c r="D4013" s="2">
        <v>2013</v>
      </c>
      <c r="E4013" s="2" t="s">
        <v>388</v>
      </c>
      <c r="F4013" s="2">
        <v>872892117</v>
      </c>
    </row>
    <row r="4014" spans="1:6" x14ac:dyDescent="0.25">
      <c r="A4014" s="2" t="s">
        <v>104</v>
      </c>
      <c r="B4014" s="2" t="s">
        <v>396</v>
      </c>
      <c r="C4014" s="2" t="s">
        <v>389</v>
      </c>
      <c r="D4014" s="2">
        <v>2014</v>
      </c>
      <c r="E4014" s="2" t="s">
        <v>388</v>
      </c>
      <c r="F4014" s="2">
        <v>1061717500</v>
      </c>
    </row>
    <row r="4015" spans="1:6" x14ac:dyDescent="0.25">
      <c r="A4015" s="2" t="s">
        <v>104</v>
      </c>
      <c r="B4015" s="2" t="s">
        <v>396</v>
      </c>
      <c r="C4015" s="2" t="s">
        <v>389</v>
      </c>
      <c r="D4015" s="2">
        <v>2015</v>
      </c>
      <c r="E4015" s="2" t="s">
        <v>388</v>
      </c>
      <c r="F4015" s="2">
        <v>930693862</v>
      </c>
    </row>
    <row r="4016" spans="1:6" x14ac:dyDescent="0.25">
      <c r="A4016" s="2" t="s">
        <v>104</v>
      </c>
      <c r="B4016" s="2" t="s">
        <v>396</v>
      </c>
      <c r="C4016" s="2" t="s">
        <v>389</v>
      </c>
      <c r="D4016" s="2">
        <v>2016</v>
      </c>
      <c r="E4016" s="2" t="s">
        <v>388</v>
      </c>
      <c r="F4016" s="2">
        <v>1743610569</v>
      </c>
    </row>
    <row r="4017" spans="1:6" x14ac:dyDescent="0.25">
      <c r="A4017" s="2" t="s">
        <v>104</v>
      </c>
      <c r="B4017" s="2" t="s">
        <v>396</v>
      </c>
      <c r="C4017" s="2" t="s">
        <v>389</v>
      </c>
      <c r="D4017" s="2">
        <v>2017</v>
      </c>
      <c r="E4017" s="2" t="s">
        <v>388</v>
      </c>
      <c r="F4017" s="2">
        <v>1085704571</v>
      </c>
    </row>
    <row r="4018" spans="1:6" x14ac:dyDescent="0.25">
      <c r="A4018" s="2" t="s">
        <v>104</v>
      </c>
      <c r="B4018" s="2" t="s">
        <v>396</v>
      </c>
      <c r="C4018" s="2" t="s">
        <v>389</v>
      </c>
      <c r="D4018" s="2">
        <v>2018</v>
      </c>
      <c r="E4018" s="2" t="s">
        <v>388</v>
      </c>
      <c r="F4018" s="2">
        <v>1559939291</v>
      </c>
    </row>
    <row r="4019" spans="1:6" x14ac:dyDescent="0.25">
      <c r="A4019" s="2" t="s">
        <v>104</v>
      </c>
      <c r="B4019" s="2" t="s">
        <v>396</v>
      </c>
      <c r="C4019" s="2" t="s">
        <v>389</v>
      </c>
      <c r="D4019" s="2">
        <v>2019</v>
      </c>
      <c r="E4019" s="2" t="s">
        <v>388</v>
      </c>
      <c r="F4019" s="2">
        <v>1583288236</v>
      </c>
    </row>
    <row r="4020" spans="1:6" x14ac:dyDescent="0.25">
      <c r="A4020" s="2" t="s">
        <v>104</v>
      </c>
      <c r="B4020" s="2" t="s">
        <v>396</v>
      </c>
      <c r="C4020" s="2" t="s">
        <v>389</v>
      </c>
      <c r="D4020" s="2">
        <v>2020</v>
      </c>
      <c r="E4020" s="2" t="s">
        <v>388</v>
      </c>
      <c r="F4020" s="2">
        <v>1605195114</v>
      </c>
    </row>
    <row r="4021" spans="1:6" x14ac:dyDescent="0.25">
      <c r="A4021" s="2" t="s">
        <v>104</v>
      </c>
      <c r="B4021" s="2" t="s">
        <v>396</v>
      </c>
      <c r="C4021" s="2" t="s">
        <v>389</v>
      </c>
      <c r="D4021" s="2">
        <v>2021</v>
      </c>
      <c r="E4021" s="2" t="s">
        <v>388</v>
      </c>
      <c r="F4021" s="2">
        <v>1616207941</v>
      </c>
    </row>
    <row r="4022" spans="1:6" x14ac:dyDescent="0.25">
      <c r="A4022" s="2" t="s">
        <v>104</v>
      </c>
      <c r="B4022" s="2" t="s">
        <v>396</v>
      </c>
      <c r="C4022" s="2" t="s">
        <v>390</v>
      </c>
      <c r="D4022" s="2">
        <v>2010</v>
      </c>
      <c r="E4022" s="2" t="s">
        <v>388</v>
      </c>
      <c r="F4022" s="2">
        <v>866082021</v>
      </c>
    </row>
    <row r="4023" spans="1:6" x14ac:dyDescent="0.25">
      <c r="A4023" s="2" t="s">
        <v>104</v>
      </c>
      <c r="B4023" s="2" t="s">
        <v>396</v>
      </c>
      <c r="C4023" s="2" t="s">
        <v>390</v>
      </c>
      <c r="D4023" s="2">
        <v>2011</v>
      </c>
      <c r="E4023" s="2" t="s">
        <v>388</v>
      </c>
      <c r="F4023" s="2">
        <v>556674199</v>
      </c>
    </row>
    <row r="4024" spans="1:6" x14ac:dyDescent="0.25">
      <c r="A4024" s="2" t="s">
        <v>104</v>
      </c>
      <c r="B4024" s="2" t="s">
        <v>396</v>
      </c>
      <c r="C4024" s="2" t="s">
        <v>390</v>
      </c>
      <c r="D4024" s="2">
        <v>2012</v>
      </c>
      <c r="E4024" s="2" t="s">
        <v>388</v>
      </c>
      <c r="F4024" s="2">
        <v>588090449</v>
      </c>
    </row>
    <row r="4025" spans="1:6" x14ac:dyDescent="0.25">
      <c r="A4025" s="2" t="s">
        <v>104</v>
      </c>
      <c r="B4025" s="2" t="s">
        <v>396</v>
      </c>
      <c r="C4025" s="2" t="s">
        <v>390</v>
      </c>
      <c r="D4025" s="2">
        <v>2013</v>
      </c>
      <c r="E4025" s="2" t="s">
        <v>388</v>
      </c>
      <c r="F4025" s="2">
        <v>899435643</v>
      </c>
    </row>
    <row r="4026" spans="1:6" x14ac:dyDescent="0.25">
      <c r="A4026" s="2" t="s">
        <v>104</v>
      </c>
      <c r="B4026" s="2" t="s">
        <v>396</v>
      </c>
      <c r="C4026" s="2" t="s">
        <v>390</v>
      </c>
      <c r="D4026" s="2">
        <v>2014</v>
      </c>
      <c r="E4026" s="2" t="s">
        <v>388</v>
      </c>
      <c r="F4026" s="2">
        <v>1156139630</v>
      </c>
    </row>
    <row r="4027" spans="1:6" x14ac:dyDescent="0.25">
      <c r="A4027" s="2" t="s">
        <v>104</v>
      </c>
      <c r="B4027" s="2" t="s">
        <v>396</v>
      </c>
      <c r="C4027" s="2" t="s">
        <v>390</v>
      </c>
      <c r="D4027" s="2">
        <v>2015</v>
      </c>
      <c r="E4027" s="2" t="s">
        <v>388</v>
      </c>
      <c r="F4027" s="2">
        <v>993287456</v>
      </c>
    </row>
    <row r="4028" spans="1:6" x14ac:dyDescent="0.25">
      <c r="A4028" s="2" t="s">
        <v>104</v>
      </c>
      <c r="B4028" s="2" t="s">
        <v>396</v>
      </c>
      <c r="C4028" s="2" t="s">
        <v>390</v>
      </c>
      <c r="D4028" s="2">
        <v>2016</v>
      </c>
      <c r="E4028" s="2" t="s">
        <v>388</v>
      </c>
      <c r="F4028" s="2">
        <v>1651611220</v>
      </c>
    </row>
    <row r="4029" spans="1:6" x14ac:dyDescent="0.25">
      <c r="A4029" s="2" t="s">
        <v>104</v>
      </c>
      <c r="B4029" s="2" t="s">
        <v>396</v>
      </c>
      <c r="C4029" s="2" t="s">
        <v>390</v>
      </c>
      <c r="D4029" s="2">
        <v>2017</v>
      </c>
      <c r="E4029" s="2" t="s">
        <v>388</v>
      </c>
      <c r="F4029" s="2">
        <v>1252766762</v>
      </c>
    </row>
    <row r="4030" spans="1:6" x14ac:dyDescent="0.25">
      <c r="A4030" s="2" t="s">
        <v>104</v>
      </c>
      <c r="B4030" s="2" t="s">
        <v>396</v>
      </c>
      <c r="C4030" s="2" t="s">
        <v>390</v>
      </c>
      <c r="D4030" s="2">
        <v>2018</v>
      </c>
      <c r="E4030" s="2" t="s">
        <v>388</v>
      </c>
      <c r="F4030" s="2">
        <v>1672494240</v>
      </c>
    </row>
    <row r="4031" spans="1:6" x14ac:dyDescent="0.25">
      <c r="A4031" s="2" t="s">
        <v>104</v>
      </c>
      <c r="B4031" s="2" t="s">
        <v>396</v>
      </c>
      <c r="C4031" s="2" t="s">
        <v>390</v>
      </c>
      <c r="D4031" s="2">
        <v>2019</v>
      </c>
      <c r="E4031" s="2" t="s">
        <v>388</v>
      </c>
      <c r="F4031" s="2">
        <v>1777024652</v>
      </c>
    </row>
    <row r="4032" spans="1:6" x14ac:dyDescent="0.25">
      <c r="A4032" s="2" t="s">
        <v>104</v>
      </c>
      <c r="B4032" s="2" t="s">
        <v>396</v>
      </c>
      <c r="C4032" s="2" t="s">
        <v>390</v>
      </c>
      <c r="D4032" s="2">
        <v>2020</v>
      </c>
      <c r="E4032" s="2" t="s">
        <v>388</v>
      </c>
      <c r="F4032" s="2">
        <v>1909607214</v>
      </c>
    </row>
    <row r="4033" spans="1:6" x14ac:dyDescent="0.25">
      <c r="A4033" s="2" t="s">
        <v>104</v>
      </c>
      <c r="B4033" s="2" t="s">
        <v>396</v>
      </c>
      <c r="C4033" s="2" t="s">
        <v>390</v>
      </c>
      <c r="D4033" s="2">
        <v>2021</v>
      </c>
      <c r="E4033" s="2" t="s">
        <v>388</v>
      </c>
      <c r="F4033" s="2">
        <v>2030702845</v>
      </c>
    </row>
    <row r="4034" spans="1:6" x14ac:dyDescent="0.25">
      <c r="A4034" s="2" t="s">
        <v>105</v>
      </c>
      <c r="B4034" s="2" t="s">
        <v>405</v>
      </c>
      <c r="C4034" s="2" t="s">
        <v>387</v>
      </c>
      <c r="D4034" s="2">
        <v>2010</v>
      </c>
      <c r="E4034" s="2" t="s">
        <v>388</v>
      </c>
      <c r="F4034" s="2">
        <v>82419942</v>
      </c>
    </row>
    <row r="4035" spans="1:6" x14ac:dyDescent="0.25">
      <c r="A4035" s="2" t="s">
        <v>105</v>
      </c>
      <c r="B4035" s="2" t="s">
        <v>405</v>
      </c>
      <c r="C4035" s="2" t="s">
        <v>387</v>
      </c>
      <c r="D4035" s="2">
        <v>2011</v>
      </c>
      <c r="E4035" s="2" t="s">
        <v>388</v>
      </c>
      <c r="F4035" s="2">
        <v>64759282</v>
      </c>
    </row>
    <row r="4036" spans="1:6" x14ac:dyDescent="0.25">
      <c r="A4036" s="2" t="s">
        <v>105</v>
      </c>
      <c r="B4036" s="2" t="s">
        <v>405</v>
      </c>
      <c r="C4036" s="2" t="s">
        <v>387</v>
      </c>
      <c r="D4036" s="2">
        <v>2012</v>
      </c>
      <c r="E4036" s="2" t="s">
        <v>388</v>
      </c>
      <c r="F4036" s="2">
        <v>59512142</v>
      </c>
    </row>
    <row r="4037" spans="1:6" x14ac:dyDescent="0.25">
      <c r="A4037" s="2" t="s">
        <v>105</v>
      </c>
      <c r="B4037" s="2" t="s">
        <v>405</v>
      </c>
      <c r="C4037" s="2" t="s">
        <v>387</v>
      </c>
      <c r="D4037" s="2">
        <v>2013</v>
      </c>
      <c r="E4037" s="2" t="s">
        <v>388</v>
      </c>
      <c r="F4037" s="2">
        <v>42815447</v>
      </c>
    </row>
    <row r="4038" spans="1:6" x14ac:dyDescent="0.25">
      <c r="A4038" s="2" t="s">
        <v>105</v>
      </c>
      <c r="B4038" s="2" t="s">
        <v>405</v>
      </c>
      <c r="C4038" s="2" t="s">
        <v>387</v>
      </c>
      <c r="D4038" s="2">
        <v>2014</v>
      </c>
      <c r="E4038" s="2" t="s">
        <v>388</v>
      </c>
      <c r="F4038" s="2">
        <v>97134013</v>
      </c>
    </row>
    <row r="4039" spans="1:6" x14ac:dyDescent="0.25">
      <c r="A4039" s="2" t="s">
        <v>105</v>
      </c>
      <c r="B4039" s="2" t="s">
        <v>405</v>
      </c>
      <c r="C4039" s="2" t="s">
        <v>387</v>
      </c>
      <c r="D4039" s="2">
        <v>2015</v>
      </c>
      <c r="E4039" s="2" t="s">
        <v>388</v>
      </c>
      <c r="F4039" s="2">
        <v>135669320</v>
      </c>
    </row>
    <row r="4040" spans="1:6" x14ac:dyDescent="0.25">
      <c r="A4040" s="2" t="s">
        <v>105</v>
      </c>
      <c r="B4040" s="2" t="s">
        <v>405</v>
      </c>
      <c r="C4040" s="2" t="s">
        <v>387</v>
      </c>
      <c r="D4040" s="2">
        <v>2016</v>
      </c>
      <c r="E4040" s="2" t="s">
        <v>388</v>
      </c>
      <c r="F4040" s="2">
        <v>143372031</v>
      </c>
    </row>
    <row r="4041" spans="1:6" x14ac:dyDescent="0.25">
      <c r="A4041" s="2" t="s">
        <v>105</v>
      </c>
      <c r="B4041" s="2" t="s">
        <v>405</v>
      </c>
      <c r="C4041" s="2" t="s">
        <v>387</v>
      </c>
      <c r="D4041" s="2">
        <v>2017</v>
      </c>
      <c r="E4041" s="2" t="s">
        <v>388</v>
      </c>
      <c r="F4041" s="2">
        <v>206879571</v>
      </c>
    </row>
    <row r="4042" spans="1:6" x14ac:dyDescent="0.25">
      <c r="A4042" s="2" t="s">
        <v>105</v>
      </c>
      <c r="B4042" s="2" t="s">
        <v>405</v>
      </c>
      <c r="C4042" s="2" t="s">
        <v>387</v>
      </c>
      <c r="D4042" s="2">
        <v>2018</v>
      </c>
      <c r="E4042" s="2" t="s">
        <v>388</v>
      </c>
      <c r="F4042" s="2">
        <v>284803675</v>
      </c>
    </row>
    <row r="4043" spans="1:6" x14ac:dyDescent="0.25">
      <c r="A4043" s="2" t="s">
        <v>105</v>
      </c>
      <c r="B4043" s="2" t="s">
        <v>405</v>
      </c>
      <c r="C4043" s="2" t="s">
        <v>387</v>
      </c>
      <c r="D4043" s="2">
        <v>2019</v>
      </c>
      <c r="E4043" s="2" t="s">
        <v>388</v>
      </c>
      <c r="F4043" s="2">
        <v>304473780</v>
      </c>
    </row>
    <row r="4044" spans="1:6" x14ac:dyDescent="0.25">
      <c r="A4044" s="2" t="s">
        <v>105</v>
      </c>
      <c r="B4044" s="2" t="s">
        <v>405</v>
      </c>
      <c r="C4044" s="2" t="s">
        <v>387</v>
      </c>
      <c r="D4044" s="2">
        <v>2020</v>
      </c>
      <c r="E4044" s="2" t="s">
        <v>388</v>
      </c>
      <c r="F4044" s="2">
        <v>329088594</v>
      </c>
    </row>
    <row r="4045" spans="1:6" x14ac:dyDescent="0.25">
      <c r="A4045" s="2" t="s">
        <v>105</v>
      </c>
      <c r="B4045" s="2" t="s">
        <v>405</v>
      </c>
      <c r="C4045" s="2" t="s">
        <v>387</v>
      </c>
      <c r="D4045" s="2">
        <v>2021</v>
      </c>
      <c r="E4045" s="2" t="s">
        <v>388</v>
      </c>
      <c r="F4045" s="2">
        <v>348289395</v>
      </c>
    </row>
    <row r="4046" spans="1:6" x14ac:dyDescent="0.25">
      <c r="A4046" s="2" t="s">
        <v>105</v>
      </c>
      <c r="B4046" s="2" t="s">
        <v>405</v>
      </c>
      <c r="C4046" s="2" t="s">
        <v>389</v>
      </c>
      <c r="D4046" s="2">
        <v>2010</v>
      </c>
      <c r="E4046" s="2" t="s">
        <v>388</v>
      </c>
      <c r="F4046" s="2">
        <v>57048171</v>
      </c>
    </row>
    <row r="4047" spans="1:6" x14ac:dyDescent="0.25">
      <c r="A4047" s="2" t="s">
        <v>105</v>
      </c>
      <c r="B4047" s="2" t="s">
        <v>405</v>
      </c>
      <c r="C4047" s="2" t="s">
        <v>389</v>
      </c>
      <c r="D4047" s="2">
        <v>2011</v>
      </c>
      <c r="E4047" s="2" t="s">
        <v>388</v>
      </c>
      <c r="F4047" s="2">
        <v>38156398</v>
      </c>
    </row>
    <row r="4048" spans="1:6" x14ac:dyDescent="0.25">
      <c r="A4048" s="2" t="s">
        <v>105</v>
      </c>
      <c r="B4048" s="2" t="s">
        <v>405</v>
      </c>
      <c r="C4048" s="2" t="s">
        <v>389</v>
      </c>
      <c r="D4048" s="2">
        <v>2012</v>
      </c>
      <c r="E4048" s="2" t="s">
        <v>388</v>
      </c>
      <c r="F4048" s="2">
        <v>115415993</v>
      </c>
    </row>
    <row r="4049" spans="1:6" x14ac:dyDescent="0.25">
      <c r="A4049" s="2" t="s">
        <v>105</v>
      </c>
      <c r="B4049" s="2" t="s">
        <v>405</v>
      </c>
      <c r="C4049" s="2" t="s">
        <v>389</v>
      </c>
      <c r="D4049" s="2">
        <v>2013</v>
      </c>
      <c r="E4049" s="2" t="s">
        <v>388</v>
      </c>
      <c r="F4049" s="2">
        <v>50662217</v>
      </c>
    </row>
    <row r="4050" spans="1:6" x14ac:dyDescent="0.25">
      <c r="A4050" s="2" t="s">
        <v>105</v>
      </c>
      <c r="B4050" s="2" t="s">
        <v>405</v>
      </c>
      <c r="C4050" s="2" t="s">
        <v>389</v>
      </c>
      <c r="D4050" s="2">
        <v>2014</v>
      </c>
      <c r="E4050" s="2" t="s">
        <v>388</v>
      </c>
      <c r="F4050" s="2">
        <v>17351217</v>
      </c>
    </row>
    <row r="4051" spans="1:6" x14ac:dyDescent="0.25">
      <c r="A4051" s="2" t="s">
        <v>105</v>
      </c>
      <c r="B4051" s="2" t="s">
        <v>405</v>
      </c>
      <c r="C4051" s="2" t="s">
        <v>389</v>
      </c>
      <c r="D4051" s="2">
        <v>2015</v>
      </c>
      <c r="E4051" s="2" t="s">
        <v>388</v>
      </c>
      <c r="F4051" s="2">
        <v>57034529</v>
      </c>
    </row>
    <row r="4052" spans="1:6" x14ac:dyDescent="0.25">
      <c r="A4052" s="2" t="s">
        <v>105</v>
      </c>
      <c r="B4052" s="2" t="s">
        <v>405</v>
      </c>
      <c r="C4052" s="2" t="s">
        <v>389</v>
      </c>
      <c r="D4052" s="2">
        <v>2016</v>
      </c>
      <c r="E4052" s="2" t="s">
        <v>388</v>
      </c>
      <c r="F4052" s="2">
        <v>146631308</v>
      </c>
    </row>
    <row r="4053" spans="1:6" x14ac:dyDescent="0.25">
      <c r="A4053" s="2" t="s">
        <v>105</v>
      </c>
      <c r="B4053" s="2" t="s">
        <v>405</v>
      </c>
      <c r="C4053" s="2" t="s">
        <v>389</v>
      </c>
      <c r="D4053" s="2">
        <v>2017</v>
      </c>
      <c r="E4053" s="2" t="s">
        <v>388</v>
      </c>
      <c r="F4053" s="2">
        <v>71343909</v>
      </c>
    </row>
    <row r="4054" spans="1:6" x14ac:dyDescent="0.25">
      <c r="A4054" s="2" t="s">
        <v>105</v>
      </c>
      <c r="B4054" s="2" t="s">
        <v>405</v>
      </c>
      <c r="C4054" s="2" t="s">
        <v>389</v>
      </c>
      <c r="D4054" s="2">
        <v>2018</v>
      </c>
      <c r="E4054" s="2" t="s">
        <v>388</v>
      </c>
      <c r="F4054" s="2">
        <v>116281242</v>
      </c>
    </row>
    <row r="4055" spans="1:6" x14ac:dyDescent="0.25">
      <c r="A4055" s="2" t="s">
        <v>105</v>
      </c>
      <c r="B4055" s="2" t="s">
        <v>405</v>
      </c>
      <c r="C4055" s="2" t="s">
        <v>389</v>
      </c>
      <c r="D4055" s="2">
        <v>2019</v>
      </c>
      <c r="E4055" s="2" t="s">
        <v>388</v>
      </c>
      <c r="F4055" s="2">
        <v>122066635</v>
      </c>
    </row>
    <row r="4056" spans="1:6" x14ac:dyDescent="0.25">
      <c r="A4056" s="2" t="s">
        <v>105</v>
      </c>
      <c r="B4056" s="2" t="s">
        <v>405</v>
      </c>
      <c r="C4056" s="2" t="s">
        <v>389</v>
      </c>
      <c r="D4056" s="2">
        <v>2020</v>
      </c>
      <c r="E4056" s="2" t="s">
        <v>388</v>
      </c>
      <c r="F4056" s="2">
        <v>130036983</v>
      </c>
    </row>
    <row r="4057" spans="1:6" x14ac:dyDescent="0.25">
      <c r="A4057" s="2" t="s">
        <v>105</v>
      </c>
      <c r="B4057" s="2" t="s">
        <v>405</v>
      </c>
      <c r="C4057" s="2" t="s">
        <v>389</v>
      </c>
      <c r="D4057" s="2">
        <v>2021</v>
      </c>
      <c r="E4057" s="2" t="s">
        <v>388</v>
      </c>
      <c r="F4057" s="2">
        <v>133942565</v>
      </c>
    </row>
    <row r="4058" spans="1:6" x14ac:dyDescent="0.25">
      <c r="A4058" s="2" t="s">
        <v>105</v>
      </c>
      <c r="B4058" s="2" t="s">
        <v>405</v>
      </c>
      <c r="C4058" s="2" t="s">
        <v>390</v>
      </c>
      <c r="D4058" s="2">
        <v>2010</v>
      </c>
      <c r="E4058" s="2" t="s">
        <v>388</v>
      </c>
      <c r="F4058" s="2">
        <v>12478027</v>
      </c>
    </row>
    <row r="4059" spans="1:6" x14ac:dyDescent="0.25">
      <c r="A4059" s="2" t="s">
        <v>105</v>
      </c>
      <c r="B4059" s="2" t="s">
        <v>405</v>
      </c>
      <c r="C4059" s="2" t="s">
        <v>390</v>
      </c>
      <c r="D4059" s="2">
        <v>2011</v>
      </c>
      <c r="E4059" s="2" t="s">
        <v>388</v>
      </c>
      <c r="F4059" s="2">
        <v>37765746</v>
      </c>
    </row>
    <row r="4060" spans="1:6" x14ac:dyDescent="0.25">
      <c r="A4060" s="2" t="s">
        <v>105</v>
      </c>
      <c r="B4060" s="2" t="s">
        <v>405</v>
      </c>
      <c r="C4060" s="2" t="s">
        <v>390</v>
      </c>
      <c r="D4060" s="2">
        <v>2012</v>
      </c>
      <c r="E4060" s="2" t="s">
        <v>388</v>
      </c>
      <c r="F4060" s="2">
        <v>69429677</v>
      </c>
    </row>
    <row r="4061" spans="1:6" x14ac:dyDescent="0.25">
      <c r="A4061" s="2" t="s">
        <v>105</v>
      </c>
      <c r="B4061" s="2" t="s">
        <v>405</v>
      </c>
      <c r="C4061" s="2" t="s">
        <v>390</v>
      </c>
      <c r="D4061" s="2">
        <v>2013</v>
      </c>
      <c r="E4061" s="2" t="s">
        <v>388</v>
      </c>
      <c r="F4061" s="2">
        <v>44078195</v>
      </c>
    </row>
    <row r="4062" spans="1:6" x14ac:dyDescent="0.25">
      <c r="A4062" s="2" t="s">
        <v>105</v>
      </c>
      <c r="B4062" s="2" t="s">
        <v>405</v>
      </c>
      <c r="C4062" s="2" t="s">
        <v>390</v>
      </c>
      <c r="D4062" s="2">
        <v>2014</v>
      </c>
      <c r="E4062" s="2" t="s">
        <v>388</v>
      </c>
      <c r="F4062" s="2">
        <v>61930472</v>
      </c>
    </row>
    <row r="4063" spans="1:6" x14ac:dyDescent="0.25">
      <c r="A4063" s="2" t="s">
        <v>105</v>
      </c>
      <c r="B4063" s="2" t="s">
        <v>405</v>
      </c>
      <c r="C4063" s="2" t="s">
        <v>390</v>
      </c>
      <c r="D4063" s="2">
        <v>2015</v>
      </c>
      <c r="E4063" s="2" t="s">
        <v>388</v>
      </c>
      <c r="F4063" s="2">
        <v>13734846</v>
      </c>
    </row>
    <row r="4064" spans="1:6" x14ac:dyDescent="0.25">
      <c r="A4064" s="2" t="s">
        <v>105</v>
      </c>
      <c r="B4064" s="2" t="s">
        <v>405</v>
      </c>
      <c r="C4064" s="2" t="s">
        <v>390</v>
      </c>
      <c r="D4064" s="2">
        <v>2016</v>
      </c>
      <c r="E4064" s="2" t="s">
        <v>388</v>
      </c>
      <c r="F4064" s="2">
        <v>42508848</v>
      </c>
    </row>
    <row r="4065" spans="1:6" x14ac:dyDescent="0.25">
      <c r="A4065" s="2" t="s">
        <v>105</v>
      </c>
      <c r="B4065" s="2" t="s">
        <v>405</v>
      </c>
      <c r="C4065" s="2" t="s">
        <v>390</v>
      </c>
      <c r="D4065" s="2">
        <v>2017</v>
      </c>
      <c r="E4065" s="2" t="s">
        <v>388</v>
      </c>
      <c r="F4065" s="2">
        <v>56438062</v>
      </c>
    </row>
    <row r="4066" spans="1:6" x14ac:dyDescent="0.25">
      <c r="A4066" s="2" t="s">
        <v>105</v>
      </c>
      <c r="B4066" s="2" t="s">
        <v>405</v>
      </c>
      <c r="C4066" s="2" t="s">
        <v>390</v>
      </c>
      <c r="D4066" s="2">
        <v>2018</v>
      </c>
      <c r="E4066" s="2" t="s">
        <v>388</v>
      </c>
      <c r="F4066" s="2">
        <v>52550628</v>
      </c>
    </row>
    <row r="4067" spans="1:6" x14ac:dyDescent="0.25">
      <c r="A4067" s="2" t="s">
        <v>105</v>
      </c>
      <c r="B4067" s="2" t="s">
        <v>405</v>
      </c>
      <c r="C4067" s="2" t="s">
        <v>390</v>
      </c>
      <c r="D4067" s="2">
        <v>2019</v>
      </c>
      <c r="E4067" s="2" t="s">
        <v>388</v>
      </c>
      <c r="F4067" s="2">
        <v>55586104</v>
      </c>
    </row>
    <row r="4068" spans="1:6" x14ac:dyDescent="0.25">
      <c r="A4068" s="2" t="s">
        <v>105</v>
      </c>
      <c r="B4068" s="2" t="s">
        <v>405</v>
      </c>
      <c r="C4068" s="2" t="s">
        <v>390</v>
      </c>
      <c r="D4068" s="2">
        <v>2020</v>
      </c>
      <c r="E4068" s="2" t="s">
        <v>388</v>
      </c>
      <c r="F4068" s="2">
        <v>58066027</v>
      </c>
    </row>
    <row r="4069" spans="1:6" x14ac:dyDescent="0.25">
      <c r="A4069" s="2" t="s">
        <v>105</v>
      </c>
      <c r="B4069" s="2" t="s">
        <v>405</v>
      </c>
      <c r="C4069" s="2" t="s">
        <v>390</v>
      </c>
      <c r="D4069" s="2">
        <v>2021</v>
      </c>
      <c r="E4069" s="2" t="s">
        <v>388</v>
      </c>
      <c r="F4069" s="2">
        <v>60794078</v>
      </c>
    </row>
    <row r="4070" spans="1:6" x14ac:dyDescent="0.25">
      <c r="A4070" s="2" t="s">
        <v>106</v>
      </c>
      <c r="B4070" s="2" t="s">
        <v>386</v>
      </c>
      <c r="C4070" s="2" t="s">
        <v>387</v>
      </c>
      <c r="D4070" s="2">
        <v>2010</v>
      </c>
      <c r="E4070" s="2" t="s">
        <v>388</v>
      </c>
      <c r="F4070" s="2">
        <v>131768023</v>
      </c>
    </row>
    <row r="4071" spans="1:6" x14ac:dyDescent="0.25">
      <c r="A4071" s="2" t="s">
        <v>106</v>
      </c>
      <c r="B4071" s="2" t="s">
        <v>386</v>
      </c>
      <c r="C4071" s="2" t="s">
        <v>387</v>
      </c>
      <c r="D4071" s="2">
        <v>2011</v>
      </c>
      <c r="E4071" s="2" t="s">
        <v>388</v>
      </c>
      <c r="F4071" s="2">
        <v>369309626</v>
      </c>
    </row>
    <row r="4072" spans="1:6" x14ac:dyDescent="0.25">
      <c r="A4072" s="2" t="s">
        <v>106</v>
      </c>
      <c r="B4072" s="2" t="s">
        <v>386</v>
      </c>
      <c r="C4072" s="2" t="s">
        <v>387</v>
      </c>
      <c r="D4072" s="2">
        <v>2012</v>
      </c>
      <c r="E4072" s="2" t="s">
        <v>388</v>
      </c>
      <c r="F4072" s="2">
        <v>189563246</v>
      </c>
    </row>
    <row r="4073" spans="1:6" x14ac:dyDescent="0.25">
      <c r="A4073" s="2" t="s">
        <v>106</v>
      </c>
      <c r="B4073" s="2" t="s">
        <v>386</v>
      </c>
      <c r="C4073" s="2" t="s">
        <v>387</v>
      </c>
      <c r="D4073" s="2">
        <v>2013</v>
      </c>
      <c r="E4073" s="2" t="s">
        <v>388</v>
      </c>
      <c r="F4073" s="2">
        <v>221786503</v>
      </c>
    </row>
    <row r="4074" spans="1:6" x14ac:dyDescent="0.25">
      <c r="A4074" s="2" t="s">
        <v>106</v>
      </c>
      <c r="B4074" s="2" t="s">
        <v>386</v>
      </c>
      <c r="C4074" s="2" t="s">
        <v>387</v>
      </c>
      <c r="D4074" s="2">
        <v>2014</v>
      </c>
      <c r="E4074" s="2" t="s">
        <v>388</v>
      </c>
      <c r="F4074" s="2">
        <v>187910587</v>
      </c>
    </row>
    <row r="4075" spans="1:6" x14ac:dyDescent="0.25">
      <c r="A4075" s="2" t="s">
        <v>106</v>
      </c>
      <c r="B4075" s="2" t="s">
        <v>386</v>
      </c>
      <c r="C4075" s="2" t="s">
        <v>387</v>
      </c>
      <c r="D4075" s="2">
        <v>2015</v>
      </c>
      <c r="E4075" s="2" t="s">
        <v>388</v>
      </c>
      <c r="F4075" s="2">
        <v>178911598</v>
      </c>
    </row>
    <row r="4076" spans="1:6" x14ac:dyDescent="0.25">
      <c r="A4076" s="2" t="s">
        <v>106</v>
      </c>
      <c r="B4076" s="2" t="s">
        <v>386</v>
      </c>
      <c r="C4076" s="2" t="s">
        <v>387</v>
      </c>
      <c r="D4076" s="2">
        <v>2016</v>
      </c>
      <c r="E4076" s="2" t="s">
        <v>388</v>
      </c>
      <c r="F4076" s="2">
        <v>196171348</v>
      </c>
    </row>
    <row r="4077" spans="1:6" x14ac:dyDescent="0.25">
      <c r="A4077" s="2" t="s">
        <v>106</v>
      </c>
      <c r="B4077" s="2" t="s">
        <v>386</v>
      </c>
      <c r="C4077" s="2" t="s">
        <v>387</v>
      </c>
      <c r="D4077" s="2">
        <v>2017</v>
      </c>
      <c r="E4077" s="2" t="s">
        <v>388</v>
      </c>
      <c r="F4077" s="2">
        <v>188695958</v>
      </c>
    </row>
    <row r="4078" spans="1:6" x14ac:dyDescent="0.25">
      <c r="A4078" s="2" t="s">
        <v>106</v>
      </c>
      <c r="B4078" s="2" t="s">
        <v>386</v>
      </c>
      <c r="C4078" s="2" t="s">
        <v>387</v>
      </c>
      <c r="D4078" s="2">
        <v>2018</v>
      </c>
      <c r="E4078" s="2" t="s">
        <v>388</v>
      </c>
      <c r="F4078" s="2">
        <v>349642703</v>
      </c>
    </row>
    <row r="4079" spans="1:6" x14ac:dyDescent="0.25">
      <c r="A4079" s="2" t="s">
        <v>106</v>
      </c>
      <c r="B4079" s="2" t="s">
        <v>386</v>
      </c>
      <c r="C4079" s="2" t="s">
        <v>387</v>
      </c>
      <c r="D4079" s="2">
        <v>2019</v>
      </c>
      <c r="E4079" s="2" t="s">
        <v>388</v>
      </c>
      <c r="F4079" s="2">
        <v>374745536</v>
      </c>
    </row>
    <row r="4080" spans="1:6" x14ac:dyDescent="0.25">
      <c r="A4080" s="2" t="s">
        <v>106</v>
      </c>
      <c r="B4080" s="2" t="s">
        <v>386</v>
      </c>
      <c r="C4080" s="2" t="s">
        <v>387</v>
      </c>
      <c r="D4080" s="2">
        <v>2020</v>
      </c>
      <c r="E4080" s="2" t="s">
        <v>388</v>
      </c>
      <c r="F4080" s="2">
        <v>396349821</v>
      </c>
    </row>
    <row r="4081" spans="1:6" x14ac:dyDescent="0.25">
      <c r="A4081" s="2" t="s">
        <v>106</v>
      </c>
      <c r="B4081" s="2" t="s">
        <v>386</v>
      </c>
      <c r="C4081" s="2" t="s">
        <v>387</v>
      </c>
      <c r="D4081" s="2">
        <v>2021</v>
      </c>
      <c r="E4081" s="2" t="s">
        <v>388</v>
      </c>
      <c r="F4081" s="2">
        <v>411753146</v>
      </c>
    </row>
    <row r="4082" spans="1:6" x14ac:dyDescent="0.25">
      <c r="A4082" s="2" t="s">
        <v>106</v>
      </c>
      <c r="B4082" s="2" t="s">
        <v>386</v>
      </c>
      <c r="C4082" s="2" t="s">
        <v>389</v>
      </c>
      <c r="D4082" s="2">
        <v>2010</v>
      </c>
      <c r="E4082" s="2" t="s">
        <v>388</v>
      </c>
      <c r="F4082" s="2">
        <v>546244438</v>
      </c>
    </row>
    <row r="4083" spans="1:6" x14ac:dyDescent="0.25">
      <c r="A4083" s="2" t="s">
        <v>106</v>
      </c>
      <c r="B4083" s="2" t="s">
        <v>386</v>
      </c>
      <c r="C4083" s="2" t="s">
        <v>389</v>
      </c>
      <c r="D4083" s="2">
        <v>2011</v>
      </c>
      <c r="E4083" s="2" t="s">
        <v>388</v>
      </c>
      <c r="F4083" s="2">
        <v>244412408</v>
      </c>
    </row>
    <row r="4084" spans="1:6" x14ac:dyDescent="0.25">
      <c r="A4084" s="2" t="s">
        <v>106</v>
      </c>
      <c r="B4084" s="2" t="s">
        <v>386</v>
      </c>
      <c r="C4084" s="2" t="s">
        <v>389</v>
      </c>
      <c r="D4084" s="2">
        <v>2012</v>
      </c>
      <c r="E4084" s="2" t="s">
        <v>388</v>
      </c>
      <c r="F4084" s="2">
        <v>1155688534</v>
      </c>
    </row>
    <row r="4085" spans="1:6" x14ac:dyDescent="0.25">
      <c r="A4085" s="2" t="s">
        <v>106</v>
      </c>
      <c r="B4085" s="2" t="s">
        <v>386</v>
      </c>
      <c r="C4085" s="2" t="s">
        <v>389</v>
      </c>
      <c r="D4085" s="2">
        <v>2013</v>
      </c>
      <c r="E4085" s="2" t="s">
        <v>388</v>
      </c>
      <c r="F4085" s="2">
        <v>243285343</v>
      </c>
    </row>
    <row r="4086" spans="1:6" x14ac:dyDescent="0.25">
      <c r="A4086" s="2" t="s">
        <v>106</v>
      </c>
      <c r="B4086" s="2" t="s">
        <v>386</v>
      </c>
      <c r="C4086" s="2" t="s">
        <v>389</v>
      </c>
      <c r="D4086" s="2">
        <v>2014</v>
      </c>
      <c r="E4086" s="2" t="s">
        <v>388</v>
      </c>
      <c r="F4086" s="2">
        <v>498820605</v>
      </c>
    </row>
    <row r="4087" spans="1:6" x14ac:dyDescent="0.25">
      <c r="A4087" s="2" t="s">
        <v>106</v>
      </c>
      <c r="B4087" s="2" t="s">
        <v>386</v>
      </c>
      <c r="C4087" s="2" t="s">
        <v>389</v>
      </c>
      <c r="D4087" s="2">
        <v>2015</v>
      </c>
      <c r="E4087" s="2" t="s">
        <v>388</v>
      </c>
      <c r="F4087" s="2">
        <v>304365877</v>
      </c>
    </row>
    <row r="4088" spans="1:6" x14ac:dyDescent="0.25">
      <c r="A4088" s="2" t="s">
        <v>106</v>
      </c>
      <c r="B4088" s="2" t="s">
        <v>386</v>
      </c>
      <c r="C4088" s="2" t="s">
        <v>389</v>
      </c>
      <c r="D4088" s="2">
        <v>2016</v>
      </c>
      <c r="E4088" s="2" t="s">
        <v>388</v>
      </c>
      <c r="F4088" s="2">
        <v>432292692</v>
      </c>
    </row>
    <row r="4089" spans="1:6" x14ac:dyDescent="0.25">
      <c r="A4089" s="2" t="s">
        <v>106</v>
      </c>
      <c r="B4089" s="2" t="s">
        <v>386</v>
      </c>
      <c r="C4089" s="2" t="s">
        <v>389</v>
      </c>
      <c r="D4089" s="2">
        <v>2017</v>
      </c>
      <c r="E4089" s="2" t="s">
        <v>388</v>
      </c>
      <c r="F4089" s="2">
        <v>897455947</v>
      </c>
    </row>
    <row r="4090" spans="1:6" x14ac:dyDescent="0.25">
      <c r="A4090" s="2" t="s">
        <v>106</v>
      </c>
      <c r="B4090" s="2" t="s">
        <v>386</v>
      </c>
      <c r="C4090" s="2" t="s">
        <v>389</v>
      </c>
      <c r="D4090" s="2">
        <v>2018</v>
      </c>
      <c r="E4090" s="2" t="s">
        <v>388</v>
      </c>
      <c r="F4090" s="2">
        <v>665195513</v>
      </c>
    </row>
    <row r="4091" spans="1:6" x14ac:dyDescent="0.25">
      <c r="A4091" s="2" t="s">
        <v>106</v>
      </c>
      <c r="B4091" s="2" t="s">
        <v>386</v>
      </c>
      <c r="C4091" s="2" t="s">
        <v>389</v>
      </c>
      <c r="D4091" s="2">
        <v>2019</v>
      </c>
      <c r="E4091" s="2" t="s">
        <v>388</v>
      </c>
      <c r="F4091" s="2">
        <v>676512043</v>
      </c>
    </row>
    <row r="4092" spans="1:6" x14ac:dyDescent="0.25">
      <c r="A4092" s="2" t="s">
        <v>106</v>
      </c>
      <c r="B4092" s="2" t="s">
        <v>386</v>
      </c>
      <c r="C4092" s="2" t="s">
        <v>389</v>
      </c>
      <c r="D4092" s="2">
        <v>2020</v>
      </c>
      <c r="E4092" s="2" t="s">
        <v>388</v>
      </c>
      <c r="F4092" s="2">
        <v>671831350</v>
      </c>
    </row>
    <row r="4093" spans="1:6" x14ac:dyDescent="0.25">
      <c r="A4093" s="2" t="s">
        <v>106</v>
      </c>
      <c r="B4093" s="2" t="s">
        <v>386</v>
      </c>
      <c r="C4093" s="2" t="s">
        <v>389</v>
      </c>
      <c r="D4093" s="2">
        <v>2021</v>
      </c>
      <c r="E4093" s="2" t="s">
        <v>388</v>
      </c>
      <c r="F4093" s="2">
        <v>674667655</v>
      </c>
    </row>
    <row r="4094" spans="1:6" x14ac:dyDescent="0.25">
      <c r="A4094" s="2" t="s">
        <v>106</v>
      </c>
      <c r="B4094" s="2" t="s">
        <v>386</v>
      </c>
      <c r="C4094" s="2" t="s">
        <v>390</v>
      </c>
      <c r="D4094" s="2">
        <v>2010</v>
      </c>
      <c r="E4094" s="2" t="s">
        <v>388</v>
      </c>
      <c r="F4094" s="2">
        <v>748935165</v>
      </c>
    </row>
    <row r="4095" spans="1:6" x14ac:dyDescent="0.25">
      <c r="A4095" s="2" t="s">
        <v>106</v>
      </c>
      <c r="B4095" s="2" t="s">
        <v>386</v>
      </c>
      <c r="C4095" s="2" t="s">
        <v>390</v>
      </c>
      <c r="D4095" s="2">
        <v>2011</v>
      </c>
      <c r="E4095" s="2" t="s">
        <v>388</v>
      </c>
      <c r="F4095" s="2">
        <v>921992903</v>
      </c>
    </row>
    <row r="4096" spans="1:6" x14ac:dyDescent="0.25">
      <c r="A4096" s="2" t="s">
        <v>106</v>
      </c>
      <c r="B4096" s="2" t="s">
        <v>386</v>
      </c>
      <c r="C4096" s="2" t="s">
        <v>390</v>
      </c>
      <c r="D4096" s="2">
        <v>2012</v>
      </c>
      <c r="E4096" s="2" t="s">
        <v>388</v>
      </c>
      <c r="F4096" s="2">
        <v>998405401</v>
      </c>
    </row>
    <row r="4097" spans="1:6" x14ac:dyDescent="0.25">
      <c r="A4097" s="2" t="s">
        <v>106</v>
      </c>
      <c r="B4097" s="2" t="s">
        <v>386</v>
      </c>
      <c r="C4097" s="2" t="s">
        <v>390</v>
      </c>
      <c r="D4097" s="2">
        <v>2013</v>
      </c>
      <c r="E4097" s="2" t="s">
        <v>388</v>
      </c>
      <c r="F4097" s="2">
        <v>786766891</v>
      </c>
    </row>
    <row r="4098" spans="1:6" x14ac:dyDescent="0.25">
      <c r="A4098" s="2" t="s">
        <v>106</v>
      </c>
      <c r="B4098" s="2" t="s">
        <v>386</v>
      </c>
      <c r="C4098" s="2" t="s">
        <v>390</v>
      </c>
      <c r="D4098" s="2">
        <v>2014</v>
      </c>
      <c r="E4098" s="2" t="s">
        <v>388</v>
      </c>
      <c r="F4098" s="2">
        <v>625183410</v>
      </c>
    </row>
    <row r="4099" spans="1:6" x14ac:dyDescent="0.25">
      <c r="A4099" s="2" t="s">
        <v>106</v>
      </c>
      <c r="B4099" s="2" t="s">
        <v>386</v>
      </c>
      <c r="C4099" s="2" t="s">
        <v>390</v>
      </c>
      <c r="D4099" s="2">
        <v>2015</v>
      </c>
      <c r="E4099" s="2" t="s">
        <v>388</v>
      </c>
      <c r="F4099" s="2">
        <v>791068759</v>
      </c>
    </row>
    <row r="4100" spans="1:6" x14ac:dyDescent="0.25">
      <c r="A4100" s="2" t="s">
        <v>106</v>
      </c>
      <c r="B4100" s="2" t="s">
        <v>386</v>
      </c>
      <c r="C4100" s="2" t="s">
        <v>390</v>
      </c>
      <c r="D4100" s="2">
        <v>2016</v>
      </c>
      <c r="E4100" s="2" t="s">
        <v>388</v>
      </c>
      <c r="F4100" s="2">
        <v>835162544</v>
      </c>
    </row>
    <row r="4101" spans="1:6" x14ac:dyDescent="0.25">
      <c r="A4101" s="2" t="s">
        <v>106</v>
      </c>
      <c r="B4101" s="2" t="s">
        <v>386</v>
      </c>
      <c r="C4101" s="2" t="s">
        <v>390</v>
      </c>
      <c r="D4101" s="2">
        <v>2017</v>
      </c>
      <c r="E4101" s="2" t="s">
        <v>388</v>
      </c>
      <c r="F4101" s="2">
        <v>856616363</v>
      </c>
    </row>
    <row r="4102" spans="1:6" x14ac:dyDescent="0.25">
      <c r="A4102" s="2" t="s">
        <v>106</v>
      </c>
      <c r="B4102" s="2" t="s">
        <v>386</v>
      </c>
      <c r="C4102" s="2" t="s">
        <v>390</v>
      </c>
      <c r="D4102" s="2">
        <v>2018</v>
      </c>
      <c r="E4102" s="2" t="s">
        <v>388</v>
      </c>
      <c r="F4102" s="2">
        <v>1062068434</v>
      </c>
    </row>
    <row r="4103" spans="1:6" x14ac:dyDescent="0.25">
      <c r="A4103" s="2" t="s">
        <v>106</v>
      </c>
      <c r="B4103" s="2" t="s">
        <v>386</v>
      </c>
      <c r="C4103" s="2" t="s">
        <v>390</v>
      </c>
      <c r="D4103" s="2">
        <v>2019</v>
      </c>
      <c r="E4103" s="2" t="s">
        <v>388</v>
      </c>
      <c r="F4103" s="2">
        <v>1131427331</v>
      </c>
    </row>
    <row r="4104" spans="1:6" x14ac:dyDescent="0.25">
      <c r="A4104" s="2" t="s">
        <v>106</v>
      </c>
      <c r="B4104" s="2" t="s">
        <v>386</v>
      </c>
      <c r="C4104" s="2" t="s">
        <v>390</v>
      </c>
      <c r="D4104" s="2">
        <v>2020</v>
      </c>
      <c r="E4104" s="2" t="s">
        <v>388</v>
      </c>
      <c r="F4104" s="2">
        <v>1221824858</v>
      </c>
    </row>
    <row r="4105" spans="1:6" x14ac:dyDescent="0.25">
      <c r="A4105" s="2" t="s">
        <v>106</v>
      </c>
      <c r="B4105" s="2" t="s">
        <v>386</v>
      </c>
      <c r="C4105" s="2" t="s">
        <v>390</v>
      </c>
      <c r="D4105" s="2">
        <v>2021</v>
      </c>
      <c r="E4105" s="2" t="s">
        <v>388</v>
      </c>
      <c r="F4105" s="2">
        <v>1307276503</v>
      </c>
    </row>
    <row r="4106" spans="1:6" x14ac:dyDescent="0.25">
      <c r="A4106" s="2" t="s">
        <v>107</v>
      </c>
      <c r="B4106" s="2" t="s">
        <v>417</v>
      </c>
      <c r="C4106" s="2" t="s">
        <v>387</v>
      </c>
      <c r="D4106" s="2">
        <v>2010</v>
      </c>
      <c r="E4106" s="2" t="s">
        <v>388</v>
      </c>
      <c r="F4106" s="2">
        <v>57497249</v>
      </c>
    </row>
    <row r="4107" spans="1:6" x14ac:dyDescent="0.25">
      <c r="A4107" s="2" t="s">
        <v>107</v>
      </c>
      <c r="B4107" s="2" t="s">
        <v>417</v>
      </c>
      <c r="C4107" s="2" t="s">
        <v>387</v>
      </c>
      <c r="D4107" s="2">
        <v>2011</v>
      </c>
      <c r="E4107" s="2" t="s">
        <v>388</v>
      </c>
      <c r="F4107" s="2">
        <v>102471705</v>
      </c>
    </row>
    <row r="4108" spans="1:6" x14ac:dyDescent="0.25">
      <c r="A4108" s="2" t="s">
        <v>107</v>
      </c>
      <c r="B4108" s="2" t="s">
        <v>417</v>
      </c>
      <c r="C4108" s="2" t="s">
        <v>387</v>
      </c>
      <c r="D4108" s="2">
        <v>2012</v>
      </c>
      <c r="E4108" s="2" t="s">
        <v>388</v>
      </c>
      <c r="F4108" s="2">
        <v>48941028</v>
      </c>
    </row>
    <row r="4109" spans="1:6" x14ac:dyDescent="0.25">
      <c r="A4109" s="2" t="s">
        <v>107</v>
      </c>
      <c r="B4109" s="2" t="s">
        <v>417</v>
      </c>
      <c r="C4109" s="2" t="s">
        <v>387</v>
      </c>
      <c r="D4109" s="2">
        <v>2013</v>
      </c>
      <c r="E4109" s="2" t="s">
        <v>388</v>
      </c>
      <c r="F4109" s="2">
        <v>18459795</v>
      </c>
    </row>
    <row r="4110" spans="1:6" x14ac:dyDescent="0.25">
      <c r="A4110" s="2" t="s">
        <v>107</v>
      </c>
      <c r="B4110" s="2" t="s">
        <v>417</v>
      </c>
      <c r="C4110" s="2" t="s">
        <v>387</v>
      </c>
      <c r="D4110" s="2">
        <v>2014</v>
      </c>
      <c r="E4110" s="2" t="s">
        <v>388</v>
      </c>
      <c r="F4110" s="2">
        <v>157597380</v>
      </c>
    </row>
    <row r="4111" spans="1:6" x14ac:dyDescent="0.25">
      <c r="A4111" s="2" t="s">
        <v>107</v>
      </c>
      <c r="B4111" s="2" t="s">
        <v>417</v>
      </c>
      <c r="C4111" s="2" t="s">
        <v>387</v>
      </c>
      <c r="D4111" s="2">
        <v>2015</v>
      </c>
      <c r="E4111" s="2" t="s">
        <v>388</v>
      </c>
      <c r="F4111" s="2">
        <v>80036861</v>
      </c>
    </row>
    <row r="4112" spans="1:6" x14ac:dyDescent="0.25">
      <c r="A4112" s="2" t="s">
        <v>107</v>
      </c>
      <c r="B4112" s="2" t="s">
        <v>417</v>
      </c>
      <c r="C4112" s="2" t="s">
        <v>387</v>
      </c>
      <c r="D4112" s="2">
        <v>2016</v>
      </c>
      <c r="E4112" s="2" t="s">
        <v>388</v>
      </c>
      <c r="F4112" s="2">
        <v>49247056</v>
      </c>
    </row>
    <row r="4113" spans="1:6" x14ac:dyDescent="0.25">
      <c r="A4113" s="2" t="s">
        <v>107</v>
      </c>
      <c r="B4113" s="2" t="s">
        <v>417</v>
      </c>
      <c r="C4113" s="2" t="s">
        <v>387</v>
      </c>
      <c r="D4113" s="2">
        <v>2017</v>
      </c>
      <c r="E4113" s="2" t="s">
        <v>388</v>
      </c>
      <c r="F4113" s="2">
        <v>38478361</v>
      </c>
    </row>
    <row r="4114" spans="1:6" x14ac:dyDescent="0.25">
      <c r="A4114" s="2" t="s">
        <v>107</v>
      </c>
      <c r="B4114" s="2" t="s">
        <v>417</v>
      </c>
      <c r="C4114" s="2" t="s">
        <v>387</v>
      </c>
      <c r="D4114" s="2">
        <v>2018</v>
      </c>
      <c r="E4114" s="2" t="s">
        <v>388</v>
      </c>
      <c r="F4114" s="2">
        <v>63434911</v>
      </c>
    </row>
    <row r="4115" spans="1:6" x14ac:dyDescent="0.25">
      <c r="A4115" s="2" t="s">
        <v>107</v>
      </c>
      <c r="B4115" s="2" t="s">
        <v>417</v>
      </c>
      <c r="C4115" s="2" t="s">
        <v>387</v>
      </c>
      <c r="D4115" s="2">
        <v>2019</v>
      </c>
      <c r="E4115" s="2" t="s">
        <v>388</v>
      </c>
      <c r="F4115" s="2">
        <v>67754959</v>
      </c>
    </row>
    <row r="4116" spans="1:6" x14ac:dyDescent="0.25">
      <c r="A4116" s="2" t="s">
        <v>107</v>
      </c>
      <c r="B4116" s="2" t="s">
        <v>417</v>
      </c>
      <c r="C4116" s="2" t="s">
        <v>387</v>
      </c>
      <c r="D4116" s="2">
        <v>2020</v>
      </c>
      <c r="E4116" s="2" t="s">
        <v>388</v>
      </c>
      <c r="F4116" s="2">
        <v>71730276</v>
      </c>
    </row>
    <row r="4117" spans="1:6" x14ac:dyDescent="0.25">
      <c r="A4117" s="2" t="s">
        <v>107</v>
      </c>
      <c r="B4117" s="2" t="s">
        <v>417</v>
      </c>
      <c r="C4117" s="2" t="s">
        <v>387</v>
      </c>
      <c r="D4117" s="2">
        <v>2021</v>
      </c>
      <c r="E4117" s="2" t="s">
        <v>388</v>
      </c>
      <c r="F4117" s="2">
        <v>74420718</v>
      </c>
    </row>
    <row r="4118" spans="1:6" x14ac:dyDescent="0.25">
      <c r="A4118" s="2" t="s">
        <v>107</v>
      </c>
      <c r="B4118" s="2" t="s">
        <v>417</v>
      </c>
      <c r="C4118" s="2" t="s">
        <v>389</v>
      </c>
      <c r="D4118" s="2">
        <v>2010</v>
      </c>
      <c r="E4118" s="2" t="s">
        <v>388</v>
      </c>
      <c r="F4118" s="2">
        <v>69481261</v>
      </c>
    </row>
    <row r="4119" spans="1:6" x14ac:dyDescent="0.25">
      <c r="A4119" s="2" t="s">
        <v>107</v>
      </c>
      <c r="B4119" s="2" t="s">
        <v>417</v>
      </c>
      <c r="C4119" s="2" t="s">
        <v>389</v>
      </c>
      <c r="D4119" s="2">
        <v>2011</v>
      </c>
      <c r="E4119" s="2" t="s">
        <v>388</v>
      </c>
      <c r="F4119" s="2">
        <v>38454014</v>
      </c>
    </row>
    <row r="4120" spans="1:6" x14ac:dyDescent="0.25">
      <c r="A4120" s="2" t="s">
        <v>107</v>
      </c>
      <c r="B4120" s="2" t="s">
        <v>417</v>
      </c>
      <c r="C4120" s="2" t="s">
        <v>389</v>
      </c>
      <c r="D4120" s="2">
        <v>2012</v>
      </c>
      <c r="E4120" s="2" t="s">
        <v>388</v>
      </c>
      <c r="F4120" s="2">
        <v>65303218</v>
      </c>
    </row>
    <row r="4121" spans="1:6" x14ac:dyDescent="0.25">
      <c r="A4121" s="2" t="s">
        <v>107</v>
      </c>
      <c r="B4121" s="2" t="s">
        <v>417</v>
      </c>
      <c r="C4121" s="2" t="s">
        <v>389</v>
      </c>
      <c r="D4121" s="2">
        <v>2013</v>
      </c>
      <c r="E4121" s="2" t="s">
        <v>388</v>
      </c>
      <c r="F4121" s="2">
        <v>102708933</v>
      </c>
    </row>
    <row r="4122" spans="1:6" x14ac:dyDescent="0.25">
      <c r="A4122" s="2" t="s">
        <v>107</v>
      </c>
      <c r="B4122" s="2" t="s">
        <v>417</v>
      </c>
      <c r="C4122" s="2" t="s">
        <v>389</v>
      </c>
      <c r="D4122" s="2">
        <v>2014</v>
      </c>
      <c r="E4122" s="2" t="s">
        <v>388</v>
      </c>
      <c r="F4122" s="2">
        <v>28228911</v>
      </c>
    </row>
    <row r="4123" spans="1:6" x14ac:dyDescent="0.25">
      <c r="A4123" s="2" t="s">
        <v>107</v>
      </c>
      <c r="B4123" s="2" t="s">
        <v>417</v>
      </c>
      <c r="C4123" s="2" t="s">
        <v>389</v>
      </c>
      <c r="D4123" s="2">
        <v>2015</v>
      </c>
      <c r="E4123" s="2" t="s">
        <v>388</v>
      </c>
      <c r="F4123" s="2">
        <v>76613327</v>
      </c>
    </row>
    <row r="4124" spans="1:6" x14ac:dyDescent="0.25">
      <c r="A4124" s="2" t="s">
        <v>107</v>
      </c>
      <c r="B4124" s="2" t="s">
        <v>417</v>
      </c>
      <c r="C4124" s="2" t="s">
        <v>389</v>
      </c>
      <c r="D4124" s="2">
        <v>2016</v>
      </c>
      <c r="E4124" s="2" t="s">
        <v>388</v>
      </c>
      <c r="F4124" s="2">
        <v>151447365</v>
      </c>
    </row>
    <row r="4125" spans="1:6" x14ac:dyDescent="0.25">
      <c r="A4125" s="2" t="s">
        <v>107</v>
      </c>
      <c r="B4125" s="2" t="s">
        <v>417</v>
      </c>
      <c r="C4125" s="2" t="s">
        <v>389</v>
      </c>
      <c r="D4125" s="2">
        <v>2017</v>
      </c>
      <c r="E4125" s="2" t="s">
        <v>388</v>
      </c>
      <c r="F4125" s="2">
        <v>36786012</v>
      </c>
    </row>
    <row r="4126" spans="1:6" x14ac:dyDescent="0.25">
      <c r="A4126" s="2" t="s">
        <v>107</v>
      </c>
      <c r="B4126" s="2" t="s">
        <v>417</v>
      </c>
      <c r="C4126" s="2" t="s">
        <v>389</v>
      </c>
      <c r="D4126" s="2">
        <v>2018</v>
      </c>
      <c r="E4126" s="2" t="s">
        <v>388</v>
      </c>
      <c r="F4126" s="2">
        <v>83207726</v>
      </c>
    </row>
    <row r="4127" spans="1:6" x14ac:dyDescent="0.25">
      <c r="A4127" s="2" t="s">
        <v>107</v>
      </c>
      <c r="B4127" s="2" t="s">
        <v>417</v>
      </c>
      <c r="C4127" s="2" t="s">
        <v>389</v>
      </c>
      <c r="D4127" s="2">
        <v>2019</v>
      </c>
      <c r="E4127" s="2" t="s">
        <v>388</v>
      </c>
      <c r="F4127" s="2">
        <v>85287621</v>
      </c>
    </row>
    <row r="4128" spans="1:6" x14ac:dyDescent="0.25">
      <c r="A4128" s="2" t="s">
        <v>107</v>
      </c>
      <c r="B4128" s="2" t="s">
        <v>417</v>
      </c>
      <c r="C4128" s="2" t="s">
        <v>389</v>
      </c>
      <c r="D4128" s="2">
        <v>2020</v>
      </c>
      <c r="E4128" s="2" t="s">
        <v>388</v>
      </c>
      <c r="F4128" s="2">
        <v>87146949</v>
      </c>
    </row>
    <row r="4129" spans="1:6" x14ac:dyDescent="0.25">
      <c r="A4129" s="2" t="s">
        <v>107</v>
      </c>
      <c r="B4129" s="2" t="s">
        <v>417</v>
      </c>
      <c r="C4129" s="2" t="s">
        <v>389</v>
      </c>
      <c r="D4129" s="2">
        <v>2021</v>
      </c>
      <c r="E4129" s="2" t="s">
        <v>388</v>
      </c>
      <c r="F4129" s="2">
        <v>88670040</v>
      </c>
    </row>
    <row r="4130" spans="1:6" x14ac:dyDescent="0.25">
      <c r="A4130" s="2" t="s">
        <v>107</v>
      </c>
      <c r="B4130" s="2" t="s">
        <v>417</v>
      </c>
      <c r="C4130" s="2" t="s">
        <v>390</v>
      </c>
      <c r="D4130" s="2">
        <v>2010</v>
      </c>
      <c r="E4130" s="2" t="s">
        <v>388</v>
      </c>
      <c r="F4130" s="2">
        <v>111616302</v>
      </c>
    </row>
    <row r="4131" spans="1:6" x14ac:dyDescent="0.25">
      <c r="A4131" s="2" t="s">
        <v>107</v>
      </c>
      <c r="B4131" s="2" t="s">
        <v>417</v>
      </c>
      <c r="C4131" s="2" t="s">
        <v>390</v>
      </c>
      <c r="D4131" s="2">
        <v>2011</v>
      </c>
      <c r="E4131" s="2" t="s">
        <v>388</v>
      </c>
      <c r="F4131" s="2">
        <v>55739069</v>
      </c>
    </row>
    <row r="4132" spans="1:6" x14ac:dyDescent="0.25">
      <c r="A4132" s="2" t="s">
        <v>107</v>
      </c>
      <c r="B4132" s="2" t="s">
        <v>417</v>
      </c>
      <c r="C4132" s="2" t="s">
        <v>390</v>
      </c>
      <c r="D4132" s="2">
        <v>2012</v>
      </c>
      <c r="E4132" s="2" t="s">
        <v>388</v>
      </c>
      <c r="F4132" s="2">
        <v>80084193</v>
      </c>
    </row>
    <row r="4133" spans="1:6" x14ac:dyDescent="0.25">
      <c r="A4133" s="2" t="s">
        <v>107</v>
      </c>
      <c r="B4133" s="2" t="s">
        <v>417</v>
      </c>
      <c r="C4133" s="2" t="s">
        <v>390</v>
      </c>
      <c r="D4133" s="2">
        <v>2013</v>
      </c>
      <c r="E4133" s="2" t="s">
        <v>388</v>
      </c>
      <c r="F4133" s="2">
        <v>44104699</v>
      </c>
    </row>
    <row r="4134" spans="1:6" x14ac:dyDescent="0.25">
      <c r="A4134" s="2" t="s">
        <v>107</v>
      </c>
      <c r="B4134" s="2" t="s">
        <v>417</v>
      </c>
      <c r="C4134" s="2" t="s">
        <v>390</v>
      </c>
      <c r="D4134" s="2">
        <v>2014</v>
      </c>
      <c r="E4134" s="2" t="s">
        <v>388</v>
      </c>
      <c r="F4134" s="2">
        <v>40675805</v>
      </c>
    </row>
    <row r="4135" spans="1:6" x14ac:dyDescent="0.25">
      <c r="A4135" s="2" t="s">
        <v>107</v>
      </c>
      <c r="B4135" s="2" t="s">
        <v>417</v>
      </c>
      <c r="C4135" s="2" t="s">
        <v>390</v>
      </c>
      <c r="D4135" s="2">
        <v>2015</v>
      </c>
      <c r="E4135" s="2" t="s">
        <v>388</v>
      </c>
      <c r="F4135" s="2">
        <v>52124505</v>
      </c>
    </row>
    <row r="4136" spans="1:6" x14ac:dyDescent="0.25">
      <c r="A4136" s="2" t="s">
        <v>107</v>
      </c>
      <c r="B4136" s="2" t="s">
        <v>417</v>
      </c>
      <c r="C4136" s="2" t="s">
        <v>390</v>
      </c>
      <c r="D4136" s="2">
        <v>2016</v>
      </c>
      <c r="E4136" s="2" t="s">
        <v>388</v>
      </c>
      <c r="F4136" s="2">
        <v>51811354</v>
      </c>
    </row>
    <row r="4137" spans="1:6" x14ac:dyDescent="0.25">
      <c r="A4137" s="2" t="s">
        <v>107</v>
      </c>
      <c r="B4137" s="2" t="s">
        <v>417</v>
      </c>
      <c r="C4137" s="2" t="s">
        <v>390</v>
      </c>
      <c r="D4137" s="2">
        <v>2017</v>
      </c>
      <c r="E4137" s="2" t="s">
        <v>388</v>
      </c>
      <c r="F4137" s="2">
        <v>71074458</v>
      </c>
    </row>
    <row r="4138" spans="1:6" x14ac:dyDescent="0.25">
      <c r="A4138" s="2" t="s">
        <v>107</v>
      </c>
      <c r="B4138" s="2" t="s">
        <v>417</v>
      </c>
      <c r="C4138" s="2" t="s">
        <v>390</v>
      </c>
      <c r="D4138" s="2">
        <v>2018</v>
      </c>
      <c r="E4138" s="2" t="s">
        <v>388</v>
      </c>
      <c r="F4138" s="2">
        <v>85361943</v>
      </c>
    </row>
    <row r="4139" spans="1:6" x14ac:dyDescent="0.25">
      <c r="A4139" s="2" t="s">
        <v>107</v>
      </c>
      <c r="B4139" s="2" t="s">
        <v>417</v>
      </c>
      <c r="C4139" s="2" t="s">
        <v>390</v>
      </c>
      <c r="D4139" s="2">
        <v>2019</v>
      </c>
      <c r="E4139" s="2" t="s">
        <v>388</v>
      </c>
      <c r="F4139" s="2">
        <v>89941689</v>
      </c>
    </row>
    <row r="4140" spans="1:6" x14ac:dyDescent="0.25">
      <c r="A4140" s="2" t="s">
        <v>107</v>
      </c>
      <c r="B4140" s="2" t="s">
        <v>417</v>
      </c>
      <c r="C4140" s="2" t="s">
        <v>390</v>
      </c>
      <c r="D4140" s="2">
        <v>2020</v>
      </c>
      <c r="E4140" s="2" t="s">
        <v>388</v>
      </c>
      <c r="F4140" s="2">
        <v>99036830</v>
      </c>
    </row>
    <row r="4141" spans="1:6" x14ac:dyDescent="0.25">
      <c r="A4141" s="2" t="s">
        <v>107</v>
      </c>
      <c r="B4141" s="2" t="s">
        <v>417</v>
      </c>
      <c r="C4141" s="2" t="s">
        <v>390</v>
      </c>
      <c r="D4141" s="2">
        <v>2021</v>
      </c>
      <c r="E4141" s="2" t="s">
        <v>388</v>
      </c>
      <c r="F4141" s="2">
        <v>104926399</v>
      </c>
    </row>
    <row r="4142" spans="1:6" x14ac:dyDescent="0.25">
      <c r="A4142" s="2" t="s">
        <v>108</v>
      </c>
      <c r="B4142" s="2" t="s">
        <v>399</v>
      </c>
      <c r="C4142" s="2" t="s">
        <v>387</v>
      </c>
      <c r="D4142" s="2">
        <v>2010</v>
      </c>
      <c r="E4142" s="2" t="s">
        <v>388</v>
      </c>
      <c r="F4142" s="2">
        <v>43420237</v>
      </c>
    </row>
    <row r="4143" spans="1:6" x14ac:dyDescent="0.25">
      <c r="A4143" s="2" t="s">
        <v>108</v>
      </c>
      <c r="B4143" s="2" t="s">
        <v>399</v>
      </c>
      <c r="C4143" s="2" t="s">
        <v>387</v>
      </c>
      <c r="D4143" s="2">
        <v>2011</v>
      </c>
      <c r="E4143" s="2" t="s">
        <v>388</v>
      </c>
      <c r="F4143" s="2">
        <v>41156324</v>
      </c>
    </row>
    <row r="4144" spans="1:6" x14ac:dyDescent="0.25">
      <c r="A4144" s="2" t="s">
        <v>108</v>
      </c>
      <c r="B4144" s="2" t="s">
        <v>399</v>
      </c>
      <c r="C4144" s="2" t="s">
        <v>387</v>
      </c>
      <c r="D4144" s="2">
        <v>2012</v>
      </c>
      <c r="E4144" s="2" t="s">
        <v>388</v>
      </c>
      <c r="F4144" s="2">
        <v>19831398</v>
      </c>
    </row>
    <row r="4145" spans="1:6" x14ac:dyDescent="0.25">
      <c r="A4145" s="2" t="s">
        <v>108</v>
      </c>
      <c r="B4145" s="2" t="s">
        <v>399</v>
      </c>
      <c r="C4145" s="2" t="s">
        <v>387</v>
      </c>
      <c r="D4145" s="2">
        <v>2013</v>
      </c>
      <c r="E4145" s="2" t="s">
        <v>388</v>
      </c>
      <c r="F4145" s="2">
        <v>33621297</v>
      </c>
    </row>
    <row r="4146" spans="1:6" x14ac:dyDescent="0.25">
      <c r="A4146" s="2" t="s">
        <v>108</v>
      </c>
      <c r="B4146" s="2" t="s">
        <v>399</v>
      </c>
      <c r="C4146" s="2" t="s">
        <v>387</v>
      </c>
      <c r="D4146" s="2">
        <v>2014</v>
      </c>
      <c r="E4146" s="2" t="s">
        <v>388</v>
      </c>
      <c r="F4146" s="2">
        <v>60243108</v>
      </c>
    </row>
    <row r="4147" spans="1:6" x14ac:dyDescent="0.25">
      <c r="A4147" s="2" t="s">
        <v>108</v>
      </c>
      <c r="B4147" s="2" t="s">
        <v>399</v>
      </c>
      <c r="C4147" s="2" t="s">
        <v>387</v>
      </c>
      <c r="D4147" s="2">
        <v>2015</v>
      </c>
      <c r="E4147" s="2" t="s">
        <v>388</v>
      </c>
      <c r="F4147" s="2">
        <v>39002663</v>
      </c>
    </row>
    <row r="4148" spans="1:6" x14ac:dyDescent="0.25">
      <c r="A4148" s="2" t="s">
        <v>108</v>
      </c>
      <c r="B4148" s="2" t="s">
        <v>399</v>
      </c>
      <c r="C4148" s="2" t="s">
        <v>387</v>
      </c>
      <c r="D4148" s="2">
        <v>2016</v>
      </c>
      <c r="E4148" s="2" t="s">
        <v>388</v>
      </c>
      <c r="F4148" s="2">
        <v>55233629</v>
      </c>
    </row>
    <row r="4149" spans="1:6" x14ac:dyDescent="0.25">
      <c r="A4149" s="2" t="s">
        <v>108</v>
      </c>
      <c r="B4149" s="2" t="s">
        <v>399</v>
      </c>
      <c r="C4149" s="2" t="s">
        <v>387</v>
      </c>
      <c r="D4149" s="2">
        <v>2017</v>
      </c>
      <c r="E4149" s="2" t="s">
        <v>388</v>
      </c>
      <c r="F4149" s="2">
        <v>37987932</v>
      </c>
    </row>
    <row r="4150" spans="1:6" x14ac:dyDescent="0.25">
      <c r="A4150" s="2" t="s">
        <v>108</v>
      </c>
      <c r="B4150" s="2" t="s">
        <v>399</v>
      </c>
      <c r="C4150" s="2" t="s">
        <v>387</v>
      </c>
      <c r="D4150" s="2">
        <v>2018</v>
      </c>
      <c r="E4150" s="2" t="s">
        <v>388</v>
      </c>
      <c r="F4150" s="2">
        <v>69961099</v>
      </c>
    </row>
    <row r="4151" spans="1:6" x14ac:dyDescent="0.25">
      <c r="A4151" s="2" t="s">
        <v>108</v>
      </c>
      <c r="B4151" s="2" t="s">
        <v>399</v>
      </c>
      <c r="C4151" s="2" t="s">
        <v>387</v>
      </c>
      <c r="D4151" s="2">
        <v>2019</v>
      </c>
      <c r="E4151" s="2" t="s">
        <v>388</v>
      </c>
      <c r="F4151" s="2">
        <v>74363728</v>
      </c>
    </row>
    <row r="4152" spans="1:6" x14ac:dyDescent="0.25">
      <c r="A4152" s="2" t="s">
        <v>108</v>
      </c>
      <c r="B4152" s="2" t="s">
        <v>399</v>
      </c>
      <c r="C4152" s="2" t="s">
        <v>387</v>
      </c>
      <c r="D4152" s="2">
        <v>2020</v>
      </c>
      <c r="E4152" s="2" t="s">
        <v>388</v>
      </c>
      <c r="F4152" s="2">
        <v>78271761</v>
      </c>
    </row>
    <row r="4153" spans="1:6" x14ac:dyDescent="0.25">
      <c r="A4153" s="2" t="s">
        <v>108</v>
      </c>
      <c r="B4153" s="2" t="s">
        <v>399</v>
      </c>
      <c r="C4153" s="2" t="s">
        <v>387</v>
      </c>
      <c r="D4153" s="2">
        <v>2021</v>
      </c>
      <c r="E4153" s="2" t="s">
        <v>388</v>
      </c>
      <c r="F4153" s="2">
        <v>80877494</v>
      </c>
    </row>
    <row r="4154" spans="1:6" x14ac:dyDescent="0.25">
      <c r="A4154" s="2" t="s">
        <v>108</v>
      </c>
      <c r="B4154" s="2" t="s">
        <v>399</v>
      </c>
      <c r="C4154" s="2" t="s">
        <v>389</v>
      </c>
      <c r="D4154" s="2">
        <v>2010</v>
      </c>
      <c r="E4154" s="2" t="s">
        <v>388</v>
      </c>
      <c r="F4154" s="2">
        <v>32170680</v>
      </c>
    </row>
    <row r="4155" spans="1:6" x14ac:dyDescent="0.25">
      <c r="A4155" s="2" t="s">
        <v>108</v>
      </c>
      <c r="B4155" s="2" t="s">
        <v>399</v>
      </c>
      <c r="C4155" s="2" t="s">
        <v>389</v>
      </c>
      <c r="D4155" s="2">
        <v>2011</v>
      </c>
      <c r="E4155" s="2" t="s">
        <v>388</v>
      </c>
      <c r="F4155" s="2">
        <v>28093646</v>
      </c>
    </row>
    <row r="4156" spans="1:6" x14ac:dyDescent="0.25">
      <c r="A4156" s="2" t="s">
        <v>108</v>
      </c>
      <c r="B4156" s="2" t="s">
        <v>399</v>
      </c>
      <c r="C4156" s="2" t="s">
        <v>389</v>
      </c>
      <c r="D4156" s="2">
        <v>2012</v>
      </c>
      <c r="E4156" s="2" t="s">
        <v>388</v>
      </c>
      <c r="F4156" s="2">
        <v>5617274</v>
      </c>
    </row>
    <row r="4157" spans="1:6" x14ac:dyDescent="0.25">
      <c r="A4157" s="2" t="s">
        <v>108</v>
      </c>
      <c r="B4157" s="2" t="s">
        <v>399</v>
      </c>
      <c r="C4157" s="2" t="s">
        <v>389</v>
      </c>
      <c r="D4157" s="2">
        <v>2013</v>
      </c>
      <c r="E4157" s="2" t="s">
        <v>388</v>
      </c>
      <c r="F4157" s="2">
        <v>41638861</v>
      </c>
    </row>
    <row r="4158" spans="1:6" x14ac:dyDescent="0.25">
      <c r="A4158" s="2" t="s">
        <v>108</v>
      </c>
      <c r="B4158" s="2" t="s">
        <v>399</v>
      </c>
      <c r="C4158" s="2" t="s">
        <v>389</v>
      </c>
      <c r="D4158" s="2">
        <v>2014</v>
      </c>
      <c r="E4158" s="2" t="s">
        <v>388</v>
      </c>
      <c r="F4158" s="2">
        <v>99267303</v>
      </c>
    </row>
    <row r="4159" spans="1:6" x14ac:dyDescent="0.25">
      <c r="A4159" s="2" t="s">
        <v>108</v>
      </c>
      <c r="B4159" s="2" t="s">
        <v>399</v>
      </c>
      <c r="C4159" s="2" t="s">
        <v>389</v>
      </c>
      <c r="D4159" s="2">
        <v>2015</v>
      </c>
      <c r="E4159" s="2" t="s">
        <v>388</v>
      </c>
      <c r="F4159" s="2">
        <v>34143138</v>
      </c>
    </row>
    <row r="4160" spans="1:6" x14ac:dyDescent="0.25">
      <c r="A4160" s="2" t="s">
        <v>108</v>
      </c>
      <c r="B4160" s="2" t="s">
        <v>399</v>
      </c>
      <c r="C4160" s="2" t="s">
        <v>389</v>
      </c>
      <c r="D4160" s="2">
        <v>2016</v>
      </c>
      <c r="E4160" s="2" t="s">
        <v>388</v>
      </c>
      <c r="F4160" s="2">
        <v>91013658</v>
      </c>
    </row>
    <row r="4161" spans="1:6" x14ac:dyDescent="0.25">
      <c r="A4161" s="2" t="s">
        <v>108</v>
      </c>
      <c r="B4161" s="2" t="s">
        <v>399</v>
      </c>
      <c r="C4161" s="2" t="s">
        <v>389</v>
      </c>
      <c r="D4161" s="2">
        <v>2017</v>
      </c>
      <c r="E4161" s="2" t="s">
        <v>388</v>
      </c>
      <c r="F4161" s="2">
        <v>106974660</v>
      </c>
    </row>
    <row r="4162" spans="1:6" x14ac:dyDescent="0.25">
      <c r="A4162" s="2" t="s">
        <v>108</v>
      </c>
      <c r="B4162" s="2" t="s">
        <v>399</v>
      </c>
      <c r="C4162" s="2" t="s">
        <v>389</v>
      </c>
      <c r="D4162" s="2">
        <v>2018</v>
      </c>
      <c r="E4162" s="2" t="s">
        <v>388</v>
      </c>
      <c r="F4162" s="2">
        <v>150456234</v>
      </c>
    </row>
    <row r="4163" spans="1:6" x14ac:dyDescent="0.25">
      <c r="A4163" s="2" t="s">
        <v>108</v>
      </c>
      <c r="B4163" s="2" t="s">
        <v>399</v>
      </c>
      <c r="C4163" s="2" t="s">
        <v>389</v>
      </c>
      <c r="D4163" s="2">
        <v>2019</v>
      </c>
      <c r="E4163" s="2" t="s">
        <v>388</v>
      </c>
      <c r="F4163" s="2">
        <v>156725389</v>
      </c>
    </row>
    <row r="4164" spans="1:6" x14ac:dyDescent="0.25">
      <c r="A4164" s="2" t="s">
        <v>108</v>
      </c>
      <c r="B4164" s="2" t="s">
        <v>399</v>
      </c>
      <c r="C4164" s="2" t="s">
        <v>389</v>
      </c>
      <c r="D4164" s="2">
        <v>2020</v>
      </c>
      <c r="E4164" s="2" t="s">
        <v>388</v>
      </c>
      <c r="F4164" s="2">
        <v>167362208</v>
      </c>
    </row>
    <row r="4165" spans="1:6" x14ac:dyDescent="0.25">
      <c r="A4165" s="2" t="s">
        <v>108</v>
      </c>
      <c r="B4165" s="2" t="s">
        <v>399</v>
      </c>
      <c r="C4165" s="2" t="s">
        <v>389</v>
      </c>
      <c r="D4165" s="2">
        <v>2021</v>
      </c>
      <c r="E4165" s="2" t="s">
        <v>388</v>
      </c>
      <c r="F4165" s="2">
        <v>172484207</v>
      </c>
    </row>
    <row r="4166" spans="1:6" x14ac:dyDescent="0.25">
      <c r="A4166" s="2" t="s">
        <v>108</v>
      </c>
      <c r="B4166" s="2" t="s">
        <v>399</v>
      </c>
      <c r="C4166" s="2" t="s">
        <v>390</v>
      </c>
      <c r="D4166" s="2">
        <v>2010</v>
      </c>
      <c r="E4166" s="2" t="s">
        <v>388</v>
      </c>
      <c r="F4166" s="2">
        <v>40631753</v>
      </c>
    </row>
    <row r="4167" spans="1:6" x14ac:dyDescent="0.25">
      <c r="A4167" s="2" t="s">
        <v>108</v>
      </c>
      <c r="B4167" s="2" t="s">
        <v>399</v>
      </c>
      <c r="C4167" s="2" t="s">
        <v>390</v>
      </c>
      <c r="D4167" s="2">
        <v>2011</v>
      </c>
      <c r="E4167" s="2" t="s">
        <v>388</v>
      </c>
      <c r="F4167" s="2">
        <v>39266663</v>
      </c>
    </row>
    <row r="4168" spans="1:6" x14ac:dyDescent="0.25">
      <c r="A4168" s="2" t="s">
        <v>108</v>
      </c>
      <c r="B4168" s="2" t="s">
        <v>399</v>
      </c>
      <c r="C4168" s="2" t="s">
        <v>390</v>
      </c>
      <c r="D4168" s="2">
        <v>2012</v>
      </c>
      <c r="E4168" s="2" t="s">
        <v>388</v>
      </c>
      <c r="F4168" s="2">
        <v>55171187</v>
      </c>
    </row>
    <row r="4169" spans="1:6" x14ac:dyDescent="0.25">
      <c r="A4169" s="2" t="s">
        <v>108</v>
      </c>
      <c r="B4169" s="2" t="s">
        <v>399</v>
      </c>
      <c r="C4169" s="2" t="s">
        <v>390</v>
      </c>
      <c r="D4169" s="2">
        <v>2013</v>
      </c>
      <c r="E4169" s="2" t="s">
        <v>388</v>
      </c>
      <c r="F4169" s="2">
        <v>74516430</v>
      </c>
    </row>
    <row r="4170" spans="1:6" x14ac:dyDescent="0.25">
      <c r="A4170" s="2" t="s">
        <v>108</v>
      </c>
      <c r="B4170" s="2" t="s">
        <v>399</v>
      </c>
      <c r="C4170" s="2" t="s">
        <v>390</v>
      </c>
      <c r="D4170" s="2">
        <v>2014</v>
      </c>
      <c r="E4170" s="2" t="s">
        <v>388</v>
      </c>
      <c r="F4170" s="2">
        <v>76956832</v>
      </c>
    </row>
    <row r="4171" spans="1:6" x14ac:dyDescent="0.25">
      <c r="A4171" s="2" t="s">
        <v>108</v>
      </c>
      <c r="B4171" s="2" t="s">
        <v>399</v>
      </c>
      <c r="C4171" s="2" t="s">
        <v>390</v>
      </c>
      <c r="D4171" s="2">
        <v>2015</v>
      </c>
      <c r="E4171" s="2" t="s">
        <v>388</v>
      </c>
      <c r="F4171" s="2">
        <v>71891185</v>
      </c>
    </row>
    <row r="4172" spans="1:6" x14ac:dyDescent="0.25">
      <c r="A4172" s="2" t="s">
        <v>108</v>
      </c>
      <c r="B4172" s="2" t="s">
        <v>399</v>
      </c>
      <c r="C4172" s="2" t="s">
        <v>390</v>
      </c>
      <c r="D4172" s="2">
        <v>2016</v>
      </c>
      <c r="E4172" s="2" t="s">
        <v>388</v>
      </c>
      <c r="F4172" s="2">
        <v>80707244</v>
      </c>
    </row>
    <row r="4173" spans="1:6" x14ac:dyDescent="0.25">
      <c r="A4173" s="2" t="s">
        <v>108</v>
      </c>
      <c r="B4173" s="2" t="s">
        <v>399</v>
      </c>
      <c r="C4173" s="2" t="s">
        <v>390</v>
      </c>
      <c r="D4173" s="2">
        <v>2017</v>
      </c>
      <c r="E4173" s="2" t="s">
        <v>388</v>
      </c>
      <c r="F4173" s="2">
        <v>170789175</v>
      </c>
    </row>
    <row r="4174" spans="1:6" x14ac:dyDescent="0.25">
      <c r="A4174" s="2" t="s">
        <v>108</v>
      </c>
      <c r="B4174" s="2" t="s">
        <v>399</v>
      </c>
      <c r="C4174" s="2" t="s">
        <v>390</v>
      </c>
      <c r="D4174" s="2">
        <v>2018</v>
      </c>
      <c r="E4174" s="2" t="s">
        <v>388</v>
      </c>
      <c r="F4174" s="2">
        <v>113664439</v>
      </c>
    </row>
    <row r="4175" spans="1:6" x14ac:dyDescent="0.25">
      <c r="A4175" s="2" t="s">
        <v>108</v>
      </c>
      <c r="B4175" s="2" t="s">
        <v>399</v>
      </c>
      <c r="C4175" s="2" t="s">
        <v>390</v>
      </c>
      <c r="D4175" s="2">
        <v>2019</v>
      </c>
      <c r="E4175" s="2" t="s">
        <v>388</v>
      </c>
      <c r="F4175" s="2">
        <v>119397686</v>
      </c>
    </row>
    <row r="4176" spans="1:6" x14ac:dyDescent="0.25">
      <c r="A4176" s="2" t="s">
        <v>108</v>
      </c>
      <c r="B4176" s="2" t="s">
        <v>399</v>
      </c>
      <c r="C4176" s="2" t="s">
        <v>390</v>
      </c>
      <c r="D4176" s="2">
        <v>2020</v>
      </c>
      <c r="E4176" s="2" t="s">
        <v>388</v>
      </c>
      <c r="F4176" s="2">
        <v>127742263</v>
      </c>
    </row>
    <row r="4177" spans="1:6" x14ac:dyDescent="0.25">
      <c r="A4177" s="2" t="s">
        <v>108</v>
      </c>
      <c r="B4177" s="2" t="s">
        <v>399</v>
      </c>
      <c r="C4177" s="2" t="s">
        <v>390</v>
      </c>
      <c r="D4177" s="2">
        <v>2021</v>
      </c>
      <c r="E4177" s="2" t="s">
        <v>388</v>
      </c>
      <c r="F4177" s="2">
        <v>135670349</v>
      </c>
    </row>
    <row r="4178" spans="1:6" x14ac:dyDescent="0.25">
      <c r="A4178" s="2" t="s">
        <v>109</v>
      </c>
      <c r="B4178" s="2" t="s">
        <v>393</v>
      </c>
      <c r="C4178" s="2" t="s">
        <v>387</v>
      </c>
      <c r="D4178" s="2">
        <v>2010</v>
      </c>
      <c r="E4178" s="2" t="s">
        <v>388</v>
      </c>
      <c r="F4178" s="2">
        <v>16348524</v>
      </c>
    </row>
    <row r="4179" spans="1:6" x14ac:dyDescent="0.25">
      <c r="A4179" s="2" t="s">
        <v>109</v>
      </c>
      <c r="B4179" s="2" t="s">
        <v>393</v>
      </c>
      <c r="C4179" s="2" t="s">
        <v>387</v>
      </c>
      <c r="D4179" s="2">
        <v>2011</v>
      </c>
      <c r="E4179" s="2" t="s">
        <v>388</v>
      </c>
      <c r="F4179" s="2">
        <v>15243700</v>
      </c>
    </row>
    <row r="4180" spans="1:6" x14ac:dyDescent="0.25">
      <c r="A4180" s="2" t="s">
        <v>109</v>
      </c>
      <c r="B4180" s="2" t="s">
        <v>393</v>
      </c>
      <c r="C4180" s="2" t="s">
        <v>387</v>
      </c>
      <c r="D4180" s="2">
        <v>2012</v>
      </c>
      <c r="E4180" s="2" t="s">
        <v>388</v>
      </c>
      <c r="F4180" s="2">
        <v>20702733</v>
      </c>
    </row>
    <row r="4181" spans="1:6" x14ac:dyDescent="0.25">
      <c r="A4181" s="2" t="s">
        <v>109</v>
      </c>
      <c r="B4181" s="2" t="s">
        <v>393</v>
      </c>
      <c r="C4181" s="2" t="s">
        <v>387</v>
      </c>
      <c r="D4181" s="2">
        <v>2013</v>
      </c>
      <c r="E4181" s="2" t="s">
        <v>388</v>
      </c>
      <c r="F4181" s="2">
        <v>20667231</v>
      </c>
    </row>
    <row r="4182" spans="1:6" x14ac:dyDescent="0.25">
      <c r="A4182" s="2" t="s">
        <v>109</v>
      </c>
      <c r="B4182" s="2" t="s">
        <v>393</v>
      </c>
      <c r="C4182" s="2" t="s">
        <v>387</v>
      </c>
      <c r="D4182" s="2">
        <v>2014</v>
      </c>
      <c r="E4182" s="2" t="s">
        <v>388</v>
      </c>
      <c r="F4182" s="2">
        <v>26428791</v>
      </c>
    </row>
    <row r="4183" spans="1:6" x14ac:dyDescent="0.25">
      <c r="A4183" s="2" t="s">
        <v>109</v>
      </c>
      <c r="B4183" s="2" t="s">
        <v>393</v>
      </c>
      <c r="C4183" s="2" t="s">
        <v>387</v>
      </c>
      <c r="D4183" s="2">
        <v>2015</v>
      </c>
      <c r="E4183" s="2" t="s">
        <v>388</v>
      </c>
      <c r="F4183" s="2">
        <v>35653318</v>
      </c>
    </row>
    <row r="4184" spans="1:6" x14ac:dyDescent="0.25">
      <c r="A4184" s="2" t="s">
        <v>109</v>
      </c>
      <c r="B4184" s="2" t="s">
        <v>393</v>
      </c>
      <c r="C4184" s="2" t="s">
        <v>387</v>
      </c>
      <c r="D4184" s="2">
        <v>2016</v>
      </c>
      <c r="E4184" s="2" t="s">
        <v>388</v>
      </c>
      <c r="F4184" s="2">
        <v>16757402</v>
      </c>
    </row>
    <row r="4185" spans="1:6" x14ac:dyDescent="0.25">
      <c r="A4185" s="2" t="s">
        <v>109</v>
      </c>
      <c r="B4185" s="2" t="s">
        <v>393</v>
      </c>
      <c r="C4185" s="2" t="s">
        <v>387</v>
      </c>
      <c r="D4185" s="2">
        <v>2017</v>
      </c>
      <c r="E4185" s="2" t="s">
        <v>388</v>
      </c>
      <c r="F4185" s="2">
        <v>189310002</v>
      </c>
    </row>
    <row r="4186" spans="1:6" x14ac:dyDescent="0.25">
      <c r="A4186" s="2" t="s">
        <v>109</v>
      </c>
      <c r="B4186" s="2" t="s">
        <v>393</v>
      </c>
      <c r="C4186" s="2" t="s">
        <v>387</v>
      </c>
      <c r="D4186" s="2">
        <v>2018</v>
      </c>
      <c r="E4186" s="2" t="s">
        <v>388</v>
      </c>
      <c r="F4186" s="2">
        <v>60120209</v>
      </c>
    </row>
    <row r="4187" spans="1:6" x14ac:dyDescent="0.25">
      <c r="A4187" s="2" t="s">
        <v>109</v>
      </c>
      <c r="B4187" s="2" t="s">
        <v>393</v>
      </c>
      <c r="C4187" s="2" t="s">
        <v>387</v>
      </c>
      <c r="D4187" s="2">
        <v>2019</v>
      </c>
      <c r="E4187" s="2" t="s">
        <v>388</v>
      </c>
      <c r="F4187" s="2">
        <v>63948698</v>
      </c>
    </row>
    <row r="4188" spans="1:6" x14ac:dyDescent="0.25">
      <c r="A4188" s="2" t="s">
        <v>109</v>
      </c>
      <c r="B4188" s="2" t="s">
        <v>393</v>
      </c>
      <c r="C4188" s="2" t="s">
        <v>387</v>
      </c>
      <c r="D4188" s="2">
        <v>2020</v>
      </c>
      <c r="E4188" s="2" t="s">
        <v>388</v>
      </c>
      <c r="F4188" s="2">
        <v>66985991</v>
      </c>
    </row>
    <row r="4189" spans="1:6" x14ac:dyDescent="0.25">
      <c r="A4189" s="2" t="s">
        <v>109</v>
      </c>
      <c r="B4189" s="2" t="s">
        <v>393</v>
      </c>
      <c r="C4189" s="2" t="s">
        <v>387</v>
      </c>
      <c r="D4189" s="2">
        <v>2021</v>
      </c>
      <c r="E4189" s="2" t="s">
        <v>388</v>
      </c>
      <c r="F4189" s="2">
        <v>69053872</v>
      </c>
    </row>
    <row r="4190" spans="1:6" x14ac:dyDescent="0.25">
      <c r="A4190" s="2" t="s">
        <v>109</v>
      </c>
      <c r="B4190" s="2" t="s">
        <v>393</v>
      </c>
      <c r="C4190" s="2" t="s">
        <v>389</v>
      </c>
      <c r="D4190" s="2">
        <v>2010</v>
      </c>
      <c r="E4190" s="2" t="s">
        <v>388</v>
      </c>
      <c r="F4190" s="2">
        <v>14263759</v>
      </c>
    </row>
    <row r="4191" spans="1:6" x14ac:dyDescent="0.25">
      <c r="A4191" s="2" t="s">
        <v>109</v>
      </c>
      <c r="B4191" s="2" t="s">
        <v>393</v>
      </c>
      <c r="C4191" s="2" t="s">
        <v>389</v>
      </c>
      <c r="D4191" s="2">
        <v>2011</v>
      </c>
      <c r="E4191" s="2" t="s">
        <v>388</v>
      </c>
      <c r="F4191" s="2">
        <v>5868947</v>
      </c>
    </row>
    <row r="4192" spans="1:6" x14ac:dyDescent="0.25">
      <c r="A4192" s="2" t="s">
        <v>109</v>
      </c>
      <c r="B4192" s="2" t="s">
        <v>393</v>
      </c>
      <c r="C4192" s="2" t="s">
        <v>389</v>
      </c>
      <c r="D4192" s="2">
        <v>2012</v>
      </c>
      <c r="E4192" s="2" t="s">
        <v>388</v>
      </c>
      <c r="F4192" s="2">
        <v>15795814</v>
      </c>
    </row>
    <row r="4193" spans="1:6" x14ac:dyDescent="0.25">
      <c r="A4193" s="2" t="s">
        <v>109</v>
      </c>
      <c r="B4193" s="2" t="s">
        <v>393</v>
      </c>
      <c r="C4193" s="2" t="s">
        <v>389</v>
      </c>
      <c r="D4193" s="2">
        <v>2013</v>
      </c>
      <c r="E4193" s="2" t="s">
        <v>388</v>
      </c>
      <c r="F4193" s="2">
        <v>19475937</v>
      </c>
    </row>
    <row r="4194" spans="1:6" x14ac:dyDescent="0.25">
      <c r="A4194" s="2" t="s">
        <v>109</v>
      </c>
      <c r="B4194" s="2" t="s">
        <v>393</v>
      </c>
      <c r="C4194" s="2" t="s">
        <v>389</v>
      </c>
      <c r="D4194" s="2">
        <v>2014</v>
      </c>
      <c r="E4194" s="2" t="s">
        <v>388</v>
      </c>
      <c r="F4194" s="2">
        <v>32269794</v>
      </c>
    </row>
    <row r="4195" spans="1:6" x14ac:dyDescent="0.25">
      <c r="A4195" s="2" t="s">
        <v>109</v>
      </c>
      <c r="B4195" s="2" t="s">
        <v>393</v>
      </c>
      <c r="C4195" s="2" t="s">
        <v>389</v>
      </c>
      <c r="D4195" s="2">
        <v>2015</v>
      </c>
      <c r="E4195" s="2" t="s">
        <v>388</v>
      </c>
      <c r="F4195" s="2">
        <v>14229935</v>
      </c>
    </row>
    <row r="4196" spans="1:6" x14ac:dyDescent="0.25">
      <c r="A4196" s="2" t="s">
        <v>109</v>
      </c>
      <c r="B4196" s="2" t="s">
        <v>393</v>
      </c>
      <c r="C4196" s="2" t="s">
        <v>389</v>
      </c>
      <c r="D4196" s="2">
        <v>2016</v>
      </c>
      <c r="E4196" s="2" t="s">
        <v>388</v>
      </c>
      <c r="F4196" s="2">
        <v>48069611</v>
      </c>
    </row>
    <row r="4197" spans="1:6" x14ac:dyDescent="0.25">
      <c r="A4197" s="2" t="s">
        <v>109</v>
      </c>
      <c r="B4197" s="2" t="s">
        <v>393</v>
      </c>
      <c r="C4197" s="2" t="s">
        <v>389</v>
      </c>
      <c r="D4197" s="2">
        <v>2017</v>
      </c>
      <c r="E4197" s="2" t="s">
        <v>388</v>
      </c>
      <c r="F4197" s="2">
        <v>43717196</v>
      </c>
    </row>
    <row r="4198" spans="1:6" x14ac:dyDescent="0.25">
      <c r="A4198" s="2" t="s">
        <v>109</v>
      </c>
      <c r="B4198" s="2" t="s">
        <v>393</v>
      </c>
      <c r="C4198" s="2" t="s">
        <v>389</v>
      </c>
      <c r="D4198" s="2">
        <v>2018</v>
      </c>
      <c r="E4198" s="2" t="s">
        <v>388</v>
      </c>
      <c r="F4198" s="2">
        <v>74451672</v>
      </c>
    </row>
    <row r="4199" spans="1:6" x14ac:dyDescent="0.25">
      <c r="A4199" s="2" t="s">
        <v>109</v>
      </c>
      <c r="B4199" s="2" t="s">
        <v>393</v>
      </c>
      <c r="C4199" s="2" t="s">
        <v>389</v>
      </c>
      <c r="D4199" s="2">
        <v>2019</v>
      </c>
      <c r="E4199" s="2" t="s">
        <v>388</v>
      </c>
      <c r="F4199" s="2">
        <v>77241810</v>
      </c>
    </row>
    <row r="4200" spans="1:6" x14ac:dyDescent="0.25">
      <c r="A4200" s="2" t="s">
        <v>109</v>
      </c>
      <c r="B4200" s="2" t="s">
        <v>393</v>
      </c>
      <c r="C4200" s="2" t="s">
        <v>389</v>
      </c>
      <c r="D4200" s="2">
        <v>2020</v>
      </c>
      <c r="E4200" s="2" t="s">
        <v>388</v>
      </c>
      <c r="F4200" s="2">
        <v>80048182</v>
      </c>
    </row>
    <row r="4201" spans="1:6" x14ac:dyDescent="0.25">
      <c r="A4201" s="2" t="s">
        <v>109</v>
      </c>
      <c r="B4201" s="2" t="s">
        <v>393</v>
      </c>
      <c r="C4201" s="2" t="s">
        <v>389</v>
      </c>
      <c r="D4201" s="2">
        <v>2021</v>
      </c>
      <c r="E4201" s="2" t="s">
        <v>388</v>
      </c>
      <c r="F4201" s="2">
        <v>82117028</v>
      </c>
    </row>
    <row r="4202" spans="1:6" x14ac:dyDescent="0.25">
      <c r="A4202" s="2" t="s">
        <v>109</v>
      </c>
      <c r="B4202" s="2" t="s">
        <v>393</v>
      </c>
      <c r="C4202" s="2" t="s">
        <v>390</v>
      </c>
      <c r="D4202" s="2">
        <v>2010</v>
      </c>
      <c r="E4202" s="2" t="s">
        <v>388</v>
      </c>
      <c r="F4202" s="2">
        <v>3189023</v>
      </c>
    </row>
    <row r="4203" spans="1:6" x14ac:dyDescent="0.25">
      <c r="A4203" s="2" t="s">
        <v>109</v>
      </c>
      <c r="B4203" s="2" t="s">
        <v>393</v>
      </c>
      <c r="C4203" s="2" t="s">
        <v>390</v>
      </c>
      <c r="D4203" s="2">
        <v>2011</v>
      </c>
      <c r="E4203" s="2" t="s">
        <v>388</v>
      </c>
      <c r="F4203" s="2">
        <v>12701967</v>
      </c>
    </row>
    <row r="4204" spans="1:6" x14ac:dyDescent="0.25">
      <c r="A4204" s="2" t="s">
        <v>109</v>
      </c>
      <c r="B4204" s="2" t="s">
        <v>393</v>
      </c>
      <c r="C4204" s="2" t="s">
        <v>390</v>
      </c>
      <c r="D4204" s="2">
        <v>2012</v>
      </c>
      <c r="E4204" s="2" t="s">
        <v>388</v>
      </c>
      <c r="F4204" s="2">
        <v>2265472</v>
      </c>
    </row>
    <row r="4205" spans="1:6" x14ac:dyDescent="0.25">
      <c r="A4205" s="2" t="s">
        <v>109</v>
      </c>
      <c r="B4205" s="2" t="s">
        <v>393</v>
      </c>
      <c r="C4205" s="2" t="s">
        <v>390</v>
      </c>
      <c r="D4205" s="2">
        <v>2013</v>
      </c>
      <c r="E4205" s="2" t="s">
        <v>388</v>
      </c>
      <c r="F4205" s="2">
        <v>4472146</v>
      </c>
    </row>
    <row r="4206" spans="1:6" x14ac:dyDescent="0.25">
      <c r="A4206" s="2" t="s">
        <v>109</v>
      </c>
      <c r="B4206" s="2" t="s">
        <v>393</v>
      </c>
      <c r="C4206" s="2" t="s">
        <v>390</v>
      </c>
      <c r="D4206" s="2">
        <v>2014</v>
      </c>
      <c r="E4206" s="2" t="s">
        <v>388</v>
      </c>
      <c r="F4206" s="2">
        <v>4496839</v>
      </c>
    </row>
    <row r="4207" spans="1:6" x14ac:dyDescent="0.25">
      <c r="A4207" s="2" t="s">
        <v>109</v>
      </c>
      <c r="B4207" s="2" t="s">
        <v>393</v>
      </c>
      <c r="C4207" s="2" t="s">
        <v>390</v>
      </c>
      <c r="D4207" s="2">
        <v>2015</v>
      </c>
      <c r="E4207" s="2" t="s">
        <v>388</v>
      </c>
      <c r="F4207" s="2">
        <v>680810</v>
      </c>
    </row>
    <row r="4208" spans="1:6" x14ac:dyDescent="0.25">
      <c r="A4208" s="2" t="s">
        <v>109</v>
      </c>
      <c r="B4208" s="2" t="s">
        <v>393</v>
      </c>
      <c r="C4208" s="2" t="s">
        <v>390</v>
      </c>
      <c r="D4208" s="2">
        <v>2016</v>
      </c>
      <c r="E4208" s="2" t="s">
        <v>388</v>
      </c>
      <c r="F4208" s="2">
        <v>419378</v>
      </c>
    </row>
    <row r="4209" spans="1:6" x14ac:dyDescent="0.25">
      <c r="A4209" s="2" t="s">
        <v>109</v>
      </c>
      <c r="B4209" s="2" t="s">
        <v>393</v>
      </c>
      <c r="C4209" s="2" t="s">
        <v>390</v>
      </c>
      <c r="D4209" s="2">
        <v>2017</v>
      </c>
      <c r="E4209" s="2" t="s">
        <v>388</v>
      </c>
      <c r="F4209" s="2">
        <v>895044</v>
      </c>
    </row>
    <row r="4210" spans="1:6" x14ac:dyDescent="0.25">
      <c r="A4210" s="2" t="s">
        <v>109</v>
      </c>
      <c r="B4210" s="2" t="s">
        <v>393</v>
      </c>
      <c r="C4210" s="2" t="s">
        <v>390</v>
      </c>
      <c r="D4210" s="2">
        <v>2018</v>
      </c>
      <c r="E4210" s="2" t="s">
        <v>388</v>
      </c>
      <c r="F4210" s="2">
        <v>996316</v>
      </c>
    </row>
    <row r="4211" spans="1:6" x14ac:dyDescent="0.25">
      <c r="A4211" s="2" t="s">
        <v>109</v>
      </c>
      <c r="B4211" s="2" t="s">
        <v>393</v>
      </c>
      <c r="C4211" s="2" t="s">
        <v>390</v>
      </c>
      <c r="D4211" s="2">
        <v>2019</v>
      </c>
      <c r="E4211" s="2" t="s">
        <v>388</v>
      </c>
      <c r="F4211" s="2">
        <v>865128</v>
      </c>
    </row>
    <row r="4212" spans="1:6" x14ac:dyDescent="0.25">
      <c r="A4212" s="2" t="s">
        <v>109</v>
      </c>
      <c r="B4212" s="2" t="s">
        <v>393</v>
      </c>
      <c r="C4212" s="2" t="s">
        <v>390</v>
      </c>
      <c r="D4212" s="2">
        <v>2020</v>
      </c>
      <c r="E4212" s="2" t="s">
        <v>388</v>
      </c>
      <c r="F4212" s="2">
        <v>988161</v>
      </c>
    </row>
    <row r="4213" spans="1:6" x14ac:dyDescent="0.25">
      <c r="A4213" s="2" t="s">
        <v>109</v>
      </c>
      <c r="B4213" s="2" t="s">
        <v>393</v>
      </c>
      <c r="C4213" s="2" t="s">
        <v>390</v>
      </c>
      <c r="D4213" s="2">
        <v>2021</v>
      </c>
      <c r="E4213" s="2" t="s">
        <v>388</v>
      </c>
      <c r="F4213" s="2">
        <v>1091145</v>
      </c>
    </row>
    <row r="4214" spans="1:6" x14ac:dyDescent="0.25">
      <c r="A4214" s="2" t="s">
        <v>110</v>
      </c>
      <c r="B4214" s="2" t="s">
        <v>397</v>
      </c>
      <c r="C4214" s="2" t="s">
        <v>387</v>
      </c>
      <c r="D4214" s="2">
        <v>2010</v>
      </c>
      <c r="E4214" s="2" t="s">
        <v>388</v>
      </c>
      <c r="F4214" s="2">
        <v>60950430</v>
      </c>
    </row>
    <row r="4215" spans="1:6" x14ac:dyDescent="0.25">
      <c r="A4215" s="2" t="s">
        <v>110</v>
      </c>
      <c r="B4215" s="2" t="s">
        <v>397</v>
      </c>
      <c r="C4215" s="2" t="s">
        <v>387</v>
      </c>
      <c r="D4215" s="2">
        <v>2011</v>
      </c>
      <c r="E4215" s="2" t="s">
        <v>388</v>
      </c>
      <c r="F4215" s="2">
        <v>121129124</v>
      </c>
    </row>
    <row r="4216" spans="1:6" x14ac:dyDescent="0.25">
      <c r="A4216" s="2" t="s">
        <v>110</v>
      </c>
      <c r="B4216" s="2" t="s">
        <v>397</v>
      </c>
      <c r="C4216" s="2" t="s">
        <v>387</v>
      </c>
      <c r="D4216" s="2">
        <v>2012</v>
      </c>
      <c r="E4216" s="2" t="s">
        <v>388</v>
      </c>
      <c r="F4216" s="2">
        <v>39109960</v>
      </c>
    </row>
    <row r="4217" spans="1:6" x14ac:dyDescent="0.25">
      <c r="A4217" s="2" t="s">
        <v>110</v>
      </c>
      <c r="B4217" s="2" t="s">
        <v>397</v>
      </c>
      <c r="C4217" s="2" t="s">
        <v>387</v>
      </c>
      <c r="D4217" s="2">
        <v>2013</v>
      </c>
      <c r="E4217" s="2" t="s">
        <v>388</v>
      </c>
      <c r="F4217" s="2">
        <v>11223691</v>
      </c>
    </row>
    <row r="4218" spans="1:6" x14ac:dyDescent="0.25">
      <c r="A4218" s="2" t="s">
        <v>110</v>
      </c>
      <c r="B4218" s="2" t="s">
        <v>397</v>
      </c>
      <c r="C4218" s="2" t="s">
        <v>387</v>
      </c>
      <c r="D4218" s="2">
        <v>2014</v>
      </c>
      <c r="E4218" s="2" t="s">
        <v>388</v>
      </c>
      <c r="F4218" s="2">
        <v>56915770</v>
      </c>
    </row>
    <row r="4219" spans="1:6" x14ac:dyDescent="0.25">
      <c r="A4219" s="2" t="s">
        <v>110</v>
      </c>
      <c r="B4219" s="2" t="s">
        <v>397</v>
      </c>
      <c r="C4219" s="2" t="s">
        <v>387</v>
      </c>
      <c r="D4219" s="2">
        <v>2015</v>
      </c>
      <c r="E4219" s="2" t="s">
        <v>388</v>
      </c>
      <c r="F4219" s="2">
        <v>87505314</v>
      </c>
    </row>
    <row r="4220" spans="1:6" x14ac:dyDescent="0.25">
      <c r="A4220" s="2" t="s">
        <v>110</v>
      </c>
      <c r="B4220" s="2" t="s">
        <v>397</v>
      </c>
      <c r="C4220" s="2" t="s">
        <v>387</v>
      </c>
      <c r="D4220" s="2">
        <v>2016</v>
      </c>
      <c r="E4220" s="2" t="s">
        <v>388</v>
      </c>
      <c r="F4220" s="2">
        <v>84978052</v>
      </c>
    </row>
    <row r="4221" spans="1:6" x14ac:dyDescent="0.25">
      <c r="A4221" s="2" t="s">
        <v>110</v>
      </c>
      <c r="B4221" s="2" t="s">
        <v>397</v>
      </c>
      <c r="C4221" s="2" t="s">
        <v>387</v>
      </c>
      <c r="D4221" s="2">
        <v>2017</v>
      </c>
      <c r="E4221" s="2" t="s">
        <v>388</v>
      </c>
      <c r="F4221" s="2">
        <v>72902567</v>
      </c>
    </row>
    <row r="4222" spans="1:6" x14ac:dyDescent="0.25">
      <c r="A4222" s="2" t="s">
        <v>110</v>
      </c>
      <c r="B4222" s="2" t="s">
        <v>397</v>
      </c>
      <c r="C4222" s="2" t="s">
        <v>387</v>
      </c>
      <c r="D4222" s="2">
        <v>2018</v>
      </c>
      <c r="E4222" s="2" t="s">
        <v>388</v>
      </c>
      <c r="F4222" s="2">
        <v>97865834</v>
      </c>
    </row>
    <row r="4223" spans="1:6" x14ac:dyDescent="0.25">
      <c r="A4223" s="2" t="s">
        <v>110</v>
      </c>
      <c r="B4223" s="2" t="s">
        <v>397</v>
      </c>
      <c r="C4223" s="2" t="s">
        <v>387</v>
      </c>
      <c r="D4223" s="2">
        <v>2019</v>
      </c>
      <c r="E4223" s="2" t="s">
        <v>388</v>
      </c>
      <c r="F4223" s="2">
        <v>103857576</v>
      </c>
    </row>
    <row r="4224" spans="1:6" x14ac:dyDescent="0.25">
      <c r="A4224" s="2" t="s">
        <v>110</v>
      </c>
      <c r="B4224" s="2" t="s">
        <v>397</v>
      </c>
      <c r="C4224" s="2" t="s">
        <v>387</v>
      </c>
      <c r="D4224" s="2">
        <v>2020</v>
      </c>
      <c r="E4224" s="2" t="s">
        <v>388</v>
      </c>
      <c r="F4224" s="2">
        <v>109185470</v>
      </c>
    </row>
    <row r="4225" spans="1:6" x14ac:dyDescent="0.25">
      <c r="A4225" s="2" t="s">
        <v>110</v>
      </c>
      <c r="B4225" s="2" t="s">
        <v>397</v>
      </c>
      <c r="C4225" s="2" t="s">
        <v>387</v>
      </c>
      <c r="D4225" s="2">
        <v>2021</v>
      </c>
      <c r="E4225" s="2" t="s">
        <v>388</v>
      </c>
      <c r="F4225" s="2">
        <v>112610597</v>
      </c>
    </row>
    <row r="4226" spans="1:6" x14ac:dyDescent="0.25">
      <c r="A4226" s="2" t="s">
        <v>110</v>
      </c>
      <c r="B4226" s="2" t="s">
        <v>397</v>
      </c>
      <c r="C4226" s="2" t="s">
        <v>389</v>
      </c>
      <c r="D4226" s="2">
        <v>2010</v>
      </c>
      <c r="E4226" s="2" t="s">
        <v>388</v>
      </c>
      <c r="F4226" s="2">
        <v>47439800</v>
      </c>
    </row>
    <row r="4227" spans="1:6" x14ac:dyDescent="0.25">
      <c r="A4227" s="2" t="s">
        <v>110</v>
      </c>
      <c r="B4227" s="2" t="s">
        <v>397</v>
      </c>
      <c r="C4227" s="2" t="s">
        <v>389</v>
      </c>
      <c r="D4227" s="2">
        <v>2011</v>
      </c>
      <c r="E4227" s="2" t="s">
        <v>388</v>
      </c>
      <c r="F4227" s="2">
        <v>160742309</v>
      </c>
    </row>
    <row r="4228" spans="1:6" x14ac:dyDescent="0.25">
      <c r="A4228" s="2" t="s">
        <v>110</v>
      </c>
      <c r="B4228" s="2" t="s">
        <v>397</v>
      </c>
      <c r="C4228" s="2" t="s">
        <v>389</v>
      </c>
      <c r="D4228" s="2">
        <v>2012</v>
      </c>
      <c r="E4228" s="2" t="s">
        <v>388</v>
      </c>
      <c r="F4228" s="2">
        <v>68878805</v>
      </c>
    </row>
    <row r="4229" spans="1:6" x14ac:dyDescent="0.25">
      <c r="A4229" s="2" t="s">
        <v>110</v>
      </c>
      <c r="B4229" s="2" t="s">
        <v>397</v>
      </c>
      <c r="C4229" s="2" t="s">
        <v>389</v>
      </c>
      <c r="D4229" s="2">
        <v>2013</v>
      </c>
      <c r="E4229" s="2" t="s">
        <v>388</v>
      </c>
      <c r="F4229" s="2">
        <v>85430983</v>
      </c>
    </row>
    <row r="4230" spans="1:6" x14ac:dyDescent="0.25">
      <c r="A4230" s="2" t="s">
        <v>110</v>
      </c>
      <c r="B4230" s="2" t="s">
        <v>397</v>
      </c>
      <c r="C4230" s="2" t="s">
        <v>389</v>
      </c>
      <c r="D4230" s="2">
        <v>2014</v>
      </c>
      <c r="E4230" s="2" t="s">
        <v>388</v>
      </c>
      <c r="F4230" s="2">
        <v>86755654</v>
      </c>
    </row>
    <row r="4231" spans="1:6" x14ac:dyDescent="0.25">
      <c r="A4231" s="2" t="s">
        <v>110</v>
      </c>
      <c r="B4231" s="2" t="s">
        <v>397</v>
      </c>
      <c r="C4231" s="2" t="s">
        <v>389</v>
      </c>
      <c r="D4231" s="2">
        <v>2015</v>
      </c>
      <c r="E4231" s="2" t="s">
        <v>388</v>
      </c>
      <c r="F4231" s="2">
        <v>90447123</v>
      </c>
    </row>
    <row r="4232" spans="1:6" x14ac:dyDescent="0.25">
      <c r="A4232" s="2" t="s">
        <v>110</v>
      </c>
      <c r="B4232" s="2" t="s">
        <v>397</v>
      </c>
      <c r="C4232" s="2" t="s">
        <v>389</v>
      </c>
      <c r="D4232" s="2">
        <v>2016</v>
      </c>
      <c r="E4232" s="2" t="s">
        <v>388</v>
      </c>
      <c r="F4232" s="2">
        <v>112706060</v>
      </c>
    </row>
    <row r="4233" spans="1:6" x14ac:dyDescent="0.25">
      <c r="A4233" s="2" t="s">
        <v>110</v>
      </c>
      <c r="B4233" s="2" t="s">
        <v>397</v>
      </c>
      <c r="C4233" s="2" t="s">
        <v>389</v>
      </c>
      <c r="D4233" s="2">
        <v>2017</v>
      </c>
      <c r="E4233" s="2" t="s">
        <v>388</v>
      </c>
      <c r="F4233" s="2">
        <v>79428879</v>
      </c>
    </row>
    <row r="4234" spans="1:6" x14ac:dyDescent="0.25">
      <c r="A4234" s="2" t="s">
        <v>110</v>
      </c>
      <c r="B4234" s="2" t="s">
        <v>397</v>
      </c>
      <c r="C4234" s="2" t="s">
        <v>389</v>
      </c>
      <c r="D4234" s="2">
        <v>2018</v>
      </c>
      <c r="E4234" s="2" t="s">
        <v>388</v>
      </c>
      <c r="F4234" s="2">
        <v>138167283</v>
      </c>
    </row>
    <row r="4235" spans="1:6" x14ac:dyDescent="0.25">
      <c r="A4235" s="2" t="s">
        <v>110</v>
      </c>
      <c r="B4235" s="2" t="s">
        <v>397</v>
      </c>
      <c r="C4235" s="2" t="s">
        <v>389</v>
      </c>
      <c r="D4235" s="2">
        <v>2019</v>
      </c>
      <c r="E4235" s="2" t="s">
        <v>388</v>
      </c>
      <c r="F4235" s="2">
        <v>138287277</v>
      </c>
    </row>
    <row r="4236" spans="1:6" x14ac:dyDescent="0.25">
      <c r="A4236" s="2" t="s">
        <v>110</v>
      </c>
      <c r="B4236" s="2" t="s">
        <v>397</v>
      </c>
      <c r="C4236" s="2" t="s">
        <v>389</v>
      </c>
      <c r="D4236" s="2">
        <v>2020</v>
      </c>
      <c r="E4236" s="2" t="s">
        <v>388</v>
      </c>
      <c r="F4236" s="2">
        <v>138076766</v>
      </c>
    </row>
    <row r="4237" spans="1:6" x14ac:dyDescent="0.25">
      <c r="A4237" s="2" t="s">
        <v>110</v>
      </c>
      <c r="B4237" s="2" t="s">
        <v>397</v>
      </c>
      <c r="C4237" s="2" t="s">
        <v>389</v>
      </c>
      <c r="D4237" s="2">
        <v>2021</v>
      </c>
      <c r="E4237" s="2" t="s">
        <v>388</v>
      </c>
      <c r="F4237" s="2">
        <v>136639986</v>
      </c>
    </row>
    <row r="4238" spans="1:6" x14ac:dyDescent="0.25">
      <c r="A4238" s="2" t="s">
        <v>110</v>
      </c>
      <c r="B4238" s="2" t="s">
        <v>397</v>
      </c>
      <c r="C4238" s="2" t="s">
        <v>390</v>
      </c>
      <c r="D4238" s="2">
        <v>2010</v>
      </c>
      <c r="E4238" s="2" t="s">
        <v>388</v>
      </c>
      <c r="F4238" s="2">
        <v>45449975</v>
      </c>
    </row>
    <row r="4239" spans="1:6" x14ac:dyDescent="0.25">
      <c r="A4239" s="2" t="s">
        <v>110</v>
      </c>
      <c r="B4239" s="2" t="s">
        <v>397</v>
      </c>
      <c r="C4239" s="2" t="s">
        <v>390</v>
      </c>
      <c r="D4239" s="2">
        <v>2011</v>
      </c>
      <c r="E4239" s="2" t="s">
        <v>388</v>
      </c>
      <c r="F4239" s="2">
        <v>27063277</v>
      </c>
    </row>
    <row r="4240" spans="1:6" x14ac:dyDescent="0.25">
      <c r="A4240" s="2" t="s">
        <v>110</v>
      </c>
      <c r="B4240" s="2" t="s">
        <v>397</v>
      </c>
      <c r="C4240" s="2" t="s">
        <v>390</v>
      </c>
      <c r="D4240" s="2">
        <v>2012</v>
      </c>
      <c r="E4240" s="2" t="s">
        <v>388</v>
      </c>
      <c r="F4240" s="2">
        <v>66767081</v>
      </c>
    </row>
    <row r="4241" spans="1:6" x14ac:dyDescent="0.25">
      <c r="A4241" s="2" t="s">
        <v>110</v>
      </c>
      <c r="B4241" s="2" t="s">
        <v>397</v>
      </c>
      <c r="C4241" s="2" t="s">
        <v>390</v>
      </c>
      <c r="D4241" s="2">
        <v>2013</v>
      </c>
      <c r="E4241" s="2" t="s">
        <v>388</v>
      </c>
      <c r="F4241" s="2">
        <v>35094631</v>
      </c>
    </row>
    <row r="4242" spans="1:6" x14ac:dyDescent="0.25">
      <c r="A4242" s="2" t="s">
        <v>110</v>
      </c>
      <c r="B4242" s="2" t="s">
        <v>397</v>
      </c>
      <c r="C4242" s="2" t="s">
        <v>390</v>
      </c>
      <c r="D4242" s="2">
        <v>2014</v>
      </c>
      <c r="E4242" s="2" t="s">
        <v>388</v>
      </c>
      <c r="F4242" s="2">
        <v>29438230</v>
      </c>
    </row>
    <row r="4243" spans="1:6" x14ac:dyDescent="0.25">
      <c r="A4243" s="2" t="s">
        <v>110</v>
      </c>
      <c r="B4243" s="2" t="s">
        <v>397</v>
      </c>
      <c r="C4243" s="2" t="s">
        <v>390</v>
      </c>
      <c r="D4243" s="2">
        <v>2015</v>
      </c>
      <c r="E4243" s="2" t="s">
        <v>388</v>
      </c>
      <c r="F4243" s="2">
        <v>15388726</v>
      </c>
    </row>
    <row r="4244" spans="1:6" x14ac:dyDescent="0.25">
      <c r="A4244" s="2" t="s">
        <v>110</v>
      </c>
      <c r="B4244" s="2" t="s">
        <v>397</v>
      </c>
      <c r="C4244" s="2" t="s">
        <v>390</v>
      </c>
      <c r="D4244" s="2">
        <v>2016</v>
      </c>
      <c r="E4244" s="2" t="s">
        <v>388</v>
      </c>
      <c r="F4244" s="2">
        <v>20105520</v>
      </c>
    </row>
    <row r="4245" spans="1:6" x14ac:dyDescent="0.25">
      <c r="A4245" s="2" t="s">
        <v>110</v>
      </c>
      <c r="B4245" s="2" t="s">
        <v>397</v>
      </c>
      <c r="C4245" s="2" t="s">
        <v>390</v>
      </c>
      <c r="D4245" s="2">
        <v>2017</v>
      </c>
      <c r="E4245" s="2" t="s">
        <v>388</v>
      </c>
      <c r="F4245" s="2">
        <v>15507367</v>
      </c>
    </row>
    <row r="4246" spans="1:6" x14ac:dyDescent="0.25">
      <c r="A4246" s="2" t="s">
        <v>110</v>
      </c>
      <c r="B4246" s="2" t="s">
        <v>397</v>
      </c>
      <c r="C4246" s="2" t="s">
        <v>390</v>
      </c>
      <c r="D4246" s="2">
        <v>2018</v>
      </c>
      <c r="E4246" s="2" t="s">
        <v>388</v>
      </c>
      <c r="F4246" s="2">
        <v>17621396</v>
      </c>
    </row>
    <row r="4247" spans="1:6" x14ac:dyDescent="0.25">
      <c r="A4247" s="2" t="s">
        <v>110</v>
      </c>
      <c r="B4247" s="2" t="s">
        <v>397</v>
      </c>
      <c r="C4247" s="2" t="s">
        <v>390</v>
      </c>
      <c r="D4247" s="2">
        <v>2019</v>
      </c>
      <c r="E4247" s="2" t="s">
        <v>388</v>
      </c>
      <c r="F4247" s="2">
        <v>19401368</v>
      </c>
    </row>
    <row r="4248" spans="1:6" x14ac:dyDescent="0.25">
      <c r="A4248" s="2" t="s">
        <v>110</v>
      </c>
      <c r="B4248" s="2" t="s">
        <v>397</v>
      </c>
      <c r="C4248" s="2" t="s">
        <v>390</v>
      </c>
      <c r="D4248" s="2">
        <v>2020</v>
      </c>
      <c r="E4248" s="2" t="s">
        <v>388</v>
      </c>
      <c r="F4248" s="2">
        <v>19893450</v>
      </c>
    </row>
    <row r="4249" spans="1:6" x14ac:dyDescent="0.25">
      <c r="A4249" s="2" t="s">
        <v>110</v>
      </c>
      <c r="B4249" s="2" t="s">
        <v>397</v>
      </c>
      <c r="C4249" s="2" t="s">
        <v>390</v>
      </c>
      <c r="D4249" s="2">
        <v>2021</v>
      </c>
      <c r="E4249" s="2" t="s">
        <v>388</v>
      </c>
      <c r="F4249" s="2">
        <v>20953255</v>
      </c>
    </row>
    <row r="4250" spans="1:6" x14ac:dyDescent="0.25">
      <c r="A4250" s="2" t="s">
        <v>111</v>
      </c>
      <c r="B4250" s="2" t="s">
        <v>408</v>
      </c>
      <c r="C4250" s="2" t="s">
        <v>387</v>
      </c>
      <c r="D4250" s="2">
        <v>2010</v>
      </c>
      <c r="E4250" s="2" t="s">
        <v>388</v>
      </c>
      <c r="F4250" s="2">
        <v>178316633</v>
      </c>
    </row>
    <row r="4251" spans="1:6" x14ac:dyDescent="0.25">
      <c r="A4251" s="2" t="s">
        <v>111</v>
      </c>
      <c r="B4251" s="2" t="s">
        <v>408</v>
      </c>
      <c r="C4251" s="2" t="s">
        <v>387</v>
      </c>
      <c r="D4251" s="2">
        <v>2011</v>
      </c>
      <c r="E4251" s="2" t="s">
        <v>388</v>
      </c>
      <c r="F4251" s="2">
        <v>138050577</v>
      </c>
    </row>
    <row r="4252" spans="1:6" x14ac:dyDescent="0.25">
      <c r="A4252" s="2" t="s">
        <v>111</v>
      </c>
      <c r="B4252" s="2" t="s">
        <v>408</v>
      </c>
      <c r="C4252" s="2" t="s">
        <v>387</v>
      </c>
      <c r="D4252" s="2">
        <v>2012</v>
      </c>
      <c r="E4252" s="2" t="s">
        <v>388</v>
      </c>
      <c r="F4252" s="2">
        <v>141109587</v>
      </c>
    </row>
    <row r="4253" spans="1:6" x14ac:dyDescent="0.25">
      <c r="A4253" s="2" t="s">
        <v>111</v>
      </c>
      <c r="B4253" s="2" t="s">
        <v>408</v>
      </c>
      <c r="C4253" s="2" t="s">
        <v>387</v>
      </c>
      <c r="D4253" s="2">
        <v>2013</v>
      </c>
      <c r="E4253" s="2" t="s">
        <v>388</v>
      </c>
      <c r="F4253" s="2">
        <v>109141303</v>
      </c>
    </row>
    <row r="4254" spans="1:6" x14ac:dyDescent="0.25">
      <c r="A4254" s="2" t="s">
        <v>111</v>
      </c>
      <c r="B4254" s="2" t="s">
        <v>408</v>
      </c>
      <c r="C4254" s="2" t="s">
        <v>387</v>
      </c>
      <c r="D4254" s="2">
        <v>2014</v>
      </c>
      <c r="E4254" s="2" t="s">
        <v>388</v>
      </c>
      <c r="F4254" s="2">
        <v>162717085</v>
      </c>
    </row>
    <row r="4255" spans="1:6" x14ac:dyDescent="0.25">
      <c r="A4255" s="2" t="s">
        <v>111</v>
      </c>
      <c r="B4255" s="2" t="s">
        <v>408</v>
      </c>
      <c r="C4255" s="2" t="s">
        <v>387</v>
      </c>
      <c r="D4255" s="2">
        <v>2015</v>
      </c>
      <c r="E4255" s="2" t="s">
        <v>388</v>
      </c>
      <c r="F4255" s="2">
        <v>146419242</v>
      </c>
    </row>
    <row r="4256" spans="1:6" x14ac:dyDescent="0.25">
      <c r="A4256" s="2" t="s">
        <v>111</v>
      </c>
      <c r="B4256" s="2" t="s">
        <v>408</v>
      </c>
      <c r="C4256" s="2" t="s">
        <v>387</v>
      </c>
      <c r="D4256" s="2">
        <v>2016</v>
      </c>
      <c r="E4256" s="2" t="s">
        <v>388</v>
      </c>
      <c r="F4256" s="2">
        <v>213426024</v>
      </c>
    </row>
    <row r="4257" spans="1:6" x14ac:dyDescent="0.25">
      <c r="A4257" s="2" t="s">
        <v>111</v>
      </c>
      <c r="B4257" s="2" t="s">
        <v>408</v>
      </c>
      <c r="C4257" s="2" t="s">
        <v>387</v>
      </c>
      <c r="D4257" s="2">
        <v>2017</v>
      </c>
      <c r="E4257" s="2" t="s">
        <v>388</v>
      </c>
      <c r="F4257" s="2">
        <v>190491347</v>
      </c>
    </row>
    <row r="4258" spans="1:6" x14ac:dyDescent="0.25">
      <c r="A4258" s="2" t="s">
        <v>111</v>
      </c>
      <c r="B4258" s="2" t="s">
        <v>408</v>
      </c>
      <c r="C4258" s="2" t="s">
        <v>387</v>
      </c>
      <c r="D4258" s="2">
        <v>2018</v>
      </c>
      <c r="E4258" s="2" t="s">
        <v>388</v>
      </c>
      <c r="F4258" s="2">
        <v>272451571</v>
      </c>
    </row>
    <row r="4259" spans="1:6" x14ac:dyDescent="0.25">
      <c r="A4259" s="2" t="s">
        <v>111</v>
      </c>
      <c r="B4259" s="2" t="s">
        <v>408</v>
      </c>
      <c r="C4259" s="2" t="s">
        <v>387</v>
      </c>
      <c r="D4259" s="2">
        <v>2019</v>
      </c>
      <c r="E4259" s="2" t="s">
        <v>388</v>
      </c>
      <c r="F4259" s="2">
        <v>292438784</v>
      </c>
    </row>
    <row r="4260" spans="1:6" x14ac:dyDescent="0.25">
      <c r="A4260" s="2" t="s">
        <v>111</v>
      </c>
      <c r="B4260" s="2" t="s">
        <v>408</v>
      </c>
      <c r="C4260" s="2" t="s">
        <v>387</v>
      </c>
      <c r="D4260" s="2">
        <v>2020</v>
      </c>
      <c r="E4260" s="2" t="s">
        <v>388</v>
      </c>
      <c r="F4260" s="2">
        <v>312730930</v>
      </c>
    </row>
    <row r="4261" spans="1:6" x14ac:dyDescent="0.25">
      <c r="A4261" s="2" t="s">
        <v>111</v>
      </c>
      <c r="B4261" s="2" t="s">
        <v>408</v>
      </c>
      <c r="C4261" s="2" t="s">
        <v>387</v>
      </c>
      <c r="D4261" s="2">
        <v>2021</v>
      </c>
      <c r="E4261" s="2" t="s">
        <v>388</v>
      </c>
      <c r="F4261" s="2">
        <v>325970314</v>
      </c>
    </row>
    <row r="4262" spans="1:6" x14ac:dyDescent="0.25">
      <c r="A4262" s="2" t="s">
        <v>111</v>
      </c>
      <c r="B4262" s="2" t="s">
        <v>408</v>
      </c>
      <c r="C4262" s="2" t="s">
        <v>389</v>
      </c>
      <c r="D4262" s="2">
        <v>2010</v>
      </c>
      <c r="E4262" s="2" t="s">
        <v>388</v>
      </c>
      <c r="F4262" s="2">
        <v>455377800</v>
      </c>
    </row>
    <row r="4263" spans="1:6" x14ac:dyDescent="0.25">
      <c r="A4263" s="2" t="s">
        <v>111</v>
      </c>
      <c r="B4263" s="2" t="s">
        <v>408</v>
      </c>
      <c r="C4263" s="2" t="s">
        <v>389</v>
      </c>
      <c r="D4263" s="2">
        <v>2011</v>
      </c>
      <c r="E4263" s="2" t="s">
        <v>388</v>
      </c>
      <c r="F4263" s="2">
        <v>407522474</v>
      </c>
    </row>
    <row r="4264" spans="1:6" x14ac:dyDescent="0.25">
      <c r="A4264" s="2" t="s">
        <v>111</v>
      </c>
      <c r="B4264" s="2" t="s">
        <v>408</v>
      </c>
      <c r="C4264" s="2" t="s">
        <v>389</v>
      </c>
      <c r="D4264" s="2">
        <v>2012</v>
      </c>
      <c r="E4264" s="2" t="s">
        <v>388</v>
      </c>
      <c r="F4264" s="2">
        <v>481574570</v>
      </c>
    </row>
    <row r="4265" spans="1:6" x14ac:dyDescent="0.25">
      <c r="A4265" s="2" t="s">
        <v>111</v>
      </c>
      <c r="B4265" s="2" t="s">
        <v>408</v>
      </c>
      <c r="C4265" s="2" t="s">
        <v>389</v>
      </c>
      <c r="D4265" s="2">
        <v>2013</v>
      </c>
      <c r="E4265" s="2" t="s">
        <v>388</v>
      </c>
      <c r="F4265" s="2">
        <v>485530495</v>
      </c>
    </row>
    <row r="4266" spans="1:6" x14ac:dyDescent="0.25">
      <c r="A4266" s="2" t="s">
        <v>111</v>
      </c>
      <c r="B4266" s="2" t="s">
        <v>408</v>
      </c>
      <c r="C4266" s="2" t="s">
        <v>389</v>
      </c>
      <c r="D4266" s="2">
        <v>2014</v>
      </c>
      <c r="E4266" s="2" t="s">
        <v>388</v>
      </c>
      <c r="F4266" s="2">
        <v>502802547</v>
      </c>
    </row>
    <row r="4267" spans="1:6" x14ac:dyDescent="0.25">
      <c r="A4267" s="2" t="s">
        <v>111</v>
      </c>
      <c r="B4267" s="2" t="s">
        <v>408</v>
      </c>
      <c r="C4267" s="2" t="s">
        <v>389</v>
      </c>
      <c r="D4267" s="2">
        <v>2015</v>
      </c>
      <c r="E4267" s="2" t="s">
        <v>388</v>
      </c>
      <c r="F4267" s="2">
        <v>279330794</v>
      </c>
    </row>
    <row r="4268" spans="1:6" x14ac:dyDescent="0.25">
      <c r="A4268" s="2" t="s">
        <v>111</v>
      </c>
      <c r="B4268" s="2" t="s">
        <v>408</v>
      </c>
      <c r="C4268" s="2" t="s">
        <v>389</v>
      </c>
      <c r="D4268" s="2">
        <v>2016</v>
      </c>
      <c r="E4268" s="2" t="s">
        <v>388</v>
      </c>
      <c r="F4268" s="2">
        <v>435771485</v>
      </c>
    </row>
    <row r="4269" spans="1:6" x14ac:dyDescent="0.25">
      <c r="A4269" s="2" t="s">
        <v>111</v>
      </c>
      <c r="B4269" s="2" t="s">
        <v>408</v>
      </c>
      <c r="C4269" s="2" t="s">
        <v>389</v>
      </c>
      <c r="D4269" s="2">
        <v>2017</v>
      </c>
      <c r="E4269" s="2" t="s">
        <v>388</v>
      </c>
      <c r="F4269" s="2">
        <v>736069889</v>
      </c>
    </row>
    <row r="4270" spans="1:6" x14ac:dyDescent="0.25">
      <c r="A4270" s="2" t="s">
        <v>111</v>
      </c>
      <c r="B4270" s="2" t="s">
        <v>408</v>
      </c>
      <c r="C4270" s="2" t="s">
        <v>389</v>
      </c>
      <c r="D4270" s="2">
        <v>2018</v>
      </c>
      <c r="E4270" s="2" t="s">
        <v>388</v>
      </c>
      <c r="F4270" s="2">
        <v>595650090</v>
      </c>
    </row>
    <row r="4271" spans="1:6" x14ac:dyDescent="0.25">
      <c r="A4271" s="2" t="s">
        <v>111</v>
      </c>
      <c r="B4271" s="2" t="s">
        <v>408</v>
      </c>
      <c r="C4271" s="2" t="s">
        <v>389</v>
      </c>
      <c r="D4271" s="2">
        <v>2019</v>
      </c>
      <c r="E4271" s="2" t="s">
        <v>388</v>
      </c>
      <c r="F4271" s="2">
        <v>612210928</v>
      </c>
    </row>
    <row r="4272" spans="1:6" x14ac:dyDescent="0.25">
      <c r="A4272" s="2" t="s">
        <v>111</v>
      </c>
      <c r="B4272" s="2" t="s">
        <v>408</v>
      </c>
      <c r="C4272" s="2" t="s">
        <v>389</v>
      </c>
      <c r="D4272" s="2">
        <v>2020</v>
      </c>
      <c r="E4272" s="2" t="s">
        <v>388</v>
      </c>
      <c r="F4272" s="2">
        <v>620029139</v>
      </c>
    </row>
    <row r="4273" spans="1:6" x14ac:dyDescent="0.25">
      <c r="A4273" s="2" t="s">
        <v>111</v>
      </c>
      <c r="B4273" s="2" t="s">
        <v>408</v>
      </c>
      <c r="C4273" s="2" t="s">
        <v>389</v>
      </c>
      <c r="D4273" s="2">
        <v>2021</v>
      </c>
      <c r="E4273" s="2" t="s">
        <v>388</v>
      </c>
      <c r="F4273" s="2">
        <v>626767792</v>
      </c>
    </row>
    <row r="4274" spans="1:6" x14ac:dyDescent="0.25">
      <c r="A4274" s="2" t="s">
        <v>111</v>
      </c>
      <c r="B4274" s="2" t="s">
        <v>408</v>
      </c>
      <c r="C4274" s="2" t="s">
        <v>390</v>
      </c>
      <c r="D4274" s="2">
        <v>2010</v>
      </c>
      <c r="E4274" s="2" t="s">
        <v>388</v>
      </c>
      <c r="F4274" s="2">
        <v>226795344</v>
      </c>
    </row>
    <row r="4275" spans="1:6" x14ac:dyDescent="0.25">
      <c r="A4275" s="2" t="s">
        <v>111</v>
      </c>
      <c r="B4275" s="2" t="s">
        <v>408</v>
      </c>
      <c r="C4275" s="2" t="s">
        <v>390</v>
      </c>
      <c r="D4275" s="2">
        <v>2011</v>
      </c>
      <c r="E4275" s="2" t="s">
        <v>388</v>
      </c>
      <c r="F4275" s="2">
        <v>163263380</v>
      </c>
    </row>
    <row r="4276" spans="1:6" x14ac:dyDescent="0.25">
      <c r="A4276" s="2" t="s">
        <v>111</v>
      </c>
      <c r="B4276" s="2" t="s">
        <v>408</v>
      </c>
      <c r="C4276" s="2" t="s">
        <v>390</v>
      </c>
      <c r="D4276" s="2">
        <v>2012</v>
      </c>
      <c r="E4276" s="2" t="s">
        <v>388</v>
      </c>
      <c r="F4276" s="2">
        <v>160231580</v>
      </c>
    </row>
    <row r="4277" spans="1:6" x14ac:dyDescent="0.25">
      <c r="A4277" s="2" t="s">
        <v>111</v>
      </c>
      <c r="B4277" s="2" t="s">
        <v>408</v>
      </c>
      <c r="C4277" s="2" t="s">
        <v>390</v>
      </c>
      <c r="D4277" s="2">
        <v>2013</v>
      </c>
      <c r="E4277" s="2" t="s">
        <v>388</v>
      </c>
      <c r="F4277" s="2">
        <v>250222972</v>
      </c>
    </row>
    <row r="4278" spans="1:6" x14ac:dyDescent="0.25">
      <c r="A4278" s="2" t="s">
        <v>111</v>
      </c>
      <c r="B4278" s="2" t="s">
        <v>408</v>
      </c>
      <c r="C4278" s="2" t="s">
        <v>390</v>
      </c>
      <c r="D4278" s="2">
        <v>2014</v>
      </c>
      <c r="E4278" s="2" t="s">
        <v>388</v>
      </c>
      <c r="F4278" s="2">
        <v>200462283</v>
      </c>
    </row>
    <row r="4279" spans="1:6" x14ac:dyDescent="0.25">
      <c r="A4279" s="2" t="s">
        <v>111</v>
      </c>
      <c r="B4279" s="2" t="s">
        <v>408</v>
      </c>
      <c r="C4279" s="2" t="s">
        <v>390</v>
      </c>
      <c r="D4279" s="2">
        <v>2015</v>
      </c>
      <c r="E4279" s="2" t="s">
        <v>388</v>
      </c>
      <c r="F4279" s="2">
        <v>301567082</v>
      </c>
    </row>
    <row r="4280" spans="1:6" x14ac:dyDescent="0.25">
      <c r="A4280" s="2" t="s">
        <v>111</v>
      </c>
      <c r="B4280" s="2" t="s">
        <v>408</v>
      </c>
      <c r="C4280" s="2" t="s">
        <v>390</v>
      </c>
      <c r="D4280" s="2">
        <v>2016</v>
      </c>
      <c r="E4280" s="2" t="s">
        <v>388</v>
      </c>
      <c r="F4280" s="2">
        <v>277984743</v>
      </c>
    </row>
    <row r="4281" spans="1:6" x14ac:dyDescent="0.25">
      <c r="A4281" s="2" t="s">
        <v>111</v>
      </c>
      <c r="B4281" s="2" t="s">
        <v>408</v>
      </c>
      <c r="C4281" s="2" t="s">
        <v>390</v>
      </c>
      <c r="D4281" s="2">
        <v>2017</v>
      </c>
      <c r="E4281" s="2" t="s">
        <v>388</v>
      </c>
      <c r="F4281" s="2">
        <v>319689993</v>
      </c>
    </row>
    <row r="4282" spans="1:6" x14ac:dyDescent="0.25">
      <c r="A4282" s="2" t="s">
        <v>111</v>
      </c>
      <c r="B4282" s="2" t="s">
        <v>408</v>
      </c>
      <c r="C4282" s="2" t="s">
        <v>390</v>
      </c>
      <c r="D4282" s="2">
        <v>2018</v>
      </c>
      <c r="E4282" s="2" t="s">
        <v>388</v>
      </c>
      <c r="F4282" s="2">
        <v>403292424</v>
      </c>
    </row>
    <row r="4283" spans="1:6" x14ac:dyDescent="0.25">
      <c r="A4283" s="2" t="s">
        <v>111</v>
      </c>
      <c r="B4283" s="2" t="s">
        <v>408</v>
      </c>
      <c r="C4283" s="2" t="s">
        <v>390</v>
      </c>
      <c r="D4283" s="2">
        <v>2019</v>
      </c>
      <c r="E4283" s="2" t="s">
        <v>388</v>
      </c>
      <c r="F4283" s="2">
        <v>417389333</v>
      </c>
    </row>
    <row r="4284" spans="1:6" x14ac:dyDescent="0.25">
      <c r="A4284" s="2" t="s">
        <v>111</v>
      </c>
      <c r="B4284" s="2" t="s">
        <v>408</v>
      </c>
      <c r="C4284" s="2" t="s">
        <v>390</v>
      </c>
      <c r="D4284" s="2">
        <v>2020</v>
      </c>
      <c r="E4284" s="2" t="s">
        <v>388</v>
      </c>
      <c r="F4284" s="2">
        <v>429687292</v>
      </c>
    </row>
    <row r="4285" spans="1:6" x14ac:dyDescent="0.25">
      <c r="A4285" s="2" t="s">
        <v>111</v>
      </c>
      <c r="B4285" s="2" t="s">
        <v>408</v>
      </c>
      <c r="C4285" s="2" t="s">
        <v>390</v>
      </c>
      <c r="D4285" s="2">
        <v>2021</v>
      </c>
      <c r="E4285" s="2" t="s">
        <v>388</v>
      </c>
      <c r="F4285" s="2">
        <v>446814266</v>
      </c>
    </row>
    <row r="4286" spans="1:6" x14ac:dyDescent="0.25">
      <c r="A4286" s="2" t="s">
        <v>112</v>
      </c>
      <c r="B4286" s="2" t="s">
        <v>410</v>
      </c>
      <c r="C4286" s="2" t="s">
        <v>387</v>
      </c>
      <c r="D4286" s="2">
        <v>2010</v>
      </c>
      <c r="E4286" s="2" t="s">
        <v>388</v>
      </c>
      <c r="F4286" s="2">
        <v>91333093</v>
      </c>
    </row>
    <row r="4287" spans="1:6" x14ac:dyDescent="0.25">
      <c r="A4287" s="2" t="s">
        <v>112</v>
      </c>
      <c r="B4287" s="2" t="s">
        <v>410</v>
      </c>
      <c r="C4287" s="2" t="s">
        <v>387</v>
      </c>
      <c r="D4287" s="2">
        <v>2011</v>
      </c>
      <c r="E4287" s="2" t="s">
        <v>388</v>
      </c>
      <c r="F4287" s="2">
        <v>78402724</v>
      </c>
    </row>
    <row r="4288" spans="1:6" x14ac:dyDescent="0.25">
      <c r="A4288" s="2" t="s">
        <v>112</v>
      </c>
      <c r="B4288" s="2" t="s">
        <v>410</v>
      </c>
      <c r="C4288" s="2" t="s">
        <v>387</v>
      </c>
      <c r="D4288" s="2">
        <v>2012</v>
      </c>
      <c r="E4288" s="2" t="s">
        <v>388</v>
      </c>
      <c r="F4288" s="2">
        <v>95402951</v>
      </c>
    </row>
    <row r="4289" spans="1:6" x14ac:dyDescent="0.25">
      <c r="A4289" s="2" t="s">
        <v>112</v>
      </c>
      <c r="B4289" s="2" t="s">
        <v>410</v>
      </c>
      <c r="C4289" s="2" t="s">
        <v>387</v>
      </c>
      <c r="D4289" s="2">
        <v>2013</v>
      </c>
      <c r="E4289" s="2" t="s">
        <v>388</v>
      </c>
      <c r="F4289" s="2">
        <v>68888430</v>
      </c>
    </row>
    <row r="4290" spans="1:6" x14ac:dyDescent="0.25">
      <c r="A4290" s="2" t="s">
        <v>112</v>
      </c>
      <c r="B4290" s="2" t="s">
        <v>410</v>
      </c>
      <c r="C4290" s="2" t="s">
        <v>387</v>
      </c>
      <c r="D4290" s="2">
        <v>2014</v>
      </c>
      <c r="E4290" s="2" t="s">
        <v>388</v>
      </c>
      <c r="F4290" s="2">
        <v>86113122</v>
      </c>
    </row>
    <row r="4291" spans="1:6" x14ac:dyDescent="0.25">
      <c r="A4291" s="2" t="s">
        <v>112</v>
      </c>
      <c r="B4291" s="2" t="s">
        <v>410</v>
      </c>
      <c r="C4291" s="2" t="s">
        <v>387</v>
      </c>
      <c r="D4291" s="2">
        <v>2015</v>
      </c>
      <c r="E4291" s="2" t="s">
        <v>388</v>
      </c>
      <c r="F4291" s="2">
        <v>108357424</v>
      </c>
    </row>
    <row r="4292" spans="1:6" x14ac:dyDescent="0.25">
      <c r="A4292" s="2" t="s">
        <v>112</v>
      </c>
      <c r="B4292" s="2" t="s">
        <v>410</v>
      </c>
      <c r="C4292" s="2" t="s">
        <v>387</v>
      </c>
      <c r="D4292" s="2">
        <v>2016</v>
      </c>
      <c r="E4292" s="2" t="s">
        <v>388</v>
      </c>
      <c r="F4292" s="2">
        <v>92477873</v>
      </c>
    </row>
    <row r="4293" spans="1:6" x14ac:dyDescent="0.25">
      <c r="A4293" s="2" t="s">
        <v>112</v>
      </c>
      <c r="B4293" s="2" t="s">
        <v>410</v>
      </c>
      <c r="C4293" s="2" t="s">
        <v>387</v>
      </c>
      <c r="D4293" s="2">
        <v>2017</v>
      </c>
      <c r="E4293" s="2" t="s">
        <v>388</v>
      </c>
      <c r="F4293" s="2">
        <v>95066178</v>
      </c>
    </row>
    <row r="4294" spans="1:6" x14ac:dyDescent="0.25">
      <c r="A4294" s="2" t="s">
        <v>112</v>
      </c>
      <c r="B4294" s="2" t="s">
        <v>410</v>
      </c>
      <c r="C4294" s="2" t="s">
        <v>387</v>
      </c>
      <c r="D4294" s="2">
        <v>2018</v>
      </c>
      <c r="E4294" s="2" t="s">
        <v>388</v>
      </c>
      <c r="F4294" s="2">
        <v>165016161</v>
      </c>
    </row>
    <row r="4295" spans="1:6" x14ac:dyDescent="0.25">
      <c r="A4295" s="2" t="s">
        <v>112</v>
      </c>
      <c r="B4295" s="2" t="s">
        <v>410</v>
      </c>
      <c r="C4295" s="2" t="s">
        <v>387</v>
      </c>
      <c r="D4295" s="2">
        <v>2019</v>
      </c>
      <c r="E4295" s="2" t="s">
        <v>388</v>
      </c>
      <c r="F4295" s="2">
        <v>176907476</v>
      </c>
    </row>
    <row r="4296" spans="1:6" x14ac:dyDescent="0.25">
      <c r="A4296" s="2" t="s">
        <v>112</v>
      </c>
      <c r="B4296" s="2" t="s">
        <v>410</v>
      </c>
      <c r="C4296" s="2" t="s">
        <v>387</v>
      </c>
      <c r="D4296" s="2">
        <v>2020</v>
      </c>
      <c r="E4296" s="2" t="s">
        <v>388</v>
      </c>
      <c r="F4296" s="2">
        <v>187594420</v>
      </c>
    </row>
    <row r="4297" spans="1:6" x14ac:dyDescent="0.25">
      <c r="A4297" s="2" t="s">
        <v>112</v>
      </c>
      <c r="B4297" s="2" t="s">
        <v>410</v>
      </c>
      <c r="C4297" s="2" t="s">
        <v>387</v>
      </c>
      <c r="D4297" s="2">
        <v>2021</v>
      </c>
      <c r="E4297" s="2" t="s">
        <v>388</v>
      </c>
      <c r="F4297" s="2">
        <v>194707861</v>
      </c>
    </row>
    <row r="4298" spans="1:6" x14ac:dyDescent="0.25">
      <c r="A4298" s="2" t="s">
        <v>112</v>
      </c>
      <c r="B4298" s="2" t="s">
        <v>410</v>
      </c>
      <c r="C4298" s="2" t="s">
        <v>389</v>
      </c>
      <c r="D4298" s="2">
        <v>2010</v>
      </c>
      <c r="E4298" s="2" t="s">
        <v>388</v>
      </c>
      <c r="F4298" s="2">
        <v>218247520</v>
      </c>
    </row>
    <row r="4299" spans="1:6" x14ac:dyDescent="0.25">
      <c r="A4299" s="2" t="s">
        <v>112</v>
      </c>
      <c r="B4299" s="2" t="s">
        <v>410</v>
      </c>
      <c r="C4299" s="2" t="s">
        <v>389</v>
      </c>
      <c r="D4299" s="2">
        <v>2011</v>
      </c>
      <c r="E4299" s="2" t="s">
        <v>388</v>
      </c>
      <c r="F4299" s="2">
        <v>135817805</v>
      </c>
    </row>
    <row r="4300" spans="1:6" x14ac:dyDescent="0.25">
      <c r="A4300" s="2" t="s">
        <v>112</v>
      </c>
      <c r="B4300" s="2" t="s">
        <v>410</v>
      </c>
      <c r="C4300" s="2" t="s">
        <v>389</v>
      </c>
      <c r="D4300" s="2">
        <v>2012</v>
      </c>
      <c r="E4300" s="2" t="s">
        <v>388</v>
      </c>
      <c r="F4300" s="2">
        <v>120858286</v>
      </c>
    </row>
    <row r="4301" spans="1:6" x14ac:dyDescent="0.25">
      <c r="A4301" s="2" t="s">
        <v>112</v>
      </c>
      <c r="B4301" s="2" t="s">
        <v>410</v>
      </c>
      <c r="C4301" s="2" t="s">
        <v>389</v>
      </c>
      <c r="D4301" s="2">
        <v>2013</v>
      </c>
      <c r="E4301" s="2" t="s">
        <v>388</v>
      </c>
      <c r="F4301" s="2">
        <v>248889881</v>
      </c>
    </row>
    <row r="4302" spans="1:6" x14ac:dyDescent="0.25">
      <c r="A4302" s="2" t="s">
        <v>112</v>
      </c>
      <c r="B4302" s="2" t="s">
        <v>410</v>
      </c>
      <c r="C4302" s="2" t="s">
        <v>389</v>
      </c>
      <c r="D4302" s="2">
        <v>2014</v>
      </c>
      <c r="E4302" s="2" t="s">
        <v>388</v>
      </c>
      <c r="F4302" s="2">
        <v>245181670</v>
      </c>
    </row>
    <row r="4303" spans="1:6" x14ac:dyDescent="0.25">
      <c r="A4303" s="2" t="s">
        <v>112</v>
      </c>
      <c r="B4303" s="2" t="s">
        <v>410</v>
      </c>
      <c r="C4303" s="2" t="s">
        <v>389</v>
      </c>
      <c r="D4303" s="2">
        <v>2015</v>
      </c>
      <c r="E4303" s="2" t="s">
        <v>388</v>
      </c>
      <c r="F4303" s="2">
        <v>292362976</v>
      </c>
    </row>
    <row r="4304" spans="1:6" x14ac:dyDescent="0.25">
      <c r="A4304" s="2" t="s">
        <v>112</v>
      </c>
      <c r="B4304" s="2" t="s">
        <v>410</v>
      </c>
      <c r="C4304" s="2" t="s">
        <v>389</v>
      </c>
      <c r="D4304" s="2">
        <v>2016</v>
      </c>
      <c r="E4304" s="2" t="s">
        <v>388</v>
      </c>
      <c r="F4304" s="2">
        <v>351862124</v>
      </c>
    </row>
    <row r="4305" spans="1:6" x14ac:dyDescent="0.25">
      <c r="A4305" s="2" t="s">
        <v>112</v>
      </c>
      <c r="B4305" s="2" t="s">
        <v>410</v>
      </c>
      <c r="C4305" s="2" t="s">
        <v>389</v>
      </c>
      <c r="D4305" s="2">
        <v>2017</v>
      </c>
      <c r="E4305" s="2" t="s">
        <v>388</v>
      </c>
      <c r="F4305" s="2">
        <v>224892589</v>
      </c>
    </row>
    <row r="4306" spans="1:6" x14ac:dyDescent="0.25">
      <c r="A4306" s="2" t="s">
        <v>112</v>
      </c>
      <c r="B4306" s="2" t="s">
        <v>410</v>
      </c>
      <c r="C4306" s="2" t="s">
        <v>389</v>
      </c>
      <c r="D4306" s="2">
        <v>2018</v>
      </c>
      <c r="E4306" s="2" t="s">
        <v>388</v>
      </c>
      <c r="F4306" s="2">
        <v>314701912</v>
      </c>
    </row>
    <row r="4307" spans="1:6" x14ac:dyDescent="0.25">
      <c r="A4307" s="2" t="s">
        <v>112</v>
      </c>
      <c r="B4307" s="2" t="s">
        <v>410</v>
      </c>
      <c r="C4307" s="2" t="s">
        <v>389</v>
      </c>
      <c r="D4307" s="2">
        <v>2019</v>
      </c>
      <c r="E4307" s="2" t="s">
        <v>388</v>
      </c>
      <c r="F4307" s="2">
        <v>315368287</v>
      </c>
    </row>
    <row r="4308" spans="1:6" x14ac:dyDescent="0.25">
      <c r="A4308" s="2" t="s">
        <v>112</v>
      </c>
      <c r="B4308" s="2" t="s">
        <v>410</v>
      </c>
      <c r="C4308" s="2" t="s">
        <v>389</v>
      </c>
      <c r="D4308" s="2">
        <v>2020</v>
      </c>
      <c r="E4308" s="2" t="s">
        <v>388</v>
      </c>
      <c r="F4308" s="2">
        <v>317020439</v>
      </c>
    </row>
    <row r="4309" spans="1:6" x14ac:dyDescent="0.25">
      <c r="A4309" s="2" t="s">
        <v>112</v>
      </c>
      <c r="B4309" s="2" t="s">
        <v>410</v>
      </c>
      <c r="C4309" s="2" t="s">
        <v>389</v>
      </c>
      <c r="D4309" s="2">
        <v>2021</v>
      </c>
      <c r="E4309" s="2" t="s">
        <v>388</v>
      </c>
      <c r="F4309" s="2">
        <v>317319922</v>
      </c>
    </row>
    <row r="4310" spans="1:6" x14ac:dyDescent="0.25">
      <c r="A4310" s="2" t="s">
        <v>112</v>
      </c>
      <c r="B4310" s="2" t="s">
        <v>410</v>
      </c>
      <c r="C4310" s="2" t="s">
        <v>390</v>
      </c>
      <c r="D4310" s="2">
        <v>2010</v>
      </c>
      <c r="E4310" s="2" t="s">
        <v>388</v>
      </c>
      <c r="F4310" s="2">
        <v>107225119</v>
      </c>
    </row>
    <row r="4311" spans="1:6" x14ac:dyDescent="0.25">
      <c r="A4311" s="2" t="s">
        <v>112</v>
      </c>
      <c r="B4311" s="2" t="s">
        <v>410</v>
      </c>
      <c r="C4311" s="2" t="s">
        <v>390</v>
      </c>
      <c r="D4311" s="2">
        <v>2011</v>
      </c>
      <c r="E4311" s="2" t="s">
        <v>388</v>
      </c>
      <c r="F4311" s="2">
        <v>82253555</v>
      </c>
    </row>
    <row r="4312" spans="1:6" x14ac:dyDescent="0.25">
      <c r="A4312" s="2" t="s">
        <v>112</v>
      </c>
      <c r="B4312" s="2" t="s">
        <v>410</v>
      </c>
      <c r="C4312" s="2" t="s">
        <v>390</v>
      </c>
      <c r="D4312" s="2">
        <v>2012</v>
      </c>
      <c r="E4312" s="2" t="s">
        <v>388</v>
      </c>
      <c r="F4312" s="2">
        <v>118828370</v>
      </c>
    </row>
    <row r="4313" spans="1:6" x14ac:dyDescent="0.25">
      <c r="A4313" s="2" t="s">
        <v>112</v>
      </c>
      <c r="B4313" s="2" t="s">
        <v>410</v>
      </c>
      <c r="C4313" s="2" t="s">
        <v>390</v>
      </c>
      <c r="D4313" s="2">
        <v>2013</v>
      </c>
      <c r="E4313" s="2" t="s">
        <v>388</v>
      </c>
      <c r="F4313" s="2">
        <v>119462868</v>
      </c>
    </row>
    <row r="4314" spans="1:6" x14ac:dyDescent="0.25">
      <c r="A4314" s="2" t="s">
        <v>112</v>
      </c>
      <c r="B4314" s="2" t="s">
        <v>410</v>
      </c>
      <c r="C4314" s="2" t="s">
        <v>390</v>
      </c>
      <c r="D4314" s="2">
        <v>2014</v>
      </c>
      <c r="E4314" s="2" t="s">
        <v>388</v>
      </c>
      <c r="F4314" s="2">
        <v>145169529</v>
      </c>
    </row>
    <row r="4315" spans="1:6" x14ac:dyDescent="0.25">
      <c r="A4315" s="2" t="s">
        <v>112</v>
      </c>
      <c r="B4315" s="2" t="s">
        <v>410</v>
      </c>
      <c r="C4315" s="2" t="s">
        <v>390</v>
      </c>
      <c r="D4315" s="2">
        <v>2015</v>
      </c>
      <c r="E4315" s="2" t="s">
        <v>388</v>
      </c>
      <c r="F4315" s="2">
        <v>176857947</v>
      </c>
    </row>
    <row r="4316" spans="1:6" x14ac:dyDescent="0.25">
      <c r="A4316" s="2" t="s">
        <v>112</v>
      </c>
      <c r="B4316" s="2" t="s">
        <v>410</v>
      </c>
      <c r="C4316" s="2" t="s">
        <v>390</v>
      </c>
      <c r="D4316" s="2">
        <v>2016</v>
      </c>
      <c r="E4316" s="2" t="s">
        <v>388</v>
      </c>
      <c r="F4316" s="2">
        <v>152804848</v>
      </c>
    </row>
    <row r="4317" spans="1:6" x14ac:dyDescent="0.25">
      <c r="A4317" s="2" t="s">
        <v>112</v>
      </c>
      <c r="B4317" s="2" t="s">
        <v>410</v>
      </c>
      <c r="C4317" s="2" t="s">
        <v>390</v>
      </c>
      <c r="D4317" s="2">
        <v>2017</v>
      </c>
      <c r="E4317" s="2" t="s">
        <v>388</v>
      </c>
      <c r="F4317" s="2">
        <v>181815749</v>
      </c>
    </row>
    <row r="4318" spans="1:6" x14ac:dyDescent="0.25">
      <c r="A4318" s="2" t="s">
        <v>112</v>
      </c>
      <c r="B4318" s="2" t="s">
        <v>410</v>
      </c>
      <c r="C4318" s="2" t="s">
        <v>390</v>
      </c>
      <c r="D4318" s="2">
        <v>2018</v>
      </c>
      <c r="E4318" s="2" t="s">
        <v>388</v>
      </c>
      <c r="F4318" s="2">
        <v>255126499</v>
      </c>
    </row>
    <row r="4319" spans="1:6" x14ac:dyDescent="0.25">
      <c r="A4319" s="2" t="s">
        <v>112</v>
      </c>
      <c r="B4319" s="2" t="s">
        <v>410</v>
      </c>
      <c r="C4319" s="2" t="s">
        <v>390</v>
      </c>
      <c r="D4319" s="2">
        <v>2019</v>
      </c>
      <c r="E4319" s="2" t="s">
        <v>388</v>
      </c>
      <c r="F4319" s="2">
        <v>267140272</v>
      </c>
    </row>
    <row r="4320" spans="1:6" x14ac:dyDescent="0.25">
      <c r="A4320" s="2" t="s">
        <v>112</v>
      </c>
      <c r="B4320" s="2" t="s">
        <v>410</v>
      </c>
      <c r="C4320" s="2" t="s">
        <v>390</v>
      </c>
      <c r="D4320" s="2">
        <v>2020</v>
      </c>
      <c r="E4320" s="2" t="s">
        <v>388</v>
      </c>
      <c r="F4320" s="2">
        <v>287318642</v>
      </c>
    </row>
    <row r="4321" spans="1:6" x14ac:dyDescent="0.25">
      <c r="A4321" s="2" t="s">
        <v>112</v>
      </c>
      <c r="B4321" s="2" t="s">
        <v>410</v>
      </c>
      <c r="C4321" s="2" t="s">
        <v>390</v>
      </c>
      <c r="D4321" s="2">
        <v>2021</v>
      </c>
      <c r="E4321" s="2" t="s">
        <v>388</v>
      </c>
      <c r="F4321" s="2">
        <v>302874680</v>
      </c>
    </row>
    <row r="4322" spans="1:6" x14ac:dyDescent="0.25">
      <c r="A4322" s="2" t="s">
        <v>113</v>
      </c>
      <c r="B4322" s="2" t="s">
        <v>399</v>
      </c>
      <c r="C4322" s="2" t="s">
        <v>387</v>
      </c>
      <c r="D4322" s="2">
        <v>2010</v>
      </c>
      <c r="E4322" s="2" t="s">
        <v>388</v>
      </c>
      <c r="F4322" s="2">
        <v>171514284</v>
      </c>
    </row>
    <row r="4323" spans="1:6" x14ac:dyDescent="0.25">
      <c r="A4323" s="2" t="s">
        <v>113</v>
      </c>
      <c r="B4323" s="2" t="s">
        <v>399</v>
      </c>
      <c r="C4323" s="2" t="s">
        <v>387</v>
      </c>
      <c r="D4323" s="2">
        <v>2011</v>
      </c>
      <c r="E4323" s="2" t="s">
        <v>388</v>
      </c>
      <c r="F4323" s="2">
        <v>68415687</v>
      </c>
    </row>
    <row r="4324" spans="1:6" x14ac:dyDescent="0.25">
      <c r="A4324" s="2" t="s">
        <v>113</v>
      </c>
      <c r="B4324" s="2" t="s">
        <v>399</v>
      </c>
      <c r="C4324" s="2" t="s">
        <v>387</v>
      </c>
      <c r="D4324" s="2">
        <v>2012</v>
      </c>
      <c r="E4324" s="2" t="s">
        <v>388</v>
      </c>
      <c r="F4324" s="2">
        <v>55447481</v>
      </c>
    </row>
    <row r="4325" spans="1:6" x14ac:dyDescent="0.25">
      <c r="A4325" s="2" t="s">
        <v>113</v>
      </c>
      <c r="B4325" s="2" t="s">
        <v>399</v>
      </c>
      <c r="C4325" s="2" t="s">
        <v>387</v>
      </c>
      <c r="D4325" s="2">
        <v>2013</v>
      </c>
      <c r="E4325" s="2" t="s">
        <v>388</v>
      </c>
      <c r="F4325" s="2">
        <v>52886578</v>
      </c>
    </row>
    <row r="4326" spans="1:6" x14ac:dyDescent="0.25">
      <c r="A4326" s="2" t="s">
        <v>113</v>
      </c>
      <c r="B4326" s="2" t="s">
        <v>399</v>
      </c>
      <c r="C4326" s="2" t="s">
        <v>387</v>
      </c>
      <c r="D4326" s="2">
        <v>2014</v>
      </c>
      <c r="E4326" s="2" t="s">
        <v>388</v>
      </c>
      <c r="F4326" s="2">
        <v>138817209</v>
      </c>
    </row>
    <row r="4327" spans="1:6" x14ac:dyDescent="0.25">
      <c r="A4327" s="2" t="s">
        <v>113</v>
      </c>
      <c r="B4327" s="2" t="s">
        <v>399</v>
      </c>
      <c r="C4327" s="2" t="s">
        <v>387</v>
      </c>
      <c r="D4327" s="2">
        <v>2015</v>
      </c>
      <c r="E4327" s="2" t="s">
        <v>388</v>
      </c>
      <c r="F4327" s="2">
        <v>73825088</v>
      </c>
    </row>
    <row r="4328" spans="1:6" x14ac:dyDescent="0.25">
      <c r="A4328" s="2" t="s">
        <v>113</v>
      </c>
      <c r="B4328" s="2" t="s">
        <v>399</v>
      </c>
      <c r="C4328" s="2" t="s">
        <v>387</v>
      </c>
      <c r="D4328" s="2">
        <v>2016</v>
      </c>
      <c r="E4328" s="2" t="s">
        <v>388</v>
      </c>
      <c r="F4328" s="2">
        <v>77014763</v>
      </c>
    </row>
    <row r="4329" spans="1:6" x14ac:dyDescent="0.25">
      <c r="A4329" s="2" t="s">
        <v>113</v>
      </c>
      <c r="B4329" s="2" t="s">
        <v>399</v>
      </c>
      <c r="C4329" s="2" t="s">
        <v>387</v>
      </c>
      <c r="D4329" s="2">
        <v>2017</v>
      </c>
      <c r="E4329" s="2" t="s">
        <v>388</v>
      </c>
      <c r="F4329" s="2">
        <v>161982279</v>
      </c>
    </row>
    <row r="4330" spans="1:6" x14ac:dyDescent="0.25">
      <c r="A4330" s="2" t="s">
        <v>113</v>
      </c>
      <c r="B4330" s="2" t="s">
        <v>399</v>
      </c>
      <c r="C4330" s="2" t="s">
        <v>387</v>
      </c>
      <c r="D4330" s="2">
        <v>2018</v>
      </c>
      <c r="E4330" s="2" t="s">
        <v>388</v>
      </c>
      <c r="F4330" s="2">
        <v>196643302</v>
      </c>
    </row>
    <row r="4331" spans="1:6" x14ac:dyDescent="0.25">
      <c r="A4331" s="2" t="s">
        <v>113</v>
      </c>
      <c r="B4331" s="2" t="s">
        <v>399</v>
      </c>
      <c r="C4331" s="2" t="s">
        <v>387</v>
      </c>
      <c r="D4331" s="2">
        <v>2019</v>
      </c>
      <c r="E4331" s="2" t="s">
        <v>388</v>
      </c>
      <c r="F4331" s="2">
        <v>208552457</v>
      </c>
    </row>
    <row r="4332" spans="1:6" x14ac:dyDescent="0.25">
      <c r="A4332" s="2" t="s">
        <v>113</v>
      </c>
      <c r="B4332" s="2" t="s">
        <v>399</v>
      </c>
      <c r="C4332" s="2" t="s">
        <v>387</v>
      </c>
      <c r="D4332" s="2">
        <v>2020</v>
      </c>
      <c r="E4332" s="2" t="s">
        <v>388</v>
      </c>
      <c r="F4332" s="2">
        <v>219237262</v>
      </c>
    </row>
    <row r="4333" spans="1:6" x14ac:dyDescent="0.25">
      <c r="A4333" s="2" t="s">
        <v>113</v>
      </c>
      <c r="B4333" s="2" t="s">
        <v>399</v>
      </c>
      <c r="C4333" s="2" t="s">
        <v>387</v>
      </c>
      <c r="D4333" s="2">
        <v>2021</v>
      </c>
      <c r="E4333" s="2" t="s">
        <v>388</v>
      </c>
      <c r="F4333" s="2">
        <v>226079269</v>
      </c>
    </row>
    <row r="4334" spans="1:6" x14ac:dyDescent="0.25">
      <c r="A4334" s="2" t="s">
        <v>113</v>
      </c>
      <c r="B4334" s="2" t="s">
        <v>399</v>
      </c>
      <c r="C4334" s="2" t="s">
        <v>389</v>
      </c>
      <c r="D4334" s="2">
        <v>2010</v>
      </c>
      <c r="E4334" s="2" t="s">
        <v>388</v>
      </c>
      <c r="F4334" s="2">
        <v>240512775</v>
      </c>
    </row>
    <row r="4335" spans="1:6" x14ac:dyDescent="0.25">
      <c r="A4335" s="2" t="s">
        <v>113</v>
      </c>
      <c r="B4335" s="2" t="s">
        <v>399</v>
      </c>
      <c r="C4335" s="2" t="s">
        <v>389</v>
      </c>
      <c r="D4335" s="2">
        <v>2011</v>
      </c>
      <c r="E4335" s="2" t="s">
        <v>388</v>
      </c>
      <c r="F4335" s="2">
        <v>105897434</v>
      </c>
    </row>
    <row r="4336" spans="1:6" x14ac:dyDescent="0.25">
      <c r="A4336" s="2" t="s">
        <v>113</v>
      </c>
      <c r="B4336" s="2" t="s">
        <v>399</v>
      </c>
      <c r="C4336" s="2" t="s">
        <v>389</v>
      </c>
      <c r="D4336" s="2">
        <v>2012</v>
      </c>
      <c r="E4336" s="2" t="s">
        <v>388</v>
      </c>
      <c r="F4336" s="2">
        <v>67031876</v>
      </c>
    </row>
    <row r="4337" spans="1:6" x14ac:dyDescent="0.25">
      <c r="A4337" s="2" t="s">
        <v>113</v>
      </c>
      <c r="B4337" s="2" t="s">
        <v>399</v>
      </c>
      <c r="C4337" s="2" t="s">
        <v>389</v>
      </c>
      <c r="D4337" s="2">
        <v>2013</v>
      </c>
      <c r="E4337" s="2" t="s">
        <v>388</v>
      </c>
      <c r="F4337" s="2">
        <v>24116401</v>
      </c>
    </row>
    <row r="4338" spans="1:6" x14ac:dyDescent="0.25">
      <c r="A4338" s="2" t="s">
        <v>113</v>
      </c>
      <c r="B4338" s="2" t="s">
        <v>399</v>
      </c>
      <c r="C4338" s="2" t="s">
        <v>389</v>
      </c>
      <c r="D4338" s="2">
        <v>2014</v>
      </c>
      <c r="E4338" s="2" t="s">
        <v>388</v>
      </c>
      <c r="F4338" s="2">
        <v>95890863</v>
      </c>
    </row>
    <row r="4339" spans="1:6" x14ac:dyDescent="0.25">
      <c r="A4339" s="2" t="s">
        <v>113</v>
      </c>
      <c r="B4339" s="2" t="s">
        <v>399</v>
      </c>
      <c r="C4339" s="2" t="s">
        <v>389</v>
      </c>
      <c r="D4339" s="2">
        <v>2015</v>
      </c>
      <c r="E4339" s="2" t="s">
        <v>388</v>
      </c>
      <c r="F4339" s="2">
        <v>140398165</v>
      </c>
    </row>
    <row r="4340" spans="1:6" x14ac:dyDescent="0.25">
      <c r="A4340" s="2" t="s">
        <v>113</v>
      </c>
      <c r="B4340" s="2" t="s">
        <v>399</v>
      </c>
      <c r="C4340" s="2" t="s">
        <v>389</v>
      </c>
      <c r="D4340" s="2">
        <v>2016</v>
      </c>
      <c r="E4340" s="2" t="s">
        <v>388</v>
      </c>
      <c r="F4340" s="2">
        <v>262384400</v>
      </c>
    </row>
    <row r="4341" spans="1:6" x14ac:dyDescent="0.25">
      <c r="A4341" s="2" t="s">
        <v>113</v>
      </c>
      <c r="B4341" s="2" t="s">
        <v>399</v>
      </c>
      <c r="C4341" s="2" t="s">
        <v>389</v>
      </c>
      <c r="D4341" s="2">
        <v>2017</v>
      </c>
      <c r="E4341" s="2" t="s">
        <v>388</v>
      </c>
      <c r="F4341" s="2">
        <v>355477866</v>
      </c>
    </row>
    <row r="4342" spans="1:6" x14ac:dyDescent="0.25">
      <c r="A4342" s="2" t="s">
        <v>113</v>
      </c>
      <c r="B4342" s="2" t="s">
        <v>399</v>
      </c>
      <c r="C4342" s="2" t="s">
        <v>389</v>
      </c>
      <c r="D4342" s="2">
        <v>2018</v>
      </c>
      <c r="E4342" s="2" t="s">
        <v>388</v>
      </c>
      <c r="F4342" s="2">
        <v>359019011</v>
      </c>
    </row>
    <row r="4343" spans="1:6" x14ac:dyDescent="0.25">
      <c r="A4343" s="2" t="s">
        <v>113</v>
      </c>
      <c r="B4343" s="2" t="s">
        <v>399</v>
      </c>
      <c r="C4343" s="2" t="s">
        <v>389</v>
      </c>
      <c r="D4343" s="2">
        <v>2019</v>
      </c>
      <c r="E4343" s="2" t="s">
        <v>388</v>
      </c>
      <c r="F4343" s="2">
        <v>366653131</v>
      </c>
    </row>
    <row r="4344" spans="1:6" x14ac:dyDescent="0.25">
      <c r="A4344" s="2" t="s">
        <v>113</v>
      </c>
      <c r="B4344" s="2" t="s">
        <v>399</v>
      </c>
      <c r="C4344" s="2" t="s">
        <v>389</v>
      </c>
      <c r="D4344" s="2">
        <v>2020</v>
      </c>
      <c r="E4344" s="2" t="s">
        <v>388</v>
      </c>
      <c r="F4344" s="2">
        <v>378518126</v>
      </c>
    </row>
    <row r="4345" spans="1:6" x14ac:dyDescent="0.25">
      <c r="A4345" s="2" t="s">
        <v>113</v>
      </c>
      <c r="B4345" s="2" t="s">
        <v>399</v>
      </c>
      <c r="C4345" s="2" t="s">
        <v>389</v>
      </c>
      <c r="D4345" s="2">
        <v>2021</v>
      </c>
      <c r="E4345" s="2" t="s">
        <v>388</v>
      </c>
      <c r="F4345" s="2">
        <v>385305841</v>
      </c>
    </row>
    <row r="4346" spans="1:6" x14ac:dyDescent="0.25">
      <c r="A4346" s="2" t="s">
        <v>113</v>
      </c>
      <c r="B4346" s="2" t="s">
        <v>399</v>
      </c>
      <c r="C4346" s="2" t="s">
        <v>390</v>
      </c>
      <c r="D4346" s="2">
        <v>2010</v>
      </c>
      <c r="E4346" s="2" t="s">
        <v>388</v>
      </c>
      <c r="F4346" s="2">
        <v>147873888</v>
      </c>
    </row>
    <row r="4347" spans="1:6" x14ac:dyDescent="0.25">
      <c r="A4347" s="2" t="s">
        <v>113</v>
      </c>
      <c r="B4347" s="2" t="s">
        <v>399</v>
      </c>
      <c r="C4347" s="2" t="s">
        <v>390</v>
      </c>
      <c r="D4347" s="2">
        <v>2011</v>
      </c>
      <c r="E4347" s="2" t="s">
        <v>388</v>
      </c>
      <c r="F4347" s="2">
        <v>133808648</v>
      </c>
    </row>
    <row r="4348" spans="1:6" x14ac:dyDescent="0.25">
      <c r="A4348" s="2" t="s">
        <v>113</v>
      </c>
      <c r="B4348" s="2" t="s">
        <v>399</v>
      </c>
      <c r="C4348" s="2" t="s">
        <v>390</v>
      </c>
      <c r="D4348" s="2">
        <v>2012</v>
      </c>
      <c r="E4348" s="2" t="s">
        <v>388</v>
      </c>
      <c r="F4348" s="2">
        <v>166873756</v>
      </c>
    </row>
    <row r="4349" spans="1:6" x14ac:dyDescent="0.25">
      <c r="A4349" s="2" t="s">
        <v>113</v>
      </c>
      <c r="B4349" s="2" t="s">
        <v>399</v>
      </c>
      <c r="C4349" s="2" t="s">
        <v>390</v>
      </c>
      <c r="D4349" s="2">
        <v>2013</v>
      </c>
      <c r="E4349" s="2" t="s">
        <v>388</v>
      </c>
      <c r="F4349" s="2">
        <v>141666661</v>
      </c>
    </row>
    <row r="4350" spans="1:6" x14ac:dyDescent="0.25">
      <c r="A4350" s="2" t="s">
        <v>113</v>
      </c>
      <c r="B4350" s="2" t="s">
        <v>399</v>
      </c>
      <c r="C4350" s="2" t="s">
        <v>390</v>
      </c>
      <c r="D4350" s="2">
        <v>2014</v>
      </c>
      <c r="E4350" s="2" t="s">
        <v>388</v>
      </c>
      <c r="F4350" s="2">
        <v>170756962</v>
      </c>
    </row>
    <row r="4351" spans="1:6" x14ac:dyDescent="0.25">
      <c r="A4351" s="2" t="s">
        <v>113</v>
      </c>
      <c r="B4351" s="2" t="s">
        <v>399</v>
      </c>
      <c r="C4351" s="2" t="s">
        <v>390</v>
      </c>
      <c r="D4351" s="2">
        <v>2015</v>
      </c>
      <c r="E4351" s="2" t="s">
        <v>388</v>
      </c>
      <c r="F4351" s="2">
        <v>164685642</v>
      </c>
    </row>
    <row r="4352" spans="1:6" x14ac:dyDescent="0.25">
      <c r="A4352" s="2" t="s">
        <v>113</v>
      </c>
      <c r="B4352" s="2" t="s">
        <v>399</v>
      </c>
      <c r="C4352" s="2" t="s">
        <v>390</v>
      </c>
      <c r="D4352" s="2">
        <v>2016</v>
      </c>
      <c r="E4352" s="2" t="s">
        <v>388</v>
      </c>
      <c r="F4352" s="2">
        <v>193921279</v>
      </c>
    </row>
    <row r="4353" spans="1:6" x14ac:dyDescent="0.25">
      <c r="A4353" s="2" t="s">
        <v>113</v>
      </c>
      <c r="B4353" s="2" t="s">
        <v>399</v>
      </c>
      <c r="C4353" s="2" t="s">
        <v>390</v>
      </c>
      <c r="D4353" s="2">
        <v>2017</v>
      </c>
      <c r="E4353" s="2" t="s">
        <v>388</v>
      </c>
      <c r="F4353" s="2">
        <v>228578125</v>
      </c>
    </row>
    <row r="4354" spans="1:6" x14ac:dyDescent="0.25">
      <c r="A4354" s="2" t="s">
        <v>113</v>
      </c>
      <c r="B4354" s="2" t="s">
        <v>399</v>
      </c>
      <c r="C4354" s="2" t="s">
        <v>390</v>
      </c>
      <c r="D4354" s="2">
        <v>2018</v>
      </c>
      <c r="E4354" s="2" t="s">
        <v>388</v>
      </c>
      <c r="F4354" s="2">
        <v>216453588</v>
      </c>
    </row>
    <row r="4355" spans="1:6" x14ac:dyDescent="0.25">
      <c r="A4355" s="2" t="s">
        <v>113</v>
      </c>
      <c r="B4355" s="2" t="s">
        <v>399</v>
      </c>
      <c r="C4355" s="2" t="s">
        <v>390</v>
      </c>
      <c r="D4355" s="2">
        <v>2019</v>
      </c>
      <c r="E4355" s="2" t="s">
        <v>388</v>
      </c>
      <c r="F4355" s="2">
        <v>229805709</v>
      </c>
    </row>
    <row r="4356" spans="1:6" x14ac:dyDescent="0.25">
      <c r="A4356" s="2" t="s">
        <v>113</v>
      </c>
      <c r="B4356" s="2" t="s">
        <v>399</v>
      </c>
      <c r="C4356" s="2" t="s">
        <v>390</v>
      </c>
      <c r="D4356" s="2">
        <v>2020</v>
      </c>
      <c r="E4356" s="2" t="s">
        <v>388</v>
      </c>
      <c r="F4356" s="2">
        <v>246448584</v>
      </c>
    </row>
    <row r="4357" spans="1:6" x14ac:dyDescent="0.25">
      <c r="A4357" s="2" t="s">
        <v>113</v>
      </c>
      <c r="B4357" s="2" t="s">
        <v>399</v>
      </c>
      <c r="C4357" s="2" t="s">
        <v>390</v>
      </c>
      <c r="D4357" s="2">
        <v>2021</v>
      </c>
      <c r="E4357" s="2" t="s">
        <v>388</v>
      </c>
      <c r="F4357" s="2">
        <v>261958558</v>
      </c>
    </row>
    <row r="4358" spans="1:6" x14ac:dyDescent="0.25">
      <c r="A4358" s="2" t="s">
        <v>113</v>
      </c>
      <c r="B4358" s="2" t="s">
        <v>417</v>
      </c>
      <c r="C4358" s="2" t="s">
        <v>387</v>
      </c>
      <c r="D4358" s="2">
        <v>2010</v>
      </c>
      <c r="E4358" s="2" t="s">
        <v>388</v>
      </c>
      <c r="F4358" s="2">
        <v>16536766</v>
      </c>
    </row>
    <row r="4359" spans="1:6" x14ac:dyDescent="0.25">
      <c r="A4359" s="2" t="s">
        <v>113</v>
      </c>
      <c r="B4359" s="2" t="s">
        <v>417</v>
      </c>
      <c r="C4359" s="2" t="s">
        <v>387</v>
      </c>
      <c r="D4359" s="2">
        <v>2011</v>
      </c>
      <c r="E4359" s="2" t="s">
        <v>388</v>
      </c>
      <c r="F4359" s="2">
        <v>23805257</v>
      </c>
    </row>
    <row r="4360" spans="1:6" x14ac:dyDescent="0.25">
      <c r="A4360" s="2" t="s">
        <v>113</v>
      </c>
      <c r="B4360" s="2" t="s">
        <v>417</v>
      </c>
      <c r="C4360" s="2" t="s">
        <v>387</v>
      </c>
      <c r="D4360" s="2">
        <v>2012</v>
      </c>
      <c r="E4360" s="2" t="s">
        <v>388</v>
      </c>
      <c r="F4360" s="2">
        <v>22531463</v>
      </c>
    </row>
    <row r="4361" spans="1:6" x14ac:dyDescent="0.25">
      <c r="A4361" s="2" t="s">
        <v>113</v>
      </c>
      <c r="B4361" s="2" t="s">
        <v>417</v>
      </c>
      <c r="C4361" s="2" t="s">
        <v>387</v>
      </c>
      <c r="D4361" s="2">
        <v>2013</v>
      </c>
      <c r="E4361" s="2" t="s">
        <v>388</v>
      </c>
      <c r="F4361" s="2">
        <v>21103278</v>
      </c>
    </row>
    <row r="4362" spans="1:6" x14ac:dyDescent="0.25">
      <c r="A4362" s="2" t="s">
        <v>113</v>
      </c>
      <c r="B4362" s="2" t="s">
        <v>417</v>
      </c>
      <c r="C4362" s="2" t="s">
        <v>387</v>
      </c>
      <c r="D4362" s="2">
        <v>2014</v>
      </c>
      <c r="E4362" s="2" t="s">
        <v>388</v>
      </c>
      <c r="F4362" s="2">
        <v>49246877</v>
      </c>
    </row>
    <row r="4363" spans="1:6" x14ac:dyDescent="0.25">
      <c r="A4363" s="2" t="s">
        <v>113</v>
      </c>
      <c r="B4363" s="2" t="s">
        <v>417</v>
      </c>
      <c r="C4363" s="2" t="s">
        <v>387</v>
      </c>
      <c r="D4363" s="2">
        <v>2015</v>
      </c>
      <c r="E4363" s="2" t="s">
        <v>388</v>
      </c>
      <c r="F4363" s="2">
        <v>19884619</v>
      </c>
    </row>
    <row r="4364" spans="1:6" x14ac:dyDescent="0.25">
      <c r="A4364" s="2" t="s">
        <v>113</v>
      </c>
      <c r="B4364" s="2" t="s">
        <v>417</v>
      </c>
      <c r="C4364" s="2" t="s">
        <v>387</v>
      </c>
      <c r="D4364" s="2">
        <v>2016</v>
      </c>
      <c r="E4364" s="2" t="s">
        <v>388</v>
      </c>
      <c r="F4364" s="2">
        <v>15591065</v>
      </c>
    </row>
    <row r="4365" spans="1:6" x14ac:dyDescent="0.25">
      <c r="A4365" s="2" t="s">
        <v>113</v>
      </c>
      <c r="B4365" s="2" t="s">
        <v>417</v>
      </c>
      <c r="C4365" s="2" t="s">
        <v>387</v>
      </c>
      <c r="D4365" s="2">
        <v>2017</v>
      </c>
      <c r="E4365" s="2" t="s">
        <v>388</v>
      </c>
      <c r="F4365" s="2">
        <v>12599682</v>
      </c>
    </row>
    <row r="4366" spans="1:6" x14ac:dyDescent="0.25">
      <c r="A4366" s="2" t="s">
        <v>113</v>
      </c>
      <c r="B4366" s="2" t="s">
        <v>417</v>
      </c>
      <c r="C4366" s="2" t="s">
        <v>387</v>
      </c>
      <c r="D4366" s="2">
        <v>2018</v>
      </c>
      <c r="E4366" s="2" t="s">
        <v>388</v>
      </c>
      <c r="F4366" s="2">
        <v>17149993</v>
      </c>
    </row>
    <row r="4367" spans="1:6" x14ac:dyDescent="0.25">
      <c r="A4367" s="2" t="s">
        <v>113</v>
      </c>
      <c r="B4367" s="2" t="s">
        <v>417</v>
      </c>
      <c r="C4367" s="2" t="s">
        <v>387</v>
      </c>
      <c r="D4367" s="2">
        <v>2019</v>
      </c>
      <c r="E4367" s="2" t="s">
        <v>388</v>
      </c>
      <c r="F4367" s="2">
        <v>18306582</v>
      </c>
    </row>
    <row r="4368" spans="1:6" x14ac:dyDescent="0.25">
      <c r="A4368" s="2" t="s">
        <v>113</v>
      </c>
      <c r="B4368" s="2" t="s">
        <v>417</v>
      </c>
      <c r="C4368" s="2" t="s">
        <v>387</v>
      </c>
      <c r="D4368" s="2">
        <v>2020</v>
      </c>
      <c r="E4368" s="2" t="s">
        <v>388</v>
      </c>
      <c r="F4368" s="2">
        <v>19286553</v>
      </c>
    </row>
    <row r="4369" spans="1:6" x14ac:dyDescent="0.25">
      <c r="A4369" s="2" t="s">
        <v>113</v>
      </c>
      <c r="B4369" s="2" t="s">
        <v>417</v>
      </c>
      <c r="C4369" s="2" t="s">
        <v>387</v>
      </c>
      <c r="D4369" s="2">
        <v>2021</v>
      </c>
      <c r="E4369" s="2" t="s">
        <v>388</v>
      </c>
      <c r="F4369" s="2">
        <v>19924900</v>
      </c>
    </row>
    <row r="4370" spans="1:6" x14ac:dyDescent="0.25">
      <c r="A4370" s="2" t="s">
        <v>113</v>
      </c>
      <c r="B4370" s="2" t="s">
        <v>417</v>
      </c>
      <c r="C4370" s="2" t="s">
        <v>389</v>
      </c>
      <c r="D4370" s="2">
        <v>2010</v>
      </c>
      <c r="E4370" s="2" t="s">
        <v>388</v>
      </c>
      <c r="F4370" s="2">
        <v>361600</v>
      </c>
    </row>
    <row r="4371" spans="1:6" x14ac:dyDescent="0.25">
      <c r="A4371" s="2" t="s">
        <v>113</v>
      </c>
      <c r="B4371" s="2" t="s">
        <v>417</v>
      </c>
      <c r="C4371" s="2" t="s">
        <v>389</v>
      </c>
      <c r="D4371" s="2">
        <v>2011</v>
      </c>
      <c r="E4371" s="2" t="s">
        <v>388</v>
      </c>
      <c r="F4371" s="2">
        <v>6998595</v>
      </c>
    </row>
    <row r="4372" spans="1:6" x14ac:dyDescent="0.25">
      <c r="A4372" s="2" t="s">
        <v>113</v>
      </c>
      <c r="B4372" s="2" t="s">
        <v>417</v>
      </c>
      <c r="C4372" s="2" t="s">
        <v>389</v>
      </c>
      <c r="D4372" s="2">
        <v>2012</v>
      </c>
      <c r="E4372" s="2" t="s">
        <v>388</v>
      </c>
      <c r="F4372" s="2">
        <v>3182787</v>
      </c>
    </row>
    <row r="4373" spans="1:6" x14ac:dyDescent="0.25">
      <c r="A4373" s="2" t="s">
        <v>113</v>
      </c>
      <c r="B4373" s="2" t="s">
        <v>417</v>
      </c>
      <c r="C4373" s="2" t="s">
        <v>389</v>
      </c>
      <c r="D4373" s="2">
        <v>2013</v>
      </c>
      <c r="E4373" s="2" t="s">
        <v>388</v>
      </c>
      <c r="F4373" s="2">
        <v>6277179</v>
      </c>
    </row>
    <row r="4374" spans="1:6" x14ac:dyDescent="0.25">
      <c r="A4374" s="2" t="s">
        <v>113</v>
      </c>
      <c r="B4374" s="2" t="s">
        <v>417</v>
      </c>
      <c r="C4374" s="2" t="s">
        <v>389</v>
      </c>
      <c r="D4374" s="2">
        <v>2014</v>
      </c>
      <c r="E4374" s="2" t="s">
        <v>388</v>
      </c>
      <c r="F4374" s="2">
        <v>1270300</v>
      </c>
    </row>
    <row r="4375" spans="1:6" x14ac:dyDescent="0.25">
      <c r="A4375" s="2" t="s">
        <v>113</v>
      </c>
      <c r="B4375" s="2" t="s">
        <v>417</v>
      </c>
      <c r="C4375" s="2" t="s">
        <v>389</v>
      </c>
      <c r="D4375" s="2">
        <v>2015</v>
      </c>
      <c r="E4375" s="2" t="s">
        <v>388</v>
      </c>
      <c r="F4375" s="2">
        <v>5039069</v>
      </c>
    </row>
    <row r="4376" spans="1:6" x14ac:dyDescent="0.25">
      <c r="A4376" s="2" t="s">
        <v>113</v>
      </c>
      <c r="B4376" s="2" t="s">
        <v>417</v>
      </c>
      <c r="C4376" s="2" t="s">
        <v>389</v>
      </c>
      <c r="D4376" s="2">
        <v>2016</v>
      </c>
      <c r="E4376" s="2" t="s">
        <v>388</v>
      </c>
      <c r="F4376" s="2">
        <v>51532504</v>
      </c>
    </row>
    <row r="4377" spans="1:6" x14ac:dyDescent="0.25">
      <c r="A4377" s="2" t="s">
        <v>113</v>
      </c>
      <c r="B4377" s="2" t="s">
        <v>417</v>
      </c>
      <c r="C4377" s="2" t="s">
        <v>389</v>
      </c>
      <c r="D4377" s="2">
        <v>2017</v>
      </c>
      <c r="E4377" s="2" t="s">
        <v>388</v>
      </c>
      <c r="F4377" s="2">
        <v>13335735</v>
      </c>
    </row>
    <row r="4378" spans="1:6" x14ac:dyDescent="0.25">
      <c r="A4378" s="2" t="s">
        <v>113</v>
      </c>
      <c r="B4378" s="2" t="s">
        <v>417</v>
      </c>
      <c r="C4378" s="2" t="s">
        <v>389</v>
      </c>
      <c r="D4378" s="2">
        <v>2018</v>
      </c>
      <c r="E4378" s="2" t="s">
        <v>388</v>
      </c>
      <c r="F4378" s="2">
        <v>36285010</v>
      </c>
    </row>
    <row r="4379" spans="1:6" x14ac:dyDescent="0.25">
      <c r="A4379" s="2" t="s">
        <v>113</v>
      </c>
      <c r="B4379" s="2" t="s">
        <v>417</v>
      </c>
      <c r="C4379" s="2" t="s">
        <v>389</v>
      </c>
      <c r="D4379" s="2">
        <v>2019</v>
      </c>
      <c r="E4379" s="2" t="s">
        <v>388</v>
      </c>
      <c r="F4379" s="2">
        <v>36814406</v>
      </c>
    </row>
    <row r="4380" spans="1:6" x14ac:dyDescent="0.25">
      <c r="A4380" s="2" t="s">
        <v>113</v>
      </c>
      <c r="B4380" s="2" t="s">
        <v>417</v>
      </c>
      <c r="C4380" s="2" t="s">
        <v>389</v>
      </c>
      <c r="D4380" s="2">
        <v>2020</v>
      </c>
      <c r="E4380" s="2" t="s">
        <v>388</v>
      </c>
      <c r="F4380" s="2">
        <v>36939092</v>
      </c>
    </row>
    <row r="4381" spans="1:6" x14ac:dyDescent="0.25">
      <c r="A4381" s="2" t="s">
        <v>113</v>
      </c>
      <c r="B4381" s="2" t="s">
        <v>417</v>
      </c>
      <c r="C4381" s="2" t="s">
        <v>389</v>
      </c>
      <c r="D4381" s="2">
        <v>2021</v>
      </c>
      <c r="E4381" s="2" t="s">
        <v>388</v>
      </c>
      <c r="F4381" s="2">
        <v>36951313</v>
      </c>
    </row>
    <row r="4382" spans="1:6" x14ac:dyDescent="0.25">
      <c r="A4382" s="2" t="s">
        <v>113</v>
      </c>
      <c r="B4382" s="2" t="s">
        <v>417</v>
      </c>
      <c r="C4382" s="2" t="s">
        <v>390</v>
      </c>
      <c r="D4382" s="2">
        <v>2010</v>
      </c>
      <c r="E4382" s="2" t="s">
        <v>388</v>
      </c>
      <c r="F4382" s="2">
        <v>12080341</v>
      </c>
    </row>
    <row r="4383" spans="1:6" x14ac:dyDescent="0.25">
      <c r="A4383" s="2" t="s">
        <v>113</v>
      </c>
      <c r="B4383" s="2" t="s">
        <v>417</v>
      </c>
      <c r="C4383" s="2" t="s">
        <v>390</v>
      </c>
      <c r="D4383" s="2">
        <v>2011</v>
      </c>
      <c r="E4383" s="2" t="s">
        <v>388</v>
      </c>
      <c r="F4383" s="2">
        <v>11728411</v>
      </c>
    </row>
    <row r="4384" spans="1:6" x14ac:dyDescent="0.25">
      <c r="A4384" s="2" t="s">
        <v>113</v>
      </c>
      <c r="B4384" s="2" t="s">
        <v>417</v>
      </c>
      <c r="C4384" s="2" t="s">
        <v>390</v>
      </c>
      <c r="D4384" s="2">
        <v>2012</v>
      </c>
      <c r="E4384" s="2" t="s">
        <v>388</v>
      </c>
      <c r="F4384" s="2">
        <v>12549064</v>
      </c>
    </row>
    <row r="4385" spans="1:6" x14ac:dyDescent="0.25">
      <c r="A4385" s="2" t="s">
        <v>113</v>
      </c>
      <c r="B4385" s="2" t="s">
        <v>417</v>
      </c>
      <c r="C4385" s="2" t="s">
        <v>390</v>
      </c>
      <c r="D4385" s="2">
        <v>2013</v>
      </c>
      <c r="E4385" s="2" t="s">
        <v>388</v>
      </c>
      <c r="F4385" s="2">
        <v>12679885</v>
      </c>
    </row>
    <row r="4386" spans="1:6" x14ac:dyDescent="0.25">
      <c r="A4386" s="2" t="s">
        <v>113</v>
      </c>
      <c r="B4386" s="2" t="s">
        <v>417</v>
      </c>
      <c r="C4386" s="2" t="s">
        <v>390</v>
      </c>
      <c r="D4386" s="2">
        <v>2014</v>
      </c>
      <c r="E4386" s="2" t="s">
        <v>388</v>
      </c>
      <c r="F4386" s="2">
        <v>9707400</v>
      </c>
    </row>
    <row r="4387" spans="1:6" x14ac:dyDescent="0.25">
      <c r="A4387" s="2" t="s">
        <v>113</v>
      </c>
      <c r="B4387" s="2" t="s">
        <v>417</v>
      </c>
      <c r="C4387" s="2" t="s">
        <v>390</v>
      </c>
      <c r="D4387" s="2">
        <v>2015</v>
      </c>
      <c r="E4387" s="2" t="s">
        <v>388</v>
      </c>
      <c r="F4387" s="2">
        <v>13879309</v>
      </c>
    </row>
    <row r="4388" spans="1:6" x14ac:dyDescent="0.25">
      <c r="A4388" s="2" t="s">
        <v>113</v>
      </c>
      <c r="B4388" s="2" t="s">
        <v>417</v>
      </c>
      <c r="C4388" s="2" t="s">
        <v>390</v>
      </c>
      <c r="D4388" s="2">
        <v>2016</v>
      </c>
      <c r="E4388" s="2" t="s">
        <v>388</v>
      </c>
      <c r="F4388" s="2">
        <v>19159215</v>
      </c>
    </row>
    <row r="4389" spans="1:6" x14ac:dyDescent="0.25">
      <c r="A4389" s="2" t="s">
        <v>113</v>
      </c>
      <c r="B4389" s="2" t="s">
        <v>417</v>
      </c>
      <c r="C4389" s="2" t="s">
        <v>390</v>
      </c>
      <c r="D4389" s="2">
        <v>2017</v>
      </c>
      <c r="E4389" s="2" t="s">
        <v>388</v>
      </c>
      <c r="F4389" s="2">
        <v>18519834</v>
      </c>
    </row>
    <row r="4390" spans="1:6" x14ac:dyDescent="0.25">
      <c r="A4390" s="2" t="s">
        <v>113</v>
      </c>
      <c r="B4390" s="2" t="s">
        <v>417</v>
      </c>
      <c r="C4390" s="2" t="s">
        <v>390</v>
      </c>
      <c r="D4390" s="2">
        <v>2018</v>
      </c>
      <c r="E4390" s="2" t="s">
        <v>388</v>
      </c>
      <c r="F4390" s="2">
        <v>22329504</v>
      </c>
    </row>
    <row r="4391" spans="1:6" x14ac:dyDescent="0.25">
      <c r="A4391" s="2" t="s">
        <v>113</v>
      </c>
      <c r="B4391" s="2" t="s">
        <v>417</v>
      </c>
      <c r="C4391" s="2" t="s">
        <v>390</v>
      </c>
      <c r="D4391" s="2">
        <v>2019</v>
      </c>
      <c r="E4391" s="2" t="s">
        <v>388</v>
      </c>
      <c r="F4391" s="2">
        <v>24616709</v>
      </c>
    </row>
    <row r="4392" spans="1:6" x14ac:dyDescent="0.25">
      <c r="A4392" s="2" t="s">
        <v>113</v>
      </c>
      <c r="B4392" s="2" t="s">
        <v>417</v>
      </c>
      <c r="C4392" s="2" t="s">
        <v>390</v>
      </c>
      <c r="D4392" s="2">
        <v>2020</v>
      </c>
      <c r="E4392" s="2" t="s">
        <v>388</v>
      </c>
      <c r="F4392" s="2">
        <v>26155667</v>
      </c>
    </row>
    <row r="4393" spans="1:6" x14ac:dyDescent="0.25">
      <c r="A4393" s="2" t="s">
        <v>113</v>
      </c>
      <c r="B4393" s="2" t="s">
        <v>417</v>
      </c>
      <c r="C4393" s="2" t="s">
        <v>390</v>
      </c>
      <c r="D4393" s="2">
        <v>2021</v>
      </c>
      <c r="E4393" s="2" t="s">
        <v>388</v>
      </c>
      <c r="F4393" s="2">
        <v>27530759</v>
      </c>
    </row>
    <row r="4394" spans="1:6" x14ac:dyDescent="0.25">
      <c r="A4394" s="2" t="s">
        <v>114</v>
      </c>
      <c r="B4394" s="2" t="s">
        <v>427</v>
      </c>
      <c r="C4394" s="2" t="s">
        <v>387</v>
      </c>
      <c r="D4394" s="2">
        <v>2010</v>
      </c>
      <c r="E4394" s="2" t="s">
        <v>388</v>
      </c>
      <c r="F4394" s="2">
        <v>53267692</v>
      </c>
    </row>
    <row r="4395" spans="1:6" x14ac:dyDescent="0.25">
      <c r="A4395" s="2" t="s">
        <v>114</v>
      </c>
      <c r="B4395" s="2" t="s">
        <v>427</v>
      </c>
      <c r="C4395" s="2" t="s">
        <v>387</v>
      </c>
      <c r="D4395" s="2">
        <v>2011</v>
      </c>
      <c r="E4395" s="2" t="s">
        <v>388</v>
      </c>
      <c r="F4395" s="2">
        <v>40413977</v>
      </c>
    </row>
    <row r="4396" spans="1:6" x14ac:dyDescent="0.25">
      <c r="A4396" s="2" t="s">
        <v>114</v>
      </c>
      <c r="B4396" s="2" t="s">
        <v>427</v>
      </c>
      <c r="C4396" s="2" t="s">
        <v>387</v>
      </c>
      <c r="D4396" s="2">
        <v>2012</v>
      </c>
      <c r="E4396" s="2" t="s">
        <v>388</v>
      </c>
      <c r="F4396" s="2">
        <v>50285958</v>
      </c>
    </row>
    <row r="4397" spans="1:6" x14ac:dyDescent="0.25">
      <c r="A4397" s="2" t="s">
        <v>114</v>
      </c>
      <c r="B4397" s="2" t="s">
        <v>427</v>
      </c>
      <c r="C4397" s="2" t="s">
        <v>387</v>
      </c>
      <c r="D4397" s="2">
        <v>2013</v>
      </c>
      <c r="E4397" s="2" t="s">
        <v>388</v>
      </c>
      <c r="F4397" s="2">
        <v>38349471</v>
      </c>
    </row>
    <row r="4398" spans="1:6" x14ac:dyDescent="0.25">
      <c r="A4398" s="2" t="s">
        <v>114</v>
      </c>
      <c r="B4398" s="2" t="s">
        <v>427</v>
      </c>
      <c r="C4398" s="2" t="s">
        <v>387</v>
      </c>
      <c r="D4398" s="2">
        <v>2014</v>
      </c>
      <c r="E4398" s="2" t="s">
        <v>388</v>
      </c>
      <c r="F4398" s="2">
        <v>54985573</v>
      </c>
    </row>
    <row r="4399" spans="1:6" x14ac:dyDescent="0.25">
      <c r="A4399" s="2" t="s">
        <v>114</v>
      </c>
      <c r="B4399" s="2" t="s">
        <v>427</v>
      </c>
      <c r="C4399" s="2" t="s">
        <v>387</v>
      </c>
      <c r="D4399" s="2">
        <v>2015</v>
      </c>
      <c r="E4399" s="2" t="s">
        <v>388</v>
      </c>
      <c r="F4399" s="2">
        <v>68024438</v>
      </c>
    </row>
    <row r="4400" spans="1:6" x14ac:dyDescent="0.25">
      <c r="A4400" s="2" t="s">
        <v>114</v>
      </c>
      <c r="B4400" s="2" t="s">
        <v>427</v>
      </c>
      <c r="C4400" s="2" t="s">
        <v>387</v>
      </c>
      <c r="D4400" s="2">
        <v>2016</v>
      </c>
      <c r="E4400" s="2" t="s">
        <v>388</v>
      </c>
      <c r="F4400" s="2">
        <v>39472450</v>
      </c>
    </row>
    <row r="4401" spans="1:6" x14ac:dyDescent="0.25">
      <c r="A4401" s="2" t="s">
        <v>114</v>
      </c>
      <c r="B4401" s="2" t="s">
        <v>427</v>
      </c>
      <c r="C4401" s="2" t="s">
        <v>387</v>
      </c>
      <c r="D4401" s="2">
        <v>2017</v>
      </c>
      <c r="E4401" s="2" t="s">
        <v>388</v>
      </c>
      <c r="F4401" s="2">
        <v>32498976</v>
      </c>
    </row>
    <row r="4402" spans="1:6" x14ac:dyDescent="0.25">
      <c r="A4402" s="2" t="s">
        <v>114</v>
      </c>
      <c r="B4402" s="2" t="s">
        <v>427</v>
      </c>
      <c r="C4402" s="2" t="s">
        <v>387</v>
      </c>
      <c r="D4402" s="2">
        <v>2018</v>
      </c>
      <c r="E4402" s="2" t="s">
        <v>388</v>
      </c>
      <c r="F4402" s="2">
        <v>54949182</v>
      </c>
    </row>
    <row r="4403" spans="1:6" x14ac:dyDescent="0.25">
      <c r="A4403" s="2" t="s">
        <v>114</v>
      </c>
      <c r="B4403" s="2" t="s">
        <v>427</v>
      </c>
      <c r="C4403" s="2" t="s">
        <v>387</v>
      </c>
      <c r="D4403" s="2">
        <v>2019</v>
      </c>
      <c r="E4403" s="2" t="s">
        <v>388</v>
      </c>
      <c r="F4403" s="2">
        <v>58530402</v>
      </c>
    </row>
    <row r="4404" spans="1:6" x14ac:dyDescent="0.25">
      <c r="A4404" s="2" t="s">
        <v>114</v>
      </c>
      <c r="B4404" s="2" t="s">
        <v>427</v>
      </c>
      <c r="C4404" s="2" t="s">
        <v>387</v>
      </c>
      <c r="D4404" s="2">
        <v>2020</v>
      </c>
      <c r="E4404" s="2" t="s">
        <v>388</v>
      </c>
      <c r="F4404" s="2">
        <v>61981254</v>
      </c>
    </row>
    <row r="4405" spans="1:6" x14ac:dyDescent="0.25">
      <c r="A4405" s="2" t="s">
        <v>114</v>
      </c>
      <c r="B4405" s="2" t="s">
        <v>427</v>
      </c>
      <c r="C4405" s="2" t="s">
        <v>387</v>
      </c>
      <c r="D4405" s="2">
        <v>2021</v>
      </c>
      <c r="E4405" s="2" t="s">
        <v>388</v>
      </c>
      <c r="F4405" s="2">
        <v>64545640</v>
      </c>
    </row>
    <row r="4406" spans="1:6" x14ac:dyDescent="0.25">
      <c r="A4406" s="2" t="s">
        <v>114</v>
      </c>
      <c r="B4406" s="2" t="s">
        <v>427</v>
      </c>
      <c r="C4406" s="2" t="s">
        <v>389</v>
      </c>
      <c r="D4406" s="2">
        <v>2010</v>
      </c>
      <c r="E4406" s="2" t="s">
        <v>388</v>
      </c>
      <c r="F4406" s="2">
        <v>12556916</v>
      </c>
    </row>
    <row r="4407" spans="1:6" x14ac:dyDescent="0.25">
      <c r="A4407" s="2" t="s">
        <v>114</v>
      </c>
      <c r="B4407" s="2" t="s">
        <v>427</v>
      </c>
      <c r="C4407" s="2" t="s">
        <v>389</v>
      </c>
      <c r="D4407" s="2">
        <v>2011</v>
      </c>
      <c r="E4407" s="2" t="s">
        <v>388</v>
      </c>
      <c r="F4407" s="2">
        <v>25517201</v>
      </c>
    </row>
    <row r="4408" spans="1:6" x14ac:dyDescent="0.25">
      <c r="A4408" s="2" t="s">
        <v>114</v>
      </c>
      <c r="B4408" s="2" t="s">
        <v>427</v>
      </c>
      <c r="C4408" s="2" t="s">
        <v>389</v>
      </c>
      <c r="D4408" s="2">
        <v>2012</v>
      </c>
      <c r="E4408" s="2" t="s">
        <v>388</v>
      </c>
      <c r="F4408" s="2">
        <v>9961213</v>
      </c>
    </row>
    <row r="4409" spans="1:6" x14ac:dyDescent="0.25">
      <c r="A4409" s="2" t="s">
        <v>114</v>
      </c>
      <c r="B4409" s="2" t="s">
        <v>427</v>
      </c>
      <c r="C4409" s="2" t="s">
        <v>389</v>
      </c>
      <c r="D4409" s="2">
        <v>2013</v>
      </c>
      <c r="E4409" s="2" t="s">
        <v>388</v>
      </c>
      <c r="F4409" s="2">
        <v>43785468</v>
      </c>
    </row>
    <row r="4410" spans="1:6" x14ac:dyDescent="0.25">
      <c r="A4410" s="2" t="s">
        <v>114</v>
      </c>
      <c r="B4410" s="2" t="s">
        <v>427</v>
      </c>
      <c r="C4410" s="2" t="s">
        <v>389</v>
      </c>
      <c r="D4410" s="2">
        <v>2014</v>
      </c>
      <c r="E4410" s="2" t="s">
        <v>388</v>
      </c>
      <c r="F4410" s="2">
        <v>4323264</v>
      </c>
    </row>
    <row r="4411" spans="1:6" x14ac:dyDescent="0.25">
      <c r="A4411" s="2" t="s">
        <v>114</v>
      </c>
      <c r="B4411" s="2" t="s">
        <v>427</v>
      </c>
      <c r="C4411" s="2" t="s">
        <v>389</v>
      </c>
      <c r="D4411" s="2">
        <v>2015</v>
      </c>
      <c r="E4411" s="2" t="s">
        <v>388</v>
      </c>
      <c r="F4411" s="2">
        <v>17329562</v>
      </c>
    </row>
    <row r="4412" spans="1:6" x14ac:dyDescent="0.25">
      <c r="A4412" s="2" t="s">
        <v>114</v>
      </c>
      <c r="B4412" s="2" t="s">
        <v>427</v>
      </c>
      <c r="C4412" s="2" t="s">
        <v>389</v>
      </c>
      <c r="D4412" s="2">
        <v>2016</v>
      </c>
      <c r="E4412" s="2" t="s">
        <v>388</v>
      </c>
      <c r="F4412" s="2">
        <v>110050979</v>
      </c>
    </row>
    <row r="4413" spans="1:6" x14ac:dyDescent="0.25">
      <c r="A4413" s="2" t="s">
        <v>114</v>
      </c>
      <c r="B4413" s="2" t="s">
        <v>427</v>
      </c>
      <c r="C4413" s="2" t="s">
        <v>389</v>
      </c>
      <c r="D4413" s="2">
        <v>2017</v>
      </c>
      <c r="E4413" s="2" t="s">
        <v>388</v>
      </c>
      <c r="F4413" s="2">
        <v>42301718</v>
      </c>
    </row>
    <row r="4414" spans="1:6" x14ac:dyDescent="0.25">
      <c r="A4414" s="2" t="s">
        <v>114</v>
      </c>
      <c r="B4414" s="2" t="s">
        <v>427</v>
      </c>
      <c r="C4414" s="2" t="s">
        <v>389</v>
      </c>
      <c r="D4414" s="2">
        <v>2018</v>
      </c>
      <c r="E4414" s="2" t="s">
        <v>388</v>
      </c>
      <c r="F4414" s="2">
        <v>58482127</v>
      </c>
    </row>
    <row r="4415" spans="1:6" x14ac:dyDescent="0.25">
      <c r="A4415" s="2" t="s">
        <v>114</v>
      </c>
      <c r="B4415" s="2" t="s">
        <v>427</v>
      </c>
      <c r="C4415" s="2" t="s">
        <v>389</v>
      </c>
      <c r="D4415" s="2">
        <v>2019</v>
      </c>
      <c r="E4415" s="2" t="s">
        <v>388</v>
      </c>
      <c r="F4415" s="2">
        <v>61815649</v>
      </c>
    </row>
    <row r="4416" spans="1:6" x14ac:dyDescent="0.25">
      <c r="A4416" s="2" t="s">
        <v>114</v>
      </c>
      <c r="B4416" s="2" t="s">
        <v>427</v>
      </c>
      <c r="C4416" s="2" t="s">
        <v>389</v>
      </c>
      <c r="D4416" s="2">
        <v>2020</v>
      </c>
      <c r="E4416" s="2" t="s">
        <v>388</v>
      </c>
      <c r="F4416" s="2">
        <v>64395903</v>
      </c>
    </row>
    <row r="4417" spans="1:6" x14ac:dyDescent="0.25">
      <c r="A4417" s="2" t="s">
        <v>114</v>
      </c>
      <c r="B4417" s="2" t="s">
        <v>427</v>
      </c>
      <c r="C4417" s="2" t="s">
        <v>389</v>
      </c>
      <c r="D4417" s="2">
        <v>2021</v>
      </c>
      <c r="E4417" s="2" t="s">
        <v>388</v>
      </c>
      <c r="F4417" s="2">
        <v>65827499</v>
      </c>
    </row>
    <row r="4418" spans="1:6" x14ac:dyDescent="0.25">
      <c r="A4418" s="2" t="s">
        <v>114</v>
      </c>
      <c r="B4418" s="2" t="s">
        <v>427</v>
      </c>
      <c r="C4418" s="2" t="s">
        <v>390</v>
      </c>
      <c r="D4418" s="2">
        <v>2010</v>
      </c>
      <c r="E4418" s="2" t="s">
        <v>388</v>
      </c>
      <c r="F4418" s="2">
        <v>10993469</v>
      </c>
    </row>
    <row r="4419" spans="1:6" x14ac:dyDescent="0.25">
      <c r="A4419" s="2" t="s">
        <v>114</v>
      </c>
      <c r="B4419" s="2" t="s">
        <v>427</v>
      </c>
      <c r="C4419" s="2" t="s">
        <v>390</v>
      </c>
      <c r="D4419" s="2">
        <v>2011</v>
      </c>
      <c r="E4419" s="2" t="s">
        <v>388</v>
      </c>
      <c r="F4419" s="2">
        <v>12699203</v>
      </c>
    </row>
    <row r="4420" spans="1:6" x14ac:dyDescent="0.25">
      <c r="A4420" s="2" t="s">
        <v>114</v>
      </c>
      <c r="B4420" s="2" t="s">
        <v>427</v>
      </c>
      <c r="C4420" s="2" t="s">
        <v>390</v>
      </c>
      <c r="D4420" s="2">
        <v>2012</v>
      </c>
      <c r="E4420" s="2" t="s">
        <v>388</v>
      </c>
      <c r="F4420" s="2">
        <v>16400718</v>
      </c>
    </row>
    <row r="4421" spans="1:6" x14ac:dyDescent="0.25">
      <c r="A4421" s="2" t="s">
        <v>114</v>
      </c>
      <c r="B4421" s="2" t="s">
        <v>427</v>
      </c>
      <c r="C4421" s="2" t="s">
        <v>390</v>
      </c>
      <c r="D4421" s="2">
        <v>2013</v>
      </c>
      <c r="E4421" s="2" t="s">
        <v>388</v>
      </c>
      <c r="F4421" s="2">
        <v>18553784</v>
      </c>
    </row>
    <row r="4422" spans="1:6" x14ac:dyDescent="0.25">
      <c r="A4422" s="2" t="s">
        <v>114</v>
      </c>
      <c r="B4422" s="2" t="s">
        <v>427</v>
      </c>
      <c r="C4422" s="2" t="s">
        <v>390</v>
      </c>
      <c r="D4422" s="2">
        <v>2014</v>
      </c>
      <c r="E4422" s="2" t="s">
        <v>388</v>
      </c>
      <c r="F4422" s="2">
        <v>20729865</v>
      </c>
    </row>
    <row r="4423" spans="1:6" x14ac:dyDescent="0.25">
      <c r="A4423" s="2" t="s">
        <v>114</v>
      </c>
      <c r="B4423" s="2" t="s">
        <v>427</v>
      </c>
      <c r="C4423" s="2" t="s">
        <v>390</v>
      </c>
      <c r="D4423" s="2">
        <v>2015</v>
      </c>
      <c r="E4423" s="2" t="s">
        <v>388</v>
      </c>
      <c r="F4423" s="2">
        <v>29169090</v>
      </c>
    </row>
    <row r="4424" spans="1:6" x14ac:dyDescent="0.25">
      <c r="A4424" s="2" t="s">
        <v>114</v>
      </c>
      <c r="B4424" s="2" t="s">
        <v>427</v>
      </c>
      <c r="C4424" s="2" t="s">
        <v>390</v>
      </c>
      <c r="D4424" s="2">
        <v>2016</v>
      </c>
      <c r="E4424" s="2" t="s">
        <v>388</v>
      </c>
      <c r="F4424" s="2">
        <v>41176085</v>
      </c>
    </row>
    <row r="4425" spans="1:6" x14ac:dyDescent="0.25">
      <c r="A4425" s="2" t="s">
        <v>114</v>
      </c>
      <c r="B4425" s="2" t="s">
        <v>427</v>
      </c>
      <c r="C4425" s="2" t="s">
        <v>390</v>
      </c>
      <c r="D4425" s="2">
        <v>2017</v>
      </c>
      <c r="E4425" s="2" t="s">
        <v>388</v>
      </c>
      <c r="F4425" s="2">
        <v>29197446</v>
      </c>
    </row>
    <row r="4426" spans="1:6" x14ac:dyDescent="0.25">
      <c r="A4426" s="2" t="s">
        <v>114</v>
      </c>
      <c r="B4426" s="2" t="s">
        <v>427</v>
      </c>
      <c r="C4426" s="2" t="s">
        <v>390</v>
      </c>
      <c r="D4426" s="2">
        <v>2018</v>
      </c>
      <c r="E4426" s="2" t="s">
        <v>388</v>
      </c>
      <c r="F4426" s="2">
        <v>26822756</v>
      </c>
    </row>
    <row r="4427" spans="1:6" x14ac:dyDescent="0.25">
      <c r="A4427" s="2" t="s">
        <v>114</v>
      </c>
      <c r="B4427" s="2" t="s">
        <v>427</v>
      </c>
      <c r="C4427" s="2" t="s">
        <v>390</v>
      </c>
      <c r="D4427" s="2">
        <v>2019</v>
      </c>
      <c r="E4427" s="2" t="s">
        <v>388</v>
      </c>
      <c r="F4427" s="2">
        <v>27992785</v>
      </c>
    </row>
    <row r="4428" spans="1:6" x14ac:dyDescent="0.25">
      <c r="A4428" s="2" t="s">
        <v>114</v>
      </c>
      <c r="B4428" s="2" t="s">
        <v>427</v>
      </c>
      <c r="C4428" s="2" t="s">
        <v>390</v>
      </c>
      <c r="D4428" s="2">
        <v>2020</v>
      </c>
      <c r="E4428" s="2" t="s">
        <v>388</v>
      </c>
      <c r="F4428" s="2">
        <v>29774815</v>
      </c>
    </row>
    <row r="4429" spans="1:6" x14ac:dyDescent="0.25">
      <c r="A4429" s="2" t="s">
        <v>114</v>
      </c>
      <c r="B4429" s="2" t="s">
        <v>427</v>
      </c>
      <c r="C4429" s="2" t="s">
        <v>390</v>
      </c>
      <c r="D4429" s="2">
        <v>2021</v>
      </c>
      <c r="E4429" s="2" t="s">
        <v>388</v>
      </c>
      <c r="F4429" s="2">
        <v>31500184</v>
      </c>
    </row>
    <row r="4430" spans="1:6" x14ac:dyDescent="0.25">
      <c r="A4430" s="2" t="s">
        <v>114</v>
      </c>
      <c r="B4430" s="2" t="s">
        <v>412</v>
      </c>
      <c r="C4430" s="2" t="s">
        <v>387</v>
      </c>
      <c r="D4430" s="2">
        <v>2010</v>
      </c>
      <c r="E4430" s="2" t="s">
        <v>388</v>
      </c>
      <c r="F4430" s="2">
        <v>107616240</v>
      </c>
    </row>
    <row r="4431" spans="1:6" x14ac:dyDescent="0.25">
      <c r="A4431" s="2" t="s">
        <v>114</v>
      </c>
      <c r="B4431" s="2" t="s">
        <v>412</v>
      </c>
      <c r="C4431" s="2" t="s">
        <v>387</v>
      </c>
      <c r="D4431" s="2">
        <v>2011</v>
      </c>
      <c r="E4431" s="2" t="s">
        <v>388</v>
      </c>
      <c r="F4431" s="2">
        <v>101003769</v>
      </c>
    </row>
    <row r="4432" spans="1:6" x14ac:dyDescent="0.25">
      <c r="A4432" s="2" t="s">
        <v>114</v>
      </c>
      <c r="B4432" s="2" t="s">
        <v>412</v>
      </c>
      <c r="C4432" s="2" t="s">
        <v>387</v>
      </c>
      <c r="D4432" s="2">
        <v>2012</v>
      </c>
      <c r="E4432" s="2" t="s">
        <v>388</v>
      </c>
      <c r="F4432" s="2">
        <v>89226867</v>
      </c>
    </row>
    <row r="4433" spans="1:6" x14ac:dyDescent="0.25">
      <c r="A4433" s="2" t="s">
        <v>114</v>
      </c>
      <c r="B4433" s="2" t="s">
        <v>412</v>
      </c>
      <c r="C4433" s="2" t="s">
        <v>387</v>
      </c>
      <c r="D4433" s="2">
        <v>2013</v>
      </c>
      <c r="E4433" s="2" t="s">
        <v>388</v>
      </c>
      <c r="F4433" s="2">
        <v>112990490</v>
      </c>
    </row>
    <row r="4434" spans="1:6" x14ac:dyDescent="0.25">
      <c r="A4434" s="2" t="s">
        <v>114</v>
      </c>
      <c r="B4434" s="2" t="s">
        <v>412</v>
      </c>
      <c r="C4434" s="2" t="s">
        <v>387</v>
      </c>
      <c r="D4434" s="2">
        <v>2014</v>
      </c>
      <c r="E4434" s="2" t="s">
        <v>388</v>
      </c>
      <c r="F4434" s="2">
        <v>279159728</v>
      </c>
    </row>
    <row r="4435" spans="1:6" x14ac:dyDescent="0.25">
      <c r="A4435" s="2" t="s">
        <v>114</v>
      </c>
      <c r="B4435" s="2" t="s">
        <v>412</v>
      </c>
      <c r="C4435" s="2" t="s">
        <v>387</v>
      </c>
      <c r="D4435" s="2">
        <v>2015</v>
      </c>
      <c r="E4435" s="2" t="s">
        <v>388</v>
      </c>
      <c r="F4435" s="2">
        <v>438869199</v>
      </c>
    </row>
    <row r="4436" spans="1:6" x14ac:dyDescent="0.25">
      <c r="A4436" s="2" t="s">
        <v>114</v>
      </c>
      <c r="B4436" s="2" t="s">
        <v>412</v>
      </c>
      <c r="C4436" s="2" t="s">
        <v>387</v>
      </c>
      <c r="D4436" s="2">
        <v>2016</v>
      </c>
      <c r="E4436" s="2" t="s">
        <v>388</v>
      </c>
      <c r="F4436" s="2">
        <v>204515537</v>
      </c>
    </row>
    <row r="4437" spans="1:6" x14ac:dyDescent="0.25">
      <c r="A4437" s="2" t="s">
        <v>114</v>
      </c>
      <c r="B4437" s="2" t="s">
        <v>412</v>
      </c>
      <c r="C4437" s="2" t="s">
        <v>387</v>
      </c>
      <c r="D4437" s="2">
        <v>2017</v>
      </c>
      <c r="E4437" s="2" t="s">
        <v>388</v>
      </c>
      <c r="F4437" s="2">
        <v>201856705</v>
      </c>
    </row>
    <row r="4438" spans="1:6" x14ac:dyDescent="0.25">
      <c r="A4438" s="2" t="s">
        <v>114</v>
      </c>
      <c r="B4438" s="2" t="s">
        <v>412</v>
      </c>
      <c r="C4438" s="2" t="s">
        <v>387</v>
      </c>
      <c r="D4438" s="2">
        <v>2018</v>
      </c>
      <c r="E4438" s="2" t="s">
        <v>388</v>
      </c>
      <c r="F4438" s="2">
        <v>84311597</v>
      </c>
    </row>
    <row r="4439" spans="1:6" x14ac:dyDescent="0.25">
      <c r="A4439" s="2" t="s">
        <v>114</v>
      </c>
      <c r="B4439" s="2" t="s">
        <v>412</v>
      </c>
      <c r="C4439" s="2" t="s">
        <v>387</v>
      </c>
      <c r="D4439" s="2">
        <v>2019</v>
      </c>
      <c r="E4439" s="2" t="s">
        <v>388</v>
      </c>
      <c r="F4439" s="2">
        <v>90844835</v>
      </c>
    </row>
    <row r="4440" spans="1:6" x14ac:dyDescent="0.25">
      <c r="A4440" s="2" t="s">
        <v>114</v>
      </c>
      <c r="B4440" s="2" t="s">
        <v>412</v>
      </c>
      <c r="C4440" s="2" t="s">
        <v>387</v>
      </c>
      <c r="D4440" s="2">
        <v>2020</v>
      </c>
      <c r="E4440" s="2" t="s">
        <v>388</v>
      </c>
      <c r="F4440" s="2">
        <v>97689807</v>
      </c>
    </row>
    <row r="4441" spans="1:6" x14ac:dyDescent="0.25">
      <c r="A4441" s="2" t="s">
        <v>114</v>
      </c>
      <c r="B4441" s="2" t="s">
        <v>412</v>
      </c>
      <c r="C4441" s="2" t="s">
        <v>387</v>
      </c>
      <c r="D4441" s="2">
        <v>2021</v>
      </c>
      <c r="E4441" s="2" t="s">
        <v>388</v>
      </c>
      <c r="F4441" s="2">
        <v>102402935</v>
      </c>
    </row>
    <row r="4442" spans="1:6" x14ac:dyDescent="0.25">
      <c r="A4442" s="2" t="s">
        <v>114</v>
      </c>
      <c r="B4442" s="2" t="s">
        <v>412</v>
      </c>
      <c r="C4442" s="2" t="s">
        <v>389</v>
      </c>
      <c r="D4442" s="2">
        <v>2010</v>
      </c>
      <c r="E4442" s="2" t="s">
        <v>388</v>
      </c>
      <c r="F4442" s="2">
        <v>94198497</v>
      </c>
    </row>
    <row r="4443" spans="1:6" x14ac:dyDescent="0.25">
      <c r="A4443" s="2" t="s">
        <v>114</v>
      </c>
      <c r="B4443" s="2" t="s">
        <v>412</v>
      </c>
      <c r="C4443" s="2" t="s">
        <v>389</v>
      </c>
      <c r="D4443" s="2">
        <v>2011</v>
      </c>
      <c r="E4443" s="2" t="s">
        <v>388</v>
      </c>
      <c r="F4443" s="2">
        <v>83323925</v>
      </c>
    </row>
    <row r="4444" spans="1:6" x14ac:dyDescent="0.25">
      <c r="A4444" s="2" t="s">
        <v>114</v>
      </c>
      <c r="B4444" s="2" t="s">
        <v>412</v>
      </c>
      <c r="C4444" s="2" t="s">
        <v>389</v>
      </c>
      <c r="D4444" s="2">
        <v>2012</v>
      </c>
      <c r="E4444" s="2" t="s">
        <v>388</v>
      </c>
      <c r="F4444" s="2">
        <v>181893387</v>
      </c>
    </row>
    <row r="4445" spans="1:6" x14ac:dyDescent="0.25">
      <c r="A4445" s="2" t="s">
        <v>114</v>
      </c>
      <c r="B4445" s="2" t="s">
        <v>412</v>
      </c>
      <c r="C4445" s="2" t="s">
        <v>389</v>
      </c>
      <c r="D4445" s="2">
        <v>2013</v>
      </c>
      <c r="E4445" s="2" t="s">
        <v>388</v>
      </c>
      <c r="F4445" s="2">
        <v>166447775</v>
      </c>
    </row>
    <row r="4446" spans="1:6" x14ac:dyDescent="0.25">
      <c r="A4446" s="2" t="s">
        <v>114</v>
      </c>
      <c r="B4446" s="2" t="s">
        <v>412</v>
      </c>
      <c r="C4446" s="2" t="s">
        <v>389</v>
      </c>
      <c r="D4446" s="2">
        <v>2014</v>
      </c>
      <c r="E4446" s="2" t="s">
        <v>388</v>
      </c>
      <c r="F4446" s="2">
        <v>689411449</v>
      </c>
    </row>
    <row r="4447" spans="1:6" x14ac:dyDescent="0.25">
      <c r="A4447" s="2" t="s">
        <v>114</v>
      </c>
      <c r="B4447" s="2" t="s">
        <v>412</v>
      </c>
      <c r="C4447" s="2" t="s">
        <v>389</v>
      </c>
      <c r="D4447" s="2">
        <v>2015</v>
      </c>
      <c r="E4447" s="2" t="s">
        <v>388</v>
      </c>
      <c r="F4447" s="2">
        <v>85953684</v>
      </c>
    </row>
    <row r="4448" spans="1:6" x14ac:dyDescent="0.25">
      <c r="A4448" s="2" t="s">
        <v>114</v>
      </c>
      <c r="B4448" s="2" t="s">
        <v>412</v>
      </c>
      <c r="C4448" s="2" t="s">
        <v>389</v>
      </c>
      <c r="D4448" s="2">
        <v>2016</v>
      </c>
      <c r="E4448" s="2" t="s">
        <v>388</v>
      </c>
      <c r="F4448" s="2">
        <v>174534892</v>
      </c>
    </row>
    <row r="4449" spans="1:6" x14ac:dyDescent="0.25">
      <c r="A4449" s="2" t="s">
        <v>114</v>
      </c>
      <c r="B4449" s="2" t="s">
        <v>412</v>
      </c>
      <c r="C4449" s="2" t="s">
        <v>389</v>
      </c>
      <c r="D4449" s="2">
        <v>2017</v>
      </c>
      <c r="E4449" s="2" t="s">
        <v>388</v>
      </c>
      <c r="F4449" s="2">
        <v>174914088</v>
      </c>
    </row>
    <row r="4450" spans="1:6" x14ac:dyDescent="0.25">
      <c r="A4450" s="2" t="s">
        <v>114</v>
      </c>
      <c r="B4450" s="2" t="s">
        <v>412</v>
      </c>
      <c r="C4450" s="2" t="s">
        <v>389</v>
      </c>
      <c r="D4450" s="2">
        <v>2018</v>
      </c>
      <c r="E4450" s="2" t="s">
        <v>388</v>
      </c>
      <c r="F4450" s="2">
        <v>122856980</v>
      </c>
    </row>
    <row r="4451" spans="1:6" x14ac:dyDescent="0.25">
      <c r="A4451" s="2" t="s">
        <v>114</v>
      </c>
      <c r="B4451" s="2" t="s">
        <v>412</v>
      </c>
      <c r="C4451" s="2" t="s">
        <v>389</v>
      </c>
      <c r="D4451" s="2">
        <v>2019</v>
      </c>
      <c r="E4451" s="2" t="s">
        <v>388</v>
      </c>
      <c r="F4451" s="2">
        <v>129692530</v>
      </c>
    </row>
    <row r="4452" spans="1:6" x14ac:dyDescent="0.25">
      <c r="A4452" s="2" t="s">
        <v>114</v>
      </c>
      <c r="B4452" s="2" t="s">
        <v>412</v>
      </c>
      <c r="C4452" s="2" t="s">
        <v>389</v>
      </c>
      <c r="D4452" s="2">
        <v>2020</v>
      </c>
      <c r="E4452" s="2" t="s">
        <v>388</v>
      </c>
      <c r="F4452" s="2">
        <v>129943955</v>
      </c>
    </row>
    <row r="4453" spans="1:6" x14ac:dyDescent="0.25">
      <c r="A4453" s="2" t="s">
        <v>114</v>
      </c>
      <c r="B4453" s="2" t="s">
        <v>412</v>
      </c>
      <c r="C4453" s="2" t="s">
        <v>389</v>
      </c>
      <c r="D4453" s="2">
        <v>2021</v>
      </c>
      <c r="E4453" s="2" t="s">
        <v>388</v>
      </c>
      <c r="F4453" s="2">
        <v>130562595</v>
      </c>
    </row>
    <row r="4454" spans="1:6" x14ac:dyDescent="0.25">
      <c r="A4454" s="2" t="s">
        <v>114</v>
      </c>
      <c r="B4454" s="2" t="s">
        <v>412</v>
      </c>
      <c r="C4454" s="2" t="s">
        <v>390</v>
      </c>
      <c r="D4454" s="2">
        <v>2010</v>
      </c>
      <c r="E4454" s="2" t="s">
        <v>388</v>
      </c>
      <c r="F4454" s="2">
        <v>99907984</v>
      </c>
    </row>
    <row r="4455" spans="1:6" x14ac:dyDescent="0.25">
      <c r="A4455" s="2" t="s">
        <v>114</v>
      </c>
      <c r="B4455" s="2" t="s">
        <v>412</v>
      </c>
      <c r="C4455" s="2" t="s">
        <v>390</v>
      </c>
      <c r="D4455" s="2">
        <v>2011</v>
      </c>
      <c r="E4455" s="2" t="s">
        <v>388</v>
      </c>
      <c r="F4455" s="2">
        <v>84579424</v>
      </c>
    </row>
    <row r="4456" spans="1:6" x14ac:dyDescent="0.25">
      <c r="A4456" s="2" t="s">
        <v>114</v>
      </c>
      <c r="B4456" s="2" t="s">
        <v>412</v>
      </c>
      <c r="C4456" s="2" t="s">
        <v>390</v>
      </c>
      <c r="D4456" s="2">
        <v>2012</v>
      </c>
      <c r="E4456" s="2" t="s">
        <v>388</v>
      </c>
      <c r="F4456" s="2">
        <v>194115153</v>
      </c>
    </row>
    <row r="4457" spans="1:6" x14ac:dyDescent="0.25">
      <c r="A4457" s="2" t="s">
        <v>114</v>
      </c>
      <c r="B4457" s="2" t="s">
        <v>412</v>
      </c>
      <c r="C4457" s="2" t="s">
        <v>390</v>
      </c>
      <c r="D4457" s="2">
        <v>2013</v>
      </c>
      <c r="E4457" s="2" t="s">
        <v>388</v>
      </c>
      <c r="F4457" s="2">
        <v>209917324</v>
      </c>
    </row>
    <row r="4458" spans="1:6" x14ac:dyDescent="0.25">
      <c r="A4458" s="2" t="s">
        <v>114</v>
      </c>
      <c r="B4458" s="2" t="s">
        <v>412</v>
      </c>
      <c r="C4458" s="2" t="s">
        <v>390</v>
      </c>
      <c r="D4458" s="2">
        <v>2014</v>
      </c>
      <c r="E4458" s="2" t="s">
        <v>388</v>
      </c>
      <c r="F4458" s="2">
        <v>189480323</v>
      </c>
    </row>
    <row r="4459" spans="1:6" x14ac:dyDescent="0.25">
      <c r="A4459" s="2" t="s">
        <v>114</v>
      </c>
      <c r="B4459" s="2" t="s">
        <v>412</v>
      </c>
      <c r="C4459" s="2" t="s">
        <v>390</v>
      </c>
      <c r="D4459" s="2">
        <v>2015</v>
      </c>
      <c r="E4459" s="2" t="s">
        <v>388</v>
      </c>
      <c r="F4459" s="2">
        <v>226999366</v>
      </c>
    </row>
    <row r="4460" spans="1:6" x14ac:dyDescent="0.25">
      <c r="A4460" s="2" t="s">
        <v>114</v>
      </c>
      <c r="B4460" s="2" t="s">
        <v>412</v>
      </c>
      <c r="C4460" s="2" t="s">
        <v>390</v>
      </c>
      <c r="D4460" s="2">
        <v>2016</v>
      </c>
      <c r="E4460" s="2" t="s">
        <v>388</v>
      </c>
      <c r="F4460" s="2">
        <v>258538923</v>
      </c>
    </row>
    <row r="4461" spans="1:6" x14ac:dyDescent="0.25">
      <c r="A4461" s="2" t="s">
        <v>114</v>
      </c>
      <c r="B4461" s="2" t="s">
        <v>412</v>
      </c>
      <c r="C4461" s="2" t="s">
        <v>390</v>
      </c>
      <c r="D4461" s="2">
        <v>2017</v>
      </c>
      <c r="E4461" s="2" t="s">
        <v>388</v>
      </c>
      <c r="F4461" s="2">
        <v>210293709</v>
      </c>
    </row>
    <row r="4462" spans="1:6" x14ac:dyDescent="0.25">
      <c r="A4462" s="2" t="s">
        <v>114</v>
      </c>
      <c r="B4462" s="2" t="s">
        <v>412</v>
      </c>
      <c r="C4462" s="2" t="s">
        <v>390</v>
      </c>
      <c r="D4462" s="2">
        <v>2018</v>
      </c>
      <c r="E4462" s="2" t="s">
        <v>388</v>
      </c>
      <c r="F4462" s="2">
        <v>435908998</v>
      </c>
    </row>
    <row r="4463" spans="1:6" x14ac:dyDescent="0.25">
      <c r="A4463" s="2" t="s">
        <v>114</v>
      </c>
      <c r="B4463" s="2" t="s">
        <v>412</v>
      </c>
      <c r="C4463" s="2" t="s">
        <v>390</v>
      </c>
      <c r="D4463" s="2">
        <v>2019</v>
      </c>
      <c r="E4463" s="2" t="s">
        <v>388</v>
      </c>
      <c r="F4463" s="2">
        <v>498746483</v>
      </c>
    </row>
    <row r="4464" spans="1:6" x14ac:dyDescent="0.25">
      <c r="A4464" s="2" t="s">
        <v>114</v>
      </c>
      <c r="B4464" s="2" t="s">
        <v>412</v>
      </c>
      <c r="C4464" s="2" t="s">
        <v>390</v>
      </c>
      <c r="D4464" s="2">
        <v>2020</v>
      </c>
      <c r="E4464" s="2" t="s">
        <v>388</v>
      </c>
      <c r="F4464" s="2">
        <v>542731201</v>
      </c>
    </row>
    <row r="4465" spans="1:6" x14ac:dyDescent="0.25">
      <c r="A4465" s="2" t="s">
        <v>114</v>
      </c>
      <c r="B4465" s="2" t="s">
        <v>412</v>
      </c>
      <c r="C4465" s="2" t="s">
        <v>390</v>
      </c>
      <c r="D4465" s="2">
        <v>2021</v>
      </c>
      <c r="E4465" s="2" t="s">
        <v>388</v>
      </c>
      <c r="F4465" s="2">
        <v>580332375</v>
      </c>
    </row>
    <row r="4466" spans="1:6" x14ac:dyDescent="0.25">
      <c r="A4466" s="2" t="s">
        <v>115</v>
      </c>
      <c r="B4466" s="2" t="s">
        <v>394</v>
      </c>
      <c r="C4466" s="2" t="s">
        <v>387</v>
      </c>
      <c r="D4466" s="2">
        <v>2010</v>
      </c>
      <c r="E4466" s="2" t="s">
        <v>388</v>
      </c>
      <c r="F4466" s="2">
        <v>89231777</v>
      </c>
    </row>
    <row r="4467" spans="1:6" x14ac:dyDescent="0.25">
      <c r="A4467" s="2" t="s">
        <v>115</v>
      </c>
      <c r="B4467" s="2" t="s">
        <v>394</v>
      </c>
      <c r="C4467" s="2" t="s">
        <v>387</v>
      </c>
      <c r="D4467" s="2">
        <v>2011</v>
      </c>
      <c r="E4467" s="2" t="s">
        <v>388</v>
      </c>
      <c r="F4467" s="2">
        <v>30340725</v>
      </c>
    </row>
    <row r="4468" spans="1:6" x14ac:dyDescent="0.25">
      <c r="A4468" s="2" t="s">
        <v>115</v>
      </c>
      <c r="B4468" s="2" t="s">
        <v>394</v>
      </c>
      <c r="C4468" s="2" t="s">
        <v>387</v>
      </c>
      <c r="D4468" s="2">
        <v>2012</v>
      </c>
      <c r="E4468" s="2" t="s">
        <v>388</v>
      </c>
      <c r="F4468" s="2">
        <v>30356134</v>
      </c>
    </row>
    <row r="4469" spans="1:6" x14ac:dyDescent="0.25">
      <c r="A4469" s="2" t="s">
        <v>115</v>
      </c>
      <c r="B4469" s="2" t="s">
        <v>394</v>
      </c>
      <c r="C4469" s="2" t="s">
        <v>387</v>
      </c>
      <c r="D4469" s="2">
        <v>2013</v>
      </c>
      <c r="E4469" s="2" t="s">
        <v>388</v>
      </c>
      <c r="F4469" s="2">
        <v>31954296</v>
      </c>
    </row>
    <row r="4470" spans="1:6" x14ac:dyDescent="0.25">
      <c r="A4470" s="2" t="s">
        <v>115</v>
      </c>
      <c r="B4470" s="2" t="s">
        <v>394</v>
      </c>
      <c r="C4470" s="2" t="s">
        <v>387</v>
      </c>
      <c r="D4470" s="2">
        <v>2014</v>
      </c>
      <c r="E4470" s="2" t="s">
        <v>388</v>
      </c>
      <c r="F4470" s="2">
        <v>23991821</v>
      </c>
    </row>
    <row r="4471" spans="1:6" x14ac:dyDescent="0.25">
      <c r="A4471" s="2" t="s">
        <v>115</v>
      </c>
      <c r="B4471" s="2" t="s">
        <v>394</v>
      </c>
      <c r="C4471" s="2" t="s">
        <v>387</v>
      </c>
      <c r="D4471" s="2">
        <v>2015</v>
      </c>
      <c r="E4471" s="2" t="s">
        <v>388</v>
      </c>
      <c r="F4471" s="2">
        <v>35581585</v>
      </c>
    </row>
    <row r="4472" spans="1:6" x14ac:dyDescent="0.25">
      <c r="A4472" s="2" t="s">
        <v>115</v>
      </c>
      <c r="B4472" s="2" t="s">
        <v>394</v>
      </c>
      <c r="C4472" s="2" t="s">
        <v>387</v>
      </c>
      <c r="D4472" s="2">
        <v>2016</v>
      </c>
      <c r="E4472" s="2" t="s">
        <v>388</v>
      </c>
      <c r="F4472" s="2">
        <v>102366984</v>
      </c>
    </row>
    <row r="4473" spans="1:6" x14ac:dyDescent="0.25">
      <c r="A4473" s="2" t="s">
        <v>115</v>
      </c>
      <c r="B4473" s="2" t="s">
        <v>394</v>
      </c>
      <c r="C4473" s="2" t="s">
        <v>387</v>
      </c>
      <c r="D4473" s="2">
        <v>2017</v>
      </c>
      <c r="E4473" s="2" t="s">
        <v>388</v>
      </c>
      <c r="F4473" s="2">
        <v>23628666</v>
      </c>
    </row>
    <row r="4474" spans="1:6" x14ac:dyDescent="0.25">
      <c r="A4474" s="2" t="s">
        <v>115</v>
      </c>
      <c r="B4474" s="2" t="s">
        <v>394</v>
      </c>
      <c r="C4474" s="2" t="s">
        <v>387</v>
      </c>
      <c r="D4474" s="2">
        <v>2018</v>
      </c>
      <c r="E4474" s="2" t="s">
        <v>388</v>
      </c>
      <c r="F4474" s="2">
        <v>53073110</v>
      </c>
    </row>
    <row r="4475" spans="1:6" x14ac:dyDescent="0.25">
      <c r="A4475" s="2" t="s">
        <v>115</v>
      </c>
      <c r="B4475" s="2" t="s">
        <v>394</v>
      </c>
      <c r="C4475" s="2" t="s">
        <v>387</v>
      </c>
      <c r="D4475" s="2">
        <v>2019</v>
      </c>
      <c r="E4475" s="2" t="s">
        <v>388</v>
      </c>
      <c r="F4475" s="2">
        <v>57291401</v>
      </c>
    </row>
    <row r="4476" spans="1:6" x14ac:dyDescent="0.25">
      <c r="A4476" s="2" t="s">
        <v>115</v>
      </c>
      <c r="B4476" s="2" t="s">
        <v>394</v>
      </c>
      <c r="C4476" s="2" t="s">
        <v>387</v>
      </c>
      <c r="D4476" s="2">
        <v>2020</v>
      </c>
      <c r="E4476" s="2" t="s">
        <v>388</v>
      </c>
      <c r="F4476" s="2">
        <v>61433379</v>
      </c>
    </row>
    <row r="4477" spans="1:6" x14ac:dyDescent="0.25">
      <c r="A4477" s="2" t="s">
        <v>115</v>
      </c>
      <c r="B4477" s="2" t="s">
        <v>394</v>
      </c>
      <c r="C4477" s="2" t="s">
        <v>387</v>
      </c>
      <c r="D4477" s="2">
        <v>2021</v>
      </c>
      <c r="E4477" s="2" t="s">
        <v>388</v>
      </c>
      <c r="F4477" s="2">
        <v>64191280</v>
      </c>
    </row>
    <row r="4478" spans="1:6" x14ac:dyDescent="0.25">
      <c r="A4478" s="2" t="s">
        <v>115</v>
      </c>
      <c r="B4478" s="2" t="s">
        <v>394</v>
      </c>
      <c r="C4478" s="2" t="s">
        <v>389</v>
      </c>
      <c r="D4478" s="2">
        <v>2010</v>
      </c>
      <c r="E4478" s="2" t="s">
        <v>388</v>
      </c>
      <c r="F4478" s="2">
        <v>35851424</v>
      </c>
    </row>
    <row r="4479" spans="1:6" x14ac:dyDescent="0.25">
      <c r="A4479" s="2" t="s">
        <v>115</v>
      </c>
      <c r="B4479" s="2" t="s">
        <v>394</v>
      </c>
      <c r="C4479" s="2" t="s">
        <v>389</v>
      </c>
      <c r="D4479" s="2">
        <v>2011</v>
      </c>
      <c r="E4479" s="2" t="s">
        <v>388</v>
      </c>
      <c r="F4479" s="2">
        <v>176015764</v>
      </c>
    </row>
    <row r="4480" spans="1:6" x14ac:dyDescent="0.25">
      <c r="A4480" s="2" t="s">
        <v>115</v>
      </c>
      <c r="B4480" s="2" t="s">
        <v>394</v>
      </c>
      <c r="C4480" s="2" t="s">
        <v>389</v>
      </c>
      <c r="D4480" s="2">
        <v>2012</v>
      </c>
      <c r="E4480" s="2" t="s">
        <v>388</v>
      </c>
      <c r="F4480" s="2">
        <v>28768784</v>
      </c>
    </row>
    <row r="4481" spans="1:6" x14ac:dyDescent="0.25">
      <c r="A4481" s="2" t="s">
        <v>115</v>
      </c>
      <c r="B4481" s="2" t="s">
        <v>394</v>
      </c>
      <c r="C4481" s="2" t="s">
        <v>389</v>
      </c>
      <c r="D4481" s="2">
        <v>2013</v>
      </c>
      <c r="E4481" s="2" t="s">
        <v>388</v>
      </c>
      <c r="F4481" s="2">
        <v>36716303</v>
      </c>
    </row>
    <row r="4482" spans="1:6" x14ac:dyDescent="0.25">
      <c r="A4482" s="2" t="s">
        <v>115</v>
      </c>
      <c r="B4482" s="2" t="s">
        <v>394</v>
      </c>
      <c r="C4482" s="2" t="s">
        <v>389</v>
      </c>
      <c r="D4482" s="2">
        <v>2014</v>
      </c>
      <c r="E4482" s="2" t="s">
        <v>388</v>
      </c>
      <c r="F4482" s="2">
        <v>80229374</v>
      </c>
    </row>
    <row r="4483" spans="1:6" x14ac:dyDescent="0.25">
      <c r="A4483" s="2" t="s">
        <v>115</v>
      </c>
      <c r="B4483" s="2" t="s">
        <v>394</v>
      </c>
      <c r="C4483" s="2" t="s">
        <v>389</v>
      </c>
      <c r="D4483" s="2">
        <v>2015</v>
      </c>
      <c r="E4483" s="2" t="s">
        <v>388</v>
      </c>
      <c r="F4483" s="2">
        <v>83886616</v>
      </c>
    </row>
    <row r="4484" spans="1:6" x14ac:dyDescent="0.25">
      <c r="A4484" s="2" t="s">
        <v>115</v>
      </c>
      <c r="B4484" s="2" t="s">
        <v>394</v>
      </c>
      <c r="C4484" s="2" t="s">
        <v>389</v>
      </c>
      <c r="D4484" s="2">
        <v>2016</v>
      </c>
      <c r="E4484" s="2" t="s">
        <v>388</v>
      </c>
      <c r="F4484" s="2">
        <v>51234552</v>
      </c>
    </row>
    <row r="4485" spans="1:6" x14ac:dyDescent="0.25">
      <c r="A4485" s="2" t="s">
        <v>115</v>
      </c>
      <c r="B4485" s="2" t="s">
        <v>394</v>
      </c>
      <c r="C4485" s="2" t="s">
        <v>389</v>
      </c>
      <c r="D4485" s="2">
        <v>2017</v>
      </c>
      <c r="E4485" s="2" t="s">
        <v>388</v>
      </c>
      <c r="F4485" s="2">
        <v>52429452</v>
      </c>
    </row>
    <row r="4486" spans="1:6" x14ac:dyDescent="0.25">
      <c r="A4486" s="2" t="s">
        <v>115</v>
      </c>
      <c r="B4486" s="2" t="s">
        <v>394</v>
      </c>
      <c r="C4486" s="2" t="s">
        <v>389</v>
      </c>
      <c r="D4486" s="2">
        <v>2018</v>
      </c>
      <c r="E4486" s="2" t="s">
        <v>388</v>
      </c>
      <c r="F4486" s="2">
        <v>100333635</v>
      </c>
    </row>
    <row r="4487" spans="1:6" x14ac:dyDescent="0.25">
      <c r="A4487" s="2" t="s">
        <v>115</v>
      </c>
      <c r="B4487" s="2" t="s">
        <v>394</v>
      </c>
      <c r="C4487" s="2" t="s">
        <v>389</v>
      </c>
      <c r="D4487" s="2">
        <v>2019</v>
      </c>
      <c r="E4487" s="2" t="s">
        <v>388</v>
      </c>
      <c r="F4487" s="2">
        <v>104402519</v>
      </c>
    </row>
    <row r="4488" spans="1:6" x14ac:dyDescent="0.25">
      <c r="A4488" s="2" t="s">
        <v>115</v>
      </c>
      <c r="B4488" s="2" t="s">
        <v>394</v>
      </c>
      <c r="C4488" s="2" t="s">
        <v>389</v>
      </c>
      <c r="D4488" s="2">
        <v>2020</v>
      </c>
      <c r="E4488" s="2" t="s">
        <v>388</v>
      </c>
      <c r="F4488" s="2">
        <v>107242424</v>
      </c>
    </row>
    <row r="4489" spans="1:6" x14ac:dyDescent="0.25">
      <c r="A4489" s="2" t="s">
        <v>115</v>
      </c>
      <c r="B4489" s="2" t="s">
        <v>394</v>
      </c>
      <c r="C4489" s="2" t="s">
        <v>389</v>
      </c>
      <c r="D4489" s="2">
        <v>2021</v>
      </c>
      <c r="E4489" s="2" t="s">
        <v>388</v>
      </c>
      <c r="F4489" s="2">
        <v>109794384</v>
      </c>
    </row>
    <row r="4490" spans="1:6" x14ac:dyDescent="0.25">
      <c r="A4490" s="2" t="s">
        <v>115</v>
      </c>
      <c r="B4490" s="2" t="s">
        <v>394</v>
      </c>
      <c r="C4490" s="2" t="s">
        <v>390</v>
      </c>
      <c r="D4490" s="2">
        <v>2010</v>
      </c>
      <c r="E4490" s="2" t="s">
        <v>388</v>
      </c>
      <c r="F4490" s="2">
        <v>38962886</v>
      </c>
    </row>
    <row r="4491" spans="1:6" x14ac:dyDescent="0.25">
      <c r="A4491" s="2" t="s">
        <v>115</v>
      </c>
      <c r="B4491" s="2" t="s">
        <v>394</v>
      </c>
      <c r="C4491" s="2" t="s">
        <v>390</v>
      </c>
      <c r="D4491" s="2">
        <v>2011</v>
      </c>
      <c r="E4491" s="2" t="s">
        <v>388</v>
      </c>
      <c r="F4491" s="2">
        <v>27547700</v>
      </c>
    </row>
    <row r="4492" spans="1:6" x14ac:dyDescent="0.25">
      <c r="A4492" s="2" t="s">
        <v>115</v>
      </c>
      <c r="B4492" s="2" t="s">
        <v>394</v>
      </c>
      <c r="C4492" s="2" t="s">
        <v>390</v>
      </c>
      <c r="D4492" s="2">
        <v>2012</v>
      </c>
      <c r="E4492" s="2" t="s">
        <v>388</v>
      </c>
      <c r="F4492" s="2">
        <v>44527789</v>
      </c>
    </row>
    <row r="4493" spans="1:6" x14ac:dyDescent="0.25">
      <c r="A4493" s="2" t="s">
        <v>115</v>
      </c>
      <c r="B4493" s="2" t="s">
        <v>394</v>
      </c>
      <c r="C4493" s="2" t="s">
        <v>390</v>
      </c>
      <c r="D4493" s="2">
        <v>2013</v>
      </c>
      <c r="E4493" s="2" t="s">
        <v>388</v>
      </c>
      <c r="F4493" s="2">
        <v>30733580</v>
      </c>
    </row>
    <row r="4494" spans="1:6" x14ac:dyDescent="0.25">
      <c r="A4494" s="2" t="s">
        <v>115</v>
      </c>
      <c r="B4494" s="2" t="s">
        <v>394</v>
      </c>
      <c r="C4494" s="2" t="s">
        <v>390</v>
      </c>
      <c r="D4494" s="2">
        <v>2014</v>
      </c>
      <c r="E4494" s="2" t="s">
        <v>388</v>
      </c>
      <c r="F4494" s="2">
        <v>37109552</v>
      </c>
    </row>
    <row r="4495" spans="1:6" x14ac:dyDescent="0.25">
      <c r="A4495" s="2" t="s">
        <v>115</v>
      </c>
      <c r="B4495" s="2" t="s">
        <v>394</v>
      </c>
      <c r="C4495" s="2" t="s">
        <v>390</v>
      </c>
      <c r="D4495" s="2">
        <v>2015</v>
      </c>
      <c r="E4495" s="2" t="s">
        <v>388</v>
      </c>
      <c r="F4495" s="2">
        <v>24278064</v>
      </c>
    </row>
    <row r="4496" spans="1:6" x14ac:dyDescent="0.25">
      <c r="A4496" s="2" t="s">
        <v>115</v>
      </c>
      <c r="B4496" s="2" t="s">
        <v>394</v>
      </c>
      <c r="C4496" s="2" t="s">
        <v>390</v>
      </c>
      <c r="D4496" s="2">
        <v>2016</v>
      </c>
      <c r="E4496" s="2" t="s">
        <v>388</v>
      </c>
      <c r="F4496" s="2">
        <v>26288842</v>
      </c>
    </row>
    <row r="4497" spans="1:6" x14ac:dyDescent="0.25">
      <c r="A4497" s="2" t="s">
        <v>115</v>
      </c>
      <c r="B4497" s="2" t="s">
        <v>394</v>
      </c>
      <c r="C4497" s="2" t="s">
        <v>390</v>
      </c>
      <c r="D4497" s="2">
        <v>2017</v>
      </c>
      <c r="E4497" s="2" t="s">
        <v>388</v>
      </c>
      <c r="F4497" s="2">
        <v>20790128</v>
      </c>
    </row>
    <row r="4498" spans="1:6" x14ac:dyDescent="0.25">
      <c r="A4498" s="2" t="s">
        <v>115</v>
      </c>
      <c r="B4498" s="2" t="s">
        <v>394</v>
      </c>
      <c r="C4498" s="2" t="s">
        <v>390</v>
      </c>
      <c r="D4498" s="2">
        <v>2018</v>
      </c>
      <c r="E4498" s="2" t="s">
        <v>388</v>
      </c>
      <c r="F4498" s="2">
        <v>24651060</v>
      </c>
    </row>
    <row r="4499" spans="1:6" x14ac:dyDescent="0.25">
      <c r="A4499" s="2" t="s">
        <v>115</v>
      </c>
      <c r="B4499" s="2" t="s">
        <v>394</v>
      </c>
      <c r="C4499" s="2" t="s">
        <v>390</v>
      </c>
      <c r="D4499" s="2">
        <v>2019</v>
      </c>
      <c r="E4499" s="2" t="s">
        <v>388</v>
      </c>
      <c r="F4499" s="2">
        <v>28559856</v>
      </c>
    </row>
    <row r="4500" spans="1:6" x14ac:dyDescent="0.25">
      <c r="A4500" s="2" t="s">
        <v>115</v>
      </c>
      <c r="B4500" s="2" t="s">
        <v>394</v>
      </c>
      <c r="C4500" s="2" t="s">
        <v>390</v>
      </c>
      <c r="D4500" s="2">
        <v>2020</v>
      </c>
      <c r="E4500" s="2" t="s">
        <v>388</v>
      </c>
      <c r="F4500" s="2">
        <v>30234525</v>
      </c>
    </row>
    <row r="4501" spans="1:6" x14ac:dyDescent="0.25">
      <c r="A4501" s="2" t="s">
        <v>115</v>
      </c>
      <c r="B4501" s="2" t="s">
        <v>394</v>
      </c>
      <c r="C4501" s="2" t="s">
        <v>390</v>
      </c>
      <c r="D4501" s="2">
        <v>2021</v>
      </c>
      <c r="E4501" s="2" t="s">
        <v>388</v>
      </c>
      <c r="F4501" s="2">
        <v>32431997</v>
      </c>
    </row>
    <row r="4502" spans="1:6" x14ac:dyDescent="0.25">
      <c r="A4502" s="2" t="s">
        <v>116</v>
      </c>
      <c r="B4502" s="2" t="s">
        <v>404</v>
      </c>
      <c r="C4502" s="2" t="s">
        <v>387</v>
      </c>
      <c r="D4502" s="2">
        <v>2010</v>
      </c>
      <c r="E4502" s="2" t="s">
        <v>388</v>
      </c>
      <c r="F4502" s="2">
        <v>47172305</v>
      </c>
    </row>
    <row r="4503" spans="1:6" x14ac:dyDescent="0.25">
      <c r="A4503" s="2" t="s">
        <v>116</v>
      </c>
      <c r="B4503" s="2" t="s">
        <v>404</v>
      </c>
      <c r="C4503" s="2" t="s">
        <v>387</v>
      </c>
      <c r="D4503" s="2">
        <v>2011</v>
      </c>
      <c r="E4503" s="2" t="s">
        <v>388</v>
      </c>
      <c r="F4503" s="2">
        <v>180623042</v>
      </c>
    </row>
    <row r="4504" spans="1:6" x14ac:dyDescent="0.25">
      <c r="A4504" s="2" t="s">
        <v>116</v>
      </c>
      <c r="B4504" s="2" t="s">
        <v>404</v>
      </c>
      <c r="C4504" s="2" t="s">
        <v>387</v>
      </c>
      <c r="D4504" s="2">
        <v>2012</v>
      </c>
      <c r="E4504" s="2" t="s">
        <v>388</v>
      </c>
      <c r="F4504" s="2">
        <v>139289867</v>
      </c>
    </row>
    <row r="4505" spans="1:6" x14ac:dyDescent="0.25">
      <c r="A4505" s="2" t="s">
        <v>116</v>
      </c>
      <c r="B4505" s="2" t="s">
        <v>404</v>
      </c>
      <c r="C4505" s="2" t="s">
        <v>387</v>
      </c>
      <c r="D4505" s="2">
        <v>2013</v>
      </c>
      <c r="E4505" s="2" t="s">
        <v>388</v>
      </c>
      <c r="F4505" s="2">
        <v>188383488</v>
      </c>
    </row>
    <row r="4506" spans="1:6" x14ac:dyDescent="0.25">
      <c r="A4506" s="2" t="s">
        <v>116</v>
      </c>
      <c r="B4506" s="2" t="s">
        <v>404</v>
      </c>
      <c r="C4506" s="2" t="s">
        <v>387</v>
      </c>
      <c r="D4506" s="2">
        <v>2014</v>
      </c>
      <c r="E4506" s="2" t="s">
        <v>388</v>
      </c>
      <c r="F4506" s="2">
        <v>306906526</v>
      </c>
    </row>
    <row r="4507" spans="1:6" x14ac:dyDescent="0.25">
      <c r="A4507" s="2" t="s">
        <v>116</v>
      </c>
      <c r="B4507" s="2" t="s">
        <v>404</v>
      </c>
      <c r="C4507" s="2" t="s">
        <v>387</v>
      </c>
      <c r="D4507" s="2">
        <v>2015</v>
      </c>
      <c r="E4507" s="2" t="s">
        <v>388</v>
      </c>
      <c r="F4507" s="2">
        <v>136304118</v>
      </c>
    </row>
    <row r="4508" spans="1:6" x14ac:dyDescent="0.25">
      <c r="A4508" s="2" t="s">
        <v>116</v>
      </c>
      <c r="B4508" s="2" t="s">
        <v>404</v>
      </c>
      <c r="C4508" s="2" t="s">
        <v>387</v>
      </c>
      <c r="D4508" s="2">
        <v>2016</v>
      </c>
      <c r="E4508" s="2" t="s">
        <v>388</v>
      </c>
      <c r="F4508" s="2">
        <v>426944210</v>
      </c>
    </row>
    <row r="4509" spans="1:6" x14ac:dyDescent="0.25">
      <c r="A4509" s="2" t="s">
        <v>116</v>
      </c>
      <c r="B4509" s="2" t="s">
        <v>404</v>
      </c>
      <c r="C4509" s="2" t="s">
        <v>387</v>
      </c>
      <c r="D4509" s="2">
        <v>2017</v>
      </c>
      <c r="E4509" s="2" t="s">
        <v>388</v>
      </c>
      <c r="F4509" s="2">
        <v>120077010</v>
      </c>
    </row>
    <row r="4510" spans="1:6" x14ac:dyDescent="0.25">
      <c r="A4510" s="2" t="s">
        <v>116</v>
      </c>
      <c r="B4510" s="2" t="s">
        <v>404</v>
      </c>
      <c r="C4510" s="2" t="s">
        <v>387</v>
      </c>
      <c r="D4510" s="2">
        <v>2018</v>
      </c>
      <c r="E4510" s="2" t="s">
        <v>388</v>
      </c>
      <c r="F4510" s="2">
        <v>178756187</v>
      </c>
    </row>
    <row r="4511" spans="1:6" x14ac:dyDescent="0.25">
      <c r="A4511" s="2" t="s">
        <v>116</v>
      </c>
      <c r="B4511" s="2" t="s">
        <v>404</v>
      </c>
      <c r="C4511" s="2" t="s">
        <v>387</v>
      </c>
      <c r="D4511" s="2">
        <v>2019</v>
      </c>
      <c r="E4511" s="2" t="s">
        <v>388</v>
      </c>
      <c r="F4511" s="2">
        <v>190349249</v>
      </c>
    </row>
    <row r="4512" spans="1:6" x14ac:dyDescent="0.25">
      <c r="A4512" s="2" t="s">
        <v>116</v>
      </c>
      <c r="B4512" s="2" t="s">
        <v>404</v>
      </c>
      <c r="C4512" s="2" t="s">
        <v>387</v>
      </c>
      <c r="D4512" s="2">
        <v>2020</v>
      </c>
      <c r="E4512" s="2" t="s">
        <v>388</v>
      </c>
      <c r="F4512" s="2">
        <v>201423395</v>
      </c>
    </row>
    <row r="4513" spans="1:6" x14ac:dyDescent="0.25">
      <c r="A4513" s="2" t="s">
        <v>116</v>
      </c>
      <c r="B4513" s="2" t="s">
        <v>404</v>
      </c>
      <c r="C4513" s="2" t="s">
        <v>387</v>
      </c>
      <c r="D4513" s="2">
        <v>2021</v>
      </c>
      <c r="E4513" s="2" t="s">
        <v>388</v>
      </c>
      <c r="F4513" s="2">
        <v>209036022</v>
      </c>
    </row>
    <row r="4514" spans="1:6" x14ac:dyDescent="0.25">
      <c r="A4514" s="2" t="s">
        <v>116</v>
      </c>
      <c r="B4514" s="2" t="s">
        <v>404</v>
      </c>
      <c r="C4514" s="2" t="s">
        <v>389</v>
      </c>
      <c r="D4514" s="2">
        <v>2010</v>
      </c>
      <c r="E4514" s="2" t="s">
        <v>388</v>
      </c>
      <c r="F4514" s="2">
        <v>139968236</v>
      </c>
    </row>
    <row r="4515" spans="1:6" x14ac:dyDescent="0.25">
      <c r="A4515" s="2" t="s">
        <v>116</v>
      </c>
      <c r="B4515" s="2" t="s">
        <v>404</v>
      </c>
      <c r="C4515" s="2" t="s">
        <v>389</v>
      </c>
      <c r="D4515" s="2">
        <v>2011</v>
      </c>
      <c r="E4515" s="2" t="s">
        <v>388</v>
      </c>
      <c r="F4515" s="2">
        <v>366848436</v>
      </c>
    </row>
    <row r="4516" spans="1:6" x14ac:dyDescent="0.25">
      <c r="A4516" s="2" t="s">
        <v>116</v>
      </c>
      <c r="B4516" s="2" t="s">
        <v>404</v>
      </c>
      <c r="C4516" s="2" t="s">
        <v>389</v>
      </c>
      <c r="D4516" s="2">
        <v>2012</v>
      </c>
      <c r="E4516" s="2" t="s">
        <v>388</v>
      </c>
      <c r="F4516" s="2">
        <v>497157272</v>
      </c>
    </row>
    <row r="4517" spans="1:6" x14ac:dyDescent="0.25">
      <c r="A4517" s="2" t="s">
        <v>116</v>
      </c>
      <c r="B4517" s="2" t="s">
        <v>404</v>
      </c>
      <c r="C4517" s="2" t="s">
        <v>389</v>
      </c>
      <c r="D4517" s="2">
        <v>2013</v>
      </c>
      <c r="E4517" s="2" t="s">
        <v>388</v>
      </c>
      <c r="F4517" s="2">
        <v>112581202</v>
      </c>
    </row>
    <row r="4518" spans="1:6" x14ac:dyDescent="0.25">
      <c r="A4518" s="2" t="s">
        <v>116</v>
      </c>
      <c r="B4518" s="2" t="s">
        <v>404</v>
      </c>
      <c r="C4518" s="2" t="s">
        <v>389</v>
      </c>
      <c r="D4518" s="2">
        <v>2014</v>
      </c>
      <c r="E4518" s="2" t="s">
        <v>388</v>
      </c>
      <c r="F4518" s="2">
        <v>299407096</v>
      </c>
    </row>
    <row r="4519" spans="1:6" x14ac:dyDescent="0.25">
      <c r="A4519" s="2" t="s">
        <v>116</v>
      </c>
      <c r="B4519" s="2" t="s">
        <v>404</v>
      </c>
      <c r="C4519" s="2" t="s">
        <v>389</v>
      </c>
      <c r="D4519" s="2">
        <v>2015</v>
      </c>
      <c r="E4519" s="2" t="s">
        <v>388</v>
      </c>
      <c r="F4519" s="2">
        <v>316469208</v>
      </c>
    </row>
    <row r="4520" spans="1:6" x14ac:dyDescent="0.25">
      <c r="A4520" s="2" t="s">
        <v>116</v>
      </c>
      <c r="B4520" s="2" t="s">
        <v>404</v>
      </c>
      <c r="C4520" s="2" t="s">
        <v>389</v>
      </c>
      <c r="D4520" s="2">
        <v>2016</v>
      </c>
      <c r="E4520" s="2" t="s">
        <v>388</v>
      </c>
      <c r="F4520" s="2">
        <v>473588243</v>
      </c>
    </row>
    <row r="4521" spans="1:6" x14ac:dyDescent="0.25">
      <c r="A4521" s="2" t="s">
        <v>116</v>
      </c>
      <c r="B4521" s="2" t="s">
        <v>404</v>
      </c>
      <c r="C4521" s="2" t="s">
        <v>389</v>
      </c>
      <c r="D4521" s="2">
        <v>2017</v>
      </c>
      <c r="E4521" s="2" t="s">
        <v>388</v>
      </c>
      <c r="F4521" s="2">
        <v>319141452</v>
      </c>
    </row>
    <row r="4522" spans="1:6" x14ac:dyDescent="0.25">
      <c r="A4522" s="2" t="s">
        <v>116</v>
      </c>
      <c r="B4522" s="2" t="s">
        <v>404</v>
      </c>
      <c r="C4522" s="2" t="s">
        <v>389</v>
      </c>
      <c r="D4522" s="2">
        <v>2018</v>
      </c>
      <c r="E4522" s="2" t="s">
        <v>388</v>
      </c>
      <c r="F4522" s="2">
        <v>566154908</v>
      </c>
    </row>
    <row r="4523" spans="1:6" x14ac:dyDescent="0.25">
      <c r="A4523" s="2" t="s">
        <v>116</v>
      </c>
      <c r="B4523" s="2" t="s">
        <v>404</v>
      </c>
      <c r="C4523" s="2" t="s">
        <v>389</v>
      </c>
      <c r="D4523" s="2">
        <v>2019</v>
      </c>
      <c r="E4523" s="2" t="s">
        <v>388</v>
      </c>
      <c r="F4523" s="2">
        <v>590337811</v>
      </c>
    </row>
    <row r="4524" spans="1:6" x14ac:dyDescent="0.25">
      <c r="A4524" s="2" t="s">
        <v>116</v>
      </c>
      <c r="B4524" s="2" t="s">
        <v>404</v>
      </c>
      <c r="C4524" s="2" t="s">
        <v>389</v>
      </c>
      <c r="D4524" s="2">
        <v>2020</v>
      </c>
      <c r="E4524" s="2" t="s">
        <v>388</v>
      </c>
      <c r="F4524" s="2">
        <v>610633779</v>
      </c>
    </row>
    <row r="4525" spans="1:6" x14ac:dyDescent="0.25">
      <c r="A4525" s="2" t="s">
        <v>116</v>
      </c>
      <c r="B4525" s="2" t="s">
        <v>404</v>
      </c>
      <c r="C4525" s="2" t="s">
        <v>389</v>
      </c>
      <c r="D4525" s="2">
        <v>2021</v>
      </c>
      <c r="E4525" s="2" t="s">
        <v>388</v>
      </c>
      <c r="F4525" s="2">
        <v>626272585</v>
      </c>
    </row>
    <row r="4526" spans="1:6" x14ac:dyDescent="0.25">
      <c r="A4526" s="2" t="s">
        <v>116</v>
      </c>
      <c r="B4526" s="2" t="s">
        <v>404</v>
      </c>
      <c r="C4526" s="2" t="s">
        <v>390</v>
      </c>
      <c r="D4526" s="2">
        <v>2010</v>
      </c>
      <c r="E4526" s="2" t="s">
        <v>388</v>
      </c>
      <c r="F4526" s="2">
        <v>345993445</v>
      </c>
    </row>
    <row r="4527" spans="1:6" x14ac:dyDescent="0.25">
      <c r="A4527" s="2" t="s">
        <v>116</v>
      </c>
      <c r="B4527" s="2" t="s">
        <v>404</v>
      </c>
      <c r="C4527" s="2" t="s">
        <v>390</v>
      </c>
      <c r="D4527" s="2">
        <v>2011</v>
      </c>
      <c r="E4527" s="2" t="s">
        <v>388</v>
      </c>
      <c r="F4527" s="2">
        <v>359187668</v>
      </c>
    </row>
    <row r="4528" spans="1:6" x14ac:dyDescent="0.25">
      <c r="A4528" s="2" t="s">
        <v>116</v>
      </c>
      <c r="B4528" s="2" t="s">
        <v>404</v>
      </c>
      <c r="C4528" s="2" t="s">
        <v>390</v>
      </c>
      <c r="D4528" s="2">
        <v>2012</v>
      </c>
      <c r="E4528" s="2" t="s">
        <v>388</v>
      </c>
      <c r="F4528" s="2">
        <v>389024497</v>
      </c>
    </row>
    <row r="4529" spans="1:6" x14ac:dyDescent="0.25">
      <c r="A4529" s="2" t="s">
        <v>116</v>
      </c>
      <c r="B4529" s="2" t="s">
        <v>404</v>
      </c>
      <c r="C4529" s="2" t="s">
        <v>390</v>
      </c>
      <c r="D4529" s="2">
        <v>2013</v>
      </c>
      <c r="E4529" s="2" t="s">
        <v>388</v>
      </c>
      <c r="F4529" s="2">
        <v>337563762</v>
      </c>
    </row>
    <row r="4530" spans="1:6" x14ac:dyDescent="0.25">
      <c r="A4530" s="2" t="s">
        <v>116</v>
      </c>
      <c r="B4530" s="2" t="s">
        <v>404</v>
      </c>
      <c r="C4530" s="2" t="s">
        <v>390</v>
      </c>
      <c r="D4530" s="2">
        <v>2014</v>
      </c>
      <c r="E4530" s="2" t="s">
        <v>388</v>
      </c>
      <c r="F4530" s="2">
        <v>241294367</v>
      </c>
    </row>
    <row r="4531" spans="1:6" x14ac:dyDescent="0.25">
      <c r="A4531" s="2" t="s">
        <v>116</v>
      </c>
      <c r="B4531" s="2" t="s">
        <v>404</v>
      </c>
      <c r="C4531" s="2" t="s">
        <v>390</v>
      </c>
      <c r="D4531" s="2">
        <v>2015</v>
      </c>
      <c r="E4531" s="2" t="s">
        <v>388</v>
      </c>
      <c r="F4531" s="2">
        <v>260600135</v>
      </c>
    </row>
    <row r="4532" spans="1:6" x14ac:dyDescent="0.25">
      <c r="A4532" s="2" t="s">
        <v>116</v>
      </c>
      <c r="B4532" s="2" t="s">
        <v>404</v>
      </c>
      <c r="C4532" s="2" t="s">
        <v>390</v>
      </c>
      <c r="D4532" s="2">
        <v>2016</v>
      </c>
      <c r="E4532" s="2" t="s">
        <v>388</v>
      </c>
      <c r="F4532" s="2">
        <v>226770597</v>
      </c>
    </row>
    <row r="4533" spans="1:6" x14ac:dyDescent="0.25">
      <c r="A4533" s="2" t="s">
        <v>116</v>
      </c>
      <c r="B4533" s="2" t="s">
        <v>404</v>
      </c>
      <c r="C4533" s="2" t="s">
        <v>390</v>
      </c>
      <c r="D4533" s="2">
        <v>2017</v>
      </c>
      <c r="E4533" s="2" t="s">
        <v>388</v>
      </c>
      <c r="F4533" s="2">
        <v>228148712</v>
      </c>
    </row>
    <row r="4534" spans="1:6" x14ac:dyDescent="0.25">
      <c r="A4534" s="2" t="s">
        <v>116</v>
      </c>
      <c r="B4534" s="2" t="s">
        <v>404</v>
      </c>
      <c r="C4534" s="2" t="s">
        <v>390</v>
      </c>
      <c r="D4534" s="2">
        <v>2018</v>
      </c>
      <c r="E4534" s="2" t="s">
        <v>388</v>
      </c>
      <c r="F4534" s="2">
        <v>252241131</v>
      </c>
    </row>
    <row r="4535" spans="1:6" x14ac:dyDescent="0.25">
      <c r="A4535" s="2" t="s">
        <v>116</v>
      </c>
      <c r="B4535" s="2" t="s">
        <v>404</v>
      </c>
      <c r="C4535" s="2" t="s">
        <v>390</v>
      </c>
      <c r="D4535" s="2">
        <v>2019</v>
      </c>
      <c r="E4535" s="2" t="s">
        <v>388</v>
      </c>
      <c r="F4535" s="2">
        <v>272194428</v>
      </c>
    </row>
    <row r="4536" spans="1:6" x14ac:dyDescent="0.25">
      <c r="A4536" s="2" t="s">
        <v>116</v>
      </c>
      <c r="B4536" s="2" t="s">
        <v>404</v>
      </c>
      <c r="C4536" s="2" t="s">
        <v>390</v>
      </c>
      <c r="D4536" s="2">
        <v>2020</v>
      </c>
      <c r="E4536" s="2" t="s">
        <v>388</v>
      </c>
      <c r="F4536" s="2">
        <v>294767702</v>
      </c>
    </row>
    <row r="4537" spans="1:6" x14ac:dyDescent="0.25">
      <c r="A4537" s="2" t="s">
        <v>116</v>
      </c>
      <c r="B4537" s="2" t="s">
        <v>404</v>
      </c>
      <c r="C4537" s="2" t="s">
        <v>390</v>
      </c>
      <c r="D4537" s="2">
        <v>2021</v>
      </c>
      <c r="E4537" s="2" t="s">
        <v>388</v>
      </c>
      <c r="F4537" s="2">
        <v>317981766</v>
      </c>
    </row>
    <row r="4538" spans="1:6" x14ac:dyDescent="0.25">
      <c r="A4538" s="2" t="s">
        <v>117</v>
      </c>
      <c r="B4538" s="2" t="s">
        <v>428</v>
      </c>
      <c r="C4538" s="2" t="s">
        <v>387</v>
      </c>
      <c r="D4538" s="2">
        <v>2010</v>
      </c>
      <c r="E4538" s="2" t="s">
        <v>388</v>
      </c>
      <c r="F4538" s="2">
        <v>79605983</v>
      </c>
    </row>
    <row r="4539" spans="1:6" x14ac:dyDescent="0.25">
      <c r="A4539" s="2" t="s">
        <v>117</v>
      </c>
      <c r="B4539" s="2" t="s">
        <v>428</v>
      </c>
      <c r="C4539" s="2" t="s">
        <v>387</v>
      </c>
      <c r="D4539" s="2">
        <v>2011</v>
      </c>
      <c r="E4539" s="2" t="s">
        <v>388</v>
      </c>
      <c r="F4539" s="2">
        <v>100483251</v>
      </c>
    </row>
    <row r="4540" spans="1:6" x14ac:dyDescent="0.25">
      <c r="A4540" s="2" t="s">
        <v>117</v>
      </c>
      <c r="B4540" s="2" t="s">
        <v>428</v>
      </c>
      <c r="C4540" s="2" t="s">
        <v>387</v>
      </c>
      <c r="D4540" s="2">
        <v>2012</v>
      </c>
      <c r="E4540" s="2" t="s">
        <v>388</v>
      </c>
      <c r="F4540" s="2">
        <v>136247966</v>
      </c>
    </row>
    <row r="4541" spans="1:6" x14ac:dyDescent="0.25">
      <c r="A4541" s="2" t="s">
        <v>117</v>
      </c>
      <c r="B4541" s="2" t="s">
        <v>428</v>
      </c>
      <c r="C4541" s="2" t="s">
        <v>387</v>
      </c>
      <c r="D4541" s="2">
        <v>2013</v>
      </c>
      <c r="E4541" s="2" t="s">
        <v>388</v>
      </c>
      <c r="F4541" s="2">
        <v>164686773</v>
      </c>
    </row>
    <row r="4542" spans="1:6" x14ac:dyDescent="0.25">
      <c r="A4542" s="2" t="s">
        <v>117</v>
      </c>
      <c r="B4542" s="2" t="s">
        <v>428</v>
      </c>
      <c r="C4542" s="2" t="s">
        <v>387</v>
      </c>
      <c r="D4542" s="2">
        <v>2014</v>
      </c>
      <c r="E4542" s="2" t="s">
        <v>388</v>
      </c>
      <c r="F4542" s="2">
        <v>211910025</v>
      </c>
    </row>
    <row r="4543" spans="1:6" x14ac:dyDescent="0.25">
      <c r="A4543" s="2" t="s">
        <v>117</v>
      </c>
      <c r="B4543" s="2" t="s">
        <v>428</v>
      </c>
      <c r="C4543" s="2" t="s">
        <v>387</v>
      </c>
      <c r="D4543" s="2">
        <v>2015</v>
      </c>
      <c r="E4543" s="2" t="s">
        <v>388</v>
      </c>
      <c r="F4543" s="2">
        <v>264433344</v>
      </c>
    </row>
    <row r="4544" spans="1:6" x14ac:dyDescent="0.25">
      <c r="A4544" s="2" t="s">
        <v>117</v>
      </c>
      <c r="B4544" s="2" t="s">
        <v>428</v>
      </c>
      <c r="C4544" s="2" t="s">
        <v>387</v>
      </c>
      <c r="D4544" s="2">
        <v>2016</v>
      </c>
      <c r="E4544" s="2" t="s">
        <v>388</v>
      </c>
      <c r="F4544" s="2">
        <v>313292716</v>
      </c>
    </row>
    <row r="4545" spans="1:6" x14ac:dyDescent="0.25">
      <c r="A4545" s="2" t="s">
        <v>117</v>
      </c>
      <c r="B4545" s="2" t="s">
        <v>428</v>
      </c>
      <c r="C4545" s="2" t="s">
        <v>387</v>
      </c>
      <c r="D4545" s="2">
        <v>2017</v>
      </c>
      <c r="E4545" s="2" t="s">
        <v>388</v>
      </c>
      <c r="F4545" s="2">
        <v>118814061</v>
      </c>
    </row>
    <row r="4546" spans="1:6" x14ac:dyDescent="0.25">
      <c r="A4546" s="2" t="s">
        <v>117</v>
      </c>
      <c r="B4546" s="2" t="s">
        <v>428</v>
      </c>
      <c r="C4546" s="2" t="s">
        <v>387</v>
      </c>
      <c r="D4546" s="2">
        <v>2018</v>
      </c>
      <c r="E4546" s="2" t="s">
        <v>388</v>
      </c>
      <c r="F4546" s="2">
        <v>205085654</v>
      </c>
    </row>
    <row r="4547" spans="1:6" x14ac:dyDescent="0.25">
      <c r="A4547" s="2" t="s">
        <v>117</v>
      </c>
      <c r="B4547" s="2" t="s">
        <v>428</v>
      </c>
      <c r="C4547" s="2" t="s">
        <v>387</v>
      </c>
      <c r="D4547" s="2">
        <v>2019</v>
      </c>
      <c r="E4547" s="2" t="s">
        <v>388</v>
      </c>
      <c r="F4547" s="2">
        <v>222077795</v>
      </c>
    </row>
    <row r="4548" spans="1:6" x14ac:dyDescent="0.25">
      <c r="A4548" s="2" t="s">
        <v>117</v>
      </c>
      <c r="B4548" s="2" t="s">
        <v>428</v>
      </c>
      <c r="C4548" s="2" t="s">
        <v>387</v>
      </c>
      <c r="D4548" s="2">
        <v>2020</v>
      </c>
      <c r="E4548" s="2" t="s">
        <v>388</v>
      </c>
      <c r="F4548" s="2">
        <v>237948490</v>
      </c>
    </row>
    <row r="4549" spans="1:6" x14ac:dyDescent="0.25">
      <c r="A4549" s="2" t="s">
        <v>117</v>
      </c>
      <c r="B4549" s="2" t="s">
        <v>428</v>
      </c>
      <c r="C4549" s="2" t="s">
        <v>387</v>
      </c>
      <c r="D4549" s="2">
        <v>2021</v>
      </c>
      <c r="E4549" s="2" t="s">
        <v>388</v>
      </c>
      <c r="F4549" s="2">
        <v>249508064</v>
      </c>
    </row>
    <row r="4550" spans="1:6" x14ac:dyDescent="0.25">
      <c r="A4550" s="2" t="s">
        <v>117</v>
      </c>
      <c r="B4550" s="2" t="s">
        <v>428</v>
      </c>
      <c r="C4550" s="2" t="s">
        <v>389</v>
      </c>
      <c r="D4550" s="2">
        <v>2010</v>
      </c>
      <c r="E4550" s="2" t="s">
        <v>388</v>
      </c>
      <c r="F4550" s="2">
        <v>221520074</v>
      </c>
    </row>
    <row r="4551" spans="1:6" x14ac:dyDescent="0.25">
      <c r="A4551" s="2" t="s">
        <v>117</v>
      </c>
      <c r="B4551" s="2" t="s">
        <v>428</v>
      </c>
      <c r="C4551" s="2" t="s">
        <v>389</v>
      </c>
      <c r="D4551" s="2">
        <v>2011</v>
      </c>
      <c r="E4551" s="2" t="s">
        <v>388</v>
      </c>
      <c r="F4551" s="2">
        <v>320946302</v>
      </c>
    </row>
    <row r="4552" spans="1:6" x14ac:dyDescent="0.25">
      <c r="A4552" s="2" t="s">
        <v>117</v>
      </c>
      <c r="B4552" s="2" t="s">
        <v>428</v>
      </c>
      <c r="C4552" s="2" t="s">
        <v>389</v>
      </c>
      <c r="D4552" s="2">
        <v>2012</v>
      </c>
      <c r="E4552" s="2" t="s">
        <v>388</v>
      </c>
      <c r="F4552" s="2">
        <v>305589838</v>
      </c>
    </row>
    <row r="4553" spans="1:6" x14ac:dyDescent="0.25">
      <c r="A4553" s="2" t="s">
        <v>117</v>
      </c>
      <c r="B4553" s="2" t="s">
        <v>428</v>
      </c>
      <c r="C4553" s="2" t="s">
        <v>389</v>
      </c>
      <c r="D4553" s="2">
        <v>2013</v>
      </c>
      <c r="E4553" s="2" t="s">
        <v>388</v>
      </c>
      <c r="F4553" s="2">
        <v>254075828</v>
      </c>
    </row>
    <row r="4554" spans="1:6" x14ac:dyDescent="0.25">
      <c r="A4554" s="2" t="s">
        <v>117</v>
      </c>
      <c r="B4554" s="2" t="s">
        <v>428</v>
      </c>
      <c r="C4554" s="2" t="s">
        <v>389</v>
      </c>
      <c r="D4554" s="2">
        <v>2014</v>
      </c>
      <c r="E4554" s="2" t="s">
        <v>388</v>
      </c>
      <c r="F4554" s="2">
        <v>369189744</v>
      </c>
    </row>
    <row r="4555" spans="1:6" x14ac:dyDescent="0.25">
      <c r="A4555" s="2" t="s">
        <v>117</v>
      </c>
      <c r="B4555" s="2" t="s">
        <v>428</v>
      </c>
      <c r="C4555" s="2" t="s">
        <v>389</v>
      </c>
      <c r="D4555" s="2">
        <v>2015</v>
      </c>
      <c r="E4555" s="2" t="s">
        <v>388</v>
      </c>
      <c r="F4555" s="2">
        <v>269910687</v>
      </c>
    </row>
    <row r="4556" spans="1:6" x14ac:dyDescent="0.25">
      <c r="A4556" s="2" t="s">
        <v>117</v>
      </c>
      <c r="B4556" s="2" t="s">
        <v>428</v>
      </c>
      <c r="C4556" s="2" t="s">
        <v>389</v>
      </c>
      <c r="D4556" s="2">
        <v>2016</v>
      </c>
      <c r="E4556" s="2" t="s">
        <v>388</v>
      </c>
      <c r="F4556" s="2">
        <v>682529450</v>
      </c>
    </row>
    <row r="4557" spans="1:6" x14ac:dyDescent="0.25">
      <c r="A4557" s="2" t="s">
        <v>117</v>
      </c>
      <c r="B4557" s="2" t="s">
        <v>428</v>
      </c>
      <c r="C4557" s="2" t="s">
        <v>389</v>
      </c>
      <c r="D4557" s="2">
        <v>2017</v>
      </c>
      <c r="E4557" s="2" t="s">
        <v>388</v>
      </c>
      <c r="F4557" s="2">
        <v>438656277</v>
      </c>
    </row>
    <row r="4558" spans="1:6" x14ac:dyDescent="0.25">
      <c r="A4558" s="2" t="s">
        <v>117</v>
      </c>
      <c r="B4558" s="2" t="s">
        <v>428</v>
      </c>
      <c r="C4558" s="2" t="s">
        <v>389</v>
      </c>
      <c r="D4558" s="2">
        <v>2018</v>
      </c>
      <c r="E4558" s="2" t="s">
        <v>388</v>
      </c>
      <c r="F4558" s="2">
        <v>433653832</v>
      </c>
    </row>
    <row r="4559" spans="1:6" x14ac:dyDescent="0.25">
      <c r="A4559" s="2" t="s">
        <v>117</v>
      </c>
      <c r="B4559" s="2" t="s">
        <v>428</v>
      </c>
      <c r="C4559" s="2" t="s">
        <v>389</v>
      </c>
      <c r="D4559" s="2">
        <v>2019</v>
      </c>
      <c r="E4559" s="2" t="s">
        <v>388</v>
      </c>
      <c r="F4559" s="2">
        <v>454869693</v>
      </c>
    </row>
    <row r="4560" spans="1:6" x14ac:dyDescent="0.25">
      <c r="A4560" s="2" t="s">
        <v>117</v>
      </c>
      <c r="B4560" s="2" t="s">
        <v>428</v>
      </c>
      <c r="C4560" s="2" t="s">
        <v>389</v>
      </c>
      <c r="D4560" s="2">
        <v>2020</v>
      </c>
      <c r="E4560" s="2" t="s">
        <v>388</v>
      </c>
      <c r="F4560" s="2">
        <v>466813173</v>
      </c>
    </row>
    <row r="4561" spans="1:6" x14ac:dyDescent="0.25">
      <c r="A4561" s="2" t="s">
        <v>117</v>
      </c>
      <c r="B4561" s="2" t="s">
        <v>428</v>
      </c>
      <c r="C4561" s="2" t="s">
        <v>389</v>
      </c>
      <c r="D4561" s="2">
        <v>2021</v>
      </c>
      <c r="E4561" s="2" t="s">
        <v>388</v>
      </c>
      <c r="F4561" s="2">
        <v>475530042</v>
      </c>
    </row>
    <row r="4562" spans="1:6" x14ac:dyDescent="0.25">
      <c r="A4562" s="2" t="s">
        <v>117</v>
      </c>
      <c r="B4562" s="2" t="s">
        <v>428</v>
      </c>
      <c r="C4562" s="2" t="s">
        <v>390</v>
      </c>
      <c r="D4562" s="2">
        <v>2010</v>
      </c>
      <c r="E4562" s="2" t="s">
        <v>388</v>
      </c>
      <c r="F4562" s="2">
        <v>310338428</v>
      </c>
    </row>
    <row r="4563" spans="1:6" x14ac:dyDescent="0.25">
      <c r="A4563" s="2" t="s">
        <v>117</v>
      </c>
      <c r="B4563" s="2" t="s">
        <v>428</v>
      </c>
      <c r="C4563" s="2" t="s">
        <v>390</v>
      </c>
      <c r="D4563" s="2">
        <v>2011</v>
      </c>
      <c r="E4563" s="2" t="s">
        <v>388</v>
      </c>
      <c r="F4563" s="2">
        <v>332076447</v>
      </c>
    </row>
    <row r="4564" spans="1:6" x14ac:dyDescent="0.25">
      <c r="A4564" s="2" t="s">
        <v>117</v>
      </c>
      <c r="B4564" s="2" t="s">
        <v>428</v>
      </c>
      <c r="C4564" s="2" t="s">
        <v>390</v>
      </c>
      <c r="D4564" s="2">
        <v>2012</v>
      </c>
      <c r="E4564" s="2" t="s">
        <v>388</v>
      </c>
      <c r="F4564" s="2">
        <v>537868317</v>
      </c>
    </row>
    <row r="4565" spans="1:6" x14ac:dyDescent="0.25">
      <c r="A4565" s="2" t="s">
        <v>117</v>
      </c>
      <c r="B4565" s="2" t="s">
        <v>428</v>
      </c>
      <c r="C4565" s="2" t="s">
        <v>390</v>
      </c>
      <c r="D4565" s="2">
        <v>2013</v>
      </c>
      <c r="E4565" s="2" t="s">
        <v>388</v>
      </c>
      <c r="F4565" s="2">
        <v>625203253</v>
      </c>
    </row>
    <row r="4566" spans="1:6" x14ac:dyDescent="0.25">
      <c r="A4566" s="2" t="s">
        <v>117</v>
      </c>
      <c r="B4566" s="2" t="s">
        <v>428</v>
      </c>
      <c r="C4566" s="2" t="s">
        <v>390</v>
      </c>
      <c r="D4566" s="2">
        <v>2014</v>
      </c>
      <c r="E4566" s="2" t="s">
        <v>388</v>
      </c>
      <c r="F4566" s="2">
        <v>728165151</v>
      </c>
    </row>
    <row r="4567" spans="1:6" x14ac:dyDescent="0.25">
      <c r="A4567" s="2" t="s">
        <v>117</v>
      </c>
      <c r="B4567" s="2" t="s">
        <v>428</v>
      </c>
      <c r="C4567" s="2" t="s">
        <v>390</v>
      </c>
      <c r="D4567" s="2">
        <v>2015</v>
      </c>
      <c r="E4567" s="2" t="s">
        <v>388</v>
      </c>
      <c r="F4567" s="2">
        <v>961535041</v>
      </c>
    </row>
    <row r="4568" spans="1:6" x14ac:dyDescent="0.25">
      <c r="A4568" s="2" t="s">
        <v>117</v>
      </c>
      <c r="B4568" s="2" t="s">
        <v>428</v>
      </c>
      <c r="C4568" s="2" t="s">
        <v>390</v>
      </c>
      <c r="D4568" s="2">
        <v>2016</v>
      </c>
      <c r="E4568" s="2" t="s">
        <v>388</v>
      </c>
      <c r="F4568" s="2">
        <v>1437110400</v>
      </c>
    </row>
    <row r="4569" spans="1:6" x14ac:dyDescent="0.25">
      <c r="A4569" s="2" t="s">
        <v>117</v>
      </c>
      <c r="B4569" s="2" t="s">
        <v>428</v>
      </c>
      <c r="C4569" s="2" t="s">
        <v>390</v>
      </c>
      <c r="D4569" s="2">
        <v>2017</v>
      </c>
      <c r="E4569" s="2" t="s">
        <v>388</v>
      </c>
      <c r="F4569" s="2">
        <v>1276791999</v>
      </c>
    </row>
    <row r="4570" spans="1:6" x14ac:dyDescent="0.25">
      <c r="A4570" s="2" t="s">
        <v>117</v>
      </c>
      <c r="B4570" s="2" t="s">
        <v>428</v>
      </c>
      <c r="C4570" s="2" t="s">
        <v>390</v>
      </c>
      <c r="D4570" s="2">
        <v>2018</v>
      </c>
      <c r="E4570" s="2" t="s">
        <v>388</v>
      </c>
      <c r="F4570" s="2">
        <v>1530278604</v>
      </c>
    </row>
    <row r="4571" spans="1:6" x14ac:dyDescent="0.25">
      <c r="A4571" s="2" t="s">
        <v>117</v>
      </c>
      <c r="B4571" s="2" t="s">
        <v>428</v>
      </c>
      <c r="C4571" s="2" t="s">
        <v>390</v>
      </c>
      <c r="D4571" s="2">
        <v>2019</v>
      </c>
      <c r="E4571" s="2" t="s">
        <v>388</v>
      </c>
      <c r="F4571" s="2">
        <v>1659121302</v>
      </c>
    </row>
    <row r="4572" spans="1:6" x14ac:dyDescent="0.25">
      <c r="A4572" s="2" t="s">
        <v>117</v>
      </c>
      <c r="B4572" s="2" t="s">
        <v>428</v>
      </c>
      <c r="C4572" s="2" t="s">
        <v>390</v>
      </c>
      <c r="D4572" s="2">
        <v>2020</v>
      </c>
      <c r="E4572" s="2" t="s">
        <v>388</v>
      </c>
      <c r="F4572" s="2">
        <v>1819162268</v>
      </c>
    </row>
    <row r="4573" spans="1:6" x14ac:dyDescent="0.25">
      <c r="A4573" s="2" t="s">
        <v>117</v>
      </c>
      <c r="B4573" s="2" t="s">
        <v>428</v>
      </c>
      <c r="C4573" s="2" t="s">
        <v>390</v>
      </c>
      <c r="D4573" s="2">
        <v>2021</v>
      </c>
      <c r="E4573" s="2" t="s">
        <v>388</v>
      </c>
      <c r="F4573" s="2">
        <v>1952822547</v>
      </c>
    </row>
    <row r="4574" spans="1:6" x14ac:dyDescent="0.25">
      <c r="A4574" s="2" t="s">
        <v>117</v>
      </c>
      <c r="B4574" s="2" t="s">
        <v>425</v>
      </c>
      <c r="C4574" s="2" t="s">
        <v>387</v>
      </c>
      <c r="D4574" s="2">
        <v>2010</v>
      </c>
      <c r="E4574" s="2" t="s">
        <v>388</v>
      </c>
      <c r="F4574" s="2">
        <v>4096655</v>
      </c>
    </row>
    <row r="4575" spans="1:6" x14ac:dyDescent="0.25">
      <c r="A4575" s="2" t="s">
        <v>117</v>
      </c>
      <c r="B4575" s="2" t="s">
        <v>425</v>
      </c>
      <c r="C4575" s="2" t="s">
        <v>387</v>
      </c>
      <c r="D4575" s="2">
        <v>2012</v>
      </c>
      <c r="E4575" s="2" t="s">
        <v>388</v>
      </c>
      <c r="F4575" s="2">
        <v>80000</v>
      </c>
    </row>
    <row r="4576" spans="1:6" x14ac:dyDescent="0.25">
      <c r="A4576" s="2" t="s">
        <v>117</v>
      </c>
      <c r="B4576" s="2" t="s">
        <v>425</v>
      </c>
      <c r="C4576" s="2" t="s">
        <v>387</v>
      </c>
      <c r="D4576" s="2">
        <v>2013</v>
      </c>
      <c r="E4576" s="2" t="s">
        <v>388</v>
      </c>
      <c r="F4576" s="2">
        <v>3853882</v>
      </c>
    </row>
    <row r="4577" spans="1:6" x14ac:dyDescent="0.25">
      <c r="A4577" s="2" t="s">
        <v>117</v>
      </c>
      <c r="B4577" s="2" t="s">
        <v>425</v>
      </c>
      <c r="C4577" s="2" t="s">
        <v>387</v>
      </c>
      <c r="D4577" s="2">
        <v>2014</v>
      </c>
      <c r="E4577" s="2" t="s">
        <v>388</v>
      </c>
      <c r="F4577" s="2">
        <v>1400000</v>
      </c>
    </row>
    <row r="4578" spans="1:6" x14ac:dyDescent="0.25">
      <c r="A4578" s="2" t="s">
        <v>117</v>
      </c>
      <c r="B4578" s="2" t="s">
        <v>425</v>
      </c>
      <c r="C4578" s="2" t="s">
        <v>387</v>
      </c>
      <c r="D4578" s="2">
        <v>2015</v>
      </c>
      <c r="E4578" s="2" t="s">
        <v>388</v>
      </c>
      <c r="F4578" s="2">
        <v>1694447</v>
      </c>
    </row>
    <row r="4579" spans="1:6" x14ac:dyDescent="0.25">
      <c r="A4579" s="2" t="s">
        <v>117</v>
      </c>
      <c r="B4579" s="2" t="s">
        <v>425</v>
      </c>
      <c r="C4579" s="2" t="s">
        <v>387</v>
      </c>
      <c r="D4579" s="2">
        <v>2016</v>
      </c>
      <c r="E4579" s="2" t="s">
        <v>388</v>
      </c>
      <c r="F4579" s="2">
        <v>3708648</v>
      </c>
    </row>
    <row r="4580" spans="1:6" x14ac:dyDescent="0.25">
      <c r="A4580" s="2" t="s">
        <v>117</v>
      </c>
      <c r="B4580" s="2" t="s">
        <v>425</v>
      </c>
      <c r="C4580" s="2" t="s">
        <v>387</v>
      </c>
      <c r="D4580" s="2">
        <v>2017</v>
      </c>
      <c r="E4580" s="2" t="s">
        <v>388</v>
      </c>
      <c r="F4580" s="2">
        <v>8461092</v>
      </c>
    </row>
    <row r="4581" spans="1:6" x14ac:dyDescent="0.25">
      <c r="A4581" s="2" t="s">
        <v>117</v>
      </c>
      <c r="B4581" s="2" t="s">
        <v>425</v>
      </c>
      <c r="C4581" s="2" t="s">
        <v>387</v>
      </c>
      <c r="D4581" s="2">
        <v>2018</v>
      </c>
      <c r="E4581" s="2" t="s">
        <v>388</v>
      </c>
      <c r="F4581" s="2">
        <v>8136781</v>
      </c>
    </row>
    <row r="4582" spans="1:6" x14ac:dyDescent="0.25">
      <c r="A4582" s="2" t="s">
        <v>117</v>
      </c>
      <c r="B4582" s="2" t="s">
        <v>425</v>
      </c>
      <c r="C4582" s="2" t="s">
        <v>387</v>
      </c>
      <c r="D4582" s="2">
        <v>2019</v>
      </c>
      <c r="E4582" s="2" t="s">
        <v>388</v>
      </c>
      <c r="F4582" s="2">
        <v>8715816</v>
      </c>
    </row>
    <row r="4583" spans="1:6" x14ac:dyDescent="0.25">
      <c r="A4583" s="2" t="s">
        <v>117</v>
      </c>
      <c r="B4583" s="2" t="s">
        <v>425</v>
      </c>
      <c r="C4583" s="2" t="s">
        <v>387</v>
      </c>
      <c r="D4583" s="2">
        <v>2020</v>
      </c>
      <c r="E4583" s="2" t="s">
        <v>388</v>
      </c>
      <c r="F4583" s="2">
        <v>9184713</v>
      </c>
    </row>
    <row r="4584" spans="1:6" x14ac:dyDescent="0.25">
      <c r="A4584" s="2" t="s">
        <v>117</v>
      </c>
      <c r="B4584" s="2" t="s">
        <v>425</v>
      </c>
      <c r="C4584" s="2" t="s">
        <v>387</v>
      </c>
      <c r="D4584" s="2">
        <v>2021</v>
      </c>
      <c r="E4584" s="2" t="s">
        <v>388</v>
      </c>
      <c r="F4584" s="2">
        <v>9513249</v>
      </c>
    </row>
    <row r="4585" spans="1:6" x14ac:dyDescent="0.25">
      <c r="A4585" s="2" t="s">
        <v>117</v>
      </c>
      <c r="B4585" s="2" t="s">
        <v>425</v>
      </c>
      <c r="C4585" s="2" t="s">
        <v>389</v>
      </c>
      <c r="D4585" s="2">
        <v>2010</v>
      </c>
      <c r="E4585" s="2" t="s">
        <v>388</v>
      </c>
      <c r="F4585" s="2">
        <v>724000</v>
      </c>
    </row>
    <row r="4586" spans="1:6" x14ac:dyDescent="0.25">
      <c r="A4586" s="2" t="s">
        <v>117</v>
      </c>
      <c r="B4586" s="2" t="s">
        <v>425</v>
      </c>
      <c r="C4586" s="2" t="s">
        <v>389</v>
      </c>
      <c r="D4586" s="2">
        <v>2011</v>
      </c>
      <c r="E4586" s="2" t="s">
        <v>388</v>
      </c>
      <c r="F4586" s="2">
        <v>4874999</v>
      </c>
    </row>
    <row r="4587" spans="1:6" x14ac:dyDescent="0.25">
      <c r="A4587" s="2" t="s">
        <v>117</v>
      </c>
      <c r="B4587" s="2" t="s">
        <v>425</v>
      </c>
      <c r="C4587" s="2" t="s">
        <v>389</v>
      </c>
      <c r="D4587" s="2">
        <v>2012</v>
      </c>
      <c r="E4587" s="2" t="s">
        <v>388</v>
      </c>
      <c r="F4587" s="2">
        <v>434722</v>
      </c>
    </row>
    <row r="4588" spans="1:6" x14ac:dyDescent="0.25">
      <c r="A4588" s="2" t="s">
        <v>117</v>
      </c>
      <c r="B4588" s="2" t="s">
        <v>425</v>
      </c>
      <c r="C4588" s="2" t="s">
        <v>389</v>
      </c>
      <c r="D4588" s="2">
        <v>2013</v>
      </c>
      <c r="E4588" s="2" t="s">
        <v>388</v>
      </c>
      <c r="F4588" s="2">
        <v>900000</v>
      </c>
    </row>
    <row r="4589" spans="1:6" x14ac:dyDescent="0.25">
      <c r="A4589" s="2" t="s">
        <v>117</v>
      </c>
      <c r="B4589" s="2" t="s">
        <v>425</v>
      </c>
      <c r="C4589" s="2" t="s">
        <v>389</v>
      </c>
      <c r="D4589" s="2">
        <v>2014</v>
      </c>
      <c r="E4589" s="2" t="s">
        <v>388</v>
      </c>
      <c r="F4589" s="2">
        <v>17511885</v>
      </c>
    </row>
    <row r="4590" spans="1:6" x14ac:dyDescent="0.25">
      <c r="A4590" s="2" t="s">
        <v>117</v>
      </c>
      <c r="B4590" s="2" t="s">
        <v>425</v>
      </c>
      <c r="C4590" s="2" t="s">
        <v>389</v>
      </c>
      <c r="D4590" s="2">
        <v>2015</v>
      </c>
      <c r="E4590" s="2" t="s">
        <v>388</v>
      </c>
      <c r="F4590" s="2">
        <v>4137567</v>
      </c>
    </row>
    <row r="4591" spans="1:6" x14ac:dyDescent="0.25">
      <c r="A4591" s="2" t="s">
        <v>117</v>
      </c>
      <c r="B4591" s="2" t="s">
        <v>425</v>
      </c>
      <c r="C4591" s="2" t="s">
        <v>389</v>
      </c>
      <c r="D4591" s="2">
        <v>2016</v>
      </c>
      <c r="E4591" s="2" t="s">
        <v>388</v>
      </c>
      <c r="F4591" s="2">
        <v>3827759</v>
      </c>
    </row>
    <row r="4592" spans="1:6" x14ac:dyDescent="0.25">
      <c r="A4592" s="2" t="s">
        <v>117</v>
      </c>
      <c r="B4592" s="2" t="s">
        <v>425</v>
      </c>
      <c r="C4592" s="2" t="s">
        <v>389</v>
      </c>
      <c r="D4592" s="2">
        <v>2017</v>
      </c>
      <c r="E4592" s="2" t="s">
        <v>388</v>
      </c>
      <c r="F4592" s="2">
        <v>352829</v>
      </c>
    </row>
    <row r="4593" spans="1:6" x14ac:dyDescent="0.25">
      <c r="A4593" s="2" t="s">
        <v>117</v>
      </c>
      <c r="B4593" s="2" t="s">
        <v>425</v>
      </c>
      <c r="C4593" s="2" t="s">
        <v>389</v>
      </c>
      <c r="D4593" s="2">
        <v>2018</v>
      </c>
      <c r="E4593" s="2" t="s">
        <v>388</v>
      </c>
      <c r="F4593" s="2">
        <v>945347</v>
      </c>
    </row>
    <row r="4594" spans="1:6" x14ac:dyDescent="0.25">
      <c r="A4594" s="2" t="s">
        <v>117</v>
      </c>
      <c r="B4594" s="2" t="s">
        <v>425</v>
      </c>
      <c r="C4594" s="2" t="s">
        <v>389</v>
      </c>
      <c r="D4594" s="2">
        <v>2019</v>
      </c>
      <c r="E4594" s="2" t="s">
        <v>388</v>
      </c>
      <c r="F4594" s="2">
        <v>981211</v>
      </c>
    </row>
    <row r="4595" spans="1:6" x14ac:dyDescent="0.25">
      <c r="A4595" s="2" t="s">
        <v>117</v>
      </c>
      <c r="B4595" s="2" t="s">
        <v>425</v>
      </c>
      <c r="C4595" s="2" t="s">
        <v>389</v>
      </c>
      <c r="D4595" s="2">
        <v>2020</v>
      </c>
      <c r="E4595" s="2" t="s">
        <v>388</v>
      </c>
      <c r="F4595" s="2">
        <v>1022094</v>
      </c>
    </row>
    <row r="4596" spans="1:6" x14ac:dyDescent="0.25">
      <c r="A4596" s="2" t="s">
        <v>117</v>
      </c>
      <c r="B4596" s="2" t="s">
        <v>425</v>
      </c>
      <c r="C4596" s="2" t="s">
        <v>389</v>
      </c>
      <c r="D4596" s="2">
        <v>2021</v>
      </c>
      <c r="E4596" s="2" t="s">
        <v>388</v>
      </c>
      <c r="F4596" s="2">
        <v>1054807</v>
      </c>
    </row>
    <row r="4597" spans="1:6" x14ac:dyDescent="0.25">
      <c r="A4597" s="2" t="s">
        <v>117</v>
      </c>
      <c r="B4597" s="2" t="s">
        <v>425</v>
      </c>
      <c r="C4597" s="2" t="s">
        <v>390</v>
      </c>
      <c r="D4597" s="2">
        <v>2010</v>
      </c>
      <c r="E4597" s="2" t="s">
        <v>388</v>
      </c>
      <c r="F4597" s="2">
        <v>1308361</v>
      </c>
    </row>
    <row r="4598" spans="1:6" x14ac:dyDescent="0.25">
      <c r="A4598" s="2" t="s">
        <v>117</v>
      </c>
      <c r="B4598" s="2" t="s">
        <v>425</v>
      </c>
      <c r="C4598" s="2" t="s">
        <v>390</v>
      </c>
      <c r="D4598" s="2">
        <v>2011</v>
      </c>
      <c r="E4598" s="2" t="s">
        <v>388</v>
      </c>
      <c r="F4598" s="2">
        <v>1715671</v>
      </c>
    </row>
    <row r="4599" spans="1:6" x14ac:dyDescent="0.25">
      <c r="A4599" s="2" t="s">
        <v>117</v>
      </c>
      <c r="B4599" s="2" t="s">
        <v>425</v>
      </c>
      <c r="C4599" s="2" t="s">
        <v>390</v>
      </c>
      <c r="D4599" s="2">
        <v>2012</v>
      </c>
      <c r="E4599" s="2" t="s">
        <v>388</v>
      </c>
      <c r="F4599" s="2">
        <v>2763552</v>
      </c>
    </row>
    <row r="4600" spans="1:6" x14ac:dyDescent="0.25">
      <c r="A4600" s="2" t="s">
        <v>117</v>
      </c>
      <c r="B4600" s="2" t="s">
        <v>425</v>
      </c>
      <c r="C4600" s="2" t="s">
        <v>390</v>
      </c>
      <c r="D4600" s="2">
        <v>2013</v>
      </c>
      <c r="E4600" s="2" t="s">
        <v>388</v>
      </c>
      <c r="F4600" s="2">
        <v>2152671</v>
      </c>
    </row>
    <row r="4601" spans="1:6" x14ac:dyDescent="0.25">
      <c r="A4601" s="2" t="s">
        <v>117</v>
      </c>
      <c r="B4601" s="2" t="s">
        <v>425</v>
      </c>
      <c r="C4601" s="2" t="s">
        <v>390</v>
      </c>
      <c r="D4601" s="2">
        <v>2014</v>
      </c>
      <c r="E4601" s="2" t="s">
        <v>388</v>
      </c>
      <c r="F4601" s="2">
        <v>1967127</v>
      </c>
    </row>
    <row r="4602" spans="1:6" x14ac:dyDescent="0.25">
      <c r="A4602" s="2" t="s">
        <v>117</v>
      </c>
      <c r="B4602" s="2" t="s">
        <v>425</v>
      </c>
      <c r="C4602" s="2" t="s">
        <v>390</v>
      </c>
      <c r="D4602" s="2">
        <v>2015</v>
      </c>
      <c r="E4602" s="2" t="s">
        <v>388</v>
      </c>
      <c r="F4602" s="2">
        <v>3824224</v>
      </c>
    </row>
    <row r="4603" spans="1:6" x14ac:dyDescent="0.25">
      <c r="A4603" s="2" t="s">
        <v>117</v>
      </c>
      <c r="B4603" s="2" t="s">
        <v>425</v>
      </c>
      <c r="C4603" s="2" t="s">
        <v>390</v>
      </c>
      <c r="D4603" s="2">
        <v>2016</v>
      </c>
      <c r="E4603" s="2" t="s">
        <v>388</v>
      </c>
      <c r="F4603" s="2">
        <v>5108593</v>
      </c>
    </row>
    <row r="4604" spans="1:6" x14ac:dyDescent="0.25">
      <c r="A4604" s="2" t="s">
        <v>117</v>
      </c>
      <c r="B4604" s="2" t="s">
        <v>425</v>
      </c>
      <c r="C4604" s="2" t="s">
        <v>390</v>
      </c>
      <c r="D4604" s="2">
        <v>2017</v>
      </c>
      <c r="E4604" s="2" t="s">
        <v>388</v>
      </c>
      <c r="F4604" s="2">
        <v>3165857</v>
      </c>
    </row>
    <row r="4605" spans="1:6" x14ac:dyDescent="0.25">
      <c r="A4605" s="2" t="s">
        <v>117</v>
      </c>
      <c r="B4605" s="2" t="s">
        <v>425</v>
      </c>
      <c r="C4605" s="2" t="s">
        <v>390</v>
      </c>
      <c r="D4605" s="2">
        <v>2018</v>
      </c>
      <c r="E4605" s="2" t="s">
        <v>388</v>
      </c>
      <c r="F4605" s="2">
        <v>3359306</v>
      </c>
    </row>
    <row r="4606" spans="1:6" x14ac:dyDescent="0.25">
      <c r="A4606" s="2" t="s">
        <v>117</v>
      </c>
      <c r="B4606" s="2" t="s">
        <v>425</v>
      </c>
      <c r="C4606" s="2" t="s">
        <v>390</v>
      </c>
      <c r="D4606" s="2">
        <v>2019</v>
      </c>
      <c r="E4606" s="2" t="s">
        <v>388</v>
      </c>
      <c r="F4606" s="2">
        <v>3772517</v>
      </c>
    </row>
    <row r="4607" spans="1:6" x14ac:dyDescent="0.25">
      <c r="A4607" s="2" t="s">
        <v>117</v>
      </c>
      <c r="B4607" s="2" t="s">
        <v>425</v>
      </c>
      <c r="C4607" s="2" t="s">
        <v>390</v>
      </c>
      <c r="D4607" s="2">
        <v>2020</v>
      </c>
      <c r="E4607" s="2" t="s">
        <v>388</v>
      </c>
      <c r="F4607" s="2">
        <v>3837731</v>
      </c>
    </row>
    <row r="4608" spans="1:6" x14ac:dyDescent="0.25">
      <c r="A4608" s="2" t="s">
        <v>117</v>
      </c>
      <c r="B4608" s="2" t="s">
        <v>425</v>
      </c>
      <c r="C4608" s="2" t="s">
        <v>390</v>
      </c>
      <c r="D4608" s="2">
        <v>2021</v>
      </c>
      <c r="E4608" s="2" t="s">
        <v>388</v>
      </c>
      <c r="F4608" s="2">
        <v>4101831</v>
      </c>
    </row>
    <row r="4609" spans="1:6" x14ac:dyDescent="0.25">
      <c r="A4609" s="2" t="s">
        <v>118</v>
      </c>
      <c r="B4609" s="2" t="s">
        <v>429</v>
      </c>
      <c r="C4609" s="2" t="s">
        <v>387</v>
      </c>
      <c r="D4609" s="2">
        <v>2010</v>
      </c>
      <c r="E4609" s="2" t="s">
        <v>388</v>
      </c>
      <c r="F4609" s="2">
        <v>39616010</v>
      </c>
    </row>
    <row r="4610" spans="1:6" x14ac:dyDescent="0.25">
      <c r="A4610" s="2" t="s">
        <v>118</v>
      </c>
      <c r="B4610" s="2" t="s">
        <v>429</v>
      </c>
      <c r="C4610" s="2" t="s">
        <v>387</v>
      </c>
      <c r="D4610" s="2">
        <v>2011</v>
      </c>
      <c r="E4610" s="2" t="s">
        <v>388</v>
      </c>
      <c r="F4610" s="2">
        <v>31811372</v>
      </c>
    </row>
    <row r="4611" spans="1:6" x14ac:dyDescent="0.25">
      <c r="A4611" s="2" t="s">
        <v>118</v>
      </c>
      <c r="B4611" s="2" t="s">
        <v>429</v>
      </c>
      <c r="C4611" s="2" t="s">
        <v>387</v>
      </c>
      <c r="D4611" s="2">
        <v>2012</v>
      </c>
      <c r="E4611" s="2" t="s">
        <v>388</v>
      </c>
      <c r="F4611" s="2">
        <v>47279597</v>
      </c>
    </row>
    <row r="4612" spans="1:6" x14ac:dyDescent="0.25">
      <c r="A4612" s="2" t="s">
        <v>118</v>
      </c>
      <c r="B4612" s="2" t="s">
        <v>429</v>
      </c>
      <c r="C4612" s="2" t="s">
        <v>387</v>
      </c>
      <c r="D4612" s="2">
        <v>2013</v>
      </c>
      <c r="E4612" s="2" t="s">
        <v>388</v>
      </c>
      <c r="F4612" s="2">
        <v>69899768</v>
      </c>
    </row>
    <row r="4613" spans="1:6" x14ac:dyDescent="0.25">
      <c r="A4613" s="2" t="s">
        <v>118</v>
      </c>
      <c r="B4613" s="2" t="s">
        <v>429</v>
      </c>
      <c r="C4613" s="2" t="s">
        <v>387</v>
      </c>
      <c r="D4613" s="2">
        <v>2014</v>
      </c>
      <c r="E4613" s="2" t="s">
        <v>388</v>
      </c>
      <c r="F4613" s="2">
        <v>55750975</v>
      </c>
    </row>
    <row r="4614" spans="1:6" x14ac:dyDescent="0.25">
      <c r="A4614" s="2" t="s">
        <v>118</v>
      </c>
      <c r="B4614" s="2" t="s">
        <v>429</v>
      </c>
      <c r="C4614" s="2" t="s">
        <v>387</v>
      </c>
      <c r="D4614" s="2">
        <v>2015</v>
      </c>
      <c r="E4614" s="2" t="s">
        <v>388</v>
      </c>
      <c r="F4614" s="2">
        <v>88825135</v>
      </c>
    </row>
    <row r="4615" spans="1:6" x14ac:dyDescent="0.25">
      <c r="A4615" s="2" t="s">
        <v>118</v>
      </c>
      <c r="B4615" s="2" t="s">
        <v>429</v>
      </c>
      <c r="C4615" s="2" t="s">
        <v>387</v>
      </c>
      <c r="D4615" s="2">
        <v>2016</v>
      </c>
      <c r="E4615" s="2" t="s">
        <v>388</v>
      </c>
      <c r="F4615" s="2">
        <v>148866436</v>
      </c>
    </row>
    <row r="4616" spans="1:6" x14ac:dyDescent="0.25">
      <c r="A4616" s="2" t="s">
        <v>118</v>
      </c>
      <c r="B4616" s="2" t="s">
        <v>429</v>
      </c>
      <c r="C4616" s="2" t="s">
        <v>387</v>
      </c>
      <c r="D4616" s="2">
        <v>2017</v>
      </c>
      <c r="E4616" s="2" t="s">
        <v>388</v>
      </c>
      <c r="F4616" s="2">
        <v>106052589</v>
      </c>
    </row>
    <row r="4617" spans="1:6" x14ac:dyDescent="0.25">
      <c r="A4617" s="2" t="s">
        <v>118</v>
      </c>
      <c r="B4617" s="2" t="s">
        <v>429</v>
      </c>
      <c r="C4617" s="2" t="s">
        <v>387</v>
      </c>
      <c r="D4617" s="2">
        <v>2018</v>
      </c>
      <c r="E4617" s="2" t="s">
        <v>388</v>
      </c>
      <c r="F4617" s="2">
        <v>145787770</v>
      </c>
    </row>
    <row r="4618" spans="1:6" x14ac:dyDescent="0.25">
      <c r="A4618" s="2" t="s">
        <v>118</v>
      </c>
      <c r="B4618" s="2" t="s">
        <v>429</v>
      </c>
      <c r="C4618" s="2" t="s">
        <v>387</v>
      </c>
      <c r="D4618" s="2">
        <v>2019</v>
      </c>
      <c r="E4618" s="2" t="s">
        <v>388</v>
      </c>
      <c r="F4618" s="2">
        <v>156533889</v>
      </c>
    </row>
    <row r="4619" spans="1:6" x14ac:dyDescent="0.25">
      <c r="A4619" s="2" t="s">
        <v>118</v>
      </c>
      <c r="B4619" s="2" t="s">
        <v>429</v>
      </c>
      <c r="C4619" s="2" t="s">
        <v>387</v>
      </c>
      <c r="D4619" s="2">
        <v>2020</v>
      </c>
      <c r="E4619" s="2" t="s">
        <v>388</v>
      </c>
      <c r="F4619" s="2">
        <v>166337491</v>
      </c>
    </row>
    <row r="4620" spans="1:6" x14ac:dyDescent="0.25">
      <c r="A4620" s="2" t="s">
        <v>118</v>
      </c>
      <c r="B4620" s="2" t="s">
        <v>429</v>
      </c>
      <c r="C4620" s="2" t="s">
        <v>387</v>
      </c>
      <c r="D4620" s="2">
        <v>2021</v>
      </c>
      <c r="E4620" s="2" t="s">
        <v>388</v>
      </c>
      <c r="F4620" s="2">
        <v>173133956</v>
      </c>
    </row>
    <row r="4621" spans="1:6" x14ac:dyDescent="0.25">
      <c r="A4621" s="2" t="s">
        <v>118</v>
      </c>
      <c r="B4621" s="2" t="s">
        <v>429</v>
      </c>
      <c r="C4621" s="2" t="s">
        <v>389</v>
      </c>
      <c r="D4621" s="2">
        <v>2010</v>
      </c>
      <c r="E4621" s="2" t="s">
        <v>388</v>
      </c>
      <c r="F4621" s="2">
        <v>85662348</v>
      </c>
    </row>
    <row r="4622" spans="1:6" x14ac:dyDescent="0.25">
      <c r="A4622" s="2" t="s">
        <v>118</v>
      </c>
      <c r="B4622" s="2" t="s">
        <v>429</v>
      </c>
      <c r="C4622" s="2" t="s">
        <v>389</v>
      </c>
      <c r="D4622" s="2">
        <v>2011</v>
      </c>
      <c r="E4622" s="2" t="s">
        <v>388</v>
      </c>
      <c r="F4622" s="2">
        <v>288406409</v>
      </c>
    </row>
    <row r="4623" spans="1:6" x14ac:dyDescent="0.25">
      <c r="A4623" s="2" t="s">
        <v>118</v>
      </c>
      <c r="B4623" s="2" t="s">
        <v>429</v>
      </c>
      <c r="C4623" s="2" t="s">
        <v>389</v>
      </c>
      <c r="D4623" s="2">
        <v>2012</v>
      </c>
      <c r="E4623" s="2" t="s">
        <v>388</v>
      </c>
      <c r="F4623" s="2">
        <v>38312084</v>
      </c>
    </row>
    <row r="4624" spans="1:6" x14ac:dyDescent="0.25">
      <c r="A4624" s="2" t="s">
        <v>118</v>
      </c>
      <c r="B4624" s="2" t="s">
        <v>429</v>
      </c>
      <c r="C4624" s="2" t="s">
        <v>389</v>
      </c>
      <c r="D4624" s="2">
        <v>2013</v>
      </c>
      <c r="E4624" s="2" t="s">
        <v>388</v>
      </c>
      <c r="F4624" s="2">
        <v>17251360</v>
      </c>
    </row>
    <row r="4625" spans="1:6" x14ac:dyDescent="0.25">
      <c r="A4625" s="2" t="s">
        <v>118</v>
      </c>
      <c r="B4625" s="2" t="s">
        <v>429</v>
      </c>
      <c r="C4625" s="2" t="s">
        <v>389</v>
      </c>
      <c r="D4625" s="2">
        <v>2014</v>
      </c>
      <c r="E4625" s="2" t="s">
        <v>388</v>
      </c>
      <c r="F4625" s="2">
        <v>101633406</v>
      </c>
    </row>
    <row r="4626" spans="1:6" x14ac:dyDescent="0.25">
      <c r="A4626" s="2" t="s">
        <v>118</v>
      </c>
      <c r="B4626" s="2" t="s">
        <v>429</v>
      </c>
      <c r="C4626" s="2" t="s">
        <v>389</v>
      </c>
      <c r="D4626" s="2">
        <v>2015</v>
      </c>
      <c r="E4626" s="2" t="s">
        <v>388</v>
      </c>
      <c r="F4626" s="2">
        <v>109377552</v>
      </c>
    </row>
    <row r="4627" spans="1:6" x14ac:dyDescent="0.25">
      <c r="A4627" s="2" t="s">
        <v>118</v>
      </c>
      <c r="B4627" s="2" t="s">
        <v>429</v>
      </c>
      <c r="C4627" s="2" t="s">
        <v>389</v>
      </c>
      <c r="D4627" s="2">
        <v>2016</v>
      </c>
      <c r="E4627" s="2" t="s">
        <v>388</v>
      </c>
      <c r="F4627" s="2">
        <v>112236169</v>
      </c>
    </row>
    <row r="4628" spans="1:6" x14ac:dyDescent="0.25">
      <c r="A4628" s="2" t="s">
        <v>118</v>
      </c>
      <c r="B4628" s="2" t="s">
        <v>429</v>
      </c>
      <c r="C4628" s="2" t="s">
        <v>389</v>
      </c>
      <c r="D4628" s="2">
        <v>2017</v>
      </c>
      <c r="E4628" s="2" t="s">
        <v>388</v>
      </c>
      <c r="F4628" s="2">
        <v>66809325</v>
      </c>
    </row>
    <row r="4629" spans="1:6" x14ac:dyDescent="0.25">
      <c r="A4629" s="2" t="s">
        <v>118</v>
      </c>
      <c r="B4629" s="2" t="s">
        <v>429</v>
      </c>
      <c r="C4629" s="2" t="s">
        <v>389</v>
      </c>
      <c r="D4629" s="2">
        <v>2018</v>
      </c>
      <c r="E4629" s="2" t="s">
        <v>388</v>
      </c>
      <c r="F4629" s="2">
        <v>205907048</v>
      </c>
    </row>
    <row r="4630" spans="1:6" x14ac:dyDescent="0.25">
      <c r="A4630" s="2" t="s">
        <v>118</v>
      </c>
      <c r="B4630" s="2" t="s">
        <v>429</v>
      </c>
      <c r="C4630" s="2" t="s">
        <v>389</v>
      </c>
      <c r="D4630" s="2">
        <v>2019</v>
      </c>
      <c r="E4630" s="2" t="s">
        <v>388</v>
      </c>
      <c r="F4630" s="2">
        <v>193021215</v>
      </c>
    </row>
    <row r="4631" spans="1:6" x14ac:dyDescent="0.25">
      <c r="A4631" s="2" t="s">
        <v>118</v>
      </c>
      <c r="B4631" s="2" t="s">
        <v>429</v>
      </c>
      <c r="C4631" s="2" t="s">
        <v>389</v>
      </c>
      <c r="D4631" s="2">
        <v>2020</v>
      </c>
      <c r="E4631" s="2" t="s">
        <v>388</v>
      </c>
      <c r="F4631" s="2">
        <v>190197441</v>
      </c>
    </row>
    <row r="4632" spans="1:6" x14ac:dyDescent="0.25">
      <c r="A4632" s="2" t="s">
        <v>118</v>
      </c>
      <c r="B4632" s="2" t="s">
        <v>429</v>
      </c>
      <c r="C4632" s="2" t="s">
        <v>389</v>
      </c>
      <c r="D4632" s="2">
        <v>2021</v>
      </c>
      <c r="E4632" s="2" t="s">
        <v>388</v>
      </c>
      <c r="F4632" s="2">
        <v>185362010</v>
      </c>
    </row>
    <row r="4633" spans="1:6" x14ac:dyDescent="0.25">
      <c r="A4633" s="2" t="s">
        <v>118</v>
      </c>
      <c r="B4633" s="2" t="s">
        <v>429</v>
      </c>
      <c r="C4633" s="2" t="s">
        <v>390</v>
      </c>
      <c r="D4633" s="2">
        <v>2010</v>
      </c>
      <c r="E4633" s="2" t="s">
        <v>388</v>
      </c>
      <c r="F4633" s="2">
        <v>53663793</v>
      </c>
    </row>
    <row r="4634" spans="1:6" x14ac:dyDescent="0.25">
      <c r="A4634" s="2" t="s">
        <v>118</v>
      </c>
      <c r="B4634" s="2" t="s">
        <v>429</v>
      </c>
      <c r="C4634" s="2" t="s">
        <v>390</v>
      </c>
      <c r="D4634" s="2">
        <v>2011</v>
      </c>
      <c r="E4634" s="2" t="s">
        <v>388</v>
      </c>
      <c r="F4634" s="2">
        <v>24017723</v>
      </c>
    </row>
    <row r="4635" spans="1:6" x14ac:dyDescent="0.25">
      <c r="A4635" s="2" t="s">
        <v>118</v>
      </c>
      <c r="B4635" s="2" t="s">
        <v>429</v>
      </c>
      <c r="C4635" s="2" t="s">
        <v>390</v>
      </c>
      <c r="D4635" s="2">
        <v>2012</v>
      </c>
      <c r="E4635" s="2" t="s">
        <v>388</v>
      </c>
      <c r="F4635" s="2">
        <v>37731154</v>
      </c>
    </row>
    <row r="4636" spans="1:6" x14ac:dyDescent="0.25">
      <c r="A4636" s="2" t="s">
        <v>118</v>
      </c>
      <c r="B4636" s="2" t="s">
        <v>429</v>
      </c>
      <c r="C4636" s="2" t="s">
        <v>390</v>
      </c>
      <c r="D4636" s="2">
        <v>2013</v>
      </c>
      <c r="E4636" s="2" t="s">
        <v>388</v>
      </c>
      <c r="F4636" s="2">
        <v>67639527</v>
      </c>
    </row>
    <row r="4637" spans="1:6" x14ac:dyDescent="0.25">
      <c r="A4637" s="2" t="s">
        <v>118</v>
      </c>
      <c r="B4637" s="2" t="s">
        <v>429</v>
      </c>
      <c r="C4637" s="2" t="s">
        <v>390</v>
      </c>
      <c r="D4637" s="2">
        <v>2014</v>
      </c>
      <c r="E4637" s="2" t="s">
        <v>388</v>
      </c>
      <c r="F4637" s="2">
        <v>124014314</v>
      </c>
    </row>
    <row r="4638" spans="1:6" x14ac:dyDescent="0.25">
      <c r="A4638" s="2" t="s">
        <v>118</v>
      </c>
      <c r="B4638" s="2" t="s">
        <v>429</v>
      </c>
      <c r="C4638" s="2" t="s">
        <v>390</v>
      </c>
      <c r="D4638" s="2">
        <v>2015</v>
      </c>
      <c r="E4638" s="2" t="s">
        <v>388</v>
      </c>
      <c r="F4638" s="2">
        <v>314066550</v>
      </c>
    </row>
    <row r="4639" spans="1:6" x14ac:dyDescent="0.25">
      <c r="A4639" s="2" t="s">
        <v>118</v>
      </c>
      <c r="B4639" s="2" t="s">
        <v>429</v>
      </c>
      <c r="C4639" s="2" t="s">
        <v>390</v>
      </c>
      <c r="D4639" s="2">
        <v>2016</v>
      </c>
      <c r="E4639" s="2" t="s">
        <v>388</v>
      </c>
      <c r="F4639" s="2">
        <v>82462488</v>
      </c>
    </row>
    <row r="4640" spans="1:6" x14ac:dyDescent="0.25">
      <c r="A4640" s="2" t="s">
        <v>118</v>
      </c>
      <c r="B4640" s="2" t="s">
        <v>429</v>
      </c>
      <c r="C4640" s="2" t="s">
        <v>390</v>
      </c>
      <c r="D4640" s="2">
        <v>2017</v>
      </c>
      <c r="E4640" s="2" t="s">
        <v>388</v>
      </c>
      <c r="F4640" s="2">
        <v>290390816</v>
      </c>
    </row>
    <row r="4641" spans="1:6" x14ac:dyDescent="0.25">
      <c r="A4641" s="2" t="s">
        <v>118</v>
      </c>
      <c r="B4641" s="2" t="s">
        <v>429</v>
      </c>
      <c r="C4641" s="2" t="s">
        <v>390</v>
      </c>
      <c r="D4641" s="2">
        <v>2018</v>
      </c>
      <c r="E4641" s="2" t="s">
        <v>388</v>
      </c>
      <c r="F4641" s="2">
        <v>282428080</v>
      </c>
    </row>
    <row r="4642" spans="1:6" x14ac:dyDescent="0.25">
      <c r="A4642" s="2" t="s">
        <v>118</v>
      </c>
      <c r="B4642" s="2" t="s">
        <v>429</v>
      </c>
      <c r="C4642" s="2" t="s">
        <v>390</v>
      </c>
      <c r="D4642" s="2">
        <v>2019</v>
      </c>
      <c r="E4642" s="2" t="s">
        <v>388</v>
      </c>
      <c r="F4642" s="2">
        <v>293563240</v>
      </c>
    </row>
    <row r="4643" spans="1:6" x14ac:dyDescent="0.25">
      <c r="A4643" s="2" t="s">
        <v>118</v>
      </c>
      <c r="B4643" s="2" t="s">
        <v>429</v>
      </c>
      <c r="C4643" s="2" t="s">
        <v>390</v>
      </c>
      <c r="D4643" s="2">
        <v>2020</v>
      </c>
      <c r="E4643" s="2" t="s">
        <v>388</v>
      </c>
      <c r="F4643" s="2">
        <v>302418777</v>
      </c>
    </row>
    <row r="4644" spans="1:6" x14ac:dyDescent="0.25">
      <c r="A4644" s="2" t="s">
        <v>118</v>
      </c>
      <c r="B4644" s="2" t="s">
        <v>429</v>
      </c>
      <c r="C4644" s="2" t="s">
        <v>390</v>
      </c>
      <c r="D4644" s="2">
        <v>2021</v>
      </c>
      <c r="E4644" s="2" t="s">
        <v>388</v>
      </c>
      <c r="F4644" s="2">
        <v>313512905</v>
      </c>
    </row>
    <row r="4645" spans="1:6" x14ac:dyDescent="0.25">
      <c r="A4645" s="2" t="s">
        <v>119</v>
      </c>
      <c r="B4645" s="2" t="s">
        <v>401</v>
      </c>
      <c r="C4645" s="2" t="s">
        <v>387</v>
      </c>
      <c r="D4645" s="2">
        <v>2010</v>
      </c>
      <c r="E4645" s="2" t="s">
        <v>388</v>
      </c>
      <c r="F4645" s="2">
        <v>94802808</v>
      </c>
    </row>
    <row r="4646" spans="1:6" x14ac:dyDescent="0.25">
      <c r="A4646" s="2" t="s">
        <v>119</v>
      </c>
      <c r="B4646" s="2" t="s">
        <v>401</v>
      </c>
      <c r="C4646" s="2" t="s">
        <v>387</v>
      </c>
      <c r="D4646" s="2">
        <v>2011</v>
      </c>
      <c r="E4646" s="2" t="s">
        <v>388</v>
      </c>
      <c r="F4646" s="2">
        <v>54448105</v>
      </c>
    </row>
    <row r="4647" spans="1:6" x14ac:dyDescent="0.25">
      <c r="A4647" s="2" t="s">
        <v>119</v>
      </c>
      <c r="B4647" s="2" t="s">
        <v>401</v>
      </c>
      <c r="C4647" s="2" t="s">
        <v>387</v>
      </c>
      <c r="D4647" s="2">
        <v>2012</v>
      </c>
      <c r="E4647" s="2" t="s">
        <v>388</v>
      </c>
      <c r="F4647" s="2">
        <v>42833512</v>
      </c>
    </row>
    <row r="4648" spans="1:6" x14ac:dyDescent="0.25">
      <c r="A4648" s="2" t="s">
        <v>119</v>
      </c>
      <c r="B4648" s="2" t="s">
        <v>401</v>
      </c>
      <c r="C4648" s="2" t="s">
        <v>387</v>
      </c>
      <c r="D4648" s="2">
        <v>2013</v>
      </c>
      <c r="E4648" s="2" t="s">
        <v>388</v>
      </c>
      <c r="F4648" s="2">
        <v>69268115</v>
      </c>
    </row>
    <row r="4649" spans="1:6" x14ac:dyDescent="0.25">
      <c r="A4649" s="2" t="s">
        <v>119</v>
      </c>
      <c r="B4649" s="2" t="s">
        <v>401</v>
      </c>
      <c r="C4649" s="2" t="s">
        <v>387</v>
      </c>
      <c r="D4649" s="2">
        <v>2014</v>
      </c>
      <c r="E4649" s="2" t="s">
        <v>388</v>
      </c>
      <c r="F4649" s="2">
        <v>133061583</v>
      </c>
    </row>
    <row r="4650" spans="1:6" x14ac:dyDescent="0.25">
      <c r="A4650" s="2" t="s">
        <v>119</v>
      </c>
      <c r="B4650" s="2" t="s">
        <v>401</v>
      </c>
      <c r="C4650" s="2" t="s">
        <v>387</v>
      </c>
      <c r="D4650" s="2">
        <v>2015</v>
      </c>
      <c r="E4650" s="2" t="s">
        <v>388</v>
      </c>
      <c r="F4650" s="2">
        <v>88236348</v>
      </c>
    </row>
    <row r="4651" spans="1:6" x14ac:dyDescent="0.25">
      <c r="A4651" s="2" t="s">
        <v>119</v>
      </c>
      <c r="B4651" s="2" t="s">
        <v>401</v>
      </c>
      <c r="C4651" s="2" t="s">
        <v>387</v>
      </c>
      <c r="D4651" s="2">
        <v>2016</v>
      </c>
      <c r="E4651" s="2" t="s">
        <v>388</v>
      </c>
      <c r="F4651" s="2">
        <v>67683628</v>
      </c>
    </row>
    <row r="4652" spans="1:6" x14ac:dyDescent="0.25">
      <c r="A4652" s="2" t="s">
        <v>119</v>
      </c>
      <c r="B4652" s="2" t="s">
        <v>401</v>
      </c>
      <c r="C4652" s="2" t="s">
        <v>387</v>
      </c>
      <c r="D4652" s="2">
        <v>2017</v>
      </c>
      <c r="E4652" s="2" t="s">
        <v>388</v>
      </c>
      <c r="F4652" s="2">
        <v>112852144</v>
      </c>
    </row>
    <row r="4653" spans="1:6" x14ac:dyDescent="0.25">
      <c r="A4653" s="2" t="s">
        <v>119</v>
      </c>
      <c r="B4653" s="2" t="s">
        <v>401</v>
      </c>
      <c r="C4653" s="2" t="s">
        <v>387</v>
      </c>
      <c r="D4653" s="2">
        <v>2018</v>
      </c>
      <c r="E4653" s="2" t="s">
        <v>388</v>
      </c>
      <c r="F4653" s="2">
        <v>210515476</v>
      </c>
    </row>
    <row r="4654" spans="1:6" x14ac:dyDescent="0.25">
      <c r="A4654" s="2" t="s">
        <v>119</v>
      </c>
      <c r="B4654" s="2" t="s">
        <v>401</v>
      </c>
      <c r="C4654" s="2" t="s">
        <v>387</v>
      </c>
      <c r="D4654" s="2">
        <v>2019</v>
      </c>
      <c r="E4654" s="2" t="s">
        <v>388</v>
      </c>
      <c r="F4654" s="2">
        <v>372155120</v>
      </c>
    </row>
    <row r="4655" spans="1:6" x14ac:dyDescent="0.25">
      <c r="A4655" s="2" t="s">
        <v>119</v>
      </c>
      <c r="B4655" s="2" t="s">
        <v>401</v>
      </c>
      <c r="C4655" s="2" t="s">
        <v>387</v>
      </c>
      <c r="D4655" s="2">
        <v>2020</v>
      </c>
      <c r="E4655" s="2" t="s">
        <v>388</v>
      </c>
      <c r="F4655" s="2">
        <v>233565919</v>
      </c>
    </row>
    <row r="4656" spans="1:6" x14ac:dyDescent="0.25">
      <c r="A4656" s="2" t="s">
        <v>119</v>
      </c>
      <c r="B4656" s="2" t="s">
        <v>401</v>
      </c>
      <c r="C4656" s="2" t="s">
        <v>387</v>
      </c>
      <c r="D4656" s="2">
        <v>2021</v>
      </c>
      <c r="E4656" s="2" t="s">
        <v>388</v>
      </c>
      <c r="F4656" s="2">
        <v>243818169</v>
      </c>
    </row>
    <row r="4657" spans="1:6" x14ac:dyDescent="0.25">
      <c r="A4657" s="2" t="s">
        <v>119</v>
      </c>
      <c r="B4657" s="2" t="s">
        <v>401</v>
      </c>
      <c r="C4657" s="2" t="s">
        <v>389</v>
      </c>
      <c r="D4657" s="2">
        <v>2010</v>
      </c>
      <c r="E4657" s="2" t="s">
        <v>388</v>
      </c>
      <c r="F4657" s="2">
        <v>82455276</v>
      </c>
    </row>
    <row r="4658" spans="1:6" x14ac:dyDescent="0.25">
      <c r="A4658" s="2" t="s">
        <v>119</v>
      </c>
      <c r="B4658" s="2" t="s">
        <v>401</v>
      </c>
      <c r="C4658" s="2" t="s">
        <v>389</v>
      </c>
      <c r="D4658" s="2">
        <v>2011</v>
      </c>
      <c r="E4658" s="2" t="s">
        <v>388</v>
      </c>
      <c r="F4658" s="2">
        <v>63362151</v>
      </c>
    </row>
    <row r="4659" spans="1:6" x14ac:dyDescent="0.25">
      <c r="A4659" s="2" t="s">
        <v>119</v>
      </c>
      <c r="B4659" s="2" t="s">
        <v>401</v>
      </c>
      <c r="C4659" s="2" t="s">
        <v>389</v>
      </c>
      <c r="D4659" s="2">
        <v>2012</v>
      </c>
      <c r="E4659" s="2" t="s">
        <v>388</v>
      </c>
      <c r="F4659" s="2">
        <v>164004044</v>
      </c>
    </row>
    <row r="4660" spans="1:6" x14ac:dyDescent="0.25">
      <c r="A4660" s="2" t="s">
        <v>119</v>
      </c>
      <c r="B4660" s="2" t="s">
        <v>401</v>
      </c>
      <c r="C4660" s="2" t="s">
        <v>389</v>
      </c>
      <c r="D4660" s="2">
        <v>2013</v>
      </c>
      <c r="E4660" s="2" t="s">
        <v>388</v>
      </c>
      <c r="F4660" s="2">
        <v>60062165</v>
      </c>
    </row>
    <row r="4661" spans="1:6" x14ac:dyDescent="0.25">
      <c r="A4661" s="2" t="s">
        <v>119</v>
      </c>
      <c r="B4661" s="2" t="s">
        <v>401</v>
      </c>
      <c r="C4661" s="2" t="s">
        <v>389</v>
      </c>
      <c r="D4661" s="2">
        <v>2014</v>
      </c>
      <c r="E4661" s="2" t="s">
        <v>388</v>
      </c>
      <c r="F4661" s="2">
        <v>80307067</v>
      </c>
    </row>
    <row r="4662" spans="1:6" x14ac:dyDescent="0.25">
      <c r="A4662" s="2" t="s">
        <v>119</v>
      </c>
      <c r="B4662" s="2" t="s">
        <v>401</v>
      </c>
      <c r="C4662" s="2" t="s">
        <v>389</v>
      </c>
      <c r="D4662" s="2">
        <v>2015</v>
      </c>
      <c r="E4662" s="2" t="s">
        <v>388</v>
      </c>
      <c r="F4662" s="2">
        <v>73042915</v>
      </c>
    </row>
    <row r="4663" spans="1:6" x14ac:dyDescent="0.25">
      <c r="A4663" s="2" t="s">
        <v>119</v>
      </c>
      <c r="B4663" s="2" t="s">
        <v>401</v>
      </c>
      <c r="C4663" s="2" t="s">
        <v>389</v>
      </c>
      <c r="D4663" s="2">
        <v>2016</v>
      </c>
      <c r="E4663" s="2" t="s">
        <v>388</v>
      </c>
      <c r="F4663" s="2">
        <v>984001999</v>
      </c>
    </row>
    <row r="4664" spans="1:6" x14ac:dyDescent="0.25">
      <c r="A4664" s="2" t="s">
        <v>119</v>
      </c>
      <c r="B4664" s="2" t="s">
        <v>401</v>
      </c>
      <c r="C4664" s="2" t="s">
        <v>389</v>
      </c>
      <c r="D4664" s="2">
        <v>2017</v>
      </c>
      <c r="E4664" s="2" t="s">
        <v>388</v>
      </c>
      <c r="F4664" s="2">
        <v>110161456</v>
      </c>
    </row>
    <row r="4665" spans="1:6" x14ac:dyDescent="0.25">
      <c r="A4665" s="2" t="s">
        <v>119</v>
      </c>
      <c r="B4665" s="2" t="s">
        <v>401</v>
      </c>
      <c r="C4665" s="2" t="s">
        <v>389</v>
      </c>
      <c r="D4665" s="2">
        <v>2018</v>
      </c>
      <c r="E4665" s="2" t="s">
        <v>388</v>
      </c>
      <c r="F4665" s="2">
        <v>250862361</v>
      </c>
    </row>
    <row r="4666" spans="1:6" x14ac:dyDescent="0.25">
      <c r="A4666" s="2" t="s">
        <v>119</v>
      </c>
      <c r="B4666" s="2" t="s">
        <v>401</v>
      </c>
      <c r="C4666" s="2" t="s">
        <v>389</v>
      </c>
      <c r="D4666" s="2">
        <v>2019</v>
      </c>
      <c r="E4666" s="2" t="s">
        <v>388</v>
      </c>
      <c r="F4666" s="2">
        <v>255759254</v>
      </c>
    </row>
    <row r="4667" spans="1:6" x14ac:dyDescent="0.25">
      <c r="A4667" s="2" t="s">
        <v>119</v>
      </c>
      <c r="B4667" s="2" t="s">
        <v>401</v>
      </c>
      <c r="C4667" s="2" t="s">
        <v>389</v>
      </c>
      <c r="D4667" s="2">
        <v>2020</v>
      </c>
      <c r="E4667" s="2" t="s">
        <v>388</v>
      </c>
      <c r="F4667" s="2">
        <v>277154888</v>
      </c>
    </row>
    <row r="4668" spans="1:6" x14ac:dyDescent="0.25">
      <c r="A4668" s="2" t="s">
        <v>119</v>
      </c>
      <c r="B4668" s="2" t="s">
        <v>401</v>
      </c>
      <c r="C4668" s="2" t="s">
        <v>389</v>
      </c>
      <c r="D4668" s="2">
        <v>2021</v>
      </c>
      <c r="E4668" s="2" t="s">
        <v>388</v>
      </c>
      <c r="F4668" s="2">
        <v>286841346</v>
      </c>
    </row>
    <row r="4669" spans="1:6" x14ac:dyDescent="0.25">
      <c r="A4669" s="2" t="s">
        <v>119</v>
      </c>
      <c r="B4669" s="2" t="s">
        <v>401</v>
      </c>
      <c r="C4669" s="2" t="s">
        <v>390</v>
      </c>
      <c r="D4669" s="2">
        <v>2010</v>
      </c>
      <c r="E4669" s="2" t="s">
        <v>388</v>
      </c>
      <c r="F4669" s="2">
        <v>12843661</v>
      </c>
    </row>
    <row r="4670" spans="1:6" x14ac:dyDescent="0.25">
      <c r="A4670" s="2" t="s">
        <v>119</v>
      </c>
      <c r="B4670" s="2" t="s">
        <v>401</v>
      </c>
      <c r="C4670" s="2" t="s">
        <v>390</v>
      </c>
      <c r="D4670" s="2">
        <v>2011</v>
      </c>
      <c r="E4670" s="2" t="s">
        <v>388</v>
      </c>
      <c r="F4670" s="2">
        <v>10034246</v>
      </c>
    </row>
    <row r="4671" spans="1:6" x14ac:dyDescent="0.25">
      <c r="A4671" s="2" t="s">
        <v>119</v>
      </c>
      <c r="B4671" s="2" t="s">
        <v>401</v>
      </c>
      <c r="C4671" s="2" t="s">
        <v>390</v>
      </c>
      <c r="D4671" s="2">
        <v>2012</v>
      </c>
      <c r="E4671" s="2" t="s">
        <v>388</v>
      </c>
      <c r="F4671" s="2">
        <v>21386862</v>
      </c>
    </row>
    <row r="4672" spans="1:6" x14ac:dyDescent="0.25">
      <c r="A4672" s="2" t="s">
        <v>119</v>
      </c>
      <c r="B4672" s="2" t="s">
        <v>401</v>
      </c>
      <c r="C4672" s="2" t="s">
        <v>390</v>
      </c>
      <c r="D4672" s="2">
        <v>2013</v>
      </c>
      <c r="E4672" s="2" t="s">
        <v>388</v>
      </c>
      <c r="F4672" s="2">
        <v>26923473</v>
      </c>
    </row>
    <row r="4673" spans="1:6" x14ac:dyDescent="0.25">
      <c r="A4673" s="2" t="s">
        <v>119</v>
      </c>
      <c r="B4673" s="2" t="s">
        <v>401</v>
      </c>
      <c r="C4673" s="2" t="s">
        <v>390</v>
      </c>
      <c r="D4673" s="2">
        <v>2014</v>
      </c>
      <c r="E4673" s="2" t="s">
        <v>388</v>
      </c>
      <c r="F4673" s="2">
        <v>54938190</v>
      </c>
    </row>
    <row r="4674" spans="1:6" x14ac:dyDescent="0.25">
      <c r="A4674" s="2" t="s">
        <v>119</v>
      </c>
      <c r="B4674" s="2" t="s">
        <v>401</v>
      </c>
      <c r="C4674" s="2" t="s">
        <v>390</v>
      </c>
      <c r="D4674" s="2">
        <v>2015</v>
      </c>
      <c r="E4674" s="2" t="s">
        <v>388</v>
      </c>
      <c r="F4674" s="2">
        <v>25490378</v>
      </c>
    </row>
    <row r="4675" spans="1:6" x14ac:dyDescent="0.25">
      <c r="A4675" s="2" t="s">
        <v>119</v>
      </c>
      <c r="B4675" s="2" t="s">
        <v>401</v>
      </c>
      <c r="C4675" s="2" t="s">
        <v>390</v>
      </c>
      <c r="D4675" s="2">
        <v>2016</v>
      </c>
      <c r="E4675" s="2" t="s">
        <v>388</v>
      </c>
      <c r="F4675" s="2">
        <v>28845325</v>
      </c>
    </row>
    <row r="4676" spans="1:6" x14ac:dyDescent="0.25">
      <c r="A4676" s="2" t="s">
        <v>119</v>
      </c>
      <c r="B4676" s="2" t="s">
        <v>401</v>
      </c>
      <c r="C4676" s="2" t="s">
        <v>390</v>
      </c>
      <c r="D4676" s="2">
        <v>2017</v>
      </c>
      <c r="E4676" s="2" t="s">
        <v>388</v>
      </c>
      <c r="F4676" s="2">
        <v>44684881</v>
      </c>
    </row>
    <row r="4677" spans="1:6" x14ac:dyDescent="0.25">
      <c r="A4677" s="2" t="s">
        <v>119</v>
      </c>
      <c r="B4677" s="2" t="s">
        <v>401</v>
      </c>
      <c r="C4677" s="2" t="s">
        <v>390</v>
      </c>
      <c r="D4677" s="2">
        <v>2018</v>
      </c>
      <c r="E4677" s="2" t="s">
        <v>388</v>
      </c>
      <c r="F4677" s="2">
        <v>46741126</v>
      </c>
    </row>
    <row r="4678" spans="1:6" x14ac:dyDescent="0.25">
      <c r="A4678" s="2" t="s">
        <v>119</v>
      </c>
      <c r="B4678" s="2" t="s">
        <v>401</v>
      </c>
      <c r="C4678" s="2" t="s">
        <v>390</v>
      </c>
      <c r="D4678" s="2">
        <v>2019</v>
      </c>
      <c r="E4678" s="2" t="s">
        <v>388</v>
      </c>
      <c r="F4678" s="2">
        <v>47483902</v>
      </c>
    </row>
    <row r="4679" spans="1:6" x14ac:dyDescent="0.25">
      <c r="A4679" s="2" t="s">
        <v>119</v>
      </c>
      <c r="B4679" s="2" t="s">
        <v>401</v>
      </c>
      <c r="C4679" s="2" t="s">
        <v>390</v>
      </c>
      <c r="D4679" s="2">
        <v>2020</v>
      </c>
      <c r="E4679" s="2" t="s">
        <v>388</v>
      </c>
      <c r="F4679" s="2">
        <v>54180382</v>
      </c>
    </row>
    <row r="4680" spans="1:6" x14ac:dyDescent="0.25">
      <c r="A4680" s="2" t="s">
        <v>119</v>
      </c>
      <c r="B4680" s="2" t="s">
        <v>401</v>
      </c>
      <c r="C4680" s="2" t="s">
        <v>390</v>
      </c>
      <c r="D4680" s="2">
        <v>2021</v>
      </c>
      <c r="E4680" s="2" t="s">
        <v>388</v>
      </c>
      <c r="F4680" s="2">
        <v>59102631</v>
      </c>
    </row>
    <row r="4681" spans="1:6" x14ac:dyDescent="0.25">
      <c r="A4681" s="2" t="s">
        <v>120</v>
      </c>
      <c r="B4681" s="2" t="s">
        <v>400</v>
      </c>
      <c r="C4681" s="2" t="s">
        <v>387</v>
      </c>
      <c r="D4681" s="2">
        <v>2010</v>
      </c>
      <c r="E4681" s="2" t="s">
        <v>388</v>
      </c>
      <c r="F4681" s="2">
        <v>48571916</v>
      </c>
    </row>
    <row r="4682" spans="1:6" x14ac:dyDescent="0.25">
      <c r="A4682" s="2" t="s">
        <v>120</v>
      </c>
      <c r="B4682" s="2" t="s">
        <v>400</v>
      </c>
      <c r="C4682" s="2" t="s">
        <v>387</v>
      </c>
      <c r="D4682" s="2">
        <v>2011</v>
      </c>
      <c r="E4682" s="2" t="s">
        <v>388</v>
      </c>
      <c r="F4682" s="2">
        <v>46151407</v>
      </c>
    </row>
    <row r="4683" spans="1:6" x14ac:dyDescent="0.25">
      <c r="A4683" s="2" t="s">
        <v>120</v>
      </c>
      <c r="B4683" s="2" t="s">
        <v>400</v>
      </c>
      <c r="C4683" s="2" t="s">
        <v>387</v>
      </c>
      <c r="D4683" s="2">
        <v>2012</v>
      </c>
      <c r="E4683" s="2" t="s">
        <v>388</v>
      </c>
      <c r="F4683" s="2">
        <v>19752176</v>
      </c>
    </row>
    <row r="4684" spans="1:6" x14ac:dyDescent="0.25">
      <c r="A4684" s="2" t="s">
        <v>120</v>
      </c>
      <c r="B4684" s="2" t="s">
        <v>400</v>
      </c>
      <c r="C4684" s="2" t="s">
        <v>387</v>
      </c>
      <c r="D4684" s="2">
        <v>2013</v>
      </c>
      <c r="E4684" s="2" t="s">
        <v>388</v>
      </c>
      <c r="F4684" s="2">
        <v>45317276</v>
      </c>
    </row>
    <row r="4685" spans="1:6" x14ac:dyDescent="0.25">
      <c r="A4685" s="2" t="s">
        <v>120</v>
      </c>
      <c r="B4685" s="2" t="s">
        <v>400</v>
      </c>
      <c r="C4685" s="2" t="s">
        <v>387</v>
      </c>
      <c r="D4685" s="2">
        <v>2014</v>
      </c>
      <c r="E4685" s="2" t="s">
        <v>388</v>
      </c>
      <c r="F4685" s="2">
        <v>138683462</v>
      </c>
    </row>
    <row r="4686" spans="1:6" x14ac:dyDescent="0.25">
      <c r="A4686" s="2" t="s">
        <v>120</v>
      </c>
      <c r="B4686" s="2" t="s">
        <v>400</v>
      </c>
      <c r="C4686" s="2" t="s">
        <v>387</v>
      </c>
      <c r="D4686" s="2">
        <v>2015</v>
      </c>
      <c r="E4686" s="2" t="s">
        <v>388</v>
      </c>
      <c r="F4686" s="2">
        <v>108011091</v>
      </c>
    </row>
    <row r="4687" spans="1:6" x14ac:dyDescent="0.25">
      <c r="A4687" s="2" t="s">
        <v>120</v>
      </c>
      <c r="B4687" s="2" t="s">
        <v>400</v>
      </c>
      <c r="C4687" s="2" t="s">
        <v>387</v>
      </c>
      <c r="D4687" s="2">
        <v>2016</v>
      </c>
      <c r="E4687" s="2" t="s">
        <v>388</v>
      </c>
      <c r="F4687" s="2">
        <v>138343005</v>
      </c>
    </row>
    <row r="4688" spans="1:6" x14ac:dyDescent="0.25">
      <c r="A4688" s="2" t="s">
        <v>120</v>
      </c>
      <c r="B4688" s="2" t="s">
        <v>400</v>
      </c>
      <c r="C4688" s="2" t="s">
        <v>387</v>
      </c>
      <c r="D4688" s="2">
        <v>2017</v>
      </c>
      <c r="E4688" s="2" t="s">
        <v>388</v>
      </c>
      <c r="F4688" s="2">
        <v>103030678</v>
      </c>
    </row>
    <row r="4689" spans="1:6" x14ac:dyDescent="0.25">
      <c r="A4689" s="2" t="s">
        <v>120</v>
      </c>
      <c r="B4689" s="2" t="s">
        <v>400</v>
      </c>
      <c r="C4689" s="2" t="s">
        <v>387</v>
      </c>
      <c r="D4689" s="2">
        <v>2018</v>
      </c>
      <c r="E4689" s="2" t="s">
        <v>388</v>
      </c>
      <c r="F4689" s="2">
        <v>124828773</v>
      </c>
    </row>
    <row r="4690" spans="1:6" x14ac:dyDescent="0.25">
      <c r="A4690" s="2" t="s">
        <v>120</v>
      </c>
      <c r="B4690" s="2" t="s">
        <v>400</v>
      </c>
      <c r="C4690" s="2" t="s">
        <v>387</v>
      </c>
      <c r="D4690" s="2">
        <v>2019</v>
      </c>
      <c r="E4690" s="2" t="s">
        <v>388</v>
      </c>
      <c r="F4690" s="2">
        <v>132799793</v>
      </c>
    </row>
    <row r="4691" spans="1:6" x14ac:dyDescent="0.25">
      <c r="A4691" s="2" t="s">
        <v>120</v>
      </c>
      <c r="B4691" s="2" t="s">
        <v>400</v>
      </c>
      <c r="C4691" s="2" t="s">
        <v>387</v>
      </c>
      <c r="D4691" s="2">
        <v>2020</v>
      </c>
      <c r="E4691" s="2" t="s">
        <v>388</v>
      </c>
      <c r="F4691" s="2">
        <v>139467925</v>
      </c>
    </row>
    <row r="4692" spans="1:6" x14ac:dyDescent="0.25">
      <c r="A4692" s="2" t="s">
        <v>120</v>
      </c>
      <c r="B4692" s="2" t="s">
        <v>400</v>
      </c>
      <c r="C4692" s="2" t="s">
        <v>387</v>
      </c>
      <c r="D4692" s="2">
        <v>2021</v>
      </c>
      <c r="E4692" s="2" t="s">
        <v>388</v>
      </c>
      <c r="F4692" s="2">
        <v>143953805</v>
      </c>
    </row>
    <row r="4693" spans="1:6" x14ac:dyDescent="0.25">
      <c r="A4693" s="2" t="s">
        <v>120</v>
      </c>
      <c r="B4693" s="2" t="s">
        <v>400</v>
      </c>
      <c r="C4693" s="2" t="s">
        <v>389</v>
      </c>
      <c r="D4693" s="2">
        <v>2010</v>
      </c>
      <c r="E4693" s="2" t="s">
        <v>388</v>
      </c>
      <c r="F4693" s="2">
        <v>83921515</v>
      </c>
    </row>
    <row r="4694" spans="1:6" x14ac:dyDescent="0.25">
      <c r="A4694" s="2" t="s">
        <v>120</v>
      </c>
      <c r="B4694" s="2" t="s">
        <v>400</v>
      </c>
      <c r="C4694" s="2" t="s">
        <v>389</v>
      </c>
      <c r="D4694" s="2">
        <v>2011</v>
      </c>
      <c r="E4694" s="2" t="s">
        <v>388</v>
      </c>
      <c r="F4694" s="2">
        <v>98687618</v>
      </c>
    </row>
    <row r="4695" spans="1:6" x14ac:dyDescent="0.25">
      <c r="A4695" s="2" t="s">
        <v>120</v>
      </c>
      <c r="B4695" s="2" t="s">
        <v>400</v>
      </c>
      <c r="C4695" s="2" t="s">
        <v>389</v>
      </c>
      <c r="D4695" s="2">
        <v>2012</v>
      </c>
      <c r="E4695" s="2" t="s">
        <v>388</v>
      </c>
      <c r="F4695" s="2">
        <v>48469589</v>
      </c>
    </row>
    <row r="4696" spans="1:6" x14ac:dyDescent="0.25">
      <c r="A4696" s="2" t="s">
        <v>120</v>
      </c>
      <c r="B4696" s="2" t="s">
        <v>400</v>
      </c>
      <c r="C4696" s="2" t="s">
        <v>389</v>
      </c>
      <c r="D4696" s="2">
        <v>2013</v>
      </c>
      <c r="E4696" s="2" t="s">
        <v>388</v>
      </c>
      <c r="F4696" s="2">
        <v>53613374</v>
      </c>
    </row>
    <row r="4697" spans="1:6" x14ac:dyDescent="0.25">
      <c r="A4697" s="2" t="s">
        <v>120</v>
      </c>
      <c r="B4697" s="2" t="s">
        <v>400</v>
      </c>
      <c r="C4697" s="2" t="s">
        <v>389</v>
      </c>
      <c r="D4697" s="2">
        <v>2014</v>
      </c>
      <c r="E4697" s="2" t="s">
        <v>388</v>
      </c>
      <c r="F4697" s="2">
        <v>71090354</v>
      </c>
    </row>
    <row r="4698" spans="1:6" x14ac:dyDescent="0.25">
      <c r="A4698" s="2" t="s">
        <v>120</v>
      </c>
      <c r="B4698" s="2" t="s">
        <v>400</v>
      </c>
      <c r="C4698" s="2" t="s">
        <v>389</v>
      </c>
      <c r="D4698" s="2">
        <v>2015</v>
      </c>
      <c r="E4698" s="2" t="s">
        <v>388</v>
      </c>
      <c r="F4698" s="2">
        <v>83023035</v>
      </c>
    </row>
    <row r="4699" spans="1:6" x14ac:dyDescent="0.25">
      <c r="A4699" s="2" t="s">
        <v>120</v>
      </c>
      <c r="B4699" s="2" t="s">
        <v>400</v>
      </c>
      <c r="C4699" s="2" t="s">
        <v>389</v>
      </c>
      <c r="D4699" s="2">
        <v>2016</v>
      </c>
      <c r="E4699" s="2" t="s">
        <v>388</v>
      </c>
      <c r="F4699" s="2">
        <v>144670856</v>
      </c>
    </row>
    <row r="4700" spans="1:6" x14ac:dyDescent="0.25">
      <c r="A4700" s="2" t="s">
        <v>120</v>
      </c>
      <c r="B4700" s="2" t="s">
        <v>400</v>
      </c>
      <c r="C4700" s="2" t="s">
        <v>389</v>
      </c>
      <c r="D4700" s="2">
        <v>2017</v>
      </c>
      <c r="E4700" s="2" t="s">
        <v>388</v>
      </c>
      <c r="F4700" s="2">
        <v>135508378</v>
      </c>
    </row>
    <row r="4701" spans="1:6" x14ac:dyDescent="0.25">
      <c r="A4701" s="2" t="s">
        <v>120</v>
      </c>
      <c r="B4701" s="2" t="s">
        <v>400</v>
      </c>
      <c r="C4701" s="2" t="s">
        <v>389</v>
      </c>
      <c r="D4701" s="2">
        <v>2018</v>
      </c>
      <c r="E4701" s="2" t="s">
        <v>388</v>
      </c>
      <c r="F4701" s="2">
        <v>160869889</v>
      </c>
    </row>
    <row r="4702" spans="1:6" x14ac:dyDescent="0.25">
      <c r="A4702" s="2" t="s">
        <v>120</v>
      </c>
      <c r="B4702" s="2" t="s">
        <v>400</v>
      </c>
      <c r="C4702" s="2" t="s">
        <v>389</v>
      </c>
      <c r="D4702" s="2">
        <v>2019</v>
      </c>
      <c r="E4702" s="2" t="s">
        <v>388</v>
      </c>
      <c r="F4702" s="2">
        <v>160026696</v>
      </c>
    </row>
    <row r="4703" spans="1:6" x14ac:dyDescent="0.25">
      <c r="A4703" s="2" t="s">
        <v>120</v>
      </c>
      <c r="B4703" s="2" t="s">
        <v>400</v>
      </c>
      <c r="C4703" s="2" t="s">
        <v>389</v>
      </c>
      <c r="D4703" s="2">
        <v>2020</v>
      </c>
      <c r="E4703" s="2" t="s">
        <v>388</v>
      </c>
      <c r="F4703" s="2">
        <v>160824613</v>
      </c>
    </row>
    <row r="4704" spans="1:6" x14ac:dyDescent="0.25">
      <c r="A4704" s="2" t="s">
        <v>120</v>
      </c>
      <c r="B4704" s="2" t="s">
        <v>400</v>
      </c>
      <c r="C4704" s="2" t="s">
        <v>389</v>
      </c>
      <c r="D4704" s="2">
        <v>2021</v>
      </c>
      <c r="E4704" s="2" t="s">
        <v>388</v>
      </c>
      <c r="F4704" s="2">
        <v>160613882</v>
      </c>
    </row>
    <row r="4705" spans="1:6" x14ac:dyDescent="0.25">
      <c r="A4705" s="2" t="s">
        <v>120</v>
      </c>
      <c r="B4705" s="2" t="s">
        <v>400</v>
      </c>
      <c r="C4705" s="2" t="s">
        <v>390</v>
      </c>
      <c r="D4705" s="2">
        <v>2010</v>
      </c>
      <c r="E4705" s="2" t="s">
        <v>388</v>
      </c>
      <c r="F4705" s="2">
        <v>75939130</v>
      </c>
    </row>
    <row r="4706" spans="1:6" x14ac:dyDescent="0.25">
      <c r="A4706" s="2" t="s">
        <v>120</v>
      </c>
      <c r="B4706" s="2" t="s">
        <v>400</v>
      </c>
      <c r="C4706" s="2" t="s">
        <v>390</v>
      </c>
      <c r="D4706" s="2">
        <v>2011</v>
      </c>
      <c r="E4706" s="2" t="s">
        <v>388</v>
      </c>
      <c r="F4706" s="2">
        <v>73486429</v>
      </c>
    </row>
    <row r="4707" spans="1:6" x14ac:dyDescent="0.25">
      <c r="A4707" s="2" t="s">
        <v>120</v>
      </c>
      <c r="B4707" s="2" t="s">
        <v>400</v>
      </c>
      <c r="C4707" s="2" t="s">
        <v>390</v>
      </c>
      <c r="D4707" s="2">
        <v>2012</v>
      </c>
      <c r="E4707" s="2" t="s">
        <v>388</v>
      </c>
      <c r="F4707" s="2">
        <v>83249852</v>
      </c>
    </row>
    <row r="4708" spans="1:6" x14ac:dyDescent="0.25">
      <c r="A4708" s="2" t="s">
        <v>120</v>
      </c>
      <c r="B4708" s="2" t="s">
        <v>400</v>
      </c>
      <c r="C4708" s="2" t="s">
        <v>390</v>
      </c>
      <c r="D4708" s="2">
        <v>2013</v>
      </c>
      <c r="E4708" s="2" t="s">
        <v>388</v>
      </c>
      <c r="F4708" s="2">
        <v>83747359</v>
      </c>
    </row>
    <row r="4709" spans="1:6" x14ac:dyDescent="0.25">
      <c r="A4709" s="2" t="s">
        <v>120</v>
      </c>
      <c r="B4709" s="2" t="s">
        <v>400</v>
      </c>
      <c r="C4709" s="2" t="s">
        <v>390</v>
      </c>
      <c r="D4709" s="2">
        <v>2014</v>
      </c>
      <c r="E4709" s="2" t="s">
        <v>388</v>
      </c>
      <c r="F4709" s="2">
        <v>72736116</v>
      </c>
    </row>
    <row r="4710" spans="1:6" x14ac:dyDescent="0.25">
      <c r="A4710" s="2" t="s">
        <v>120</v>
      </c>
      <c r="B4710" s="2" t="s">
        <v>400</v>
      </c>
      <c r="C4710" s="2" t="s">
        <v>390</v>
      </c>
      <c r="D4710" s="2">
        <v>2015</v>
      </c>
      <c r="E4710" s="2" t="s">
        <v>388</v>
      </c>
      <c r="F4710" s="2">
        <v>62719266</v>
      </c>
    </row>
    <row r="4711" spans="1:6" x14ac:dyDescent="0.25">
      <c r="A4711" s="2" t="s">
        <v>120</v>
      </c>
      <c r="B4711" s="2" t="s">
        <v>400</v>
      </c>
      <c r="C4711" s="2" t="s">
        <v>390</v>
      </c>
      <c r="D4711" s="2">
        <v>2016</v>
      </c>
      <c r="E4711" s="2" t="s">
        <v>388</v>
      </c>
      <c r="F4711" s="2">
        <v>58112389</v>
      </c>
    </row>
    <row r="4712" spans="1:6" x14ac:dyDescent="0.25">
      <c r="A4712" s="2" t="s">
        <v>120</v>
      </c>
      <c r="B4712" s="2" t="s">
        <v>400</v>
      </c>
      <c r="C4712" s="2" t="s">
        <v>390</v>
      </c>
      <c r="D4712" s="2">
        <v>2017</v>
      </c>
      <c r="E4712" s="2" t="s">
        <v>388</v>
      </c>
      <c r="F4712" s="2">
        <v>66026292</v>
      </c>
    </row>
    <row r="4713" spans="1:6" x14ac:dyDescent="0.25">
      <c r="A4713" s="2" t="s">
        <v>120</v>
      </c>
      <c r="B4713" s="2" t="s">
        <v>400</v>
      </c>
      <c r="C4713" s="2" t="s">
        <v>390</v>
      </c>
      <c r="D4713" s="2">
        <v>2018</v>
      </c>
      <c r="E4713" s="2" t="s">
        <v>388</v>
      </c>
      <c r="F4713" s="2">
        <v>64401811</v>
      </c>
    </row>
    <row r="4714" spans="1:6" x14ac:dyDescent="0.25">
      <c r="A4714" s="2" t="s">
        <v>120</v>
      </c>
      <c r="B4714" s="2" t="s">
        <v>400</v>
      </c>
      <c r="C4714" s="2" t="s">
        <v>390</v>
      </c>
      <c r="D4714" s="2">
        <v>2019</v>
      </c>
      <c r="E4714" s="2" t="s">
        <v>388</v>
      </c>
      <c r="F4714" s="2">
        <v>69672199</v>
      </c>
    </row>
    <row r="4715" spans="1:6" x14ac:dyDescent="0.25">
      <c r="A4715" s="2" t="s">
        <v>120</v>
      </c>
      <c r="B4715" s="2" t="s">
        <v>400</v>
      </c>
      <c r="C4715" s="2" t="s">
        <v>390</v>
      </c>
      <c r="D4715" s="2">
        <v>2020</v>
      </c>
      <c r="E4715" s="2" t="s">
        <v>388</v>
      </c>
      <c r="F4715" s="2">
        <v>75952561</v>
      </c>
    </row>
    <row r="4716" spans="1:6" x14ac:dyDescent="0.25">
      <c r="A4716" s="2" t="s">
        <v>120</v>
      </c>
      <c r="B4716" s="2" t="s">
        <v>400</v>
      </c>
      <c r="C4716" s="2" t="s">
        <v>390</v>
      </c>
      <c r="D4716" s="2">
        <v>2021</v>
      </c>
      <c r="E4716" s="2" t="s">
        <v>388</v>
      </c>
      <c r="F4716" s="2">
        <v>80358913</v>
      </c>
    </row>
    <row r="4717" spans="1:6" x14ac:dyDescent="0.25">
      <c r="A4717" s="2" t="s">
        <v>121</v>
      </c>
      <c r="B4717" s="2" t="s">
        <v>402</v>
      </c>
      <c r="C4717" s="2" t="s">
        <v>387</v>
      </c>
      <c r="D4717" s="2">
        <v>2010</v>
      </c>
      <c r="E4717" s="2" t="s">
        <v>388</v>
      </c>
      <c r="F4717" s="2">
        <v>49234021</v>
      </c>
    </row>
    <row r="4718" spans="1:6" x14ac:dyDescent="0.25">
      <c r="A4718" s="2" t="s">
        <v>121</v>
      </c>
      <c r="B4718" s="2" t="s">
        <v>402</v>
      </c>
      <c r="C4718" s="2" t="s">
        <v>387</v>
      </c>
      <c r="D4718" s="2">
        <v>2011</v>
      </c>
      <c r="E4718" s="2" t="s">
        <v>388</v>
      </c>
      <c r="F4718" s="2">
        <v>53822240</v>
      </c>
    </row>
    <row r="4719" spans="1:6" x14ac:dyDescent="0.25">
      <c r="A4719" s="2" t="s">
        <v>121</v>
      </c>
      <c r="B4719" s="2" t="s">
        <v>402</v>
      </c>
      <c r="C4719" s="2" t="s">
        <v>387</v>
      </c>
      <c r="D4719" s="2">
        <v>2012</v>
      </c>
      <c r="E4719" s="2" t="s">
        <v>388</v>
      </c>
      <c r="F4719" s="2">
        <v>29591915</v>
      </c>
    </row>
    <row r="4720" spans="1:6" x14ac:dyDescent="0.25">
      <c r="A4720" s="2" t="s">
        <v>121</v>
      </c>
      <c r="B4720" s="2" t="s">
        <v>402</v>
      </c>
      <c r="C4720" s="2" t="s">
        <v>387</v>
      </c>
      <c r="D4720" s="2">
        <v>2013</v>
      </c>
      <c r="E4720" s="2" t="s">
        <v>388</v>
      </c>
      <c r="F4720" s="2">
        <v>53980530</v>
      </c>
    </row>
    <row r="4721" spans="1:6" x14ac:dyDescent="0.25">
      <c r="A4721" s="2" t="s">
        <v>121</v>
      </c>
      <c r="B4721" s="2" t="s">
        <v>402</v>
      </c>
      <c r="C4721" s="2" t="s">
        <v>387</v>
      </c>
      <c r="D4721" s="2">
        <v>2014</v>
      </c>
      <c r="E4721" s="2" t="s">
        <v>388</v>
      </c>
      <c r="F4721" s="2">
        <v>44696459</v>
      </c>
    </row>
    <row r="4722" spans="1:6" x14ac:dyDescent="0.25">
      <c r="A4722" s="2" t="s">
        <v>121</v>
      </c>
      <c r="B4722" s="2" t="s">
        <v>402</v>
      </c>
      <c r="C4722" s="2" t="s">
        <v>387</v>
      </c>
      <c r="D4722" s="2">
        <v>2015</v>
      </c>
      <c r="E4722" s="2" t="s">
        <v>388</v>
      </c>
      <c r="F4722" s="2">
        <v>29613136</v>
      </c>
    </row>
    <row r="4723" spans="1:6" x14ac:dyDescent="0.25">
      <c r="A4723" s="2" t="s">
        <v>121</v>
      </c>
      <c r="B4723" s="2" t="s">
        <v>402</v>
      </c>
      <c r="C4723" s="2" t="s">
        <v>387</v>
      </c>
      <c r="D4723" s="2">
        <v>2016</v>
      </c>
      <c r="E4723" s="2" t="s">
        <v>388</v>
      </c>
      <c r="F4723" s="2">
        <v>62787954</v>
      </c>
    </row>
    <row r="4724" spans="1:6" x14ac:dyDescent="0.25">
      <c r="A4724" s="2" t="s">
        <v>121</v>
      </c>
      <c r="B4724" s="2" t="s">
        <v>402</v>
      </c>
      <c r="C4724" s="2" t="s">
        <v>387</v>
      </c>
      <c r="D4724" s="2">
        <v>2017</v>
      </c>
      <c r="E4724" s="2" t="s">
        <v>388</v>
      </c>
      <c r="F4724" s="2">
        <v>32076546</v>
      </c>
    </row>
    <row r="4725" spans="1:6" x14ac:dyDescent="0.25">
      <c r="A4725" s="2" t="s">
        <v>121</v>
      </c>
      <c r="B4725" s="2" t="s">
        <v>402</v>
      </c>
      <c r="C4725" s="2" t="s">
        <v>387</v>
      </c>
      <c r="D4725" s="2">
        <v>2018</v>
      </c>
      <c r="E4725" s="2" t="s">
        <v>388</v>
      </c>
      <c r="F4725" s="2">
        <v>65318627</v>
      </c>
    </row>
    <row r="4726" spans="1:6" x14ac:dyDescent="0.25">
      <c r="A4726" s="2" t="s">
        <v>121</v>
      </c>
      <c r="B4726" s="2" t="s">
        <v>402</v>
      </c>
      <c r="C4726" s="2" t="s">
        <v>387</v>
      </c>
      <c r="D4726" s="2">
        <v>2019</v>
      </c>
      <c r="E4726" s="2" t="s">
        <v>388</v>
      </c>
      <c r="F4726" s="2">
        <v>69702234</v>
      </c>
    </row>
    <row r="4727" spans="1:6" x14ac:dyDescent="0.25">
      <c r="A4727" s="2" t="s">
        <v>121</v>
      </c>
      <c r="B4727" s="2" t="s">
        <v>402</v>
      </c>
      <c r="C4727" s="2" t="s">
        <v>387</v>
      </c>
      <c r="D4727" s="2">
        <v>2020</v>
      </c>
      <c r="E4727" s="2" t="s">
        <v>388</v>
      </c>
      <c r="F4727" s="2">
        <v>73808990</v>
      </c>
    </row>
    <row r="4728" spans="1:6" x14ac:dyDescent="0.25">
      <c r="A4728" s="2" t="s">
        <v>121</v>
      </c>
      <c r="B4728" s="2" t="s">
        <v>402</v>
      </c>
      <c r="C4728" s="2" t="s">
        <v>387</v>
      </c>
      <c r="D4728" s="2">
        <v>2021</v>
      </c>
      <c r="E4728" s="2" t="s">
        <v>388</v>
      </c>
      <c r="F4728" s="2">
        <v>76576480</v>
      </c>
    </row>
    <row r="4729" spans="1:6" x14ac:dyDescent="0.25">
      <c r="A4729" s="2" t="s">
        <v>121</v>
      </c>
      <c r="B4729" s="2" t="s">
        <v>402</v>
      </c>
      <c r="C4729" s="2" t="s">
        <v>389</v>
      </c>
      <c r="D4729" s="2">
        <v>2010</v>
      </c>
      <c r="E4729" s="2" t="s">
        <v>388</v>
      </c>
      <c r="F4729" s="2">
        <v>16800762</v>
      </c>
    </row>
    <row r="4730" spans="1:6" x14ac:dyDescent="0.25">
      <c r="A4730" s="2" t="s">
        <v>121</v>
      </c>
      <c r="B4730" s="2" t="s">
        <v>402</v>
      </c>
      <c r="C4730" s="2" t="s">
        <v>389</v>
      </c>
      <c r="D4730" s="2">
        <v>2011</v>
      </c>
      <c r="E4730" s="2" t="s">
        <v>388</v>
      </c>
      <c r="F4730" s="2">
        <v>19105695</v>
      </c>
    </row>
    <row r="4731" spans="1:6" x14ac:dyDescent="0.25">
      <c r="A4731" s="2" t="s">
        <v>121</v>
      </c>
      <c r="B4731" s="2" t="s">
        <v>402</v>
      </c>
      <c r="C4731" s="2" t="s">
        <v>389</v>
      </c>
      <c r="D4731" s="2">
        <v>2012</v>
      </c>
      <c r="E4731" s="2" t="s">
        <v>388</v>
      </c>
      <c r="F4731" s="2">
        <v>25601857</v>
      </c>
    </row>
    <row r="4732" spans="1:6" x14ac:dyDescent="0.25">
      <c r="A4732" s="2" t="s">
        <v>121</v>
      </c>
      <c r="B4732" s="2" t="s">
        <v>402</v>
      </c>
      <c r="C4732" s="2" t="s">
        <v>389</v>
      </c>
      <c r="D4732" s="2">
        <v>2013</v>
      </c>
      <c r="E4732" s="2" t="s">
        <v>388</v>
      </c>
      <c r="F4732" s="2">
        <v>93725906</v>
      </c>
    </row>
    <row r="4733" spans="1:6" x14ac:dyDescent="0.25">
      <c r="A4733" s="2" t="s">
        <v>121</v>
      </c>
      <c r="B4733" s="2" t="s">
        <v>402</v>
      </c>
      <c r="C4733" s="2" t="s">
        <v>389</v>
      </c>
      <c r="D4733" s="2">
        <v>2014</v>
      </c>
      <c r="E4733" s="2" t="s">
        <v>388</v>
      </c>
      <c r="F4733" s="2">
        <v>67459612</v>
      </c>
    </row>
    <row r="4734" spans="1:6" x14ac:dyDescent="0.25">
      <c r="A4734" s="2" t="s">
        <v>121</v>
      </c>
      <c r="B4734" s="2" t="s">
        <v>402</v>
      </c>
      <c r="C4734" s="2" t="s">
        <v>389</v>
      </c>
      <c r="D4734" s="2">
        <v>2015</v>
      </c>
      <c r="E4734" s="2" t="s">
        <v>388</v>
      </c>
      <c r="F4734" s="2">
        <v>29418310</v>
      </c>
    </row>
    <row r="4735" spans="1:6" x14ac:dyDescent="0.25">
      <c r="A4735" s="2" t="s">
        <v>121</v>
      </c>
      <c r="B4735" s="2" t="s">
        <v>402</v>
      </c>
      <c r="C4735" s="2" t="s">
        <v>389</v>
      </c>
      <c r="D4735" s="2">
        <v>2016</v>
      </c>
      <c r="E4735" s="2" t="s">
        <v>388</v>
      </c>
      <c r="F4735" s="2">
        <v>287277857</v>
      </c>
    </row>
    <row r="4736" spans="1:6" x14ac:dyDescent="0.25">
      <c r="A4736" s="2" t="s">
        <v>121</v>
      </c>
      <c r="B4736" s="2" t="s">
        <v>402</v>
      </c>
      <c r="C4736" s="2" t="s">
        <v>389</v>
      </c>
      <c r="D4736" s="2">
        <v>2017</v>
      </c>
      <c r="E4736" s="2" t="s">
        <v>388</v>
      </c>
      <c r="F4736" s="2">
        <v>66488023</v>
      </c>
    </row>
    <row r="4737" spans="1:6" x14ac:dyDescent="0.25">
      <c r="A4737" s="2" t="s">
        <v>121</v>
      </c>
      <c r="B4737" s="2" t="s">
        <v>402</v>
      </c>
      <c r="C4737" s="2" t="s">
        <v>389</v>
      </c>
      <c r="D4737" s="2">
        <v>2018</v>
      </c>
      <c r="E4737" s="2" t="s">
        <v>388</v>
      </c>
      <c r="F4737" s="2">
        <v>87077775</v>
      </c>
    </row>
    <row r="4738" spans="1:6" x14ac:dyDescent="0.25">
      <c r="A4738" s="2" t="s">
        <v>121</v>
      </c>
      <c r="B4738" s="2" t="s">
        <v>402</v>
      </c>
      <c r="C4738" s="2" t="s">
        <v>389</v>
      </c>
      <c r="D4738" s="2">
        <v>2019</v>
      </c>
      <c r="E4738" s="2" t="s">
        <v>388</v>
      </c>
      <c r="F4738" s="2">
        <v>89337068</v>
      </c>
    </row>
    <row r="4739" spans="1:6" x14ac:dyDescent="0.25">
      <c r="A4739" s="2" t="s">
        <v>121</v>
      </c>
      <c r="B4739" s="2" t="s">
        <v>402</v>
      </c>
      <c r="C4739" s="2" t="s">
        <v>389</v>
      </c>
      <c r="D4739" s="2">
        <v>2020</v>
      </c>
      <c r="E4739" s="2" t="s">
        <v>388</v>
      </c>
      <c r="F4739" s="2">
        <v>90133566</v>
      </c>
    </row>
    <row r="4740" spans="1:6" x14ac:dyDescent="0.25">
      <c r="A4740" s="2" t="s">
        <v>121</v>
      </c>
      <c r="B4740" s="2" t="s">
        <v>402</v>
      </c>
      <c r="C4740" s="2" t="s">
        <v>389</v>
      </c>
      <c r="D4740" s="2">
        <v>2021</v>
      </c>
      <c r="E4740" s="2" t="s">
        <v>388</v>
      </c>
      <c r="F4740" s="2">
        <v>90871005</v>
      </c>
    </row>
    <row r="4741" spans="1:6" x14ac:dyDescent="0.25">
      <c r="A4741" s="2" t="s">
        <v>121</v>
      </c>
      <c r="B4741" s="2" t="s">
        <v>402</v>
      </c>
      <c r="C4741" s="2" t="s">
        <v>390</v>
      </c>
      <c r="D4741" s="2">
        <v>2010</v>
      </c>
      <c r="E4741" s="2" t="s">
        <v>388</v>
      </c>
      <c r="F4741" s="2">
        <v>29488376</v>
      </c>
    </row>
    <row r="4742" spans="1:6" x14ac:dyDescent="0.25">
      <c r="A4742" s="2" t="s">
        <v>121</v>
      </c>
      <c r="B4742" s="2" t="s">
        <v>402</v>
      </c>
      <c r="C4742" s="2" t="s">
        <v>390</v>
      </c>
      <c r="D4742" s="2">
        <v>2011</v>
      </c>
      <c r="E4742" s="2" t="s">
        <v>388</v>
      </c>
      <c r="F4742" s="2">
        <v>30554385</v>
      </c>
    </row>
    <row r="4743" spans="1:6" x14ac:dyDescent="0.25">
      <c r="A4743" s="2" t="s">
        <v>121</v>
      </c>
      <c r="B4743" s="2" t="s">
        <v>402</v>
      </c>
      <c r="C4743" s="2" t="s">
        <v>390</v>
      </c>
      <c r="D4743" s="2">
        <v>2012</v>
      </c>
      <c r="E4743" s="2" t="s">
        <v>388</v>
      </c>
      <c r="F4743" s="2">
        <v>32437025</v>
      </c>
    </row>
    <row r="4744" spans="1:6" x14ac:dyDescent="0.25">
      <c r="A4744" s="2" t="s">
        <v>121</v>
      </c>
      <c r="B4744" s="2" t="s">
        <v>402</v>
      </c>
      <c r="C4744" s="2" t="s">
        <v>390</v>
      </c>
      <c r="D4744" s="2">
        <v>2013</v>
      </c>
      <c r="E4744" s="2" t="s">
        <v>388</v>
      </c>
      <c r="F4744" s="2">
        <v>32919113</v>
      </c>
    </row>
    <row r="4745" spans="1:6" x14ac:dyDescent="0.25">
      <c r="A4745" s="2" t="s">
        <v>121</v>
      </c>
      <c r="B4745" s="2" t="s">
        <v>402</v>
      </c>
      <c r="C4745" s="2" t="s">
        <v>390</v>
      </c>
      <c r="D4745" s="2">
        <v>2014</v>
      </c>
      <c r="E4745" s="2" t="s">
        <v>388</v>
      </c>
      <c r="F4745" s="2">
        <v>25519444</v>
      </c>
    </row>
    <row r="4746" spans="1:6" x14ac:dyDescent="0.25">
      <c r="A4746" s="2" t="s">
        <v>121</v>
      </c>
      <c r="B4746" s="2" t="s">
        <v>402</v>
      </c>
      <c r="C4746" s="2" t="s">
        <v>390</v>
      </c>
      <c r="D4746" s="2">
        <v>2015</v>
      </c>
      <c r="E4746" s="2" t="s">
        <v>388</v>
      </c>
      <c r="F4746" s="2">
        <v>53863167</v>
      </c>
    </row>
    <row r="4747" spans="1:6" x14ac:dyDescent="0.25">
      <c r="A4747" s="2" t="s">
        <v>121</v>
      </c>
      <c r="B4747" s="2" t="s">
        <v>402</v>
      </c>
      <c r="C4747" s="2" t="s">
        <v>390</v>
      </c>
      <c r="D4747" s="2">
        <v>2016</v>
      </c>
      <c r="E4747" s="2" t="s">
        <v>388</v>
      </c>
      <c r="F4747" s="2">
        <v>39252603</v>
      </c>
    </row>
    <row r="4748" spans="1:6" x14ac:dyDescent="0.25">
      <c r="A4748" s="2" t="s">
        <v>121</v>
      </c>
      <c r="B4748" s="2" t="s">
        <v>402</v>
      </c>
      <c r="C4748" s="2" t="s">
        <v>390</v>
      </c>
      <c r="D4748" s="2">
        <v>2017</v>
      </c>
      <c r="E4748" s="2" t="s">
        <v>388</v>
      </c>
      <c r="F4748" s="2">
        <v>69520500</v>
      </c>
    </row>
    <row r="4749" spans="1:6" x14ac:dyDescent="0.25">
      <c r="A4749" s="2" t="s">
        <v>121</v>
      </c>
      <c r="B4749" s="2" t="s">
        <v>402</v>
      </c>
      <c r="C4749" s="2" t="s">
        <v>390</v>
      </c>
      <c r="D4749" s="2">
        <v>2018</v>
      </c>
      <c r="E4749" s="2" t="s">
        <v>388</v>
      </c>
      <c r="F4749" s="2">
        <v>63189151</v>
      </c>
    </row>
    <row r="4750" spans="1:6" x14ac:dyDescent="0.25">
      <c r="A4750" s="2" t="s">
        <v>121</v>
      </c>
      <c r="B4750" s="2" t="s">
        <v>402</v>
      </c>
      <c r="C4750" s="2" t="s">
        <v>390</v>
      </c>
      <c r="D4750" s="2">
        <v>2019</v>
      </c>
      <c r="E4750" s="2" t="s">
        <v>388</v>
      </c>
      <c r="F4750" s="2">
        <v>70132081</v>
      </c>
    </row>
    <row r="4751" spans="1:6" x14ac:dyDescent="0.25">
      <c r="A4751" s="2" t="s">
        <v>121</v>
      </c>
      <c r="B4751" s="2" t="s">
        <v>402</v>
      </c>
      <c r="C4751" s="2" t="s">
        <v>390</v>
      </c>
      <c r="D4751" s="2">
        <v>2020</v>
      </c>
      <c r="E4751" s="2" t="s">
        <v>388</v>
      </c>
      <c r="F4751" s="2">
        <v>76103796</v>
      </c>
    </row>
    <row r="4752" spans="1:6" x14ac:dyDescent="0.25">
      <c r="A4752" s="2" t="s">
        <v>121</v>
      </c>
      <c r="B4752" s="2" t="s">
        <v>402</v>
      </c>
      <c r="C4752" s="2" t="s">
        <v>390</v>
      </c>
      <c r="D4752" s="2">
        <v>2021</v>
      </c>
      <c r="E4752" s="2" t="s">
        <v>388</v>
      </c>
      <c r="F4752" s="2">
        <v>80550825</v>
      </c>
    </row>
    <row r="4753" spans="1:6" x14ac:dyDescent="0.25">
      <c r="A4753" s="2" t="s">
        <v>122</v>
      </c>
      <c r="B4753" s="2" t="s">
        <v>403</v>
      </c>
      <c r="C4753" s="2" t="s">
        <v>387</v>
      </c>
      <c r="D4753" s="2">
        <v>2010</v>
      </c>
      <c r="E4753" s="2" t="s">
        <v>388</v>
      </c>
      <c r="F4753" s="2">
        <v>19904396</v>
      </c>
    </row>
    <row r="4754" spans="1:6" x14ac:dyDescent="0.25">
      <c r="A4754" s="2" t="s">
        <v>122</v>
      </c>
      <c r="B4754" s="2" t="s">
        <v>403</v>
      </c>
      <c r="C4754" s="2" t="s">
        <v>387</v>
      </c>
      <c r="D4754" s="2">
        <v>2011</v>
      </c>
      <c r="E4754" s="2" t="s">
        <v>388</v>
      </c>
      <c r="F4754" s="2">
        <v>32533146</v>
      </c>
    </row>
    <row r="4755" spans="1:6" x14ac:dyDescent="0.25">
      <c r="A4755" s="2" t="s">
        <v>122</v>
      </c>
      <c r="B4755" s="2" t="s">
        <v>403</v>
      </c>
      <c r="C4755" s="2" t="s">
        <v>387</v>
      </c>
      <c r="D4755" s="2">
        <v>2012</v>
      </c>
      <c r="E4755" s="2" t="s">
        <v>388</v>
      </c>
      <c r="F4755" s="2">
        <v>16511180</v>
      </c>
    </row>
    <row r="4756" spans="1:6" x14ac:dyDescent="0.25">
      <c r="A4756" s="2" t="s">
        <v>122</v>
      </c>
      <c r="B4756" s="2" t="s">
        <v>403</v>
      </c>
      <c r="C4756" s="2" t="s">
        <v>387</v>
      </c>
      <c r="D4756" s="2">
        <v>2013</v>
      </c>
      <c r="E4756" s="2" t="s">
        <v>388</v>
      </c>
      <c r="F4756" s="2">
        <v>9455003</v>
      </c>
    </row>
    <row r="4757" spans="1:6" x14ac:dyDescent="0.25">
      <c r="A4757" s="2" t="s">
        <v>122</v>
      </c>
      <c r="B4757" s="2" t="s">
        <v>403</v>
      </c>
      <c r="C4757" s="2" t="s">
        <v>387</v>
      </c>
      <c r="D4757" s="2">
        <v>2014</v>
      </c>
      <c r="E4757" s="2" t="s">
        <v>388</v>
      </c>
      <c r="F4757" s="2">
        <v>10208709</v>
      </c>
    </row>
    <row r="4758" spans="1:6" x14ac:dyDescent="0.25">
      <c r="A4758" s="2" t="s">
        <v>122</v>
      </c>
      <c r="B4758" s="2" t="s">
        <v>403</v>
      </c>
      <c r="C4758" s="2" t="s">
        <v>387</v>
      </c>
      <c r="D4758" s="2">
        <v>2015</v>
      </c>
      <c r="E4758" s="2" t="s">
        <v>388</v>
      </c>
      <c r="F4758" s="2">
        <v>31851407</v>
      </c>
    </row>
    <row r="4759" spans="1:6" x14ac:dyDescent="0.25">
      <c r="A4759" s="2" t="s">
        <v>122</v>
      </c>
      <c r="B4759" s="2" t="s">
        <v>403</v>
      </c>
      <c r="C4759" s="2" t="s">
        <v>387</v>
      </c>
      <c r="D4759" s="2">
        <v>2016</v>
      </c>
      <c r="E4759" s="2" t="s">
        <v>388</v>
      </c>
      <c r="F4759" s="2">
        <v>22426498</v>
      </c>
    </row>
    <row r="4760" spans="1:6" x14ac:dyDescent="0.25">
      <c r="A4760" s="2" t="s">
        <v>122</v>
      </c>
      <c r="B4760" s="2" t="s">
        <v>403</v>
      </c>
      <c r="C4760" s="2" t="s">
        <v>387</v>
      </c>
      <c r="D4760" s="2">
        <v>2017</v>
      </c>
      <c r="E4760" s="2" t="s">
        <v>388</v>
      </c>
      <c r="F4760" s="2">
        <v>32239228</v>
      </c>
    </row>
    <row r="4761" spans="1:6" x14ac:dyDescent="0.25">
      <c r="A4761" s="2" t="s">
        <v>122</v>
      </c>
      <c r="B4761" s="2" t="s">
        <v>403</v>
      </c>
      <c r="C4761" s="2" t="s">
        <v>387</v>
      </c>
      <c r="D4761" s="2">
        <v>2018</v>
      </c>
      <c r="E4761" s="2" t="s">
        <v>388</v>
      </c>
      <c r="F4761" s="2">
        <v>41511694</v>
      </c>
    </row>
    <row r="4762" spans="1:6" x14ac:dyDescent="0.25">
      <c r="A4762" s="2" t="s">
        <v>122</v>
      </c>
      <c r="B4762" s="2" t="s">
        <v>403</v>
      </c>
      <c r="C4762" s="2" t="s">
        <v>387</v>
      </c>
      <c r="D4762" s="2">
        <v>2019</v>
      </c>
      <c r="E4762" s="2" t="s">
        <v>388</v>
      </c>
      <c r="F4762" s="2">
        <v>43990558</v>
      </c>
    </row>
    <row r="4763" spans="1:6" x14ac:dyDescent="0.25">
      <c r="A4763" s="2" t="s">
        <v>122</v>
      </c>
      <c r="B4763" s="2" t="s">
        <v>403</v>
      </c>
      <c r="C4763" s="2" t="s">
        <v>387</v>
      </c>
      <c r="D4763" s="2">
        <v>2020</v>
      </c>
      <c r="E4763" s="2" t="s">
        <v>388</v>
      </c>
      <c r="F4763" s="2">
        <v>46245849</v>
      </c>
    </row>
    <row r="4764" spans="1:6" x14ac:dyDescent="0.25">
      <c r="A4764" s="2" t="s">
        <v>122</v>
      </c>
      <c r="B4764" s="2" t="s">
        <v>403</v>
      </c>
      <c r="C4764" s="2" t="s">
        <v>387</v>
      </c>
      <c r="D4764" s="2">
        <v>2021</v>
      </c>
      <c r="E4764" s="2" t="s">
        <v>388</v>
      </c>
      <c r="F4764" s="2">
        <v>47856941</v>
      </c>
    </row>
    <row r="4765" spans="1:6" x14ac:dyDescent="0.25">
      <c r="A4765" s="2" t="s">
        <v>122</v>
      </c>
      <c r="B4765" s="2" t="s">
        <v>403</v>
      </c>
      <c r="C4765" s="2" t="s">
        <v>389</v>
      </c>
      <c r="D4765" s="2">
        <v>2010</v>
      </c>
      <c r="E4765" s="2" t="s">
        <v>388</v>
      </c>
      <c r="F4765" s="2">
        <v>6378167</v>
      </c>
    </row>
    <row r="4766" spans="1:6" x14ac:dyDescent="0.25">
      <c r="A4766" s="2" t="s">
        <v>122</v>
      </c>
      <c r="B4766" s="2" t="s">
        <v>403</v>
      </c>
      <c r="C4766" s="2" t="s">
        <v>389</v>
      </c>
      <c r="D4766" s="2">
        <v>2011</v>
      </c>
      <c r="E4766" s="2" t="s">
        <v>388</v>
      </c>
      <c r="F4766" s="2">
        <v>8650098</v>
      </c>
    </row>
    <row r="4767" spans="1:6" x14ac:dyDescent="0.25">
      <c r="A4767" s="2" t="s">
        <v>122</v>
      </c>
      <c r="B4767" s="2" t="s">
        <v>403</v>
      </c>
      <c r="C4767" s="2" t="s">
        <v>389</v>
      </c>
      <c r="D4767" s="2">
        <v>2012</v>
      </c>
      <c r="E4767" s="2" t="s">
        <v>388</v>
      </c>
      <c r="F4767" s="2">
        <v>8898799</v>
      </c>
    </row>
    <row r="4768" spans="1:6" x14ac:dyDescent="0.25">
      <c r="A4768" s="2" t="s">
        <v>122</v>
      </c>
      <c r="B4768" s="2" t="s">
        <v>403</v>
      </c>
      <c r="C4768" s="2" t="s">
        <v>389</v>
      </c>
      <c r="D4768" s="2">
        <v>2013</v>
      </c>
      <c r="E4768" s="2" t="s">
        <v>388</v>
      </c>
      <c r="F4768" s="2">
        <v>8565087</v>
      </c>
    </row>
    <row r="4769" spans="1:6" x14ac:dyDescent="0.25">
      <c r="A4769" s="2" t="s">
        <v>122</v>
      </c>
      <c r="B4769" s="2" t="s">
        <v>403</v>
      </c>
      <c r="C4769" s="2" t="s">
        <v>389</v>
      </c>
      <c r="D4769" s="2">
        <v>2014</v>
      </c>
      <c r="E4769" s="2" t="s">
        <v>388</v>
      </c>
      <c r="F4769" s="2">
        <v>31412320</v>
      </c>
    </row>
    <row r="4770" spans="1:6" x14ac:dyDescent="0.25">
      <c r="A4770" s="2" t="s">
        <v>122</v>
      </c>
      <c r="B4770" s="2" t="s">
        <v>403</v>
      </c>
      <c r="C4770" s="2" t="s">
        <v>389</v>
      </c>
      <c r="D4770" s="2">
        <v>2015</v>
      </c>
      <c r="E4770" s="2" t="s">
        <v>388</v>
      </c>
      <c r="F4770" s="2">
        <v>71175958</v>
      </c>
    </row>
    <row r="4771" spans="1:6" x14ac:dyDescent="0.25">
      <c r="A4771" s="2" t="s">
        <v>122</v>
      </c>
      <c r="B4771" s="2" t="s">
        <v>403</v>
      </c>
      <c r="C4771" s="2" t="s">
        <v>389</v>
      </c>
      <c r="D4771" s="2">
        <v>2016</v>
      </c>
      <c r="E4771" s="2" t="s">
        <v>388</v>
      </c>
      <c r="F4771" s="2">
        <v>40909103</v>
      </c>
    </row>
    <row r="4772" spans="1:6" x14ac:dyDescent="0.25">
      <c r="A4772" s="2" t="s">
        <v>122</v>
      </c>
      <c r="B4772" s="2" t="s">
        <v>403</v>
      </c>
      <c r="C4772" s="2" t="s">
        <v>389</v>
      </c>
      <c r="D4772" s="2">
        <v>2017</v>
      </c>
      <c r="E4772" s="2" t="s">
        <v>388</v>
      </c>
      <c r="F4772" s="2">
        <v>21739233</v>
      </c>
    </row>
    <row r="4773" spans="1:6" x14ac:dyDescent="0.25">
      <c r="A4773" s="2" t="s">
        <v>122</v>
      </c>
      <c r="B4773" s="2" t="s">
        <v>403</v>
      </c>
      <c r="C4773" s="2" t="s">
        <v>389</v>
      </c>
      <c r="D4773" s="2">
        <v>2018</v>
      </c>
      <c r="E4773" s="2" t="s">
        <v>388</v>
      </c>
      <c r="F4773" s="2">
        <v>48792992</v>
      </c>
    </row>
    <row r="4774" spans="1:6" x14ac:dyDescent="0.25">
      <c r="A4774" s="2" t="s">
        <v>122</v>
      </c>
      <c r="B4774" s="2" t="s">
        <v>403</v>
      </c>
      <c r="C4774" s="2" t="s">
        <v>389</v>
      </c>
      <c r="D4774" s="2">
        <v>2019</v>
      </c>
      <c r="E4774" s="2" t="s">
        <v>388</v>
      </c>
      <c r="F4774" s="2">
        <v>49209718</v>
      </c>
    </row>
    <row r="4775" spans="1:6" x14ac:dyDescent="0.25">
      <c r="A4775" s="2" t="s">
        <v>122</v>
      </c>
      <c r="B4775" s="2" t="s">
        <v>403</v>
      </c>
      <c r="C4775" s="2" t="s">
        <v>389</v>
      </c>
      <c r="D4775" s="2">
        <v>2020</v>
      </c>
      <c r="E4775" s="2" t="s">
        <v>388</v>
      </c>
      <c r="F4775" s="2">
        <v>49990859</v>
      </c>
    </row>
    <row r="4776" spans="1:6" x14ac:dyDescent="0.25">
      <c r="A4776" s="2" t="s">
        <v>122</v>
      </c>
      <c r="B4776" s="2" t="s">
        <v>403</v>
      </c>
      <c r="C4776" s="2" t="s">
        <v>389</v>
      </c>
      <c r="D4776" s="2">
        <v>2021</v>
      </c>
      <c r="E4776" s="2" t="s">
        <v>388</v>
      </c>
      <c r="F4776" s="2">
        <v>50530064</v>
      </c>
    </row>
    <row r="4777" spans="1:6" x14ac:dyDescent="0.25">
      <c r="A4777" s="2" t="s">
        <v>122</v>
      </c>
      <c r="B4777" s="2" t="s">
        <v>403</v>
      </c>
      <c r="C4777" s="2" t="s">
        <v>390</v>
      </c>
      <c r="D4777" s="2">
        <v>2010</v>
      </c>
      <c r="E4777" s="2" t="s">
        <v>388</v>
      </c>
      <c r="F4777" s="2">
        <v>11514733</v>
      </c>
    </row>
    <row r="4778" spans="1:6" x14ac:dyDescent="0.25">
      <c r="A4778" s="2" t="s">
        <v>122</v>
      </c>
      <c r="B4778" s="2" t="s">
        <v>403</v>
      </c>
      <c r="C4778" s="2" t="s">
        <v>390</v>
      </c>
      <c r="D4778" s="2">
        <v>2011</v>
      </c>
      <c r="E4778" s="2" t="s">
        <v>388</v>
      </c>
      <c r="F4778" s="2">
        <v>15539504</v>
      </c>
    </row>
    <row r="4779" spans="1:6" x14ac:dyDescent="0.25">
      <c r="A4779" s="2" t="s">
        <v>122</v>
      </c>
      <c r="B4779" s="2" t="s">
        <v>403</v>
      </c>
      <c r="C4779" s="2" t="s">
        <v>390</v>
      </c>
      <c r="D4779" s="2">
        <v>2012</v>
      </c>
      <c r="E4779" s="2" t="s">
        <v>388</v>
      </c>
      <c r="F4779" s="2">
        <v>4974246</v>
      </c>
    </row>
    <row r="4780" spans="1:6" x14ac:dyDescent="0.25">
      <c r="A4780" s="2" t="s">
        <v>122</v>
      </c>
      <c r="B4780" s="2" t="s">
        <v>403</v>
      </c>
      <c r="C4780" s="2" t="s">
        <v>390</v>
      </c>
      <c r="D4780" s="2">
        <v>2013</v>
      </c>
      <c r="E4780" s="2" t="s">
        <v>388</v>
      </c>
      <c r="F4780" s="2">
        <v>11945341</v>
      </c>
    </row>
    <row r="4781" spans="1:6" x14ac:dyDescent="0.25">
      <c r="A4781" s="2" t="s">
        <v>122</v>
      </c>
      <c r="B4781" s="2" t="s">
        <v>403</v>
      </c>
      <c r="C4781" s="2" t="s">
        <v>390</v>
      </c>
      <c r="D4781" s="2">
        <v>2014</v>
      </c>
      <c r="E4781" s="2" t="s">
        <v>388</v>
      </c>
      <c r="F4781" s="2">
        <v>16562130</v>
      </c>
    </row>
    <row r="4782" spans="1:6" x14ac:dyDescent="0.25">
      <c r="A4782" s="2" t="s">
        <v>122</v>
      </c>
      <c r="B4782" s="2" t="s">
        <v>403</v>
      </c>
      <c r="C4782" s="2" t="s">
        <v>390</v>
      </c>
      <c r="D4782" s="2">
        <v>2015</v>
      </c>
      <c r="E4782" s="2" t="s">
        <v>388</v>
      </c>
      <c r="F4782" s="2">
        <v>14329195</v>
      </c>
    </row>
    <row r="4783" spans="1:6" x14ac:dyDescent="0.25">
      <c r="A4783" s="2" t="s">
        <v>122</v>
      </c>
      <c r="B4783" s="2" t="s">
        <v>403</v>
      </c>
      <c r="C4783" s="2" t="s">
        <v>390</v>
      </c>
      <c r="D4783" s="2">
        <v>2016</v>
      </c>
      <c r="E4783" s="2" t="s">
        <v>388</v>
      </c>
      <c r="F4783" s="2">
        <v>19265795</v>
      </c>
    </row>
    <row r="4784" spans="1:6" x14ac:dyDescent="0.25">
      <c r="A4784" s="2" t="s">
        <v>122</v>
      </c>
      <c r="B4784" s="2" t="s">
        <v>403</v>
      </c>
      <c r="C4784" s="2" t="s">
        <v>390</v>
      </c>
      <c r="D4784" s="2">
        <v>2017</v>
      </c>
      <c r="E4784" s="2" t="s">
        <v>388</v>
      </c>
      <c r="F4784" s="2">
        <v>18017546</v>
      </c>
    </row>
    <row r="4785" spans="1:6" x14ac:dyDescent="0.25">
      <c r="A4785" s="2" t="s">
        <v>122</v>
      </c>
      <c r="B4785" s="2" t="s">
        <v>403</v>
      </c>
      <c r="C4785" s="2" t="s">
        <v>390</v>
      </c>
      <c r="D4785" s="2">
        <v>2018</v>
      </c>
      <c r="E4785" s="2" t="s">
        <v>388</v>
      </c>
      <c r="F4785" s="2">
        <v>12263606</v>
      </c>
    </row>
    <row r="4786" spans="1:6" x14ac:dyDescent="0.25">
      <c r="A4786" s="2" t="s">
        <v>122</v>
      </c>
      <c r="B4786" s="2" t="s">
        <v>403</v>
      </c>
      <c r="C4786" s="2" t="s">
        <v>390</v>
      </c>
      <c r="D4786" s="2">
        <v>2019</v>
      </c>
      <c r="E4786" s="2" t="s">
        <v>388</v>
      </c>
      <c r="F4786" s="2">
        <v>12714924</v>
      </c>
    </row>
    <row r="4787" spans="1:6" x14ac:dyDescent="0.25">
      <c r="A4787" s="2" t="s">
        <v>122</v>
      </c>
      <c r="B4787" s="2" t="s">
        <v>403</v>
      </c>
      <c r="C4787" s="2" t="s">
        <v>390</v>
      </c>
      <c r="D4787" s="2">
        <v>2020</v>
      </c>
      <c r="E4787" s="2" t="s">
        <v>388</v>
      </c>
      <c r="F4787" s="2">
        <v>13575354</v>
      </c>
    </row>
    <row r="4788" spans="1:6" x14ac:dyDescent="0.25">
      <c r="A4788" s="2" t="s">
        <v>122</v>
      </c>
      <c r="B4788" s="2" t="s">
        <v>403</v>
      </c>
      <c r="C4788" s="2" t="s">
        <v>390</v>
      </c>
      <c r="D4788" s="2">
        <v>2021</v>
      </c>
      <c r="E4788" s="2" t="s">
        <v>388</v>
      </c>
      <c r="F4788" s="2">
        <v>14291595</v>
      </c>
    </row>
    <row r="4789" spans="1:6" x14ac:dyDescent="0.25">
      <c r="A4789" s="2" t="s">
        <v>123</v>
      </c>
      <c r="B4789" s="2" t="s">
        <v>416</v>
      </c>
      <c r="C4789" s="2" t="s">
        <v>387</v>
      </c>
      <c r="D4789" s="2">
        <v>2010</v>
      </c>
      <c r="E4789" s="2" t="s">
        <v>388</v>
      </c>
      <c r="F4789" s="2">
        <v>47424808</v>
      </c>
    </row>
    <row r="4790" spans="1:6" x14ac:dyDescent="0.25">
      <c r="A4790" s="2" t="s">
        <v>123</v>
      </c>
      <c r="B4790" s="2" t="s">
        <v>416</v>
      </c>
      <c r="C4790" s="2" t="s">
        <v>387</v>
      </c>
      <c r="D4790" s="2">
        <v>2011</v>
      </c>
      <c r="E4790" s="2" t="s">
        <v>388</v>
      </c>
      <c r="F4790" s="2">
        <v>102005997</v>
      </c>
    </row>
    <row r="4791" spans="1:6" x14ac:dyDescent="0.25">
      <c r="A4791" s="2" t="s">
        <v>123</v>
      </c>
      <c r="B4791" s="2" t="s">
        <v>416</v>
      </c>
      <c r="C4791" s="2" t="s">
        <v>387</v>
      </c>
      <c r="D4791" s="2">
        <v>2012</v>
      </c>
      <c r="E4791" s="2" t="s">
        <v>388</v>
      </c>
      <c r="F4791" s="2">
        <v>86035443</v>
      </c>
    </row>
    <row r="4792" spans="1:6" x14ac:dyDescent="0.25">
      <c r="A4792" s="2" t="s">
        <v>123</v>
      </c>
      <c r="B4792" s="2" t="s">
        <v>416</v>
      </c>
      <c r="C4792" s="2" t="s">
        <v>387</v>
      </c>
      <c r="D4792" s="2">
        <v>2013</v>
      </c>
      <c r="E4792" s="2" t="s">
        <v>388</v>
      </c>
      <c r="F4792" s="2">
        <v>71686915</v>
      </c>
    </row>
    <row r="4793" spans="1:6" x14ac:dyDescent="0.25">
      <c r="A4793" s="2" t="s">
        <v>123</v>
      </c>
      <c r="B4793" s="2" t="s">
        <v>416</v>
      </c>
      <c r="C4793" s="2" t="s">
        <v>387</v>
      </c>
      <c r="D4793" s="2">
        <v>2014</v>
      </c>
      <c r="E4793" s="2" t="s">
        <v>388</v>
      </c>
      <c r="F4793" s="2">
        <v>141960023</v>
      </c>
    </row>
    <row r="4794" spans="1:6" x14ac:dyDescent="0.25">
      <c r="A4794" s="2" t="s">
        <v>123</v>
      </c>
      <c r="B4794" s="2" t="s">
        <v>416</v>
      </c>
      <c r="C4794" s="2" t="s">
        <v>387</v>
      </c>
      <c r="D4794" s="2">
        <v>2015</v>
      </c>
      <c r="E4794" s="2" t="s">
        <v>388</v>
      </c>
      <c r="F4794" s="2">
        <v>148405805</v>
      </c>
    </row>
    <row r="4795" spans="1:6" x14ac:dyDescent="0.25">
      <c r="A4795" s="2" t="s">
        <v>123</v>
      </c>
      <c r="B4795" s="2" t="s">
        <v>416</v>
      </c>
      <c r="C4795" s="2" t="s">
        <v>387</v>
      </c>
      <c r="D4795" s="2">
        <v>2016</v>
      </c>
      <c r="E4795" s="2" t="s">
        <v>388</v>
      </c>
      <c r="F4795" s="2">
        <v>113138427</v>
      </c>
    </row>
    <row r="4796" spans="1:6" x14ac:dyDescent="0.25">
      <c r="A4796" s="2" t="s">
        <v>123</v>
      </c>
      <c r="B4796" s="2" t="s">
        <v>416</v>
      </c>
      <c r="C4796" s="2" t="s">
        <v>387</v>
      </c>
      <c r="D4796" s="2">
        <v>2017</v>
      </c>
      <c r="E4796" s="2" t="s">
        <v>388</v>
      </c>
      <c r="F4796" s="2">
        <v>67205385</v>
      </c>
    </row>
    <row r="4797" spans="1:6" x14ac:dyDescent="0.25">
      <c r="A4797" s="2" t="s">
        <v>123</v>
      </c>
      <c r="B4797" s="2" t="s">
        <v>416</v>
      </c>
      <c r="C4797" s="2" t="s">
        <v>387</v>
      </c>
      <c r="D4797" s="2">
        <v>2018</v>
      </c>
      <c r="E4797" s="2" t="s">
        <v>388</v>
      </c>
      <c r="F4797" s="2">
        <v>162443668</v>
      </c>
    </row>
    <row r="4798" spans="1:6" x14ac:dyDescent="0.25">
      <c r="A4798" s="2" t="s">
        <v>123</v>
      </c>
      <c r="B4798" s="2" t="s">
        <v>416</v>
      </c>
      <c r="C4798" s="2" t="s">
        <v>387</v>
      </c>
      <c r="D4798" s="2">
        <v>2019</v>
      </c>
      <c r="E4798" s="2" t="s">
        <v>388</v>
      </c>
      <c r="F4798" s="2">
        <v>175142130</v>
      </c>
    </row>
    <row r="4799" spans="1:6" x14ac:dyDescent="0.25">
      <c r="A4799" s="2" t="s">
        <v>123</v>
      </c>
      <c r="B4799" s="2" t="s">
        <v>416</v>
      </c>
      <c r="C4799" s="2" t="s">
        <v>387</v>
      </c>
      <c r="D4799" s="2">
        <v>2020</v>
      </c>
      <c r="E4799" s="2" t="s">
        <v>388</v>
      </c>
      <c r="F4799" s="2">
        <v>186258092</v>
      </c>
    </row>
    <row r="4800" spans="1:6" x14ac:dyDescent="0.25">
      <c r="A4800" s="2" t="s">
        <v>123</v>
      </c>
      <c r="B4800" s="2" t="s">
        <v>416</v>
      </c>
      <c r="C4800" s="2" t="s">
        <v>387</v>
      </c>
      <c r="D4800" s="2">
        <v>2021</v>
      </c>
      <c r="E4800" s="2" t="s">
        <v>388</v>
      </c>
      <c r="F4800" s="2">
        <v>194177603</v>
      </c>
    </row>
    <row r="4801" spans="1:6" x14ac:dyDescent="0.25">
      <c r="A4801" s="2" t="s">
        <v>123</v>
      </c>
      <c r="B4801" s="2" t="s">
        <v>416</v>
      </c>
      <c r="C4801" s="2" t="s">
        <v>389</v>
      </c>
      <c r="D4801" s="2">
        <v>2010</v>
      </c>
      <c r="E4801" s="2" t="s">
        <v>388</v>
      </c>
      <c r="F4801" s="2">
        <v>94747860</v>
      </c>
    </row>
    <row r="4802" spans="1:6" x14ac:dyDescent="0.25">
      <c r="A4802" s="2" t="s">
        <v>123</v>
      </c>
      <c r="B4802" s="2" t="s">
        <v>416</v>
      </c>
      <c r="C4802" s="2" t="s">
        <v>389</v>
      </c>
      <c r="D4802" s="2">
        <v>2011</v>
      </c>
      <c r="E4802" s="2" t="s">
        <v>388</v>
      </c>
      <c r="F4802" s="2">
        <v>46166599</v>
      </c>
    </row>
    <row r="4803" spans="1:6" x14ac:dyDescent="0.25">
      <c r="A4803" s="2" t="s">
        <v>123</v>
      </c>
      <c r="B4803" s="2" t="s">
        <v>416</v>
      </c>
      <c r="C4803" s="2" t="s">
        <v>389</v>
      </c>
      <c r="D4803" s="2">
        <v>2012</v>
      </c>
      <c r="E4803" s="2" t="s">
        <v>388</v>
      </c>
      <c r="F4803" s="2">
        <v>127782491</v>
      </c>
    </row>
    <row r="4804" spans="1:6" x14ac:dyDescent="0.25">
      <c r="A4804" s="2" t="s">
        <v>123</v>
      </c>
      <c r="B4804" s="2" t="s">
        <v>416</v>
      </c>
      <c r="C4804" s="2" t="s">
        <v>389</v>
      </c>
      <c r="D4804" s="2">
        <v>2013</v>
      </c>
      <c r="E4804" s="2" t="s">
        <v>388</v>
      </c>
      <c r="F4804" s="2">
        <v>206800429</v>
      </c>
    </row>
    <row r="4805" spans="1:6" x14ac:dyDescent="0.25">
      <c r="A4805" s="2" t="s">
        <v>123</v>
      </c>
      <c r="B4805" s="2" t="s">
        <v>416</v>
      </c>
      <c r="C4805" s="2" t="s">
        <v>389</v>
      </c>
      <c r="D4805" s="2">
        <v>2014</v>
      </c>
      <c r="E4805" s="2" t="s">
        <v>388</v>
      </c>
      <c r="F4805" s="2">
        <v>375604149</v>
      </c>
    </row>
    <row r="4806" spans="1:6" x14ac:dyDescent="0.25">
      <c r="A4806" s="2" t="s">
        <v>123</v>
      </c>
      <c r="B4806" s="2" t="s">
        <v>416</v>
      </c>
      <c r="C4806" s="2" t="s">
        <v>389</v>
      </c>
      <c r="D4806" s="2">
        <v>2015</v>
      </c>
      <c r="E4806" s="2" t="s">
        <v>388</v>
      </c>
      <c r="F4806" s="2">
        <v>306378905</v>
      </c>
    </row>
    <row r="4807" spans="1:6" x14ac:dyDescent="0.25">
      <c r="A4807" s="2" t="s">
        <v>123</v>
      </c>
      <c r="B4807" s="2" t="s">
        <v>416</v>
      </c>
      <c r="C4807" s="2" t="s">
        <v>389</v>
      </c>
      <c r="D4807" s="2">
        <v>2016</v>
      </c>
      <c r="E4807" s="2" t="s">
        <v>388</v>
      </c>
      <c r="F4807" s="2">
        <v>463100156</v>
      </c>
    </row>
    <row r="4808" spans="1:6" x14ac:dyDescent="0.25">
      <c r="A4808" s="2" t="s">
        <v>123</v>
      </c>
      <c r="B4808" s="2" t="s">
        <v>416</v>
      </c>
      <c r="C4808" s="2" t="s">
        <v>389</v>
      </c>
      <c r="D4808" s="2">
        <v>2017</v>
      </c>
      <c r="E4808" s="2" t="s">
        <v>388</v>
      </c>
      <c r="F4808" s="2">
        <v>397981564</v>
      </c>
    </row>
    <row r="4809" spans="1:6" x14ac:dyDescent="0.25">
      <c r="A4809" s="2" t="s">
        <v>123</v>
      </c>
      <c r="B4809" s="2" t="s">
        <v>416</v>
      </c>
      <c r="C4809" s="2" t="s">
        <v>389</v>
      </c>
      <c r="D4809" s="2">
        <v>2018</v>
      </c>
      <c r="E4809" s="2" t="s">
        <v>388</v>
      </c>
      <c r="F4809" s="2">
        <v>390208753</v>
      </c>
    </row>
    <row r="4810" spans="1:6" x14ac:dyDescent="0.25">
      <c r="A4810" s="2" t="s">
        <v>123</v>
      </c>
      <c r="B4810" s="2" t="s">
        <v>416</v>
      </c>
      <c r="C4810" s="2" t="s">
        <v>389</v>
      </c>
      <c r="D4810" s="2">
        <v>2019</v>
      </c>
      <c r="E4810" s="2" t="s">
        <v>388</v>
      </c>
      <c r="F4810" s="2">
        <v>391842437</v>
      </c>
    </row>
    <row r="4811" spans="1:6" x14ac:dyDescent="0.25">
      <c r="A4811" s="2" t="s">
        <v>123</v>
      </c>
      <c r="B4811" s="2" t="s">
        <v>416</v>
      </c>
      <c r="C4811" s="2" t="s">
        <v>389</v>
      </c>
      <c r="D4811" s="2">
        <v>2020</v>
      </c>
      <c r="E4811" s="2" t="s">
        <v>388</v>
      </c>
      <c r="F4811" s="2">
        <v>397998782</v>
      </c>
    </row>
    <row r="4812" spans="1:6" x14ac:dyDescent="0.25">
      <c r="A4812" s="2" t="s">
        <v>123</v>
      </c>
      <c r="B4812" s="2" t="s">
        <v>416</v>
      </c>
      <c r="C4812" s="2" t="s">
        <v>389</v>
      </c>
      <c r="D4812" s="2">
        <v>2021</v>
      </c>
      <c r="E4812" s="2" t="s">
        <v>388</v>
      </c>
      <c r="F4812" s="2">
        <v>401961584</v>
      </c>
    </row>
    <row r="4813" spans="1:6" x14ac:dyDescent="0.25">
      <c r="A4813" s="2" t="s">
        <v>123</v>
      </c>
      <c r="B4813" s="2" t="s">
        <v>416</v>
      </c>
      <c r="C4813" s="2" t="s">
        <v>390</v>
      </c>
      <c r="D4813" s="2">
        <v>2010</v>
      </c>
      <c r="E4813" s="2" t="s">
        <v>388</v>
      </c>
      <c r="F4813" s="2">
        <v>154597347</v>
      </c>
    </row>
    <row r="4814" spans="1:6" x14ac:dyDescent="0.25">
      <c r="A4814" s="2" t="s">
        <v>123</v>
      </c>
      <c r="B4814" s="2" t="s">
        <v>416</v>
      </c>
      <c r="C4814" s="2" t="s">
        <v>390</v>
      </c>
      <c r="D4814" s="2">
        <v>2011</v>
      </c>
      <c r="E4814" s="2" t="s">
        <v>388</v>
      </c>
      <c r="F4814" s="2">
        <v>206703141</v>
      </c>
    </row>
    <row r="4815" spans="1:6" x14ac:dyDescent="0.25">
      <c r="A4815" s="2" t="s">
        <v>123</v>
      </c>
      <c r="B4815" s="2" t="s">
        <v>416</v>
      </c>
      <c r="C4815" s="2" t="s">
        <v>390</v>
      </c>
      <c r="D4815" s="2">
        <v>2012</v>
      </c>
      <c r="E4815" s="2" t="s">
        <v>388</v>
      </c>
      <c r="F4815" s="2">
        <v>350454950</v>
      </c>
    </row>
    <row r="4816" spans="1:6" x14ac:dyDescent="0.25">
      <c r="A4816" s="2" t="s">
        <v>123</v>
      </c>
      <c r="B4816" s="2" t="s">
        <v>416</v>
      </c>
      <c r="C4816" s="2" t="s">
        <v>390</v>
      </c>
      <c r="D4816" s="2">
        <v>2013</v>
      </c>
      <c r="E4816" s="2" t="s">
        <v>388</v>
      </c>
      <c r="F4816" s="2">
        <v>468777384</v>
      </c>
    </row>
    <row r="4817" spans="1:6" x14ac:dyDescent="0.25">
      <c r="A4817" s="2" t="s">
        <v>123</v>
      </c>
      <c r="B4817" s="2" t="s">
        <v>416</v>
      </c>
      <c r="C4817" s="2" t="s">
        <v>390</v>
      </c>
      <c r="D4817" s="2">
        <v>2014</v>
      </c>
      <c r="E4817" s="2" t="s">
        <v>388</v>
      </c>
      <c r="F4817" s="2">
        <v>453311640</v>
      </c>
    </row>
    <row r="4818" spans="1:6" x14ac:dyDescent="0.25">
      <c r="A4818" s="2" t="s">
        <v>123</v>
      </c>
      <c r="B4818" s="2" t="s">
        <v>416</v>
      </c>
      <c r="C4818" s="2" t="s">
        <v>390</v>
      </c>
      <c r="D4818" s="2">
        <v>2015</v>
      </c>
      <c r="E4818" s="2" t="s">
        <v>388</v>
      </c>
      <c r="F4818" s="2">
        <v>656310254</v>
      </c>
    </row>
    <row r="4819" spans="1:6" x14ac:dyDescent="0.25">
      <c r="A4819" s="2" t="s">
        <v>123</v>
      </c>
      <c r="B4819" s="2" t="s">
        <v>416</v>
      </c>
      <c r="C4819" s="2" t="s">
        <v>390</v>
      </c>
      <c r="D4819" s="2">
        <v>2016</v>
      </c>
      <c r="E4819" s="2" t="s">
        <v>388</v>
      </c>
      <c r="F4819" s="2">
        <v>570065738</v>
      </c>
    </row>
    <row r="4820" spans="1:6" x14ac:dyDescent="0.25">
      <c r="A4820" s="2" t="s">
        <v>123</v>
      </c>
      <c r="B4820" s="2" t="s">
        <v>416</v>
      </c>
      <c r="C4820" s="2" t="s">
        <v>390</v>
      </c>
      <c r="D4820" s="2">
        <v>2017</v>
      </c>
      <c r="E4820" s="2" t="s">
        <v>388</v>
      </c>
      <c r="F4820" s="2">
        <v>925643845</v>
      </c>
    </row>
    <row r="4821" spans="1:6" x14ac:dyDescent="0.25">
      <c r="A4821" s="2" t="s">
        <v>123</v>
      </c>
      <c r="B4821" s="2" t="s">
        <v>416</v>
      </c>
      <c r="C4821" s="2" t="s">
        <v>390</v>
      </c>
      <c r="D4821" s="2">
        <v>2018</v>
      </c>
      <c r="E4821" s="2" t="s">
        <v>388</v>
      </c>
      <c r="F4821" s="2">
        <v>726435144</v>
      </c>
    </row>
    <row r="4822" spans="1:6" x14ac:dyDescent="0.25">
      <c r="A4822" s="2" t="s">
        <v>123</v>
      </c>
      <c r="B4822" s="2" t="s">
        <v>416</v>
      </c>
      <c r="C4822" s="2" t="s">
        <v>390</v>
      </c>
      <c r="D4822" s="2">
        <v>2019</v>
      </c>
      <c r="E4822" s="2" t="s">
        <v>388</v>
      </c>
      <c r="F4822" s="2">
        <v>737968207</v>
      </c>
    </row>
    <row r="4823" spans="1:6" x14ac:dyDescent="0.25">
      <c r="A4823" s="2" t="s">
        <v>123</v>
      </c>
      <c r="B4823" s="2" t="s">
        <v>416</v>
      </c>
      <c r="C4823" s="2" t="s">
        <v>390</v>
      </c>
      <c r="D4823" s="2">
        <v>2020</v>
      </c>
      <c r="E4823" s="2" t="s">
        <v>388</v>
      </c>
      <c r="F4823" s="2">
        <v>805118321</v>
      </c>
    </row>
    <row r="4824" spans="1:6" x14ac:dyDescent="0.25">
      <c r="A4824" s="2" t="s">
        <v>123</v>
      </c>
      <c r="B4824" s="2" t="s">
        <v>416</v>
      </c>
      <c r="C4824" s="2" t="s">
        <v>390</v>
      </c>
      <c r="D4824" s="2">
        <v>2021</v>
      </c>
      <c r="E4824" s="2" t="s">
        <v>388</v>
      </c>
      <c r="F4824" s="2">
        <v>854459367</v>
      </c>
    </row>
    <row r="4825" spans="1:6" x14ac:dyDescent="0.25">
      <c r="A4825" s="2" t="s">
        <v>124</v>
      </c>
      <c r="B4825" s="2" t="s">
        <v>420</v>
      </c>
      <c r="C4825" s="2" t="s">
        <v>387</v>
      </c>
      <c r="D4825" s="2">
        <v>2010</v>
      </c>
      <c r="E4825" s="2" t="s">
        <v>388</v>
      </c>
      <c r="F4825" s="2">
        <v>379328545</v>
      </c>
    </row>
    <row r="4826" spans="1:6" x14ac:dyDescent="0.25">
      <c r="A4826" s="2" t="s">
        <v>124</v>
      </c>
      <c r="B4826" s="2" t="s">
        <v>420</v>
      </c>
      <c r="C4826" s="2" t="s">
        <v>387</v>
      </c>
      <c r="D4826" s="2">
        <v>2011</v>
      </c>
      <c r="E4826" s="2" t="s">
        <v>388</v>
      </c>
      <c r="F4826" s="2">
        <v>421245120</v>
      </c>
    </row>
    <row r="4827" spans="1:6" x14ac:dyDescent="0.25">
      <c r="A4827" s="2" t="s">
        <v>124</v>
      </c>
      <c r="B4827" s="2" t="s">
        <v>420</v>
      </c>
      <c r="C4827" s="2" t="s">
        <v>387</v>
      </c>
      <c r="D4827" s="2">
        <v>2012</v>
      </c>
      <c r="E4827" s="2" t="s">
        <v>388</v>
      </c>
      <c r="F4827" s="2">
        <v>336366786</v>
      </c>
    </row>
    <row r="4828" spans="1:6" x14ac:dyDescent="0.25">
      <c r="A4828" s="2" t="s">
        <v>124</v>
      </c>
      <c r="B4828" s="2" t="s">
        <v>420</v>
      </c>
      <c r="C4828" s="2" t="s">
        <v>387</v>
      </c>
      <c r="D4828" s="2">
        <v>2013</v>
      </c>
      <c r="E4828" s="2" t="s">
        <v>388</v>
      </c>
      <c r="F4828" s="2">
        <v>448678356</v>
      </c>
    </row>
    <row r="4829" spans="1:6" x14ac:dyDescent="0.25">
      <c r="A4829" s="2" t="s">
        <v>124</v>
      </c>
      <c r="B4829" s="2" t="s">
        <v>420</v>
      </c>
      <c r="C4829" s="2" t="s">
        <v>387</v>
      </c>
      <c r="D4829" s="2">
        <v>2014</v>
      </c>
      <c r="E4829" s="2" t="s">
        <v>388</v>
      </c>
      <c r="F4829" s="2">
        <v>427802457</v>
      </c>
    </row>
    <row r="4830" spans="1:6" x14ac:dyDescent="0.25">
      <c r="A4830" s="2" t="s">
        <v>124</v>
      </c>
      <c r="B4830" s="2" t="s">
        <v>420</v>
      </c>
      <c r="C4830" s="2" t="s">
        <v>387</v>
      </c>
      <c r="D4830" s="2">
        <v>2015</v>
      </c>
      <c r="E4830" s="2" t="s">
        <v>388</v>
      </c>
      <c r="F4830" s="2">
        <v>310877196</v>
      </c>
    </row>
    <row r="4831" spans="1:6" x14ac:dyDescent="0.25">
      <c r="A4831" s="2" t="s">
        <v>124</v>
      </c>
      <c r="B4831" s="2" t="s">
        <v>420</v>
      </c>
      <c r="C4831" s="2" t="s">
        <v>387</v>
      </c>
      <c r="D4831" s="2">
        <v>2016</v>
      </c>
      <c r="E4831" s="2" t="s">
        <v>388</v>
      </c>
      <c r="F4831" s="2">
        <v>566187223</v>
      </c>
    </row>
    <row r="4832" spans="1:6" x14ac:dyDescent="0.25">
      <c r="A4832" s="2" t="s">
        <v>124</v>
      </c>
      <c r="B4832" s="2" t="s">
        <v>420</v>
      </c>
      <c r="C4832" s="2" t="s">
        <v>387</v>
      </c>
      <c r="D4832" s="2">
        <v>2017</v>
      </c>
      <c r="E4832" s="2" t="s">
        <v>388</v>
      </c>
      <c r="F4832" s="2">
        <v>333637364</v>
      </c>
    </row>
    <row r="4833" spans="1:6" x14ac:dyDescent="0.25">
      <c r="A4833" s="2" t="s">
        <v>124</v>
      </c>
      <c r="B4833" s="2" t="s">
        <v>420</v>
      </c>
      <c r="C4833" s="2" t="s">
        <v>387</v>
      </c>
      <c r="D4833" s="2">
        <v>2018</v>
      </c>
      <c r="E4833" s="2" t="s">
        <v>388</v>
      </c>
      <c r="F4833" s="2">
        <v>697880766</v>
      </c>
    </row>
    <row r="4834" spans="1:6" x14ac:dyDescent="0.25">
      <c r="A4834" s="2" t="s">
        <v>124</v>
      </c>
      <c r="B4834" s="2" t="s">
        <v>420</v>
      </c>
      <c r="C4834" s="2" t="s">
        <v>387</v>
      </c>
      <c r="D4834" s="2">
        <v>2019</v>
      </c>
      <c r="E4834" s="2" t="s">
        <v>388</v>
      </c>
      <c r="F4834" s="2">
        <v>748792012</v>
      </c>
    </row>
    <row r="4835" spans="1:6" x14ac:dyDescent="0.25">
      <c r="A4835" s="2" t="s">
        <v>124</v>
      </c>
      <c r="B4835" s="2" t="s">
        <v>420</v>
      </c>
      <c r="C4835" s="2" t="s">
        <v>387</v>
      </c>
      <c r="D4835" s="2">
        <v>2020</v>
      </c>
      <c r="E4835" s="2" t="s">
        <v>388</v>
      </c>
      <c r="F4835" s="2">
        <v>796031691</v>
      </c>
    </row>
    <row r="4836" spans="1:6" x14ac:dyDescent="0.25">
      <c r="A4836" s="2" t="s">
        <v>124</v>
      </c>
      <c r="B4836" s="2" t="s">
        <v>420</v>
      </c>
      <c r="C4836" s="2" t="s">
        <v>387</v>
      </c>
      <c r="D4836" s="2">
        <v>2021</v>
      </c>
      <c r="E4836" s="2" t="s">
        <v>388</v>
      </c>
      <c r="F4836" s="2">
        <v>828255614</v>
      </c>
    </row>
    <row r="4837" spans="1:6" x14ac:dyDescent="0.25">
      <c r="A4837" s="2" t="s">
        <v>124</v>
      </c>
      <c r="B4837" s="2" t="s">
        <v>420</v>
      </c>
      <c r="C4837" s="2" t="s">
        <v>389</v>
      </c>
      <c r="D4837" s="2">
        <v>2010</v>
      </c>
      <c r="E4837" s="2" t="s">
        <v>388</v>
      </c>
      <c r="F4837" s="2">
        <v>429375848</v>
      </c>
    </row>
    <row r="4838" spans="1:6" x14ac:dyDescent="0.25">
      <c r="A4838" s="2" t="s">
        <v>124</v>
      </c>
      <c r="B4838" s="2" t="s">
        <v>420</v>
      </c>
      <c r="C4838" s="2" t="s">
        <v>389</v>
      </c>
      <c r="D4838" s="2">
        <v>2011</v>
      </c>
      <c r="E4838" s="2" t="s">
        <v>388</v>
      </c>
      <c r="F4838" s="2">
        <v>246319765</v>
      </c>
    </row>
    <row r="4839" spans="1:6" x14ac:dyDescent="0.25">
      <c r="A4839" s="2" t="s">
        <v>124</v>
      </c>
      <c r="B4839" s="2" t="s">
        <v>420</v>
      </c>
      <c r="C4839" s="2" t="s">
        <v>389</v>
      </c>
      <c r="D4839" s="2">
        <v>2012</v>
      </c>
      <c r="E4839" s="2" t="s">
        <v>388</v>
      </c>
      <c r="F4839" s="2">
        <v>636737784</v>
      </c>
    </row>
    <row r="4840" spans="1:6" x14ac:dyDescent="0.25">
      <c r="A4840" s="2" t="s">
        <v>124</v>
      </c>
      <c r="B4840" s="2" t="s">
        <v>420</v>
      </c>
      <c r="C4840" s="2" t="s">
        <v>389</v>
      </c>
      <c r="D4840" s="2">
        <v>2013</v>
      </c>
      <c r="E4840" s="2" t="s">
        <v>388</v>
      </c>
      <c r="F4840" s="2">
        <v>545020570</v>
      </c>
    </row>
    <row r="4841" spans="1:6" x14ac:dyDescent="0.25">
      <c r="A4841" s="2" t="s">
        <v>124</v>
      </c>
      <c r="B4841" s="2" t="s">
        <v>420</v>
      </c>
      <c r="C4841" s="2" t="s">
        <v>389</v>
      </c>
      <c r="D4841" s="2">
        <v>2014</v>
      </c>
      <c r="E4841" s="2" t="s">
        <v>388</v>
      </c>
      <c r="F4841" s="2">
        <v>564557455</v>
      </c>
    </row>
    <row r="4842" spans="1:6" x14ac:dyDescent="0.25">
      <c r="A4842" s="2" t="s">
        <v>124</v>
      </c>
      <c r="B4842" s="2" t="s">
        <v>420</v>
      </c>
      <c r="C4842" s="2" t="s">
        <v>389</v>
      </c>
      <c r="D4842" s="2">
        <v>2015</v>
      </c>
      <c r="E4842" s="2" t="s">
        <v>388</v>
      </c>
      <c r="F4842" s="2">
        <v>1196970440</v>
      </c>
    </row>
    <row r="4843" spans="1:6" x14ac:dyDescent="0.25">
      <c r="A4843" s="2" t="s">
        <v>124</v>
      </c>
      <c r="B4843" s="2" t="s">
        <v>420</v>
      </c>
      <c r="C4843" s="2" t="s">
        <v>389</v>
      </c>
      <c r="D4843" s="2">
        <v>2016</v>
      </c>
      <c r="E4843" s="2" t="s">
        <v>388</v>
      </c>
      <c r="F4843" s="2">
        <v>1205956976</v>
      </c>
    </row>
    <row r="4844" spans="1:6" x14ac:dyDescent="0.25">
      <c r="A4844" s="2" t="s">
        <v>124</v>
      </c>
      <c r="B4844" s="2" t="s">
        <v>420</v>
      </c>
      <c r="C4844" s="2" t="s">
        <v>389</v>
      </c>
      <c r="D4844" s="2">
        <v>2017</v>
      </c>
      <c r="E4844" s="2" t="s">
        <v>388</v>
      </c>
      <c r="F4844" s="2">
        <v>3171137107</v>
      </c>
    </row>
    <row r="4845" spans="1:6" x14ac:dyDescent="0.25">
      <c r="A4845" s="2" t="s">
        <v>124</v>
      </c>
      <c r="B4845" s="2" t="s">
        <v>420</v>
      </c>
      <c r="C4845" s="2" t="s">
        <v>389</v>
      </c>
      <c r="D4845" s="2">
        <v>2018</v>
      </c>
      <c r="E4845" s="2" t="s">
        <v>388</v>
      </c>
      <c r="F4845" s="2">
        <v>2121208518</v>
      </c>
    </row>
    <row r="4846" spans="1:6" x14ac:dyDescent="0.25">
      <c r="A4846" s="2" t="s">
        <v>124</v>
      </c>
      <c r="B4846" s="2" t="s">
        <v>420</v>
      </c>
      <c r="C4846" s="2" t="s">
        <v>389</v>
      </c>
      <c r="D4846" s="2">
        <v>2019</v>
      </c>
      <c r="E4846" s="2" t="s">
        <v>388</v>
      </c>
      <c r="F4846" s="2">
        <v>2138892674</v>
      </c>
    </row>
    <row r="4847" spans="1:6" x14ac:dyDescent="0.25">
      <c r="A4847" s="2" t="s">
        <v>124</v>
      </c>
      <c r="B4847" s="2" t="s">
        <v>420</v>
      </c>
      <c r="C4847" s="2" t="s">
        <v>389</v>
      </c>
      <c r="D4847" s="2">
        <v>2020</v>
      </c>
      <c r="E4847" s="2" t="s">
        <v>388</v>
      </c>
      <c r="F4847" s="2">
        <v>2073900202</v>
      </c>
    </row>
    <row r="4848" spans="1:6" x14ac:dyDescent="0.25">
      <c r="A4848" s="2" t="s">
        <v>124</v>
      </c>
      <c r="B4848" s="2" t="s">
        <v>420</v>
      </c>
      <c r="C4848" s="2" t="s">
        <v>389</v>
      </c>
      <c r="D4848" s="2">
        <v>2021</v>
      </c>
      <c r="E4848" s="2" t="s">
        <v>388</v>
      </c>
      <c r="F4848" s="2">
        <v>2040872497</v>
      </c>
    </row>
    <row r="4849" spans="1:6" x14ac:dyDescent="0.25">
      <c r="A4849" s="2" t="s">
        <v>124</v>
      </c>
      <c r="B4849" s="2" t="s">
        <v>420</v>
      </c>
      <c r="C4849" s="2" t="s">
        <v>390</v>
      </c>
      <c r="D4849" s="2">
        <v>2010</v>
      </c>
      <c r="E4849" s="2" t="s">
        <v>388</v>
      </c>
      <c r="F4849" s="2">
        <v>251639419</v>
      </c>
    </row>
    <row r="4850" spans="1:6" x14ac:dyDescent="0.25">
      <c r="A4850" s="2" t="s">
        <v>124</v>
      </c>
      <c r="B4850" s="2" t="s">
        <v>420</v>
      </c>
      <c r="C4850" s="2" t="s">
        <v>390</v>
      </c>
      <c r="D4850" s="2">
        <v>2011</v>
      </c>
      <c r="E4850" s="2" t="s">
        <v>388</v>
      </c>
      <c r="F4850" s="2">
        <v>216064734</v>
      </c>
    </row>
    <row r="4851" spans="1:6" x14ac:dyDescent="0.25">
      <c r="A4851" s="2" t="s">
        <v>124</v>
      </c>
      <c r="B4851" s="2" t="s">
        <v>420</v>
      </c>
      <c r="C4851" s="2" t="s">
        <v>390</v>
      </c>
      <c r="D4851" s="2">
        <v>2012</v>
      </c>
      <c r="E4851" s="2" t="s">
        <v>388</v>
      </c>
      <c r="F4851" s="2">
        <v>392506635</v>
      </c>
    </row>
    <row r="4852" spans="1:6" x14ac:dyDescent="0.25">
      <c r="A4852" s="2" t="s">
        <v>124</v>
      </c>
      <c r="B4852" s="2" t="s">
        <v>420</v>
      </c>
      <c r="C4852" s="2" t="s">
        <v>390</v>
      </c>
      <c r="D4852" s="2">
        <v>2013</v>
      </c>
      <c r="E4852" s="2" t="s">
        <v>388</v>
      </c>
      <c r="F4852" s="2">
        <v>663677715</v>
      </c>
    </row>
    <row r="4853" spans="1:6" x14ac:dyDescent="0.25">
      <c r="A4853" s="2" t="s">
        <v>124</v>
      </c>
      <c r="B4853" s="2" t="s">
        <v>420</v>
      </c>
      <c r="C4853" s="2" t="s">
        <v>390</v>
      </c>
      <c r="D4853" s="2">
        <v>2014</v>
      </c>
      <c r="E4853" s="2" t="s">
        <v>388</v>
      </c>
      <c r="F4853" s="2">
        <v>399777619</v>
      </c>
    </row>
    <row r="4854" spans="1:6" x14ac:dyDescent="0.25">
      <c r="A4854" s="2" t="s">
        <v>124</v>
      </c>
      <c r="B4854" s="2" t="s">
        <v>420</v>
      </c>
      <c r="C4854" s="2" t="s">
        <v>390</v>
      </c>
      <c r="D4854" s="2">
        <v>2015</v>
      </c>
      <c r="E4854" s="2" t="s">
        <v>388</v>
      </c>
      <c r="F4854" s="2">
        <v>661767606</v>
      </c>
    </row>
    <row r="4855" spans="1:6" x14ac:dyDescent="0.25">
      <c r="A4855" s="2" t="s">
        <v>124</v>
      </c>
      <c r="B4855" s="2" t="s">
        <v>420</v>
      </c>
      <c r="C4855" s="2" t="s">
        <v>390</v>
      </c>
      <c r="D4855" s="2">
        <v>2016</v>
      </c>
      <c r="E4855" s="2" t="s">
        <v>388</v>
      </c>
      <c r="F4855" s="2">
        <v>838853416</v>
      </c>
    </row>
    <row r="4856" spans="1:6" x14ac:dyDescent="0.25">
      <c r="A4856" s="2" t="s">
        <v>124</v>
      </c>
      <c r="B4856" s="2" t="s">
        <v>420</v>
      </c>
      <c r="C4856" s="2" t="s">
        <v>390</v>
      </c>
      <c r="D4856" s="2">
        <v>2017</v>
      </c>
      <c r="E4856" s="2" t="s">
        <v>388</v>
      </c>
      <c r="F4856" s="2">
        <v>2709205780</v>
      </c>
    </row>
    <row r="4857" spans="1:6" x14ac:dyDescent="0.25">
      <c r="A4857" s="2" t="s">
        <v>124</v>
      </c>
      <c r="B4857" s="2" t="s">
        <v>420</v>
      </c>
      <c r="C4857" s="2" t="s">
        <v>390</v>
      </c>
      <c r="D4857" s="2">
        <v>2018</v>
      </c>
      <c r="E4857" s="2" t="s">
        <v>388</v>
      </c>
      <c r="F4857" s="2">
        <v>1789918248</v>
      </c>
    </row>
    <row r="4858" spans="1:6" x14ac:dyDescent="0.25">
      <c r="A4858" s="2" t="s">
        <v>124</v>
      </c>
      <c r="B4858" s="2" t="s">
        <v>420</v>
      </c>
      <c r="C4858" s="2" t="s">
        <v>390</v>
      </c>
      <c r="D4858" s="2">
        <v>2019</v>
      </c>
      <c r="E4858" s="2" t="s">
        <v>388</v>
      </c>
      <c r="F4858" s="2">
        <v>1914117232</v>
      </c>
    </row>
    <row r="4859" spans="1:6" x14ac:dyDescent="0.25">
      <c r="A4859" s="2" t="s">
        <v>124</v>
      </c>
      <c r="B4859" s="2" t="s">
        <v>420</v>
      </c>
      <c r="C4859" s="2" t="s">
        <v>390</v>
      </c>
      <c r="D4859" s="2">
        <v>2020</v>
      </c>
      <c r="E4859" s="2" t="s">
        <v>388</v>
      </c>
      <c r="F4859" s="2">
        <v>1958815430</v>
      </c>
    </row>
    <row r="4860" spans="1:6" x14ac:dyDescent="0.25">
      <c r="A4860" s="2" t="s">
        <v>124</v>
      </c>
      <c r="B4860" s="2" t="s">
        <v>420</v>
      </c>
      <c r="C4860" s="2" t="s">
        <v>390</v>
      </c>
      <c r="D4860" s="2">
        <v>2021</v>
      </c>
      <c r="E4860" s="2" t="s">
        <v>388</v>
      </c>
      <c r="F4860" s="2">
        <v>2030859359</v>
      </c>
    </row>
    <row r="4861" spans="1:6" x14ac:dyDescent="0.25">
      <c r="A4861" s="2" t="s">
        <v>125</v>
      </c>
      <c r="B4861" s="2" t="s">
        <v>428</v>
      </c>
      <c r="C4861" s="2" t="s">
        <v>387</v>
      </c>
      <c r="D4861" s="2">
        <v>2010</v>
      </c>
      <c r="E4861" s="2" t="s">
        <v>388</v>
      </c>
      <c r="F4861" s="2">
        <v>67680797</v>
      </c>
    </row>
    <row r="4862" spans="1:6" x14ac:dyDescent="0.25">
      <c r="A4862" s="2" t="s">
        <v>125</v>
      </c>
      <c r="B4862" s="2" t="s">
        <v>428</v>
      </c>
      <c r="C4862" s="2" t="s">
        <v>387</v>
      </c>
      <c r="D4862" s="2">
        <v>2011</v>
      </c>
      <c r="E4862" s="2" t="s">
        <v>388</v>
      </c>
      <c r="F4862" s="2">
        <v>53054085</v>
      </c>
    </row>
    <row r="4863" spans="1:6" x14ac:dyDescent="0.25">
      <c r="A4863" s="2" t="s">
        <v>125</v>
      </c>
      <c r="B4863" s="2" t="s">
        <v>428</v>
      </c>
      <c r="C4863" s="2" t="s">
        <v>387</v>
      </c>
      <c r="D4863" s="2">
        <v>2012</v>
      </c>
      <c r="E4863" s="2" t="s">
        <v>388</v>
      </c>
      <c r="F4863" s="2">
        <v>112086347</v>
      </c>
    </row>
    <row r="4864" spans="1:6" x14ac:dyDescent="0.25">
      <c r="A4864" s="2" t="s">
        <v>125</v>
      </c>
      <c r="B4864" s="2" t="s">
        <v>428</v>
      </c>
      <c r="C4864" s="2" t="s">
        <v>387</v>
      </c>
      <c r="D4864" s="2">
        <v>2013</v>
      </c>
      <c r="E4864" s="2" t="s">
        <v>388</v>
      </c>
      <c r="F4864" s="2">
        <v>146591103</v>
      </c>
    </row>
    <row r="4865" spans="1:6" x14ac:dyDescent="0.25">
      <c r="A4865" s="2" t="s">
        <v>125</v>
      </c>
      <c r="B4865" s="2" t="s">
        <v>428</v>
      </c>
      <c r="C4865" s="2" t="s">
        <v>387</v>
      </c>
      <c r="D4865" s="2">
        <v>2014</v>
      </c>
      <c r="E4865" s="2" t="s">
        <v>388</v>
      </c>
      <c r="F4865" s="2">
        <v>66055861</v>
      </c>
    </row>
    <row r="4866" spans="1:6" x14ac:dyDescent="0.25">
      <c r="A4866" s="2" t="s">
        <v>125</v>
      </c>
      <c r="B4866" s="2" t="s">
        <v>428</v>
      </c>
      <c r="C4866" s="2" t="s">
        <v>387</v>
      </c>
      <c r="D4866" s="2">
        <v>2015</v>
      </c>
      <c r="E4866" s="2" t="s">
        <v>388</v>
      </c>
      <c r="F4866" s="2">
        <v>91033508</v>
      </c>
    </row>
    <row r="4867" spans="1:6" x14ac:dyDescent="0.25">
      <c r="A4867" s="2" t="s">
        <v>125</v>
      </c>
      <c r="B4867" s="2" t="s">
        <v>428</v>
      </c>
      <c r="C4867" s="2" t="s">
        <v>387</v>
      </c>
      <c r="D4867" s="2">
        <v>2016</v>
      </c>
      <c r="E4867" s="2" t="s">
        <v>388</v>
      </c>
      <c r="F4867" s="2">
        <v>66291270</v>
      </c>
    </row>
    <row r="4868" spans="1:6" x14ac:dyDescent="0.25">
      <c r="A4868" s="2" t="s">
        <v>125</v>
      </c>
      <c r="B4868" s="2" t="s">
        <v>428</v>
      </c>
      <c r="C4868" s="2" t="s">
        <v>387</v>
      </c>
      <c r="D4868" s="2">
        <v>2017</v>
      </c>
      <c r="E4868" s="2" t="s">
        <v>388</v>
      </c>
      <c r="F4868" s="2">
        <v>48109808</v>
      </c>
    </row>
    <row r="4869" spans="1:6" x14ac:dyDescent="0.25">
      <c r="A4869" s="2" t="s">
        <v>125</v>
      </c>
      <c r="B4869" s="2" t="s">
        <v>428</v>
      </c>
      <c r="C4869" s="2" t="s">
        <v>387</v>
      </c>
      <c r="D4869" s="2">
        <v>2018</v>
      </c>
      <c r="E4869" s="2" t="s">
        <v>388</v>
      </c>
      <c r="F4869" s="2">
        <v>71965840</v>
      </c>
    </row>
    <row r="4870" spans="1:6" x14ac:dyDescent="0.25">
      <c r="A4870" s="2" t="s">
        <v>125</v>
      </c>
      <c r="B4870" s="2" t="s">
        <v>428</v>
      </c>
      <c r="C4870" s="2" t="s">
        <v>387</v>
      </c>
      <c r="D4870" s="2">
        <v>2019</v>
      </c>
      <c r="E4870" s="2" t="s">
        <v>388</v>
      </c>
      <c r="F4870" s="2">
        <v>77193505</v>
      </c>
    </row>
    <row r="4871" spans="1:6" x14ac:dyDescent="0.25">
      <c r="A4871" s="2" t="s">
        <v>125</v>
      </c>
      <c r="B4871" s="2" t="s">
        <v>428</v>
      </c>
      <c r="C4871" s="2" t="s">
        <v>387</v>
      </c>
      <c r="D4871" s="2">
        <v>2020</v>
      </c>
      <c r="E4871" s="2" t="s">
        <v>388</v>
      </c>
      <c r="F4871" s="2">
        <v>82063916</v>
      </c>
    </row>
    <row r="4872" spans="1:6" x14ac:dyDescent="0.25">
      <c r="A4872" s="2" t="s">
        <v>125</v>
      </c>
      <c r="B4872" s="2" t="s">
        <v>428</v>
      </c>
      <c r="C4872" s="2" t="s">
        <v>387</v>
      </c>
      <c r="D4872" s="2">
        <v>2021</v>
      </c>
      <c r="E4872" s="2" t="s">
        <v>388</v>
      </c>
      <c r="F4872" s="2">
        <v>85288097</v>
      </c>
    </row>
    <row r="4873" spans="1:6" x14ac:dyDescent="0.25">
      <c r="A4873" s="2" t="s">
        <v>125</v>
      </c>
      <c r="B4873" s="2" t="s">
        <v>428</v>
      </c>
      <c r="C4873" s="2" t="s">
        <v>389</v>
      </c>
      <c r="D4873" s="2">
        <v>2010</v>
      </c>
      <c r="E4873" s="2" t="s">
        <v>388</v>
      </c>
      <c r="F4873" s="2">
        <v>55417706</v>
      </c>
    </row>
    <row r="4874" spans="1:6" x14ac:dyDescent="0.25">
      <c r="A4874" s="2" t="s">
        <v>125</v>
      </c>
      <c r="B4874" s="2" t="s">
        <v>428</v>
      </c>
      <c r="C4874" s="2" t="s">
        <v>389</v>
      </c>
      <c r="D4874" s="2">
        <v>2011</v>
      </c>
      <c r="E4874" s="2" t="s">
        <v>388</v>
      </c>
      <c r="F4874" s="2">
        <v>176157851</v>
      </c>
    </row>
    <row r="4875" spans="1:6" x14ac:dyDescent="0.25">
      <c r="A4875" s="2" t="s">
        <v>125</v>
      </c>
      <c r="B4875" s="2" t="s">
        <v>428</v>
      </c>
      <c r="C4875" s="2" t="s">
        <v>389</v>
      </c>
      <c r="D4875" s="2">
        <v>2012</v>
      </c>
      <c r="E4875" s="2" t="s">
        <v>388</v>
      </c>
      <c r="F4875" s="2">
        <v>36395062</v>
      </c>
    </row>
    <row r="4876" spans="1:6" x14ac:dyDescent="0.25">
      <c r="A4876" s="2" t="s">
        <v>125</v>
      </c>
      <c r="B4876" s="2" t="s">
        <v>428</v>
      </c>
      <c r="C4876" s="2" t="s">
        <v>389</v>
      </c>
      <c r="D4876" s="2">
        <v>2013</v>
      </c>
      <c r="E4876" s="2" t="s">
        <v>388</v>
      </c>
      <c r="F4876" s="2">
        <v>77379703</v>
      </c>
    </row>
    <row r="4877" spans="1:6" x14ac:dyDescent="0.25">
      <c r="A4877" s="2" t="s">
        <v>125</v>
      </c>
      <c r="B4877" s="2" t="s">
        <v>428</v>
      </c>
      <c r="C4877" s="2" t="s">
        <v>389</v>
      </c>
      <c r="D4877" s="2">
        <v>2014</v>
      </c>
      <c r="E4877" s="2" t="s">
        <v>388</v>
      </c>
      <c r="F4877" s="2">
        <v>55138490</v>
      </c>
    </row>
    <row r="4878" spans="1:6" x14ac:dyDescent="0.25">
      <c r="A4878" s="2" t="s">
        <v>125</v>
      </c>
      <c r="B4878" s="2" t="s">
        <v>428</v>
      </c>
      <c r="C4878" s="2" t="s">
        <v>389</v>
      </c>
      <c r="D4878" s="2">
        <v>2015</v>
      </c>
      <c r="E4878" s="2" t="s">
        <v>388</v>
      </c>
      <c r="F4878" s="2">
        <v>103007324</v>
      </c>
    </row>
    <row r="4879" spans="1:6" x14ac:dyDescent="0.25">
      <c r="A4879" s="2" t="s">
        <v>125</v>
      </c>
      <c r="B4879" s="2" t="s">
        <v>428</v>
      </c>
      <c r="C4879" s="2" t="s">
        <v>389</v>
      </c>
      <c r="D4879" s="2">
        <v>2016</v>
      </c>
      <c r="E4879" s="2" t="s">
        <v>388</v>
      </c>
      <c r="F4879" s="2">
        <v>323934206</v>
      </c>
    </row>
    <row r="4880" spans="1:6" x14ac:dyDescent="0.25">
      <c r="A4880" s="2" t="s">
        <v>125</v>
      </c>
      <c r="B4880" s="2" t="s">
        <v>428</v>
      </c>
      <c r="C4880" s="2" t="s">
        <v>389</v>
      </c>
      <c r="D4880" s="2">
        <v>2017</v>
      </c>
      <c r="E4880" s="2" t="s">
        <v>388</v>
      </c>
      <c r="F4880" s="2">
        <v>154674228</v>
      </c>
    </row>
    <row r="4881" spans="1:6" x14ac:dyDescent="0.25">
      <c r="A4881" s="2" t="s">
        <v>125</v>
      </c>
      <c r="B4881" s="2" t="s">
        <v>428</v>
      </c>
      <c r="C4881" s="2" t="s">
        <v>389</v>
      </c>
      <c r="D4881" s="2">
        <v>2018</v>
      </c>
      <c r="E4881" s="2" t="s">
        <v>388</v>
      </c>
      <c r="F4881" s="2">
        <v>200060852</v>
      </c>
    </row>
    <row r="4882" spans="1:6" x14ac:dyDescent="0.25">
      <c r="A4882" s="2" t="s">
        <v>125</v>
      </c>
      <c r="B4882" s="2" t="s">
        <v>428</v>
      </c>
      <c r="C4882" s="2" t="s">
        <v>389</v>
      </c>
      <c r="D4882" s="2">
        <v>2019</v>
      </c>
      <c r="E4882" s="2" t="s">
        <v>388</v>
      </c>
      <c r="F4882" s="2">
        <v>208885178</v>
      </c>
    </row>
    <row r="4883" spans="1:6" x14ac:dyDescent="0.25">
      <c r="A4883" s="2" t="s">
        <v>125</v>
      </c>
      <c r="B4883" s="2" t="s">
        <v>428</v>
      </c>
      <c r="C4883" s="2" t="s">
        <v>389</v>
      </c>
      <c r="D4883" s="2">
        <v>2020</v>
      </c>
      <c r="E4883" s="2" t="s">
        <v>388</v>
      </c>
      <c r="F4883" s="2">
        <v>213378837</v>
      </c>
    </row>
    <row r="4884" spans="1:6" x14ac:dyDescent="0.25">
      <c r="A4884" s="2" t="s">
        <v>125</v>
      </c>
      <c r="B4884" s="2" t="s">
        <v>428</v>
      </c>
      <c r="C4884" s="2" t="s">
        <v>389</v>
      </c>
      <c r="D4884" s="2">
        <v>2021</v>
      </c>
      <c r="E4884" s="2" t="s">
        <v>388</v>
      </c>
      <c r="F4884" s="2">
        <v>215802987</v>
      </c>
    </row>
    <row r="4885" spans="1:6" x14ac:dyDescent="0.25">
      <c r="A4885" s="2" t="s">
        <v>125</v>
      </c>
      <c r="B4885" s="2" t="s">
        <v>428</v>
      </c>
      <c r="C4885" s="2" t="s">
        <v>390</v>
      </c>
      <c r="D4885" s="2">
        <v>2010</v>
      </c>
      <c r="E4885" s="2" t="s">
        <v>388</v>
      </c>
      <c r="F4885" s="2">
        <v>126098487</v>
      </c>
    </row>
    <row r="4886" spans="1:6" x14ac:dyDescent="0.25">
      <c r="A4886" s="2" t="s">
        <v>125</v>
      </c>
      <c r="B4886" s="2" t="s">
        <v>428</v>
      </c>
      <c r="C4886" s="2" t="s">
        <v>390</v>
      </c>
      <c r="D4886" s="2">
        <v>2011</v>
      </c>
      <c r="E4886" s="2" t="s">
        <v>388</v>
      </c>
      <c r="F4886" s="2">
        <v>115875600</v>
      </c>
    </row>
    <row r="4887" spans="1:6" x14ac:dyDescent="0.25">
      <c r="A4887" s="2" t="s">
        <v>125</v>
      </c>
      <c r="B4887" s="2" t="s">
        <v>428</v>
      </c>
      <c r="C4887" s="2" t="s">
        <v>390</v>
      </c>
      <c r="D4887" s="2">
        <v>2012</v>
      </c>
      <c r="E4887" s="2" t="s">
        <v>388</v>
      </c>
      <c r="F4887" s="2">
        <v>139407291</v>
      </c>
    </row>
    <row r="4888" spans="1:6" x14ac:dyDescent="0.25">
      <c r="A4888" s="2" t="s">
        <v>125</v>
      </c>
      <c r="B4888" s="2" t="s">
        <v>428</v>
      </c>
      <c r="C4888" s="2" t="s">
        <v>390</v>
      </c>
      <c r="D4888" s="2">
        <v>2013</v>
      </c>
      <c r="E4888" s="2" t="s">
        <v>388</v>
      </c>
      <c r="F4888" s="2">
        <v>83172453</v>
      </c>
    </row>
    <row r="4889" spans="1:6" x14ac:dyDescent="0.25">
      <c r="A4889" s="2" t="s">
        <v>125</v>
      </c>
      <c r="B4889" s="2" t="s">
        <v>428</v>
      </c>
      <c r="C4889" s="2" t="s">
        <v>390</v>
      </c>
      <c r="D4889" s="2">
        <v>2014</v>
      </c>
      <c r="E4889" s="2" t="s">
        <v>388</v>
      </c>
      <c r="F4889" s="2">
        <v>64120331</v>
      </c>
    </row>
    <row r="4890" spans="1:6" x14ac:dyDescent="0.25">
      <c r="A4890" s="2" t="s">
        <v>125</v>
      </c>
      <c r="B4890" s="2" t="s">
        <v>428</v>
      </c>
      <c r="C4890" s="2" t="s">
        <v>390</v>
      </c>
      <c r="D4890" s="2">
        <v>2015</v>
      </c>
      <c r="E4890" s="2" t="s">
        <v>388</v>
      </c>
      <c r="F4890" s="2">
        <v>70813329</v>
      </c>
    </row>
    <row r="4891" spans="1:6" x14ac:dyDescent="0.25">
      <c r="A4891" s="2" t="s">
        <v>125</v>
      </c>
      <c r="B4891" s="2" t="s">
        <v>428</v>
      </c>
      <c r="C4891" s="2" t="s">
        <v>390</v>
      </c>
      <c r="D4891" s="2">
        <v>2016</v>
      </c>
      <c r="E4891" s="2" t="s">
        <v>388</v>
      </c>
      <c r="F4891" s="2">
        <v>90825156</v>
      </c>
    </row>
    <row r="4892" spans="1:6" x14ac:dyDescent="0.25">
      <c r="A4892" s="2" t="s">
        <v>125</v>
      </c>
      <c r="B4892" s="2" t="s">
        <v>428</v>
      </c>
      <c r="C4892" s="2" t="s">
        <v>390</v>
      </c>
      <c r="D4892" s="2">
        <v>2017</v>
      </c>
      <c r="E4892" s="2" t="s">
        <v>388</v>
      </c>
      <c r="F4892" s="2">
        <v>93992820</v>
      </c>
    </row>
    <row r="4893" spans="1:6" x14ac:dyDescent="0.25">
      <c r="A4893" s="2" t="s">
        <v>125</v>
      </c>
      <c r="B4893" s="2" t="s">
        <v>428</v>
      </c>
      <c r="C4893" s="2" t="s">
        <v>390</v>
      </c>
      <c r="D4893" s="2">
        <v>2018</v>
      </c>
      <c r="E4893" s="2" t="s">
        <v>388</v>
      </c>
      <c r="F4893" s="2">
        <v>109711728</v>
      </c>
    </row>
    <row r="4894" spans="1:6" x14ac:dyDescent="0.25">
      <c r="A4894" s="2" t="s">
        <v>125</v>
      </c>
      <c r="B4894" s="2" t="s">
        <v>428</v>
      </c>
      <c r="C4894" s="2" t="s">
        <v>390</v>
      </c>
      <c r="D4894" s="2">
        <v>2019</v>
      </c>
      <c r="E4894" s="2" t="s">
        <v>388</v>
      </c>
      <c r="F4894" s="2">
        <v>120666046</v>
      </c>
    </row>
    <row r="4895" spans="1:6" x14ac:dyDescent="0.25">
      <c r="A4895" s="2" t="s">
        <v>125</v>
      </c>
      <c r="B4895" s="2" t="s">
        <v>428</v>
      </c>
      <c r="C4895" s="2" t="s">
        <v>390</v>
      </c>
      <c r="D4895" s="2">
        <v>2020</v>
      </c>
      <c r="E4895" s="2" t="s">
        <v>388</v>
      </c>
      <c r="F4895" s="2">
        <v>128864052</v>
      </c>
    </row>
    <row r="4896" spans="1:6" x14ac:dyDescent="0.25">
      <c r="A4896" s="2" t="s">
        <v>125</v>
      </c>
      <c r="B4896" s="2" t="s">
        <v>428</v>
      </c>
      <c r="C4896" s="2" t="s">
        <v>390</v>
      </c>
      <c r="D4896" s="2">
        <v>2021</v>
      </c>
      <c r="E4896" s="2" t="s">
        <v>388</v>
      </c>
      <c r="F4896" s="2">
        <v>137479796</v>
      </c>
    </row>
    <row r="4897" spans="1:6" x14ac:dyDescent="0.25">
      <c r="A4897" s="2" t="s">
        <v>125</v>
      </c>
      <c r="B4897" s="2" t="s">
        <v>430</v>
      </c>
      <c r="C4897" s="2" t="s">
        <v>387</v>
      </c>
      <c r="D4897" s="2">
        <v>2010</v>
      </c>
      <c r="E4897" s="2" t="s">
        <v>388</v>
      </c>
      <c r="F4897" s="2">
        <v>47897236</v>
      </c>
    </row>
    <row r="4898" spans="1:6" x14ac:dyDescent="0.25">
      <c r="A4898" s="2" t="s">
        <v>125</v>
      </c>
      <c r="B4898" s="2" t="s">
        <v>430</v>
      </c>
      <c r="C4898" s="2" t="s">
        <v>387</v>
      </c>
      <c r="D4898" s="2">
        <v>2011</v>
      </c>
      <c r="E4898" s="2" t="s">
        <v>388</v>
      </c>
      <c r="F4898" s="2">
        <v>19809361</v>
      </c>
    </row>
    <row r="4899" spans="1:6" x14ac:dyDescent="0.25">
      <c r="A4899" s="2" t="s">
        <v>125</v>
      </c>
      <c r="B4899" s="2" t="s">
        <v>430</v>
      </c>
      <c r="C4899" s="2" t="s">
        <v>387</v>
      </c>
      <c r="D4899" s="2">
        <v>2012</v>
      </c>
      <c r="E4899" s="2" t="s">
        <v>388</v>
      </c>
      <c r="F4899" s="2">
        <v>35212776</v>
      </c>
    </row>
    <row r="4900" spans="1:6" x14ac:dyDescent="0.25">
      <c r="A4900" s="2" t="s">
        <v>125</v>
      </c>
      <c r="B4900" s="2" t="s">
        <v>430</v>
      </c>
      <c r="C4900" s="2" t="s">
        <v>387</v>
      </c>
      <c r="D4900" s="2">
        <v>2013</v>
      </c>
      <c r="E4900" s="2" t="s">
        <v>388</v>
      </c>
      <c r="F4900" s="2">
        <v>24191004</v>
      </c>
    </row>
    <row r="4901" spans="1:6" x14ac:dyDescent="0.25">
      <c r="A4901" s="2" t="s">
        <v>125</v>
      </c>
      <c r="B4901" s="2" t="s">
        <v>430</v>
      </c>
      <c r="C4901" s="2" t="s">
        <v>387</v>
      </c>
      <c r="D4901" s="2">
        <v>2014</v>
      </c>
      <c r="E4901" s="2" t="s">
        <v>388</v>
      </c>
      <c r="F4901" s="2">
        <v>39197547</v>
      </c>
    </row>
    <row r="4902" spans="1:6" x14ac:dyDescent="0.25">
      <c r="A4902" s="2" t="s">
        <v>125</v>
      </c>
      <c r="B4902" s="2" t="s">
        <v>430</v>
      </c>
      <c r="C4902" s="2" t="s">
        <v>387</v>
      </c>
      <c r="D4902" s="2">
        <v>2015</v>
      </c>
      <c r="E4902" s="2" t="s">
        <v>388</v>
      </c>
      <c r="F4902" s="2">
        <v>38092531</v>
      </c>
    </row>
    <row r="4903" spans="1:6" x14ac:dyDescent="0.25">
      <c r="A4903" s="2" t="s">
        <v>125</v>
      </c>
      <c r="B4903" s="2" t="s">
        <v>430</v>
      </c>
      <c r="C4903" s="2" t="s">
        <v>387</v>
      </c>
      <c r="D4903" s="2">
        <v>2016</v>
      </c>
      <c r="E4903" s="2" t="s">
        <v>388</v>
      </c>
      <c r="F4903" s="2">
        <v>21765816</v>
      </c>
    </row>
    <row r="4904" spans="1:6" x14ac:dyDescent="0.25">
      <c r="A4904" s="2" t="s">
        <v>125</v>
      </c>
      <c r="B4904" s="2" t="s">
        <v>430</v>
      </c>
      <c r="C4904" s="2" t="s">
        <v>387</v>
      </c>
      <c r="D4904" s="2">
        <v>2017</v>
      </c>
      <c r="E4904" s="2" t="s">
        <v>388</v>
      </c>
      <c r="F4904" s="2">
        <v>12996515</v>
      </c>
    </row>
    <row r="4905" spans="1:6" x14ac:dyDescent="0.25">
      <c r="A4905" s="2" t="s">
        <v>125</v>
      </c>
      <c r="B4905" s="2" t="s">
        <v>430</v>
      </c>
      <c r="C4905" s="2" t="s">
        <v>387</v>
      </c>
      <c r="D4905" s="2">
        <v>2018</v>
      </c>
      <c r="E4905" s="2" t="s">
        <v>388</v>
      </c>
      <c r="F4905" s="2">
        <v>26731961</v>
      </c>
    </row>
    <row r="4906" spans="1:6" x14ac:dyDescent="0.25">
      <c r="A4906" s="2" t="s">
        <v>125</v>
      </c>
      <c r="B4906" s="2" t="s">
        <v>430</v>
      </c>
      <c r="C4906" s="2" t="s">
        <v>387</v>
      </c>
      <c r="D4906" s="2">
        <v>2019</v>
      </c>
      <c r="E4906" s="2" t="s">
        <v>388</v>
      </c>
      <c r="F4906" s="2">
        <v>28480626</v>
      </c>
    </row>
    <row r="4907" spans="1:6" x14ac:dyDescent="0.25">
      <c r="A4907" s="2" t="s">
        <v>125</v>
      </c>
      <c r="B4907" s="2" t="s">
        <v>430</v>
      </c>
      <c r="C4907" s="2" t="s">
        <v>387</v>
      </c>
      <c r="D4907" s="2">
        <v>2020</v>
      </c>
      <c r="E4907" s="2" t="s">
        <v>388</v>
      </c>
      <c r="F4907" s="2">
        <v>30012150</v>
      </c>
    </row>
    <row r="4908" spans="1:6" x14ac:dyDescent="0.25">
      <c r="A4908" s="2" t="s">
        <v>125</v>
      </c>
      <c r="B4908" s="2" t="s">
        <v>430</v>
      </c>
      <c r="C4908" s="2" t="s">
        <v>387</v>
      </c>
      <c r="D4908" s="2">
        <v>2021</v>
      </c>
      <c r="E4908" s="2" t="s">
        <v>388</v>
      </c>
      <c r="F4908" s="2">
        <v>31009850</v>
      </c>
    </row>
    <row r="4909" spans="1:6" x14ac:dyDescent="0.25">
      <c r="A4909" s="2" t="s">
        <v>125</v>
      </c>
      <c r="B4909" s="2" t="s">
        <v>430</v>
      </c>
      <c r="C4909" s="2" t="s">
        <v>389</v>
      </c>
      <c r="D4909" s="2">
        <v>2010</v>
      </c>
      <c r="E4909" s="2" t="s">
        <v>388</v>
      </c>
      <c r="F4909" s="2">
        <v>28405615</v>
      </c>
    </row>
    <row r="4910" spans="1:6" x14ac:dyDescent="0.25">
      <c r="A4910" s="2" t="s">
        <v>125</v>
      </c>
      <c r="B4910" s="2" t="s">
        <v>430</v>
      </c>
      <c r="C4910" s="2" t="s">
        <v>389</v>
      </c>
      <c r="D4910" s="2">
        <v>2011</v>
      </c>
      <c r="E4910" s="2" t="s">
        <v>388</v>
      </c>
      <c r="F4910" s="2">
        <v>1791800</v>
      </c>
    </row>
    <row r="4911" spans="1:6" x14ac:dyDescent="0.25">
      <c r="A4911" s="2" t="s">
        <v>125</v>
      </c>
      <c r="B4911" s="2" t="s">
        <v>430</v>
      </c>
      <c r="C4911" s="2" t="s">
        <v>389</v>
      </c>
      <c r="D4911" s="2">
        <v>2012</v>
      </c>
      <c r="E4911" s="2" t="s">
        <v>388</v>
      </c>
      <c r="F4911" s="2">
        <v>9947378</v>
      </c>
    </row>
    <row r="4912" spans="1:6" x14ac:dyDescent="0.25">
      <c r="A4912" s="2" t="s">
        <v>125</v>
      </c>
      <c r="B4912" s="2" t="s">
        <v>430</v>
      </c>
      <c r="C4912" s="2" t="s">
        <v>389</v>
      </c>
      <c r="D4912" s="2">
        <v>2013</v>
      </c>
      <c r="E4912" s="2" t="s">
        <v>388</v>
      </c>
      <c r="F4912" s="2">
        <v>46585572</v>
      </c>
    </row>
    <row r="4913" spans="1:6" x14ac:dyDescent="0.25">
      <c r="A4913" s="2" t="s">
        <v>125</v>
      </c>
      <c r="B4913" s="2" t="s">
        <v>430</v>
      </c>
      <c r="C4913" s="2" t="s">
        <v>389</v>
      </c>
      <c r="D4913" s="2">
        <v>2014</v>
      </c>
      <c r="E4913" s="2" t="s">
        <v>388</v>
      </c>
      <c r="F4913" s="2">
        <v>118597337</v>
      </c>
    </row>
    <row r="4914" spans="1:6" x14ac:dyDescent="0.25">
      <c r="A4914" s="2" t="s">
        <v>125</v>
      </c>
      <c r="B4914" s="2" t="s">
        <v>430</v>
      </c>
      <c r="C4914" s="2" t="s">
        <v>389</v>
      </c>
      <c r="D4914" s="2">
        <v>2015</v>
      </c>
      <c r="E4914" s="2" t="s">
        <v>388</v>
      </c>
      <c r="F4914" s="2">
        <v>18267629</v>
      </c>
    </row>
    <row r="4915" spans="1:6" x14ac:dyDescent="0.25">
      <c r="A4915" s="2" t="s">
        <v>125</v>
      </c>
      <c r="B4915" s="2" t="s">
        <v>430</v>
      </c>
      <c r="C4915" s="2" t="s">
        <v>389</v>
      </c>
      <c r="D4915" s="2">
        <v>2016</v>
      </c>
      <c r="E4915" s="2" t="s">
        <v>388</v>
      </c>
      <c r="F4915" s="2">
        <v>15773757</v>
      </c>
    </row>
    <row r="4916" spans="1:6" x14ac:dyDescent="0.25">
      <c r="A4916" s="2" t="s">
        <v>125</v>
      </c>
      <c r="B4916" s="2" t="s">
        <v>430</v>
      </c>
      <c r="C4916" s="2" t="s">
        <v>389</v>
      </c>
      <c r="D4916" s="2">
        <v>2017</v>
      </c>
      <c r="E4916" s="2" t="s">
        <v>388</v>
      </c>
      <c r="F4916" s="2">
        <v>12242460</v>
      </c>
    </row>
    <row r="4917" spans="1:6" x14ac:dyDescent="0.25">
      <c r="A4917" s="2" t="s">
        <v>125</v>
      </c>
      <c r="B4917" s="2" t="s">
        <v>430</v>
      </c>
      <c r="C4917" s="2" t="s">
        <v>389</v>
      </c>
      <c r="D4917" s="2">
        <v>2018</v>
      </c>
      <c r="E4917" s="2" t="s">
        <v>388</v>
      </c>
      <c r="F4917" s="2">
        <v>20293157</v>
      </c>
    </row>
    <row r="4918" spans="1:6" x14ac:dyDescent="0.25">
      <c r="A4918" s="2" t="s">
        <v>125</v>
      </c>
      <c r="B4918" s="2" t="s">
        <v>430</v>
      </c>
      <c r="C4918" s="2" t="s">
        <v>389</v>
      </c>
      <c r="D4918" s="2">
        <v>2019</v>
      </c>
      <c r="E4918" s="2" t="s">
        <v>388</v>
      </c>
      <c r="F4918" s="2">
        <v>21492736</v>
      </c>
    </row>
    <row r="4919" spans="1:6" x14ac:dyDescent="0.25">
      <c r="A4919" s="2" t="s">
        <v>125</v>
      </c>
      <c r="B4919" s="2" t="s">
        <v>430</v>
      </c>
      <c r="C4919" s="2" t="s">
        <v>389</v>
      </c>
      <c r="D4919" s="2">
        <v>2020</v>
      </c>
      <c r="E4919" s="2" t="s">
        <v>388</v>
      </c>
      <c r="F4919" s="2">
        <v>22181241</v>
      </c>
    </row>
    <row r="4920" spans="1:6" x14ac:dyDescent="0.25">
      <c r="A4920" s="2" t="s">
        <v>125</v>
      </c>
      <c r="B4920" s="2" t="s">
        <v>430</v>
      </c>
      <c r="C4920" s="2" t="s">
        <v>389</v>
      </c>
      <c r="D4920" s="2">
        <v>2021</v>
      </c>
      <c r="E4920" s="2" t="s">
        <v>388</v>
      </c>
      <c r="F4920" s="2">
        <v>22695481</v>
      </c>
    </row>
    <row r="4921" spans="1:6" x14ac:dyDescent="0.25">
      <c r="A4921" s="2" t="s">
        <v>125</v>
      </c>
      <c r="B4921" s="2" t="s">
        <v>430</v>
      </c>
      <c r="C4921" s="2" t="s">
        <v>390</v>
      </c>
      <c r="D4921" s="2">
        <v>2010</v>
      </c>
      <c r="E4921" s="2" t="s">
        <v>388</v>
      </c>
      <c r="F4921" s="2">
        <v>18021672</v>
      </c>
    </row>
    <row r="4922" spans="1:6" x14ac:dyDescent="0.25">
      <c r="A4922" s="2" t="s">
        <v>125</v>
      </c>
      <c r="B4922" s="2" t="s">
        <v>430</v>
      </c>
      <c r="C4922" s="2" t="s">
        <v>390</v>
      </c>
      <c r="D4922" s="2">
        <v>2011</v>
      </c>
      <c r="E4922" s="2" t="s">
        <v>388</v>
      </c>
      <c r="F4922" s="2">
        <v>23287618</v>
      </c>
    </row>
    <row r="4923" spans="1:6" x14ac:dyDescent="0.25">
      <c r="A4923" s="2" t="s">
        <v>125</v>
      </c>
      <c r="B4923" s="2" t="s">
        <v>430</v>
      </c>
      <c r="C4923" s="2" t="s">
        <v>390</v>
      </c>
      <c r="D4923" s="2">
        <v>2012</v>
      </c>
      <c r="E4923" s="2" t="s">
        <v>388</v>
      </c>
      <c r="F4923" s="2">
        <v>21891808</v>
      </c>
    </row>
    <row r="4924" spans="1:6" x14ac:dyDescent="0.25">
      <c r="A4924" s="2" t="s">
        <v>125</v>
      </c>
      <c r="B4924" s="2" t="s">
        <v>430</v>
      </c>
      <c r="C4924" s="2" t="s">
        <v>390</v>
      </c>
      <c r="D4924" s="2">
        <v>2013</v>
      </c>
      <c r="E4924" s="2" t="s">
        <v>388</v>
      </c>
      <c r="F4924" s="2">
        <v>26103536</v>
      </c>
    </row>
    <row r="4925" spans="1:6" x14ac:dyDescent="0.25">
      <c r="A4925" s="2" t="s">
        <v>125</v>
      </c>
      <c r="B4925" s="2" t="s">
        <v>430</v>
      </c>
      <c r="C4925" s="2" t="s">
        <v>390</v>
      </c>
      <c r="D4925" s="2">
        <v>2014</v>
      </c>
      <c r="E4925" s="2" t="s">
        <v>388</v>
      </c>
      <c r="F4925" s="2">
        <v>29103502</v>
      </c>
    </row>
    <row r="4926" spans="1:6" x14ac:dyDescent="0.25">
      <c r="A4926" s="2" t="s">
        <v>125</v>
      </c>
      <c r="B4926" s="2" t="s">
        <v>430</v>
      </c>
      <c r="C4926" s="2" t="s">
        <v>390</v>
      </c>
      <c r="D4926" s="2">
        <v>2015</v>
      </c>
      <c r="E4926" s="2" t="s">
        <v>388</v>
      </c>
      <c r="F4926" s="2">
        <v>25543003</v>
      </c>
    </row>
    <row r="4927" spans="1:6" x14ac:dyDescent="0.25">
      <c r="A4927" s="2" t="s">
        <v>125</v>
      </c>
      <c r="B4927" s="2" t="s">
        <v>430</v>
      </c>
      <c r="C4927" s="2" t="s">
        <v>390</v>
      </c>
      <c r="D4927" s="2">
        <v>2016</v>
      </c>
      <c r="E4927" s="2" t="s">
        <v>388</v>
      </c>
      <c r="F4927" s="2">
        <v>29331676</v>
      </c>
    </row>
    <row r="4928" spans="1:6" x14ac:dyDescent="0.25">
      <c r="A4928" s="2" t="s">
        <v>125</v>
      </c>
      <c r="B4928" s="2" t="s">
        <v>430</v>
      </c>
      <c r="C4928" s="2" t="s">
        <v>390</v>
      </c>
      <c r="D4928" s="2">
        <v>2017</v>
      </c>
      <c r="E4928" s="2" t="s">
        <v>388</v>
      </c>
      <c r="F4928" s="2">
        <v>27919738</v>
      </c>
    </row>
    <row r="4929" spans="1:6" x14ac:dyDescent="0.25">
      <c r="A4929" s="2" t="s">
        <v>125</v>
      </c>
      <c r="B4929" s="2" t="s">
        <v>430</v>
      </c>
      <c r="C4929" s="2" t="s">
        <v>390</v>
      </c>
      <c r="D4929" s="2">
        <v>2018</v>
      </c>
      <c r="E4929" s="2" t="s">
        <v>388</v>
      </c>
      <c r="F4929" s="2">
        <v>35943894</v>
      </c>
    </row>
    <row r="4930" spans="1:6" x14ac:dyDescent="0.25">
      <c r="A4930" s="2" t="s">
        <v>125</v>
      </c>
      <c r="B4930" s="2" t="s">
        <v>430</v>
      </c>
      <c r="C4930" s="2" t="s">
        <v>390</v>
      </c>
      <c r="D4930" s="2">
        <v>2019</v>
      </c>
      <c r="E4930" s="2" t="s">
        <v>388</v>
      </c>
      <c r="F4930" s="2">
        <v>39535185</v>
      </c>
    </row>
    <row r="4931" spans="1:6" x14ac:dyDescent="0.25">
      <c r="A4931" s="2" t="s">
        <v>125</v>
      </c>
      <c r="B4931" s="2" t="s">
        <v>430</v>
      </c>
      <c r="C4931" s="2" t="s">
        <v>390</v>
      </c>
      <c r="D4931" s="2">
        <v>2020</v>
      </c>
      <c r="E4931" s="2" t="s">
        <v>388</v>
      </c>
      <c r="F4931" s="2">
        <v>42696793</v>
      </c>
    </row>
    <row r="4932" spans="1:6" x14ac:dyDescent="0.25">
      <c r="A4932" s="2" t="s">
        <v>125</v>
      </c>
      <c r="B4932" s="2" t="s">
        <v>430</v>
      </c>
      <c r="C4932" s="2" t="s">
        <v>390</v>
      </c>
      <c r="D4932" s="2">
        <v>2021</v>
      </c>
      <c r="E4932" s="2" t="s">
        <v>388</v>
      </c>
      <c r="F4932" s="2">
        <v>45529649</v>
      </c>
    </row>
    <row r="4933" spans="1:6" x14ac:dyDescent="0.25">
      <c r="A4933" s="2" t="s">
        <v>126</v>
      </c>
      <c r="B4933" s="2" t="s">
        <v>420</v>
      </c>
      <c r="C4933" s="2" t="s">
        <v>387</v>
      </c>
      <c r="D4933" s="2">
        <v>2010</v>
      </c>
      <c r="E4933" s="2" t="s">
        <v>388</v>
      </c>
      <c r="F4933" s="2">
        <v>37896985</v>
      </c>
    </row>
    <row r="4934" spans="1:6" x14ac:dyDescent="0.25">
      <c r="A4934" s="2" t="s">
        <v>126</v>
      </c>
      <c r="B4934" s="2" t="s">
        <v>420</v>
      </c>
      <c r="C4934" s="2" t="s">
        <v>387</v>
      </c>
      <c r="D4934" s="2">
        <v>2011</v>
      </c>
      <c r="E4934" s="2" t="s">
        <v>388</v>
      </c>
      <c r="F4934" s="2">
        <v>42271853</v>
      </c>
    </row>
    <row r="4935" spans="1:6" x14ac:dyDescent="0.25">
      <c r="A4935" s="2" t="s">
        <v>126</v>
      </c>
      <c r="B4935" s="2" t="s">
        <v>420</v>
      </c>
      <c r="C4935" s="2" t="s">
        <v>387</v>
      </c>
      <c r="D4935" s="2">
        <v>2012</v>
      </c>
      <c r="E4935" s="2" t="s">
        <v>388</v>
      </c>
      <c r="F4935" s="2">
        <v>50402371</v>
      </c>
    </row>
    <row r="4936" spans="1:6" x14ac:dyDescent="0.25">
      <c r="A4936" s="2" t="s">
        <v>126</v>
      </c>
      <c r="B4936" s="2" t="s">
        <v>420</v>
      </c>
      <c r="C4936" s="2" t="s">
        <v>387</v>
      </c>
      <c r="D4936" s="2">
        <v>2013</v>
      </c>
      <c r="E4936" s="2" t="s">
        <v>388</v>
      </c>
      <c r="F4936" s="2">
        <v>66657849</v>
      </c>
    </row>
    <row r="4937" spans="1:6" x14ac:dyDescent="0.25">
      <c r="A4937" s="2" t="s">
        <v>126</v>
      </c>
      <c r="B4937" s="2" t="s">
        <v>420</v>
      </c>
      <c r="C4937" s="2" t="s">
        <v>387</v>
      </c>
      <c r="D4937" s="2">
        <v>2014</v>
      </c>
      <c r="E4937" s="2" t="s">
        <v>388</v>
      </c>
      <c r="F4937" s="2">
        <v>58269246</v>
      </c>
    </row>
    <row r="4938" spans="1:6" x14ac:dyDescent="0.25">
      <c r="A4938" s="2" t="s">
        <v>126</v>
      </c>
      <c r="B4938" s="2" t="s">
        <v>420</v>
      </c>
      <c r="C4938" s="2" t="s">
        <v>387</v>
      </c>
      <c r="D4938" s="2">
        <v>2015</v>
      </c>
      <c r="E4938" s="2" t="s">
        <v>388</v>
      </c>
      <c r="F4938" s="2">
        <v>24782265</v>
      </c>
    </row>
    <row r="4939" spans="1:6" x14ac:dyDescent="0.25">
      <c r="A4939" s="2" t="s">
        <v>126</v>
      </c>
      <c r="B4939" s="2" t="s">
        <v>420</v>
      </c>
      <c r="C4939" s="2" t="s">
        <v>387</v>
      </c>
      <c r="D4939" s="2">
        <v>2016</v>
      </c>
      <c r="E4939" s="2" t="s">
        <v>388</v>
      </c>
      <c r="F4939" s="2">
        <v>72203438</v>
      </c>
    </row>
    <row r="4940" spans="1:6" x14ac:dyDescent="0.25">
      <c r="A4940" s="2" t="s">
        <v>126</v>
      </c>
      <c r="B4940" s="2" t="s">
        <v>420</v>
      </c>
      <c r="C4940" s="2" t="s">
        <v>387</v>
      </c>
      <c r="D4940" s="2">
        <v>2017</v>
      </c>
      <c r="E4940" s="2" t="s">
        <v>388</v>
      </c>
      <c r="F4940" s="2">
        <v>67038956</v>
      </c>
    </row>
    <row r="4941" spans="1:6" x14ac:dyDescent="0.25">
      <c r="A4941" s="2" t="s">
        <v>126</v>
      </c>
      <c r="B4941" s="2" t="s">
        <v>420</v>
      </c>
      <c r="C4941" s="2" t="s">
        <v>387</v>
      </c>
      <c r="D4941" s="2">
        <v>2018</v>
      </c>
      <c r="E4941" s="2" t="s">
        <v>388</v>
      </c>
      <c r="F4941" s="2">
        <v>94831738</v>
      </c>
    </row>
    <row r="4942" spans="1:6" x14ac:dyDescent="0.25">
      <c r="A4942" s="2" t="s">
        <v>126</v>
      </c>
      <c r="B4942" s="2" t="s">
        <v>420</v>
      </c>
      <c r="C4942" s="2" t="s">
        <v>387</v>
      </c>
      <c r="D4942" s="2">
        <v>2019</v>
      </c>
      <c r="E4942" s="2" t="s">
        <v>388</v>
      </c>
      <c r="F4942" s="2">
        <v>101203061</v>
      </c>
    </row>
    <row r="4943" spans="1:6" x14ac:dyDescent="0.25">
      <c r="A4943" s="2" t="s">
        <v>126</v>
      </c>
      <c r="B4943" s="2" t="s">
        <v>420</v>
      </c>
      <c r="C4943" s="2" t="s">
        <v>387</v>
      </c>
      <c r="D4943" s="2">
        <v>2020</v>
      </c>
      <c r="E4943" s="2" t="s">
        <v>388</v>
      </c>
      <c r="F4943" s="2">
        <v>107200077</v>
      </c>
    </row>
    <row r="4944" spans="1:6" x14ac:dyDescent="0.25">
      <c r="A4944" s="2" t="s">
        <v>126</v>
      </c>
      <c r="B4944" s="2" t="s">
        <v>420</v>
      </c>
      <c r="C4944" s="2" t="s">
        <v>387</v>
      </c>
      <c r="D4944" s="2">
        <v>2021</v>
      </c>
      <c r="E4944" s="2" t="s">
        <v>388</v>
      </c>
      <c r="F4944" s="2">
        <v>111182907</v>
      </c>
    </row>
    <row r="4945" spans="1:6" x14ac:dyDescent="0.25">
      <c r="A4945" s="2" t="s">
        <v>126</v>
      </c>
      <c r="B4945" s="2" t="s">
        <v>420</v>
      </c>
      <c r="C4945" s="2" t="s">
        <v>389</v>
      </c>
      <c r="D4945" s="2">
        <v>2010</v>
      </c>
      <c r="E4945" s="2" t="s">
        <v>388</v>
      </c>
      <c r="F4945" s="2">
        <v>1197199527</v>
      </c>
    </row>
    <row r="4946" spans="1:6" x14ac:dyDescent="0.25">
      <c r="A4946" s="2" t="s">
        <v>126</v>
      </c>
      <c r="B4946" s="2" t="s">
        <v>420</v>
      </c>
      <c r="C4946" s="2" t="s">
        <v>389</v>
      </c>
      <c r="D4946" s="2">
        <v>2011</v>
      </c>
      <c r="E4946" s="2" t="s">
        <v>388</v>
      </c>
      <c r="F4946" s="2">
        <v>114493286</v>
      </c>
    </row>
    <row r="4947" spans="1:6" x14ac:dyDescent="0.25">
      <c r="A4947" s="2" t="s">
        <v>126</v>
      </c>
      <c r="B4947" s="2" t="s">
        <v>420</v>
      </c>
      <c r="C4947" s="2" t="s">
        <v>389</v>
      </c>
      <c r="D4947" s="2">
        <v>2012</v>
      </c>
      <c r="E4947" s="2" t="s">
        <v>388</v>
      </c>
      <c r="F4947" s="2">
        <v>43328909</v>
      </c>
    </row>
    <row r="4948" spans="1:6" x14ac:dyDescent="0.25">
      <c r="A4948" s="2" t="s">
        <v>126</v>
      </c>
      <c r="B4948" s="2" t="s">
        <v>420</v>
      </c>
      <c r="C4948" s="2" t="s">
        <v>389</v>
      </c>
      <c r="D4948" s="2">
        <v>2013</v>
      </c>
      <c r="E4948" s="2" t="s">
        <v>388</v>
      </c>
      <c r="F4948" s="2">
        <v>68536706</v>
      </c>
    </row>
    <row r="4949" spans="1:6" x14ac:dyDescent="0.25">
      <c r="A4949" s="2" t="s">
        <v>126</v>
      </c>
      <c r="B4949" s="2" t="s">
        <v>420</v>
      </c>
      <c r="C4949" s="2" t="s">
        <v>389</v>
      </c>
      <c r="D4949" s="2">
        <v>2014</v>
      </c>
      <c r="E4949" s="2" t="s">
        <v>388</v>
      </c>
      <c r="F4949" s="2">
        <v>140650318</v>
      </c>
    </row>
    <row r="4950" spans="1:6" x14ac:dyDescent="0.25">
      <c r="A4950" s="2" t="s">
        <v>126</v>
      </c>
      <c r="B4950" s="2" t="s">
        <v>420</v>
      </c>
      <c r="C4950" s="2" t="s">
        <v>389</v>
      </c>
      <c r="D4950" s="2">
        <v>2015</v>
      </c>
      <c r="E4950" s="2" t="s">
        <v>388</v>
      </c>
      <c r="F4950" s="2">
        <v>113141613</v>
      </c>
    </row>
    <row r="4951" spans="1:6" x14ac:dyDescent="0.25">
      <c r="A4951" s="2" t="s">
        <v>126</v>
      </c>
      <c r="B4951" s="2" t="s">
        <v>420</v>
      </c>
      <c r="C4951" s="2" t="s">
        <v>389</v>
      </c>
      <c r="D4951" s="2">
        <v>2016</v>
      </c>
      <c r="E4951" s="2" t="s">
        <v>388</v>
      </c>
      <c r="F4951" s="2">
        <v>212931260</v>
      </c>
    </row>
    <row r="4952" spans="1:6" x14ac:dyDescent="0.25">
      <c r="A4952" s="2" t="s">
        <v>126</v>
      </c>
      <c r="B4952" s="2" t="s">
        <v>420</v>
      </c>
      <c r="C4952" s="2" t="s">
        <v>389</v>
      </c>
      <c r="D4952" s="2">
        <v>2017</v>
      </c>
      <c r="E4952" s="2" t="s">
        <v>388</v>
      </c>
      <c r="F4952" s="2">
        <v>231314427</v>
      </c>
    </row>
    <row r="4953" spans="1:6" x14ac:dyDescent="0.25">
      <c r="A4953" s="2" t="s">
        <v>126</v>
      </c>
      <c r="B4953" s="2" t="s">
        <v>420</v>
      </c>
      <c r="C4953" s="2" t="s">
        <v>389</v>
      </c>
      <c r="D4953" s="2">
        <v>2018</v>
      </c>
      <c r="E4953" s="2" t="s">
        <v>388</v>
      </c>
      <c r="F4953" s="2">
        <v>373943614</v>
      </c>
    </row>
    <row r="4954" spans="1:6" x14ac:dyDescent="0.25">
      <c r="A4954" s="2" t="s">
        <v>126</v>
      </c>
      <c r="B4954" s="2" t="s">
        <v>420</v>
      </c>
      <c r="C4954" s="2" t="s">
        <v>389</v>
      </c>
      <c r="D4954" s="2">
        <v>2019</v>
      </c>
      <c r="E4954" s="2" t="s">
        <v>388</v>
      </c>
      <c r="F4954" s="2">
        <v>387028220</v>
      </c>
    </row>
    <row r="4955" spans="1:6" x14ac:dyDescent="0.25">
      <c r="A4955" s="2" t="s">
        <v>126</v>
      </c>
      <c r="B4955" s="2" t="s">
        <v>420</v>
      </c>
      <c r="C4955" s="2" t="s">
        <v>389</v>
      </c>
      <c r="D4955" s="2">
        <v>2020</v>
      </c>
      <c r="E4955" s="2" t="s">
        <v>388</v>
      </c>
      <c r="F4955" s="2">
        <v>385890270</v>
      </c>
    </row>
    <row r="4956" spans="1:6" x14ac:dyDescent="0.25">
      <c r="A4956" s="2" t="s">
        <v>126</v>
      </c>
      <c r="B4956" s="2" t="s">
        <v>420</v>
      </c>
      <c r="C4956" s="2" t="s">
        <v>389</v>
      </c>
      <c r="D4956" s="2">
        <v>2021</v>
      </c>
      <c r="E4956" s="2" t="s">
        <v>388</v>
      </c>
      <c r="F4956" s="2">
        <v>385789822</v>
      </c>
    </row>
    <row r="4957" spans="1:6" x14ac:dyDescent="0.25">
      <c r="A4957" s="2" t="s">
        <v>126</v>
      </c>
      <c r="B4957" s="2" t="s">
        <v>420</v>
      </c>
      <c r="C4957" s="2" t="s">
        <v>390</v>
      </c>
      <c r="D4957" s="2">
        <v>2010</v>
      </c>
      <c r="E4957" s="2" t="s">
        <v>388</v>
      </c>
      <c r="F4957" s="2">
        <v>64610278</v>
      </c>
    </row>
    <row r="4958" spans="1:6" x14ac:dyDescent="0.25">
      <c r="A4958" s="2" t="s">
        <v>126</v>
      </c>
      <c r="B4958" s="2" t="s">
        <v>420</v>
      </c>
      <c r="C4958" s="2" t="s">
        <v>390</v>
      </c>
      <c r="D4958" s="2">
        <v>2011</v>
      </c>
      <c r="E4958" s="2" t="s">
        <v>388</v>
      </c>
      <c r="F4958" s="2">
        <v>110850846</v>
      </c>
    </row>
    <row r="4959" spans="1:6" x14ac:dyDescent="0.25">
      <c r="A4959" s="2" t="s">
        <v>126</v>
      </c>
      <c r="B4959" s="2" t="s">
        <v>420</v>
      </c>
      <c r="C4959" s="2" t="s">
        <v>390</v>
      </c>
      <c r="D4959" s="2">
        <v>2012</v>
      </c>
      <c r="E4959" s="2" t="s">
        <v>388</v>
      </c>
      <c r="F4959" s="2">
        <v>103213848</v>
      </c>
    </row>
    <row r="4960" spans="1:6" x14ac:dyDescent="0.25">
      <c r="A4960" s="2" t="s">
        <v>126</v>
      </c>
      <c r="B4960" s="2" t="s">
        <v>420</v>
      </c>
      <c r="C4960" s="2" t="s">
        <v>390</v>
      </c>
      <c r="D4960" s="2">
        <v>2013</v>
      </c>
      <c r="E4960" s="2" t="s">
        <v>388</v>
      </c>
      <c r="F4960" s="2">
        <v>102254552</v>
      </c>
    </row>
    <row r="4961" spans="1:6" x14ac:dyDescent="0.25">
      <c r="A4961" s="2" t="s">
        <v>126</v>
      </c>
      <c r="B4961" s="2" t="s">
        <v>420</v>
      </c>
      <c r="C4961" s="2" t="s">
        <v>390</v>
      </c>
      <c r="D4961" s="2">
        <v>2014</v>
      </c>
      <c r="E4961" s="2" t="s">
        <v>388</v>
      </c>
      <c r="F4961" s="2">
        <v>98222709</v>
      </c>
    </row>
    <row r="4962" spans="1:6" x14ac:dyDescent="0.25">
      <c r="A4962" s="2" t="s">
        <v>126</v>
      </c>
      <c r="B4962" s="2" t="s">
        <v>420</v>
      </c>
      <c r="C4962" s="2" t="s">
        <v>390</v>
      </c>
      <c r="D4962" s="2">
        <v>2015</v>
      </c>
      <c r="E4962" s="2" t="s">
        <v>388</v>
      </c>
      <c r="F4962" s="2">
        <v>161712403</v>
      </c>
    </row>
    <row r="4963" spans="1:6" x14ac:dyDescent="0.25">
      <c r="A4963" s="2" t="s">
        <v>126</v>
      </c>
      <c r="B4963" s="2" t="s">
        <v>420</v>
      </c>
      <c r="C4963" s="2" t="s">
        <v>390</v>
      </c>
      <c r="D4963" s="2">
        <v>2016</v>
      </c>
      <c r="E4963" s="2" t="s">
        <v>388</v>
      </c>
      <c r="F4963" s="2">
        <v>183412056</v>
      </c>
    </row>
    <row r="4964" spans="1:6" x14ac:dyDescent="0.25">
      <c r="A4964" s="2" t="s">
        <v>126</v>
      </c>
      <c r="B4964" s="2" t="s">
        <v>420</v>
      </c>
      <c r="C4964" s="2" t="s">
        <v>390</v>
      </c>
      <c r="D4964" s="2">
        <v>2017</v>
      </c>
      <c r="E4964" s="2" t="s">
        <v>388</v>
      </c>
      <c r="F4964" s="2">
        <v>180417916</v>
      </c>
    </row>
    <row r="4965" spans="1:6" x14ac:dyDescent="0.25">
      <c r="A4965" s="2" t="s">
        <v>126</v>
      </c>
      <c r="B4965" s="2" t="s">
        <v>420</v>
      </c>
      <c r="C4965" s="2" t="s">
        <v>390</v>
      </c>
      <c r="D4965" s="2">
        <v>2018</v>
      </c>
      <c r="E4965" s="2" t="s">
        <v>388</v>
      </c>
      <c r="F4965" s="2">
        <v>263122531</v>
      </c>
    </row>
    <row r="4966" spans="1:6" x14ac:dyDescent="0.25">
      <c r="A4966" s="2" t="s">
        <v>126</v>
      </c>
      <c r="B4966" s="2" t="s">
        <v>420</v>
      </c>
      <c r="C4966" s="2" t="s">
        <v>390</v>
      </c>
      <c r="D4966" s="2">
        <v>2019</v>
      </c>
      <c r="E4966" s="2" t="s">
        <v>388</v>
      </c>
      <c r="F4966" s="2">
        <v>285274994</v>
      </c>
    </row>
    <row r="4967" spans="1:6" x14ac:dyDescent="0.25">
      <c r="A4967" s="2" t="s">
        <v>126</v>
      </c>
      <c r="B4967" s="2" t="s">
        <v>420</v>
      </c>
      <c r="C4967" s="2" t="s">
        <v>390</v>
      </c>
      <c r="D4967" s="2">
        <v>2020</v>
      </c>
      <c r="E4967" s="2" t="s">
        <v>388</v>
      </c>
      <c r="F4967" s="2">
        <v>300692944</v>
      </c>
    </row>
    <row r="4968" spans="1:6" x14ac:dyDescent="0.25">
      <c r="A4968" s="2" t="s">
        <v>126</v>
      </c>
      <c r="B4968" s="2" t="s">
        <v>420</v>
      </c>
      <c r="C4968" s="2" t="s">
        <v>390</v>
      </c>
      <c r="D4968" s="2">
        <v>2021</v>
      </c>
      <c r="E4968" s="2" t="s">
        <v>388</v>
      </c>
      <c r="F4968" s="2">
        <v>318308624</v>
      </c>
    </row>
    <row r="4969" spans="1:6" x14ac:dyDescent="0.25">
      <c r="A4969" s="2" t="s">
        <v>127</v>
      </c>
      <c r="B4969" s="2" t="s">
        <v>399</v>
      </c>
      <c r="C4969" s="2" t="s">
        <v>387</v>
      </c>
      <c r="D4969" s="2">
        <v>2010</v>
      </c>
      <c r="E4969" s="2" t="s">
        <v>388</v>
      </c>
      <c r="F4969" s="2">
        <v>151671832</v>
      </c>
    </row>
    <row r="4970" spans="1:6" x14ac:dyDescent="0.25">
      <c r="A4970" s="2" t="s">
        <v>127</v>
      </c>
      <c r="B4970" s="2" t="s">
        <v>399</v>
      </c>
      <c r="C4970" s="2" t="s">
        <v>387</v>
      </c>
      <c r="D4970" s="2">
        <v>2011</v>
      </c>
      <c r="E4970" s="2" t="s">
        <v>388</v>
      </c>
      <c r="F4970" s="2">
        <v>63843592</v>
      </c>
    </row>
    <row r="4971" spans="1:6" x14ac:dyDescent="0.25">
      <c r="A4971" s="2" t="s">
        <v>127</v>
      </c>
      <c r="B4971" s="2" t="s">
        <v>399</v>
      </c>
      <c r="C4971" s="2" t="s">
        <v>387</v>
      </c>
      <c r="D4971" s="2">
        <v>2012</v>
      </c>
      <c r="E4971" s="2" t="s">
        <v>388</v>
      </c>
      <c r="F4971" s="2">
        <v>127996020</v>
      </c>
    </row>
    <row r="4972" spans="1:6" x14ac:dyDescent="0.25">
      <c r="A4972" s="2" t="s">
        <v>127</v>
      </c>
      <c r="B4972" s="2" t="s">
        <v>399</v>
      </c>
      <c r="C4972" s="2" t="s">
        <v>387</v>
      </c>
      <c r="D4972" s="2">
        <v>2013</v>
      </c>
      <c r="E4972" s="2" t="s">
        <v>388</v>
      </c>
      <c r="F4972" s="2">
        <v>73347268</v>
      </c>
    </row>
    <row r="4973" spans="1:6" x14ac:dyDescent="0.25">
      <c r="A4973" s="2" t="s">
        <v>127</v>
      </c>
      <c r="B4973" s="2" t="s">
        <v>399</v>
      </c>
      <c r="C4973" s="2" t="s">
        <v>387</v>
      </c>
      <c r="D4973" s="2">
        <v>2014</v>
      </c>
      <c r="E4973" s="2" t="s">
        <v>388</v>
      </c>
      <c r="F4973" s="2">
        <v>118438864</v>
      </c>
    </row>
    <row r="4974" spans="1:6" x14ac:dyDescent="0.25">
      <c r="A4974" s="2" t="s">
        <v>127</v>
      </c>
      <c r="B4974" s="2" t="s">
        <v>399</v>
      </c>
      <c r="C4974" s="2" t="s">
        <v>387</v>
      </c>
      <c r="D4974" s="2">
        <v>2015</v>
      </c>
      <c r="E4974" s="2" t="s">
        <v>388</v>
      </c>
      <c r="F4974" s="2">
        <v>138689437</v>
      </c>
    </row>
    <row r="4975" spans="1:6" x14ac:dyDescent="0.25">
      <c r="A4975" s="2" t="s">
        <v>127</v>
      </c>
      <c r="B4975" s="2" t="s">
        <v>399</v>
      </c>
      <c r="C4975" s="2" t="s">
        <v>387</v>
      </c>
      <c r="D4975" s="2">
        <v>2016</v>
      </c>
      <c r="E4975" s="2" t="s">
        <v>388</v>
      </c>
      <c r="F4975" s="2">
        <v>151544168</v>
      </c>
    </row>
    <row r="4976" spans="1:6" x14ac:dyDescent="0.25">
      <c r="A4976" s="2" t="s">
        <v>127</v>
      </c>
      <c r="B4976" s="2" t="s">
        <v>399</v>
      </c>
      <c r="C4976" s="2" t="s">
        <v>387</v>
      </c>
      <c r="D4976" s="2">
        <v>2017</v>
      </c>
      <c r="E4976" s="2" t="s">
        <v>388</v>
      </c>
      <c r="F4976" s="2">
        <v>167484373</v>
      </c>
    </row>
    <row r="4977" spans="1:6" x14ac:dyDescent="0.25">
      <c r="A4977" s="2" t="s">
        <v>127</v>
      </c>
      <c r="B4977" s="2" t="s">
        <v>399</v>
      </c>
      <c r="C4977" s="2" t="s">
        <v>387</v>
      </c>
      <c r="D4977" s="2">
        <v>2018</v>
      </c>
      <c r="E4977" s="2" t="s">
        <v>388</v>
      </c>
      <c r="F4977" s="2">
        <v>314455161</v>
      </c>
    </row>
    <row r="4978" spans="1:6" x14ac:dyDescent="0.25">
      <c r="A4978" s="2" t="s">
        <v>127</v>
      </c>
      <c r="B4978" s="2" t="s">
        <v>399</v>
      </c>
      <c r="C4978" s="2" t="s">
        <v>387</v>
      </c>
      <c r="D4978" s="2">
        <v>2019</v>
      </c>
      <c r="E4978" s="2" t="s">
        <v>388</v>
      </c>
      <c r="F4978" s="2">
        <v>335321310</v>
      </c>
    </row>
    <row r="4979" spans="1:6" x14ac:dyDescent="0.25">
      <c r="A4979" s="2" t="s">
        <v>127</v>
      </c>
      <c r="B4979" s="2" t="s">
        <v>399</v>
      </c>
      <c r="C4979" s="2" t="s">
        <v>387</v>
      </c>
      <c r="D4979" s="2">
        <v>2020</v>
      </c>
      <c r="E4979" s="2" t="s">
        <v>388</v>
      </c>
      <c r="F4979" s="2">
        <v>354497208</v>
      </c>
    </row>
    <row r="4980" spans="1:6" x14ac:dyDescent="0.25">
      <c r="A4980" s="2" t="s">
        <v>127</v>
      </c>
      <c r="B4980" s="2" t="s">
        <v>399</v>
      </c>
      <c r="C4980" s="2" t="s">
        <v>387</v>
      </c>
      <c r="D4980" s="2">
        <v>2021</v>
      </c>
      <c r="E4980" s="2" t="s">
        <v>388</v>
      </c>
      <c r="F4980" s="2">
        <v>366585119</v>
      </c>
    </row>
    <row r="4981" spans="1:6" x14ac:dyDescent="0.25">
      <c r="A4981" s="2" t="s">
        <v>127</v>
      </c>
      <c r="B4981" s="2" t="s">
        <v>399</v>
      </c>
      <c r="C4981" s="2" t="s">
        <v>389</v>
      </c>
      <c r="D4981" s="2">
        <v>2010</v>
      </c>
      <c r="E4981" s="2" t="s">
        <v>388</v>
      </c>
      <c r="F4981" s="2">
        <v>58755668</v>
      </c>
    </row>
    <row r="4982" spans="1:6" x14ac:dyDescent="0.25">
      <c r="A4982" s="2" t="s">
        <v>127</v>
      </c>
      <c r="B4982" s="2" t="s">
        <v>399</v>
      </c>
      <c r="C4982" s="2" t="s">
        <v>389</v>
      </c>
      <c r="D4982" s="2">
        <v>2011</v>
      </c>
      <c r="E4982" s="2" t="s">
        <v>388</v>
      </c>
      <c r="F4982" s="2">
        <v>69571257</v>
      </c>
    </row>
    <row r="4983" spans="1:6" x14ac:dyDescent="0.25">
      <c r="A4983" s="2" t="s">
        <v>127</v>
      </c>
      <c r="B4983" s="2" t="s">
        <v>399</v>
      </c>
      <c r="C4983" s="2" t="s">
        <v>389</v>
      </c>
      <c r="D4983" s="2">
        <v>2012</v>
      </c>
      <c r="E4983" s="2" t="s">
        <v>388</v>
      </c>
      <c r="F4983" s="2">
        <v>112155066</v>
      </c>
    </row>
    <row r="4984" spans="1:6" x14ac:dyDescent="0.25">
      <c r="A4984" s="2" t="s">
        <v>127</v>
      </c>
      <c r="B4984" s="2" t="s">
        <v>399</v>
      </c>
      <c r="C4984" s="2" t="s">
        <v>389</v>
      </c>
      <c r="D4984" s="2">
        <v>2013</v>
      </c>
      <c r="E4984" s="2" t="s">
        <v>388</v>
      </c>
      <c r="F4984" s="2">
        <v>124701636</v>
      </c>
    </row>
    <row r="4985" spans="1:6" x14ac:dyDescent="0.25">
      <c r="A4985" s="2" t="s">
        <v>127</v>
      </c>
      <c r="B4985" s="2" t="s">
        <v>399</v>
      </c>
      <c r="C4985" s="2" t="s">
        <v>389</v>
      </c>
      <c r="D4985" s="2">
        <v>2014</v>
      </c>
      <c r="E4985" s="2" t="s">
        <v>388</v>
      </c>
      <c r="F4985" s="2">
        <v>158623930</v>
      </c>
    </row>
    <row r="4986" spans="1:6" x14ac:dyDescent="0.25">
      <c r="A4986" s="2" t="s">
        <v>127</v>
      </c>
      <c r="B4986" s="2" t="s">
        <v>399</v>
      </c>
      <c r="C4986" s="2" t="s">
        <v>389</v>
      </c>
      <c r="D4986" s="2">
        <v>2015</v>
      </c>
      <c r="E4986" s="2" t="s">
        <v>388</v>
      </c>
      <c r="F4986" s="2">
        <v>204839329</v>
      </c>
    </row>
    <row r="4987" spans="1:6" x14ac:dyDescent="0.25">
      <c r="A4987" s="2" t="s">
        <v>127</v>
      </c>
      <c r="B4987" s="2" t="s">
        <v>399</v>
      </c>
      <c r="C4987" s="2" t="s">
        <v>389</v>
      </c>
      <c r="D4987" s="2">
        <v>2016</v>
      </c>
      <c r="E4987" s="2" t="s">
        <v>388</v>
      </c>
      <c r="F4987" s="2">
        <v>453535996</v>
      </c>
    </row>
    <row r="4988" spans="1:6" x14ac:dyDescent="0.25">
      <c r="A4988" s="2" t="s">
        <v>127</v>
      </c>
      <c r="B4988" s="2" t="s">
        <v>399</v>
      </c>
      <c r="C4988" s="2" t="s">
        <v>389</v>
      </c>
      <c r="D4988" s="2">
        <v>2017</v>
      </c>
      <c r="E4988" s="2" t="s">
        <v>388</v>
      </c>
      <c r="F4988" s="2">
        <v>316321553</v>
      </c>
    </row>
    <row r="4989" spans="1:6" x14ac:dyDescent="0.25">
      <c r="A4989" s="2" t="s">
        <v>127</v>
      </c>
      <c r="B4989" s="2" t="s">
        <v>399</v>
      </c>
      <c r="C4989" s="2" t="s">
        <v>389</v>
      </c>
      <c r="D4989" s="2">
        <v>2018</v>
      </c>
      <c r="E4989" s="2" t="s">
        <v>388</v>
      </c>
      <c r="F4989" s="2">
        <v>518336659</v>
      </c>
    </row>
    <row r="4990" spans="1:6" x14ac:dyDescent="0.25">
      <c r="A4990" s="2" t="s">
        <v>127</v>
      </c>
      <c r="B4990" s="2" t="s">
        <v>399</v>
      </c>
      <c r="C4990" s="2" t="s">
        <v>389</v>
      </c>
      <c r="D4990" s="2">
        <v>2019</v>
      </c>
      <c r="E4990" s="2" t="s">
        <v>388</v>
      </c>
      <c r="F4990" s="2">
        <v>531769635</v>
      </c>
    </row>
    <row r="4991" spans="1:6" x14ac:dyDescent="0.25">
      <c r="A4991" s="2" t="s">
        <v>127</v>
      </c>
      <c r="B4991" s="2" t="s">
        <v>399</v>
      </c>
      <c r="C4991" s="2" t="s">
        <v>389</v>
      </c>
      <c r="D4991" s="2">
        <v>2020</v>
      </c>
      <c r="E4991" s="2" t="s">
        <v>388</v>
      </c>
      <c r="F4991" s="2">
        <v>546974307</v>
      </c>
    </row>
    <row r="4992" spans="1:6" x14ac:dyDescent="0.25">
      <c r="A4992" s="2" t="s">
        <v>127</v>
      </c>
      <c r="B4992" s="2" t="s">
        <v>399</v>
      </c>
      <c r="C4992" s="2" t="s">
        <v>389</v>
      </c>
      <c r="D4992" s="2">
        <v>2021</v>
      </c>
      <c r="E4992" s="2" t="s">
        <v>388</v>
      </c>
      <c r="F4992" s="2">
        <v>551850746</v>
      </c>
    </row>
    <row r="4993" spans="1:6" x14ac:dyDescent="0.25">
      <c r="A4993" s="2" t="s">
        <v>127</v>
      </c>
      <c r="B4993" s="2" t="s">
        <v>399</v>
      </c>
      <c r="C4993" s="2" t="s">
        <v>390</v>
      </c>
      <c r="D4993" s="2">
        <v>2010</v>
      </c>
      <c r="E4993" s="2" t="s">
        <v>388</v>
      </c>
      <c r="F4993" s="2">
        <v>253353372</v>
      </c>
    </row>
    <row r="4994" spans="1:6" x14ac:dyDescent="0.25">
      <c r="A4994" s="2" t="s">
        <v>127</v>
      </c>
      <c r="B4994" s="2" t="s">
        <v>399</v>
      </c>
      <c r="C4994" s="2" t="s">
        <v>390</v>
      </c>
      <c r="D4994" s="2">
        <v>2011</v>
      </c>
      <c r="E4994" s="2" t="s">
        <v>388</v>
      </c>
      <c r="F4994" s="2">
        <v>193715831</v>
      </c>
    </row>
    <row r="4995" spans="1:6" x14ac:dyDescent="0.25">
      <c r="A4995" s="2" t="s">
        <v>127</v>
      </c>
      <c r="B4995" s="2" t="s">
        <v>399</v>
      </c>
      <c r="C4995" s="2" t="s">
        <v>390</v>
      </c>
      <c r="D4995" s="2">
        <v>2012</v>
      </c>
      <c r="E4995" s="2" t="s">
        <v>388</v>
      </c>
      <c r="F4995" s="2">
        <v>195615529</v>
      </c>
    </row>
    <row r="4996" spans="1:6" x14ac:dyDescent="0.25">
      <c r="A4996" s="2" t="s">
        <v>127</v>
      </c>
      <c r="B4996" s="2" t="s">
        <v>399</v>
      </c>
      <c r="C4996" s="2" t="s">
        <v>390</v>
      </c>
      <c r="D4996" s="2">
        <v>2013</v>
      </c>
      <c r="E4996" s="2" t="s">
        <v>388</v>
      </c>
      <c r="F4996" s="2">
        <v>297134674</v>
      </c>
    </row>
    <row r="4997" spans="1:6" x14ac:dyDescent="0.25">
      <c r="A4997" s="2" t="s">
        <v>127</v>
      </c>
      <c r="B4997" s="2" t="s">
        <v>399</v>
      </c>
      <c r="C4997" s="2" t="s">
        <v>390</v>
      </c>
      <c r="D4997" s="2">
        <v>2014</v>
      </c>
      <c r="E4997" s="2" t="s">
        <v>388</v>
      </c>
      <c r="F4997" s="2">
        <v>220680461</v>
      </c>
    </row>
    <row r="4998" spans="1:6" x14ac:dyDescent="0.25">
      <c r="A4998" s="2" t="s">
        <v>127</v>
      </c>
      <c r="B4998" s="2" t="s">
        <v>399</v>
      </c>
      <c r="C4998" s="2" t="s">
        <v>390</v>
      </c>
      <c r="D4998" s="2">
        <v>2015</v>
      </c>
      <c r="E4998" s="2" t="s">
        <v>388</v>
      </c>
      <c r="F4998" s="2">
        <v>260752326</v>
      </c>
    </row>
    <row r="4999" spans="1:6" x14ac:dyDescent="0.25">
      <c r="A4999" s="2" t="s">
        <v>127</v>
      </c>
      <c r="B4999" s="2" t="s">
        <v>399</v>
      </c>
      <c r="C4999" s="2" t="s">
        <v>390</v>
      </c>
      <c r="D4999" s="2">
        <v>2016</v>
      </c>
      <c r="E4999" s="2" t="s">
        <v>388</v>
      </c>
      <c r="F4999" s="2">
        <v>315164897</v>
      </c>
    </row>
    <row r="5000" spans="1:6" x14ac:dyDescent="0.25">
      <c r="A5000" s="2" t="s">
        <v>127</v>
      </c>
      <c r="B5000" s="2" t="s">
        <v>399</v>
      </c>
      <c r="C5000" s="2" t="s">
        <v>390</v>
      </c>
      <c r="D5000" s="2">
        <v>2017</v>
      </c>
      <c r="E5000" s="2" t="s">
        <v>388</v>
      </c>
      <c r="F5000" s="2">
        <v>358425948</v>
      </c>
    </row>
    <row r="5001" spans="1:6" x14ac:dyDescent="0.25">
      <c r="A5001" s="2" t="s">
        <v>127</v>
      </c>
      <c r="B5001" s="2" t="s">
        <v>399</v>
      </c>
      <c r="C5001" s="2" t="s">
        <v>390</v>
      </c>
      <c r="D5001" s="2">
        <v>2018</v>
      </c>
      <c r="E5001" s="2" t="s">
        <v>388</v>
      </c>
      <c r="F5001" s="2">
        <v>369392273</v>
      </c>
    </row>
    <row r="5002" spans="1:6" x14ac:dyDescent="0.25">
      <c r="A5002" s="2" t="s">
        <v>127</v>
      </c>
      <c r="B5002" s="2" t="s">
        <v>399</v>
      </c>
      <c r="C5002" s="2" t="s">
        <v>390</v>
      </c>
      <c r="D5002" s="2">
        <v>2019</v>
      </c>
      <c r="E5002" s="2" t="s">
        <v>388</v>
      </c>
      <c r="F5002" s="2">
        <v>388687851</v>
      </c>
    </row>
    <row r="5003" spans="1:6" x14ac:dyDescent="0.25">
      <c r="A5003" s="2" t="s">
        <v>127</v>
      </c>
      <c r="B5003" s="2" t="s">
        <v>399</v>
      </c>
      <c r="C5003" s="2" t="s">
        <v>390</v>
      </c>
      <c r="D5003" s="2">
        <v>2020</v>
      </c>
      <c r="E5003" s="2" t="s">
        <v>388</v>
      </c>
      <c r="F5003" s="2">
        <v>419285605</v>
      </c>
    </row>
    <row r="5004" spans="1:6" x14ac:dyDescent="0.25">
      <c r="A5004" s="2" t="s">
        <v>127</v>
      </c>
      <c r="B5004" s="2" t="s">
        <v>399</v>
      </c>
      <c r="C5004" s="2" t="s">
        <v>390</v>
      </c>
      <c r="D5004" s="2">
        <v>2021</v>
      </c>
      <c r="E5004" s="2" t="s">
        <v>388</v>
      </c>
      <c r="F5004" s="2">
        <v>445114557</v>
      </c>
    </row>
    <row r="5005" spans="1:6" x14ac:dyDescent="0.25">
      <c r="A5005" s="2" t="s">
        <v>128</v>
      </c>
      <c r="B5005" s="2" t="s">
        <v>386</v>
      </c>
      <c r="C5005" s="2" t="s">
        <v>387</v>
      </c>
      <c r="D5005" s="2">
        <v>2010</v>
      </c>
      <c r="E5005" s="2" t="s">
        <v>388</v>
      </c>
      <c r="F5005" s="2">
        <v>631904753</v>
      </c>
    </row>
    <row r="5006" spans="1:6" x14ac:dyDescent="0.25">
      <c r="A5006" s="2" t="s">
        <v>128</v>
      </c>
      <c r="B5006" s="2" t="s">
        <v>386</v>
      </c>
      <c r="C5006" s="2" t="s">
        <v>387</v>
      </c>
      <c r="D5006" s="2">
        <v>2011</v>
      </c>
      <c r="E5006" s="2" t="s">
        <v>388</v>
      </c>
      <c r="F5006" s="2">
        <v>534577048</v>
      </c>
    </row>
    <row r="5007" spans="1:6" x14ac:dyDescent="0.25">
      <c r="A5007" s="2" t="s">
        <v>128</v>
      </c>
      <c r="B5007" s="2" t="s">
        <v>386</v>
      </c>
      <c r="C5007" s="2" t="s">
        <v>387</v>
      </c>
      <c r="D5007" s="2">
        <v>2012</v>
      </c>
      <c r="E5007" s="2" t="s">
        <v>388</v>
      </c>
      <c r="F5007" s="2">
        <v>528942893</v>
      </c>
    </row>
    <row r="5008" spans="1:6" x14ac:dyDescent="0.25">
      <c r="A5008" s="2" t="s">
        <v>128</v>
      </c>
      <c r="B5008" s="2" t="s">
        <v>386</v>
      </c>
      <c r="C5008" s="2" t="s">
        <v>387</v>
      </c>
      <c r="D5008" s="2">
        <v>2013</v>
      </c>
      <c r="E5008" s="2" t="s">
        <v>388</v>
      </c>
      <c r="F5008" s="2">
        <v>526146082</v>
      </c>
    </row>
    <row r="5009" spans="1:6" x14ac:dyDescent="0.25">
      <c r="A5009" s="2" t="s">
        <v>128</v>
      </c>
      <c r="B5009" s="2" t="s">
        <v>386</v>
      </c>
      <c r="C5009" s="2" t="s">
        <v>387</v>
      </c>
      <c r="D5009" s="2">
        <v>2014</v>
      </c>
      <c r="E5009" s="2" t="s">
        <v>388</v>
      </c>
      <c r="F5009" s="2">
        <v>839511456</v>
      </c>
    </row>
    <row r="5010" spans="1:6" x14ac:dyDescent="0.25">
      <c r="A5010" s="2" t="s">
        <v>128</v>
      </c>
      <c r="B5010" s="2" t="s">
        <v>386</v>
      </c>
      <c r="C5010" s="2" t="s">
        <v>387</v>
      </c>
      <c r="D5010" s="2">
        <v>2015</v>
      </c>
      <c r="E5010" s="2" t="s">
        <v>388</v>
      </c>
      <c r="F5010" s="2">
        <v>834609389</v>
      </c>
    </row>
    <row r="5011" spans="1:6" x14ac:dyDescent="0.25">
      <c r="A5011" s="2" t="s">
        <v>128</v>
      </c>
      <c r="B5011" s="2" t="s">
        <v>386</v>
      </c>
      <c r="C5011" s="2" t="s">
        <v>387</v>
      </c>
      <c r="D5011" s="2">
        <v>2016</v>
      </c>
      <c r="E5011" s="2" t="s">
        <v>388</v>
      </c>
      <c r="F5011" s="2">
        <v>1041028470</v>
      </c>
    </row>
    <row r="5012" spans="1:6" x14ac:dyDescent="0.25">
      <c r="A5012" s="2" t="s">
        <v>128</v>
      </c>
      <c r="B5012" s="2" t="s">
        <v>386</v>
      </c>
      <c r="C5012" s="2" t="s">
        <v>387</v>
      </c>
      <c r="D5012" s="2">
        <v>2017</v>
      </c>
      <c r="E5012" s="2" t="s">
        <v>388</v>
      </c>
      <c r="F5012" s="2">
        <v>705447467</v>
      </c>
    </row>
    <row r="5013" spans="1:6" x14ac:dyDescent="0.25">
      <c r="A5013" s="2" t="s">
        <v>128</v>
      </c>
      <c r="B5013" s="2" t="s">
        <v>386</v>
      </c>
      <c r="C5013" s="2" t="s">
        <v>387</v>
      </c>
      <c r="D5013" s="2">
        <v>2018</v>
      </c>
      <c r="E5013" s="2" t="s">
        <v>388</v>
      </c>
      <c r="F5013" s="2">
        <v>1209993855</v>
      </c>
    </row>
    <row r="5014" spans="1:6" x14ac:dyDescent="0.25">
      <c r="A5014" s="2" t="s">
        <v>128</v>
      </c>
      <c r="B5014" s="2" t="s">
        <v>386</v>
      </c>
      <c r="C5014" s="2" t="s">
        <v>387</v>
      </c>
      <c r="D5014" s="2">
        <v>2019</v>
      </c>
      <c r="E5014" s="2" t="s">
        <v>388</v>
      </c>
      <c r="F5014" s="2">
        <v>1300438440</v>
      </c>
    </row>
    <row r="5015" spans="1:6" x14ac:dyDescent="0.25">
      <c r="A5015" s="2" t="s">
        <v>128</v>
      </c>
      <c r="B5015" s="2" t="s">
        <v>386</v>
      </c>
      <c r="C5015" s="2" t="s">
        <v>387</v>
      </c>
      <c r="D5015" s="2">
        <v>2020</v>
      </c>
      <c r="E5015" s="2" t="s">
        <v>388</v>
      </c>
      <c r="F5015" s="2">
        <v>1388002131</v>
      </c>
    </row>
    <row r="5016" spans="1:6" x14ac:dyDescent="0.25">
      <c r="A5016" s="2" t="s">
        <v>128</v>
      </c>
      <c r="B5016" s="2" t="s">
        <v>386</v>
      </c>
      <c r="C5016" s="2" t="s">
        <v>387</v>
      </c>
      <c r="D5016" s="2">
        <v>2021</v>
      </c>
      <c r="E5016" s="2" t="s">
        <v>388</v>
      </c>
      <c r="F5016" s="2">
        <v>1447830066</v>
      </c>
    </row>
    <row r="5017" spans="1:6" x14ac:dyDescent="0.25">
      <c r="A5017" s="2" t="s">
        <v>128</v>
      </c>
      <c r="B5017" s="2" t="s">
        <v>386</v>
      </c>
      <c r="C5017" s="2" t="s">
        <v>389</v>
      </c>
      <c r="D5017" s="2">
        <v>2010</v>
      </c>
      <c r="E5017" s="2" t="s">
        <v>388</v>
      </c>
      <c r="F5017" s="2">
        <v>1245241314</v>
      </c>
    </row>
    <row r="5018" spans="1:6" x14ac:dyDescent="0.25">
      <c r="A5018" s="2" t="s">
        <v>128</v>
      </c>
      <c r="B5018" s="2" t="s">
        <v>386</v>
      </c>
      <c r="C5018" s="2" t="s">
        <v>389</v>
      </c>
      <c r="D5018" s="2">
        <v>2011</v>
      </c>
      <c r="E5018" s="2" t="s">
        <v>388</v>
      </c>
      <c r="F5018" s="2">
        <v>964211738</v>
      </c>
    </row>
    <row r="5019" spans="1:6" x14ac:dyDescent="0.25">
      <c r="A5019" s="2" t="s">
        <v>128</v>
      </c>
      <c r="B5019" s="2" t="s">
        <v>386</v>
      </c>
      <c r="C5019" s="2" t="s">
        <v>389</v>
      </c>
      <c r="D5019" s="2">
        <v>2012</v>
      </c>
      <c r="E5019" s="2" t="s">
        <v>388</v>
      </c>
      <c r="F5019" s="2">
        <v>1097501984</v>
      </c>
    </row>
    <row r="5020" spans="1:6" x14ac:dyDescent="0.25">
      <c r="A5020" s="2" t="s">
        <v>128</v>
      </c>
      <c r="B5020" s="2" t="s">
        <v>386</v>
      </c>
      <c r="C5020" s="2" t="s">
        <v>389</v>
      </c>
      <c r="D5020" s="2">
        <v>2013</v>
      </c>
      <c r="E5020" s="2" t="s">
        <v>388</v>
      </c>
      <c r="F5020" s="2">
        <v>3465664409</v>
      </c>
    </row>
    <row r="5021" spans="1:6" x14ac:dyDescent="0.25">
      <c r="A5021" s="2" t="s">
        <v>128</v>
      </c>
      <c r="B5021" s="2" t="s">
        <v>386</v>
      </c>
      <c r="C5021" s="2" t="s">
        <v>389</v>
      </c>
      <c r="D5021" s="2">
        <v>2014</v>
      </c>
      <c r="E5021" s="2" t="s">
        <v>388</v>
      </c>
      <c r="F5021" s="2">
        <v>1717594167</v>
      </c>
    </row>
    <row r="5022" spans="1:6" x14ac:dyDescent="0.25">
      <c r="A5022" s="2" t="s">
        <v>128</v>
      </c>
      <c r="B5022" s="2" t="s">
        <v>386</v>
      </c>
      <c r="C5022" s="2" t="s">
        <v>389</v>
      </c>
      <c r="D5022" s="2">
        <v>2015</v>
      </c>
      <c r="E5022" s="2" t="s">
        <v>388</v>
      </c>
      <c r="F5022" s="2">
        <v>1793262068</v>
      </c>
    </row>
    <row r="5023" spans="1:6" x14ac:dyDescent="0.25">
      <c r="A5023" s="2" t="s">
        <v>128</v>
      </c>
      <c r="B5023" s="2" t="s">
        <v>386</v>
      </c>
      <c r="C5023" s="2" t="s">
        <v>389</v>
      </c>
      <c r="D5023" s="2">
        <v>2016</v>
      </c>
      <c r="E5023" s="2" t="s">
        <v>388</v>
      </c>
      <c r="F5023" s="2">
        <v>5492576523</v>
      </c>
    </row>
    <row r="5024" spans="1:6" x14ac:dyDescent="0.25">
      <c r="A5024" s="2" t="s">
        <v>128</v>
      </c>
      <c r="B5024" s="2" t="s">
        <v>386</v>
      </c>
      <c r="C5024" s="2" t="s">
        <v>389</v>
      </c>
      <c r="D5024" s="2">
        <v>2017</v>
      </c>
      <c r="E5024" s="2" t="s">
        <v>388</v>
      </c>
      <c r="F5024" s="2">
        <v>2852807899</v>
      </c>
    </row>
    <row r="5025" spans="1:6" x14ac:dyDescent="0.25">
      <c r="A5025" s="2" t="s">
        <v>128</v>
      </c>
      <c r="B5025" s="2" t="s">
        <v>386</v>
      </c>
      <c r="C5025" s="2" t="s">
        <v>389</v>
      </c>
      <c r="D5025" s="2">
        <v>2018</v>
      </c>
      <c r="E5025" s="2" t="s">
        <v>388</v>
      </c>
      <c r="F5025" s="2">
        <v>3013028898</v>
      </c>
    </row>
    <row r="5026" spans="1:6" x14ac:dyDescent="0.25">
      <c r="A5026" s="2" t="s">
        <v>128</v>
      </c>
      <c r="B5026" s="2" t="s">
        <v>386</v>
      </c>
      <c r="C5026" s="2" t="s">
        <v>389</v>
      </c>
      <c r="D5026" s="2">
        <v>2019</v>
      </c>
      <c r="E5026" s="2" t="s">
        <v>388</v>
      </c>
      <c r="F5026" s="2">
        <v>3066552700</v>
      </c>
    </row>
    <row r="5027" spans="1:6" x14ac:dyDescent="0.25">
      <c r="A5027" s="2" t="s">
        <v>128</v>
      </c>
      <c r="B5027" s="2" t="s">
        <v>386</v>
      </c>
      <c r="C5027" s="2" t="s">
        <v>389</v>
      </c>
      <c r="D5027" s="2">
        <v>2020</v>
      </c>
      <c r="E5027" s="2" t="s">
        <v>388</v>
      </c>
      <c r="F5027" s="2">
        <v>3038003953</v>
      </c>
    </row>
    <row r="5028" spans="1:6" x14ac:dyDescent="0.25">
      <c r="A5028" s="2" t="s">
        <v>128</v>
      </c>
      <c r="B5028" s="2" t="s">
        <v>386</v>
      </c>
      <c r="C5028" s="2" t="s">
        <v>389</v>
      </c>
      <c r="D5028" s="2">
        <v>2021</v>
      </c>
      <c r="E5028" s="2" t="s">
        <v>388</v>
      </c>
      <c r="F5028" s="2">
        <v>3055807555</v>
      </c>
    </row>
    <row r="5029" spans="1:6" x14ac:dyDescent="0.25">
      <c r="A5029" s="2" t="s">
        <v>128</v>
      </c>
      <c r="B5029" s="2" t="s">
        <v>386</v>
      </c>
      <c r="C5029" s="2" t="s">
        <v>390</v>
      </c>
      <c r="D5029" s="2">
        <v>2010</v>
      </c>
      <c r="E5029" s="2" t="s">
        <v>388</v>
      </c>
      <c r="F5029" s="2">
        <v>1545468526</v>
      </c>
    </row>
    <row r="5030" spans="1:6" x14ac:dyDescent="0.25">
      <c r="A5030" s="2" t="s">
        <v>128</v>
      </c>
      <c r="B5030" s="2" t="s">
        <v>386</v>
      </c>
      <c r="C5030" s="2" t="s">
        <v>390</v>
      </c>
      <c r="D5030" s="2">
        <v>2011</v>
      </c>
      <c r="E5030" s="2" t="s">
        <v>388</v>
      </c>
      <c r="F5030" s="2">
        <v>1380718934</v>
      </c>
    </row>
    <row r="5031" spans="1:6" x14ac:dyDescent="0.25">
      <c r="A5031" s="2" t="s">
        <v>128</v>
      </c>
      <c r="B5031" s="2" t="s">
        <v>386</v>
      </c>
      <c r="C5031" s="2" t="s">
        <v>390</v>
      </c>
      <c r="D5031" s="2">
        <v>2012</v>
      </c>
      <c r="E5031" s="2" t="s">
        <v>388</v>
      </c>
      <c r="F5031" s="2">
        <v>1806349563</v>
      </c>
    </row>
    <row r="5032" spans="1:6" x14ac:dyDescent="0.25">
      <c r="A5032" s="2" t="s">
        <v>128</v>
      </c>
      <c r="B5032" s="2" t="s">
        <v>386</v>
      </c>
      <c r="C5032" s="2" t="s">
        <v>390</v>
      </c>
      <c r="D5032" s="2">
        <v>2013</v>
      </c>
      <c r="E5032" s="2" t="s">
        <v>388</v>
      </c>
      <c r="F5032" s="2">
        <v>1692886675</v>
      </c>
    </row>
    <row r="5033" spans="1:6" x14ac:dyDescent="0.25">
      <c r="A5033" s="2" t="s">
        <v>128</v>
      </c>
      <c r="B5033" s="2" t="s">
        <v>386</v>
      </c>
      <c r="C5033" s="2" t="s">
        <v>390</v>
      </c>
      <c r="D5033" s="2">
        <v>2014</v>
      </c>
      <c r="E5033" s="2" t="s">
        <v>388</v>
      </c>
      <c r="F5033" s="2">
        <v>2249118138</v>
      </c>
    </row>
    <row r="5034" spans="1:6" x14ac:dyDescent="0.25">
      <c r="A5034" s="2" t="s">
        <v>128</v>
      </c>
      <c r="B5034" s="2" t="s">
        <v>386</v>
      </c>
      <c r="C5034" s="2" t="s">
        <v>390</v>
      </c>
      <c r="D5034" s="2">
        <v>2015</v>
      </c>
      <c r="E5034" s="2" t="s">
        <v>388</v>
      </c>
      <c r="F5034" s="2">
        <v>2509657231</v>
      </c>
    </row>
    <row r="5035" spans="1:6" x14ac:dyDescent="0.25">
      <c r="A5035" s="2" t="s">
        <v>128</v>
      </c>
      <c r="B5035" s="2" t="s">
        <v>386</v>
      </c>
      <c r="C5035" s="2" t="s">
        <v>390</v>
      </c>
      <c r="D5035" s="2">
        <v>2016</v>
      </c>
      <c r="E5035" s="2" t="s">
        <v>388</v>
      </c>
      <c r="F5035" s="2">
        <v>2643881412</v>
      </c>
    </row>
    <row r="5036" spans="1:6" x14ac:dyDescent="0.25">
      <c r="A5036" s="2" t="s">
        <v>128</v>
      </c>
      <c r="B5036" s="2" t="s">
        <v>386</v>
      </c>
      <c r="C5036" s="2" t="s">
        <v>390</v>
      </c>
      <c r="D5036" s="2">
        <v>2017</v>
      </c>
      <c r="E5036" s="2" t="s">
        <v>388</v>
      </c>
      <c r="F5036" s="2">
        <v>3025728311</v>
      </c>
    </row>
    <row r="5037" spans="1:6" x14ac:dyDescent="0.25">
      <c r="A5037" s="2" t="s">
        <v>128</v>
      </c>
      <c r="B5037" s="2" t="s">
        <v>386</v>
      </c>
      <c r="C5037" s="2" t="s">
        <v>390</v>
      </c>
      <c r="D5037" s="2">
        <v>2018</v>
      </c>
      <c r="E5037" s="2" t="s">
        <v>388</v>
      </c>
      <c r="F5037" s="2">
        <v>3516899580</v>
      </c>
    </row>
    <row r="5038" spans="1:6" x14ac:dyDescent="0.25">
      <c r="A5038" s="2" t="s">
        <v>128</v>
      </c>
      <c r="B5038" s="2" t="s">
        <v>386</v>
      </c>
      <c r="C5038" s="2" t="s">
        <v>390</v>
      </c>
      <c r="D5038" s="2">
        <v>2019</v>
      </c>
      <c r="E5038" s="2" t="s">
        <v>388</v>
      </c>
      <c r="F5038" s="2">
        <v>3819337083</v>
      </c>
    </row>
    <row r="5039" spans="1:6" x14ac:dyDescent="0.25">
      <c r="A5039" s="2" t="s">
        <v>128</v>
      </c>
      <c r="B5039" s="2" t="s">
        <v>386</v>
      </c>
      <c r="C5039" s="2" t="s">
        <v>390</v>
      </c>
      <c r="D5039" s="2">
        <v>2020</v>
      </c>
      <c r="E5039" s="2" t="s">
        <v>388</v>
      </c>
      <c r="F5039" s="2">
        <v>4137763053</v>
      </c>
    </row>
    <row r="5040" spans="1:6" x14ac:dyDescent="0.25">
      <c r="A5040" s="2" t="s">
        <v>128</v>
      </c>
      <c r="B5040" s="2" t="s">
        <v>386</v>
      </c>
      <c r="C5040" s="2" t="s">
        <v>390</v>
      </c>
      <c r="D5040" s="2">
        <v>2021</v>
      </c>
      <c r="E5040" s="2" t="s">
        <v>388</v>
      </c>
      <c r="F5040" s="2">
        <v>4398429792</v>
      </c>
    </row>
    <row r="5041" spans="1:6" x14ac:dyDescent="0.25">
      <c r="A5041" s="2" t="s">
        <v>129</v>
      </c>
      <c r="B5041" s="2" t="s">
        <v>405</v>
      </c>
      <c r="C5041" s="2" t="s">
        <v>387</v>
      </c>
      <c r="D5041" s="2">
        <v>2010</v>
      </c>
      <c r="E5041" s="2" t="s">
        <v>388</v>
      </c>
      <c r="F5041" s="2">
        <v>165770601</v>
      </c>
    </row>
    <row r="5042" spans="1:6" x14ac:dyDescent="0.25">
      <c r="A5042" s="2" t="s">
        <v>129</v>
      </c>
      <c r="B5042" s="2" t="s">
        <v>405</v>
      </c>
      <c r="C5042" s="2" t="s">
        <v>387</v>
      </c>
      <c r="D5042" s="2">
        <v>2011</v>
      </c>
      <c r="E5042" s="2" t="s">
        <v>388</v>
      </c>
      <c r="F5042" s="2">
        <v>138804057</v>
      </c>
    </row>
    <row r="5043" spans="1:6" x14ac:dyDescent="0.25">
      <c r="A5043" s="2" t="s">
        <v>129</v>
      </c>
      <c r="B5043" s="2" t="s">
        <v>405</v>
      </c>
      <c r="C5043" s="2" t="s">
        <v>387</v>
      </c>
      <c r="D5043" s="2">
        <v>2012</v>
      </c>
      <c r="E5043" s="2" t="s">
        <v>388</v>
      </c>
      <c r="F5043" s="2">
        <v>179128568</v>
      </c>
    </row>
    <row r="5044" spans="1:6" x14ac:dyDescent="0.25">
      <c r="A5044" s="2" t="s">
        <v>129</v>
      </c>
      <c r="B5044" s="2" t="s">
        <v>405</v>
      </c>
      <c r="C5044" s="2" t="s">
        <v>387</v>
      </c>
      <c r="D5044" s="2">
        <v>2013</v>
      </c>
      <c r="E5044" s="2" t="s">
        <v>388</v>
      </c>
      <c r="F5044" s="2">
        <v>218711706</v>
      </c>
    </row>
    <row r="5045" spans="1:6" x14ac:dyDescent="0.25">
      <c r="A5045" s="2" t="s">
        <v>129</v>
      </c>
      <c r="B5045" s="2" t="s">
        <v>405</v>
      </c>
      <c r="C5045" s="2" t="s">
        <v>387</v>
      </c>
      <c r="D5045" s="2">
        <v>2014</v>
      </c>
      <c r="E5045" s="2" t="s">
        <v>388</v>
      </c>
      <c r="F5045" s="2">
        <v>220560895</v>
      </c>
    </row>
    <row r="5046" spans="1:6" x14ac:dyDescent="0.25">
      <c r="A5046" s="2" t="s">
        <v>129</v>
      </c>
      <c r="B5046" s="2" t="s">
        <v>405</v>
      </c>
      <c r="C5046" s="2" t="s">
        <v>387</v>
      </c>
      <c r="D5046" s="2">
        <v>2015</v>
      </c>
      <c r="E5046" s="2" t="s">
        <v>388</v>
      </c>
      <c r="F5046" s="2">
        <v>627054191</v>
      </c>
    </row>
    <row r="5047" spans="1:6" x14ac:dyDescent="0.25">
      <c r="A5047" s="2" t="s">
        <v>129</v>
      </c>
      <c r="B5047" s="2" t="s">
        <v>405</v>
      </c>
      <c r="C5047" s="2" t="s">
        <v>387</v>
      </c>
      <c r="D5047" s="2">
        <v>2016</v>
      </c>
      <c r="E5047" s="2" t="s">
        <v>388</v>
      </c>
      <c r="F5047" s="2">
        <v>234946301</v>
      </c>
    </row>
    <row r="5048" spans="1:6" x14ac:dyDescent="0.25">
      <c r="A5048" s="2" t="s">
        <v>129</v>
      </c>
      <c r="B5048" s="2" t="s">
        <v>405</v>
      </c>
      <c r="C5048" s="2" t="s">
        <v>387</v>
      </c>
      <c r="D5048" s="2">
        <v>2017</v>
      </c>
      <c r="E5048" s="2" t="s">
        <v>388</v>
      </c>
      <c r="F5048" s="2">
        <v>275817028</v>
      </c>
    </row>
    <row r="5049" spans="1:6" x14ac:dyDescent="0.25">
      <c r="A5049" s="2" t="s">
        <v>129</v>
      </c>
      <c r="B5049" s="2" t="s">
        <v>405</v>
      </c>
      <c r="C5049" s="2" t="s">
        <v>387</v>
      </c>
      <c r="D5049" s="2">
        <v>2018</v>
      </c>
      <c r="E5049" s="2" t="s">
        <v>388</v>
      </c>
      <c r="F5049" s="2">
        <v>426082562</v>
      </c>
    </row>
    <row r="5050" spans="1:6" x14ac:dyDescent="0.25">
      <c r="A5050" s="2" t="s">
        <v>129</v>
      </c>
      <c r="B5050" s="2" t="s">
        <v>405</v>
      </c>
      <c r="C5050" s="2" t="s">
        <v>387</v>
      </c>
      <c r="D5050" s="2">
        <v>2019</v>
      </c>
      <c r="E5050" s="2" t="s">
        <v>388</v>
      </c>
      <c r="F5050" s="2">
        <v>456816688</v>
      </c>
    </row>
    <row r="5051" spans="1:6" x14ac:dyDescent="0.25">
      <c r="A5051" s="2" t="s">
        <v>129</v>
      </c>
      <c r="B5051" s="2" t="s">
        <v>405</v>
      </c>
      <c r="C5051" s="2" t="s">
        <v>387</v>
      </c>
      <c r="D5051" s="2">
        <v>2020</v>
      </c>
      <c r="E5051" s="2" t="s">
        <v>388</v>
      </c>
      <c r="F5051" s="2">
        <v>495158386</v>
      </c>
    </row>
    <row r="5052" spans="1:6" x14ac:dyDescent="0.25">
      <c r="A5052" s="2" t="s">
        <v>129</v>
      </c>
      <c r="B5052" s="2" t="s">
        <v>405</v>
      </c>
      <c r="C5052" s="2" t="s">
        <v>387</v>
      </c>
      <c r="D5052" s="2">
        <v>2021</v>
      </c>
      <c r="E5052" s="2" t="s">
        <v>388</v>
      </c>
      <c r="F5052" s="2">
        <v>524797137</v>
      </c>
    </row>
    <row r="5053" spans="1:6" x14ac:dyDescent="0.25">
      <c r="A5053" s="2" t="s">
        <v>129</v>
      </c>
      <c r="B5053" s="2" t="s">
        <v>405</v>
      </c>
      <c r="C5053" s="2" t="s">
        <v>389</v>
      </c>
      <c r="D5053" s="2">
        <v>2010</v>
      </c>
      <c r="E5053" s="2" t="s">
        <v>388</v>
      </c>
      <c r="F5053" s="2">
        <v>768627670</v>
      </c>
    </row>
    <row r="5054" spans="1:6" x14ac:dyDescent="0.25">
      <c r="A5054" s="2" t="s">
        <v>129</v>
      </c>
      <c r="B5054" s="2" t="s">
        <v>405</v>
      </c>
      <c r="C5054" s="2" t="s">
        <v>389</v>
      </c>
      <c r="D5054" s="2">
        <v>2011</v>
      </c>
      <c r="E5054" s="2" t="s">
        <v>388</v>
      </c>
      <c r="F5054" s="2">
        <v>256068747</v>
      </c>
    </row>
    <row r="5055" spans="1:6" x14ac:dyDescent="0.25">
      <c r="A5055" s="2" t="s">
        <v>129</v>
      </c>
      <c r="B5055" s="2" t="s">
        <v>405</v>
      </c>
      <c r="C5055" s="2" t="s">
        <v>389</v>
      </c>
      <c r="D5055" s="2">
        <v>2012</v>
      </c>
      <c r="E5055" s="2" t="s">
        <v>388</v>
      </c>
      <c r="F5055" s="2">
        <v>389361146</v>
      </c>
    </row>
    <row r="5056" spans="1:6" x14ac:dyDescent="0.25">
      <c r="A5056" s="2" t="s">
        <v>129</v>
      </c>
      <c r="B5056" s="2" t="s">
        <v>405</v>
      </c>
      <c r="C5056" s="2" t="s">
        <v>389</v>
      </c>
      <c r="D5056" s="2">
        <v>2013</v>
      </c>
      <c r="E5056" s="2" t="s">
        <v>388</v>
      </c>
      <c r="F5056" s="2">
        <v>1726549144</v>
      </c>
    </row>
    <row r="5057" spans="1:6" x14ac:dyDescent="0.25">
      <c r="A5057" s="2" t="s">
        <v>129</v>
      </c>
      <c r="B5057" s="2" t="s">
        <v>405</v>
      </c>
      <c r="C5057" s="2" t="s">
        <v>389</v>
      </c>
      <c r="D5057" s="2">
        <v>2014</v>
      </c>
      <c r="E5057" s="2" t="s">
        <v>388</v>
      </c>
      <c r="F5057" s="2">
        <v>260126056</v>
      </c>
    </row>
    <row r="5058" spans="1:6" x14ac:dyDescent="0.25">
      <c r="A5058" s="2" t="s">
        <v>129</v>
      </c>
      <c r="B5058" s="2" t="s">
        <v>405</v>
      </c>
      <c r="C5058" s="2" t="s">
        <v>389</v>
      </c>
      <c r="D5058" s="2">
        <v>2015</v>
      </c>
      <c r="E5058" s="2" t="s">
        <v>388</v>
      </c>
      <c r="F5058" s="2">
        <v>403289577</v>
      </c>
    </row>
    <row r="5059" spans="1:6" x14ac:dyDescent="0.25">
      <c r="A5059" s="2" t="s">
        <v>129</v>
      </c>
      <c r="B5059" s="2" t="s">
        <v>405</v>
      </c>
      <c r="C5059" s="2" t="s">
        <v>389</v>
      </c>
      <c r="D5059" s="2">
        <v>2016</v>
      </c>
      <c r="E5059" s="2" t="s">
        <v>388</v>
      </c>
      <c r="F5059" s="2">
        <v>248905043</v>
      </c>
    </row>
    <row r="5060" spans="1:6" x14ac:dyDescent="0.25">
      <c r="A5060" s="2" t="s">
        <v>129</v>
      </c>
      <c r="B5060" s="2" t="s">
        <v>405</v>
      </c>
      <c r="C5060" s="2" t="s">
        <v>389</v>
      </c>
      <c r="D5060" s="2">
        <v>2017</v>
      </c>
      <c r="E5060" s="2" t="s">
        <v>388</v>
      </c>
      <c r="F5060" s="2">
        <v>485295768</v>
      </c>
    </row>
    <row r="5061" spans="1:6" x14ac:dyDescent="0.25">
      <c r="A5061" s="2" t="s">
        <v>129</v>
      </c>
      <c r="B5061" s="2" t="s">
        <v>405</v>
      </c>
      <c r="C5061" s="2" t="s">
        <v>389</v>
      </c>
      <c r="D5061" s="2">
        <v>2018</v>
      </c>
      <c r="E5061" s="2" t="s">
        <v>388</v>
      </c>
      <c r="F5061" s="2">
        <v>522912815</v>
      </c>
    </row>
    <row r="5062" spans="1:6" x14ac:dyDescent="0.25">
      <c r="A5062" s="2" t="s">
        <v>129</v>
      </c>
      <c r="B5062" s="2" t="s">
        <v>405</v>
      </c>
      <c r="C5062" s="2" t="s">
        <v>389</v>
      </c>
      <c r="D5062" s="2">
        <v>2019</v>
      </c>
      <c r="E5062" s="2" t="s">
        <v>388</v>
      </c>
      <c r="F5062" s="2">
        <v>555133416</v>
      </c>
    </row>
    <row r="5063" spans="1:6" x14ac:dyDescent="0.25">
      <c r="A5063" s="2" t="s">
        <v>129</v>
      </c>
      <c r="B5063" s="2" t="s">
        <v>405</v>
      </c>
      <c r="C5063" s="2" t="s">
        <v>389</v>
      </c>
      <c r="D5063" s="2">
        <v>2020</v>
      </c>
      <c r="E5063" s="2" t="s">
        <v>388</v>
      </c>
      <c r="F5063" s="2">
        <v>594561067</v>
      </c>
    </row>
    <row r="5064" spans="1:6" x14ac:dyDescent="0.25">
      <c r="A5064" s="2" t="s">
        <v>129</v>
      </c>
      <c r="B5064" s="2" t="s">
        <v>405</v>
      </c>
      <c r="C5064" s="2" t="s">
        <v>389</v>
      </c>
      <c r="D5064" s="2">
        <v>2021</v>
      </c>
      <c r="E5064" s="2" t="s">
        <v>388</v>
      </c>
      <c r="F5064" s="2">
        <v>610635120</v>
      </c>
    </row>
    <row r="5065" spans="1:6" x14ac:dyDescent="0.25">
      <c r="A5065" s="2" t="s">
        <v>129</v>
      </c>
      <c r="B5065" s="2" t="s">
        <v>405</v>
      </c>
      <c r="C5065" s="2" t="s">
        <v>390</v>
      </c>
      <c r="D5065" s="2">
        <v>2010</v>
      </c>
      <c r="E5065" s="2" t="s">
        <v>388</v>
      </c>
      <c r="F5065" s="2">
        <v>372761493</v>
      </c>
    </row>
    <row r="5066" spans="1:6" x14ac:dyDescent="0.25">
      <c r="A5066" s="2" t="s">
        <v>129</v>
      </c>
      <c r="B5066" s="2" t="s">
        <v>405</v>
      </c>
      <c r="C5066" s="2" t="s">
        <v>390</v>
      </c>
      <c r="D5066" s="2">
        <v>2011</v>
      </c>
      <c r="E5066" s="2" t="s">
        <v>388</v>
      </c>
      <c r="F5066" s="2">
        <v>283554266</v>
      </c>
    </row>
    <row r="5067" spans="1:6" x14ac:dyDescent="0.25">
      <c r="A5067" s="2" t="s">
        <v>129</v>
      </c>
      <c r="B5067" s="2" t="s">
        <v>405</v>
      </c>
      <c r="C5067" s="2" t="s">
        <v>390</v>
      </c>
      <c r="D5067" s="2">
        <v>2012</v>
      </c>
      <c r="E5067" s="2" t="s">
        <v>388</v>
      </c>
      <c r="F5067" s="2">
        <v>435138761</v>
      </c>
    </row>
    <row r="5068" spans="1:6" x14ac:dyDescent="0.25">
      <c r="A5068" s="2" t="s">
        <v>129</v>
      </c>
      <c r="B5068" s="2" t="s">
        <v>405</v>
      </c>
      <c r="C5068" s="2" t="s">
        <v>390</v>
      </c>
      <c r="D5068" s="2">
        <v>2013</v>
      </c>
      <c r="E5068" s="2" t="s">
        <v>388</v>
      </c>
      <c r="F5068" s="2">
        <v>519390900</v>
      </c>
    </row>
    <row r="5069" spans="1:6" x14ac:dyDescent="0.25">
      <c r="A5069" s="2" t="s">
        <v>129</v>
      </c>
      <c r="B5069" s="2" t="s">
        <v>405</v>
      </c>
      <c r="C5069" s="2" t="s">
        <v>390</v>
      </c>
      <c r="D5069" s="2">
        <v>2014</v>
      </c>
      <c r="E5069" s="2" t="s">
        <v>388</v>
      </c>
      <c r="F5069" s="2">
        <v>375041121</v>
      </c>
    </row>
    <row r="5070" spans="1:6" x14ac:dyDescent="0.25">
      <c r="A5070" s="2" t="s">
        <v>129</v>
      </c>
      <c r="B5070" s="2" t="s">
        <v>405</v>
      </c>
      <c r="C5070" s="2" t="s">
        <v>390</v>
      </c>
      <c r="D5070" s="2">
        <v>2015</v>
      </c>
      <c r="E5070" s="2" t="s">
        <v>388</v>
      </c>
      <c r="F5070" s="2">
        <v>618593202</v>
      </c>
    </row>
    <row r="5071" spans="1:6" x14ac:dyDescent="0.25">
      <c r="A5071" s="2" t="s">
        <v>129</v>
      </c>
      <c r="B5071" s="2" t="s">
        <v>405</v>
      </c>
      <c r="C5071" s="2" t="s">
        <v>390</v>
      </c>
      <c r="D5071" s="2">
        <v>2016</v>
      </c>
      <c r="E5071" s="2" t="s">
        <v>388</v>
      </c>
      <c r="F5071" s="2">
        <v>563929185</v>
      </c>
    </row>
    <row r="5072" spans="1:6" x14ac:dyDescent="0.25">
      <c r="A5072" s="2" t="s">
        <v>129</v>
      </c>
      <c r="B5072" s="2" t="s">
        <v>405</v>
      </c>
      <c r="C5072" s="2" t="s">
        <v>390</v>
      </c>
      <c r="D5072" s="2">
        <v>2017</v>
      </c>
      <c r="E5072" s="2" t="s">
        <v>388</v>
      </c>
      <c r="F5072" s="2">
        <v>441961405</v>
      </c>
    </row>
    <row r="5073" spans="1:6" x14ac:dyDescent="0.25">
      <c r="A5073" s="2" t="s">
        <v>129</v>
      </c>
      <c r="B5073" s="2" t="s">
        <v>405</v>
      </c>
      <c r="C5073" s="2" t="s">
        <v>390</v>
      </c>
      <c r="D5073" s="2">
        <v>2018</v>
      </c>
      <c r="E5073" s="2" t="s">
        <v>388</v>
      </c>
      <c r="F5073" s="2">
        <v>482145834</v>
      </c>
    </row>
    <row r="5074" spans="1:6" x14ac:dyDescent="0.25">
      <c r="A5074" s="2" t="s">
        <v>129</v>
      </c>
      <c r="B5074" s="2" t="s">
        <v>405</v>
      </c>
      <c r="C5074" s="2" t="s">
        <v>390</v>
      </c>
      <c r="D5074" s="2">
        <v>2019</v>
      </c>
      <c r="E5074" s="2" t="s">
        <v>388</v>
      </c>
      <c r="F5074" s="2">
        <v>538007019</v>
      </c>
    </row>
    <row r="5075" spans="1:6" x14ac:dyDescent="0.25">
      <c r="A5075" s="2" t="s">
        <v>129</v>
      </c>
      <c r="B5075" s="2" t="s">
        <v>405</v>
      </c>
      <c r="C5075" s="2" t="s">
        <v>390</v>
      </c>
      <c r="D5075" s="2">
        <v>2020</v>
      </c>
      <c r="E5075" s="2" t="s">
        <v>388</v>
      </c>
      <c r="F5075" s="2">
        <v>537683428</v>
      </c>
    </row>
    <row r="5076" spans="1:6" x14ac:dyDescent="0.25">
      <c r="A5076" s="2" t="s">
        <v>129</v>
      </c>
      <c r="B5076" s="2" t="s">
        <v>405</v>
      </c>
      <c r="C5076" s="2" t="s">
        <v>390</v>
      </c>
      <c r="D5076" s="2">
        <v>2021</v>
      </c>
      <c r="E5076" s="2" t="s">
        <v>388</v>
      </c>
      <c r="F5076" s="2">
        <v>573822677</v>
      </c>
    </row>
    <row r="5077" spans="1:6" x14ac:dyDescent="0.25">
      <c r="A5077" s="2" t="s">
        <v>130</v>
      </c>
      <c r="B5077" s="2" t="s">
        <v>402</v>
      </c>
      <c r="C5077" s="2" t="s">
        <v>387</v>
      </c>
      <c r="D5077" s="2">
        <v>2010</v>
      </c>
      <c r="E5077" s="2" t="s">
        <v>388</v>
      </c>
      <c r="F5077" s="2">
        <v>12016940</v>
      </c>
    </row>
    <row r="5078" spans="1:6" x14ac:dyDescent="0.25">
      <c r="A5078" s="2" t="s">
        <v>130</v>
      </c>
      <c r="B5078" s="2" t="s">
        <v>402</v>
      </c>
      <c r="C5078" s="2" t="s">
        <v>387</v>
      </c>
      <c r="D5078" s="2">
        <v>2011</v>
      </c>
      <c r="E5078" s="2" t="s">
        <v>388</v>
      </c>
      <c r="F5078" s="2">
        <v>34971381</v>
      </c>
    </row>
    <row r="5079" spans="1:6" x14ac:dyDescent="0.25">
      <c r="A5079" s="2" t="s">
        <v>130</v>
      </c>
      <c r="B5079" s="2" t="s">
        <v>402</v>
      </c>
      <c r="C5079" s="2" t="s">
        <v>387</v>
      </c>
      <c r="D5079" s="2">
        <v>2012</v>
      </c>
      <c r="E5079" s="2" t="s">
        <v>388</v>
      </c>
      <c r="F5079" s="2">
        <v>40152189</v>
      </c>
    </row>
    <row r="5080" spans="1:6" x14ac:dyDescent="0.25">
      <c r="A5080" s="2" t="s">
        <v>130</v>
      </c>
      <c r="B5080" s="2" t="s">
        <v>402</v>
      </c>
      <c r="C5080" s="2" t="s">
        <v>387</v>
      </c>
      <c r="D5080" s="2">
        <v>2013</v>
      </c>
      <c r="E5080" s="2" t="s">
        <v>388</v>
      </c>
      <c r="F5080" s="2">
        <v>16467754</v>
      </c>
    </row>
    <row r="5081" spans="1:6" x14ac:dyDescent="0.25">
      <c r="A5081" s="2" t="s">
        <v>130</v>
      </c>
      <c r="B5081" s="2" t="s">
        <v>402</v>
      </c>
      <c r="C5081" s="2" t="s">
        <v>387</v>
      </c>
      <c r="D5081" s="2">
        <v>2014</v>
      </c>
      <c r="E5081" s="2" t="s">
        <v>388</v>
      </c>
      <c r="F5081" s="2">
        <v>25990475</v>
      </c>
    </row>
    <row r="5082" spans="1:6" x14ac:dyDescent="0.25">
      <c r="A5082" s="2" t="s">
        <v>130</v>
      </c>
      <c r="B5082" s="2" t="s">
        <v>402</v>
      </c>
      <c r="C5082" s="2" t="s">
        <v>387</v>
      </c>
      <c r="D5082" s="2">
        <v>2015</v>
      </c>
      <c r="E5082" s="2" t="s">
        <v>388</v>
      </c>
      <c r="F5082" s="2">
        <v>35100505</v>
      </c>
    </row>
    <row r="5083" spans="1:6" x14ac:dyDescent="0.25">
      <c r="A5083" s="2" t="s">
        <v>130</v>
      </c>
      <c r="B5083" s="2" t="s">
        <v>402</v>
      </c>
      <c r="C5083" s="2" t="s">
        <v>387</v>
      </c>
      <c r="D5083" s="2">
        <v>2016</v>
      </c>
      <c r="E5083" s="2" t="s">
        <v>388</v>
      </c>
      <c r="F5083" s="2">
        <v>32032321</v>
      </c>
    </row>
    <row r="5084" spans="1:6" x14ac:dyDescent="0.25">
      <c r="A5084" s="2" t="s">
        <v>130</v>
      </c>
      <c r="B5084" s="2" t="s">
        <v>402</v>
      </c>
      <c r="C5084" s="2" t="s">
        <v>387</v>
      </c>
      <c r="D5084" s="2">
        <v>2017</v>
      </c>
      <c r="E5084" s="2" t="s">
        <v>388</v>
      </c>
      <c r="F5084" s="2">
        <v>37567257</v>
      </c>
    </row>
    <row r="5085" spans="1:6" x14ac:dyDescent="0.25">
      <c r="A5085" s="2" t="s">
        <v>130</v>
      </c>
      <c r="B5085" s="2" t="s">
        <v>402</v>
      </c>
      <c r="C5085" s="2" t="s">
        <v>387</v>
      </c>
      <c r="D5085" s="2">
        <v>2018</v>
      </c>
      <c r="E5085" s="2" t="s">
        <v>388</v>
      </c>
      <c r="F5085" s="2">
        <v>51526864</v>
      </c>
    </row>
    <row r="5086" spans="1:6" x14ac:dyDescent="0.25">
      <c r="A5086" s="2" t="s">
        <v>130</v>
      </c>
      <c r="B5086" s="2" t="s">
        <v>402</v>
      </c>
      <c r="C5086" s="2" t="s">
        <v>387</v>
      </c>
      <c r="D5086" s="2">
        <v>2019</v>
      </c>
      <c r="E5086" s="2" t="s">
        <v>388</v>
      </c>
      <c r="F5086" s="2">
        <v>55074131</v>
      </c>
    </row>
    <row r="5087" spans="1:6" x14ac:dyDescent="0.25">
      <c r="A5087" s="2" t="s">
        <v>130</v>
      </c>
      <c r="B5087" s="2" t="s">
        <v>402</v>
      </c>
      <c r="C5087" s="2" t="s">
        <v>387</v>
      </c>
      <c r="D5087" s="2">
        <v>2020</v>
      </c>
      <c r="E5087" s="2" t="s">
        <v>388</v>
      </c>
      <c r="F5087" s="2">
        <v>58560047</v>
      </c>
    </row>
    <row r="5088" spans="1:6" x14ac:dyDescent="0.25">
      <c r="A5088" s="2" t="s">
        <v>130</v>
      </c>
      <c r="B5088" s="2" t="s">
        <v>402</v>
      </c>
      <c r="C5088" s="2" t="s">
        <v>387</v>
      </c>
      <c r="D5088" s="2">
        <v>2021</v>
      </c>
      <c r="E5088" s="2" t="s">
        <v>388</v>
      </c>
      <c r="F5088" s="2">
        <v>60733788</v>
      </c>
    </row>
    <row r="5089" spans="1:6" x14ac:dyDescent="0.25">
      <c r="A5089" s="2" t="s">
        <v>130</v>
      </c>
      <c r="B5089" s="2" t="s">
        <v>402</v>
      </c>
      <c r="C5089" s="2" t="s">
        <v>389</v>
      </c>
      <c r="D5089" s="2">
        <v>2010</v>
      </c>
      <c r="E5089" s="2" t="s">
        <v>388</v>
      </c>
      <c r="F5089" s="2">
        <v>5905990</v>
      </c>
    </row>
    <row r="5090" spans="1:6" x14ac:dyDescent="0.25">
      <c r="A5090" s="2" t="s">
        <v>130</v>
      </c>
      <c r="B5090" s="2" t="s">
        <v>402</v>
      </c>
      <c r="C5090" s="2" t="s">
        <v>389</v>
      </c>
      <c r="D5090" s="2">
        <v>2011</v>
      </c>
      <c r="E5090" s="2" t="s">
        <v>388</v>
      </c>
      <c r="F5090" s="2">
        <v>3523769</v>
      </c>
    </row>
    <row r="5091" spans="1:6" x14ac:dyDescent="0.25">
      <c r="A5091" s="2" t="s">
        <v>130</v>
      </c>
      <c r="B5091" s="2" t="s">
        <v>402</v>
      </c>
      <c r="C5091" s="2" t="s">
        <v>389</v>
      </c>
      <c r="D5091" s="2">
        <v>2012</v>
      </c>
      <c r="E5091" s="2" t="s">
        <v>388</v>
      </c>
      <c r="F5091" s="2">
        <v>7009073</v>
      </c>
    </row>
    <row r="5092" spans="1:6" x14ac:dyDescent="0.25">
      <c r="A5092" s="2" t="s">
        <v>130</v>
      </c>
      <c r="B5092" s="2" t="s">
        <v>402</v>
      </c>
      <c r="C5092" s="2" t="s">
        <v>389</v>
      </c>
      <c r="D5092" s="2">
        <v>2013</v>
      </c>
      <c r="E5092" s="2" t="s">
        <v>388</v>
      </c>
      <c r="F5092" s="2">
        <v>14776981</v>
      </c>
    </row>
    <row r="5093" spans="1:6" x14ac:dyDescent="0.25">
      <c r="A5093" s="2" t="s">
        <v>130</v>
      </c>
      <c r="B5093" s="2" t="s">
        <v>402</v>
      </c>
      <c r="C5093" s="2" t="s">
        <v>389</v>
      </c>
      <c r="D5093" s="2">
        <v>2014</v>
      </c>
      <c r="E5093" s="2" t="s">
        <v>388</v>
      </c>
      <c r="F5093" s="2">
        <v>26240582</v>
      </c>
    </row>
    <row r="5094" spans="1:6" x14ac:dyDescent="0.25">
      <c r="A5094" s="2" t="s">
        <v>130</v>
      </c>
      <c r="B5094" s="2" t="s">
        <v>402</v>
      </c>
      <c r="C5094" s="2" t="s">
        <v>389</v>
      </c>
      <c r="D5094" s="2">
        <v>2015</v>
      </c>
      <c r="E5094" s="2" t="s">
        <v>388</v>
      </c>
      <c r="F5094" s="2">
        <v>11771972</v>
      </c>
    </row>
    <row r="5095" spans="1:6" x14ac:dyDescent="0.25">
      <c r="A5095" s="2" t="s">
        <v>130</v>
      </c>
      <c r="B5095" s="2" t="s">
        <v>402</v>
      </c>
      <c r="C5095" s="2" t="s">
        <v>389</v>
      </c>
      <c r="D5095" s="2">
        <v>2016</v>
      </c>
      <c r="E5095" s="2" t="s">
        <v>388</v>
      </c>
      <c r="F5095" s="2">
        <v>18164726</v>
      </c>
    </row>
    <row r="5096" spans="1:6" x14ac:dyDescent="0.25">
      <c r="A5096" s="2" t="s">
        <v>130</v>
      </c>
      <c r="B5096" s="2" t="s">
        <v>402</v>
      </c>
      <c r="C5096" s="2" t="s">
        <v>389</v>
      </c>
      <c r="D5096" s="2">
        <v>2017</v>
      </c>
      <c r="E5096" s="2" t="s">
        <v>388</v>
      </c>
      <c r="F5096" s="2">
        <v>10994344</v>
      </c>
    </row>
    <row r="5097" spans="1:6" x14ac:dyDescent="0.25">
      <c r="A5097" s="2" t="s">
        <v>130</v>
      </c>
      <c r="B5097" s="2" t="s">
        <v>402</v>
      </c>
      <c r="C5097" s="2" t="s">
        <v>389</v>
      </c>
      <c r="D5097" s="2">
        <v>2018</v>
      </c>
      <c r="E5097" s="2" t="s">
        <v>388</v>
      </c>
      <c r="F5097" s="2">
        <v>21196160</v>
      </c>
    </row>
    <row r="5098" spans="1:6" x14ac:dyDescent="0.25">
      <c r="A5098" s="2" t="s">
        <v>130</v>
      </c>
      <c r="B5098" s="2" t="s">
        <v>402</v>
      </c>
      <c r="C5098" s="2" t="s">
        <v>389</v>
      </c>
      <c r="D5098" s="2">
        <v>2019</v>
      </c>
      <c r="E5098" s="2" t="s">
        <v>388</v>
      </c>
      <c r="F5098" s="2">
        <v>21756249</v>
      </c>
    </row>
    <row r="5099" spans="1:6" x14ac:dyDescent="0.25">
      <c r="A5099" s="2" t="s">
        <v>130</v>
      </c>
      <c r="B5099" s="2" t="s">
        <v>402</v>
      </c>
      <c r="C5099" s="2" t="s">
        <v>389</v>
      </c>
      <c r="D5099" s="2">
        <v>2020</v>
      </c>
      <c r="E5099" s="2" t="s">
        <v>388</v>
      </c>
      <c r="F5099" s="2">
        <v>22080288</v>
      </c>
    </row>
    <row r="5100" spans="1:6" x14ac:dyDescent="0.25">
      <c r="A5100" s="2" t="s">
        <v>130</v>
      </c>
      <c r="B5100" s="2" t="s">
        <v>402</v>
      </c>
      <c r="C5100" s="2" t="s">
        <v>389</v>
      </c>
      <c r="D5100" s="2">
        <v>2021</v>
      </c>
      <c r="E5100" s="2" t="s">
        <v>388</v>
      </c>
      <c r="F5100" s="2">
        <v>22174548</v>
      </c>
    </row>
    <row r="5101" spans="1:6" x14ac:dyDescent="0.25">
      <c r="A5101" s="2" t="s">
        <v>130</v>
      </c>
      <c r="B5101" s="2" t="s">
        <v>402</v>
      </c>
      <c r="C5101" s="2" t="s">
        <v>390</v>
      </c>
      <c r="D5101" s="2">
        <v>2010</v>
      </c>
      <c r="E5101" s="2" t="s">
        <v>388</v>
      </c>
      <c r="F5101" s="2">
        <v>25046282</v>
      </c>
    </row>
    <row r="5102" spans="1:6" x14ac:dyDescent="0.25">
      <c r="A5102" s="2" t="s">
        <v>130</v>
      </c>
      <c r="B5102" s="2" t="s">
        <v>402</v>
      </c>
      <c r="C5102" s="2" t="s">
        <v>390</v>
      </c>
      <c r="D5102" s="2">
        <v>2011</v>
      </c>
      <c r="E5102" s="2" t="s">
        <v>388</v>
      </c>
      <c r="F5102" s="2">
        <v>10116065</v>
      </c>
    </row>
    <row r="5103" spans="1:6" x14ac:dyDescent="0.25">
      <c r="A5103" s="2" t="s">
        <v>130</v>
      </c>
      <c r="B5103" s="2" t="s">
        <v>402</v>
      </c>
      <c r="C5103" s="2" t="s">
        <v>390</v>
      </c>
      <c r="D5103" s="2">
        <v>2012</v>
      </c>
      <c r="E5103" s="2" t="s">
        <v>388</v>
      </c>
      <c r="F5103" s="2">
        <v>15906477</v>
      </c>
    </row>
    <row r="5104" spans="1:6" x14ac:dyDescent="0.25">
      <c r="A5104" s="2" t="s">
        <v>130</v>
      </c>
      <c r="B5104" s="2" t="s">
        <v>402</v>
      </c>
      <c r="C5104" s="2" t="s">
        <v>390</v>
      </c>
      <c r="D5104" s="2">
        <v>2013</v>
      </c>
      <c r="E5104" s="2" t="s">
        <v>388</v>
      </c>
      <c r="F5104" s="2">
        <v>13291910</v>
      </c>
    </row>
    <row r="5105" spans="1:6" x14ac:dyDescent="0.25">
      <c r="A5105" s="2" t="s">
        <v>130</v>
      </c>
      <c r="B5105" s="2" t="s">
        <v>402</v>
      </c>
      <c r="C5105" s="2" t="s">
        <v>390</v>
      </c>
      <c r="D5105" s="2">
        <v>2014</v>
      </c>
      <c r="E5105" s="2" t="s">
        <v>388</v>
      </c>
      <c r="F5105" s="2">
        <v>21847932</v>
      </c>
    </row>
    <row r="5106" spans="1:6" x14ac:dyDescent="0.25">
      <c r="A5106" s="2" t="s">
        <v>130</v>
      </c>
      <c r="B5106" s="2" t="s">
        <v>402</v>
      </c>
      <c r="C5106" s="2" t="s">
        <v>390</v>
      </c>
      <c r="D5106" s="2">
        <v>2015</v>
      </c>
      <c r="E5106" s="2" t="s">
        <v>388</v>
      </c>
      <c r="F5106" s="2">
        <v>10710161</v>
      </c>
    </row>
    <row r="5107" spans="1:6" x14ac:dyDescent="0.25">
      <c r="A5107" s="2" t="s">
        <v>130</v>
      </c>
      <c r="B5107" s="2" t="s">
        <v>402</v>
      </c>
      <c r="C5107" s="2" t="s">
        <v>390</v>
      </c>
      <c r="D5107" s="2">
        <v>2016</v>
      </c>
      <c r="E5107" s="2" t="s">
        <v>388</v>
      </c>
      <c r="F5107" s="2">
        <v>11350491</v>
      </c>
    </row>
    <row r="5108" spans="1:6" x14ac:dyDescent="0.25">
      <c r="A5108" s="2" t="s">
        <v>130</v>
      </c>
      <c r="B5108" s="2" t="s">
        <v>402</v>
      </c>
      <c r="C5108" s="2" t="s">
        <v>390</v>
      </c>
      <c r="D5108" s="2">
        <v>2017</v>
      </c>
      <c r="E5108" s="2" t="s">
        <v>388</v>
      </c>
      <c r="F5108" s="2">
        <v>21961270</v>
      </c>
    </row>
    <row r="5109" spans="1:6" x14ac:dyDescent="0.25">
      <c r="A5109" s="2" t="s">
        <v>130</v>
      </c>
      <c r="B5109" s="2" t="s">
        <v>402</v>
      </c>
      <c r="C5109" s="2" t="s">
        <v>390</v>
      </c>
      <c r="D5109" s="2">
        <v>2018</v>
      </c>
      <c r="E5109" s="2" t="s">
        <v>388</v>
      </c>
      <c r="F5109" s="2">
        <v>22196561</v>
      </c>
    </row>
    <row r="5110" spans="1:6" x14ac:dyDescent="0.25">
      <c r="A5110" s="2" t="s">
        <v>130</v>
      </c>
      <c r="B5110" s="2" t="s">
        <v>402</v>
      </c>
      <c r="C5110" s="2" t="s">
        <v>390</v>
      </c>
      <c r="D5110" s="2">
        <v>2019</v>
      </c>
      <c r="E5110" s="2" t="s">
        <v>388</v>
      </c>
      <c r="F5110" s="2">
        <v>23863093</v>
      </c>
    </row>
    <row r="5111" spans="1:6" x14ac:dyDescent="0.25">
      <c r="A5111" s="2" t="s">
        <v>130</v>
      </c>
      <c r="B5111" s="2" t="s">
        <v>402</v>
      </c>
      <c r="C5111" s="2" t="s">
        <v>390</v>
      </c>
      <c r="D5111" s="2">
        <v>2020</v>
      </c>
      <c r="E5111" s="2" t="s">
        <v>388</v>
      </c>
      <c r="F5111" s="2">
        <v>25913892</v>
      </c>
    </row>
    <row r="5112" spans="1:6" x14ac:dyDescent="0.25">
      <c r="A5112" s="2" t="s">
        <v>130</v>
      </c>
      <c r="B5112" s="2" t="s">
        <v>402</v>
      </c>
      <c r="C5112" s="2" t="s">
        <v>390</v>
      </c>
      <c r="D5112" s="2">
        <v>2021</v>
      </c>
      <c r="E5112" s="2" t="s">
        <v>388</v>
      </c>
      <c r="F5112" s="2">
        <v>27366982</v>
      </c>
    </row>
    <row r="5113" spans="1:6" x14ac:dyDescent="0.25">
      <c r="A5113" s="2" t="s">
        <v>131</v>
      </c>
      <c r="B5113" s="2" t="s">
        <v>420</v>
      </c>
      <c r="C5113" s="2" t="s">
        <v>387</v>
      </c>
      <c r="D5113" s="2">
        <v>2010</v>
      </c>
      <c r="E5113" s="2" t="s">
        <v>388</v>
      </c>
      <c r="F5113" s="2">
        <v>48522174</v>
      </c>
    </row>
    <row r="5114" spans="1:6" x14ac:dyDescent="0.25">
      <c r="A5114" s="2" t="s">
        <v>131</v>
      </c>
      <c r="B5114" s="2" t="s">
        <v>420</v>
      </c>
      <c r="C5114" s="2" t="s">
        <v>387</v>
      </c>
      <c r="D5114" s="2">
        <v>2011</v>
      </c>
      <c r="E5114" s="2" t="s">
        <v>388</v>
      </c>
      <c r="F5114" s="2">
        <v>25577103</v>
      </c>
    </row>
    <row r="5115" spans="1:6" x14ac:dyDescent="0.25">
      <c r="A5115" s="2" t="s">
        <v>131</v>
      </c>
      <c r="B5115" s="2" t="s">
        <v>420</v>
      </c>
      <c r="C5115" s="2" t="s">
        <v>387</v>
      </c>
      <c r="D5115" s="2">
        <v>2012</v>
      </c>
      <c r="E5115" s="2" t="s">
        <v>388</v>
      </c>
      <c r="F5115" s="2">
        <v>40648081</v>
      </c>
    </row>
    <row r="5116" spans="1:6" x14ac:dyDescent="0.25">
      <c r="A5116" s="2" t="s">
        <v>131</v>
      </c>
      <c r="B5116" s="2" t="s">
        <v>420</v>
      </c>
      <c r="C5116" s="2" t="s">
        <v>387</v>
      </c>
      <c r="D5116" s="2">
        <v>2013</v>
      </c>
      <c r="E5116" s="2" t="s">
        <v>388</v>
      </c>
      <c r="F5116" s="2">
        <v>33337738</v>
      </c>
    </row>
    <row r="5117" spans="1:6" x14ac:dyDescent="0.25">
      <c r="A5117" s="2" t="s">
        <v>131</v>
      </c>
      <c r="B5117" s="2" t="s">
        <v>420</v>
      </c>
      <c r="C5117" s="2" t="s">
        <v>387</v>
      </c>
      <c r="D5117" s="2">
        <v>2014</v>
      </c>
      <c r="E5117" s="2" t="s">
        <v>388</v>
      </c>
      <c r="F5117" s="2">
        <v>69088190</v>
      </c>
    </row>
    <row r="5118" spans="1:6" x14ac:dyDescent="0.25">
      <c r="A5118" s="2" t="s">
        <v>131</v>
      </c>
      <c r="B5118" s="2" t="s">
        <v>420</v>
      </c>
      <c r="C5118" s="2" t="s">
        <v>387</v>
      </c>
      <c r="D5118" s="2">
        <v>2015</v>
      </c>
      <c r="E5118" s="2" t="s">
        <v>388</v>
      </c>
      <c r="F5118" s="2">
        <v>77232444</v>
      </c>
    </row>
    <row r="5119" spans="1:6" x14ac:dyDescent="0.25">
      <c r="A5119" s="2" t="s">
        <v>131</v>
      </c>
      <c r="B5119" s="2" t="s">
        <v>420</v>
      </c>
      <c r="C5119" s="2" t="s">
        <v>387</v>
      </c>
      <c r="D5119" s="2">
        <v>2016</v>
      </c>
      <c r="E5119" s="2" t="s">
        <v>388</v>
      </c>
      <c r="F5119" s="2">
        <v>73623446</v>
      </c>
    </row>
    <row r="5120" spans="1:6" x14ac:dyDescent="0.25">
      <c r="A5120" s="2" t="s">
        <v>131</v>
      </c>
      <c r="B5120" s="2" t="s">
        <v>420</v>
      </c>
      <c r="C5120" s="2" t="s">
        <v>387</v>
      </c>
      <c r="D5120" s="2">
        <v>2017</v>
      </c>
      <c r="E5120" s="2" t="s">
        <v>388</v>
      </c>
      <c r="F5120" s="2">
        <v>92866312</v>
      </c>
    </row>
    <row r="5121" spans="1:6" x14ac:dyDescent="0.25">
      <c r="A5121" s="2" t="s">
        <v>131</v>
      </c>
      <c r="B5121" s="2" t="s">
        <v>420</v>
      </c>
      <c r="C5121" s="2" t="s">
        <v>387</v>
      </c>
      <c r="D5121" s="2">
        <v>2018</v>
      </c>
      <c r="E5121" s="2" t="s">
        <v>388</v>
      </c>
      <c r="F5121" s="2">
        <v>150762525</v>
      </c>
    </row>
    <row r="5122" spans="1:6" x14ac:dyDescent="0.25">
      <c r="A5122" s="2" t="s">
        <v>131</v>
      </c>
      <c r="B5122" s="2" t="s">
        <v>420</v>
      </c>
      <c r="C5122" s="2" t="s">
        <v>387</v>
      </c>
      <c r="D5122" s="2">
        <v>2019</v>
      </c>
      <c r="E5122" s="2" t="s">
        <v>388</v>
      </c>
      <c r="F5122" s="2">
        <v>159676108</v>
      </c>
    </row>
    <row r="5123" spans="1:6" x14ac:dyDescent="0.25">
      <c r="A5123" s="2" t="s">
        <v>131</v>
      </c>
      <c r="B5123" s="2" t="s">
        <v>420</v>
      </c>
      <c r="C5123" s="2" t="s">
        <v>387</v>
      </c>
      <c r="D5123" s="2">
        <v>2020</v>
      </c>
      <c r="E5123" s="2" t="s">
        <v>388</v>
      </c>
      <c r="F5123" s="2">
        <v>167777533</v>
      </c>
    </row>
    <row r="5124" spans="1:6" x14ac:dyDescent="0.25">
      <c r="A5124" s="2" t="s">
        <v>131</v>
      </c>
      <c r="B5124" s="2" t="s">
        <v>420</v>
      </c>
      <c r="C5124" s="2" t="s">
        <v>387</v>
      </c>
      <c r="D5124" s="2">
        <v>2021</v>
      </c>
      <c r="E5124" s="2" t="s">
        <v>388</v>
      </c>
      <c r="F5124" s="2">
        <v>173520513</v>
      </c>
    </row>
    <row r="5125" spans="1:6" x14ac:dyDescent="0.25">
      <c r="A5125" s="2" t="s">
        <v>131</v>
      </c>
      <c r="B5125" s="2" t="s">
        <v>420</v>
      </c>
      <c r="C5125" s="2" t="s">
        <v>389</v>
      </c>
      <c r="D5125" s="2">
        <v>2010</v>
      </c>
      <c r="E5125" s="2" t="s">
        <v>388</v>
      </c>
      <c r="F5125" s="2">
        <v>159205981</v>
      </c>
    </row>
    <row r="5126" spans="1:6" x14ac:dyDescent="0.25">
      <c r="A5126" s="2" t="s">
        <v>131</v>
      </c>
      <c r="B5126" s="2" t="s">
        <v>420</v>
      </c>
      <c r="C5126" s="2" t="s">
        <v>389</v>
      </c>
      <c r="D5126" s="2">
        <v>2011</v>
      </c>
      <c r="E5126" s="2" t="s">
        <v>388</v>
      </c>
      <c r="F5126" s="2">
        <v>166261712</v>
      </c>
    </row>
    <row r="5127" spans="1:6" x14ac:dyDescent="0.25">
      <c r="A5127" s="2" t="s">
        <v>131</v>
      </c>
      <c r="B5127" s="2" t="s">
        <v>420</v>
      </c>
      <c r="C5127" s="2" t="s">
        <v>389</v>
      </c>
      <c r="D5127" s="2">
        <v>2012</v>
      </c>
      <c r="E5127" s="2" t="s">
        <v>388</v>
      </c>
      <c r="F5127" s="2">
        <v>63994327</v>
      </c>
    </row>
    <row r="5128" spans="1:6" x14ac:dyDescent="0.25">
      <c r="A5128" s="2" t="s">
        <v>131</v>
      </c>
      <c r="B5128" s="2" t="s">
        <v>420</v>
      </c>
      <c r="C5128" s="2" t="s">
        <v>389</v>
      </c>
      <c r="D5128" s="2">
        <v>2013</v>
      </c>
      <c r="E5128" s="2" t="s">
        <v>388</v>
      </c>
      <c r="F5128" s="2">
        <v>496645585</v>
      </c>
    </row>
    <row r="5129" spans="1:6" x14ac:dyDescent="0.25">
      <c r="A5129" s="2" t="s">
        <v>131</v>
      </c>
      <c r="B5129" s="2" t="s">
        <v>420</v>
      </c>
      <c r="C5129" s="2" t="s">
        <v>389</v>
      </c>
      <c r="D5129" s="2">
        <v>2014</v>
      </c>
      <c r="E5129" s="2" t="s">
        <v>388</v>
      </c>
      <c r="F5129" s="2">
        <v>189432221</v>
      </c>
    </row>
    <row r="5130" spans="1:6" x14ac:dyDescent="0.25">
      <c r="A5130" s="2" t="s">
        <v>131</v>
      </c>
      <c r="B5130" s="2" t="s">
        <v>420</v>
      </c>
      <c r="C5130" s="2" t="s">
        <v>389</v>
      </c>
      <c r="D5130" s="2">
        <v>2015</v>
      </c>
      <c r="E5130" s="2" t="s">
        <v>388</v>
      </c>
      <c r="F5130" s="2">
        <v>213918981</v>
      </c>
    </row>
    <row r="5131" spans="1:6" x14ac:dyDescent="0.25">
      <c r="A5131" s="2" t="s">
        <v>131</v>
      </c>
      <c r="B5131" s="2" t="s">
        <v>420</v>
      </c>
      <c r="C5131" s="2" t="s">
        <v>389</v>
      </c>
      <c r="D5131" s="2">
        <v>2016</v>
      </c>
      <c r="E5131" s="2" t="s">
        <v>388</v>
      </c>
      <c r="F5131" s="2">
        <v>351748638</v>
      </c>
    </row>
    <row r="5132" spans="1:6" x14ac:dyDescent="0.25">
      <c r="A5132" s="2" t="s">
        <v>131</v>
      </c>
      <c r="B5132" s="2" t="s">
        <v>420</v>
      </c>
      <c r="C5132" s="2" t="s">
        <v>389</v>
      </c>
      <c r="D5132" s="2">
        <v>2017</v>
      </c>
      <c r="E5132" s="2" t="s">
        <v>388</v>
      </c>
      <c r="F5132" s="2">
        <v>279125636</v>
      </c>
    </row>
    <row r="5133" spans="1:6" x14ac:dyDescent="0.25">
      <c r="A5133" s="2" t="s">
        <v>131</v>
      </c>
      <c r="B5133" s="2" t="s">
        <v>420</v>
      </c>
      <c r="C5133" s="2" t="s">
        <v>389</v>
      </c>
      <c r="D5133" s="2">
        <v>2018</v>
      </c>
      <c r="E5133" s="2" t="s">
        <v>388</v>
      </c>
      <c r="F5133" s="2">
        <v>449992199</v>
      </c>
    </row>
    <row r="5134" spans="1:6" x14ac:dyDescent="0.25">
      <c r="A5134" s="2" t="s">
        <v>131</v>
      </c>
      <c r="B5134" s="2" t="s">
        <v>420</v>
      </c>
      <c r="C5134" s="2" t="s">
        <v>389</v>
      </c>
      <c r="D5134" s="2">
        <v>2019</v>
      </c>
      <c r="E5134" s="2" t="s">
        <v>388</v>
      </c>
      <c r="F5134" s="2">
        <v>459776030</v>
      </c>
    </row>
    <row r="5135" spans="1:6" x14ac:dyDescent="0.25">
      <c r="A5135" s="2" t="s">
        <v>131</v>
      </c>
      <c r="B5135" s="2" t="s">
        <v>420</v>
      </c>
      <c r="C5135" s="2" t="s">
        <v>389</v>
      </c>
      <c r="D5135" s="2">
        <v>2020</v>
      </c>
      <c r="E5135" s="2" t="s">
        <v>388</v>
      </c>
      <c r="F5135" s="2">
        <v>455855146</v>
      </c>
    </row>
    <row r="5136" spans="1:6" x14ac:dyDescent="0.25">
      <c r="A5136" s="2" t="s">
        <v>131</v>
      </c>
      <c r="B5136" s="2" t="s">
        <v>420</v>
      </c>
      <c r="C5136" s="2" t="s">
        <v>389</v>
      </c>
      <c r="D5136" s="2">
        <v>2021</v>
      </c>
      <c r="E5136" s="2" t="s">
        <v>388</v>
      </c>
      <c r="F5136" s="2">
        <v>456867535</v>
      </c>
    </row>
    <row r="5137" spans="1:6" x14ac:dyDescent="0.25">
      <c r="A5137" s="2" t="s">
        <v>131</v>
      </c>
      <c r="B5137" s="2" t="s">
        <v>420</v>
      </c>
      <c r="C5137" s="2" t="s">
        <v>390</v>
      </c>
      <c r="D5137" s="2">
        <v>2010</v>
      </c>
      <c r="E5137" s="2" t="s">
        <v>388</v>
      </c>
      <c r="F5137" s="2">
        <v>78432003</v>
      </c>
    </row>
    <row r="5138" spans="1:6" x14ac:dyDescent="0.25">
      <c r="A5138" s="2" t="s">
        <v>131</v>
      </c>
      <c r="B5138" s="2" t="s">
        <v>420</v>
      </c>
      <c r="C5138" s="2" t="s">
        <v>390</v>
      </c>
      <c r="D5138" s="2">
        <v>2011</v>
      </c>
      <c r="E5138" s="2" t="s">
        <v>388</v>
      </c>
      <c r="F5138" s="2">
        <v>66293129</v>
      </c>
    </row>
    <row r="5139" spans="1:6" x14ac:dyDescent="0.25">
      <c r="A5139" s="2" t="s">
        <v>131</v>
      </c>
      <c r="B5139" s="2" t="s">
        <v>420</v>
      </c>
      <c r="C5139" s="2" t="s">
        <v>390</v>
      </c>
      <c r="D5139" s="2">
        <v>2012</v>
      </c>
      <c r="E5139" s="2" t="s">
        <v>388</v>
      </c>
      <c r="F5139" s="2">
        <v>86840558</v>
      </c>
    </row>
    <row r="5140" spans="1:6" x14ac:dyDescent="0.25">
      <c r="A5140" s="2" t="s">
        <v>131</v>
      </c>
      <c r="B5140" s="2" t="s">
        <v>420</v>
      </c>
      <c r="C5140" s="2" t="s">
        <v>390</v>
      </c>
      <c r="D5140" s="2">
        <v>2013</v>
      </c>
      <c r="E5140" s="2" t="s">
        <v>388</v>
      </c>
      <c r="F5140" s="2">
        <v>123812220</v>
      </c>
    </row>
    <row r="5141" spans="1:6" x14ac:dyDescent="0.25">
      <c r="A5141" s="2" t="s">
        <v>131</v>
      </c>
      <c r="B5141" s="2" t="s">
        <v>420</v>
      </c>
      <c r="C5141" s="2" t="s">
        <v>390</v>
      </c>
      <c r="D5141" s="2">
        <v>2014</v>
      </c>
      <c r="E5141" s="2" t="s">
        <v>388</v>
      </c>
      <c r="F5141" s="2">
        <v>192627628</v>
      </c>
    </row>
    <row r="5142" spans="1:6" x14ac:dyDescent="0.25">
      <c r="A5142" s="2" t="s">
        <v>131</v>
      </c>
      <c r="B5142" s="2" t="s">
        <v>420</v>
      </c>
      <c r="C5142" s="2" t="s">
        <v>390</v>
      </c>
      <c r="D5142" s="2">
        <v>2015</v>
      </c>
      <c r="E5142" s="2" t="s">
        <v>388</v>
      </c>
      <c r="F5142" s="2">
        <v>108265812</v>
      </c>
    </row>
    <row r="5143" spans="1:6" x14ac:dyDescent="0.25">
      <c r="A5143" s="2" t="s">
        <v>131</v>
      </c>
      <c r="B5143" s="2" t="s">
        <v>420</v>
      </c>
      <c r="C5143" s="2" t="s">
        <v>390</v>
      </c>
      <c r="D5143" s="2">
        <v>2016</v>
      </c>
      <c r="E5143" s="2" t="s">
        <v>388</v>
      </c>
      <c r="F5143" s="2">
        <v>155803358</v>
      </c>
    </row>
    <row r="5144" spans="1:6" x14ac:dyDescent="0.25">
      <c r="A5144" s="2" t="s">
        <v>131</v>
      </c>
      <c r="B5144" s="2" t="s">
        <v>420</v>
      </c>
      <c r="C5144" s="2" t="s">
        <v>390</v>
      </c>
      <c r="D5144" s="2">
        <v>2017</v>
      </c>
      <c r="E5144" s="2" t="s">
        <v>388</v>
      </c>
      <c r="F5144" s="2">
        <v>253654981</v>
      </c>
    </row>
    <row r="5145" spans="1:6" x14ac:dyDescent="0.25">
      <c r="A5145" s="2" t="s">
        <v>131</v>
      </c>
      <c r="B5145" s="2" t="s">
        <v>420</v>
      </c>
      <c r="C5145" s="2" t="s">
        <v>390</v>
      </c>
      <c r="D5145" s="2">
        <v>2018</v>
      </c>
      <c r="E5145" s="2" t="s">
        <v>388</v>
      </c>
      <c r="F5145" s="2">
        <v>247300875</v>
      </c>
    </row>
    <row r="5146" spans="1:6" x14ac:dyDescent="0.25">
      <c r="A5146" s="2" t="s">
        <v>131</v>
      </c>
      <c r="B5146" s="2" t="s">
        <v>420</v>
      </c>
      <c r="C5146" s="2" t="s">
        <v>390</v>
      </c>
      <c r="D5146" s="2">
        <v>2019</v>
      </c>
      <c r="E5146" s="2" t="s">
        <v>388</v>
      </c>
      <c r="F5146" s="2">
        <v>264936192</v>
      </c>
    </row>
    <row r="5147" spans="1:6" x14ac:dyDescent="0.25">
      <c r="A5147" s="2" t="s">
        <v>131</v>
      </c>
      <c r="B5147" s="2" t="s">
        <v>420</v>
      </c>
      <c r="C5147" s="2" t="s">
        <v>390</v>
      </c>
      <c r="D5147" s="2">
        <v>2020</v>
      </c>
      <c r="E5147" s="2" t="s">
        <v>388</v>
      </c>
      <c r="F5147" s="2">
        <v>274413407</v>
      </c>
    </row>
    <row r="5148" spans="1:6" x14ac:dyDescent="0.25">
      <c r="A5148" s="2" t="s">
        <v>131</v>
      </c>
      <c r="B5148" s="2" t="s">
        <v>420</v>
      </c>
      <c r="C5148" s="2" t="s">
        <v>390</v>
      </c>
      <c r="D5148" s="2">
        <v>2021</v>
      </c>
      <c r="E5148" s="2" t="s">
        <v>388</v>
      </c>
      <c r="F5148" s="2">
        <v>287161267</v>
      </c>
    </row>
    <row r="5149" spans="1:6" x14ac:dyDescent="0.25">
      <c r="A5149" s="2" t="s">
        <v>132</v>
      </c>
      <c r="B5149" s="2" t="s">
        <v>392</v>
      </c>
      <c r="C5149" s="2" t="s">
        <v>387</v>
      </c>
      <c r="D5149" s="2">
        <v>2010</v>
      </c>
      <c r="E5149" s="2" t="s">
        <v>388</v>
      </c>
      <c r="F5149" s="2">
        <v>14851310</v>
      </c>
    </row>
    <row r="5150" spans="1:6" x14ac:dyDescent="0.25">
      <c r="A5150" s="2" t="s">
        <v>132</v>
      </c>
      <c r="B5150" s="2" t="s">
        <v>392</v>
      </c>
      <c r="C5150" s="2" t="s">
        <v>387</v>
      </c>
      <c r="D5150" s="2">
        <v>2011</v>
      </c>
      <c r="E5150" s="2" t="s">
        <v>388</v>
      </c>
      <c r="F5150" s="2">
        <v>15308690</v>
      </c>
    </row>
    <row r="5151" spans="1:6" x14ac:dyDescent="0.25">
      <c r="A5151" s="2" t="s">
        <v>132</v>
      </c>
      <c r="B5151" s="2" t="s">
        <v>392</v>
      </c>
      <c r="C5151" s="2" t="s">
        <v>387</v>
      </c>
      <c r="D5151" s="2">
        <v>2012</v>
      </c>
      <c r="E5151" s="2" t="s">
        <v>388</v>
      </c>
      <c r="F5151" s="2">
        <v>60028582</v>
      </c>
    </row>
    <row r="5152" spans="1:6" x14ac:dyDescent="0.25">
      <c r="A5152" s="2" t="s">
        <v>132</v>
      </c>
      <c r="B5152" s="2" t="s">
        <v>392</v>
      </c>
      <c r="C5152" s="2" t="s">
        <v>387</v>
      </c>
      <c r="D5152" s="2">
        <v>2013</v>
      </c>
      <c r="E5152" s="2" t="s">
        <v>388</v>
      </c>
      <c r="F5152" s="2">
        <v>24655964</v>
      </c>
    </row>
    <row r="5153" spans="1:6" x14ac:dyDescent="0.25">
      <c r="A5153" s="2" t="s">
        <v>132</v>
      </c>
      <c r="B5153" s="2" t="s">
        <v>392</v>
      </c>
      <c r="C5153" s="2" t="s">
        <v>387</v>
      </c>
      <c r="D5153" s="2">
        <v>2014</v>
      </c>
      <c r="E5153" s="2" t="s">
        <v>388</v>
      </c>
      <c r="F5153" s="2">
        <v>28546450</v>
      </c>
    </row>
    <row r="5154" spans="1:6" x14ac:dyDescent="0.25">
      <c r="A5154" s="2" t="s">
        <v>132</v>
      </c>
      <c r="B5154" s="2" t="s">
        <v>392</v>
      </c>
      <c r="C5154" s="2" t="s">
        <v>387</v>
      </c>
      <c r="D5154" s="2">
        <v>2015</v>
      </c>
      <c r="E5154" s="2" t="s">
        <v>388</v>
      </c>
      <c r="F5154" s="2">
        <v>21824030</v>
      </c>
    </row>
    <row r="5155" spans="1:6" x14ac:dyDescent="0.25">
      <c r="A5155" s="2" t="s">
        <v>132</v>
      </c>
      <c r="B5155" s="2" t="s">
        <v>392</v>
      </c>
      <c r="C5155" s="2" t="s">
        <v>387</v>
      </c>
      <c r="D5155" s="2">
        <v>2016</v>
      </c>
      <c r="E5155" s="2" t="s">
        <v>388</v>
      </c>
      <c r="F5155" s="2">
        <v>52233516</v>
      </c>
    </row>
    <row r="5156" spans="1:6" x14ac:dyDescent="0.25">
      <c r="A5156" s="2" t="s">
        <v>132</v>
      </c>
      <c r="B5156" s="2" t="s">
        <v>392</v>
      </c>
      <c r="C5156" s="2" t="s">
        <v>387</v>
      </c>
      <c r="D5156" s="2">
        <v>2017</v>
      </c>
      <c r="E5156" s="2" t="s">
        <v>388</v>
      </c>
      <c r="F5156" s="2">
        <v>78576485</v>
      </c>
    </row>
    <row r="5157" spans="1:6" x14ac:dyDescent="0.25">
      <c r="A5157" s="2" t="s">
        <v>132</v>
      </c>
      <c r="B5157" s="2" t="s">
        <v>392</v>
      </c>
      <c r="C5157" s="2" t="s">
        <v>387</v>
      </c>
      <c r="D5157" s="2">
        <v>2018</v>
      </c>
      <c r="E5157" s="2" t="s">
        <v>388</v>
      </c>
      <c r="F5157" s="2">
        <v>62312464</v>
      </c>
    </row>
    <row r="5158" spans="1:6" x14ac:dyDescent="0.25">
      <c r="A5158" s="2" t="s">
        <v>132</v>
      </c>
      <c r="B5158" s="2" t="s">
        <v>392</v>
      </c>
      <c r="C5158" s="2" t="s">
        <v>387</v>
      </c>
      <c r="D5158" s="2">
        <v>2019</v>
      </c>
      <c r="E5158" s="2" t="s">
        <v>388</v>
      </c>
      <c r="F5158" s="2">
        <v>66737819</v>
      </c>
    </row>
    <row r="5159" spans="1:6" x14ac:dyDescent="0.25">
      <c r="A5159" s="2" t="s">
        <v>132</v>
      </c>
      <c r="B5159" s="2" t="s">
        <v>392</v>
      </c>
      <c r="C5159" s="2" t="s">
        <v>387</v>
      </c>
      <c r="D5159" s="2">
        <v>2020</v>
      </c>
      <c r="E5159" s="2" t="s">
        <v>388</v>
      </c>
      <c r="F5159" s="2">
        <v>70762827</v>
      </c>
    </row>
    <row r="5160" spans="1:6" x14ac:dyDescent="0.25">
      <c r="A5160" s="2" t="s">
        <v>132</v>
      </c>
      <c r="B5160" s="2" t="s">
        <v>392</v>
      </c>
      <c r="C5160" s="2" t="s">
        <v>387</v>
      </c>
      <c r="D5160" s="2">
        <v>2021</v>
      </c>
      <c r="E5160" s="2" t="s">
        <v>388</v>
      </c>
      <c r="F5160" s="2">
        <v>73773253</v>
      </c>
    </row>
    <row r="5161" spans="1:6" x14ac:dyDescent="0.25">
      <c r="A5161" s="2" t="s">
        <v>132</v>
      </c>
      <c r="B5161" s="2" t="s">
        <v>392</v>
      </c>
      <c r="C5161" s="2" t="s">
        <v>389</v>
      </c>
      <c r="D5161" s="2">
        <v>2010</v>
      </c>
      <c r="E5161" s="2" t="s">
        <v>388</v>
      </c>
      <c r="F5161" s="2">
        <v>76885233</v>
      </c>
    </row>
    <row r="5162" spans="1:6" x14ac:dyDescent="0.25">
      <c r="A5162" s="2" t="s">
        <v>132</v>
      </c>
      <c r="B5162" s="2" t="s">
        <v>392</v>
      </c>
      <c r="C5162" s="2" t="s">
        <v>389</v>
      </c>
      <c r="D5162" s="2">
        <v>2011</v>
      </c>
      <c r="E5162" s="2" t="s">
        <v>388</v>
      </c>
      <c r="F5162" s="2">
        <v>69241035</v>
      </c>
    </row>
    <row r="5163" spans="1:6" x14ac:dyDescent="0.25">
      <c r="A5163" s="2" t="s">
        <v>132</v>
      </c>
      <c r="B5163" s="2" t="s">
        <v>392</v>
      </c>
      <c r="C5163" s="2" t="s">
        <v>389</v>
      </c>
      <c r="D5163" s="2">
        <v>2012</v>
      </c>
      <c r="E5163" s="2" t="s">
        <v>388</v>
      </c>
      <c r="F5163" s="2">
        <v>76738809</v>
      </c>
    </row>
    <row r="5164" spans="1:6" x14ac:dyDescent="0.25">
      <c r="A5164" s="2" t="s">
        <v>132</v>
      </c>
      <c r="B5164" s="2" t="s">
        <v>392</v>
      </c>
      <c r="C5164" s="2" t="s">
        <v>389</v>
      </c>
      <c r="D5164" s="2">
        <v>2013</v>
      </c>
      <c r="E5164" s="2" t="s">
        <v>388</v>
      </c>
      <c r="F5164" s="2">
        <v>163745719</v>
      </c>
    </row>
    <row r="5165" spans="1:6" x14ac:dyDescent="0.25">
      <c r="A5165" s="2" t="s">
        <v>132</v>
      </c>
      <c r="B5165" s="2" t="s">
        <v>392</v>
      </c>
      <c r="C5165" s="2" t="s">
        <v>389</v>
      </c>
      <c r="D5165" s="2">
        <v>2014</v>
      </c>
      <c r="E5165" s="2" t="s">
        <v>388</v>
      </c>
      <c r="F5165" s="2">
        <v>42830091</v>
      </c>
    </row>
    <row r="5166" spans="1:6" x14ac:dyDescent="0.25">
      <c r="A5166" s="2" t="s">
        <v>132</v>
      </c>
      <c r="B5166" s="2" t="s">
        <v>392</v>
      </c>
      <c r="C5166" s="2" t="s">
        <v>389</v>
      </c>
      <c r="D5166" s="2">
        <v>2015</v>
      </c>
      <c r="E5166" s="2" t="s">
        <v>388</v>
      </c>
      <c r="F5166" s="2">
        <v>62454916</v>
      </c>
    </row>
    <row r="5167" spans="1:6" x14ac:dyDescent="0.25">
      <c r="A5167" s="2" t="s">
        <v>132</v>
      </c>
      <c r="B5167" s="2" t="s">
        <v>392</v>
      </c>
      <c r="C5167" s="2" t="s">
        <v>389</v>
      </c>
      <c r="D5167" s="2">
        <v>2016</v>
      </c>
      <c r="E5167" s="2" t="s">
        <v>388</v>
      </c>
      <c r="F5167" s="2">
        <v>123333506</v>
      </c>
    </row>
    <row r="5168" spans="1:6" x14ac:dyDescent="0.25">
      <c r="A5168" s="2" t="s">
        <v>132</v>
      </c>
      <c r="B5168" s="2" t="s">
        <v>392</v>
      </c>
      <c r="C5168" s="2" t="s">
        <v>389</v>
      </c>
      <c r="D5168" s="2">
        <v>2017</v>
      </c>
      <c r="E5168" s="2" t="s">
        <v>388</v>
      </c>
      <c r="F5168" s="2">
        <v>189526701</v>
      </c>
    </row>
    <row r="5169" spans="1:6" x14ac:dyDescent="0.25">
      <c r="A5169" s="2" t="s">
        <v>132</v>
      </c>
      <c r="B5169" s="2" t="s">
        <v>392</v>
      </c>
      <c r="C5169" s="2" t="s">
        <v>389</v>
      </c>
      <c r="D5169" s="2">
        <v>2018</v>
      </c>
      <c r="E5169" s="2" t="s">
        <v>388</v>
      </c>
      <c r="F5169" s="2">
        <v>175279576</v>
      </c>
    </row>
    <row r="5170" spans="1:6" x14ac:dyDescent="0.25">
      <c r="A5170" s="2" t="s">
        <v>132</v>
      </c>
      <c r="B5170" s="2" t="s">
        <v>392</v>
      </c>
      <c r="C5170" s="2" t="s">
        <v>389</v>
      </c>
      <c r="D5170" s="2">
        <v>2019</v>
      </c>
      <c r="E5170" s="2" t="s">
        <v>388</v>
      </c>
      <c r="F5170" s="2">
        <v>177080293</v>
      </c>
    </row>
    <row r="5171" spans="1:6" x14ac:dyDescent="0.25">
      <c r="A5171" s="2" t="s">
        <v>132</v>
      </c>
      <c r="B5171" s="2" t="s">
        <v>392</v>
      </c>
      <c r="C5171" s="2" t="s">
        <v>389</v>
      </c>
      <c r="D5171" s="2">
        <v>2020</v>
      </c>
      <c r="E5171" s="2" t="s">
        <v>388</v>
      </c>
      <c r="F5171" s="2">
        <v>180544517</v>
      </c>
    </row>
    <row r="5172" spans="1:6" x14ac:dyDescent="0.25">
      <c r="A5172" s="2" t="s">
        <v>132</v>
      </c>
      <c r="B5172" s="2" t="s">
        <v>392</v>
      </c>
      <c r="C5172" s="2" t="s">
        <v>389</v>
      </c>
      <c r="D5172" s="2">
        <v>2021</v>
      </c>
      <c r="E5172" s="2" t="s">
        <v>388</v>
      </c>
      <c r="F5172" s="2">
        <v>183344581</v>
      </c>
    </row>
    <row r="5173" spans="1:6" x14ac:dyDescent="0.25">
      <c r="A5173" s="2" t="s">
        <v>132</v>
      </c>
      <c r="B5173" s="2" t="s">
        <v>392</v>
      </c>
      <c r="C5173" s="2" t="s">
        <v>390</v>
      </c>
      <c r="D5173" s="2">
        <v>2010</v>
      </c>
      <c r="E5173" s="2" t="s">
        <v>388</v>
      </c>
      <c r="F5173" s="2">
        <v>46065282</v>
      </c>
    </row>
    <row r="5174" spans="1:6" x14ac:dyDescent="0.25">
      <c r="A5174" s="2" t="s">
        <v>132</v>
      </c>
      <c r="B5174" s="2" t="s">
        <v>392</v>
      </c>
      <c r="C5174" s="2" t="s">
        <v>390</v>
      </c>
      <c r="D5174" s="2">
        <v>2011</v>
      </c>
      <c r="E5174" s="2" t="s">
        <v>388</v>
      </c>
      <c r="F5174" s="2">
        <v>54073681</v>
      </c>
    </row>
    <row r="5175" spans="1:6" x14ac:dyDescent="0.25">
      <c r="A5175" s="2" t="s">
        <v>132</v>
      </c>
      <c r="B5175" s="2" t="s">
        <v>392</v>
      </c>
      <c r="C5175" s="2" t="s">
        <v>390</v>
      </c>
      <c r="D5175" s="2">
        <v>2012</v>
      </c>
      <c r="E5175" s="2" t="s">
        <v>388</v>
      </c>
      <c r="F5175" s="2">
        <v>67177426</v>
      </c>
    </row>
    <row r="5176" spans="1:6" x14ac:dyDescent="0.25">
      <c r="A5176" s="2" t="s">
        <v>132</v>
      </c>
      <c r="B5176" s="2" t="s">
        <v>392</v>
      </c>
      <c r="C5176" s="2" t="s">
        <v>390</v>
      </c>
      <c r="D5176" s="2">
        <v>2013</v>
      </c>
      <c r="E5176" s="2" t="s">
        <v>388</v>
      </c>
      <c r="F5176" s="2">
        <v>85264198</v>
      </c>
    </row>
    <row r="5177" spans="1:6" x14ac:dyDescent="0.25">
      <c r="A5177" s="2" t="s">
        <v>132</v>
      </c>
      <c r="B5177" s="2" t="s">
        <v>392</v>
      </c>
      <c r="C5177" s="2" t="s">
        <v>390</v>
      </c>
      <c r="D5177" s="2">
        <v>2014</v>
      </c>
      <c r="E5177" s="2" t="s">
        <v>388</v>
      </c>
      <c r="F5177" s="2">
        <v>133488657</v>
      </c>
    </row>
    <row r="5178" spans="1:6" x14ac:dyDescent="0.25">
      <c r="A5178" s="2" t="s">
        <v>132</v>
      </c>
      <c r="B5178" s="2" t="s">
        <v>392</v>
      </c>
      <c r="C5178" s="2" t="s">
        <v>390</v>
      </c>
      <c r="D5178" s="2">
        <v>2015</v>
      </c>
      <c r="E5178" s="2" t="s">
        <v>388</v>
      </c>
      <c r="F5178" s="2">
        <v>176070268</v>
      </c>
    </row>
    <row r="5179" spans="1:6" x14ac:dyDescent="0.25">
      <c r="A5179" s="2" t="s">
        <v>132</v>
      </c>
      <c r="B5179" s="2" t="s">
        <v>392</v>
      </c>
      <c r="C5179" s="2" t="s">
        <v>390</v>
      </c>
      <c r="D5179" s="2">
        <v>2016</v>
      </c>
      <c r="E5179" s="2" t="s">
        <v>388</v>
      </c>
      <c r="F5179" s="2">
        <v>192291103</v>
      </c>
    </row>
    <row r="5180" spans="1:6" x14ac:dyDescent="0.25">
      <c r="A5180" s="2" t="s">
        <v>132</v>
      </c>
      <c r="B5180" s="2" t="s">
        <v>392</v>
      </c>
      <c r="C5180" s="2" t="s">
        <v>390</v>
      </c>
      <c r="D5180" s="2">
        <v>2017</v>
      </c>
      <c r="E5180" s="2" t="s">
        <v>388</v>
      </c>
      <c r="F5180" s="2">
        <v>342905931</v>
      </c>
    </row>
    <row r="5181" spans="1:6" x14ac:dyDescent="0.25">
      <c r="A5181" s="2" t="s">
        <v>132</v>
      </c>
      <c r="B5181" s="2" t="s">
        <v>392</v>
      </c>
      <c r="C5181" s="2" t="s">
        <v>390</v>
      </c>
      <c r="D5181" s="2">
        <v>2018</v>
      </c>
      <c r="E5181" s="2" t="s">
        <v>388</v>
      </c>
      <c r="F5181" s="2">
        <v>270024700</v>
      </c>
    </row>
    <row r="5182" spans="1:6" x14ac:dyDescent="0.25">
      <c r="A5182" s="2" t="s">
        <v>132</v>
      </c>
      <c r="B5182" s="2" t="s">
        <v>392</v>
      </c>
      <c r="C5182" s="2" t="s">
        <v>390</v>
      </c>
      <c r="D5182" s="2">
        <v>2019</v>
      </c>
      <c r="E5182" s="2" t="s">
        <v>388</v>
      </c>
      <c r="F5182" s="2">
        <v>290746064</v>
      </c>
    </row>
    <row r="5183" spans="1:6" x14ac:dyDescent="0.25">
      <c r="A5183" s="2" t="s">
        <v>132</v>
      </c>
      <c r="B5183" s="2" t="s">
        <v>392</v>
      </c>
      <c r="C5183" s="2" t="s">
        <v>390</v>
      </c>
      <c r="D5183" s="2">
        <v>2020</v>
      </c>
      <c r="E5183" s="2" t="s">
        <v>388</v>
      </c>
      <c r="F5183" s="2">
        <v>313137911</v>
      </c>
    </row>
    <row r="5184" spans="1:6" x14ac:dyDescent="0.25">
      <c r="A5184" s="2" t="s">
        <v>132</v>
      </c>
      <c r="B5184" s="2" t="s">
        <v>392</v>
      </c>
      <c r="C5184" s="2" t="s">
        <v>390</v>
      </c>
      <c r="D5184" s="2">
        <v>2021</v>
      </c>
      <c r="E5184" s="2" t="s">
        <v>388</v>
      </c>
      <c r="F5184" s="2">
        <v>333621718</v>
      </c>
    </row>
    <row r="5185" spans="1:6" x14ac:dyDescent="0.25">
      <c r="A5185" s="2" t="s">
        <v>133</v>
      </c>
      <c r="B5185" s="2" t="s">
        <v>399</v>
      </c>
      <c r="C5185" s="2" t="s">
        <v>387</v>
      </c>
      <c r="D5185" s="2">
        <v>2010</v>
      </c>
      <c r="E5185" s="2" t="s">
        <v>388</v>
      </c>
      <c r="F5185" s="2">
        <v>172000072</v>
      </c>
    </row>
    <row r="5186" spans="1:6" x14ac:dyDescent="0.25">
      <c r="A5186" s="2" t="s">
        <v>133</v>
      </c>
      <c r="B5186" s="2" t="s">
        <v>399</v>
      </c>
      <c r="C5186" s="2" t="s">
        <v>387</v>
      </c>
      <c r="D5186" s="2">
        <v>2011</v>
      </c>
      <c r="E5186" s="2" t="s">
        <v>388</v>
      </c>
      <c r="F5186" s="2">
        <v>157262965</v>
      </c>
    </row>
    <row r="5187" spans="1:6" x14ac:dyDescent="0.25">
      <c r="A5187" s="2" t="s">
        <v>133</v>
      </c>
      <c r="B5187" s="2" t="s">
        <v>399</v>
      </c>
      <c r="C5187" s="2" t="s">
        <v>387</v>
      </c>
      <c r="D5187" s="2">
        <v>2012</v>
      </c>
      <c r="E5187" s="2" t="s">
        <v>388</v>
      </c>
      <c r="F5187" s="2">
        <v>242496081</v>
      </c>
    </row>
    <row r="5188" spans="1:6" x14ac:dyDescent="0.25">
      <c r="A5188" s="2" t="s">
        <v>133</v>
      </c>
      <c r="B5188" s="2" t="s">
        <v>399</v>
      </c>
      <c r="C5188" s="2" t="s">
        <v>387</v>
      </c>
      <c r="D5188" s="2">
        <v>2013</v>
      </c>
      <c r="E5188" s="2" t="s">
        <v>388</v>
      </c>
      <c r="F5188" s="2">
        <v>206036055</v>
      </c>
    </row>
    <row r="5189" spans="1:6" x14ac:dyDescent="0.25">
      <c r="A5189" s="2" t="s">
        <v>133</v>
      </c>
      <c r="B5189" s="2" t="s">
        <v>399</v>
      </c>
      <c r="C5189" s="2" t="s">
        <v>387</v>
      </c>
      <c r="D5189" s="2">
        <v>2014</v>
      </c>
      <c r="E5189" s="2" t="s">
        <v>388</v>
      </c>
      <c r="F5189" s="2">
        <v>172483302</v>
      </c>
    </row>
    <row r="5190" spans="1:6" x14ac:dyDescent="0.25">
      <c r="A5190" s="2" t="s">
        <v>133</v>
      </c>
      <c r="B5190" s="2" t="s">
        <v>399</v>
      </c>
      <c r="C5190" s="2" t="s">
        <v>387</v>
      </c>
      <c r="D5190" s="2">
        <v>2015</v>
      </c>
      <c r="E5190" s="2" t="s">
        <v>388</v>
      </c>
      <c r="F5190" s="2">
        <v>227533546</v>
      </c>
    </row>
    <row r="5191" spans="1:6" x14ac:dyDescent="0.25">
      <c r="A5191" s="2" t="s">
        <v>133</v>
      </c>
      <c r="B5191" s="2" t="s">
        <v>399</v>
      </c>
      <c r="C5191" s="2" t="s">
        <v>387</v>
      </c>
      <c r="D5191" s="2">
        <v>2016</v>
      </c>
      <c r="E5191" s="2" t="s">
        <v>388</v>
      </c>
      <c r="F5191" s="2">
        <v>170854339</v>
      </c>
    </row>
    <row r="5192" spans="1:6" x14ac:dyDescent="0.25">
      <c r="A5192" s="2" t="s">
        <v>133</v>
      </c>
      <c r="B5192" s="2" t="s">
        <v>399</v>
      </c>
      <c r="C5192" s="2" t="s">
        <v>387</v>
      </c>
      <c r="D5192" s="2">
        <v>2017</v>
      </c>
      <c r="E5192" s="2" t="s">
        <v>388</v>
      </c>
      <c r="F5192" s="2">
        <v>417450591</v>
      </c>
    </row>
    <row r="5193" spans="1:6" x14ac:dyDescent="0.25">
      <c r="A5193" s="2" t="s">
        <v>133</v>
      </c>
      <c r="B5193" s="2" t="s">
        <v>399</v>
      </c>
      <c r="C5193" s="2" t="s">
        <v>387</v>
      </c>
      <c r="D5193" s="2">
        <v>2018</v>
      </c>
      <c r="E5193" s="2" t="s">
        <v>388</v>
      </c>
      <c r="F5193" s="2">
        <v>409029535</v>
      </c>
    </row>
    <row r="5194" spans="1:6" x14ac:dyDescent="0.25">
      <c r="A5194" s="2" t="s">
        <v>133</v>
      </c>
      <c r="B5194" s="2" t="s">
        <v>399</v>
      </c>
      <c r="C5194" s="2" t="s">
        <v>387</v>
      </c>
      <c r="D5194" s="2">
        <v>2019</v>
      </c>
      <c r="E5194" s="2" t="s">
        <v>388</v>
      </c>
      <c r="F5194" s="2">
        <v>434976169</v>
      </c>
    </row>
    <row r="5195" spans="1:6" x14ac:dyDescent="0.25">
      <c r="A5195" s="2" t="s">
        <v>133</v>
      </c>
      <c r="B5195" s="2" t="s">
        <v>399</v>
      </c>
      <c r="C5195" s="2" t="s">
        <v>387</v>
      </c>
      <c r="D5195" s="2">
        <v>2020</v>
      </c>
      <c r="E5195" s="2" t="s">
        <v>388</v>
      </c>
      <c r="F5195" s="2">
        <v>458059850</v>
      </c>
    </row>
    <row r="5196" spans="1:6" x14ac:dyDescent="0.25">
      <c r="A5196" s="2" t="s">
        <v>133</v>
      </c>
      <c r="B5196" s="2" t="s">
        <v>399</v>
      </c>
      <c r="C5196" s="2" t="s">
        <v>387</v>
      </c>
      <c r="D5196" s="2">
        <v>2021</v>
      </c>
      <c r="E5196" s="2" t="s">
        <v>388</v>
      </c>
      <c r="F5196" s="2">
        <v>472311211</v>
      </c>
    </row>
    <row r="5197" spans="1:6" x14ac:dyDescent="0.25">
      <c r="A5197" s="2" t="s">
        <v>133</v>
      </c>
      <c r="B5197" s="2" t="s">
        <v>399</v>
      </c>
      <c r="C5197" s="2" t="s">
        <v>389</v>
      </c>
      <c r="D5197" s="2">
        <v>2010</v>
      </c>
      <c r="E5197" s="2" t="s">
        <v>388</v>
      </c>
      <c r="F5197" s="2">
        <v>244923662</v>
      </c>
    </row>
    <row r="5198" spans="1:6" x14ac:dyDescent="0.25">
      <c r="A5198" s="2" t="s">
        <v>133</v>
      </c>
      <c r="B5198" s="2" t="s">
        <v>399</v>
      </c>
      <c r="C5198" s="2" t="s">
        <v>389</v>
      </c>
      <c r="D5198" s="2">
        <v>2011</v>
      </c>
      <c r="E5198" s="2" t="s">
        <v>388</v>
      </c>
      <c r="F5198" s="2">
        <v>129068311</v>
      </c>
    </row>
    <row r="5199" spans="1:6" x14ac:dyDescent="0.25">
      <c r="A5199" s="2" t="s">
        <v>133</v>
      </c>
      <c r="B5199" s="2" t="s">
        <v>399</v>
      </c>
      <c r="C5199" s="2" t="s">
        <v>389</v>
      </c>
      <c r="D5199" s="2">
        <v>2012</v>
      </c>
      <c r="E5199" s="2" t="s">
        <v>388</v>
      </c>
      <c r="F5199" s="2">
        <v>298640587</v>
      </c>
    </row>
    <row r="5200" spans="1:6" x14ac:dyDescent="0.25">
      <c r="A5200" s="2" t="s">
        <v>133</v>
      </c>
      <c r="B5200" s="2" t="s">
        <v>399</v>
      </c>
      <c r="C5200" s="2" t="s">
        <v>389</v>
      </c>
      <c r="D5200" s="2">
        <v>2013</v>
      </c>
      <c r="E5200" s="2" t="s">
        <v>388</v>
      </c>
      <c r="F5200" s="2">
        <v>209059607</v>
      </c>
    </row>
    <row r="5201" spans="1:6" x14ac:dyDescent="0.25">
      <c r="A5201" s="2" t="s">
        <v>133</v>
      </c>
      <c r="B5201" s="2" t="s">
        <v>399</v>
      </c>
      <c r="C5201" s="2" t="s">
        <v>389</v>
      </c>
      <c r="D5201" s="2">
        <v>2014</v>
      </c>
      <c r="E5201" s="2" t="s">
        <v>388</v>
      </c>
      <c r="F5201" s="2">
        <v>139602308</v>
      </c>
    </row>
    <row r="5202" spans="1:6" x14ac:dyDescent="0.25">
      <c r="A5202" s="2" t="s">
        <v>133</v>
      </c>
      <c r="B5202" s="2" t="s">
        <v>399</v>
      </c>
      <c r="C5202" s="2" t="s">
        <v>389</v>
      </c>
      <c r="D5202" s="2">
        <v>2015</v>
      </c>
      <c r="E5202" s="2" t="s">
        <v>388</v>
      </c>
      <c r="F5202" s="2">
        <v>149329306</v>
      </c>
    </row>
    <row r="5203" spans="1:6" x14ac:dyDescent="0.25">
      <c r="A5203" s="2" t="s">
        <v>133</v>
      </c>
      <c r="B5203" s="2" t="s">
        <v>399</v>
      </c>
      <c r="C5203" s="2" t="s">
        <v>389</v>
      </c>
      <c r="D5203" s="2">
        <v>2016</v>
      </c>
      <c r="E5203" s="2" t="s">
        <v>388</v>
      </c>
      <c r="F5203" s="2">
        <v>496852391</v>
      </c>
    </row>
    <row r="5204" spans="1:6" x14ac:dyDescent="0.25">
      <c r="A5204" s="2" t="s">
        <v>133</v>
      </c>
      <c r="B5204" s="2" t="s">
        <v>399</v>
      </c>
      <c r="C5204" s="2" t="s">
        <v>389</v>
      </c>
      <c r="D5204" s="2">
        <v>2017</v>
      </c>
      <c r="E5204" s="2" t="s">
        <v>388</v>
      </c>
      <c r="F5204" s="2">
        <v>332547026</v>
      </c>
    </row>
    <row r="5205" spans="1:6" x14ac:dyDescent="0.25">
      <c r="A5205" s="2" t="s">
        <v>133</v>
      </c>
      <c r="B5205" s="2" t="s">
        <v>399</v>
      </c>
      <c r="C5205" s="2" t="s">
        <v>389</v>
      </c>
      <c r="D5205" s="2">
        <v>2018</v>
      </c>
      <c r="E5205" s="2" t="s">
        <v>388</v>
      </c>
      <c r="F5205" s="2">
        <v>490760573</v>
      </c>
    </row>
    <row r="5206" spans="1:6" x14ac:dyDescent="0.25">
      <c r="A5206" s="2" t="s">
        <v>133</v>
      </c>
      <c r="B5206" s="2" t="s">
        <v>399</v>
      </c>
      <c r="C5206" s="2" t="s">
        <v>389</v>
      </c>
      <c r="D5206" s="2">
        <v>2019</v>
      </c>
      <c r="E5206" s="2" t="s">
        <v>388</v>
      </c>
      <c r="F5206" s="2">
        <v>504614832</v>
      </c>
    </row>
    <row r="5207" spans="1:6" x14ac:dyDescent="0.25">
      <c r="A5207" s="2" t="s">
        <v>133</v>
      </c>
      <c r="B5207" s="2" t="s">
        <v>399</v>
      </c>
      <c r="C5207" s="2" t="s">
        <v>389</v>
      </c>
      <c r="D5207" s="2">
        <v>2020</v>
      </c>
      <c r="E5207" s="2" t="s">
        <v>388</v>
      </c>
      <c r="F5207" s="2">
        <v>525633189</v>
      </c>
    </row>
    <row r="5208" spans="1:6" x14ac:dyDescent="0.25">
      <c r="A5208" s="2" t="s">
        <v>133</v>
      </c>
      <c r="B5208" s="2" t="s">
        <v>399</v>
      </c>
      <c r="C5208" s="2" t="s">
        <v>389</v>
      </c>
      <c r="D5208" s="2">
        <v>2021</v>
      </c>
      <c r="E5208" s="2" t="s">
        <v>388</v>
      </c>
      <c r="F5208" s="2">
        <v>536175414</v>
      </c>
    </row>
    <row r="5209" spans="1:6" x14ac:dyDescent="0.25">
      <c r="A5209" s="2" t="s">
        <v>133</v>
      </c>
      <c r="B5209" s="2" t="s">
        <v>399</v>
      </c>
      <c r="C5209" s="2" t="s">
        <v>390</v>
      </c>
      <c r="D5209" s="2">
        <v>2010</v>
      </c>
      <c r="E5209" s="2" t="s">
        <v>388</v>
      </c>
      <c r="F5209" s="2">
        <v>236697603</v>
      </c>
    </row>
    <row r="5210" spans="1:6" x14ac:dyDescent="0.25">
      <c r="A5210" s="2" t="s">
        <v>133</v>
      </c>
      <c r="B5210" s="2" t="s">
        <v>399</v>
      </c>
      <c r="C5210" s="2" t="s">
        <v>390</v>
      </c>
      <c r="D5210" s="2">
        <v>2011</v>
      </c>
      <c r="E5210" s="2" t="s">
        <v>388</v>
      </c>
      <c r="F5210" s="2">
        <v>187938384</v>
      </c>
    </row>
    <row r="5211" spans="1:6" x14ac:dyDescent="0.25">
      <c r="A5211" s="2" t="s">
        <v>133</v>
      </c>
      <c r="B5211" s="2" t="s">
        <v>399</v>
      </c>
      <c r="C5211" s="2" t="s">
        <v>390</v>
      </c>
      <c r="D5211" s="2">
        <v>2012</v>
      </c>
      <c r="E5211" s="2" t="s">
        <v>388</v>
      </c>
      <c r="F5211" s="2">
        <v>266775284</v>
      </c>
    </row>
    <row r="5212" spans="1:6" x14ac:dyDescent="0.25">
      <c r="A5212" s="2" t="s">
        <v>133</v>
      </c>
      <c r="B5212" s="2" t="s">
        <v>399</v>
      </c>
      <c r="C5212" s="2" t="s">
        <v>390</v>
      </c>
      <c r="D5212" s="2">
        <v>2013</v>
      </c>
      <c r="E5212" s="2" t="s">
        <v>388</v>
      </c>
      <c r="F5212" s="2">
        <v>288085313</v>
      </c>
    </row>
    <row r="5213" spans="1:6" x14ac:dyDescent="0.25">
      <c r="A5213" s="2" t="s">
        <v>133</v>
      </c>
      <c r="B5213" s="2" t="s">
        <v>399</v>
      </c>
      <c r="C5213" s="2" t="s">
        <v>390</v>
      </c>
      <c r="D5213" s="2">
        <v>2014</v>
      </c>
      <c r="E5213" s="2" t="s">
        <v>388</v>
      </c>
      <c r="F5213" s="2">
        <v>297901194</v>
      </c>
    </row>
    <row r="5214" spans="1:6" x14ac:dyDescent="0.25">
      <c r="A5214" s="2" t="s">
        <v>133</v>
      </c>
      <c r="B5214" s="2" t="s">
        <v>399</v>
      </c>
      <c r="C5214" s="2" t="s">
        <v>390</v>
      </c>
      <c r="D5214" s="2">
        <v>2015</v>
      </c>
      <c r="E5214" s="2" t="s">
        <v>388</v>
      </c>
      <c r="F5214" s="2">
        <v>340150294</v>
      </c>
    </row>
    <row r="5215" spans="1:6" x14ac:dyDescent="0.25">
      <c r="A5215" s="2" t="s">
        <v>133</v>
      </c>
      <c r="B5215" s="2" t="s">
        <v>399</v>
      </c>
      <c r="C5215" s="2" t="s">
        <v>390</v>
      </c>
      <c r="D5215" s="2">
        <v>2016</v>
      </c>
      <c r="E5215" s="2" t="s">
        <v>388</v>
      </c>
      <c r="F5215" s="2">
        <v>375919876</v>
      </c>
    </row>
    <row r="5216" spans="1:6" x14ac:dyDescent="0.25">
      <c r="A5216" s="2" t="s">
        <v>133</v>
      </c>
      <c r="B5216" s="2" t="s">
        <v>399</v>
      </c>
      <c r="C5216" s="2" t="s">
        <v>390</v>
      </c>
      <c r="D5216" s="2">
        <v>2017</v>
      </c>
      <c r="E5216" s="2" t="s">
        <v>388</v>
      </c>
      <c r="F5216" s="2">
        <v>455830382</v>
      </c>
    </row>
    <row r="5217" spans="1:6" x14ac:dyDescent="0.25">
      <c r="A5217" s="2" t="s">
        <v>133</v>
      </c>
      <c r="B5217" s="2" t="s">
        <v>399</v>
      </c>
      <c r="C5217" s="2" t="s">
        <v>390</v>
      </c>
      <c r="D5217" s="2">
        <v>2018</v>
      </c>
      <c r="E5217" s="2" t="s">
        <v>388</v>
      </c>
      <c r="F5217" s="2">
        <v>468067027</v>
      </c>
    </row>
    <row r="5218" spans="1:6" x14ac:dyDescent="0.25">
      <c r="A5218" s="2" t="s">
        <v>133</v>
      </c>
      <c r="B5218" s="2" t="s">
        <v>399</v>
      </c>
      <c r="C5218" s="2" t="s">
        <v>390</v>
      </c>
      <c r="D5218" s="2">
        <v>2019</v>
      </c>
      <c r="E5218" s="2" t="s">
        <v>388</v>
      </c>
      <c r="F5218" s="2">
        <v>488094905</v>
      </c>
    </row>
    <row r="5219" spans="1:6" x14ac:dyDescent="0.25">
      <c r="A5219" s="2" t="s">
        <v>133</v>
      </c>
      <c r="B5219" s="2" t="s">
        <v>399</v>
      </c>
      <c r="C5219" s="2" t="s">
        <v>390</v>
      </c>
      <c r="D5219" s="2">
        <v>2020</v>
      </c>
      <c r="E5219" s="2" t="s">
        <v>388</v>
      </c>
      <c r="F5219" s="2">
        <v>534242055</v>
      </c>
    </row>
    <row r="5220" spans="1:6" x14ac:dyDescent="0.25">
      <c r="A5220" s="2" t="s">
        <v>133</v>
      </c>
      <c r="B5220" s="2" t="s">
        <v>399</v>
      </c>
      <c r="C5220" s="2" t="s">
        <v>390</v>
      </c>
      <c r="D5220" s="2">
        <v>2021</v>
      </c>
      <c r="E5220" s="2" t="s">
        <v>388</v>
      </c>
      <c r="F5220" s="2">
        <v>564531786</v>
      </c>
    </row>
    <row r="5221" spans="1:6" x14ac:dyDescent="0.25">
      <c r="A5221" s="2" t="s">
        <v>134</v>
      </c>
      <c r="B5221" s="2" t="s">
        <v>393</v>
      </c>
      <c r="C5221" s="2" t="s">
        <v>387</v>
      </c>
      <c r="D5221" s="2">
        <v>2010</v>
      </c>
      <c r="E5221" s="2" t="s">
        <v>388</v>
      </c>
      <c r="F5221" s="2">
        <v>36154123</v>
      </c>
    </row>
    <row r="5222" spans="1:6" x14ac:dyDescent="0.25">
      <c r="A5222" s="2" t="s">
        <v>134</v>
      </c>
      <c r="B5222" s="2" t="s">
        <v>393</v>
      </c>
      <c r="C5222" s="2" t="s">
        <v>387</v>
      </c>
      <c r="D5222" s="2">
        <v>2011</v>
      </c>
      <c r="E5222" s="2" t="s">
        <v>388</v>
      </c>
      <c r="F5222" s="2">
        <v>28352248</v>
      </c>
    </row>
    <row r="5223" spans="1:6" x14ac:dyDescent="0.25">
      <c r="A5223" s="2" t="s">
        <v>134</v>
      </c>
      <c r="B5223" s="2" t="s">
        <v>393</v>
      </c>
      <c r="C5223" s="2" t="s">
        <v>387</v>
      </c>
      <c r="D5223" s="2">
        <v>2012</v>
      </c>
      <c r="E5223" s="2" t="s">
        <v>388</v>
      </c>
      <c r="F5223" s="2">
        <v>28290742</v>
      </c>
    </row>
    <row r="5224" spans="1:6" x14ac:dyDescent="0.25">
      <c r="A5224" s="2" t="s">
        <v>134</v>
      </c>
      <c r="B5224" s="2" t="s">
        <v>393</v>
      </c>
      <c r="C5224" s="2" t="s">
        <v>387</v>
      </c>
      <c r="D5224" s="2">
        <v>2013</v>
      </c>
      <c r="E5224" s="2" t="s">
        <v>388</v>
      </c>
      <c r="F5224" s="2">
        <v>18046163</v>
      </c>
    </row>
    <row r="5225" spans="1:6" x14ac:dyDescent="0.25">
      <c r="A5225" s="2" t="s">
        <v>134</v>
      </c>
      <c r="B5225" s="2" t="s">
        <v>393</v>
      </c>
      <c r="C5225" s="2" t="s">
        <v>387</v>
      </c>
      <c r="D5225" s="2">
        <v>2014</v>
      </c>
      <c r="E5225" s="2" t="s">
        <v>388</v>
      </c>
      <c r="F5225" s="2">
        <v>25962648</v>
      </c>
    </row>
    <row r="5226" spans="1:6" x14ac:dyDescent="0.25">
      <c r="A5226" s="2" t="s">
        <v>134</v>
      </c>
      <c r="B5226" s="2" t="s">
        <v>393</v>
      </c>
      <c r="C5226" s="2" t="s">
        <v>387</v>
      </c>
      <c r="D5226" s="2">
        <v>2015</v>
      </c>
      <c r="E5226" s="2" t="s">
        <v>388</v>
      </c>
      <c r="F5226" s="2">
        <v>32803477</v>
      </c>
    </row>
    <row r="5227" spans="1:6" x14ac:dyDescent="0.25">
      <c r="A5227" s="2" t="s">
        <v>134</v>
      </c>
      <c r="B5227" s="2" t="s">
        <v>393</v>
      </c>
      <c r="C5227" s="2" t="s">
        <v>387</v>
      </c>
      <c r="D5227" s="2">
        <v>2016</v>
      </c>
      <c r="E5227" s="2" t="s">
        <v>388</v>
      </c>
      <c r="F5227" s="2">
        <v>10378747</v>
      </c>
    </row>
    <row r="5228" spans="1:6" x14ac:dyDescent="0.25">
      <c r="A5228" s="2" t="s">
        <v>134</v>
      </c>
      <c r="B5228" s="2" t="s">
        <v>393</v>
      </c>
      <c r="C5228" s="2" t="s">
        <v>387</v>
      </c>
      <c r="D5228" s="2">
        <v>2017</v>
      </c>
      <c r="E5228" s="2" t="s">
        <v>388</v>
      </c>
      <c r="F5228" s="2">
        <v>19538254</v>
      </c>
    </row>
    <row r="5229" spans="1:6" x14ac:dyDescent="0.25">
      <c r="A5229" s="2" t="s">
        <v>134</v>
      </c>
      <c r="B5229" s="2" t="s">
        <v>393</v>
      </c>
      <c r="C5229" s="2" t="s">
        <v>387</v>
      </c>
      <c r="D5229" s="2">
        <v>2018</v>
      </c>
      <c r="E5229" s="2" t="s">
        <v>388</v>
      </c>
      <c r="F5229" s="2">
        <v>25892295</v>
      </c>
    </row>
    <row r="5230" spans="1:6" x14ac:dyDescent="0.25">
      <c r="A5230" s="2" t="s">
        <v>134</v>
      </c>
      <c r="B5230" s="2" t="s">
        <v>393</v>
      </c>
      <c r="C5230" s="2" t="s">
        <v>387</v>
      </c>
      <c r="D5230" s="2">
        <v>2019</v>
      </c>
      <c r="E5230" s="2" t="s">
        <v>388</v>
      </c>
      <c r="F5230" s="2">
        <v>27828204</v>
      </c>
    </row>
    <row r="5231" spans="1:6" x14ac:dyDescent="0.25">
      <c r="A5231" s="2" t="s">
        <v>134</v>
      </c>
      <c r="B5231" s="2" t="s">
        <v>393</v>
      </c>
      <c r="C5231" s="2" t="s">
        <v>387</v>
      </c>
      <c r="D5231" s="2">
        <v>2020</v>
      </c>
      <c r="E5231" s="2" t="s">
        <v>388</v>
      </c>
      <c r="F5231" s="2">
        <v>29496829</v>
      </c>
    </row>
    <row r="5232" spans="1:6" x14ac:dyDescent="0.25">
      <c r="A5232" s="2" t="s">
        <v>134</v>
      </c>
      <c r="B5232" s="2" t="s">
        <v>393</v>
      </c>
      <c r="C5232" s="2" t="s">
        <v>387</v>
      </c>
      <c r="D5232" s="2">
        <v>2021</v>
      </c>
      <c r="E5232" s="2" t="s">
        <v>388</v>
      </c>
      <c r="F5232" s="2">
        <v>30623836</v>
      </c>
    </row>
    <row r="5233" spans="1:6" x14ac:dyDescent="0.25">
      <c r="A5233" s="2" t="s">
        <v>134</v>
      </c>
      <c r="B5233" s="2" t="s">
        <v>393</v>
      </c>
      <c r="C5233" s="2" t="s">
        <v>389</v>
      </c>
      <c r="D5233" s="2">
        <v>2010</v>
      </c>
      <c r="E5233" s="2" t="s">
        <v>388</v>
      </c>
      <c r="F5233" s="2">
        <v>46567011</v>
      </c>
    </row>
    <row r="5234" spans="1:6" x14ac:dyDescent="0.25">
      <c r="A5234" s="2" t="s">
        <v>134</v>
      </c>
      <c r="B5234" s="2" t="s">
        <v>393</v>
      </c>
      <c r="C5234" s="2" t="s">
        <v>389</v>
      </c>
      <c r="D5234" s="2">
        <v>2011</v>
      </c>
      <c r="E5234" s="2" t="s">
        <v>388</v>
      </c>
      <c r="F5234" s="2">
        <v>64795290</v>
      </c>
    </row>
    <row r="5235" spans="1:6" x14ac:dyDescent="0.25">
      <c r="A5235" s="2" t="s">
        <v>134</v>
      </c>
      <c r="B5235" s="2" t="s">
        <v>393</v>
      </c>
      <c r="C5235" s="2" t="s">
        <v>389</v>
      </c>
      <c r="D5235" s="2">
        <v>2012</v>
      </c>
      <c r="E5235" s="2" t="s">
        <v>388</v>
      </c>
      <c r="F5235" s="2">
        <v>16457246</v>
      </c>
    </row>
    <row r="5236" spans="1:6" x14ac:dyDescent="0.25">
      <c r="A5236" s="2" t="s">
        <v>134</v>
      </c>
      <c r="B5236" s="2" t="s">
        <v>393</v>
      </c>
      <c r="C5236" s="2" t="s">
        <v>389</v>
      </c>
      <c r="D5236" s="2">
        <v>2013</v>
      </c>
      <c r="E5236" s="2" t="s">
        <v>388</v>
      </c>
      <c r="F5236" s="2">
        <v>25316736</v>
      </c>
    </row>
    <row r="5237" spans="1:6" x14ac:dyDescent="0.25">
      <c r="A5237" s="2" t="s">
        <v>134</v>
      </c>
      <c r="B5237" s="2" t="s">
        <v>393</v>
      </c>
      <c r="C5237" s="2" t="s">
        <v>389</v>
      </c>
      <c r="D5237" s="2">
        <v>2014</v>
      </c>
      <c r="E5237" s="2" t="s">
        <v>388</v>
      </c>
      <c r="F5237" s="2">
        <v>49267193</v>
      </c>
    </row>
    <row r="5238" spans="1:6" x14ac:dyDescent="0.25">
      <c r="A5238" s="2" t="s">
        <v>134</v>
      </c>
      <c r="B5238" s="2" t="s">
        <v>393</v>
      </c>
      <c r="C5238" s="2" t="s">
        <v>389</v>
      </c>
      <c r="D5238" s="2">
        <v>2015</v>
      </c>
      <c r="E5238" s="2" t="s">
        <v>388</v>
      </c>
      <c r="F5238" s="2">
        <v>60440504</v>
      </c>
    </row>
    <row r="5239" spans="1:6" x14ac:dyDescent="0.25">
      <c r="A5239" s="2" t="s">
        <v>134</v>
      </c>
      <c r="B5239" s="2" t="s">
        <v>393</v>
      </c>
      <c r="C5239" s="2" t="s">
        <v>389</v>
      </c>
      <c r="D5239" s="2">
        <v>2016</v>
      </c>
      <c r="E5239" s="2" t="s">
        <v>388</v>
      </c>
      <c r="F5239" s="2">
        <v>84070644</v>
      </c>
    </row>
    <row r="5240" spans="1:6" x14ac:dyDescent="0.25">
      <c r="A5240" s="2" t="s">
        <v>134</v>
      </c>
      <c r="B5240" s="2" t="s">
        <v>393</v>
      </c>
      <c r="C5240" s="2" t="s">
        <v>389</v>
      </c>
      <c r="D5240" s="2">
        <v>2017</v>
      </c>
      <c r="E5240" s="2" t="s">
        <v>388</v>
      </c>
      <c r="F5240" s="2">
        <v>40890370</v>
      </c>
    </row>
    <row r="5241" spans="1:6" x14ac:dyDescent="0.25">
      <c r="A5241" s="2" t="s">
        <v>134</v>
      </c>
      <c r="B5241" s="2" t="s">
        <v>393</v>
      </c>
      <c r="C5241" s="2" t="s">
        <v>389</v>
      </c>
      <c r="D5241" s="2">
        <v>2018</v>
      </c>
      <c r="E5241" s="2" t="s">
        <v>388</v>
      </c>
      <c r="F5241" s="2">
        <v>71645391</v>
      </c>
    </row>
    <row r="5242" spans="1:6" x14ac:dyDescent="0.25">
      <c r="A5242" s="2" t="s">
        <v>134</v>
      </c>
      <c r="B5242" s="2" t="s">
        <v>393</v>
      </c>
      <c r="C5242" s="2" t="s">
        <v>389</v>
      </c>
      <c r="D5242" s="2">
        <v>2019</v>
      </c>
      <c r="E5242" s="2" t="s">
        <v>388</v>
      </c>
      <c r="F5242" s="2">
        <v>70651522</v>
      </c>
    </row>
    <row r="5243" spans="1:6" x14ac:dyDescent="0.25">
      <c r="A5243" s="2" t="s">
        <v>134</v>
      </c>
      <c r="B5243" s="2" t="s">
        <v>393</v>
      </c>
      <c r="C5243" s="2" t="s">
        <v>389</v>
      </c>
      <c r="D5243" s="2">
        <v>2020</v>
      </c>
      <c r="E5243" s="2" t="s">
        <v>388</v>
      </c>
      <c r="F5243" s="2">
        <v>69888958</v>
      </c>
    </row>
    <row r="5244" spans="1:6" x14ac:dyDescent="0.25">
      <c r="A5244" s="2" t="s">
        <v>134</v>
      </c>
      <c r="B5244" s="2" t="s">
        <v>393</v>
      </c>
      <c r="C5244" s="2" t="s">
        <v>389</v>
      </c>
      <c r="D5244" s="2">
        <v>2021</v>
      </c>
      <c r="E5244" s="2" t="s">
        <v>388</v>
      </c>
      <c r="F5244" s="2">
        <v>68671936</v>
      </c>
    </row>
    <row r="5245" spans="1:6" x14ac:dyDescent="0.25">
      <c r="A5245" s="2" t="s">
        <v>134</v>
      </c>
      <c r="B5245" s="2" t="s">
        <v>393</v>
      </c>
      <c r="C5245" s="2" t="s">
        <v>390</v>
      </c>
      <c r="D5245" s="2">
        <v>2010</v>
      </c>
      <c r="E5245" s="2" t="s">
        <v>388</v>
      </c>
      <c r="F5245" s="2">
        <v>53363989</v>
      </c>
    </row>
    <row r="5246" spans="1:6" x14ac:dyDescent="0.25">
      <c r="A5246" s="2" t="s">
        <v>134</v>
      </c>
      <c r="B5246" s="2" t="s">
        <v>393</v>
      </c>
      <c r="C5246" s="2" t="s">
        <v>390</v>
      </c>
      <c r="D5246" s="2">
        <v>2011</v>
      </c>
      <c r="E5246" s="2" t="s">
        <v>388</v>
      </c>
      <c r="F5246" s="2">
        <v>59684876</v>
      </c>
    </row>
    <row r="5247" spans="1:6" x14ac:dyDescent="0.25">
      <c r="A5247" s="2" t="s">
        <v>134</v>
      </c>
      <c r="B5247" s="2" t="s">
        <v>393</v>
      </c>
      <c r="C5247" s="2" t="s">
        <v>390</v>
      </c>
      <c r="D5247" s="2">
        <v>2012</v>
      </c>
      <c r="E5247" s="2" t="s">
        <v>388</v>
      </c>
      <c r="F5247" s="2">
        <v>51022656</v>
      </c>
    </row>
    <row r="5248" spans="1:6" x14ac:dyDescent="0.25">
      <c r="A5248" s="2" t="s">
        <v>134</v>
      </c>
      <c r="B5248" s="2" t="s">
        <v>393</v>
      </c>
      <c r="C5248" s="2" t="s">
        <v>390</v>
      </c>
      <c r="D5248" s="2">
        <v>2013</v>
      </c>
      <c r="E5248" s="2" t="s">
        <v>388</v>
      </c>
      <c r="F5248" s="2">
        <v>86742441</v>
      </c>
    </row>
    <row r="5249" spans="1:6" x14ac:dyDescent="0.25">
      <c r="A5249" s="2" t="s">
        <v>134</v>
      </c>
      <c r="B5249" s="2" t="s">
        <v>393</v>
      </c>
      <c r="C5249" s="2" t="s">
        <v>390</v>
      </c>
      <c r="D5249" s="2">
        <v>2014</v>
      </c>
      <c r="E5249" s="2" t="s">
        <v>388</v>
      </c>
      <c r="F5249" s="2">
        <v>43494537</v>
      </c>
    </row>
    <row r="5250" spans="1:6" x14ac:dyDescent="0.25">
      <c r="A5250" s="2" t="s">
        <v>134</v>
      </c>
      <c r="B5250" s="2" t="s">
        <v>393</v>
      </c>
      <c r="C5250" s="2" t="s">
        <v>390</v>
      </c>
      <c r="D5250" s="2">
        <v>2015</v>
      </c>
      <c r="E5250" s="2" t="s">
        <v>388</v>
      </c>
      <c r="F5250" s="2">
        <v>48060790</v>
      </c>
    </row>
    <row r="5251" spans="1:6" x14ac:dyDescent="0.25">
      <c r="A5251" s="2" t="s">
        <v>134</v>
      </c>
      <c r="B5251" s="2" t="s">
        <v>393</v>
      </c>
      <c r="C5251" s="2" t="s">
        <v>390</v>
      </c>
      <c r="D5251" s="2">
        <v>2016</v>
      </c>
      <c r="E5251" s="2" t="s">
        <v>388</v>
      </c>
      <c r="F5251" s="2">
        <v>69046618</v>
      </c>
    </row>
    <row r="5252" spans="1:6" x14ac:dyDescent="0.25">
      <c r="A5252" s="2" t="s">
        <v>134</v>
      </c>
      <c r="B5252" s="2" t="s">
        <v>393</v>
      </c>
      <c r="C5252" s="2" t="s">
        <v>390</v>
      </c>
      <c r="D5252" s="2">
        <v>2017</v>
      </c>
      <c r="E5252" s="2" t="s">
        <v>388</v>
      </c>
      <c r="F5252" s="2">
        <v>62607762</v>
      </c>
    </row>
    <row r="5253" spans="1:6" x14ac:dyDescent="0.25">
      <c r="A5253" s="2" t="s">
        <v>134</v>
      </c>
      <c r="B5253" s="2" t="s">
        <v>393</v>
      </c>
      <c r="C5253" s="2" t="s">
        <v>390</v>
      </c>
      <c r="D5253" s="2">
        <v>2018</v>
      </c>
      <c r="E5253" s="2" t="s">
        <v>388</v>
      </c>
      <c r="F5253" s="2">
        <v>73182197</v>
      </c>
    </row>
    <row r="5254" spans="1:6" x14ac:dyDescent="0.25">
      <c r="A5254" s="2" t="s">
        <v>134</v>
      </c>
      <c r="B5254" s="2" t="s">
        <v>393</v>
      </c>
      <c r="C5254" s="2" t="s">
        <v>390</v>
      </c>
      <c r="D5254" s="2">
        <v>2019</v>
      </c>
      <c r="E5254" s="2" t="s">
        <v>388</v>
      </c>
      <c r="F5254" s="2">
        <v>79006122</v>
      </c>
    </row>
    <row r="5255" spans="1:6" x14ac:dyDescent="0.25">
      <c r="A5255" s="2" t="s">
        <v>134</v>
      </c>
      <c r="B5255" s="2" t="s">
        <v>393</v>
      </c>
      <c r="C5255" s="2" t="s">
        <v>390</v>
      </c>
      <c r="D5255" s="2">
        <v>2020</v>
      </c>
      <c r="E5255" s="2" t="s">
        <v>388</v>
      </c>
      <c r="F5255" s="2">
        <v>84966623</v>
      </c>
    </row>
    <row r="5256" spans="1:6" x14ac:dyDescent="0.25">
      <c r="A5256" s="2" t="s">
        <v>134</v>
      </c>
      <c r="B5256" s="2" t="s">
        <v>393</v>
      </c>
      <c r="C5256" s="2" t="s">
        <v>390</v>
      </c>
      <c r="D5256" s="2">
        <v>2021</v>
      </c>
      <c r="E5256" s="2" t="s">
        <v>388</v>
      </c>
      <c r="F5256" s="2">
        <v>90252734</v>
      </c>
    </row>
    <row r="5257" spans="1:6" x14ac:dyDescent="0.25">
      <c r="A5257" s="2" t="s">
        <v>135</v>
      </c>
      <c r="B5257" s="2" t="s">
        <v>404</v>
      </c>
      <c r="C5257" s="2" t="s">
        <v>387</v>
      </c>
      <c r="D5257" s="2">
        <v>2010</v>
      </c>
      <c r="E5257" s="2" t="s">
        <v>388</v>
      </c>
      <c r="F5257" s="2">
        <v>11857812</v>
      </c>
    </row>
    <row r="5258" spans="1:6" x14ac:dyDescent="0.25">
      <c r="A5258" s="2" t="s">
        <v>135</v>
      </c>
      <c r="B5258" s="2" t="s">
        <v>404</v>
      </c>
      <c r="C5258" s="2" t="s">
        <v>387</v>
      </c>
      <c r="D5258" s="2">
        <v>2011</v>
      </c>
      <c r="E5258" s="2" t="s">
        <v>388</v>
      </c>
      <c r="F5258" s="2">
        <v>11575376</v>
      </c>
    </row>
    <row r="5259" spans="1:6" x14ac:dyDescent="0.25">
      <c r="A5259" s="2" t="s">
        <v>135</v>
      </c>
      <c r="B5259" s="2" t="s">
        <v>404</v>
      </c>
      <c r="C5259" s="2" t="s">
        <v>387</v>
      </c>
      <c r="D5259" s="2">
        <v>2012</v>
      </c>
      <c r="E5259" s="2" t="s">
        <v>388</v>
      </c>
      <c r="F5259" s="2">
        <v>187234156</v>
      </c>
    </row>
    <row r="5260" spans="1:6" x14ac:dyDescent="0.25">
      <c r="A5260" s="2" t="s">
        <v>135</v>
      </c>
      <c r="B5260" s="2" t="s">
        <v>404</v>
      </c>
      <c r="C5260" s="2" t="s">
        <v>387</v>
      </c>
      <c r="D5260" s="2">
        <v>2013</v>
      </c>
      <c r="E5260" s="2" t="s">
        <v>388</v>
      </c>
      <c r="F5260" s="2">
        <v>11431344</v>
      </c>
    </row>
    <row r="5261" spans="1:6" x14ac:dyDescent="0.25">
      <c r="A5261" s="2" t="s">
        <v>135</v>
      </c>
      <c r="B5261" s="2" t="s">
        <v>404</v>
      </c>
      <c r="C5261" s="2" t="s">
        <v>387</v>
      </c>
      <c r="D5261" s="2">
        <v>2014</v>
      </c>
      <c r="E5261" s="2" t="s">
        <v>388</v>
      </c>
      <c r="F5261" s="2">
        <v>19123097</v>
      </c>
    </row>
    <row r="5262" spans="1:6" x14ac:dyDescent="0.25">
      <c r="A5262" s="2" t="s">
        <v>135</v>
      </c>
      <c r="B5262" s="2" t="s">
        <v>404</v>
      </c>
      <c r="C5262" s="2" t="s">
        <v>387</v>
      </c>
      <c r="D5262" s="2">
        <v>2015</v>
      </c>
      <c r="E5262" s="2" t="s">
        <v>388</v>
      </c>
      <c r="F5262" s="2">
        <v>32729534</v>
      </c>
    </row>
    <row r="5263" spans="1:6" x14ac:dyDescent="0.25">
      <c r="A5263" s="2" t="s">
        <v>135</v>
      </c>
      <c r="B5263" s="2" t="s">
        <v>404</v>
      </c>
      <c r="C5263" s="2" t="s">
        <v>387</v>
      </c>
      <c r="D5263" s="2">
        <v>2016</v>
      </c>
      <c r="E5263" s="2" t="s">
        <v>388</v>
      </c>
      <c r="F5263" s="2">
        <v>10438233</v>
      </c>
    </row>
    <row r="5264" spans="1:6" x14ac:dyDescent="0.25">
      <c r="A5264" s="2" t="s">
        <v>135</v>
      </c>
      <c r="B5264" s="2" t="s">
        <v>404</v>
      </c>
      <c r="C5264" s="2" t="s">
        <v>387</v>
      </c>
      <c r="D5264" s="2">
        <v>2017</v>
      </c>
      <c r="E5264" s="2" t="s">
        <v>388</v>
      </c>
      <c r="F5264" s="2">
        <v>60075908</v>
      </c>
    </row>
    <row r="5265" spans="1:6" x14ac:dyDescent="0.25">
      <c r="A5265" s="2" t="s">
        <v>135</v>
      </c>
      <c r="B5265" s="2" t="s">
        <v>404</v>
      </c>
      <c r="C5265" s="2" t="s">
        <v>387</v>
      </c>
      <c r="D5265" s="2">
        <v>2018</v>
      </c>
      <c r="E5265" s="2" t="s">
        <v>388</v>
      </c>
      <c r="F5265" s="2">
        <v>32312750</v>
      </c>
    </row>
    <row r="5266" spans="1:6" x14ac:dyDescent="0.25">
      <c r="A5266" s="2" t="s">
        <v>135</v>
      </c>
      <c r="B5266" s="2" t="s">
        <v>404</v>
      </c>
      <c r="C5266" s="2" t="s">
        <v>387</v>
      </c>
      <c r="D5266" s="2">
        <v>2019</v>
      </c>
      <c r="E5266" s="2" t="s">
        <v>388</v>
      </c>
      <c r="F5266" s="2">
        <v>34510267</v>
      </c>
    </row>
    <row r="5267" spans="1:6" x14ac:dyDescent="0.25">
      <c r="A5267" s="2" t="s">
        <v>135</v>
      </c>
      <c r="B5267" s="2" t="s">
        <v>404</v>
      </c>
      <c r="C5267" s="2" t="s">
        <v>387</v>
      </c>
      <c r="D5267" s="2">
        <v>2020</v>
      </c>
      <c r="E5267" s="2" t="s">
        <v>388</v>
      </c>
      <c r="F5267" s="2">
        <v>36671279</v>
      </c>
    </row>
    <row r="5268" spans="1:6" x14ac:dyDescent="0.25">
      <c r="A5268" s="2" t="s">
        <v>135</v>
      </c>
      <c r="B5268" s="2" t="s">
        <v>404</v>
      </c>
      <c r="C5268" s="2" t="s">
        <v>387</v>
      </c>
      <c r="D5268" s="2">
        <v>2021</v>
      </c>
      <c r="E5268" s="2" t="s">
        <v>388</v>
      </c>
      <c r="F5268" s="2">
        <v>38106484</v>
      </c>
    </row>
    <row r="5269" spans="1:6" x14ac:dyDescent="0.25">
      <c r="A5269" s="2" t="s">
        <v>135</v>
      </c>
      <c r="B5269" s="2" t="s">
        <v>404</v>
      </c>
      <c r="C5269" s="2" t="s">
        <v>389</v>
      </c>
      <c r="D5269" s="2">
        <v>2010</v>
      </c>
      <c r="E5269" s="2" t="s">
        <v>388</v>
      </c>
      <c r="F5269" s="2">
        <v>13344437</v>
      </c>
    </row>
    <row r="5270" spans="1:6" x14ac:dyDescent="0.25">
      <c r="A5270" s="2" t="s">
        <v>135</v>
      </c>
      <c r="B5270" s="2" t="s">
        <v>404</v>
      </c>
      <c r="C5270" s="2" t="s">
        <v>389</v>
      </c>
      <c r="D5270" s="2">
        <v>2011</v>
      </c>
      <c r="E5270" s="2" t="s">
        <v>388</v>
      </c>
      <c r="F5270" s="2">
        <v>21563167</v>
      </c>
    </row>
    <row r="5271" spans="1:6" x14ac:dyDescent="0.25">
      <c r="A5271" s="2" t="s">
        <v>135</v>
      </c>
      <c r="B5271" s="2" t="s">
        <v>404</v>
      </c>
      <c r="C5271" s="2" t="s">
        <v>389</v>
      </c>
      <c r="D5271" s="2">
        <v>2012</v>
      </c>
      <c r="E5271" s="2" t="s">
        <v>388</v>
      </c>
      <c r="F5271" s="2">
        <v>25635563</v>
      </c>
    </row>
    <row r="5272" spans="1:6" x14ac:dyDescent="0.25">
      <c r="A5272" s="2" t="s">
        <v>135</v>
      </c>
      <c r="B5272" s="2" t="s">
        <v>404</v>
      </c>
      <c r="C5272" s="2" t="s">
        <v>389</v>
      </c>
      <c r="D5272" s="2">
        <v>2013</v>
      </c>
      <c r="E5272" s="2" t="s">
        <v>388</v>
      </c>
      <c r="F5272" s="2">
        <v>17474361</v>
      </c>
    </row>
    <row r="5273" spans="1:6" x14ac:dyDescent="0.25">
      <c r="A5273" s="2" t="s">
        <v>135</v>
      </c>
      <c r="B5273" s="2" t="s">
        <v>404</v>
      </c>
      <c r="C5273" s="2" t="s">
        <v>389</v>
      </c>
      <c r="D5273" s="2">
        <v>2014</v>
      </c>
      <c r="E5273" s="2" t="s">
        <v>388</v>
      </c>
      <c r="F5273" s="2">
        <v>99734407</v>
      </c>
    </row>
    <row r="5274" spans="1:6" x14ac:dyDescent="0.25">
      <c r="A5274" s="2" t="s">
        <v>135</v>
      </c>
      <c r="B5274" s="2" t="s">
        <v>404</v>
      </c>
      <c r="C5274" s="2" t="s">
        <v>389</v>
      </c>
      <c r="D5274" s="2">
        <v>2015</v>
      </c>
      <c r="E5274" s="2" t="s">
        <v>388</v>
      </c>
      <c r="F5274" s="2">
        <v>36091551</v>
      </c>
    </row>
    <row r="5275" spans="1:6" x14ac:dyDescent="0.25">
      <c r="A5275" s="2" t="s">
        <v>135</v>
      </c>
      <c r="B5275" s="2" t="s">
        <v>404</v>
      </c>
      <c r="C5275" s="2" t="s">
        <v>389</v>
      </c>
      <c r="D5275" s="2">
        <v>2016</v>
      </c>
      <c r="E5275" s="2" t="s">
        <v>388</v>
      </c>
      <c r="F5275" s="2">
        <v>36021113</v>
      </c>
    </row>
    <row r="5276" spans="1:6" x14ac:dyDescent="0.25">
      <c r="A5276" s="2" t="s">
        <v>135</v>
      </c>
      <c r="B5276" s="2" t="s">
        <v>404</v>
      </c>
      <c r="C5276" s="2" t="s">
        <v>389</v>
      </c>
      <c r="D5276" s="2">
        <v>2017</v>
      </c>
      <c r="E5276" s="2" t="s">
        <v>388</v>
      </c>
      <c r="F5276" s="2">
        <v>165870850</v>
      </c>
    </row>
    <row r="5277" spans="1:6" x14ac:dyDescent="0.25">
      <c r="A5277" s="2" t="s">
        <v>135</v>
      </c>
      <c r="B5277" s="2" t="s">
        <v>404</v>
      </c>
      <c r="C5277" s="2" t="s">
        <v>389</v>
      </c>
      <c r="D5277" s="2">
        <v>2018</v>
      </c>
      <c r="E5277" s="2" t="s">
        <v>388</v>
      </c>
      <c r="F5277" s="2">
        <v>84263714</v>
      </c>
    </row>
    <row r="5278" spans="1:6" x14ac:dyDescent="0.25">
      <c r="A5278" s="2" t="s">
        <v>135</v>
      </c>
      <c r="B5278" s="2" t="s">
        <v>404</v>
      </c>
      <c r="C5278" s="2" t="s">
        <v>389</v>
      </c>
      <c r="D5278" s="2">
        <v>2019</v>
      </c>
      <c r="E5278" s="2" t="s">
        <v>388</v>
      </c>
      <c r="F5278" s="2">
        <v>87919790</v>
      </c>
    </row>
    <row r="5279" spans="1:6" x14ac:dyDescent="0.25">
      <c r="A5279" s="2" t="s">
        <v>135</v>
      </c>
      <c r="B5279" s="2" t="s">
        <v>404</v>
      </c>
      <c r="C5279" s="2" t="s">
        <v>389</v>
      </c>
      <c r="D5279" s="2">
        <v>2020</v>
      </c>
      <c r="E5279" s="2" t="s">
        <v>388</v>
      </c>
      <c r="F5279" s="2">
        <v>91428851</v>
      </c>
    </row>
    <row r="5280" spans="1:6" x14ac:dyDescent="0.25">
      <c r="A5280" s="2" t="s">
        <v>135</v>
      </c>
      <c r="B5280" s="2" t="s">
        <v>404</v>
      </c>
      <c r="C5280" s="2" t="s">
        <v>389</v>
      </c>
      <c r="D5280" s="2">
        <v>2021</v>
      </c>
      <c r="E5280" s="2" t="s">
        <v>388</v>
      </c>
      <c r="F5280" s="2">
        <v>93798270</v>
      </c>
    </row>
    <row r="5281" spans="1:6" x14ac:dyDescent="0.25">
      <c r="A5281" s="2" t="s">
        <v>135</v>
      </c>
      <c r="B5281" s="2" t="s">
        <v>404</v>
      </c>
      <c r="C5281" s="2" t="s">
        <v>390</v>
      </c>
      <c r="D5281" s="2">
        <v>2010</v>
      </c>
      <c r="E5281" s="2" t="s">
        <v>388</v>
      </c>
      <c r="F5281" s="2">
        <v>45514091</v>
      </c>
    </row>
    <row r="5282" spans="1:6" x14ac:dyDescent="0.25">
      <c r="A5282" s="2" t="s">
        <v>135</v>
      </c>
      <c r="B5282" s="2" t="s">
        <v>404</v>
      </c>
      <c r="C5282" s="2" t="s">
        <v>390</v>
      </c>
      <c r="D5282" s="2">
        <v>2011</v>
      </c>
      <c r="E5282" s="2" t="s">
        <v>388</v>
      </c>
      <c r="F5282" s="2">
        <v>42611472</v>
      </c>
    </row>
    <row r="5283" spans="1:6" x14ac:dyDescent="0.25">
      <c r="A5283" s="2" t="s">
        <v>135</v>
      </c>
      <c r="B5283" s="2" t="s">
        <v>404</v>
      </c>
      <c r="C5283" s="2" t="s">
        <v>390</v>
      </c>
      <c r="D5283" s="2">
        <v>2012</v>
      </c>
      <c r="E5283" s="2" t="s">
        <v>388</v>
      </c>
      <c r="F5283" s="2">
        <v>41413299</v>
      </c>
    </row>
    <row r="5284" spans="1:6" x14ac:dyDescent="0.25">
      <c r="A5284" s="2" t="s">
        <v>135</v>
      </c>
      <c r="B5284" s="2" t="s">
        <v>404</v>
      </c>
      <c r="C5284" s="2" t="s">
        <v>390</v>
      </c>
      <c r="D5284" s="2">
        <v>2013</v>
      </c>
      <c r="E5284" s="2" t="s">
        <v>388</v>
      </c>
      <c r="F5284" s="2">
        <v>49517349</v>
      </c>
    </row>
    <row r="5285" spans="1:6" x14ac:dyDescent="0.25">
      <c r="A5285" s="2" t="s">
        <v>135</v>
      </c>
      <c r="B5285" s="2" t="s">
        <v>404</v>
      </c>
      <c r="C5285" s="2" t="s">
        <v>390</v>
      </c>
      <c r="D5285" s="2">
        <v>2014</v>
      </c>
      <c r="E5285" s="2" t="s">
        <v>388</v>
      </c>
      <c r="F5285" s="2">
        <v>53786366</v>
      </c>
    </row>
    <row r="5286" spans="1:6" x14ac:dyDescent="0.25">
      <c r="A5286" s="2" t="s">
        <v>135</v>
      </c>
      <c r="B5286" s="2" t="s">
        <v>404</v>
      </c>
      <c r="C5286" s="2" t="s">
        <v>390</v>
      </c>
      <c r="D5286" s="2">
        <v>2015</v>
      </c>
      <c r="E5286" s="2" t="s">
        <v>388</v>
      </c>
      <c r="F5286" s="2">
        <v>571700</v>
      </c>
    </row>
    <row r="5287" spans="1:6" x14ac:dyDescent="0.25">
      <c r="A5287" s="2" t="s">
        <v>135</v>
      </c>
      <c r="B5287" s="2" t="s">
        <v>404</v>
      </c>
      <c r="C5287" s="2" t="s">
        <v>390</v>
      </c>
      <c r="D5287" s="2">
        <v>2016</v>
      </c>
      <c r="E5287" s="2" t="s">
        <v>388</v>
      </c>
      <c r="F5287" s="2">
        <v>2068656</v>
      </c>
    </row>
    <row r="5288" spans="1:6" x14ac:dyDescent="0.25">
      <c r="A5288" s="2" t="s">
        <v>135</v>
      </c>
      <c r="B5288" s="2" t="s">
        <v>404</v>
      </c>
      <c r="C5288" s="2" t="s">
        <v>390</v>
      </c>
      <c r="D5288" s="2">
        <v>2017</v>
      </c>
      <c r="E5288" s="2" t="s">
        <v>388</v>
      </c>
      <c r="F5288" s="2">
        <v>170680</v>
      </c>
    </row>
    <row r="5289" spans="1:6" x14ac:dyDescent="0.25">
      <c r="A5289" s="2" t="s">
        <v>135</v>
      </c>
      <c r="B5289" s="2" t="s">
        <v>404</v>
      </c>
      <c r="C5289" s="2" t="s">
        <v>390</v>
      </c>
      <c r="D5289" s="2">
        <v>2018</v>
      </c>
      <c r="E5289" s="2" t="s">
        <v>388</v>
      </c>
      <c r="F5289" s="2">
        <v>904013</v>
      </c>
    </row>
    <row r="5290" spans="1:6" x14ac:dyDescent="0.25">
      <c r="A5290" s="2" t="s">
        <v>135</v>
      </c>
      <c r="B5290" s="2" t="s">
        <v>404</v>
      </c>
      <c r="C5290" s="2" t="s">
        <v>390</v>
      </c>
      <c r="D5290" s="2">
        <v>2019</v>
      </c>
      <c r="E5290" s="2" t="s">
        <v>388</v>
      </c>
      <c r="F5290" s="2">
        <v>941161</v>
      </c>
    </row>
    <row r="5291" spans="1:6" x14ac:dyDescent="0.25">
      <c r="A5291" s="2" t="s">
        <v>135</v>
      </c>
      <c r="B5291" s="2" t="s">
        <v>404</v>
      </c>
      <c r="C5291" s="2" t="s">
        <v>390</v>
      </c>
      <c r="D5291" s="2">
        <v>2020</v>
      </c>
      <c r="E5291" s="2" t="s">
        <v>388</v>
      </c>
      <c r="F5291" s="2">
        <v>990603</v>
      </c>
    </row>
    <row r="5292" spans="1:6" x14ac:dyDescent="0.25">
      <c r="A5292" s="2" t="s">
        <v>135</v>
      </c>
      <c r="B5292" s="2" t="s">
        <v>404</v>
      </c>
      <c r="C5292" s="2" t="s">
        <v>390</v>
      </c>
      <c r="D5292" s="2">
        <v>2021</v>
      </c>
      <c r="E5292" s="2" t="s">
        <v>388</v>
      </c>
      <c r="F5292" s="2">
        <v>1029569</v>
      </c>
    </row>
    <row r="5293" spans="1:6" x14ac:dyDescent="0.25">
      <c r="A5293" s="2" t="s">
        <v>136</v>
      </c>
      <c r="B5293" s="2" t="s">
        <v>427</v>
      </c>
      <c r="C5293" s="2" t="s">
        <v>387</v>
      </c>
      <c r="D5293" s="2">
        <v>2010</v>
      </c>
      <c r="E5293" s="2" t="s">
        <v>388</v>
      </c>
      <c r="F5293" s="2">
        <v>24070754</v>
      </c>
    </row>
    <row r="5294" spans="1:6" x14ac:dyDescent="0.25">
      <c r="A5294" s="2" t="s">
        <v>136</v>
      </c>
      <c r="B5294" s="2" t="s">
        <v>427</v>
      </c>
      <c r="C5294" s="2" t="s">
        <v>387</v>
      </c>
      <c r="D5294" s="2">
        <v>2011</v>
      </c>
      <c r="E5294" s="2" t="s">
        <v>388</v>
      </c>
      <c r="F5294" s="2">
        <v>25859762</v>
      </c>
    </row>
    <row r="5295" spans="1:6" x14ac:dyDescent="0.25">
      <c r="A5295" s="2" t="s">
        <v>136</v>
      </c>
      <c r="B5295" s="2" t="s">
        <v>427</v>
      </c>
      <c r="C5295" s="2" t="s">
        <v>387</v>
      </c>
      <c r="D5295" s="2">
        <v>2012</v>
      </c>
      <c r="E5295" s="2" t="s">
        <v>388</v>
      </c>
      <c r="F5295" s="2">
        <v>21071468</v>
      </c>
    </row>
    <row r="5296" spans="1:6" x14ac:dyDescent="0.25">
      <c r="A5296" s="2" t="s">
        <v>136</v>
      </c>
      <c r="B5296" s="2" t="s">
        <v>427</v>
      </c>
      <c r="C5296" s="2" t="s">
        <v>387</v>
      </c>
      <c r="D5296" s="2">
        <v>2013</v>
      </c>
      <c r="E5296" s="2" t="s">
        <v>388</v>
      </c>
      <c r="F5296" s="2">
        <v>14278241</v>
      </c>
    </row>
    <row r="5297" spans="1:6" x14ac:dyDescent="0.25">
      <c r="A5297" s="2" t="s">
        <v>136</v>
      </c>
      <c r="B5297" s="2" t="s">
        <v>427</v>
      </c>
      <c r="C5297" s="2" t="s">
        <v>387</v>
      </c>
      <c r="D5297" s="2">
        <v>2014</v>
      </c>
      <c r="E5297" s="2" t="s">
        <v>388</v>
      </c>
      <c r="F5297" s="2">
        <v>21399739</v>
      </c>
    </row>
    <row r="5298" spans="1:6" x14ac:dyDescent="0.25">
      <c r="A5298" s="2" t="s">
        <v>136</v>
      </c>
      <c r="B5298" s="2" t="s">
        <v>427</v>
      </c>
      <c r="C5298" s="2" t="s">
        <v>387</v>
      </c>
      <c r="D5298" s="2">
        <v>2015</v>
      </c>
      <c r="E5298" s="2" t="s">
        <v>388</v>
      </c>
      <c r="F5298" s="2">
        <v>16152792</v>
      </c>
    </row>
    <row r="5299" spans="1:6" x14ac:dyDescent="0.25">
      <c r="A5299" s="2" t="s">
        <v>136</v>
      </c>
      <c r="B5299" s="2" t="s">
        <v>427</v>
      </c>
      <c r="C5299" s="2" t="s">
        <v>387</v>
      </c>
      <c r="D5299" s="2">
        <v>2016</v>
      </c>
      <c r="E5299" s="2" t="s">
        <v>388</v>
      </c>
      <c r="F5299" s="2">
        <v>24402027</v>
      </c>
    </row>
    <row r="5300" spans="1:6" x14ac:dyDescent="0.25">
      <c r="A5300" s="2" t="s">
        <v>136</v>
      </c>
      <c r="B5300" s="2" t="s">
        <v>427</v>
      </c>
      <c r="C5300" s="2" t="s">
        <v>387</v>
      </c>
      <c r="D5300" s="2">
        <v>2017</v>
      </c>
      <c r="E5300" s="2" t="s">
        <v>388</v>
      </c>
      <c r="F5300" s="2">
        <v>35212537</v>
      </c>
    </row>
    <row r="5301" spans="1:6" x14ac:dyDescent="0.25">
      <c r="A5301" s="2" t="s">
        <v>136</v>
      </c>
      <c r="B5301" s="2" t="s">
        <v>427</v>
      </c>
      <c r="C5301" s="2" t="s">
        <v>387</v>
      </c>
      <c r="D5301" s="2">
        <v>2018</v>
      </c>
      <c r="E5301" s="2" t="s">
        <v>388</v>
      </c>
      <c r="F5301" s="2">
        <v>22145882</v>
      </c>
    </row>
    <row r="5302" spans="1:6" x14ac:dyDescent="0.25">
      <c r="A5302" s="2" t="s">
        <v>136</v>
      </c>
      <c r="B5302" s="2" t="s">
        <v>427</v>
      </c>
      <c r="C5302" s="2" t="s">
        <v>387</v>
      </c>
      <c r="D5302" s="2">
        <v>2019</v>
      </c>
      <c r="E5302" s="2" t="s">
        <v>388</v>
      </c>
      <c r="F5302" s="2">
        <v>23419712</v>
      </c>
    </row>
    <row r="5303" spans="1:6" x14ac:dyDescent="0.25">
      <c r="A5303" s="2" t="s">
        <v>136</v>
      </c>
      <c r="B5303" s="2" t="s">
        <v>427</v>
      </c>
      <c r="C5303" s="2" t="s">
        <v>387</v>
      </c>
      <c r="D5303" s="2">
        <v>2020</v>
      </c>
      <c r="E5303" s="2" t="s">
        <v>388</v>
      </c>
      <c r="F5303" s="2">
        <v>24607613</v>
      </c>
    </row>
    <row r="5304" spans="1:6" x14ac:dyDescent="0.25">
      <c r="A5304" s="2" t="s">
        <v>136</v>
      </c>
      <c r="B5304" s="2" t="s">
        <v>427</v>
      </c>
      <c r="C5304" s="2" t="s">
        <v>387</v>
      </c>
      <c r="D5304" s="2">
        <v>2021</v>
      </c>
      <c r="E5304" s="2" t="s">
        <v>388</v>
      </c>
      <c r="F5304" s="2">
        <v>25374877</v>
      </c>
    </row>
    <row r="5305" spans="1:6" x14ac:dyDescent="0.25">
      <c r="A5305" s="2" t="s">
        <v>136</v>
      </c>
      <c r="B5305" s="2" t="s">
        <v>427</v>
      </c>
      <c r="C5305" s="2" t="s">
        <v>389</v>
      </c>
      <c r="D5305" s="2">
        <v>2010</v>
      </c>
      <c r="E5305" s="2" t="s">
        <v>388</v>
      </c>
      <c r="F5305" s="2">
        <v>1650000</v>
      </c>
    </row>
    <row r="5306" spans="1:6" x14ac:dyDescent="0.25">
      <c r="A5306" s="2" t="s">
        <v>136</v>
      </c>
      <c r="B5306" s="2" t="s">
        <v>427</v>
      </c>
      <c r="C5306" s="2" t="s">
        <v>389</v>
      </c>
      <c r="D5306" s="2">
        <v>2011</v>
      </c>
      <c r="E5306" s="2" t="s">
        <v>388</v>
      </c>
      <c r="F5306" s="2">
        <v>11704470</v>
      </c>
    </row>
    <row r="5307" spans="1:6" x14ac:dyDescent="0.25">
      <c r="A5307" s="2" t="s">
        <v>136</v>
      </c>
      <c r="B5307" s="2" t="s">
        <v>427</v>
      </c>
      <c r="C5307" s="2" t="s">
        <v>389</v>
      </c>
      <c r="D5307" s="2">
        <v>2012</v>
      </c>
      <c r="E5307" s="2" t="s">
        <v>388</v>
      </c>
      <c r="F5307" s="2">
        <v>62957683</v>
      </c>
    </row>
    <row r="5308" spans="1:6" x14ac:dyDescent="0.25">
      <c r="A5308" s="2" t="s">
        <v>136</v>
      </c>
      <c r="B5308" s="2" t="s">
        <v>427</v>
      </c>
      <c r="C5308" s="2" t="s">
        <v>389</v>
      </c>
      <c r="D5308" s="2">
        <v>2013</v>
      </c>
      <c r="E5308" s="2" t="s">
        <v>388</v>
      </c>
      <c r="F5308" s="2">
        <v>9252439</v>
      </c>
    </row>
    <row r="5309" spans="1:6" x14ac:dyDescent="0.25">
      <c r="A5309" s="2" t="s">
        <v>136</v>
      </c>
      <c r="B5309" s="2" t="s">
        <v>427</v>
      </c>
      <c r="C5309" s="2" t="s">
        <v>389</v>
      </c>
      <c r="D5309" s="2">
        <v>2014</v>
      </c>
      <c r="E5309" s="2" t="s">
        <v>388</v>
      </c>
      <c r="F5309" s="2">
        <v>25173172</v>
      </c>
    </row>
    <row r="5310" spans="1:6" x14ac:dyDescent="0.25">
      <c r="A5310" s="2" t="s">
        <v>136</v>
      </c>
      <c r="B5310" s="2" t="s">
        <v>427</v>
      </c>
      <c r="C5310" s="2" t="s">
        <v>389</v>
      </c>
      <c r="D5310" s="2">
        <v>2015</v>
      </c>
      <c r="E5310" s="2" t="s">
        <v>388</v>
      </c>
      <c r="F5310" s="2">
        <v>5098755</v>
      </c>
    </row>
    <row r="5311" spans="1:6" x14ac:dyDescent="0.25">
      <c r="A5311" s="2" t="s">
        <v>136</v>
      </c>
      <c r="B5311" s="2" t="s">
        <v>427</v>
      </c>
      <c r="C5311" s="2" t="s">
        <v>389</v>
      </c>
      <c r="D5311" s="2">
        <v>2016</v>
      </c>
      <c r="E5311" s="2" t="s">
        <v>388</v>
      </c>
      <c r="F5311" s="2">
        <v>38737086</v>
      </c>
    </row>
    <row r="5312" spans="1:6" x14ac:dyDescent="0.25">
      <c r="A5312" s="2" t="s">
        <v>136</v>
      </c>
      <c r="B5312" s="2" t="s">
        <v>427</v>
      </c>
      <c r="C5312" s="2" t="s">
        <v>389</v>
      </c>
      <c r="D5312" s="2">
        <v>2017</v>
      </c>
      <c r="E5312" s="2" t="s">
        <v>388</v>
      </c>
      <c r="F5312" s="2">
        <v>8512621</v>
      </c>
    </row>
    <row r="5313" spans="1:6" x14ac:dyDescent="0.25">
      <c r="A5313" s="2" t="s">
        <v>136</v>
      </c>
      <c r="B5313" s="2" t="s">
        <v>427</v>
      </c>
      <c r="C5313" s="2" t="s">
        <v>389</v>
      </c>
      <c r="D5313" s="2">
        <v>2018</v>
      </c>
      <c r="E5313" s="2" t="s">
        <v>388</v>
      </c>
      <c r="F5313" s="2">
        <v>24914654</v>
      </c>
    </row>
    <row r="5314" spans="1:6" x14ac:dyDescent="0.25">
      <c r="A5314" s="2" t="s">
        <v>136</v>
      </c>
      <c r="B5314" s="2" t="s">
        <v>427</v>
      </c>
      <c r="C5314" s="2" t="s">
        <v>389</v>
      </c>
      <c r="D5314" s="2">
        <v>2019</v>
      </c>
      <c r="E5314" s="2" t="s">
        <v>388</v>
      </c>
      <c r="F5314" s="2">
        <v>25285587</v>
      </c>
    </row>
    <row r="5315" spans="1:6" x14ac:dyDescent="0.25">
      <c r="A5315" s="2" t="s">
        <v>136</v>
      </c>
      <c r="B5315" s="2" t="s">
        <v>427</v>
      </c>
      <c r="C5315" s="2" t="s">
        <v>389</v>
      </c>
      <c r="D5315" s="2">
        <v>2020</v>
      </c>
      <c r="E5315" s="2" t="s">
        <v>388</v>
      </c>
      <c r="F5315" s="2">
        <v>25546804</v>
      </c>
    </row>
    <row r="5316" spans="1:6" x14ac:dyDescent="0.25">
      <c r="A5316" s="2" t="s">
        <v>136</v>
      </c>
      <c r="B5316" s="2" t="s">
        <v>427</v>
      </c>
      <c r="C5316" s="2" t="s">
        <v>389</v>
      </c>
      <c r="D5316" s="2">
        <v>2021</v>
      </c>
      <c r="E5316" s="2" t="s">
        <v>388</v>
      </c>
      <c r="F5316" s="2">
        <v>25656713</v>
      </c>
    </row>
    <row r="5317" spans="1:6" x14ac:dyDescent="0.25">
      <c r="A5317" s="2" t="s">
        <v>136</v>
      </c>
      <c r="B5317" s="2" t="s">
        <v>427</v>
      </c>
      <c r="C5317" s="2" t="s">
        <v>390</v>
      </c>
      <c r="D5317" s="2">
        <v>2010</v>
      </c>
      <c r="E5317" s="2" t="s">
        <v>388</v>
      </c>
      <c r="F5317" s="2">
        <v>6472401</v>
      </c>
    </row>
    <row r="5318" spans="1:6" x14ac:dyDescent="0.25">
      <c r="A5318" s="2" t="s">
        <v>136</v>
      </c>
      <c r="B5318" s="2" t="s">
        <v>427</v>
      </c>
      <c r="C5318" s="2" t="s">
        <v>390</v>
      </c>
      <c r="D5318" s="2">
        <v>2011</v>
      </c>
      <c r="E5318" s="2" t="s">
        <v>388</v>
      </c>
      <c r="F5318" s="2">
        <v>9021221</v>
      </c>
    </row>
    <row r="5319" spans="1:6" x14ac:dyDescent="0.25">
      <c r="A5319" s="2" t="s">
        <v>136</v>
      </c>
      <c r="B5319" s="2" t="s">
        <v>427</v>
      </c>
      <c r="C5319" s="2" t="s">
        <v>390</v>
      </c>
      <c r="D5319" s="2">
        <v>2012</v>
      </c>
      <c r="E5319" s="2" t="s">
        <v>388</v>
      </c>
      <c r="F5319" s="2">
        <v>9728233</v>
      </c>
    </row>
    <row r="5320" spans="1:6" x14ac:dyDescent="0.25">
      <c r="A5320" s="2" t="s">
        <v>136</v>
      </c>
      <c r="B5320" s="2" t="s">
        <v>427</v>
      </c>
      <c r="C5320" s="2" t="s">
        <v>390</v>
      </c>
      <c r="D5320" s="2">
        <v>2013</v>
      </c>
      <c r="E5320" s="2" t="s">
        <v>388</v>
      </c>
      <c r="F5320" s="2">
        <v>10593638</v>
      </c>
    </row>
    <row r="5321" spans="1:6" x14ac:dyDescent="0.25">
      <c r="A5321" s="2" t="s">
        <v>136</v>
      </c>
      <c r="B5321" s="2" t="s">
        <v>427</v>
      </c>
      <c r="C5321" s="2" t="s">
        <v>390</v>
      </c>
      <c r="D5321" s="2">
        <v>2014</v>
      </c>
      <c r="E5321" s="2" t="s">
        <v>388</v>
      </c>
      <c r="F5321" s="2">
        <v>11063799</v>
      </c>
    </row>
    <row r="5322" spans="1:6" x14ac:dyDescent="0.25">
      <c r="A5322" s="2" t="s">
        <v>136</v>
      </c>
      <c r="B5322" s="2" t="s">
        <v>427</v>
      </c>
      <c r="C5322" s="2" t="s">
        <v>390</v>
      </c>
      <c r="D5322" s="2">
        <v>2015</v>
      </c>
      <c r="E5322" s="2" t="s">
        <v>388</v>
      </c>
      <c r="F5322" s="2">
        <v>14342733</v>
      </c>
    </row>
    <row r="5323" spans="1:6" x14ac:dyDescent="0.25">
      <c r="A5323" s="2" t="s">
        <v>136</v>
      </c>
      <c r="B5323" s="2" t="s">
        <v>427</v>
      </c>
      <c r="C5323" s="2" t="s">
        <v>390</v>
      </c>
      <c r="D5323" s="2">
        <v>2016</v>
      </c>
      <c r="E5323" s="2" t="s">
        <v>388</v>
      </c>
      <c r="F5323" s="2">
        <v>15544314</v>
      </c>
    </row>
    <row r="5324" spans="1:6" x14ac:dyDescent="0.25">
      <c r="A5324" s="2" t="s">
        <v>136</v>
      </c>
      <c r="B5324" s="2" t="s">
        <v>427</v>
      </c>
      <c r="C5324" s="2" t="s">
        <v>390</v>
      </c>
      <c r="D5324" s="2">
        <v>2017</v>
      </c>
      <c r="E5324" s="2" t="s">
        <v>388</v>
      </c>
      <c r="F5324" s="2">
        <v>15591668</v>
      </c>
    </row>
    <row r="5325" spans="1:6" x14ac:dyDescent="0.25">
      <c r="A5325" s="2" t="s">
        <v>136</v>
      </c>
      <c r="B5325" s="2" t="s">
        <v>427</v>
      </c>
      <c r="C5325" s="2" t="s">
        <v>390</v>
      </c>
      <c r="D5325" s="2">
        <v>2018</v>
      </c>
      <c r="E5325" s="2" t="s">
        <v>388</v>
      </c>
      <c r="F5325" s="2">
        <v>12023111</v>
      </c>
    </row>
    <row r="5326" spans="1:6" x14ac:dyDescent="0.25">
      <c r="A5326" s="2" t="s">
        <v>136</v>
      </c>
      <c r="B5326" s="2" t="s">
        <v>427</v>
      </c>
      <c r="C5326" s="2" t="s">
        <v>390</v>
      </c>
      <c r="D5326" s="2">
        <v>2019</v>
      </c>
      <c r="E5326" s="2" t="s">
        <v>388</v>
      </c>
      <c r="F5326" s="2">
        <v>12511196</v>
      </c>
    </row>
    <row r="5327" spans="1:6" x14ac:dyDescent="0.25">
      <c r="A5327" s="2" t="s">
        <v>136</v>
      </c>
      <c r="B5327" s="2" t="s">
        <v>427</v>
      </c>
      <c r="C5327" s="2" t="s">
        <v>390</v>
      </c>
      <c r="D5327" s="2">
        <v>2020</v>
      </c>
      <c r="E5327" s="2" t="s">
        <v>388</v>
      </c>
      <c r="F5327" s="2">
        <v>13295864</v>
      </c>
    </row>
    <row r="5328" spans="1:6" x14ac:dyDescent="0.25">
      <c r="A5328" s="2" t="s">
        <v>136</v>
      </c>
      <c r="B5328" s="2" t="s">
        <v>427</v>
      </c>
      <c r="C5328" s="2" t="s">
        <v>390</v>
      </c>
      <c r="D5328" s="2">
        <v>2021</v>
      </c>
      <c r="E5328" s="2" t="s">
        <v>388</v>
      </c>
      <c r="F5328" s="2">
        <v>14042399</v>
      </c>
    </row>
    <row r="5329" spans="1:6" x14ac:dyDescent="0.25">
      <c r="A5329" s="2" t="s">
        <v>136</v>
      </c>
      <c r="B5329" s="2" t="s">
        <v>412</v>
      </c>
      <c r="C5329" s="2" t="s">
        <v>387</v>
      </c>
      <c r="D5329" s="2">
        <v>2010</v>
      </c>
      <c r="E5329" s="2" t="s">
        <v>388</v>
      </c>
      <c r="F5329" s="2">
        <v>47020602</v>
      </c>
    </row>
    <row r="5330" spans="1:6" x14ac:dyDescent="0.25">
      <c r="A5330" s="2" t="s">
        <v>136</v>
      </c>
      <c r="B5330" s="2" t="s">
        <v>412</v>
      </c>
      <c r="C5330" s="2" t="s">
        <v>387</v>
      </c>
      <c r="D5330" s="2">
        <v>2011</v>
      </c>
      <c r="E5330" s="2" t="s">
        <v>388</v>
      </c>
      <c r="F5330" s="2">
        <v>33046025</v>
      </c>
    </row>
    <row r="5331" spans="1:6" x14ac:dyDescent="0.25">
      <c r="A5331" s="2" t="s">
        <v>136</v>
      </c>
      <c r="B5331" s="2" t="s">
        <v>412</v>
      </c>
      <c r="C5331" s="2" t="s">
        <v>387</v>
      </c>
      <c r="D5331" s="2">
        <v>2012</v>
      </c>
      <c r="E5331" s="2" t="s">
        <v>388</v>
      </c>
      <c r="F5331" s="2">
        <v>28099122</v>
      </c>
    </row>
    <row r="5332" spans="1:6" x14ac:dyDescent="0.25">
      <c r="A5332" s="2" t="s">
        <v>136</v>
      </c>
      <c r="B5332" s="2" t="s">
        <v>412</v>
      </c>
      <c r="C5332" s="2" t="s">
        <v>387</v>
      </c>
      <c r="D5332" s="2">
        <v>2013</v>
      </c>
      <c r="E5332" s="2" t="s">
        <v>388</v>
      </c>
      <c r="F5332" s="2">
        <v>51504802</v>
      </c>
    </row>
    <row r="5333" spans="1:6" x14ac:dyDescent="0.25">
      <c r="A5333" s="2" t="s">
        <v>136</v>
      </c>
      <c r="B5333" s="2" t="s">
        <v>412</v>
      </c>
      <c r="C5333" s="2" t="s">
        <v>387</v>
      </c>
      <c r="D5333" s="2">
        <v>2014</v>
      </c>
      <c r="E5333" s="2" t="s">
        <v>388</v>
      </c>
      <c r="F5333" s="2">
        <v>44014229</v>
      </c>
    </row>
    <row r="5334" spans="1:6" x14ac:dyDescent="0.25">
      <c r="A5334" s="2" t="s">
        <v>136</v>
      </c>
      <c r="B5334" s="2" t="s">
        <v>412</v>
      </c>
      <c r="C5334" s="2" t="s">
        <v>387</v>
      </c>
      <c r="D5334" s="2">
        <v>2015</v>
      </c>
      <c r="E5334" s="2" t="s">
        <v>388</v>
      </c>
      <c r="F5334" s="2">
        <v>85090691</v>
      </c>
    </row>
    <row r="5335" spans="1:6" x14ac:dyDescent="0.25">
      <c r="A5335" s="2" t="s">
        <v>136</v>
      </c>
      <c r="B5335" s="2" t="s">
        <v>412</v>
      </c>
      <c r="C5335" s="2" t="s">
        <v>387</v>
      </c>
      <c r="D5335" s="2">
        <v>2016</v>
      </c>
      <c r="E5335" s="2" t="s">
        <v>388</v>
      </c>
      <c r="F5335" s="2">
        <v>189030039</v>
      </c>
    </row>
    <row r="5336" spans="1:6" x14ac:dyDescent="0.25">
      <c r="A5336" s="2" t="s">
        <v>136</v>
      </c>
      <c r="B5336" s="2" t="s">
        <v>412</v>
      </c>
      <c r="C5336" s="2" t="s">
        <v>387</v>
      </c>
      <c r="D5336" s="2">
        <v>2017</v>
      </c>
      <c r="E5336" s="2" t="s">
        <v>388</v>
      </c>
      <c r="F5336" s="2">
        <v>67524156</v>
      </c>
    </row>
    <row r="5337" spans="1:6" x14ac:dyDescent="0.25">
      <c r="A5337" s="2" t="s">
        <v>136</v>
      </c>
      <c r="B5337" s="2" t="s">
        <v>412</v>
      </c>
      <c r="C5337" s="2" t="s">
        <v>387</v>
      </c>
      <c r="D5337" s="2">
        <v>2018</v>
      </c>
      <c r="E5337" s="2" t="s">
        <v>388</v>
      </c>
      <c r="F5337" s="2">
        <v>40117899</v>
      </c>
    </row>
    <row r="5338" spans="1:6" x14ac:dyDescent="0.25">
      <c r="A5338" s="2" t="s">
        <v>136</v>
      </c>
      <c r="B5338" s="2" t="s">
        <v>412</v>
      </c>
      <c r="C5338" s="2" t="s">
        <v>387</v>
      </c>
      <c r="D5338" s="2">
        <v>2019</v>
      </c>
      <c r="E5338" s="2" t="s">
        <v>388</v>
      </c>
      <c r="F5338" s="2">
        <v>42826701</v>
      </c>
    </row>
    <row r="5339" spans="1:6" x14ac:dyDescent="0.25">
      <c r="A5339" s="2" t="s">
        <v>136</v>
      </c>
      <c r="B5339" s="2" t="s">
        <v>412</v>
      </c>
      <c r="C5339" s="2" t="s">
        <v>387</v>
      </c>
      <c r="D5339" s="2">
        <v>2020</v>
      </c>
      <c r="E5339" s="2" t="s">
        <v>388</v>
      </c>
      <c r="F5339" s="2">
        <v>45689510</v>
      </c>
    </row>
    <row r="5340" spans="1:6" x14ac:dyDescent="0.25">
      <c r="A5340" s="2" t="s">
        <v>136</v>
      </c>
      <c r="B5340" s="2" t="s">
        <v>412</v>
      </c>
      <c r="C5340" s="2" t="s">
        <v>387</v>
      </c>
      <c r="D5340" s="2">
        <v>2021</v>
      </c>
      <c r="E5340" s="2" t="s">
        <v>388</v>
      </c>
      <c r="F5340" s="2">
        <v>47450372</v>
      </c>
    </row>
    <row r="5341" spans="1:6" x14ac:dyDescent="0.25">
      <c r="A5341" s="2" t="s">
        <v>136</v>
      </c>
      <c r="B5341" s="2" t="s">
        <v>412</v>
      </c>
      <c r="C5341" s="2" t="s">
        <v>389</v>
      </c>
      <c r="D5341" s="2">
        <v>2010</v>
      </c>
      <c r="E5341" s="2" t="s">
        <v>388</v>
      </c>
      <c r="F5341" s="2">
        <v>37572345</v>
      </c>
    </row>
    <row r="5342" spans="1:6" x14ac:dyDescent="0.25">
      <c r="A5342" s="2" t="s">
        <v>136</v>
      </c>
      <c r="B5342" s="2" t="s">
        <v>412</v>
      </c>
      <c r="C5342" s="2" t="s">
        <v>389</v>
      </c>
      <c r="D5342" s="2">
        <v>2011</v>
      </c>
      <c r="E5342" s="2" t="s">
        <v>388</v>
      </c>
      <c r="F5342" s="2">
        <v>138784133</v>
      </c>
    </row>
    <row r="5343" spans="1:6" x14ac:dyDescent="0.25">
      <c r="A5343" s="2" t="s">
        <v>136</v>
      </c>
      <c r="B5343" s="2" t="s">
        <v>412</v>
      </c>
      <c r="C5343" s="2" t="s">
        <v>389</v>
      </c>
      <c r="D5343" s="2">
        <v>2012</v>
      </c>
      <c r="E5343" s="2" t="s">
        <v>388</v>
      </c>
      <c r="F5343" s="2">
        <v>52665075</v>
      </c>
    </row>
    <row r="5344" spans="1:6" x14ac:dyDescent="0.25">
      <c r="A5344" s="2" t="s">
        <v>136</v>
      </c>
      <c r="B5344" s="2" t="s">
        <v>412</v>
      </c>
      <c r="C5344" s="2" t="s">
        <v>389</v>
      </c>
      <c r="D5344" s="2">
        <v>2013</v>
      </c>
      <c r="E5344" s="2" t="s">
        <v>388</v>
      </c>
      <c r="F5344" s="2">
        <v>51677035</v>
      </c>
    </row>
    <row r="5345" spans="1:6" x14ac:dyDescent="0.25">
      <c r="A5345" s="2" t="s">
        <v>136</v>
      </c>
      <c r="B5345" s="2" t="s">
        <v>412</v>
      </c>
      <c r="C5345" s="2" t="s">
        <v>389</v>
      </c>
      <c r="D5345" s="2">
        <v>2014</v>
      </c>
      <c r="E5345" s="2" t="s">
        <v>388</v>
      </c>
      <c r="F5345" s="2">
        <v>206259108</v>
      </c>
    </row>
    <row r="5346" spans="1:6" x14ac:dyDescent="0.25">
      <c r="A5346" s="2" t="s">
        <v>136</v>
      </c>
      <c r="B5346" s="2" t="s">
        <v>412</v>
      </c>
      <c r="C5346" s="2" t="s">
        <v>389</v>
      </c>
      <c r="D5346" s="2">
        <v>2015</v>
      </c>
      <c r="E5346" s="2" t="s">
        <v>388</v>
      </c>
      <c r="F5346" s="2">
        <v>85024232</v>
      </c>
    </row>
    <row r="5347" spans="1:6" x14ac:dyDescent="0.25">
      <c r="A5347" s="2" t="s">
        <v>136</v>
      </c>
      <c r="B5347" s="2" t="s">
        <v>412</v>
      </c>
      <c r="C5347" s="2" t="s">
        <v>389</v>
      </c>
      <c r="D5347" s="2">
        <v>2016</v>
      </c>
      <c r="E5347" s="2" t="s">
        <v>388</v>
      </c>
      <c r="F5347" s="2">
        <v>27624299</v>
      </c>
    </row>
    <row r="5348" spans="1:6" x14ac:dyDescent="0.25">
      <c r="A5348" s="2" t="s">
        <v>136</v>
      </c>
      <c r="B5348" s="2" t="s">
        <v>412</v>
      </c>
      <c r="C5348" s="2" t="s">
        <v>389</v>
      </c>
      <c r="D5348" s="2">
        <v>2017</v>
      </c>
      <c r="E5348" s="2" t="s">
        <v>388</v>
      </c>
      <c r="F5348" s="2">
        <v>41174868</v>
      </c>
    </row>
    <row r="5349" spans="1:6" x14ac:dyDescent="0.25">
      <c r="A5349" s="2" t="s">
        <v>136</v>
      </c>
      <c r="B5349" s="2" t="s">
        <v>412</v>
      </c>
      <c r="C5349" s="2" t="s">
        <v>389</v>
      </c>
      <c r="D5349" s="2">
        <v>2018</v>
      </c>
      <c r="E5349" s="2" t="s">
        <v>388</v>
      </c>
      <c r="F5349" s="2">
        <v>98767068</v>
      </c>
    </row>
    <row r="5350" spans="1:6" x14ac:dyDescent="0.25">
      <c r="A5350" s="2" t="s">
        <v>136</v>
      </c>
      <c r="B5350" s="2" t="s">
        <v>412</v>
      </c>
      <c r="C5350" s="2" t="s">
        <v>389</v>
      </c>
      <c r="D5350" s="2">
        <v>2019</v>
      </c>
      <c r="E5350" s="2" t="s">
        <v>388</v>
      </c>
      <c r="F5350" s="2">
        <v>103255046</v>
      </c>
    </row>
    <row r="5351" spans="1:6" x14ac:dyDescent="0.25">
      <c r="A5351" s="2" t="s">
        <v>136</v>
      </c>
      <c r="B5351" s="2" t="s">
        <v>412</v>
      </c>
      <c r="C5351" s="2" t="s">
        <v>389</v>
      </c>
      <c r="D5351" s="2">
        <v>2020</v>
      </c>
      <c r="E5351" s="2" t="s">
        <v>388</v>
      </c>
      <c r="F5351" s="2">
        <v>106839431</v>
      </c>
    </row>
    <row r="5352" spans="1:6" x14ac:dyDescent="0.25">
      <c r="A5352" s="2" t="s">
        <v>136</v>
      </c>
      <c r="B5352" s="2" t="s">
        <v>412</v>
      </c>
      <c r="C5352" s="2" t="s">
        <v>389</v>
      </c>
      <c r="D5352" s="2">
        <v>2021</v>
      </c>
      <c r="E5352" s="2" t="s">
        <v>388</v>
      </c>
      <c r="F5352" s="2">
        <v>109405789</v>
      </c>
    </row>
    <row r="5353" spans="1:6" x14ac:dyDescent="0.25">
      <c r="A5353" s="2" t="s">
        <v>136</v>
      </c>
      <c r="B5353" s="2" t="s">
        <v>412</v>
      </c>
      <c r="C5353" s="2" t="s">
        <v>390</v>
      </c>
      <c r="D5353" s="2">
        <v>2010</v>
      </c>
      <c r="E5353" s="2" t="s">
        <v>388</v>
      </c>
      <c r="F5353" s="2">
        <v>14892063</v>
      </c>
    </row>
    <row r="5354" spans="1:6" x14ac:dyDescent="0.25">
      <c r="A5354" s="2" t="s">
        <v>136</v>
      </c>
      <c r="B5354" s="2" t="s">
        <v>412</v>
      </c>
      <c r="C5354" s="2" t="s">
        <v>390</v>
      </c>
      <c r="D5354" s="2">
        <v>2011</v>
      </c>
      <c r="E5354" s="2" t="s">
        <v>388</v>
      </c>
      <c r="F5354" s="2">
        <v>18837838</v>
      </c>
    </row>
    <row r="5355" spans="1:6" x14ac:dyDescent="0.25">
      <c r="A5355" s="2" t="s">
        <v>136</v>
      </c>
      <c r="B5355" s="2" t="s">
        <v>412</v>
      </c>
      <c r="C5355" s="2" t="s">
        <v>390</v>
      </c>
      <c r="D5355" s="2">
        <v>2012</v>
      </c>
      <c r="E5355" s="2" t="s">
        <v>388</v>
      </c>
      <c r="F5355" s="2">
        <v>32941994</v>
      </c>
    </row>
    <row r="5356" spans="1:6" x14ac:dyDescent="0.25">
      <c r="A5356" s="2" t="s">
        <v>136</v>
      </c>
      <c r="B5356" s="2" t="s">
        <v>412</v>
      </c>
      <c r="C5356" s="2" t="s">
        <v>390</v>
      </c>
      <c r="D5356" s="2">
        <v>2013</v>
      </c>
      <c r="E5356" s="2" t="s">
        <v>388</v>
      </c>
      <c r="F5356" s="2">
        <v>74606987</v>
      </c>
    </row>
    <row r="5357" spans="1:6" x14ac:dyDescent="0.25">
      <c r="A5357" s="2" t="s">
        <v>136</v>
      </c>
      <c r="B5357" s="2" t="s">
        <v>412</v>
      </c>
      <c r="C5357" s="2" t="s">
        <v>390</v>
      </c>
      <c r="D5357" s="2">
        <v>2014</v>
      </c>
      <c r="E5357" s="2" t="s">
        <v>388</v>
      </c>
      <c r="F5357" s="2">
        <v>42950060</v>
      </c>
    </row>
    <row r="5358" spans="1:6" x14ac:dyDescent="0.25">
      <c r="A5358" s="2" t="s">
        <v>136</v>
      </c>
      <c r="B5358" s="2" t="s">
        <v>412</v>
      </c>
      <c r="C5358" s="2" t="s">
        <v>390</v>
      </c>
      <c r="D5358" s="2">
        <v>2015</v>
      </c>
      <c r="E5358" s="2" t="s">
        <v>388</v>
      </c>
      <c r="F5358" s="2">
        <v>35781162</v>
      </c>
    </row>
    <row r="5359" spans="1:6" x14ac:dyDescent="0.25">
      <c r="A5359" s="2" t="s">
        <v>136</v>
      </c>
      <c r="B5359" s="2" t="s">
        <v>412</v>
      </c>
      <c r="C5359" s="2" t="s">
        <v>390</v>
      </c>
      <c r="D5359" s="2">
        <v>2016</v>
      </c>
      <c r="E5359" s="2" t="s">
        <v>388</v>
      </c>
      <c r="F5359" s="2">
        <v>29297164</v>
      </c>
    </row>
    <row r="5360" spans="1:6" x14ac:dyDescent="0.25">
      <c r="A5360" s="2" t="s">
        <v>136</v>
      </c>
      <c r="B5360" s="2" t="s">
        <v>412</v>
      </c>
      <c r="C5360" s="2" t="s">
        <v>390</v>
      </c>
      <c r="D5360" s="2">
        <v>2017</v>
      </c>
      <c r="E5360" s="2" t="s">
        <v>388</v>
      </c>
      <c r="F5360" s="2">
        <v>32242351</v>
      </c>
    </row>
    <row r="5361" spans="1:6" x14ac:dyDescent="0.25">
      <c r="A5361" s="2" t="s">
        <v>136</v>
      </c>
      <c r="B5361" s="2" t="s">
        <v>412</v>
      </c>
      <c r="C5361" s="2" t="s">
        <v>390</v>
      </c>
      <c r="D5361" s="2">
        <v>2018</v>
      </c>
      <c r="E5361" s="2" t="s">
        <v>388</v>
      </c>
      <c r="F5361" s="2">
        <v>70209193</v>
      </c>
    </row>
    <row r="5362" spans="1:6" x14ac:dyDescent="0.25">
      <c r="A5362" s="2" t="s">
        <v>136</v>
      </c>
      <c r="B5362" s="2" t="s">
        <v>412</v>
      </c>
      <c r="C5362" s="2" t="s">
        <v>390</v>
      </c>
      <c r="D5362" s="2">
        <v>2019</v>
      </c>
      <c r="E5362" s="2" t="s">
        <v>388</v>
      </c>
      <c r="F5362" s="2">
        <v>81320759</v>
      </c>
    </row>
    <row r="5363" spans="1:6" x14ac:dyDescent="0.25">
      <c r="A5363" s="2" t="s">
        <v>136</v>
      </c>
      <c r="B5363" s="2" t="s">
        <v>412</v>
      </c>
      <c r="C5363" s="2" t="s">
        <v>390</v>
      </c>
      <c r="D5363" s="2">
        <v>2020</v>
      </c>
      <c r="E5363" s="2" t="s">
        <v>388</v>
      </c>
      <c r="F5363" s="2">
        <v>87147183</v>
      </c>
    </row>
    <row r="5364" spans="1:6" x14ac:dyDescent="0.25">
      <c r="A5364" s="2" t="s">
        <v>136</v>
      </c>
      <c r="B5364" s="2" t="s">
        <v>412</v>
      </c>
      <c r="C5364" s="2" t="s">
        <v>390</v>
      </c>
      <c r="D5364" s="2">
        <v>2021</v>
      </c>
      <c r="E5364" s="2" t="s">
        <v>388</v>
      </c>
      <c r="F5364" s="2">
        <v>91842827</v>
      </c>
    </row>
    <row r="5365" spans="1:6" x14ac:dyDescent="0.25">
      <c r="A5365" s="2" t="s">
        <v>137</v>
      </c>
      <c r="B5365" s="2" t="s">
        <v>416</v>
      </c>
      <c r="C5365" s="2" t="s">
        <v>387</v>
      </c>
      <c r="D5365" s="2">
        <v>2010</v>
      </c>
      <c r="E5365" s="2" t="s">
        <v>388</v>
      </c>
      <c r="F5365" s="2">
        <v>70531708</v>
      </c>
    </row>
    <row r="5366" spans="1:6" x14ac:dyDescent="0.25">
      <c r="A5366" s="2" t="s">
        <v>137</v>
      </c>
      <c r="B5366" s="2" t="s">
        <v>416</v>
      </c>
      <c r="C5366" s="2" t="s">
        <v>387</v>
      </c>
      <c r="D5366" s="2">
        <v>2011</v>
      </c>
      <c r="E5366" s="2" t="s">
        <v>388</v>
      </c>
      <c r="F5366" s="2">
        <v>35030271</v>
      </c>
    </row>
    <row r="5367" spans="1:6" x14ac:dyDescent="0.25">
      <c r="A5367" s="2" t="s">
        <v>137</v>
      </c>
      <c r="B5367" s="2" t="s">
        <v>416</v>
      </c>
      <c r="C5367" s="2" t="s">
        <v>387</v>
      </c>
      <c r="D5367" s="2">
        <v>2012</v>
      </c>
      <c r="E5367" s="2" t="s">
        <v>388</v>
      </c>
      <c r="F5367" s="2">
        <v>41507595</v>
      </c>
    </row>
    <row r="5368" spans="1:6" x14ac:dyDescent="0.25">
      <c r="A5368" s="2" t="s">
        <v>137</v>
      </c>
      <c r="B5368" s="2" t="s">
        <v>416</v>
      </c>
      <c r="C5368" s="2" t="s">
        <v>387</v>
      </c>
      <c r="D5368" s="2">
        <v>2013</v>
      </c>
      <c r="E5368" s="2" t="s">
        <v>388</v>
      </c>
      <c r="F5368" s="2">
        <v>69135636</v>
      </c>
    </row>
    <row r="5369" spans="1:6" x14ac:dyDescent="0.25">
      <c r="A5369" s="2" t="s">
        <v>137</v>
      </c>
      <c r="B5369" s="2" t="s">
        <v>416</v>
      </c>
      <c r="C5369" s="2" t="s">
        <v>387</v>
      </c>
      <c r="D5369" s="2">
        <v>2014</v>
      </c>
      <c r="E5369" s="2" t="s">
        <v>388</v>
      </c>
      <c r="F5369" s="2">
        <v>56716783</v>
      </c>
    </row>
    <row r="5370" spans="1:6" x14ac:dyDescent="0.25">
      <c r="A5370" s="2" t="s">
        <v>137</v>
      </c>
      <c r="B5370" s="2" t="s">
        <v>416</v>
      </c>
      <c r="C5370" s="2" t="s">
        <v>387</v>
      </c>
      <c r="D5370" s="2">
        <v>2015</v>
      </c>
      <c r="E5370" s="2" t="s">
        <v>388</v>
      </c>
      <c r="F5370" s="2">
        <v>45804767</v>
      </c>
    </row>
    <row r="5371" spans="1:6" x14ac:dyDescent="0.25">
      <c r="A5371" s="2" t="s">
        <v>137</v>
      </c>
      <c r="B5371" s="2" t="s">
        <v>416</v>
      </c>
      <c r="C5371" s="2" t="s">
        <v>387</v>
      </c>
      <c r="D5371" s="2">
        <v>2016</v>
      </c>
      <c r="E5371" s="2" t="s">
        <v>388</v>
      </c>
      <c r="F5371" s="2">
        <v>46948425</v>
      </c>
    </row>
    <row r="5372" spans="1:6" x14ac:dyDescent="0.25">
      <c r="A5372" s="2" t="s">
        <v>137</v>
      </c>
      <c r="B5372" s="2" t="s">
        <v>416</v>
      </c>
      <c r="C5372" s="2" t="s">
        <v>387</v>
      </c>
      <c r="D5372" s="2">
        <v>2017</v>
      </c>
      <c r="E5372" s="2" t="s">
        <v>388</v>
      </c>
      <c r="F5372" s="2">
        <v>47637037</v>
      </c>
    </row>
    <row r="5373" spans="1:6" x14ac:dyDescent="0.25">
      <c r="A5373" s="2" t="s">
        <v>137</v>
      </c>
      <c r="B5373" s="2" t="s">
        <v>416</v>
      </c>
      <c r="C5373" s="2" t="s">
        <v>387</v>
      </c>
      <c r="D5373" s="2">
        <v>2018</v>
      </c>
      <c r="E5373" s="2" t="s">
        <v>388</v>
      </c>
      <c r="F5373" s="2">
        <v>70731303</v>
      </c>
    </row>
    <row r="5374" spans="1:6" x14ac:dyDescent="0.25">
      <c r="A5374" s="2" t="s">
        <v>137</v>
      </c>
      <c r="B5374" s="2" t="s">
        <v>416</v>
      </c>
      <c r="C5374" s="2" t="s">
        <v>387</v>
      </c>
      <c r="D5374" s="2">
        <v>2019</v>
      </c>
      <c r="E5374" s="2" t="s">
        <v>388</v>
      </c>
      <c r="F5374" s="2">
        <v>75601639</v>
      </c>
    </row>
    <row r="5375" spans="1:6" x14ac:dyDescent="0.25">
      <c r="A5375" s="2" t="s">
        <v>137</v>
      </c>
      <c r="B5375" s="2" t="s">
        <v>416</v>
      </c>
      <c r="C5375" s="2" t="s">
        <v>387</v>
      </c>
      <c r="D5375" s="2">
        <v>2020</v>
      </c>
      <c r="E5375" s="2" t="s">
        <v>388</v>
      </c>
      <c r="F5375" s="2">
        <v>79733873</v>
      </c>
    </row>
    <row r="5376" spans="1:6" x14ac:dyDescent="0.25">
      <c r="A5376" s="2" t="s">
        <v>137</v>
      </c>
      <c r="B5376" s="2" t="s">
        <v>416</v>
      </c>
      <c r="C5376" s="2" t="s">
        <v>387</v>
      </c>
      <c r="D5376" s="2">
        <v>2021</v>
      </c>
      <c r="E5376" s="2" t="s">
        <v>388</v>
      </c>
      <c r="F5376" s="2">
        <v>82559632</v>
      </c>
    </row>
    <row r="5377" spans="1:6" x14ac:dyDescent="0.25">
      <c r="A5377" s="2" t="s">
        <v>137</v>
      </c>
      <c r="B5377" s="2" t="s">
        <v>416</v>
      </c>
      <c r="C5377" s="2" t="s">
        <v>389</v>
      </c>
      <c r="D5377" s="2">
        <v>2010</v>
      </c>
      <c r="E5377" s="2" t="s">
        <v>388</v>
      </c>
      <c r="F5377" s="2">
        <v>105126762</v>
      </c>
    </row>
    <row r="5378" spans="1:6" x14ac:dyDescent="0.25">
      <c r="A5378" s="2" t="s">
        <v>137</v>
      </c>
      <c r="B5378" s="2" t="s">
        <v>416</v>
      </c>
      <c r="C5378" s="2" t="s">
        <v>389</v>
      </c>
      <c r="D5378" s="2">
        <v>2011</v>
      </c>
      <c r="E5378" s="2" t="s">
        <v>388</v>
      </c>
      <c r="F5378" s="2">
        <v>41720223</v>
      </c>
    </row>
    <row r="5379" spans="1:6" x14ac:dyDescent="0.25">
      <c r="A5379" s="2" t="s">
        <v>137</v>
      </c>
      <c r="B5379" s="2" t="s">
        <v>416</v>
      </c>
      <c r="C5379" s="2" t="s">
        <v>389</v>
      </c>
      <c r="D5379" s="2">
        <v>2012</v>
      </c>
      <c r="E5379" s="2" t="s">
        <v>388</v>
      </c>
      <c r="F5379" s="2">
        <v>55444802</v>
      </c>
    </row>
    <row r="5380" spans="1:6" x14ac:dyDescent="0.25">
      <c r="A5380" s="2" t="s">
        <v>137</v>
      </c>
      <c r="B5380" s="2" t="s">
        <v>416</v>
      </c>
      <c r="C5380" s="2" t="s">
        <v>389</v>
      </c>
      <c r="D5380" s="2">
        <v>2013</v>
      </c>
      <c r="E5380" s="2" t="s">
        <v>388</v>
      </c>
      <c r="F5380" s="2">
        <v>60148938</v>
      </c>
    </row>
    <row r="5381" spans="1:6" x14ac:dyDescent="0.25">
      <c r="A5381" s="2" t="s">
        <v>137</v>
      </c>
      <c r="B5381" s="2" t="s">
        <v>416</v>
      </c>
      <c r="C5381" s="2" t="s">
        <v>389</v>
      </c>
      <c r="D5381" s="2">
        <v>2014</v>
      </c>
      <c r="E5381" s="2" t="s">
        <v>388</v>
      </c>
      <c r="F5381" s="2">
        <v>123538717</v>
      </c>
    </row>
    <row r="5382" spans="1:6" x14ac:dyDescent="0.25">
      <c r="A5382" s="2" t="s">
        <v>137</v>
      </c>
      <c r="B5382" s="2" t="s">
        <v>416</v>
      </c>
      <c r="C5382" s="2" t="s">
        <v>389</v>
      </c>
      <c r="D5382" s="2">
        <v>2015</v>
      </c>
      <c r="E5382" s="2" t="s">
        <v>388</v>
      </c>
      <c r="F5382" s="2">
        <v>87132775</v>
      </c>
    </row>
    <row r="5383" spans="1:6" x14ac:dyDescent="0.25">
      <c r="A5383" s="2" t="s">
        <v>137</v>
      </c>
      <c r="B5383" s="2" t="s">
        <v>416</v>
      </c>
      <c r="C5383" s="2" t="s">
        <v>389</v>
      </c>
      <c r="D5383" s="2">
        <v>2016</v>
      </c>
      <c r="E5383" s="2" t="s">
        <v>388</v>
      </c>
      <c r="F5383" s="2">
        <v>97983722</v>
      </c>
    </row>
    <row r="5384" spans="1:6" x14ac:dyDescent="0.25">
      <c r="A5384" s="2" t="s">
        <v>137</v>
      </c>
      <c r="B5384" s="2" t="s">
        <v>416</v>
      </c>
      <c r="C5384" s="2" t="s">
        <v>389</v>
      </c>
      <c r="D5384" s="2">
        <v>2017</v>
      </c>
      <c r="E5384" s="2" t="s">
        <v>388</v>
      </c>
      <c r="F5384" s="2">
        <v>102835880</v>
      </c>
    </row>
    <row r="5385" spans="1:6" x14ac:dyDescent="0.25">
      <c r="A5385" s="2" t="s">
        <v>137</v>
      </c>
      <c r="B5385" s="2" t="s">
        <v>416</v>
      </c>
      <c r="C5385" s="2" t="s">
        <v>389</v>
      </c>
      <c r="D5385" s="2">
        <v>2018</v>
      </c>
      <c r="E5385" s="2" t="s">
        <v>388</v>
      </c>
      <c r="F5385" s="2">
        <v>121895792</v>
      </c>
    </row>
    <row r="5386" spans="1:6" x14ac:dyDescent="0.25">
      <c r="A5386" s="2" t="s">
        <v>137</v>
      </c>
      <c r="B5386" s="2" t="s">
        <v>416</v>
      </c>
      <c r="C5386" s="2" t="s">
        <v>389</v>
      </c>
      <c r="D5386" s="2">
        <v>2019</v>
      </c>
      <c r="E5386" s="2" t="s">
        <v>388</v>
      </c>
      <c r="F5386" s="2">
        <v>121484842</v>
      </c>
    </row>
    <row r="5387" spans="1:6" x14ac:dyDescent="0.25">
      <c r="A5387" s="2" t="s">
        <v>137</v>
      </c>
      <c r="B5387" s="2" t="s">
        <v>416</v>
      </c>
      <c r="C5387" s="2" t="s">
        <v>389</v>
      </c>
      <c r="D5387" s="2">
        <v>2020</v>
      </c>
      <c r="E5387" s="2" t="s">
        <v>388</v>
      </c>
      <c r="F5387" s="2">
        <v>123477089</v>
      </c>
    </row>
    <row r="5388" spans="1:6" x14ac:dyDescent="0.25">
      <c r="A5388" s="2" t="s">
        <v>137</v>
      </c>
      <c r="B5388" s="2" t="s">
        <v>416</v>
      </c>
      <c r="C5388" s="2" t="s">
        <v>389</v>
      </c>
      <c r="D5388" s="2">
        <v>2021</v>
      </c>
      <c r="E5388" s="2" t="s">
        <v>388</v>
      </c>
      <c r="F5388" s="2">
        <v>125208124</v>
      </c>
    </row>
    <row r="5389" spans="1:6" x14ac:dyDescent="0.25">
      <c r="A5389" s="2" t="s">
        <v>137</v>
      </c>
      <c r="B5389" s="2" t="s">
        <v>416</v>
      </c>
      <c r="C5389" s="2" t="s">
        <v>390</v>
      </c>
      <c r="D5389" s="2">
        <v>2010</v>
      </c>
      <c r="E5389" s="2" t="s">
        <v>388</v>
      </c>
      <c r="F5389" s="2">
        <v>79601098</v>
      </c>
    </row>
    <row r="5390" spans="1:6" x14ac:dyDescent="0.25">
      <c r="A5390" s="2" t="s">
        <v>137</v>
      </c>
      <c r="B5390" s="2" t="s">
        <v>416</v>
      </c>
      <c r="C5390" s="2" t="s">
        <v>390</v>
      </c>
      <c r="D5390" s="2">
        <v>2011</v>
      </c>
      <c r="E5390" s="2" t="s">
        <v>388</v>
      </c>
      <c r="F5390" s="2">
        <v>75071770</v>
      </c>
    </row>
    <row r="5391" spans="1:6" x14ac:dyDescent="0.25">
      <c r="A5391" s="2" t="s">
        <v>137</v>
      </c>
      <c r="B5391" s="2" t="s">
        <v>416</v>
      </c>
      <c r="C5391" s="2" t="s">
        <v>390</v>
      </c>
      <c r="D5391" s="2">
        <v>2012</v>
      </c>
      <c r="E5391" s="2" t="s">
        <v>388</v>
      </c>
      <c r="F5391" s="2">
        <v>99252150</v>
      </c>
    </row>
    <row r="5392" spans="1:6" x14ac:dyDescent="0.25">
      <c r="A5392" s="2" t="s">
        <v>137</v>
      </c>
      <c r="B5392" s="2" t="s">
        <v>416</v>
      </c>
      <c r="C5392" s="2" t="s">
        <v>390</v>
      </c>
      <c r="D5392" s="2">
        <v>2013</v>
      </c>
      <c r="E5392" s="2" t="s">
        <v>388</v>
      </c>
      <c r="F5392" s="2">
        <v>112600948</v>
      </c>
    </row>
    <row r="5393" spans="1:6" x14ac:dyDescent="0.25">
      <c r="A5393" s="2" t="s">
        <v>137</v>
      </c>
      <c r="B5393" s="2" t="s">
        <v>416</v>
      </c>
      <c r="C5393" s="2" t="s">
        <v>390</v>
      </c>
      <c r="D5393" s="2">
        <v>2014</v>
      </c>
      <c r="E5393" s="2" t="s">
        <v>388</v>
      </c>
      <c r="F5393" s="2">
        <v>118989117</v>
      </c>
    </row>
    <row r="5394" spans="1:6" x14ac:dyDescent="0.25">
      <c r="A5394" s="2" t="s">
        <v>137</v>
      </c>
      <c r="B5394" s="2" t="s">
        <v>416</v>
      </c>
      <c r="C5394" s="2" t="s">
        <v>390</v>
      </c>
      <c r="D5394" s="2">
        <v>2015</v>
      </c>
      <c r="E5394" s="2" t="s">
        <v>388</v>
      </c>
      <c r="F5394" s="2">
        <v>134686113</v>
      </c>
    </row>
    <row r="5395" spans="1:6" x14ac:dyDescent="0.25">
      <c r="A5395" s="2" t="s">
        <v>137</v>
      </c>
      <c r="B5395" s="2" t="s">
        <v>416</v>
      </c>
      <c r="C5395" s="2" t="s">
        <v>390</v>
      </c>
      <c r="D5395" s="2">
        <v>2016</v>
      </c>
      <c r="E5395" s="2" t="s">
        <v>388</v>
      </c>
      <c r="F5395" s="2">
        <v>124357863</v>
      </c>
    </row>
    <row r="5396" spans="1:6" x14ac:dyDescent="0.25">
      <c r="A5396" s="2" t="s">
        <v>137</v>
      </c>
      <c r="B5396" s="2" t="s">
        <v>416</v>
      </c>
      <c r="C5396" s="2" t="s">
        <v>390</v>
      </c>
      <c r="D5396" s="2">
        <v>2017</v>
      </c>
      <c r="E5396" s="2" t="s">
        <v>388</v>
      </c>
      <c r="F5396" s="2">
        <v>160420034</v>
      </c>
    </row>
    <row r="5397" spans="1:6" x14ac:dyDescent="0.25">
      <c r="A5397" s="2" t="s">
        <v>137</v>
      </c>
      <c r="B5397" s="2" t="s">
        <v>416</v>
      </c>
      <c r="C5397" s="2" t="s">
        <v>390</v>
      </c>
      <c r="D5397" s="2">
        <v>2018</v>
      </c>
      <c r="E5397" s="2" t="s">
        <v>388</v>
      </c>
      <c r="F5397" s="2">
        <v>153119608</v>
      </c>
    </row>
    <row r="5398" spans="1:6" x14ac:dyDescent="0.25">
      <c r="A5398" s="2" t="s">
        <v>137</v>
      </c>
      <c r="B5398" s="2" t="s">
        <v>416</v>
      </c>
      <c r="C5398" s="2" t="s">
        <v>390</v>
      </c>
      <c r="D5398" s="2">
        <v>2019</v>
      </c>
      <c r="E5398" s="2" t="s">
        <v>388</v>
      </c>
      <c r="F5398" s="2">
        <v>159342314</v>
      </c>
    </row>
    <row r="5399" spans="1:6" x14ac:dyDescent="0.25">
      <c r="A5399" s="2" t="s">
        <v>137</v>
      </c>
      <c r="B5399" s="2" t="s">
        <v>416</v>
      </c>
      <c r="C5399" s="2" t="s">
        <v>390</v>
      </c>
      <c r="D5399" s="2">
        <v>2020</v>
      </c>
      <c r="E5399" s="2" t="s">
        <v>388</v>
      </c>
      <c r="F5399" s="2">
        <v>172336285</v>
      </c>
    </row>
    <row r="5400" spans="1:6" x14ac:dyDescent="0.25">
      <c r="A5400" s="2" t="s">
        <v>137</v>
      </c>
      <c r="B5400" s="2" t="s">
        <v>416</v>
      </c>
      <c r="C5400" s="2" t="s">
        <v>390</v>
      </c>
      <c r="D5400" s="2">
        <v>2021</v>
      </c>
      <c r="E5400" s="2" t="s">
        <v>388</v>
      </c>
      <c r="F5400" s="2">
        <v>182235628</v>
      </c>
    </row>
    <row r="5401" spans="1:6" x14ac:dyDescent="0.25">
      <c r="A5401" s="2" t="s">
        <v>138</v>
      </c>
      <c r="B5401" s="2" t="s">
        <v>401</v>
      </c>
      <c r="C5401" s="2" t="s">
        <v>387</v>
      </c>
      <c r="D5401" s="2">
        <v>2010</v>
      </c>
      <c r="E5401" s="2" t="s">
        <v>388</v>
      </c>
      <c r="F5401" s="2">
        <v>115362885</v>
      </c>
    </row>
    <row r="5402" spans="1:6" x14ac:dyDescent="0.25">
      <c r="A5402" s="2" t="s">
        <v>138</v>
      </c>
      <c r="B5402" s="2" t="s">
        <v>401</v>
      </c>
      <c r="C5402" s="2" t="s">
        <v>387</v>
      </c>
      <c r="D5402" s="2">
        <v>2011</v>
      </c>
      <c r="E5402" s="2" t="s">
        <v>388</v>
      </c>
      <c r="F5402" s="2">
        <v>99715711</v>
      </c>
    </row>
    <row r="5403" spans="1:6" x14ac:dyDescent="0.25">
      <c r="A5403" s="2" t="s">
        <v>138</v>
      </c>
      <c r="B5403" s="2" t="s">
        <v>401</v>
      </c>
      <c r="C5403" s="2" t="s">
        <v>387</v>
      </c>
      <c r="D5403" s="2">
        <v>2012</v>
      </c>
      <c r="E5403" s="2" t="s">
        <v>388</v>
      </c>
      <c r="F5403" s="2">
        <v>98241574</v>
      </c>
    </row>
    <row r="5404" spans="1:6" x14ac:dyDescent="0.25">
      <c r="A5404" s="2" t="s">
        <v>138</v>
      </c>
      <c r="B5404" s="2" t="s">
        <v>401</v>
      </c>
      <c r="C5404" s="2" t="s">
        <v>387</v>
      </c>
      <c r="D5404" s="2">
        <v>2013</v>
      </c>
      <c r="E5404" s="2" t="s">
        <v>388</v>
      </c>
      <c r="F5404" s="2">
        <v>119495208</v>
      </c>
    </row>
    <row r="5405" spans="1:6" x14ac:dyDescent="0.25">
      <c r="A5405" s="2" t="s">
        <v>138</v>
      </c>
      <c r="B5405" s="2" t="s">
        <v>401</v>
      </c>
      <c r="C5405" s="2" t="s">
        <v>387</v>
      </c>
      <c r="D5405" s="2">
        <v>2014</v>
      </c>
      <c r="E5405" s="2" t="s">
        <v>388</v>
      </c>
      <c r="F5405" s="2">
        <v>113333742</v>
      </c>
    </row>
    <row r="5406" spans="1:6" x14ac:dyDescent="0.25">
      <c r="A5406" s="2" t="s">
        <v>138</v>
      </c>
      <c r="B5406" s="2" t="s">
        <v>401</v>
      </c>
      <c r="C5406" s="2" t="s">
        <v>387</v>
      </c>
      <c r="D5406" s="2">
        <v>2015</v>
      </c>
      <c r="E5406" s="2" t="s">
        <v>388</v>
      </c>
      <c r="F5406" s="2">
        <v>223163563</v>
      </c>
    </row>
    <row r="5407" spans="1:6" x14ac:dyDescent="0.25">
      <c r="A5407" s="2" t="s">
        <v>138</v>
      </c>
      <c r="B5407" s="2" t="s">
        <v>401</v>
      </c>
      <c r="C5407" s="2" t="s">
        <v>387</v>
      </c>
      <c r="D5407" s="2">
        <v>2016</v>
      </c>
      <c r="E5407" s="2" t="s">
        <v>388</v>
      </c>
      <c r="F5407" s="2">
        <v>148926594</v>
      </c>
    </row>
    <row r="5408" spans="1:6" x14ac:dyDescent="0.25">
      <c r="A5408" s="2" t="s">
        <v>138</v>
      </c>
      <c r="B5408" s="2" t="s">
        <v>401</v>
      </c>
      <c r="C5408" s="2" t="s">
        <v>387</v>
      </c>
      <c r="D5408" s="2">
        <v>2017</v>
      </c>
      <c r="E5408" s="2" t="s">
        <v>388</v>
      </c>
      <c r="F5408" s="2">
        <v>185240879</v>
      </c>
    </row>
    <row r="5409" spans="1:6" x14ac:dyDescent="0.25">
      <c r="A5409" s="2" t="s">
        <v>138</v>
      </c>
      <c r="B5409" s="2" t="s">
        <v>401</v>
      </c>
      <c r="C5409" s="2" t="s">
        <v>387</v>
      </c>
      <c r="D5409" s="2">
        <v>2018</v>
      </c>
      <c r="E5409" s="2" t="s">
        <v>388</v>
      </c>
      <c r="F5409" s="2">
        <v>278399419</v>
      </c>
    </row>
    <row r="5410" spans="1:6" x14ac:dyDescent="0.25">
      <c r="A5410" s="2" t="s">
        <v>138</v>
      </c>
      <c r="B5410" s="2" t="s">
        <v>401</v>
      </c>
      <c r="C5410" s="2" t="s">
        <v>387</v>
      </c>
      <c r="D5410" s="2">
        <v>2019</v>
      </c>
      <c r="E5410" s="2" t="s">
        <v>388</v>
      </c>
      <c r="F5410" s="2">
        <v>470105550</v>
      </c>
    </row>
    <row r="5411" spans="1:6" x14ac:dyDescent="0.25">
      <c r="A5411" s="2" t="s">
        <v>138</v>
      </c>
      <c r="B5411" s="2" t="s">
        <v>401</v>
      </c>
      <c r="C5411" s="2" t="s">
        <v>387</v>
      </c>
      <c r="D5411" s="2">
        <v>2020</v>
      </c>
      <c r="E5411" s="2" t="s">
        <v>388</v>
      </c>
      <c r="F5411" s="2">
        <v>320788205</v>
      </c>
    </row>
    <row r="5412" spans="1:6" x14ac:dyDescent="0.25">
      <c r="A5412" s="2" t="s">
        <v>138</v>
      </c>
      <c r="B5412" s="2" t="s">
        <v>401</v>
      </c>
      <c r="C5412" s="2" t="s">
        <v>387</v>
      </c>
      <c r="D5412" s="2">
        <v>2021</v>
      </c>
      <c r="E5412" s="2" t="s">
        <v>388</v>
      </c>
      <c r="F5412" s="2">
        <v>340570567</v>
      </c>
    </row>
    <row r="5413" spans="1:6" x14ac:dyDescent="0.25">
      <c r="A5413" s="2" t="s">
        <v>138</v>
      </c>
      <c r="B5413" s="2" t="s">
        <v>401</v>
      </c>
      <c r="C5413" s="2" t="s">
        <v>389</v>
      </c>
      <c r="D5413" s="2">
        <v>2010</v>
      </c>
      <c r="E5413" s="2" t="s">
        <v>388</v>
      </c>
      <c r="F5413" s="2">
        <v>319285395</v>
      </c>
    </row>
    <row r="5414" spans="1:6" x14ac:dyDescent="0.25">
      <c r="A5414" s="2" t="s">
        <v>138</v>
      </c>
      <c r="B5414" s="2" t="s">
        <v>401</v>
      </c>
      <c r="C5414" s="2" t="s">
        <v>389</v>
      </c>
      <c r="D5414" s="2">
        <v>2011</v>
      </c>
      <c r="E5414" s="2" t="s">
        <v>388</v>
      </c>
      <c r="F5414" s="2">
        <v>206173477</v>
      </c>
    </row>
    <row r="5415" spans="1:6" x14ac:dyDescent="0.25">
      <c r="A5415" s="2" t="s">
        <v>138</v>
      </c>
      <c r="B5415" s="2" t="s">
        <v>401</v>
      </c>
      <c r="C5415" s="2" t="s">
        <v>389</v>
      </c>
      <c r="D5415" s="2">
        <v>2012</v>
      </c>
      <c r="E5415" s="2" t="s">
        <v>388</v>
      </c>
      <c r="F5415" s="2">
        <v>234880512</v>
      </c>
    </row>
    <row r="5416" spans="1:6" x14ac:dyDescent="0.25">
      <c r="A5416" s="2" t="s">
        <v>138</v>
      </c>
      <c r="B5416" s="2" t="s">
        <v>401</v>
      </c>
      <c r="C5416" s="2" t="s">
        <v>389</v>
      </c>
      <c r="D5416" s="2">
        <v>2013</v>
      </c>
      <c r="E5416" s="2" t="s">
        <v>388</v>
      </c>
      <c r="F5416" s="2">
        <v>257059488</v>
      </c>
    </row>
    <row r="5417" spans="1:6" x14ac:dyDescent="0.25">
      <c r="A5417" s="2" t="s">
        <v>138</v>
      </c>
      <c r="B5417" s="2" t="s">
        <v>401</v>
      </c>
      <c r="C5417" s="2" t="s">
        <v>389</v>
      </c>
      <c r="D5417" s="2">
        <v>2014</v>
      </c>
      <c r="E5417" s="2" t="s">
        <v>388</v>
      </c>
      <c r="F5417" s="2">
        <v>308310720</v>
      </c>
    </row>
    <row r="5418" spans="1:6" x14ac:dyDescent="0.25">
      <c r="A5418" s="2" t="s">
        <v>138</v>
      </c>
      <c r="B5418" s="2" t="s">
        <v>401</v>
      </c>
      <c r="C5418" s="2" t="s">
        <v>389</v>
      </c>
      <c r="D5418" s="2">
        <v>2015</v>
      </c>
      <c r="E5418" s="2" t="s">
        <v>388</v>
      </c>
      <c r="F5418" s="2">
        <v>518542593</v>
      </c>
    </row>
    <row r="5419" spans="1:6" x14ac:dyDescent="0.25">
      <c r="A5419" s="2" t="s">
        <v>138</v>
      </c>
      <c r="B5419" s="2" t="s">
        <v>401</v>
      </c>
      <c r="C5419" s="2" t="s">
        <v>389</v>
      </c>
      <c r="D5419" s="2">
        <v>2016</v>
      </c>
      <c r="E5419" s="2" t="s">
        <v>388</v>
      </c>
      <c r="F5419" s="2">
        <v>456103652</v>
      </c>
    </row>
    <row r="5420" spans="1:6" x14ac:dyDescent="0.25">
      <c r="A5420" s="2" t="s">
        <v>138</v>
      </c>
      <c r="B5420" s="2" t="s">
        <v>401</v>
      </c>
      <c r="C5420" s="2" t="s">
        <v>389</v>
      </c>
      <c r="D5420" s="2">
        <v>2017</v>
      </c>
      <c r="E5420" s="2" t="s">
        <v>388</v>
      </c>
      <c r="F5420" s="2">
        <v>1114584137</v>
      </c>
    </row>
    <row r="5421" spans="1:6" x14ac:dyDescent="0.25">
      <c r="A5421" s="2" t="s">
        <v>138</v>
      </c>
      <c r="B5421" s="2" t="s">
        <v>401</v>
      </c>
      <c r="C5421" s="2" t="s">
        <v>389</v>
      </c>
      <c r="D5421" s="2">
        <v>2018</v>
      </c>
      <c r="E5421" s="2" t="s">
        <v>388</v>
      </c>
      <c r="F5421" s="2">
        <v>633342060</v>
      </c>
    </row>
    <row r="5422" spans="1:6" x14ac:dyDescent="0.25">
      <c r="A5422" s="2" t="s">
        <v>138</v>
      </c>
      <c r="B5422" s="2" t="s">
        <v>401</v>
      </c>
      <c r="C5422" s="2" t="s">
        <v>389</v>
      </c>
      <c r="D5422" s="2">
        <v>2019</v>
      </c>
      <c r="E5422" s="2" t="s">
        <v>388</v>
      </c>
      <c r="F5422" s="2">
        <v>636438652</v>
      </c>
    </row>
    <row r="5423" spans="1:6" x14ac:dyDescent="0.25">
      <c r="A5423" s="2" t="s">
        <v>138</v>
      </c>
      <c r="B5423" s="2" t="s">
        <v>401</v>
      </c>
      <c r="C5423" s="2" t="s">
        <v>389</v>
      </c>
      <c r="D5423" s="2">
        <v>2020</v>
      </c>
      <c r="E5423" s="2" t="s">
        <v>388</v>
      </c>
      <c r="F5423" s="2">
        <v>668202749</v>
      </c>
    </row>
    <row r="5424" spans="1:6" x14ac:dyDescent="0.25">
      <c r="A5424" s="2" t="s">
        <v>138</v>
      </c>
      <c r="B5424" s="2" t="s">
        <v>401</v>
      </c>
      <c r="C5424" s="2" t="s">
        <v>389</v>
      </c>
      <c r="D5424" s="2">
        <v>2021</v>
      </c>
      <c r="E5424" s="2" t="s">
        <v>388</v>
      </c>
      <c r="F5424" s="2">
        <v>690307659</v>
      </c>
    </row>
    <row r="5425" spans="1:6" x14ac:dyDescent="0.25">
      <c r="A5425" s="2" t="s">
        <v>138</v>
      </c>
      <c r="B5425" s="2" t="s">
        <v>401</v>
      </c>
      <c r="C5425" s="2" t="s">
        <v>390</v>
      </c>
      <c r="D5425" s="2">
        <v>2010</v>
      </c>
      <c r="E5425" s="2" t="s">
        <v>388</v>
      </c>
      <c r="F5425" s="2">
        <v>234289086</v>
      </c>
    </row>
    <row r="5426" spans="1:6" x14ac:dyDescent="0.25">
      <c r="A5426" s="2" t="s">
        <v>138</v>
      </c>
      <c r="B5426" s="2" t="s">
        <v>401</v>
      </c>
      <c r="C5426" s="2" t="s">
        <v>390</v>
      </c>
      <c r="D5426" s="2">
        <v>2011</v>
      </c>
      <c r="E5426" s="2" t="s">
        <v>388</v>
      </c>
      <c r="F5426" s="2">
        <v>221277262</v>
      </c>
    </row>
    <row r="5427" spans="1:6" x14ac:dyDescent="0.25">
      <c r="A5427" s="2" t="s">
        <v>138</v>
      </c>
      <c r="B5427" s="2" t="s">
        <v>401</v>
      </c>
      <c r="C5427" s="2" t="s">
        <v>390</v>
      </c>
      <c r="D5427" s="2">
        <v>2012</v>
      </c>
      <c r="E5427" s="2" t="s">
        <v>388</v>
      </c>
      <c r="F5427" s="2">
        <v>346472039</v>
      </c>
    </row>
    <row r="5428" spans="1:6" x14ac:dyDescent="0.25">
      <c r="A5428" s="2" t="s">
        <v>138</v>
      </c>
      <c r="B5428" s="2" t="s">
        <v>401</v>
      </c>
      <c r="C5428" s="2" t="s">
        <v>390</v>
      </c>
      <c r="D5428" s="2">
        <v>2013</v>
      </c>
      <c r="E5428" s="2" t="s">
        <v>388</v>
      </c>
      <c r="F5428" s="2">
        <v>314549850</v>
      </c>
    </row>
    <row r="5429" spans="1:6" x14ac:dyDescent="0.25">
      <c r="A5429" s="2" t="s">
        <v>138</v>
      </c>
      <c r="B5429" s="2" t="s">
        <v>401</v>
      </c>
      <c r="C5429" s="2" t="s">
        <v>390</v>
      </c>
      <c r="D5429" s="2">
        <v>2014</v>
      </c>
      <c r="E5429" s="2" t="s">
        <v>388</v>
      </c>
      <c r="F5429" s="2">
        <v>406975757</v>
      </c>
    </row>
    <row r="5430" spans="1:6" x14ac:dyDescent="0.25">
      <c r="A5430" s="2" t="s">
        <v>138</v>
      </c>
      <c r="B5430" s="2" t="s">
        <v>401</v>
      </c>
      <c r="C5430" s="2" t="s">
        <v>390</v>
      </c>
      <c r="D5430" s="2">
        <v>2015</v>
      </c>
      <c r="E5430" s="2" t="s">
        <v>388</v>
      </c>
      <c r="F5430" s="2">
        <v>420780174</v>
      </c>
    </row>
    <row r="5431" spans="1:6" x14ac:dyDescent="0.25">
      <c r="A5431" s="2" t="s">
        <v>138</v>
      </c>
      <c r="B5431" s="2" t="s">
        <v>401</v>
      </c>
      <c r="C5431" s="2" t="s">
        <v>390</v>
      </c>
      <c r="D5431" s="2">
        <v>2016</v>
      </c>
      <c r="E5431" s="2" t="s">
        <v>388</v>
      </c>
      <c r="F5431" s="2">
        <v>464418626</v>
      </c>
    </row>
    <row r="5432" spans="1:6" x14ac:dyDescent="0.25">
      <c r="A5432" s="2" t="s">
        <v>138</v>
      </c>
      <c r="B5432" s="2" t="s">
        <v>401</v>
      </c>
      <c r="C5432" s="2" t="s">
        <v>390</v>
      </c>
      <c r="D5432" s="2">
        <v>2017</v>
      </c>
      <c r="E5432" s="2" t="s">
        <v>388</v>
      </c>
      <c r="F5432" s="2">
        <v>356851475</v>
      </c>
    </row>
    <row r="5433" spans="1:6" x14ac:dyDescent="0.25">
      <c r="A5433" s="2" t="s">
        <v>138</v>
      </c>
      <c r="B5433" s="2" t="s">
        <v>401</v>
      </c>
      <c r="C5433" s="2" t="s">
        <v>390</v>
      </c>
      <c r="D5433" s="2">
        <v>2018</v>
      </c>
      <c r="E5433" s="2" t="s">
        <v>388</v>
      </c>
      <c r="F5433" s="2">
        <v>484411995</v>
      </c>
    </row>
    <row r="5434" spans="1:6" x14ac:dyDescent="0.25">
      <c r="A5434" s="2" t="s">
        <v>138</v>
      </c>
      <c r="B5434" s="2" t="s">
        <v>401</v>
      </c>
      <c r="C5434" s="2" t="s">
        <v>390</v>
      </c>
      <c r="D5434" s="2">
        <v>2019</v>
      </c>
      <c r="E5434" s="2" t="s">
        <v>388</v>
      </c>
      <c r="F5434" s="2">
        <v>526952469</v>
      </c>
    </row>
    <row r="5435" spans="1:6" x14ac:dyDescent="0.25">
      <c r="A5435" s="2" t="s">
        <v>138</v>
      </c>
      <c r="B5435" s="2" t="s">
        <v>401</v>
      </c>
      <c r="C5435" s="2" t="s">
        <v>390</v>
      </c>
      <c r="D5435" s="2">
        <v>2020</v>
      </c>
      <c r="E5435" s="2" t="s">
        <v>388</v>
      </c>
      <c r="F5435" s="2">
        <v>580664381</v>
      </c>
    </row>
    <row r="5436" spans="1:6" x14ac:dyDescent="0.25">
      <c r="A5436" s="2" t="s">
        <v>138</v>
      </c>
      <c r="B5436" s="2" t="s">
        <v>401</v>
      </c>
      <c r="C5436" s="2" t="s">
        <v>390</v>
      </c>
      <c r="D5436" s="2">
        <v>2021</v>
      </c>
      <c r="E5436" s="2" t="s">
        <v>388</v>
      </c>
      <c r="F5436" s="2">
        <v>634446505</v>
      </c>
    </row>
    <row r="5437" spans="1:6" x14ac:dyDescent="0.25">
      <c r="A5437" s="2" t="s">
        <v>139</v>
      </c>
      <c r="B5437" s="2" t="s">
        <v>411</v>
      </c>
      <c r="C5437" s="2" t="s">
        <v>387</v>
      </c>
      <c r="D5437" s="2">
        <v>2010</v>
      </c>
      <c r="E5437" s="2" t="s">
        <v>388</v>
      </c>
      <c r="F5437" s="2">
        <v>31782716</v>
      </c>
    </row>
    <row r="5438" spans="1:6" x14ac:dyDescent="0.25">
      <c r="A5438" s="2" t="s">
        <v>139</v>
      </c>
      <c r="B5438" s="2" t="s">
        <v>411</v>
      </c>
      <c r="C5438" s="2" t="s">
        <v>387</v>
      </c>
      <c r="D5438" s="2">
        <v>2011</v>
      </c>
      <c r="E5438" s="2" t="s">
        <v>388</v>
      </c>
      <c r="F5438" s="2">
        <v>35373692</v>
      </c>
    </row>
    <row r="5439" spans="1:6" x14ac:dyDescent="0.25">
      <c r="A5439" s="2" t="s">
        <v>139</v>
      </c>
      <c r="B5439" s="2" t="s">
        <v>411</v>
      </c>
      <c r="C5439" s="2" t="s">
        <v>387</v>
      </c>
      <c r="D5439" s="2">
        <v>2012</v>
      </c>
      <c r="E5439" s="2" t="s">
        <v>388</v>
      </c>
      <c r="F5439" s="2">
        <v>29532102</v>
      </c>
    </row>
    <row r="5440" spans="1:6" x14ac:dyDescent="0.25">
      <c r="A5440" s="2" t="s">
        <v>139</v>
      </c>
      <c r="B5440" s="2" t="s">
        <v>411</v>
      </c>
      <c r="C5440" s="2" t="s">
        <v>387</v>
      </c>
      <c r="D5440" s="2">
        <v>2013</v>
      </c>
      <c r="E5440" s="2" t="s">
        <v>388</v>
      </c>
      <c r="F5440" s="2">
        <v>52416220</v>
      </c>
    </row>
    <row r="5441" spans="1:6" x14ac:dyDescent="0.25">
      <c r="A5441" s="2" t="s">
        <v>139</v>
      </c>
      <c r="B5441" s="2" t="s">
        <v>411</v>
      </c>
      <c r="C5441" s="2" t="s">
        <v>387</v>
      </c>
      <c r="D5441" s="2">
        <v>2014</v>
      </c>
      <c r="E5441" s="2" t="s">
        <v>388</v>
      </c>
      <c r="F5441" s="2">
        <v>24648685</v>
      </c>
    </row>
    <row r="5442" spans="1:6" x14ac:dyDescent="0.25">
      <c r="A5442" s="2" t="s">
        <v>139</v>
      </c>
      <c r="B5442" s="2" t="s">
        <v>411</v>
      </c>
      <c r="C5442" s="2" t="s">
        <v>387</v>
      </c>
      <c r="D5442" s="2">
        <v>2015</v>
      </c>
      <c r="E5442" s="2" t="s">
        <v>388</v>
      </c>
      <c r="F5442" s="2">
        <v>35516537</v>
      </c>
    </row>
    <row r="5443" spans="1:6" x14ac:dyDescent="0.25">
      <c r="A5443" s="2" t="s">
        <v>139</v>
      </c>
      <c r="B5443" s="2" t="s">
        <v>411</v>
      </c>
      <c r="C5443" s="2" t="s">
        <v>387</v>
      </c>
      <c r="D5443" s="2">
        <v>2016</v>
      </c>
      <c r="E5443" s="2" t="s">
        <v>388</v>
      </c>
      <c r="F5443" s="2">
        <v>53790742</v>
      </c>
    </row>
    <row r="5444" spans="1:6" x14ac:dyDescent="0.25">
      <c r="A5444" s="2" t="s">
        <v>139</v>
      </c>
      <c r="B5444" s="2" t="s">
        <v>411</v>
      </c>
      <c r="C5444" s="2" t="s">
        <v>387</v>
      </c>
      <c r="D5444" s="2">
        <v>2017</v>
      </c>
      <c r="E5444" s="2" t="s">
        <v>388</v>
      </c>
      <c r="F5444" s="2">
        <v>36607981</v>
      </c>
    </row>
    <row r="5445" spans="1:6" x14ac:dyDescent="0.25">
      <c r="A5445" s="2" t="s">
        <v>139</v>
      </c>
      <c r="B5445" s="2" t="s">
        <v>411</v>
      </c>
      <c r="C5445" s="2" t="s">
        <v>387</v>
      </c>
      <c r="D5445" s="2">
        <v>2018</v>
      </c>
      <c r="E5445" s="2" t="s">
        <v>388</v>
      </c>
      <c r="F5445" s="2">
        <v>30357161</v>
      </c>
    </row>
    <row r="5446" spans="1:6" x14ac:dyDescent="0.25">
      <c r="A5446" s="2" t="s">
        <v>139</v>
      </c>
      <c r="B5446" s="2" t="s">
        <v>411</v>
      </c>
      <c r="C5446" s="2" t="s">
        <v>387</v>
      </c>
      <c r="D5446" s="2">
        <v>2019</v>
      </c>
      <c r="E5446" s="2" t="s">
        <v>388</v>
      </c>
      <c r="F5446" s="2">
        <v>32177824</v>
      </c>
    </row>
    <row r="5447" spans="1:6" x14ac:dyDescent="0.25">
      <c r="A5447" s="2" t="s">
        <v>139</v>
      </c>
      <c r="B5447" s="2" t="s">
        <v>411</v>
      </c>
      <c r="C5447" s="2" t="s">
        <v>387</v>
      </c>
      <c r="D5447" s="2">
        <v>2020</v>
      </c>
      <c r="E5447" s="2" t="s">
        <v>388</v>
      </c>
      <c r="F5447" s="2">
        <v>34117659</v>
      </c>
    </row>
    <row r="5448" spans="1:6" x14ac:dyDescent="0.25">
      <c r="A5448" s="2" t="s">
        <v>139</v>
      </c>
      <c r="B5448" s="2" t="s">
        <v>411</v>
      </c>
      <c r="C5448" s="2" t="s">
        <v>387</v>
      </c>
      <c r="D5448" s="2">
        <v>2021</v>
      </c>
      <c r="E5448" s="2" t="s">
        <v>388</v>
      </c>
      <c r="F5448" s="2">
        <v>35348640</v>
      </c>
    </row>
    <row r="5449" spans="1:6" x14ac:dyDescent="0.25">
      <c r="A5449" s="2" t="s">
        <v>139</v>
      </c>
      <c r="B5449" s="2" t="s">
        <v>411</v>
      </c>
      <c r="C5449" s="2" t="s">
        <v>389</v>
      </c>
      <c r="D5449" s="2">
        <v>2010</v>
      </c>
      <c r="E5449" s="2" t="s">
        <v>388</v>
      </c>
      <c r="F5449" s="2">
        <v>37830479</v>
      </c>
    </row>
    <row r="5450" spans="1:6" x14ac:dyDescent="0.25">
      <c r="A5450" s="2" t="s">
        <v>139</v>
      </c>
      <c r="B5450" s="2" t="s">
        <v>411</v>
      </c>
      <c r="C5450" s="2" t="s">
        <v>389</v>
      </c>
      <c r="D5450" s="2">
        <v>2011</v>
      </c>
      <c r="E5450" s="2" t="s">
        <v>388</v>
      </c>
      <c r="F5450" s="2">
        <v>18480341</v>
      </c>
    </row>
    <row r="5451" spans="1:6" x14ac:dyDescent="0.25">
      <c r="A5451" s="2" t="s">
        <v>139</v>
      </c>
      <c r="B5451" s="2" t="s">
        <v>411</v>
      </c>
      <c r="C5451" s="2" t="s">
        <v>389</v>
      </c>
      <c r="D5451" s="2">
        <v>2012</v>
      </c>
      <c r="E5451" s="2" t="s">
        <v>388</v>
      </c>
      <c r="F5451" s="2">
        <v>69352267</v>
      </c>
    </row>
    <row r="5452" spans="1:6" x14ac:dyDescent="0.25">
      <c r="A5452" s="2" t="s">
        <v>139</v>
      </c>
      <c r="B5452" s="2" t="s">
        <v>411</v>
      </c>
      <c r="C5452" s="2" t="s">
        <v>389</v>
      </c>
      <c r="D5452" s="2">
        <v>2013</v>
      </c>
      <c r="E5452" s="2" t="s">
        <v>388</v>
      </c>
      <c r="F5452" s="2">
        <v>12741001</v>
      </c>
    </row>
    <row r="5453" spans="1:6" x14ac:dyDescent="0.25">
      <c r="A5453" s="2" t="s">
        <v>139</v>
      </c>
      <c r="B5453" s="2" t="s">
        <v>411</v>
      </c>
      <c r="C5453" s="2" t="s">
        <v>389</v>
      </c>
      <c r="D5453" s="2">
        <v>2014</v>
      </c>
      <c r="E5453" s="2" t="s">
        <v>388</v>
      </c>
      <c r="F5453" s="2">
        <v>47463155</v>
      </c>
    </row>
    <row r="5454" spans="1:6" x14ac:dyDescent="0.25">
      <c r="A5454" s="2" t="s">
        <v>139</v>
      </c>
      <c r="B5454" s="2" t="s">
        <v>411</v>
      </c>
      <c r="C5454" s="2" t="s">
        <v>389</v>
      </c>
      <c r="D5454" s="2">
        <v>2015</v>
      </c>
      <c r="E5454" s="2" t="s">
        <v>388</v>
      </c>
      <c r="F5454" s="2">
        <v>39187190</v>
      </c>
    </row>
    <row r="5455" spans="1:6" x14ac:dyDescent="0.25">
      <c r="A5455" s="2" t="s">
        <v>139</v>
      </c>
      <c r="B5455" s="2" t="s">
        <v>411</v>
      </c>
      <c r="C5455" s="2" t="s">
        <v>389</v>
      </c>
      <c r="D5455" s="2">
        <v>2016</v>
      </c>
      <c r="E5455" s="2" t="s">
        <v>388</v>
      </c>
      <c r="F5455" s="2">
        <v>70657259</v>
      </c>
    </row>
    <row r="5456" spans="1:6" x14ac:dyDescent="0.25">
      <c r="A5456" s="2" t="s">
        <v>139</v>
      </c>
      <c r="B5456" s="2" t="s">
        <v>411</v>
      </c>
      <c r="C5456" s="2" t="s">
        <v>389</v>
      </c>
      <c r="D5456" s="2">
        <v>2017</v>
      </c>
      <c r="E5456" s="2" t="s">
        <v>388</v>
      </c>
      <c r="F5456" s="2">
        <v>46308014</v>
      </c>
    </row>
    <row r="5457" spans="1:6" x14ac:dyDescent="0.25">
      <c r="A5457" s="2" t="s">
        <v>139</v>
      </c>
      <c r="B5457" s="2" t="s">
        <v>411</v>
      </c>
      <c r="C5457" s="2" t="s">
        <v>389</v>
      </c>
      <c r="D5457" s="2">
        <v>2018</v>
      </c>
      <c r="E5457" s="2" t="s">
        <v>388</v>
      </c>
      <c r="F5457" s="2">
        <v>70566124</v>
      </c>
    </row>
    <row r="5458" spans="1:6" x14ac:dyDescent="0.25">
      <c r="A5458" s="2" t="s">
        <v>139</v>
      </c>
      <c r="B5458" s="2" t="s">
        <v>411</v>
      </c>
      <c r="C5458" s="2" t="s">
        <v>389</v>
      </c>
      <c r="D5458" s="2">
        <v>2019</v>
      </c>
      <c r="E5458" s="2" t="s">
        <v>388</v>
      </c>
      <c r="F5458" s="2">
        <v>73924374</v>
      </c>
    </row>
    <row r="5459" spans="1:6" x14ac:dyDescent="0.25">
      <c r="A5459" s="2" t="s">
        <v>139</v>
      </c>
      <c r="B5459" s="2" t="s">
        <v>411</v>
      </c>
      <c r="C5459" s="2" t="s">
        <v>389</v>
      </c>
      <c r="D5459" s="2">
        <v>2020</v>
      </c>
      <c r="E5459" s="2" t="s">
        <v>388</v>
      </c>
      <c r="F5459" s="2">
        <v>76073245</v>
      </c>
    </row>
    <row r="5460" spans="1:6" x14ac:dyDescent="0.25">
      <c r="A5460" s="2" t="s">
        <v>139</v>
      </c>
      <c r="B5460" s="2" t="s">
        <v>411</v>
      </c>
      <c r="C5460" s="2" t="s">
        <v>389</v>
      </c>
      <c r="D5460" s="2">
        <v>2021</v>
      </c>
      <c r="E5460" s="2" t="s">
        <v>388</v>
      </c>
      <c r="F5460" s="2">
        <v>77960934</v>
      </c>
    </row>
    <row r="5461" spans="1:6" x14ac:dyDescent="0.25">
      <c r="A5461" s="2" t="s">
        <v>139</v>
      </c>
      <c r="B5461" s="2" t="s">
        <v>411</v>
      </c>
      <c r="C5461" s="2" t="s">
        <v>390</v>
      </c>
      <c r="D5461" s="2">
        <v>2010</v>
      </c>
      <c r="E5461" s="2" t="s">
        <v>388</v>
      </c>
      <c r="F5461" s="2">
        <v>13690095</v>
      </c>
    </row>
    <row r="5462" spans="1:6" x14ac:dyDescent="0.25">
      <c r="A5462" s="2" t="s">
        <v>139</v>
      </c>
      <c r="B5462" s="2" t="s">
        <v>411</v>
      </c>
      <c r="C5462" s="2" t="s">
        <v>390</v>
      </c>
      <c r="D5462" s="2">
        <v>2011</v>
      </c>
      <c r="E5462" s="2" t="s">
        <v>388</v>
      </c>
      <c r="F5462" s="2">
        <v>9396562</v>
      </c>
    </row>
    <row r="5463" spans="1:6" x14ac:dyDescent="0.25">
      <c r="A5463" s="2" t="s">
        <v>139</v>
      </c>
      <c r="B5463" s="2" t="s">
        <v>411</v>
      </c>
      <c r="C5463" s="2" t="s">
        <v>390</v>
      </c>
      <c r="D5463" s="2">
        <v>2012</v>
      </c>
      <c r="E5463" s="2" t="s">
        <v>388</v>
      </c>
      <c r="F5463" s="2">
        <v>30193868</v>
      </c>
    </row>
    <row r="5464" spans="1:6" x14ac:dyDescent="0.25">
      <c r="A5464" s="2" t="s">
        <v>139</v>
      </c>
      <c r="B5464" s="2" t="s">
        <v>411</v>
      </c>
      <c r="C5464" s="2" t="s">
        <v>390</v>
      </c>
      <c r="D5464" s="2">
        <v>2013</v>
      </c>
      <c r="E5464" s="2" t="s">
        <v>388</v>
      </c>
      <c r="F5464" s="2">
        <v>11183807</v>
      </c>
    </row>
    <row r="5465" spans="1:6" x14ac:dyDescent="0.25">
      <c r="A5465" s="2" t="s">
        <v>139</v>
      </c>
      <c r="B5465" s="2" t="s">
        <v>411</v>
      </c>
      <c r="C5465" s="2" t="s">
        <v>390</v>
      </c>
      <c r="D5465" s="2">
        <v>2014</v>
      </c>
      <c r="E5465" s="2" t="s">
        <v>388</v>
      </c>
      <c r="F5465" s="2">
        <v>46426494</v>
      </c>
    </row>
    <row r="5466" spans="1:6" x14ac:dyDescent="0.25">
      <c r="A5466" s="2" t="s">
        <v>139</v>
      </c>
      <c r="B5466" s="2" t="s">
        <v>411</v>
      </c>
      <c r="C5466" s="2" t="s">
        <v>390</v>
      </c>
      <c r="D5466" s="2">
        <v>2015</v>
      </c>
      <c r="E5466" s="2" t="s">
        <v>388</v>
      </c>
      <c r="F5466" s="2">
        <v>33001886</v>
      </c>
    </row>
    <row r="5467" spans="1:6" x14ac:dyDescent="0.25">
      <c r="A5467" s="2" t="s">
        <v>139</v>
      </c>
      <c r="B5467" s="2" t="s">
        <v>411</v>
      </c>
      <c r="C5467" s="2" t="s">
        <v>390</v>
      </c>
      <c r="D5467" s="2">
        <v>2016</v>
      </c>
      <c r="E5467" s="2" t="s">
        <v>388</v>
      </c>
      <c r="F5467" s="2">
        <v>36875087</v>
      </c>
    </row>
    <row r="5468" spans="1:6" x14ac:dyDescent="0.25">
      <c r="A5468" s="2" t="s">
        <v>139</v>
      </c>
      <c r="B5468" s="2" t="s">
        <v>411</v>
      </c>
      <c r="C5468" s="2" t="s">
        <v>390</v>
      </c>
      <c r="D5468" s="2">
        <v>2017</v>
      </c>
      <c r="E5468" s="2" t="s">
        <v>388</v>
      </c>
      <c r="F5468" s="2">
        <v>42271455</v>
      </c>
    </row>
    <row r="5469" spans="1:6" x14ac:dyDescent="0.25">
      <c r="A5469" s="2" t="s">
        <v>139</v>
      </c>
      <c r="B5469" s="2" t="s">
        <v>411</v>
      </c>
      <c r="C5469" s="2" t="s">
        <v>390</v>
      </c>
      <c r="D5469" s="2">
        <v>2018</v>
      </c>
      <c r="E5469" s="2" t="s">
        <v>388</v>
      </c>
      <c r="F5469" s="2">
        <v>74568871</v>
      </c>
    </row>
    <row r="5470" spans="1:6" x14ac:dyDescent="0.25">
      <c r="A5470" s="2" t="s">
        <v>139</v>
      </c>
      <c r="B5470" s="2" t="s">
        <v>411</v>
      </c>
      <c r="C5470" s="2" t="s">
        <v>390</v>
      </c>
      <c r="D5470" s="2">
        <v>2019</v>
      </c>
      <c r="E5470" s="2" t="s">
        <v>388</v>
      </c>
      <c r="F5470" s="2">
        <v>79552639</v>
      </c>
    </row>
    <row r="5471" spans="1:6" x14ac:dyDescent="0.25">
      <c r="A5471" s="2" t="s">
        <v>139</v>
      </c>
      <c r="B5471" s="2" t="s">
        <v>411</v>
      </c>
      <c r="C5471" s="2" t="s">
        <v>390</v>
      </c>
      <c r="D5471" s="2">
        <v>2020</v>
      </c>
      <c r="E5471" s="2" t="s">
        <v>388</v>
      </c>
      <c r="F5471" s="2">
        <v>85467261</v>
      </c>
    </row>
    <row r="5472" spans="1:6" x14ac:dyDescent="0.25">
      <c r="A5472" s="2" t="s">
        <v>139</v>
      </c>
      <c r="B5472" s="2" t="s">
        <v>411</v>
      </c>
      <c r="C5472" s="2" t="s">
        <v>390</v>
      </c>
      <c r="D5472" s="2">
        <v>2021</v>
      </c>
      <c r="E5472" s="2" t="s">
        <v>388</v>
      </c>
      <c r="F5472" s="2">
        <v>89623794</v>
      </c>
    </row>
    <row r="5473" spans="1:6" x14ac:dyDescent="0.25">
      <c r="A5473" s="2" t="s">
        <v>140</v>
      </c>
      <c r="B5473" s="2" t="s">
        <v>416</v>
      </c>
      <c r="C5473" s="2" t="s">
        <v>387</v>
      </c>
      <c r="D5473" s="2">
        <v>2010</v>
      </c>
      <c r="E5473" s="2" t="s">
        <v>388</v>
      </c>
      <c r="F5473" s="2">
        <v>54135906</v>
      </c>
    </row>
    <row r="5474" spans="1:6" x14ac:dyDescent="0.25">
      <c r="A5474" s="2" t="s">
        <v>140</v>
      </c>
      <c r="B5474" s="2" t="s">
        <v>416</v>
      </c>
      <c r="C5474" s="2" t="s">
        <v>387</v>
      </c>
      <c r="D5474" s="2">
        <v>2011</v>
      </c>
      <c r="E5474" s="2" t="s">
        <v>388</v>
      </c>
      <c r="F5474" s="2">
        <v>67253916</v>
      </c>
    </row>
    <row r="5475" spans="1:6" x14ac:dyDescent="0.25">
      <c r="A5475" s="2" t="s">
        <v>140</v>
      </c>
      <c r="B5475" s="2" t="s">
        <v>416</v>
      </c>
      <c r="C5475" s="2" t="s">
        <v>387</v>
      </c>
      <c r="D5475" s="2">
        <v>2012</v>
      </c>
      <c r="E5475" s="2" t="s">
        <v>388</v>
      </c>
      <c r="F5475" s="2">
        <v>74983053</v>
      </c>
    </row>
    <row r="5476" spans="1:6" x14ac:dyDescent="0.25">
      <c r="A5476" s="2" t="s">
        <v>140</v>
      </c>
      <c r="B5476" s="2" t="s">
        <v>416</v>
      </c>
      <c r="C5476" s="2" t="s">
        <v>387</v>
      </c>
      <c r="D5476" s="2">
        <v>2013</v>
      </c>
      <c r="E5476" s="2" t="s">
        <v>388</v>
      </c>
      <c r="F5476" s="2">
        <v>46663399</v>
      </c>
    </row>
    <row r="5477" spans="1:6" x14ac:dyDescent="0.25">
      <c r="A5477" s="2" t="s">
        <v>140</v>
      </c>
      <c r="B5477" s="2" t="s">
        <v>416</v>
      </c>
      <c r="C5477" s="2" t="s">
        <v>387</v>
      </c>
      <c r="D5477" s="2">
        <v>2014</v>
      </c>
      <c r="E5477" s="2" t="s">
        <v>388</v>
      </c>
      <c r="F5477" s="2">
        <v>100486814</v>
      </c>
    </row>
    <row r="5478" spans="1:6" x14ac:dyDescent="0.25">
      <c r="A5478" s="2" t="s">
        <v>140</v>
      </c>
      <c r="B5478" s="2" t="s">
        <v>416</v>
      </c>
      <c r="C5478" s="2" t="s">
        <v>387</v>
      </c>
      <c r="D5478" s="2">
        <v>2015</v>
      </c>
      <c r="E5478" s="2" t="s">
        <v>388</v>
      </c>
      <c r="F5478" s="2">
        <v>140294268</v>
      </c>
    </row>
    <row r="5479" spans="1:6" x14ac:dyDescent="0.25">
      <c r="A5479" s="2" t="s">
        <v>140</v>
      </c>
      <c r="B5479" s="2" t="s">
        <v>416</v>
      </c>
      <c r="C5479" s="2" t="s">
        <v>387</v>
      </c>
      <c r="D5479" s="2">
        <v>2016</v>
      </c>
      <c r="E5479" s="2" t="s">
        <v>388</v>
      </c>
      <c r="F5479" s="2">
        <v>225363321</v>
      </c>
    </row>
    <row r="5480" spans="1:6" x14ac:dyDescent="0.25">
      <c r="A5480" s="2" t="s">
        <v>140</v>
      </c>
      <c r="B5480" s="2" t="s">
        <v>416</v>
      </c>
      <c r="C5480" s="2" t="s">
        <v>387</v>
      </c>
      <c r="D5480" s="2">
        <v>2017</v>
      </c>
      <c r="E5480" s="2" t="s">
        <v>388</v>
      </c>
      <c r="F5480" s="2">
        <v>104115203</v>
      </c>
    </row>
    <row r="5481" spans="1:6" x14ac:dyDescent="0.25">
      <c r="A5481" s="2" t="s">
        <v>140</v>
      </c>
      <c r="B5481" s="2" t="s">
        <v>416</v>
      </c>
      <c r="C5481" s="2" t="s">
        <v>387</v>
      </c>
      <c r="D5481" s="2">
        <v>2018</v>
      </c>
      <c r="E5481" s="2" t="s">
        <v>388</v>
      </c>
      <c r="F5481" s="2">
        <v>215119701</v>
      </c>
    </row>
    <row r="5482" spans="1:6" x14ac:dyDescent="0.25">
      <c r="A5482" s="2" t="s">
        <v>140</v>
      </c>
      <c r="B5482" s="2" t="s">
        <v>416</v>
      </c>
      <c r="C5482" s="2" t="s">
        <v>387</v>
      </c>
      <c r="D5482" s="2">
        <v>2019</v>
      </c>
      <c r="E5482" s="2" t="s">
        <v>388</v>
      </c>
      <c r="F5482" s="2">
        <v>234031604</v>
      </c>
    </row>
    <row r="5483" spans="1:6" x14ac:dyDescent="0.25">
      <c r="A5483" s="2" t="s">
        <v>140</v>
      </c>
      <c r="B5483" s="2" t="s">
        <v>416</v>
      </c>
      <c r="C5483" s="2" t="s">
        <v>387</v>
      </c>
      <c r="D5483" s="2">
        <v>2020</v>
      </c>
      <c r="E5483" s="2" t="s">
        <v>388</v>
      </c>
      <c r="F5483" s="2">
        <v>251677083</v>
      </c>
    </row>
    <row r="5484" spans="1:6" x14ac:dyDescent="0.25">
      <c r="A5484" s="2" t="s">
        <v>140</v>
      </c>
      <c r="B5484" s="2" t="s">
        <v>416</v>
      </c>
      <c r="C5484" s="2" t="s">
        <v>387</v>
      </c>
      <c r="D5484" s="2">
        <v>2021</v>
      </c>
      <c r="E5484" s="2" t="s">
        <v>388</v>
      </c>
      <c r="F5484" s="2">
        <v>264488113</v>
      </c>
    </row>
    <row r="5485" spans="1:6" x14ac:dyDescent="0.25">
      <c r="A5485" s="2" t="s">
        <v>140</v>
      </c>
      <c r="B5485" s="2" t="s">
        <v>416</v>
      </c>
      <c r="C5485" s="2" t="s">
        <v>389</v>
      </c>
      <c r="D5485" s="2">
        <v>2010</v>
      </c>
      <c r="E5485" s="2" t="s">
        <v>388</v>
      </c>
      <c r="F5485" s="2">
        <v>66948308</v>
      </c>
    </row>
    <row r="5486" spans="1:6" x14ac:dyDescent="0.25">
      <c r="A5486" s="2" t="s">
        <v>140</v>
      </c>
      <c r="B5486" s="2" t="s">
        <v>416</v>
      </c>
      <c r="C5486" s="2" t="s">
        <v>389</v>
      </c>
      <c r="D5486" s="2">
        <v>2011</v>
      </c>
      <c r="E5486" s="2" t="s">
        <v>388</v>
      </c>
      <c r="F5486" s="2">
        <v>26828179</v>
      </c>
    </row>
    <row r="5487" spans="1:6" x14ac:dyDescent="0.25">
      <c r="A5487" s="2" t="s">
        <v>140</v>
      </c>
      <c r="B5487" s="2" t="s">
        <v>416</v>
      </c>
      <c r="C5487" s="2" t="s">
        <v>389</v>
      </c>
      <c r="D5487" s="2">
        <v>2012</v>
      </c>
      <c r="E5487" s="2" t="s">
        <v>388</v>
      </c>
      <c r="F5487" s="2">
        <v>37532948</v>
      </c>
    </row>
    <row r="5488" spans="1:6" x14ac:dyDescent="0.25">
      <c r="A5488" s="2" t="s">
        <v>140</v>
      </c>
      <c r="B5488" s="2" t="s">
        <v>416</v>
      </c>
      <c r="C5488" s="2" t="s">
        <v>389</v>
      </c>
      <c r="D5488" s="2">
        <v>2013</v>
      </c>
      <c r="E5488" s="2" t="s">
        <v>388</v>
      </c>
      <c r="F5488" s="2">
        <v>99562734</v>
      </c>
    </row>
    <row r="5489" spans="1:6" x14ac:dyDescent="0.25">
      <c r="A5489" s="2" t="s">
        <v>140</v>
      </c>
      <c r="B5489" s="2" t="s">
        <v>416</v>
      </c>
      <c r="C5489" s="2" t="s">
        <v>389</v>
      </c>
      <c r="D5489" s="2">
        <v>2014</v>
      </c>
      <c r="E5489" s="2" t="s">
        <v>388</v>
      </c>
      <c r="F5489" s="2">
        <v>104593665</v>
      </c>
    </row>
    <row r="5490" spans="1:6" x14ac:dyDescent="0.25">
      <c r="A5490" s="2" t="s">
        <v>140</v>
      </c>
      <c r="B5490" s="2" t="s">
        <v>416</v>
      </c>
      <c r="C5490" s="2" t="s">
        <v>389</v>
      </c>
      <c r="D5490" s="2">
        <v>2015</v>
      </c>
      <c r="E5490" s="2" t="s">
        <v>388</v>
      </c>
      <c r="F5490" s="2">
        <v>108683849</v>
      </c>
    </row>
    <row r="5491" spans="1:6" x14ac:dyDescent="0.25">
      <c r="A5491" s="2" t="s">
        <v>140</v>
      </c>
      <c r="B5491" s="2" t="s">
        <v>416</v>
      </c>
      <c r="C5491" s="2" t="s">
        <v>389</v>
      </c>
      <c r="D5491" s="2">
        <v>2016</v>
      </c>
      <c r="E5491" s="2" t="s">
        <v>388</v>
      </c>
      <c r="F5491" s="2">
        <v>182503831</v>
      </c>
    </row>
    <row r="5492" spans="1:6" x14ac:dyDescent="0.25">
      <c r="A5492" s="2" t="s">
        <v>140</v>
      </c>
      <c r="B5492" s="2" t="s">
        <v>416</v>
      </c>
      <c r="C5492" s="2" t="s">
        <v>389</v>
      </c>
      <c r="D5492" s="2">
        <v>2017</v>
      </c>
      <c r="E5492" s="2" t="s">
        <v>388</v>
      </c>
      <c r="F5492" s="2">
        <v>288078735</v>
      </c>
    </row>
    <row r="5493" spans="1:6" x14ac:dyDescent="0.25">
      <c r="A5493" s="2" t="s">
        <v>140</v>
      </c>
      <c r="B5493" s="2" t="s">
        <v>416</v>
      </c>
      <c r="C5493" s="2" t="s">
        <v>389</v>
      </c>
      <c r="D5493" s="2">
        <v>2018</v>
      </c>
      <c r="E5493" s="2" t="s">
        <v>388</v>
      </c>
      <c r="F5493" s="2">
        <v>131532279</v>
      </c>
    </row>
    <row r="5494" spans="1:6" x14ac:dyDescent="0.25">
      <c r="A5494" s="2" t="s">
        <v>140</v>
      </c>
      <c r="B5494" s="2" t="s">
        <v>416</v>
      </c>
      <c r="C5494" s="2" t="s">
        <v>389</v>
      </c>
      <c r="D5494" s="2">
        <v>2019</v>
      </c>
      <c r="E5494" s="2" t="s">
        <v>388</v>
      </c>
      <c r="F5494" s="2">
        <v>130848023</v>
      </c>
    </row>
    <row r="5495" spans="1:6" x14ac:dyDescent="0.25">
      <c r="A5495" s="2" t="s">
        <v>140</v>
      </c>
      <c r="B5495" s="2" t="s">
        <v>416</v>
      </c>
      <c r="C5495" s="2" t="s">
        <v>389</v>
      </c>
      <c r="D5495" s="2">
        <v>2020</v>
      </c>
      <c r="E5495" s="2" t="s">
        <v>388</v>
      </c>
      <c r="F5495" s="2">
        <v>133113673</v>
      </c>
    </row>
    <row r="5496" spans="1:6" x14ac:dyDescent="0.25">
      <c r="A5496" s="2" t="s">
        <v>140</v>
      </c>
      <c r="B5496" s="2" t="s">
        <v>416</v>
      </c>
      <c r="C5496" s="2" t="s">
        <v>389</v>
      </c>
      <c r="D5496" s="2">
        <v>2021</v>
      </c>
      <c r="E5496" s="2" t="s">
        <v>388</v>
      </c>
      <c r="F5496" s="2">
        <v>135194676</v>
      </c>
    </row>
    <row r="5497" spans="1:6" x14ac:dyDescent="0.25">
      <c r="A5497" s="2" t="s">
        <v>140</v>
      </c>
      <c r="B5497" s="2" t="s">
        <v>416</v>
      </c>
      <c r="C5497" s="2" t="s">
        <v>390</v>
      </c>
      <c r="D5497" s="2">
        <v>2010</v>
      </c>
      <c r="E5497" s="2" t="s">
        <v>388</v>
      </c>
      <c r="F5497" s="2">
        <v>215654506</v>
      </c>
    </row>
    <row r="5498" spans="1:6" x14ac:dyDescent="0.25">
      <c r="A5498" s="2" t="s">
        <v>140</v>
      </c>
      <c r="B5498" s="2" t="s">
        <v>416</v>
      </c>
      <c r="C5498" s="2" t="s">
        <v>390</v>
      </c>
      <c r="D5498" s="2">
        <v>2011</v>
      </c>
      <c r="E5498" s="2" t="s">
        <v>388</v>
      </c>
      <c r="F5498" s="2">
        <v>195192810</v>
      </c>
    </row>
    <row r="5499" spans="1:6" x14ac:dyDescent="0.25">
      <c r="A5499" s="2" t="s">
        <v>140</v>
      </c>
      <c r="B5499" s="2" t="s">
        <v>416</v>
      </c>
      <c r="C5499" s="2" t="s">
        <v>390</v>
      </c>
      <c r="D5499" s="2">
        <v>2012</v>
      </c>
      <c r="E5499" s="2" t="s">
        <v>388</v>
      </c>
      <c r="F5499" s="2">
        <v>340420758</v>
      </c>
    </row>
    <row r="5500" spans="1:6" x14ac:dyDescent="0.25">
      <c r="A5500" s="2" t="s">
        <v>140</v>
      </c>
      <c r="B5500" s="2" t="s">
        <v>416</v>
      </c>
      <c r="C5500" s="2" t="s">
        <v>390</v>
      </c>
      <c r="D5500" s="2">
        <v>2013</v>
      </c>
      <c r="E5500" s="2" t="s">
        <v>388</v>
      </c>
      <c r="F5500" s="2">
        <v>396981949</v>
      </c>
    </row>
    <row r="5501" spans="1:6" x14ac:dyDescent="0.25">
      <c r="A5501" s="2" t="s">
        <v>140</v>
      </c>
      <c r="B5501" s="2" t="s">
        <v>416</v>
      </c>
      <c r="C5501" s="2" t="s">
        <v>390</v>
      </c>
      <c r="D5501" s="2">
        <v>2014</v>
      </c>
      <c r="E5501" s="2" t="s">
        <v>388</v>
      </c>
      <c r="F5501" s="2">
        <v>533072524</v>
      </c>
    </row>
    <row r="5502" spans="1:6" x14ac:dyDescent="0.25">
      <c r="A5502" s="2" t="s">
        <v>140</v>
      </c>
      <c r="B5502" s="2" t="s">
        <v>416</v>
      </c>
      <c r="C5502" s="2" t="s">
        <v>390</v>
      </c>
      <c r="D5502" s="2">
        <v>2015</v>
      </c>
      <c r="E5502" s="2" t="s">
        <v>388</v>
      </c>
      <c r="F5502" s="2">
        <v>658433084</v>
      </c>
    </row>
    <row r="5503" spans="1:6" x14ac:dyDescent="0.25">
      <c r="A5503" s="2" t="s">
        <v>140</v>
      </c>
      <c r="B5503" s="2" t="s">
        <v>416</v>
      </c>
      <c r="C5503" s="2" t="s">
        <v>390</v>
      </c>
      <c r="D5503" s="2">
        <v>2016</v>
      </c>
      <c r="E5503" s="2" t="s">
        <v>388</v>
      </c>
      <c r="F5503" s="2">
        <v>545098985</v>
      </c>
    </row>
    <row r="5504" spans="1:6" x14ac:dyDescent="0.25">
      <c r="A5504" s="2" t="s">
        <v>140</v>
      </c>
      <c r="B5504" s="2" t="s">
        <v>416</v>
      </c>
      <c r="C5504" s="2" t="s">
        <v>390</v>
      </c>
      <c r="D5504" s="2">
        <v>2017</v>
      </c>
      <c r="E5504" s="2" t="s">
        <v>388</v>
      </c>
      <c r="F5504" s="2">
        <v>665087316</v>
      </c>
    </row>
    <row r="5505" spans="1:6" x14ac:dyDescent="0.25">
      <c r="A5505" s="2" t="s">
        <v>140</v>
      </c>
      <c r="B5505" s="2" t="s">
        <v>416</v>
      </c>
      <c r="C5505" s="2" t="s">
        <v>390</v>
      </c>
      <c r="D5505" s="2">
        <v>2018</v>
      </c>
      <c r="E5505" s="2" t="s">
        <v>388</v>
      </c>
      <c r="F5505" s="2">
        <v>585601685</v>
      </c>
    </row>
    <row r="5506" spans="1:6" x14ac:dyDescent="0.25">
      <c r="A5506" s="2" t="s">
        <v>140</v>
      </c>
      <c r="B5506" s="2" t="s">
        <v>416</v>
      </c>
      <c r="C5506" s="2" t="s">
        <v>390</v>
      </c>
      <c r="D5506" s="2">
        <v>2019</v>
      </c>
      <c r="E5506" s="2" t="s">
        <v>388</v>
      </c>
      <c r="F5506" s="2">
        <v>619413831</v>
      </c>
    </row>
    <row r="5507" spans="1:6" x14ac:dyDescent="0.25">
      <c r="A5507" s="2" t="s">
        <v>140</v>
      </c>
      <c r="B5507" s="2" t="s">
        <v>416</v>
      </c>
      <c r="C5507" s="2" t="s">
        <v>390</v>
      </c>
      <c r="D5507" s="2">
        <v>2020</v>
      </c>
      <c r="E5507" s="2" t="s">
        <v>388</v>
      </c>
      <c r="F5507" s="2">
        <v>662692249</v>
      </c>
    </row>
    <row r="5508" spans="1:6" x14ac:dyDescent="0.25">
      <c r="A5508" s="2" t="s">
        <v>140</v>
      </c>
      <c r="B5508" s="2" t="s">
        <v>416</v>
      </c>
      <c r="C5508" s="2" t="s">
        <v>390</v>
      </c>
      <c r="D5508" s="2">
        <v>2021</v>
      </c>
      <c r="E5508" s="2" t="s">
        <v>388</v>
      </c>
      <c r="F5508" s="2">
        <v>708967607</v>
      </c>
    </row>
    <row r="5509" spans="1:6" x14ac:dyDescent="0.25">
      <c r="A5509" s="2" t="s">
        <v>141</v>
      </c>
      <c r="B5509" s="2" t="s">
        <v>403</v>
      </c>
      <c r="C5509" s="2" t="s">
        <v>387</v>
      </c>
      <c r="D5509" s="2">
        <v>2010</v>
      </c>
      <c r="E5509" s="2" t="s">
        <v>388</v>
      </c>
      <c r="F5509" s="2">
        <v>92307242</v>
      </c>
    </row>
    <row r="5510" spans="1:6" x14ac:dyDescent="0.25">
      <c r="A5510" s="2" t="s">
        <v>141</v>
      </c>
      <c r="B5510" s="2" t="s">
        <v>403</v>
      </c>
      <c r="C5510" s="2" t="s">
        <v>387</v>
      </c>
      <c r="D5510" s="2">
        <v>2011</v>
      </c>
      <c r="E5510" s="2" t="s">
        <v>388</v>
      </c>
      <c r="F5510" s="2">
        <v>321154904</v>
      </c>
    </row>
    <row r="5511" spans="1:6" x14ac:dyDescent="0.25">
      <c r="A5511" s="2" t="s">
        <v>141</v>
      </c>
      <c r="B5511" s="2" t="s">
        <v>403</v>
      </c>
      <c r="C5511" s="2" t="s">
        <v>387</v>
      </c>
      <c r="D5511" s="2">
        <v>2012</v>
      </c>
      <c r="E5511" s="2" t="s">
        <v>388</v>
      </c>
      <c r="F5511" s="2">
        <v>270726892</v>
      </c>
    </row>
    <row r="5512" spans="1:6" x14ac:dyDescent="0.25">
      <c r="A5512" s="2" t="s">
        <v>141</v>
      </c>
      <c r="B5512" s="2" t="s">
        <v>403</v>
      </c>
      <c r="C5512" s="2" t="s">
        <v>387</v>
      </c>
      <c r="D5512" s="2">
        <v>2013</v>
      </c>
      <c r="E5512" s="2" t="s">
        <v>388</v>
      </c>
      <c r="F5512" s="2">
        <v>254687068</v>
      </c>
    </row>
    <row r="5513" spans="1:6" x14ac:dyDescent="0.25">
      <c r="A5513" s="2" t="s">
        <v>141</v>
      </c>
      <c r="B5513" s="2" t="s">
        <v>403</v>
      </c>
      <c r="C5513" s="2" t="s">
        <v>387</v>
      </c>
      <c r="D5513" s="2">
        <v>2014</v>
      </c>
      <c r="E5513" s="2" t="s">
        <v>388</v>
      </c>
      <c r="F5513" s="2">
        <v>101391132</v>
      </c>
    </row>
    <row r="5514" spans="1:6" x14ac:dyDescent="0.25">
      <c r="A5514" s="2" t="s">
        <v>141</v>
      </c>
      <c r="B5514" s="2" t="s">
        <v>403</v>
      </c>
      <c r="C5514" s="2" t="s">
        <v>387</v>
      </c>
      <c r="D5514" s="2">
        <v>2015</v>
      </c>
      <c r="E5514" s="2" t="s">
        <v>388</v>
      </c>
      <c r="F5514" s="2">
        <v>237305690</v>
      </c>
    </row>
    <row r="5515" spans="1:6" x14ac:dyDescent="0.25">
      <c r="A5515" s="2" t="s">
        <v>141</v>
      </c>
      <c r="B5515" s="2" t="s">
        <v>403</v>
      </c>
      <c r="C5515" s="2" t="s">
        <v>387</v>
      </c>
      <c r="D5515" s="2">
        <v>2016</v>
      </c>
      <c r="E5515" s="2" t="s">
        <v>388</v>
      </c>
      <c r="F5515" s="2">
        <v>80054850</v>
      </c>
    </row>
    <row r="5516" spans="1:6" x14ac:dyDescent="0.25">
      <c r="A5516" s="2" t="s">
        <v>141</v>
      </c>
      <c r="B5516" s="2" t="s">
        <v>403</v>
      </c>
      <c r="C5516" s="2" t="s">
        <v>387</v>
      </c>
      <c r="D5516" s="2">
        <v>2017</v>
      </c>
      <c r="E5516" s="2" t="s">
        <v>388</v>
      </c>
      <c r="F5516" s="2">
        <v>131173014</v>
      </c>
    </row>
    <row r="5517" spans="1:6" x14ac:dyDescent="0.25">
      <c r="A5517" s="2" t="s">
        <v>141</v>
      </c>
      <c r="B5517" s="2" t="s">
        <v>403</v>
      </c>
      <c r="C5517" s="2" t="s">
        <v>387</v>
      </c>
      <c r="D5517" s="2">
        <v>2018</v>
      </c>
      <c r="E5517" s="2" t="s">
        <v>388</v>
      </c>
      <c r="F5517" s="2">
        <v>138392785</v>
      </c>
    </row>
    <row r="5518" spans="1:6" x14ac:dyDescent="0.25">
      <c r="A5518" s="2" t="s">
        <v>141</v>
      </c>
      <c r="B5518" s="2" t="s">
        <v>403</v>
      </c>
      <c r="C5518" s="2" t="s">
        <v>387</v>
      </c>
      <c r="D5518" s="2">
        <v>2019</v>
      </c>
      <c r="E5518" s="2" t="s">
        <v>388</v>
      </c>
      <c r="F5518" s="2">
        <v>148399326</v>
      </c>
    </row>
    <row r="5519" spans="1:6" x14ac:dyDescent="0.25">
      <c r="A5519" s="2" t="s">
        <v>141</v>
      </c>
      <c r="B5519" s="2" t="s">
        <v>403</v>
      </c>
      <c r="C5519" s="2" t="s">
        <v>387</v>
      </c>
      <c r="D5519" s="2">
        <v>2020</v>
      </c>
      <c r="E5519" s="2" t="s">
        <v>388</v>
      </c>
      <c r="F5519" s="2">
        <v>158291859</v>
      </c>
    </row>
    <row r="5520" spans="1:6" x14ac:dyDescent="0.25">
      <c r="A5520" s="2" t="s">
        <v>141</v>
      </c>
      <c r="B5520" s="2" t="s">
        <v>403</v>
      </c>
      <c r="C5520" s="2" t="s">
        <v>387</v>
      </c>
      <c r="D5520" s="2">
        <v>2021</v>
      </c>
      <c r="E5520" s="2" t="s">
        <v>388</v>
      </c>
      <c r="F5520" s="2">
        <v>164965364</v>
      </c>
    </row>
    <row r="5521" spans="1:6" x14ac:dyDescent="0.25">
      <c r="A5521" s="2" t="s">
        <v>141</v>
      </c>
      <c r="B5521" s="2" t="s">
        <v>403</v>
      </c>
      <c r="C5521" s="2" t="s">
        <v>389</v>
      </c>
      <c r="D5521" s="2">
        <v>2010</v>
      </c>
      <c r="E5521" s="2" t="s">
        <v>388</v>
      </c>
      <c r="F5521" s="2">
        <v>115846996</v>
      </c>
    </row>
    <row r="5522" spans="1:6" x14ac:dyDescent="0.25">
      <c r="A5522" s="2" t="s">
        <v>141</v>
      </c>
      <c r="B5522" s="2" t="s">
        <v>403</v>
      </c>
      <c r="C5522" s="2" t="s">
        <v>389</v>
      </c>
      <c r="D5522" s="2">
        <v>2011</v>
      </c>
      <c r="E5522" s="2" t="s">
        <v>388</v>
      </c>
      <c r="F5522" s="2">
        <v>137954378</v>
      </c>
    </row>
    <row r="5523" spans="1:6" x14ac:dyDescent="0.25">
      <c r="A5523" s="2" t="s">
        <v>141</v>
      </c>
      <c r="B5523" s="2" t="s">
        <v>403</v>
      </c>
      <c r="C5523" s="2" t="s">
        <v>389</v>
      </c>
      <c r="D5523" s="2">
        <v>2012</v>
      </c>
      <c r="E5523" s="2" t="s">
        <v>388</v>
      </c>
      <c r="F5523" s="2">
        <v>312574503</v>
      </c>
    </row>
    <row r="5524" spans="1:6" x14ac:dyDescent="0.25">
      <c r="A5524" s="2" t="s">
        <v>141</v>
      </c>
      <c r="B5524" s="2" t="s">
        <v>403</v>
      </c>
      <c r="C5524" s="2" t="s">
        <v>389</v>
      </c>
      <c r="D5524" s="2">
        <v>2013</v>
      </c>
      <c r="E5524" s="2" t="s">
        <v>388</v>
      </c>
      <c r="F5524" s="2">
        <v>54563168</v>
      </c>
    </row>
    <row r="5525" spans="1:6" x14ac:dyDescent="0.25">
      <c r="A5525" s="2" t="s">
        <v>141</v>
      </c>
      <c r="B5525" s="2" t="s">
        <v>403</v>
      </c>
      <c r="C5525" s="2" t="s">
        <v>389</v>
      </c>
      <c r="D5525" s="2">
        <v>2014</v>
      </c>
      <c r="E5525" s="2" t="s">
        <v>388</v>
      </c>
      <c r="F5525" s="2">
        <v>93237503</v>
      </c>
    </row>
    <row r="5526" spans="1:6" x14ac:dyDescent="0.25">
      <c r="A5526" s="2" t="s">
        <v>141</v>
      </c>
      <c r="B5526" s="2" t="s">
        <v>403</v>
      </c>
      <c r="C5526" s="2" t="s">
        <v>389</v>
      </c>
      <c r="D5526" s="2">
        <v>2015</v>
      </c>
      <c r="E5526" s="2" t="s">
        <v>388</v>
      </c>
      <c r="F5526" s="2">
        <v>684215828</v>
      </c>
    </row>
    <row r="5527" spans="1:6" x14ac:dyDescent="0.25">
      <c r="A5527" s="2" t="s">
        <v>141</v>
      </c>
      <c r="B5527" s="2" t="s">
        <v>403</v>
      </c>
      <c r="C5527" s="2" t="s">
        <v>389</v>
      </c>
      <c r="D5527" s="2">
        <v>2016</v>
      </c>
      <c r="E5527" s="2" t="s">
        <v>388</v>
      </c>
      <c r="F5527" s="2">
        <v>127018348</v>
      </c>
    </row>
    <row r="5528" spans="1:6" x14ac:dyDescent="0.25">
      <c r="A5528" s="2" t="s">
        <v>141</v>
      </c>
      <c r="B5528" s="2" t="s">
        <v>403</v>
      </c>
      <c r="C5528" s="2" t="s">
        <v>389</v>
      </c>
      <c r="D5528" s="2">
        <v>2017</v>
      </c>
      <c r="E5528" s="2" t="s">
        <v>388</v>
      </c>
      <c r="F5528" s="2">
        <v>167679074</v>
      </c>
    </row>
    <row r="5529" spans="1:6" x14ac:dyDescent="0.25">
      <c r="A5529" s="2" t="s">
        <v>141</v>
      </c>
      <c r="B5529" s="2" t="s">
        <v>403</v>
      </c>
      <c r="C5529" s="2" t="s">
        <v>389</v>
      </c>
      <c r="D5529" s="2">
        <v>2018</v>
      </c>
      <c r="E5529" s="2" t="s">
        <v>388</v>
      </c>
      <c r="F5529" s="2">
        <v>153227856</v>
      </c>
    </row>
    <row r="5530" spans="1:6" x14ac:dyDescent="0.25">
      <c r="A5530" s="2" t="s">
        <v>141</v>
      </c>
      <c r="B5530" s="2" t="s">
        <v>403</v>
      </c>
      <c r="C5530" s="2" t="s">
        <v>389</v>
      </c>
      <c r="D5530" s="2">
        <v>2019</v>
      </c>
      <c r="E5530" s="2" t="s">
        <v>388</v>
      </c>
      <c r="F5530" s="2">
        <v>155025579</v>
      </c>
    </row>
    <row r="5531" spans="1:6" x14ac:dyDescent="0.25">
      <c r="A5531" s="2" t="s">
        <v>141</v>
      </c>
      <c r="B5531" s="2" t="s">
        <v>403</v>
      </c>
      <c r="C5531" s="2" t="s">
        <v>389</v>
      </c>
      <c r="D5531" s="2">
        <v>2020</v>
      </c>
      <c r="E5531" s="2" t="s">
        <v>388</v>
      </c>
      <c r="F5531" s="2">
        <v>157544086</v>
      </c>
    </row>
    <row r="5532" spans="1:6" x14ac:dyDescent="0.25">
      <c r="A5532" s="2" t="s">
        <v>141</v>
      </c>
      <c r="B5532" s="2" t="s">
        <v>403</v>
      </c>
      <c r="C5532" s="2" t="s">
        <v>389</v>
      </c>
      <c r="D5532" s="2">
        <v>2021</v>
      </c>
      <c r="E5532" s="2" t="s">
        <v>388</v>
      </c>
      <c r="F5532" s="2">
        <v>159107852</v>
      </c>
    </row>
    <row r="5533" spans="1:6" x14ac:dyDescent="0.25">
      <c r="A5533" s="2" t="s">
        <v>141</v>
      </c>
      <c r="B5533" s="2" t="s">
        <v>403</v>
      </c>
      <c r="C5533" s="2" t="s">
        <v>390</v>
      </c>
      <c r="D5533" s="2">
        <v>2010</v>
      </c>
      <c r="E5533" s="2" t="s">
        <v>388</v>
      </c>
      <c r="F5533" s="2">
        <v>135561901</v>
      </c>
    </row>
    <row r="5534" spans="1:6" x14ac:dyDescent="0.25">
      <c r="A5534" s="2" t="s">
        <v>141</v>
      </c>
      <c r="B5534" s="2" t="s">
        <v>403</v>
      </c>
      <c r="C5534" s="2" t="s">
        <v>390</v>
      </c>
      <c r="D5534" s="2">
        <v>2011</v>
      </c>
      <c r="E5534" s="2" t="s">
        <v>388</v>
      </c>
      <c r="F5534" s="2">
        <v>86946665</v>
      </c>
    </row>
    <row r="5535" spans="1:6" x14ac:dyDescent="0.25">
      <c r="A5535" s="2" t="s">
        <v>141</v>
      </c>
      <c r="B5535" s="2" t="s">
        <v>403</v>
      </c>
      <c r="C5535" s="2" t="s">
        <v>390</v>
      </c>
      <c r="D5535" s="2">
        <v>2012</v>
      </c>
      <c r="E5535" s="2" t="s">
        <v>388</v>
      </c>
      <c r="F5535" s="2">
        <v>110513961</v>
      </c>
    </row>
    <row r="5536" spans="1:6" x14ac:dyDescent="0.25">
      <c r="A5536" s="2" t="s">
        <v>141</v>
      </c>
      <c r="B5536" s="2" t="s">
        <v>403</v>
      </c>
      <c r="C5536" s="2" t="s">
        <v>390</v>
      </c>
      <c r="D5536" s="2">
        <v>2013</v>
      </c>
      <c r="E5536" s="2" t="s">
        <v>388</v>
      </c>
      <c r="F5536" s="2">
        <v>107365144</v>
      </c>
    </row>
    <row r="5537" spans="1:6" x14ac:dyDescent="0.25">
      <c r="A5537" s="2" t="s">
        <v>141</v>
      </c>
      <c r="B5537" s="2" t="s">
        <v>403</v>
      </c>
      <c r="C5537" s="2" t="s">
        <v>390</v>
      </c>
      <c r="D5537" s="2">
        <v>2014</v>
      </c>
      <c r="E5537" s="2" t="s">
        <v>388</v>
      </c>
      <c r="F5537" s="2">
        <v>131401211</v>
      </c>
    </row>
    <row r="5538" spans="1:6" x14ac:dyDescent="0.25">
      <c r="A5538" s="2" t="s">
        <v>141</v>
      </c>
      <c r="B5538" s="2" t="s">
        <v>403</v>
      </c>
      <c r="C5538" s="2" t="s">
        <v>390</v>
      </c>
      <c r="D5538" s="2">
        <v>2015</v>
      </c>
      <c r="E5538" s="2" t="s">
        <v>388</v>
      </c>
      <c r="F5538" s="2">
        <v>131192327</v>
      </c>
    </row>
    <row r="5539" spans="1:6" x14ac:dyDescent="0.25">
      <c r="A5539" s="2" t="s">
        <v>141</v>
      </c>
      <c r="B5539" s="2" t="s">
        <v>403</v>
      </c>
      <c r="C5539" s="2" t="s">
        <v>390</v>
      </c>
      <c r="D5539" s="2">
        <v>2016</v>
      </c>
      <c r="E5539" s="2" t="s">
        <v>388</v>
      </c>
      <c r="F5539" s="2">
        <v>139769708</v>
      </c>
    </row>
    <row r="5540" spans="1:6" x14ac:dyDescent="0.25">
      <c r="A5540" s="2" t="s">
        <v>141</v>
      </c>
      <c r="B5540" s="2" t="s">
        <v>403</v>
      </c>
      <c r="C5540" s="2" t="s">
        <v>390</v>
      </c>
      <c r="D5540" s="2">
        <v>2017</v>
      </c>
      <c r="E5540" s="2" t="s">
        <v>388</v>
      </c>
      <c r="F5540" s="2">
        <v>162263036</v>
      </c>
    </row>
    <row r="5541" spans="1:6" x14ac:dyDescent="0.25">
      <c r="A5541" s="2" t="s">
        <v>141</v>
      </c>
      <c r="B5541" s="2" t="s">
        <v>403</v>
      </c>
      <c r="C5541" s="2" t="s">
        <v>390</v>
      </c>
      <c r="D5541" s="2">
        <v>2018</v>
      </c>
      <c r="E5541" s="2" t="s">
        <v>388</v>
      </c>
      <c r="F5541" s="2">
        <v>131063355</v>
      </c>
    </row>
    <row r="5542" spans="1:6" x14ac:dyDescent="0.25">
      <c r="A5542" s="2" t="s">
        <v>141</v>
      </c>
      <c r="B5542" s="2" t="s">
        <v>403</v>
      </c>
      <c r="C5542" s="2" t="s">
        <v>390</v>
      </c>
      <c r="D5542" s="2">
        <v>2019</v>
      </c>
      <c r="E5542" s="2" t="s">
        <v>388</v>
      </c>
      <c r="F5542" s="2">
        <v>136474940</v>
      </c>
    </row>
    <row r="5543" spans="1:6" x14ac:dyDescent="0.25">
      <c r="A5543" s="2" t="s">
        <v>141</v>
      </c>
      <c r="B5543" s="2" t="s">
        <v>403</v>
      </c>
      <c r="C5543" s="2" t="s">
        <v>390</v>
      </c>
      <c r="D5543" s="2">
        <v>2020</v>
      </c>
      <c r="E5543" s="2" t="s">
        <v>388</v>
      </c>
      <c r="F5543" s="2">
        <v>146512680</v>
      </c>
    </row>
    <row r="5544" spans="1:6" x14ac:dyDescent="0.25">
      <c r="A5544" s="2" t="s">
        <v>141</v>
      </c>
      <c r="B5544" s="2" t="s">
        <v>403</v>
      </c>
      <c r="C5544" s="2" t="s">
        <v>390</v>
      </c>
      <c r="D5544" s="2">
        <v>2021</v>
      </c>
      <c r="E5544" s="2" t="s">
        <v>388</v>
      </c>
      <c r="F5544" s="2">
        <v>154630103</v>
      </c>
    </row>
    <row r="5545" spans="1:6" x14ac:dyDescent="0.25">
      <c r="A5545" s="2" t="s">
        <v>142</v>
      </c>
      <c r="B5545" s="2" t="s">
        <v>404</v>
      </c>
      <c r="C5545" s="2" t="s">
        <v>387</v>
      </c>
      <c r="D5545" s="2">
        <v>2010</v>
      </c>
      <c r="E5545" s="2" t="s">
        <v>388</v>
      </c>
      <c r="F5545" s="2">
        <v>85874724</v>
      </c>
    </row>
    <row r="5546" spans="1:6" x14ac:dyDescent="0.25">
      <c r="A5546" s="2" t="s">
        <v>142</v>
      </c>
      <c r="B5546" s="2" t="s">
        <v>404</v>
      </c>
      <c r="C5546" s="2" t="s">
        <v>387</v>
      </c>
      <c r="D5546" s="2">
        <v>2011</v>
      </c>
      <c r="E5546" s="2" t="s">
        <v>388</v>
      </c>
      <c r="F5546" s="2">
        <v>90803581</v>
      </c>
    </row>
    <row r="5547" spans="1:6" x14ac:dyDescent="0.25">
      <c r="A5547" s="2" t="s">
        <v>142</v>
      </c>
      <c r="B5547" s="2" t="s">
        <v>404</v>
      </c>
      <c r="C5547" s="2" t="s">
        <v>387</v>
      </c>
      <c r="D5547" s="2">
        <v>2012</v>
      </c>
      <c r="E5547" s="2" t="s">
        <v>388</v>
      </c>
      <c r="F5547" s="2">
        <v>273944762</v>
      </c>
    </row>
    <row r="5548" spans="1:6" x14ac:dyDescent="0.25">
      <c r="A5548" s="2" t="s">
        <v>142</v>
      </c>
      <c r="B5548" s="2" t="s">
        <v>404</v>
      </c>
      <c r="C5548" s="2" t="s">
        <v>387</v>
      </c>
      <c r="D5548" s="2">
        <v>2013</v>
      </c>
      <c r="E5548" s="2" t="s">
        <v>388</v>
      </c>
      <c r="F5548" s="2">
        <v>238969088</v>
      </c>
    </row>
    <row r="5549" spans="1:6" x14ac:dyDescent="0.25">
      <c r="A5549" s="2" t="s">
        <v>142</v>
      </c>
      <c r="B5549" s="2" t="s">
        <v>404</v>
      </c>
      <c r="C5549" s="2" t="s">
        <v>387</v>
      </c>
      <c r="D5549" s="2">
        <v>2014</v>
      </c>
      <c r="E5549" s="2" t="s">
        <v>388</v>
      </c>
      <c r="F5549" s="2">
        <v>494246560</v>
      </c>
    </row>
    <row r="5550" spans="1:6" x14ac:dyDescent="0.25">
      <c r="A5550" s="2" t="s">
        <v>142</v>
      </c>
      <c r="B5550" s="2" t="s">
        <v>404</v>
      </c>
      <c r="C5550" s="2" t="s">
        <v>387</v>
      </c>
      <c r="D5550" s="2">
        <v>2015</v>
      </c>
      <c r="E5550" s="2" t="s">
        <v>388</v>
      </c>
      <c r="F5550" s="2">
        <v>413824478</v>
      </c>
    </row>
    <row r="5551" spans="1:6" x14ac:dyDescent="0.25">
      <c r="A5551" s="2" t="s">
        <v>142</v>
      </c>
      <c r="B5551" s="2" t="s">
        <v>404</v>
      </c>
      <c r="C5551" s="2" t="s">
        <v>387</v>
      </c>
      <c r="D5551" s="2">
        <v>2016</v>
      </c>
      <c r="E5551" s="2" t="s">
        <v>388</v>
      </c>
      <c r="F5551" s="2">
        <v>228700897</v>
      </c>
    </row>
    <row r="5552" spans="1:6" x14ac:dyDescent="0.25">
      <c r="A5552" s="2" t="s">
        <v>142</v>
      </c>
      <c r="B5552" s="2" t="s">
        <v>404</v>
      </c>
      <c r="C5552" s="2" t="s">
        <v>387</v>
      </c>
      <c r="D5552" s="2">
        <v>2017</v>
      </c>
      <c r="E5552" s="2" t="s">
        <v>388</v>
      </c>
      <c r="F5552" s="2">
        <v>157332818</v>
      </c>
    </row>
    <row r="5553" spans="1:6" x14ac:dyDescent="0.25">
      <c r="A5553" s="2" t="s">
        <v>142</v>
      </c>
      <c r="B5553" s="2" t="s">
        <v>404</v>
      </c>
      <c r="C5553" s="2" t="s">
        <v>387</v>
      </c>
      <c r="D5553" s="2">
        <v>2018</v>
      </c>
      <c r="E5553" s="2" t="s">
        <v>388</v>
      </c>
      <c r="F5553" s="2">
        <v>194507296</v>
      </c>
    </row>
    <row r="5554" spans="1:6" x14ac:dyDescent="0.25">
      <c r="A5554" s="2" t="s">
        <v>142</v>
      </c>
      <c r="B5554" s="2" t="s">
        <v>404</v>
      </c>
      <c r="C5554" s="2" t="s">
        <v>387</v>
      </c>
      <c r="D5554" s="2">
        <v>2019</v>
      </c>
      <c r="E5554" s="2" t="s">
        <v>388</v>
      </c>
      <c r="F5554" s="2">
        <v>207858462</v>
      </c>
    </row>
    <row r="5555" spans="1:6" x14ac:dyDescent="0.25">
      <c r="A5555" s="2" t="s">
        <v>142</v>
      </c>
      <c r="B5555" s="2" t="s">
        <v>404</v>
      </c>
      <c r="C5555" s="2" t="s">
        <v>387</v>
      </c>
      <c r="D5555" s="2">
        <v>2020</v>
      </c>
      <c r="E5555" s="2" t="s">
        <v>388</v>
      </c>
      <c r="F5555" s="2">
        <v>220776275</v>
      </c>
    </row>
    <row r="5556" spans="1:6" x14ac:dyDescent="0.25">
      <c r="A5556" s="2" t="s">
        <v>142</v>
      </c>
      <c r="B5556" s="2" t="s">
        <v>404</v>
      </c>
      <c r="C5556" s="2" t="s">
        <v>387</v>
      </c>
      <c r="D5556" s="2">
        <v>2021</v>
      </c>
      <c r="E5556" s="2" t="s">
        <v>388</v>
      </c>
      <c r="F5556" s="2">
        <v>229428218</v>
      </c>
    </row>
    <row r="5557" spans="1:6" x14ac:dyDescent="0.25">
      <c r="A5557" s="2" t="s">
        <v>142</v>
      </c>
      <c r="B5557" s="2" t="s">
        <v>404</v>
      </c>
      <c r="C5557" s="2" t="s">
        <v>389</v>
      </c>
      <c r="D5557" s="2">
        <v>2010</v>
      </c>
      <c r="E5557" s="2" t="s">
        <v>388</v>
      </c>
      <c r="F5557" s="2">
        <v>398152170</v>
      </c>
    </row>
    <row r="5558" spans="1:6" x14ac:dyDescent="0.25">
      <c r="A5558" s="2" t="s">
        <v>142</v>
      </c>
      <c r="B5558" s="2" t="s">
        <v>404</v>
      </c>
      <c r="C5558" s="2" t="s">
        <v>389</v>
      </c>
      <c r="D5558" s="2">
        <v>2011</v>
      </c>
      <c r="E5558" s="2" t="s">
        <v>388</v>
      </c>
      <c r="F5558" s="2">
        <v>479912600</v>
      </c>
    </row>
    <row r="5559" spans="1:6" x14ac:dyDescent="0.25">
      <c r="A5559" s="2" t="s">
        <v>142</v>
      </c>
      <c r="B5559" s="2" t="s">
        <v>404</v>
      </c>
      <c r="C5559" s="2" t="s">
        <v>389</v>
      </c>
      <c r="D5559" s="2">
        <v>2012</v>
      </c>
      <c r="E5559" s="2" t="s">
        <v>388</v>
      </c>
      <c r="F5559" s="2">
        <v>308403555</v>
      </c>
    </row>
    <row r="5560" spans="1:6" x14ac:dyDescent="0.25">
      <c r="A5560" s="2" t="s">
        <v>142</v>
      </c>
      <c r="B5560" s="2" t="s">
        <v>404</v>
      </c>
      <c r="C5560" s="2" t="s">
        <v>389</v>
      </c>
      <c r="D5560" s="2">
        <v>2013</v>
      </c>
      <c r="E5560" s="2" t="s">
        <v>388</v>
      </c>
      <c r="F5560" s="2">
        <v>282979943</v>
      </c>
    </row>
    <row r="5561" spans="1:6" x14ac:dyDescent="0.25">
      <c r="A5561" s="2" t="s">
        <v>142</v>
      </c>
      <c r="B5561" s="2" t="s">
        <v>404</v>
      </c>
      <c r="C5561" s="2" t="s">
        <v>389</v>
      </c>
      <c r="D5561" s="2">
        <v>2014</v>
      </c>
      <c r="E5561" s="2" t="s">
        <v>388</v>
      </c>
      <c r="F5561" s="2">
        <v>320117603</v>
      </c>
    </row>
    <row r="5562" spans="1:6" x14ac:dyDescent="0.25">
      <c r="A5562" s="2" t="s">
        <v>142</v>
      </c>
      <c r="B5562" s="2" t="s">
        <v>404</v>
      </c>
      <c r="C5562" s="2" t="s">
        <v>389</v>
      </c>
      <c r="D5562" s="2">
        <v>2015</v>
      </c>
      <c r="E5562" s="2" t="s">
        <v>388</v>
      </c>
      <c r="F5562" s="2">
        <v>457237296</v>
      </c>
    </row>
    <row r="5563" spans="1:6" x14ac:dyDescent="0.25">
      <c r="A5563" s="2" t="s">
        <v>142</v>
      </c>
      <c r="B5563" s="2" t="s">
        <v>404</v>
      </c>
      <c r="C5563" s="2" t="s">
        <v>389</v>
      </c>
      <c r="D5563" s="2">
        <v>2016</v>
      </c>
      <c r="E5563" s="2" t="s">
        <v>388</v>
      </c>
      <c r="F5563" s="2">
        <v>587259648</v>
      </c>
    </row>
    <row r="5564" spans="1:6" x14ac:dyDescent="0.25">
      <c r="A5564" s="2" t="s">
        <v>142</v>
      </c>
      <c r="B5564" s="2" t="s">
        <v>404</v>
      </c>
      <c r="C5564" s="2" t="s">
        <v>389</v>
      </c>
      <c r="D5564" s="2">
        <v>2017</v>
      </c>
      <c r="E5564" s="2" t="s">
        <v>388</v>
      </c>
      <c r="F5564" s="2">
        <v>512425759</v>
      </c>
    </row>
    <row r="5565" spans="1:6" x14ac:dyDescent="0.25">
      <c r="A5565" s="2" t="s">
        <v>142</v>
      </c>
      <c r="B5565" s="2" t="s">
        <v>404</v>
      </c>
      <c r="C5565" s="2" t="s">
        <v>389</v>
      </c>
      <c r="D5565" s="2">
        <v>2018</v>
      </c>
      <c r="E5565" s="2" t="s">
        <v>388</v>
      </c>
      <c r="F5565" s="2">
        <v>587153423</v>
      </c>
    </row>
    <row r="5566" spans="1:6" x14ac:dyDescent="0.25">
      <c r="A5566" s="2" t="s">
        <v>142</v>
      </c>
      <c r="B5566" s="2" t="s">
        <v>404</v>
      </c>
      <c r="C5566" s="2" t="s">
        <v>389</v>
      </c>
      <c r="D5566" s="2">
        <v>2019</v>
      </c>
      <c r="E5566" s="2" t="s">
        <v>388</v>
      </c>
      <c r="F5566" s="2">
        <v>598094302</v>
      </c>
    </row>
    <row r="5567" spans="1:6" x14ac:dyDescent="0.25">
      <c r="A5567" s="2" t="s">
        <v>142</v>
      </c>
      <c r="B5567" s="2" t="s">
        <v>404</v>
      </c>
      <c r="C5567" s="2" t="s">
        <v>389</v>
      </c>
      <c r="D5567" s="2">
        <v>2020</v>
      </c>
      <c r="E5567" s="2" t="s">
        <v>388</v>
      </c>
      <c r="F5567" s="2">
        <v>608298775</v>
      </c>
    </row>
    <row r="5568" spans="1:6" x14ac:dyDescent="0.25">
      <c r="A5568" s="2" t="s">
        <v>142</v>
      </c>
      <c r="B5568" s="2" t="s">
        <v>404</v>
      </c>
      <c r="C5568" s="2" t="s">
        <v>389</v>
      </c>
      <c r="D5568" s="2">
        <v>2021</v>
      </c>
      <c r="E5568" s="2" t="s">
        <v>388</v>
      </c>
      <c r="F5568" s="2">
        <v>614967242</v>
      </c>
    </row>
    <row r="5569" spans="1:6" x14ac:dyDescent="0.25">
      <c r="A5569" s="2" t="s">
        <v>142</v>
      </c>
      <c r="B5569" s="2" t="s">
        <v>404</v>
      </c>
      <c r="C5569" s="2" t="s">
        <v>390</v>
      </c>
      <c r="D5569" s="2">
        <v>2010</v>
      </c>
      <c r="E5569" s="2" t="s">
        <v>388</v>
      </c>
      <c r="F5569" s="2">
        <v>373390234</v>
      </c>
    </row>
    <row r="5570" spans="1:6" x14ac:dyDescent="0.25">
      <c r="A5570" s="2" t="s">
        <v>142</v>
      </c>
      <c r="B5570" s="2" t="s">
        <v>404</v>
      </c>
      <c r="C5570" s="2" t="s">
        <v>390</v>
      </c>
      <c r="D5570" s="2">
        <v>2011</v>
      </c>
      <c r="E5570" s="2" t="s">
        <v>388</v>
      </c>
      <c r="F5570" s="2">
        <v>253376649</v>
      </c>
    </row>
    <row r="5571" spans="1:6" x14ac:dyDescent="0.25">
      <c r="A5571" s="2" t="s">
        <v>142</v>
      </c>
      <c r="B5571" s="2" t="s">
        <v>404</v>
      </c>
      <c r="C5571" s="2" t="s">
        <v>390</v>
      </c>
      <c r="D5571" s="2">
        <v>2012</v>
      </c>
      <c r="E5571" s="2" t="s">
        <v>388</v>
      </c>
      <c r="F5571" s="2">
        <v>313554445</v>
      </c>
    </row>
    <row r="5572" spans="1:6" x14ac:dyDescent="0.25">
      <c r="A5572" s="2" t="s">
        <v>142</v>
      </c>
      <c r="B5572" s="2" t="s">
        <v>404</v>
      </c>
      <c r="C5572" s="2" t="s">
        <v>390</v>
      </c>
      <c r="D5572" s="2">
        <v>2013</v>
      </c>
      <c r="E5572" s="2" t="s">
        <v>388</v>
      </c>
      <c r="F5572" s="2">
        <v>359110700</v>
      </c>
    </row>
    <row r="5573" spans="1:6" x14ac:dyDescent="0.25">
      <c r="A5573" s="2" t="s">
        <v>142</v>
      </c>
      <c r="B5573" s="2" t="s">
        <v>404</v>
      </c>
      <c r="C5573" s="2" t="s">
        <v>390</v>
      </c>
      <c r="D5573" s="2">
        <v>2014</v>
      </c>
      <c r="E5573" s="2" t="s">
        <v>388</v>
      </c>
      <c r="F5573" s="2">
        <v>369940092</v>
      </c>
    </row>
    <row r="5574" spans="1:6" x14ac:dyDescent="0.25">
      <c r="A5574" s="2" t="s">
        <v>142</v>
      </c>
      <c r="B5574" s="2" t="s">
        <v>404</v>
      </c>
      <c r="C5574" s="2" t="s">
        <v>390</v>
      </c>
      <c r="D5574" s="2">
        <v>2015</v>
      </c>
      <c r="E5574" s="2" t="s">
        <v>388</v>
      </c>
      <c r="F5574" s="2">
        <v>497963923</v>
      </c>
    </row>
    <row r="5575" spans="1:6" x14ac:dyDescent="0.25">
      <c r="A5575" s="2" t="s">
        <v>142</v>
      </c>
      <c r="B5575" s="2" t="s">
        <v>404</v>
      </c>
      <c r="C5575" s="2" t="s">
        <v>390</v>
      </c>
      <c r="D5575" s="2">
        <v>2016</v>
      </c>
      <c r="E5575" s="2" t="s">
        <v>388</v>
      </c>
      <c r="F5575" s="2">
        <v>530951737</v>
      </c>
    </row>
    <row r="5576" spans="1:6" x14ac:dyDescent="0.25">
      <c r="A5576" s="2" t="s">
        <v>142</v>
      </c>
      <c r="B5576" s="2" t="s">
        <v>404</v>
      </c>
      <c r="C5576" s="2" t="s">
        <v>390</v>
      </c>
      <c r="D5576" s="2">
        <v>2017</v>
      </c>
      <c r="E5576" s="2" t="s">
        <v>388</v>
      </c>
      <c r="F5576" s="2">
        <v>676639594</v>
      </c>
    </row>
    <row r="5577" spans="1:6" x14ac:dyDescent="0.25">
      <c r="A5577" s="2" t="s">
        <v>142</v>
      </c>
      <c r="B5577" s="2" t="s">
        <v>404</v>
      </c>
      <c r="C5577" s="2" t="s">
        <v>390</v>
      </c>
      <c r="D5577" s="2">
        <v>2018</v>
      </c>
      <c r="E5577" s="2" t="s">
        <v>388</v>
      </c>
      <c r="F5577" s="2">
        <v>695127349</v>
      </c>
    </row>
    <row r="5578" spans="1:6" x14ac:dyDescent="0.25">
      <c r="A5578" s="2" t="s">
        <v>142</v>
      </c>
      <c r="B5578" s="2" t="s">
        <v>404</v>
      </c>
      <c r="C5578" s="2" t="s">
        <v>390</v>
      </c>
      <c r="D5578" s="2">
        <v>2019</v>
      </c>
      <c r="E5578" s="2" t="s">
        <v>388</v>
      </c>
      <c r="F5578" s="2">
        <v>744279118</v>
      </c>
    </row>
    <row r="5579" spans="1:6" x14ac:dyDescent="0.25">
      <c r="A5579" s="2" t="s">
        <v>142</v>
      </c>
      <c r="B5579" s="2" t="s">
        <v>404</v>
      </c>
      <c r="C5579" s="2" t="s">
        <v>390</v>
      </c>
      <c r="D5579" s="2">
        <v>2020</v>
      </c>
      <c r="E5579" s="2" t="s">
        <v>388</v>
      </c>
      <c r="F5579" s="2">
        <v>801713944</v>
      </c>
    </row>
    <row r="5580" spans="1:6" x14ac:dyDescent="0.25">
      <c r="A5580" s="2" t="s">
        <v>142</v>
      </c>
      <c r="B5580" s="2" t="s">
        <v>404</v>
      </c>
      <c r="C5580" s="2" t="s">
        <v>390</v>
      </c>
      <c r="D5580" s="2">
        <v>2021</v>
      </c>
      <c r="E5580" s="2" t="s">
        <v>388</v>
      </c>
      <c r="F5580" s="2">
        <v>854274853</v>
      </c>
    </row>
    <row r="5581" spans="1:6" x14ac:dyDescent="0.25">
      <c r="A5581" s="2" t="s">
        <v>143</v>
      </c>
      <c r="B5581" s="2" t="s">
        <v>404</v>
      </c>
      <c r="C5581" s="2" t="s">
        <v>387</v>
      </c>
      <c r="D5581" s="2">
        <v>2010</v>
      </c>
      <c r="E5581" s="2" t="s">
        <v>388</v>
      </c>
      <c r="F5581" s="2">
        <v>32924954</v>
      </c>
    </row>
    <row r="5582" spans="1:6" x14ac:dyDescent="0.25">
      <c r="A5582" s="2" t="s">
        <v>143</v>
      </c>
      <c r="B5582" s="2" t="s">
        <v>404</v>
      </c>
      <c r="C5582" s="2" t="s">
        <v>387</v>
      </c>
      <c r="D5582" s="2">
        <v>2011</v>
      </c>
      <c r="E5582" s="2" t="s">
        <v>388</v>
      </c>
      <c r="F5582" s="2">
        <v>28874630</v>
      </c>
    </row>
    <row r="5583" spans="1:6" x14ac:dyDescent="0.25">
      <c r="A5583" s="2" t="s">
        <v>143</v>
      </c>
      <c r="B5583" s="2" t="s">
        <v>404</v>
      </c>
      <c r="C5583" s="2" t="s">
        <v>387</v>
      </c>
      <c r="D5583" s="2">
        <v>2012</v>
      </c>
      <c r="E5583" s="2" t="s">
        <v>388</v>
      </c>
      <c r="F5583" s="2">
        <v>38461651</v>
      </c>
    </row>
    <row r="5584" spans="1:6" x14ac:dyDescent="0.25">
      <c r="A5584" s="2" t="s">
        <v>143</v>
      </c>
      <c r="B5584" s="2" t="s">
        <v>404</v>
      </c>
      <c r="C5584" s="2" t="s">
        <v>387</v>
      </c>
      <c r="D5584" s="2">
        <v>2013</v>
      </c>
      <c r="E5584" s="2" t="s">
        <v>388</v>
      </c>
      <c r="F5584" s="2">
        <v>21550837</v>
      </c>
    </row>
    <row r="5585" spans="1:6" x14ac:dyDescent="0.25">
      <c r="A5585" s="2" t="s">
        <v>143</v>
      </c>
      <c r="B5585" s="2" t="s">
        <v>404</v>
      </c>
      <c r="C5585" s="2" t="s">
        <v>387</v>
      </c>
      <c r="D5585" s="2">
        <v>2014</v>
      </c>
      <c r="E5585" s="2" t="s">
        <v>388</v>
      </c>
      <c r="F5585" s="2">
        <v>36427070</v>
      </c>
    </row>
    <row r="5586" spans="1:6" x14ac:dyDescent="0.25">
      <c r="A5586" s="2" t="s">
        <v>143</v>
      </c>
      <c r="B5586" s="2" t="s">
        <v>404</v>
      </c>
      <c r="C5586" s="2" t="s">
        <v>387</v>
      </c>
      <c r="D5586" s="2">
        <v>2015</v>
      </c>
      <c r="E5586" s="2" t="s">
        <v>388</v>
      </c>
      <c r="F5586" s="2">
        <v>61310417</v>
      </c>
    </row>
    <row r="5587" spans="1:6" x14ac:dyDescent="0.25">
      <c r="A5587" s="2" t="s">
        <v>143</v>
      </c>
      <c r="B5587" s="2" t="s">
        <v>404</v>
      </c>
      <c r="C5587" s="2" t="s">
        <v>387</v>
      </c>
      <c r="D5587" s="2">
        <v>2016</v>
      </c>
      <c r="E5587" s="2" t="s">
        <v>388</v>
      </c>
      <c r="F5587" s="2">
        <v>83141489</v>
      </c>
    </row>
    <row r="5588" spans="1:6" x14ac:dyDescent="0.25">
      <c r="A5588" s="2" t="s">
        <v>143</v>
      </c>
      <c r="B5588" s="2" t="s">
        <v>404</v>
      </c>
      <c r="C5588" s="2" t="s">
        <v>387</v>
      </c>
      <c r="D5588" s="2">
        <v>2017</v>
      </c>
      <c r="E5588" s="2" t="s">
        <v>388</v>
      </c>
      <c r="F5588" s="2">
        <v>108902543</v>
      </c>
    </row>
    <row r="5589" spans="1:6" x14ac:dyDescent="0.25">
      <c r="A5589" s="2" t="s">
        <v>143</v>
      </c>
      <c r="B5589" s="2" t="s">
        <v>404</v>
      </c>
      <c r="C5589" s="2" t="s">
        <v>387</v>
      </c>
      <c r="D5589" s="2">
        <v>2018</v>
      </c>
      <c r="E5589" s="2" t="s">
        <v>388</v>
      </c>
      <c r="F5589" s="2">
        <v>109899253</v>
      </c>
    </row>
    <row r="5590" spans="1:6" x14ac:dyDescent="0.25">
      <c r="A5590" s="2" t="s">
        <v>143</v>
      </c>
      <c r="B5590" s="2" t="s">
        <v>404</v>
      </c>
      <c r="C5590" s="2" t="s">
        <v>387</v>
      </c>
      <c r="D5590" s="2">
        <v>2019</v>
      </c>
      <c r="E5590" s="2" t="s">
        <v>388</v>
      </c>
      <c r="F5590" s="2">
        <v>118609483</v>
      </c>
    </row>
    <row r="5591" spans="1:6" x14ac:dyDescent="0.25">
      <c r="A5591" s="2" t="s">
        <v>143</v>
      </c>
      <c r="B5591" s="2" t="s">
        <v>404</v>
      </c>
      <c r="C5591" s="2" t="s">
        <v>387</v>
      </c>
      <c r="D5591" s="2">
        <v>2020</v>
      </c>
      <c r="E5591" s="2" t="s">
        <v>388</v>
      </c>
      <c r="F5591" s="2">
        <v>127470106</v>
      </c>
    </row>
    <row r="5592" spans="1:6" x14ac:dyDescent="0.25">
      <c r="A5592" s="2" t="s">
        <v>143</v>
      </c>
      <c r="B5592" s="2" t="s">
        <v>404</v>
      </c>
      <c r="C5592" s="2" t="s">
        <v>387</v>
      </c>
      <c r="D5592" s="2">
        <v>2021</v>
      </c>
      <c r="E5592" s="2" t="s">
        <v>388</v>
      </c>
      <c r="F5592" s="2">
        <v>133652069</v>
      </c>
    </row>
    <row r="5593" spans="1:6" x14ac:dyDescent="0.25">
      <c r="A5593" s="2" t="s">
        <v>143</v>
      </c>
      <c r="B5593" s="2" t="s">
        <v>404</v>
      </c>
      <c r="C5593" s="2" t="s">
        <v>389</v>
      </c>
      <c r="D5593" s="2">
        <v>2010</v>
      </c>
      <c r="E5593" s="2" t="s">
        <v>388</v>
      </c>
      <c r="F5593" s="2">
        <v>83477480</v>
      </c>
    </row>
    <row r="5594" spans="1:6" x14ac:dyDescent="0.25">
      <c r="A5594" s="2" t="s">
        <v>143</v>
      </c>
      <c r="B5594" s="2" t="s">
        <v>404</v>
      </c>
      <c r="C5594" s="2" t="s">
        <v>389</v>
      </c>
      <c r="D5594" s="2">
        <v>2011</v>
      </c>
      <c r="E5594" s="2" t="s">
        <v>388</v>
      </c>
      <c r="F5594" s="2">
        <v>46406775</v>
      </c>
    </row>
    <row r="5595" spans="1:6" x14ac:dyDescent="0.25">
      <c r="A5595" s="2" t="s">
        <v>143</v>
      </c>
      <c r="B5595" s="2" t="s">
        <v>404</v>
      </c>
      <c r="C5595" s="2" t="s">
        <v>389</v>
      </c>
      <c r="D5595" s="2">
        <v>2012</v>
      </c>
      <c r="E5595" s="2" t="s">
        <v>388</v>
      </c>
      <c r="F5595" s="2">
        <v>63438620</v>
      </c>
    </row>
    <row r="5596" spans="1:6" x14ac:dyDescent="0.25">
      <c r="A5596" s="2" t="s">
        <v>143</v>
      </c>
      <c r="B5596" s="2" t="s">
        <v>404</v>
      </c>
      <c r="C5596" s="2" t="s">
        <v>389</v>
      </c>
      <c r="D5596" s="2">
        <v>2013</v>
      </c>
      <c r="E5596" s="2" t="s">
        <v>388</v>
      </c>
      <c r="F5596" s="2">
        <v>27662783</v>
      </c>
    </row>
    <row r="5597" spans="1:6" x14ac:dyDescent="0.25">
      <c r="A5597" s="2" t="s">
        <v>143</v>
      </c>
      <c r="B5597" s="2" t="s">
        <v>404</v>
      </c>
      <c r="C5597" s="2" t="s">
        <v>389</v>
      </c>
      <c r="D5597" s="2">
        <v>2014</v>
      </c>
      <c r="E5597" s="2" t="s">
        <v>388</v>
      </c>
      <c r="F5597" s="2">
        <v>97695190</v>
      </c>
    </row>
    <row r="5598" spans="1:6" x14ac:dyDescent="0.25">
      <c r="A5598" s="2" t="s">
        <v>143</v>
      </c>
      <c r="B5598" s="2" t="s">
        <v>404</v>
      </c>
      <c r="C5598" s="2" t="s">
        <v>389</v>
      </c>
      <c r="D5598" s="2">
        <v>2015</v>
      </c>
      <c r="E5598" s="2" t="s">
        <v>388</v>
      </c>
      <c r="F5598" s="2">
        <v>106549178</v>
      </c>
    </row>
    <row r="5599" spans="1:6" x14ac:dyDescent="0.25">
      <c r="A5599" s="2" t="s">
        <v>143</v>
      </c>
      <c r="B5599" s="2" t="s">
        <v>404</v>
      </c>
      <c r="C5599" s="2" t="s">
        <v>389</v>
      </c>
      <c r="D5599" s="2">
        <v>2016</v>
      </c>
      <c r="E5599" s="2" t="s">
        <v>388</v>
      </c>
      <c r="F5599" s="2">
        <v>295359235</v>
      </c>
    </row>
    <row r="5600" spans="1:6" x14ac:dyDescent="0.25">
      <c r="A5600" s="2" t="s">
        <v>143</v>
      </c>
      <c r="B5600" s="2" t="s">
        <v>404</v>
      </c>
      <c r="C5600" s="2" t="s">
        <v>389</v>
      </c>
      <c r="D5600" s="2">
        <v>2017</v>
      </c>
      <c r="E5600" s="2" t="s">
        <v>388</v>
      </c>
      <c r="F5600" s="2">
        <v>108614532</v>
      </c>
    </row>
    <row r="5601" spans="1:6" x14ac:dyDescent="0.25">
      <c r="A5601" s="2" t="s">
        <v>143</v>
      </c>
      <c r="B5601" s="2" t="s">
        <v>404</v>
      </c>
      <c r="C5601" s="2" t="s">
        <v>389</v>
      </c>
      <c r="D5601" s="2">
        <v>2018</v>
      </c>
      <c r="E5601" s="2" t="s">
        <v>388</v>
      </c>
      <c r="F5601" s="2">
        <v>266339886</v>
      </c>
    </row>
    <row r="5602" spans="1:6" x14ac:dyDescent="0.25">
      <c r="A5602" s="2" t="s">
        <v>143</v>
      </c>
      <c r="B5602" s="2" t="s">
        <v>404</v>
      </c>
      <c r="C5602" s="2" t="s">
        <v>389</v>
      </c>
      <c r="D5602" s="2">
        <v>2019</v>
      </c>
      <c r="E5602" s="2" t="s">
        <v>388</v>
      </c>
      <c r="F5602" s="2">
        <v>269208456</v>
      </c>
    </row>
    <row r="5603" spans="1:6" x14ac:dyDescent="0.25">
      <c r="A5603" s="2" t="s">
        <v>143</v>
      </c>
      <c r="B5603" s="2" t="s">
        <v>404</v>
      </c>
      <c r="C5603" s="2" t="s">
        <v>389</v>
      </c>
      <c r="D5603" s="2">
        <v>2020</v>
      </c>
      <c r="E5603" s="2" t="s">
        <v>388</v>
      </c>
      <c r="F5603" s="2">
        <v>273013874</v>
      </c>
    </row>
    <row r="5604" spans="1:6" x14ac:dyDescent="0.25">
      <c r="A5604" s="2" t="s">
        <v>143</v>
      </c>
      <c r="B5604" s="2" t="s">
        <v>404</v>
      </c>
      <c r="C5604" s="2" t="s">
        <v>389</v>
      </c>
      <c r="D5604" s="2">
        <v>2021</v>
      </c>
      <c r="E5604" s="2" t="s">
        <v>388</v>
      </c>
      <c r="F5604" s="2">
        <v>275704923</v>
      </c>
    </row>
    <row r="5605" spans="1:6" x14ac:dyDescent="0.25">
      <c r="A5605" s="2" t="s">
        <v>143</v>
      </c>
      <c r="B5605" s="2" t="s">
        <v>404</v>
      </c>
      <c r="C5605" s="2" t="s">
        <v>390</v>
      </c>
      <c r="D5605" s="2">
        <v>2010</v>
      </c>
      <c r="E5605" s="2" t="s">
        <v>388</v>
      </c>
      <c r="F5605" s="2">
        <v>100288735</v>
      </c>
    </row>
    <row r="5606" spans="1:6" x14ac:dyDescent="0.25">
      <c r="A5606" s="2" t="s">
        <v>143</v>
      </c>
      <c r="B5606" s="2" t="s">
        <v>404</v>
      </c>
      <c r="C5606" s="2" t="s">
        <v>390</v>
      </c>
      <c r="D5606" s="2">
        <v>2011</v>
      </c>
      <c r="E5606" s="2" t="s">
        <v>388</v>
      </c>
      <c r="F5606" s="2">
        <v>80923323</v>
      </c>
    </row>
    <row r="5607" spans="1:6" x14ac:dyDescent="0.25">
      <c r="A5607" s="2" t="s">
        <v>143</v>
      </c>
      <c r="B5607" s="2" t="s">
        <v>404</v>
      </c>
      <c r="C5607" s="2" t="s">
        <v>390</v>
      </c>
      <c r="D5607" s="2">
        <v>2012</v>
      </c>
      <c r="E5607" s="2" t="s">
        <v>388</v>
      </c>
      <c r="F5607" s="2">
        <v>97516568</v>
      </c>
    </row>
    <row r="5608" spans="1:6" x14ac:dyDescent="0.25">
      <c r="A5608" s="2" t="s">
        <v>143</v>
      </c>
      <c r="B5608" s="2" t="s">
        <v>404</v>
      </c>
      <c r="C5608" s="2" t="s">
        <v>390</v>
      </c>
      <c r="D5608" s="2">
        <v>2013</v>
      </c>
      <c r="E5608" s="2" t="s">
        <v>388</v>
      </c>
      <c r="F5608" s="2">
        <v>117744935</v>
      </c>
    </row>
    <row r="5609" spans="1:6" x14ac:dyDescent="0.25">
      <c r="A5609" s="2" t="s">
        <v>143</v>
      </c>
      <c r="B5609" s="2" t="s">
        <v>404</v>
      </c>
      <c r="C5609" s="2" t="s">
        <v>390</v>
      </c>
      <c r="D5609" s="2">
        <v>2014</v>
      </c>
      <c r="E5609" s="2" t="s">
        <v>388</v>
      </c>
      <c r="F5609" s="2">
        <v>100993125</v>
      </c>
    </row>
    <row r="5610" spans="1:6" x14ac:dyDescent="0.25">
      <c r="A5610" s="2" t="s">
        <v>143</v>
      </c>
      <c r="B5610" s="2" t="s">
        <v>404</v>
      </c>
      <c r="C5610" s="2" t="s">
        <v>390</v>
      </c>
      <c r="D5610" s="2">
        <v>2015</v>
      </c>
      <c r="E5610" s="2" t="s">
        <v>388</v>
      </c>
      <c r="F5610" s="2">
        <v>70201291</v>
      </c>
    </row>
    <row r="5611" spans="1:6" x14ac:dyDescent="0.25">
      <c r="A5611" s="2" t="s">
        <v>143</v>
      </c>
      <c r="B5611" s="2" t="s">
        <v>404</v>
      </c>
      <c r="C5611" s="2" t="s">
        <v>390</v>
      </c>
      <c r="D5611" s="2">
        <v>2016</v>
      </c>
      <c r="E5611" s="2" t="s">
        <v>388</v>
      </c>
      <c r="F5611" s="2">
        <v>60303708</v>
      </c>
    </row>
    <row r="5612" spans="1:6" x14ac:dyDescent="0.25">
      <c r="A5612" s="2" t="s">
        <v>143</v>
      </c>
      <c r="B5612" s="2" t="s">
        <v>404</v>
      </c>
      <c r="C5612" s="2" t="s">
        <v>390</v>
      </c>
      <c r="D5612" s="2">
        <v>2017</v>
      </c>
      <c r="E5612" s="2" t="s">
        <v>388</v>
      </c>
      <c r="F5612" s="2">
        <v>136145025</v>
      </c>
    </row>
    <row r="5613" spans="1:6" x14ac:dyDescent="0.25">
      <c r="A5613" s="2" t="s">
        <v>143</v>
      </c>
      <c r="B5613" s="2" t="s">
        <v>404</v>
      </c>
      <c r="C5613" s="2" t="s">
        <v>390</v>
      </c>
      <c r="D5613" s="2">
        <v>2018</v>
      </c>
      <c r="E5613" s="2" t="s">
        <v>388</v>
      </c>
      <c r="F5613" s="2">
        <v>130114878</v>
      </c>
    </row>
    <row r="5614" spans="1:6" x14ac:dyDescent="0.25">
      <c r="A5614" s="2" t="s">
        <v>143</v>
      </c>
      <c r="B5614" s="2" t="s">
        <v>404</v>
      </c>
      <c r="C5614" s="2" t="s">
        <v>390</v>
      </c>
      <c r="D5614" s="2">
        <v>2019</v>
      </c>
      <c r="E5614" s="2" t="s">
        <v>388</v>
      </c>
      <c r="F5614" s="2">
        <v>137986337</v>
      </c>
    </row>
    <row r="5615" spans="1:6" x14ac:dyDescent="0.25">
      <c r="A5615" s="2" t="s">
        <v>143</v>
      </c>
      <c r="B5615" s="2" t="s">
        <v>404</v>
      </c>
      <c r="C5615" s="2" t="s">
        <v>390</v>
      </c>
      <c r="D5615" s="2">
        <v>2020</v>
      </c>
      <c r="E5615" s="2" t="s">
        <v>388</v>
      </c>
      <c r="F5615" s="2">
        <v>150761410</v>
      </c>
    </row>
    <row r="5616" spans="1:6" x14ac:dyDescent="0.25">
      <c r="A5616" s="2" t="s">
        <v>143</v>
      </c>
      <c r="B5616" s="2" t="s">
        <v>404</v>
      </c>
      <c r="C5616" s="2" t="s">
        <v>390</v>
      </c>
      <c r="D5616" s="2">
        <v>2021</v>
      </c>
      <c r="E5616" s="2" t="s">
        <v>388</v>
      </c>
      <c r="F5616" s="2">
        <v>160916735</v>
      </c>
    </row>
    <row r="5617" spans="1:6" x14ac:dyDescent="0.25">
      <c r="A5617" s="2" t="s">
        <v>144</v>
      </c>
      <c r="B5617" s="2" t="s">
        <v>400</v>
      </c>
      <c r="C5617" s="2" t="s">
        <v>387</v>
      </c>
      <c r="D5617" s="2">
        <v>2010</v>
      </c>
      <c r="E5617" s="2" t="s">
        <v>388</v>
      </c>
      <c r="F5617" s="2">
        <v>138440836</v>
      </c>
    </row>
    <row r="5618" spans="1:6" x14ac:dyDescent="0.25">
      <c r="A5618" s="2" t="s">
        <v>144</v>
      </c>
      <c r="B5618" s="2" t="s">
        <v>400</v>
      </c>
      <c r="C5618" s="2" t="s">
        <v>387</v>
      </c>
      <c r="D5618" s="2">
        <v>2011</v>
      </c>
      <c r="E5618" s="2" t="s">
        <v>388</v>
      </c>
      <c r="F5618" s="2">
        <v>99912985</v>
      </c>
    </row>
    <row r="5619" spans="1:6" x14ac:dyDescent="0.25">
      <c r="A5619" s="2" t="s">
        <v>144</v>
      </c>
      <c r="B5619" s="2" t="s">
        <v>400</v>
      </c>
      <c r="C5619" s="2" t="s">
        <v>387</v>
      </c>
      <c r="D5619" s="2">
        <v>2012</v>
      </c>
      <c r="E5619" s="2" t="s">
        <v>388</v>
      </c>
      <c r="F5619" s="2">
        <v>97374339</v>
      </c>
    </row>
    <row r="5620" spans="1:6" x14ac:dyDescent="0.25">
      <c r="A5620" s="2" t="s">
        <v>144</v>
      </c>
      <c r="B5620" s="2" t="s">
        <v>400</v>
      </c>
      <c r="C5620" s="2" t="s">
        <v>387</v>
      </c>
      <c r="D5620" s="2">
        <v>2013</v>
      </c>
      <c r="E5620" s="2" t="s">
        <v>388</v>
      </c>
      <c r="F5620" s="2">
        <v>114695828</v>
      </c>
    </row>
    <row r="5621" spans="1:6" x14ac:dyDescent="0.25">
      <c r="A5621" s="2" t="s">
        <v>144</v>
      </c>
      <c r="B5621" s="2" t="s">
        <v>400</v>
      </c>
      <c r="C5621" s="2" t="s">
        <v>387</v>
      </c>
      <c r="D5621" s="2">
        <v>2014</v>
      </c>
      <c r="E5621" s="2" t="s">
        <v>388</v>
      </c>
      <c r="F5621" s="2">
        <v>157203046</v>
      </c>
    </row>
    <row r="5622" spans="1:6" x14ac:dyDescent="0.25">
      <c r="A5622" s="2" t="s">
        <v>144</v>
      </c>
      <c r="B5622" s="2" t="s">
        <v>400</v>
      </c>
      <c r="C5622" s="2" t="s">
        <v>387</v>
      </c>
      <c r="D5622" s="2">
        <v>2015</v>
      </c>
      <c r="E5622" s="2" t="s">
        <v>388</v>
      </c>
      <c r="F5622" s="2">
        <v>145481596</v>
      </c>
    </row>
    <row r="5623" spans="1:6" x14ac:dyDescent="0.25">
      <c r="A5623" s="2" t="s">
        <v>144</v>
      </c>
      <c r="B5623" s="2" t="s">
        <v>400</v>
      </c>
      <c r="C5623" s="2" t="s">
        <v>387</v>
      </c>
      <c r="D5623" s="2">
        <v>2016</v>
      </c>
      <c r="E5623" s="2" t="s">
        <v>388</v>
      </c>
      <c r="F5623" s="2">
        <v>172732268</v>
      </c>
    </row>
    <row r="5624" spans="1:6" x14ac:dyDescent="0.25">
      <c r="A5624" s="2" t="s">
        <v>144</v>
      </c>
      <c r="B5624" s="2" t="s">
        <v>400</v>
      </c>
      <c r="C5624" s="2" t="s">
        <v>387</v>
      </c>
      <c r="D5624" s="2">
        <v>2017</v>
      </c>
      <c r="E5624" s="2" t="s">
        <v>388</v>
      </c>
      <c r="F5624" s="2">
        <v>154572616</v>
      </c>
    </row>
    <row r="5625" spans="1:6" x14ac:dyDescent="0.25">
      <c r="A5625" s="2" t="s">
        <v>144</v>
      </c>
      <c r="B5625" s="2" t="s">
        <v>400</v>
      </c>
      <c r="C5625" s="2" t="s">
        <v>387</v>
      </c>
      <c r="D5625" s="2">
        <v>2018</v>
      </c>
      <c r="E5625" s="2" t="s">
        <v>388</v>
      </c>
      <c r="F5625" s="2">
        <v>214600758</v>
      </c>
    </row>
    <row r="5626" spans="1:6" x14ac:dyDescent="0.25">
      <c r="A5626" s="2" t="s">
        <v>144</v>
      </c>
      <c r="B5626" s="2" t="s">
        <v>400</v>
      </c>
      <c r="C5626" s="2" t="s">
        <v>387</v>
      </c>
      <c r="D5626" s="2">
        <v>2019</v>
      </c>
      <c r="E5626" s="2" t="s">
        <v>388</v>
      </c>
      <c r="F5626" s="2">
        <v>231632730</v>
      </c>
    </row>
    <row r="5627" spans="1:6" x14ac:dyDescent="0.25">
      <c r="A5627" s="2" t="s">
        <v>144</v>
      </c>
      <c r="B5627" s="2" t="s">
        <v>400</v>
      </c>
      <c r="C5627" s="2" t="s">
        <v>387</v>
      </c>
      <c r="D5627" s="2">
        <v>2020</v>
      </c>
      <c r="E5627" s="2" t="s">
        <v>388</v>
      </c>
      <c r="F5627" s="2">
        <v>247239446</v>
      </c>
    </row>
    <row r="5628" spans="1:6" x14ac:dyDescent="0.25">
      <c r="A5628" s="2" t="s">
        <v>144</v>
      </c>
      <c r="B5628" s="2" t="s">
        <v>400</v>
      </c>
      <c r="C5628" s="2" t="s">
        <v>387</v>
      </c>
      <c r="D5628" s="2">
        <v>2021</v>
      </c>
      <c r="E5628" s="2" t="s">
        <v>388</v>
      </c>
      <c r="F5628" s="2">
        <v>257869366</v>
      </c>
    </row>
    <row r="5629" spans="1:6" x14ac:dyDescent="0.25">
      <c r="A5629" s="2" t="s">
        <v>144</v>
      </c>
      <c r="B5629" s="2" t="s">
        <v>400</v>
      </c>
      <c r="C5629" s="2" t="s">
        <v>389</v>
      </c>
      <c r="D5629" s="2">
        <v>2010</v>
      </c>
      <c r="E5629" s="2" t="s">
        <v>388</v>
      </c>
      <c r="F5629" s="2">
        <v>325022025</v>
      </c>
    </row>
    <row r="5630" spans="1:6" x14ac:dyDescent="0.25">
      <c r="A5630" s="2" t="s">
        <v>144</v>
      </c>
      <c r="B5630" s="2" t="s">
        <v>400</v>
      </c>
      <c r="C5630" s="2" t="s">
        <v>389</v>
      </c>
      <c r="D5630" s="2">
        <v>2011</v>
      </c>
      <c r="E5630" s="2" t="s">
        <v>388</v>
      </c>
      <c r="F5630" s="2">
        <v>479356996</v>
      </c>
    </row>
    <row r="5631" spans="1:6" x14ac:dyDescent="0.25">
      <c r="A5631" s="2" t="s">
        <v>144</v>
      </c>
      <c r="B5631" s="2" t="s">
        <v>400</v>
      </c>
      <c r="C5631" s="2" t="s">
        <v>389</v>
      </c>
      <c r="D5631" s="2">
        <v>2012</v>
      </c>
      <c r="E5631" s="2" t="s">
        <v>388</v>
      </c>
      <c r="F5631" s="2">
        <v>297825723</v>
      </c>
    </row>
    <row r="5632" spans="1:6" x14ac:dyDescent="0.25">
      <c r="A5632" s="2" t="s">
        <v>144</v>
      </c>
      <c r="B5632" s="2" t="s">
        <v>400</v>
      </c>
      <c r="C5632" s="2" t="s">
        <v>389</v>
      </c>
      <c r="D5632" s="2">
        <v>2013</v>
      </c>
      <c r="E5632" s="2" t="s">
        <v>388</v>
      </c>
      <c r="F5632" s="2">
        <v>346667652</v>
      </c>
    </row>
    <row r="5633" spans="1:6" x14ac:dyDescent="0.25">
      <c r="A5633" s="2" t="s">
        <v>144</v>
      </c>
      <c r="B5633" s="2" t="s">
        <v>400</v>
      </c>
      <c r="C5633" s="2" t="s">
        <v>389</v>
      </c>
      <c r="D5633" s="2">
        <v>2014</v>
      </c>
      <c r="E5633" s="2" t="s">
        <v>388</v>
      </c>
      <c r="F5633" s="2">
        <v>392420330</v>
      </c>
    </row>
    <row r="5634" spans="1:6" x14ac:dyDescent="0.25">
      <c r="A5634" s="2" t="s">
        <v>144</v>
      </c>
      <c r="B5634" s="2" t="s">
        <v>400</v>
      </c>
      <c r="C5634" s="2" t="s">
        <v>389</v>
      </c>
      <c r="D5634" s="2">
        <v>2015</v>
      </c>
      <c r="E5634" s="2" t="s">
        <v>388</v>
      </c>
      <c r="F5634" s="2">
        <v>460899120</v>
      </c>
    </row>
    <row r="5635" spans="1:6" x14ac:dyDescent="0.25">
      <c r="A5635" s="2" t="s">
        <v>144</v>
      </c>
      <c r="B5635" s="2" t="s">
        <v>400</v>
      </c>
      <c r="C5635" s="2" t="s">
        <v>389</v>
      </c>
      <c r="D5635" s="2">
        <v>2016</v>
      </c>
      <c r="E5635" s="2" t="s">
        <v>388</v>
      </c>
      <c r="F5635" s="2">
        <v>728213558</v>
      </c>
    </row>
    <row r="5636" spans="1:6" x14ac:dyDescent="0.25">
      <c r="A5636" s="2" t="s">
        <v>144</v>
      </c>
      <c r="B5636" s="2" t="s">
        <v>400</v>
      </c>
      <c r="C5636" s="2" t="s">
        <v>389</v>
      </c>
      <c r="D5636" s="2">
        <v>2017</v>
      </c>
      <c r="E5636" s="2" t="s">
        <v>388</v>
      </c>
      <c r="F5636" s="2">
        <v>546805576</v>
      </c>
    </row>
    <row r="5637" spans="1:6" x14ac:dyDescent="0.25">
      <c r="A5637" s="2" t="s">
        <v>144</v>
      </c>
      <c r="B5637" s="2" t="s">
        <v>400</v>
      </c>
      <c r="C5637" s="2" t="s">
        <v>389</v>
      </c>
      <c r="D5637" s="2">
        <v>2018</v>
      </c>
      <c r="E5637" s="2" t="s">
        <v>388</v>
      </c>
      <c r="F5637" s="2">
        <v>544619181</v>
      </c>
    </row>
    <row r="5638" spans="1:6" x14ac:dyDescent="0.25">
      <c r="A5638" s="2" t="s">
        <v>144</v>
      </c>
      <c r="B5638" s="2" t="s">
        <v>400</v>
      </c>
      <c r="C5638" s="2" t="s">
        <v>389</v>
      </c>
      <c r="D5638" s="2">
        <v>2019</v>
      </c>
      <c r="E5638" s="2" t="s">
        <v>388</v>
      </c>
      <c r="F5638" s="2">
        <v>553711092</v>
      </c>
    </row>
    <row r="5639" spans="1:6" x14ac:dyDescent="0.25">
      <c r="A5639" s="2" t="s">
        <v>144</v>
      </c>
      <c r="B5639" s="2" t="s">
        <v>400</v>
      </c>
      <c r="C5639" s="2" t="s">
        <v>389</v>
      </c>
      <c r="D5639" s="2">
        <v>2020</v>
      </c>
      <c r="E5639" s="2" t="s">
        <v>388</v>
      </c>
      <c r="F5639" s="2">
        <v>567001397</v>
      </c>
    </row>
    <row r="5640" spans="1:6" x14ac:dyDescent="0.25">
      <c r="A5640" s="2" t="s">
        <v>144</v>
      </c>
      <c r="B5640" s="2" t="s">
        <v>400</v>
      </c>
      <c r="C5640" s="2" t="s">
        <v>389</v>
      </c>
      <c r="D5640" s="2">
        <v>2021</v>
      </c>
      <c r="E5640" s="2" t="s">
        <v>388</v>
      </c>
      <c r="F5640" s="2">
        <v>573222891</v>
      </c>
    </row>
    <row r="5641" spans="1:6" x14ac:dyDescent="0.25">
      <c r="A5641" s="2" t="s">
        <v>144</v>
      </c>
      <c r="B5641" s="2" t="s">
        <v>400</v>
      </c>
      <c r="C5641" s="2" t="s">
        <v>390</v>
      </c>
      <c r="D5641" s="2">
        <v>2010</v>
      </c>
      <c r="E5641" s="2" t="s">
        <v>388</v>
      </c>
      <c r="F5641" s="2">
        <v>357820358</v>
      </c>
    </row>
    <row r="5642" spans="1:6" x14ac:dyDescent="0.25">
      <c r="A5642" s="2" t="s">
        <v>144</v>
      </c>
      <c r="B5642" s="2" t="s">
        <v>400</v>
      </c>
      <c r="C5642" s="2" t="s">
        <v>390</v>
      </c>
      <c r="D5642" s="2">
        <v>2011</v>
      </c>
      <c r="E5642" s="2" t="s">
        <v>388</v>
      </c>
      <c r="F5642" s="2">
        <v>376323900</v>
      </c>
    </row>
    <row r="5643" spans="1:6" x14ac:dyDescent="0.25">
      <c r="A5643" s="2" t="s">
        <v>144</v>
      </c>
      <c r="B5643" s="2" t="s">
        <v>400</v>
      </c>
      <c r="C5643" s="2" t="s">
        <v>390</v>
      </c>
      <c r="D5643" s="2">
        <v>2012</v>
      </c>
      <c r="E5643" s="2" t="s">
        <v>388</v>
      </c>
      <c r="F5643" s="2">
        <v>502022188</v>
      </c>
    </row>
    <row r="5644" spans="1:6" x14ac:dyDescent="0.25">
      <c r="A5644" s="2" t="s">
        <v>144</v>
      </c>
      <c r="B5644" s="2" t="s">
        <v>400</v>
      </c>
      <c r="C5644" s="2" t="s">
        <v>390</v>
      </c>
      <c r="D5644" s="2">
        <v>2013</v>
      </c>
      <c r="E5644" s="2" t="s">
        <v>388</v>
      </c>
      <c r="F5644" s="2">
        <v>573957457</v>
      </c>
    </row>
    <row r="5645" spans="1:6" x14ac:dyDescent="0.25">
      <c r="A5645" s="2" t="s">
        <v>144</v>
      </c>
      <c r="B5645" s="2" t="s">
        <v>400</v>
      </c>
      <c r="C5645" s="2" t="s">
        <v>390</v>
      </c>
      <c r="D5645" s="2">
        <v>2014</v>
      </c>
      <c r="E5645" s="2" t="s">
        <v>388</v>
      </c>
      <c r="F5645" s="2">
        <v>624096710</v>
      </c>
    </row>
    <row r="5646" spans="1:6" x14ac:dyDescent="0.25">
      <c r="A5646" s="2" t="s">
        <v>144</v>
      </c>
      <c r="B5646" s="2" t="s">
        <v>400</v>
      </c>
      <c r="C5646" s="2" t="s">
        <v>390</v>
      </c>
      <c r="D5646" s="2">
        <v>2015</v>
      </c>
      <c r="E5646" s="2" t="s">
        <v>388</v>
      </c>
      <c r="F5646" s="2">
        <v>764735608</v>
      </c>
    </row>
    <row r="5647" spans="1:6" x14ac:dyDescent="0.25">
      <c r="A5647" s="2" t="s">
        <v>144</v>
      </c>
      <c r="B5647" s="2" t="s">
        <v>400</v>
      </c>
      <c r="C5647" s="2" t="s">
        <v>390</v>
      </c>
      <c r="D5647" s="2">
        <v>2016</v>
      </c>
      <c r="E5647" s="2" t="s">
        <v>388</v>
      </c>
      <c r="F5647" s="2">
        <v>1039604816</v>
      </c>
    </row>
    <row r="5648" spans="1:6" x14ac:dyDescent="0.25">
      <c r="A5648" s="2" t="s">
        <v>144</v>
      </c>
      <c r="B5648" s="2" t="s">
        <v>400</v>
      </c>
      <c r="C5648" s="2" t="s">
        <v>390</v>
      </c>
      <c r="D5648" s="2">
        <v>2017</v>
      </c>
      <c r="E5648" s="2" t="s">
        <v>388</v>
      </c>
      <c r="F5648" s="2">
        <v>965189596</v>
      </c>
    </row>
    <row r="5649" spans="1:6" x14ac:dyDescent="0.25">
      <c r="A5649" s="2" t="s">
        <v>144</v>
      </c>
      <c r="B5649" s="2" t="s">
        <v>400</v>
      </c>
      <c r="C5649" s="2" t="s">
        <v>390</v>
      </c>
      <c r="D5649" s="2">
        <v>2018</v>
      </c>
      <c r="E5649" s="2" t="s">
        <v>388</v>
      </c>
      <c r="F5649" s="2">
        <v>1054316879</v>
      </c>
    </row>
    <row r="5650" spans="1:6" x14ac:dyDescent="0.25">
      <c r="A5650" s="2" t="s">
        <v>144</v>
      </c>
      <c r="B5650" s="2" t="s">
        <v>400</v>
      </c>
      <c r="C5650" s="2" t="s">
        <v>390</v>
      </c>
      <c r="D5650" s="2">
        <v>2019</v>
      </c>
      <c r="E5650" s="2" t="s">
        <v>388</v>
      </c>
      <c r="F5650" s="2">
        <v>1122404561</v>
      </c>
    </row>
    <row r="5651" spans="1:6" x14ac:dyDescent="0.25">
      <c r="A5651" s="2" t="s">
        <v>144</v>
      </c>
      <c r="B5651" s="2" t="s">
        <v>400</v>
      </c>
      <c r="C5651" s="2" t="s">
        <v>390</v>
      </c>
      <c r="D5651" s="2">
        <v>2020</v>
      </c>
      <c r="E5651" s="2" t="s">
        <v>388</v>
      </c>
      <c r="F5651" s="2">
        <v>1210063093</v>
      </c>
    </row>
    <row r="5652" spans="1:6" x14ac:dyDescent="0.25">
      <c r="A5652" s="2" t="s">
        <v>144</v>
      </c>
      <c r="B5652" s="2" t="s">
        <v>400</v>
      </c>
      <c r="C5652" s="2" t="s">
        <v>390</v>
      </c>
      <c r="D5652" s="2">
        <v>2021</v>
      </c>
      <c r="E5652" s="2" t="s">
        <v>388</v>
      </c>
      <c r="F5652" s="2">
        <v>1284433969</v>
      </c>
    </row>
    <row r="5653" spans="1:6" x14ac:dyDescent="0.25">
      <c r="A5653" s="2" t="s">
        <v>145</v>
      </c>
      <c r="B5653" s="2" t="s">
        <v>431</v>
      </c>
      <c r="C5653" s="2" t="s">
        <v>387</v>
      </c>
      <c r="D5653" s="2">
        <v>2010</v>
      </c>
      <c r="E5653" s="2" t="s">
        <v>388</v>
      </c>
      <c r="F5653" s="2">
        <v>122413090</v>
      </c>
    </row>
    <row r="5654" spans="1:6" x14ac:dyDescent="0.25">
      <c r="A5654" s="2" t="s">
        <v>145</v>
      </c>
      <c r="B5654" s="2" t="s">
        <v>431</v>
      </c>
      <c r="C5654" s="2" t="s">
        <v>387</v>
      </c>
      <c r="D5654" s="2">
        <v>2011</v>
      </c>
      <c r="E5654" s="2" t="s">
        <v>388</v>
      </c>
      <c r="F5654" s="2">
        <v>133842998</v>
      </c>
    </row>
    <row r="5655" spans="1:6" x14ac:dyDescent="0.25">
      <c r="A5655" s="2" t="s">
        <v>145</v>
      </c>
      <c r="B5655" s="2" t="s">
        <v>431</v>
      </c>
      <c r="C5655" s="2" t="s">
        <v>387</v>
      </c>
      <c r="D5655" s="2">
        <v>2012</v>
      </c>
      <c r="E5655" s="2" t="s">
        <v>388</v>
      </c>
      <c r="F5655" s="2">
        <v>189674561</v>
      </c>
    </row>
    <row r="5656" spans="1:6" x14ac:dyDescent="0.25">
      <c r="A5656" s="2" t="s">
        <v>145</v>
      </c>
      <c r="B5656" s="2" t="s">
        <v>431</v>
      </c>
      <c r="C5656" s="2" t="s">
        <v>387</v>
      </c>
      <c r="D5656" s="2">
        <v>2013</v>
      </c>
      <c r="E5656" s="2" t="s">
        <v>388</v>
      </c>
      <c r="F5656" s="2">
        <v>212592845</v>
      </c>
    </row>
    <row r="5657" spans="1:6" x14ac:dyDescent="0.25">
      <c r="A5657" s="2" t="s">
        <v>145</v>
      </c>
      <c r="B5657" s="2" t="s">
        <v>431</v>
      </c>
      <c r="C5657" s="2" t="s">
        <v>387</v>
      </c>
      <c r="D5657" s="2">
        <v>2014</v>
      </c>
      <c r="E5657" s="2" t="s">
        <v>388</v>
      </c>
      <c r="F5657" s="2">
        <v>313458988</v>
      </c>
    </row>
    <row r="5658" spans="1:6" x14ac:dyDescent="0.25">
      <c r="A5658" s="2" t="s">
        <v>145</v>
      </c>
      <c r="B5658" s="2" t="s">
        <v>431</v>
      </c>
      <c r="C5658" s="2" t="s">
        <v>387</v>
      </c>
      <c r="D5658" s="2">
        <v>2015</v>
      </c>
      <c r="E5658" s="2" t="s">
        <v>388</v>
      </c>
      <c r="F5658" s="2">
        <v>265940767</v>
      </c>
    </row>
    <row r="5659" spans="1:6" x14ac:dyDescent="0.25">
      <c r="A5659" s="2" t="s">
        <v>145</v>
      </c>
      <c r="B5659" s="2" t="s">
        <v>431</v>
      </c>
      <c r="C5659" s="2" t="s">
        <v>387</v>
      </c>
      <c r="D5659" s="2">
        <v>2016</v>
      </c>
      <c r="E5659" s="2" t="s">
        <v>388</v>
      </c>
      <c r="F5659" s="2">
        <v>213212523</v>
      </c>
    </row>
    <row r="5660" spans="1:6" x14ac:dyDescent="0.25">
      <c r="A5660" s="2" t="s">
        <v>145</v>
      </c>
      <c r="B5660" s="2" t="s">
        <v>431</v>
      </c>
      <c r="C5660" s="2" t="s">
        <v>387</v>
      </c>
      <c r="D5660" s="2">
        <v>2017</v>
      </c>
      <c r="E5660" s="2" t="s">
        <v>388</v>
      </c>
      <c r="F5660" s="2">
        <v>178716048</v>
      </c>
    </row>
    <row r="5661" spans="1:6" x14ac:dyDescent="0.25">
      <c r="A5661" s="2" t="s">
        <v>145</v>
      </c>
      <c r="B5661" s="2" t="s">
        <v>431</v>
      </c>
      <c r="C5661" s="2" t="s">
        <v>387</v>
      </c>
      <c r="D5661" s="2">
        <v>2018</v>
      </c>
      <c r="E5661" s="2" t="s">
        <v>388</v>
      </c>
      <c r="F5661" s="2">
        <v>157550362</v>
      </c>
    </row>
    <row r="5662" spans="1:6" x14ac:dyDescent="0.25">
      <c r="A5662" s="2" t="s">
        <v>145</v>
      </c>
      <c r="B5662" s="2" t="s">
        <v>431</v>
      </c>
      <c r="C5662" s="2" t="s">
        <v>387</v>
      </c>
      <c r="D5662" s="2">
        <v>2019</v>
      </c>
      <c r="E5662" s="2" t="s">
        <v>388</v>
      </c>
      <c r="F5662" s="2">
        <v>170118864</v>
      </c>
    </row>
    <row r="5663" spans="1:6" x14ac:dyDescent="0.25">
      <c r="A5663" s="2" t="s">
        <v>145</v>
      </c>
      <c r="B5663" s="2" t="s">
        <v>431</v>
      </c>
      <c r="C5663" s="2" t="s">
        <v>387</v>
      </c>
      <c r="D5663" s="2">
        <v>2020</v>
      </c>
      <c r="E5663" s="2" t="s">
        <v>388</v>
      </c>
      <c r="F5663" s="2">
        <v>181655706</v>
      </c>
    </row>
    <row r="5664" spans="1:6" x14ac:dyDescent="0.25">
      <c r="A5664" s="2" t="s">
        <v>145</v>
      </c>
      <c r="B5664" s="2" t="s">
        <v>431</v>
      </c>
      <c r="C5664" s="2" t="s">
        <v>387</v>
      </c>
      <c r="D5664" s="2">
        <v>2021</v>
      </c>
      <c r="E5664" s="2" t="s">
        <v>388</v>
      </c>
      <c r="F5664" s="2">
        <v>189184738</v>
      </c>
    </row>
    <row r="5665" spans="1:6" x14ac:dyDescent="0.25">
      <c r="A5665" s="2" t="s">
        <v>145</v>
      </c>
      <c r="B5665" s="2" t="s">
        <v>431</v>
      </c>
      <c r="C5665" s="2" t="s">
        <v>389</v>
      </c>
      <c r="D5665" s="2">
        <v>2010</v>
      </c>
      <c r="E5665" s="2" t="s">
        <v>388</v>
      </c>
      <c r="F5665" s="2">
        <v>225406328</v>
      </c>
    </row>
    <row r="5666" spans="1:6" x14ac:dyDescent="0.25">
      <c r="A5666" s="2" t="s">
        <v>145</v>
      </c>
      <c r="B5666" s="2" t="s">
        <v>431</v>
      </c>
      <c r="C5666" s="2" t="s">
        <v>389</v>
      </c>
      <c r="D5666" s="2">
        <v>2011</v>
      </c>
      <c r="E5666" s="2" t="s">
        <v>388</v>
      </c>
      <c r="F5666" s="2">
        <v>192681703</v>
      </c>
    </row>
    <row r="5667" spans="1:6" x14ac:dyDescent="0.25">
      <c r="A5667" s="2" t="s">
        <v>145</v>
      </c>
      <c r="B5667" s="2" t="s">
        <v>431</v>
      </c>
      <c r="C5667" s="2" t="s">
        <v>389</v>
      </c>
      <c r="D5667" s="2">
        <v>2012</v>
      </c>
      <c r="E5667" s="2" t="s">
        <v>388</v>
      </c>
      <c r="F5667" s="2">
        <v>161552564</v>
      </c>
    </row>
    <row r="5668" spans="1:6" x14ac:dyDescent="0.25">
      <c r="A5668" s="2" t="s">
        <v>145</v>
      </c>
      <c r="B5668" s="2" t="s">
        <v>431</v>
      </c>
      <c r="C5668" s="2" t="s">
        <v>389</v>
      </c>
      <c r="D5668" s="2">
        <v>2013</v>
      </c>
      <c r="E5668" s="2" t="s">
        <v>388</v>
      </c>
      <c r="F5668" s="2">
        <v>101276504</v>
      </c>
    </row>
    <row r="5669" spans="1:6" x14ac:dyDescent="0.25">
      <c r="A5669" s="2" t="s">
        <v>145</v>
      </c>
      <c r="B5669" s="2" t="s">
        <v>431</v>
      </c>
      <c r="C5669" s="2" t="s">
        <v>389</v>
      </c>
      <c r="D5669" s="2">
        <v>2014</v>
      </c>
      <c r="E5669" s="2" t="s">
        <v>388</v>
      </c>
      <c r="F5669" s="2">
        <v>254530080</v>
      </c>
    </row>
    <row r="5670" spans="1:6" x14ac:dyDescent="0.25">
      <c r="A5670" s="2" t="s">
        <v>145</v>
      </c>
      <c r="B5670" s="2" t="s">
        <v>431</v>
      </c>
      <c r="C5670" s="2" t="s">
        <v>389</v>
      </c>
      <c r="D5670" s="2">
        <v>2015</v>
      </c>
      <c r="E5670" s="2" t="s">
        <v>388</v>
      </c>
      <c r="F5670" s="2">
        <v>224741087</v>
      </c>
    </row>
    <row r="5671" spans="1:6" x14ac:dyDescent="0.25">
      <c r="A5671" s="2" t="s">
        <v>145</v>
      </c>
      <c r="B5671" s="2" t="s">
        <v>431</v>
      </c>
      <c r="C5671" s="2" t="s">
        <v>389</v>
      </c>
      <c r="D5671" s="2">
        <v>2016</v>
      </c>
      <c r="E5671" s="2" t="s">
        <v>388</v>
      </c>
      <c r="F5671" s="2">
        <v>250297949</v>
      </c>
    </row>
    <row r="5672" spans="1:6" x14ac:dyDescent="0.25">
      <c r="A5672" s="2" t="s">
        <v>145</v>
      </c>
      <c r="B5672" s="2" t="s">
        <v>431</v>
      </c>
      <c r="C5672" s="2" t="s">
        <v>389</v>
      </c>
      <c r="D5672" s="2">
        <v>2017</v>
      </c>
      <c r="E5672" s="2" t="s">
        <v>388</v>
      </c>
      <c r="F5672" s="2">
        <v>186761565</v>
      </c>
    </row>
    <row r="5673" spans="1:6" x14ac:dyDescent="0.25">
      <c r="A5673" s="2" t="s">
        <v>145</v>
      </c>
      <c r="B5673" s="2" t="s">
        <v>431</v>
      </c>
      <c r="C5673" s="2" t="s">
        <v>389</v>
      </c>
      <c r="D5673" s="2">
        <v>2018</v>
      </c>
      <c r="E5673" s="2" t="s">
        <v>388</v>
      </c>
      <c r="F5673" s="2">
        <v>275121110</v>
      </c>
    </row>
    <row r="5674" spans="1:6" x14ac:dyDescent="0.25">
      <c r="A5674" s="2" t="s">
        <v>145</v>
      </c>
      <c r="B5674" s="2" t="s">
        <v>431</v>
      </c>
      <c r="C5674" s="2" t="s">
        <v>389</v>
      </c>
      <c r="D5674" s="2">
        <v>2019</v>
      </c>
      <c r="E5674" s="2" t="s">
        <v>388</v>
      </c>
      <c r="F5674" s="2">
        <v>279629416</v>
      </c>
    </row>
    <row r="5675" spans="1:6" x14ac:dyDescent="0.25">
      <c r="A5675" s="2" t="s">
        <v>145</v>
      </c>
      <c r="B5675" s="2" t="s">
        <v>431</v>
      </c>
      <c r="C5675" s="2" t="s">
        <v>389</v>
      </c>
      <c r="D5675" s="2">
        <v>2020</v>
      </c>
      <c r="E5675" s="2" t="s">
        <v>388</v>
      </c>
      <c r="F5675" s="2">
        <v>279498341</v>
      </c>
    </row>
    <row r="5676" spans="1:6" x14ac:dyDescent="0.25">
      <c r="A5676" s="2" t="s">
        <v>145</v>
      </c>
      <c r="B5676" s="2" t="s">
        <v>431</v>
      </c>
      <c r="C5676" s="2" t="s">
        <v>389</v>
      </c>
      <c r="D5676" s="2">
        <v>2021</v>
      </c>
      <c r="E5676" s="2" t="s">
        <v>388</v>
      </c>
      <c r="F5676" s="2">
        <v>277107065</v>
      </c>
    </row>
    <row r="5677" spans="1:6" x14ac:dyDescent="0.25">
      <c r="A5677" s="2" t="s">
        <v>145</v>
      </c>
      <c r="B5677" s="2" t="s">
        <v>431</v>
      </c>
      <c r="C5677" s="2" t="s">
        <v>390</v>
      </c>
      <c r="D5677" s="2">
        <v>2010</v>
      </c>
      <c r="E5677" s="2" t="s">
        <v>388</v>
      </c>
      <c r="F5677" s="2">
        <v>357190365</v>
      </c>
    </row>
    <row r="5678" spans="1:6" x14ac:dyDescent="0.25">
      <c r="A5678" s="2" t="s">
        <v>145</v>
      </c>
      <c r="B5678" s="2" t="s">
        <v>431</v>
      </c>
      <c r="C5678" s="2" t="s">
        <v>390</v>
      </c>
      <c r="D5678" s="2">
        <v>2011</v>
      </c>
      <c r="E5678" s="2" t="s">
        <v>388</v>
      </c>
      <c r="F5678" s="2">
        <v>346613990</v>
      </c>
    </row>
    <row r="5679" spans="1:6" x14ac:dyDescent="0.25">
      <c r="A5679" s="2" t="s">
        <v>145</v>
      </c>
      <c r="B5679" s="2" t="s">
        <v>431</v>
      </c>
      <c r="C5679" s="2" t="s">
        <v>390</v>
      </c>
      <c r="D5679" s="2">
        <v>2012</v>
      </c>
      <c r="E5679" s="2" t="s">
        <v>388</v>
      </c>
      <c r="F5679" s="2">
        <v>292975613</v>
      </c>
    </row>
    <row r="5680" spans="1:6" x14ac:dyDescent="0.25">
      <c r="A5680" s="2" t="s">
        <v>145</v>
      </c>
      <c r="B5680" s="2" t="s">
        <v>431</v>
      </c>
      <c r="C5680" s="2" t="s">
        <v>390</v>
      </c>
      <c r="D5680" s="2">
        <v>2013</v>
      </c>
      <c r="E5680" s="2" t="s">
        <v>388</v>
      </c>
      <c r="F5680" s="2">
        <v>213208504</v>
      </c>
    </row>
    <row r="5681" spans="1:6" x14ac:dyDescent="0.25">
      <c r="A5681" s="2" t="s">
        <v>145</v>
      </c>
      <c r="B5681" s="2" t="s">
        <v>431</v>
      </c>
      <c r="C5681" s="2" t="s">
        <v>390</v>
      </c>
      <c r="D5681" s="2">
        <v>2014</v>
      </c>
      <c r="E5681" s="2" t="s">
        <v>388</v>
      </c>
      <c r="F5681" s="2">
        <v>197417837</v>
      </c>
    </row>
    <row r="5682" spans="1:6" x14ac:dyDescent="0.25">
      <c r="A5682" s="2" t="s">
        <v>145</v>
      </c>
      <c r="B5682" s="2" t="s">
        <v>431</v>
      </c>
      <c r="C5682" s="2" t="s">
        <v>390</v>
      </c>
      <c r="D5682" s="2">
        <v>2015</v>
      </c>
      <c r="E5682" s="2" t="s">
        <v>388</v>
      </c>
      <c r="F5682" s="2">
        <v>391582469</v>
      </c>
    </row>
    <row r="5683" spans="1:6" x14ac:dyDescent="0.25">
      <c r="A5683" s="2" t="s">
        <v>145</v>
      </c>
      <c r="B5683" s="2" t="s">
        <v>431</v>
      </c>
      <c r="C5683" s="2" t="s">
        <v>390</v>
      </c>
      <c r="D5683" s="2">
        <v>2016</v>
      </c>
      <c r="E5683" s="2" t="s">
        <v>388</v>
      </c>
      <c r="F5683" s="2">
        <v>414635505</v>
      </c>
    </row>
    <row r="5684" spans="1:6" x14ac:dyDescent="0.25">
      <c r="A5684" s="2" t="s">
        <v>145</v>
      </c>
      <c r="B5684" s="2" t="s">
        <v>431</v>
      </c>
      <c r="C5684" s="2" t="s">
        <v>390</v>
      </c>
      <c r="D5684" s="2">
        <v>2017</v>
      </c>
      <c r="E5684" s="2" t="s">
        <v>388</v>
      </c>
      <c r="F5684" s="2">
        <v>439273259</v>
      </c>
    </row>
    <row r="5685" spans="1:6" x14ac:dyDescent="0.25">
      <c r="A5685" s="2" t="s">
        <v>145</v>
      </c>
      <c r="B5685" s="2" t="s">
        <v>431</v>
      </c>
      <c r="C5685" s="2" t="s">
        <v>390</v>
      </c>
      <c r="D5685" s="2">
        <v>2018</v>
      </c>
      <c r="E5685" s="2" t="s">
        <v>388</v>
      </c>
      <c r="F5685" s="2">
        <v>483949912</v>
      </c>
    </row>
    <row r="5686" spans="1:6" x14ac:dyDescent="0.25">
      <c r="A5686" s="2" t="s">
        <v>145</v>
      </c>
      <c r="B5686" s="2" t="s">
        <v>431</v>
      </c>
      <c r="C5686" s="2" t="s">
        <v>390</v>
      </c>
      <c r="D5686" s="2">
        <v>2019</v>
      </c>
      <c r="E5686" s="2" t="s">
        <v>388</v>
      </c>
      <c r="F5686" s="2">
        <v>524083153</v>
      </c>
    </row>
    <row r="5687" spans="1:6" x14ac:dyDescent="0.25">
      <c r="A5687" s="2" t="s">
        <v>145</v>
      </c>
      <c r="B5687" s="2" t="s">
        <v>431</v>
      </c>
      <c r="C5687" s="2" t="s">
        <v>390</v>
      </c>
      <c r="D5687" s="2">
        <v>2020</v>
      </c>
      <c r="E5687" s="2" t="s">
        <v>388</v>
      </c>
      <c r="F5687" s="2">
        <v>568318086</v>
      </c>
    </row>
    <row r="5688" spans="1:6" x14ac:dyDescent="0.25">
      <c r="A5688" s="2" t="s">
        <v>145</v>
      </c>
      <c r="B5688" s="2" t="s">
        <v>431</v>
      </c>
      <c r="C5688" s="2" t="s">
        <v>390</v>
      </c>
      <c r="D5688" s="2">
        <v>2021</v>
      </c>
      <c r="E5688" s="2" t="s">
        <v>388</v>
      </c>
      <c r="F5688" s="2">
        <v>605618285</v>
      </c>
    </row>
    <row r="5689" spans="1:6" x14ac:dyDescent="0.25">
      <c r="A5689" s="2" t="s">
        <v>146</v>
      </c>
      <c r="B5689" s="2" t="s">
        <v>406</v>
      </c>
      <c r="C5689" s="2" t="s">
        <v>387</v>
      </c>
      <c r="D5689" s="2">
        <v>2010</v>
      </c>
      <c r="E5689" s="2" t="s">
        <v>388</v>
      </c>
      <c r="F5689" s="2">
        <v>58386336</v>
      </c>
    </row>
    <row r="5690" spans="1:6" x14ac:dyDescent="0.25">
      <c r="A5690" s="2" t="s">
        <v>146</v>
      </c>
      <c r="B5690" s="2" t="s">
        <v>406</v>
      </c>
      <c r="C5690" s="2" t="s">
        <v>387</v>
      </c>
      <c r="D5690" s="2">
        <v>2011</v>
      </c>
      <c r="E5690" s="2" t="s">
        <v>388</v>
      </c>
      <c r="F5690" s="2">
        <v>32422092</v>
      </c>
    </row>
    <row r="5691" spans="1:6" x14ac:dyDescent="0.25">
      <c r="A5691" s="2" t="s">
        <v>146</v>
      </c>
      <c r="B5691" s="2" t="s">
        <v>406</v>
      </c>
      <c r="C5691" s="2" t="s">
        <v>387</v>
      </c>
      <c r="D5691" s="2">
        <v>2012</v>
      </c>
      <c r="E5691" s="2" t="s">
        <v>388</v>
      </c>
      <c r="F5691" s="2">
        <v>35409065</v>
      </c>
    </row>
    <row r="5692" spans="1:6" x14ac:dyDescent="0.25">
      <c r="A5692" s="2" t="s">
        <v>146</v>
      </c>
      <c r="B5692" s="2" t="s">
        <v>406</v>
      </c>
      <c r="C5692" s="2" t="s">
        <v>387</v>
      </c>
      <c r="D5692" s="2">
        <v>2013</v>
      </c>
      <c r="E5692" s="2" t="s">
        <v>388</v>
      </c>
      <c r="F5692" s="2">
        <v>33520531</v>
      </c>
    </row>
    <row r="5693" spans="1:6" x14ac:dyDescent="0.25">
      <c r="A5693" s="2" t="s">
        <v>146</v>
      </c>
      <c r="B5693" s="2" t="s">
        <v>406</v>
      </c>
      <c r="C5693" s="2" t="s">
        <v>387</v>
      </c>
      <c r="D5693" s="2">
        <v>2014</v>
      </c>
      <c r="E5693" s="2" t="s">
        <v>388</v>
      </c>
      <c r="F5693" s="2">
        <v>60874733</v>
      </c>
    </row>
    <row r="5694" spans="1:6" x14ac:dyDescent="0.25">
      <c r="A5694" s="2" t="s">
        <v>146</v>
      </c>
      <c r="B5694" s="2" t="s">
        <v>406</v>
      </c>
      <c r="C5694" s="2" t="s">
        <v>387</v>
      </c>
      <c r="D5694" s="2">
        <v>2015</v>
      </c>
      <c r="E5694" s="2" t="s">
        <v>388</v>
      </c>
      <c r="F5694" s="2">
        <v>48851717</v>
      </c>
    </row>
    <row r="5695" spans="1:6" x14ac:dyDescent="0.25">
      <c r="A5695" s="2" t="s">
        <v>146</v>
      </c>
      <c r="B5695" s="2" t="s">
        <v>406</v>
      </c>
      <c r="C5695" s="2" t="s">
        <v>387</v>
      </c>
      <c r="D5695" s="2">
        <v>2016</v>
      </c>
      <c r="E5695" s="2" t="s">
        <v>388</v>
      </c>
      <c r="F5695" s="2">
        <v>169385183</v>
      </c>
    </row>
    <row r="5696" spans="1:6" x14ac:dyDescent="0.25">
      <c r="A5696" s="2" t="s">
        <v>146</v>
      </c>
      <c r="B5696" s="2" t="s">
        <v>406</v>
      </c>
      <c r="C5696" s="2" t="s">
        <v>387</v>
      </c>
      <c r="D5696" s="2">
        <v>2017</v>
      </c>
      <c r="E5696" s="2" t="s">
        <v>388</v>
      </c>
      <c r="F5696" s="2">
        <v>58987775</v>
      </c>
    </row>
    <row r="5697" spans="1:6" x14ac:dyDescent="0.25">
      <c r="A5697" s="2" t="s">
        <v>146</v>
      </c>
      <c r="B5697" s="2" t="s">
        <v>406</v>
      </c>
      <c r="C5697" s="2" t="s">
        <v>387</v>
      </c>
      <c r="D5697" s="2">
        <v>2018</v>
      </c>
      <c r="E5697" s="2" t="s">
        <v>388</v>
      </c>
      <c r="F5697" s="2">
        <v>71052138</v>
      </c>
    </row>
    <row r="5698" spans="1:6" x14ac:dyDescent="0.25">
      <c r="A5698" s="2" t="s">
        <v>146</v>
      </c>
      <c r="B5698" s="2" t="s">
        <v>406</v>
      </c>
      <c r="C5698" s="2" t="s">
        <v>387</v>
      </c>
      <c r="D5698" s="2">
        <v>2019</v>
      </c>
      <c r="E5698" s="2" t="s">
        <v>388</v>
      </c>
      <c r="F5698" s="2">
        <v>76218716</v>
      </c>
    </row>
    <row r="5699" spans="1:6" x14ac:dyDescent="0.25">
      <c r="A5699" s="2" t="s">
        <v>146</v>
      </c>
      <c r="B5699" s="2" t="s">
        <v>406</v>
      </c>
      <c r="C5699" s="2" t="s">
        <v>387</v>
      </c>
      <c r="D5699" s="2">
        <v>2020</v>
      </c>
      <c r="E5699" s="2" t="s">
        <v>388</v>
      </c>
      <c r="F5699" s="2">
        <v>81461811</v>
      </c>
    </row>
    <row r="5700" spans="1:6" x14ac:dyDescent="0.25">
      <c r="A5700" s="2" t="s">
        <v>146</v>
      </c>
      <c r="B5700" s="2" t="s">
        <v>406</v>
      </c>
      <c r="C5700" s="2" t="s">
        <v>387</v>
      </c>
      <c r="D5700" s="2">
        <v>2021</v>
      </c>
      <c r="E5700" s="2" t="s">
        <v>388</v>
      </c>
      <c r="F5700" s="2">
        <v>85221656</v>
      </c>
    </row>
    <row r="5701" spans="1:6" x14ac:dyDescent="0.25">
      <c r="A5701" s="2" t="s">
        <v>146</v>
      </c>
      <c r="B5701" s="2" t="s">
        <v>406</v>
      </c>
      <c r="C5701" s="2" t="s">
        <v>389</v>
      </c>
      <c r="D5701" s="2">
        <v>2010</v>
      </c>
      <c r="E5701" s="2" t="s">
        <v>388</v>
      </c>
      <c r="F5701" s="2">
        <v>109417065</v>
      </c>
    </row>
    <row r="5702" spans="1:6" x14ac:dyDescent="0.25">
      <c r="A5702" s="2" t="s">
        <v>146</v>
      </c>
      <c r="B5702" s="2" t="s">
        <v>406</v>
      </c>
      <c r="C5702" s="2" t="s">
        <v>389</v>
      </c>
      <c r="D5702" s="2">
        <v>2011</v>
      </c>
      <c r="E5702" s="2" t="s">
        <v>388</v>
      </c>
      <c r="F5702" s="2">
        <v>57458047</v>
      </c>
    </row>
    <row r="5703" spans="1:6" x14ac:dyDescent="0.25">
      <c r="A5703" s="2" t="s">
        <v>146</v>
      </c>
      <c r="B5703" s="2" t="s">
        <v>406</v>
      </c>
      <c r="C5703" s="2" t="s">
        <v>389</v>
      </c>
      <c r="D5703" s="2">
        <v>2012</v>
      </c>
      <c r="E5703" s="2" t="s">
        <v>388</v>
      </c>
      <c r="F5703" s="2">
        <v>51779043</v>
      </c>
    </row>
    <row r="5704" spans="1:6" x14ac:dyDescent="0.25">
      <c r="A5704" s="2" t="s">
        <v>146</v>
      </c>
      <c r="B5704" s="2" t="s">
        <v>406</v>
      </c>
      <c r="C5704" s="2" t="s">
        <v>389</v>
      </c>
      <c r="D5704" s="2">
        <v>2013</v>
      </c>
      <c r="E5704" s="2" t="s">
        <v>388</v>
      </c>
      <c r="F5704" s="2">
        <v>51529357</v>
      </c>
    </row>
    <row r="5705" spans="1:6" x14ac:dyDescent="0.25">
      <c r="A5705" s="2" t="s">
        <v>146</v>
      </c>
      <c r="B5705" s="2" t="s">
        <v>406</v>
      </c>
      <c r="C5705" s="2" t="s">
        <v>389</v>
      </c>
      <c r="D5705" s="2">
        <v>2014</v>
      </c>
      <c r="E5705" s="2" t="s">
        <v>388</v>
      </c>
      <c r="F5705" s="2">
        <v>83740557</v>
      </c>
    </row>
    <row r="5706" spans="1:6" x14ac:dyDescent="0.25">
      <c r="A5706" s="2" t="s">
        <v>146</v>
      </c>
      <c r="B5706" s="2" t="s">
        <v>406</v>
      </c>
      <c r="C5706" s="2" t="s">
        <v>389</v>
      </c>
      <c r="D5706" s="2">
        <v>2015</v>
      </c>
      <c r="E5706" s="2" t="s">
        <v>388</v>
      </c>
      <c r="F5706" s="2">
        <v>62117281</v>
      </c>
    </row>
    <row r="5707" spans="1:6" x14ac:dyDescent="0.25">
      <c r="A5707" s="2" t="s">
        <v>146</v>
      </c>
      <c r="B5707" s="2" t="s">
        <v>406</v>
      </c>
      <c r="C5707" s="2" t="s">
        <v>389</v>
      </c>
      <c r="D5707" s="2">
        <v>2016</v>
      </c>
      <c r="E5707" s="2" t="s">
        <v>388</v>
      </c>
      <c r="F5707" s="2">
        <v>46908893</v>
      </c>
    </row>
    <row r="5708" spans="1:6" x14ac:dyDescent="0.25">
      <c r="A5708" s="2" t="s">
        <v>146</v>
      </c>
      <c r="B5708" s="2" t="s">
        <v>406</v>
      </c>
      <c r="C5708" s="2" t="s">
        <v>389</v>
      </c>
      <c r="D5708" s="2">
        <v>2017</v>
      </c>
      <c r="E5708" s="2" t="s">
        <v>388</v>
      </c>
      <c r="F5708" s="2">
        <v>78243170</v>
      </c>
    </row>
    <row r="5709" spans="1:6" x14ac:dyDescent="0.25">
      <c r="A5709" s="2" t="s">
        <v>146</v>
      </c>
      <c r="B5709" s="2" t="s">
        <v>406</v>
      </c>
      <c r="C5709" s="2" t="s">
        <v>389</v>
      </c>
      <c r="D5709" s="2">
        <v>2018</v>
      </c>
      <c r="E5709" s="2" t="s">
        <v>388</v>
      </c>
      <c r="F5709" s="2">
        <v>89111801</v>
      </c>
    </row>
    <row r="5710" spans="1:6" x14ac:dyDescent="0.25">
      <c r="A5710" s="2" t="s">
        <v>146</v>
      </c>
      <c r="B5710" s="2" t="s">
        <v>406</v>
      </c>
      <c r="C5710" s="2" t="s">
        <v>389</v>
      </c>
      <c r="D5710" s="2">
        <v>2019</v>
      </c>
      <c r="E5710" s="2" t="s">
        <v>388</v>
      </c>
      <c r="F5710" s="2">
        <v>90500863</v>
      </c>
    </row>
    <row r="5711" spans="1:6" x14ac:dyDescent="0.25">
      <c r="A5711" s="2" t="s">
        <v>146</v>
      </c>
      <c r="B5711" s="2" t="s">
        <v>406</v>
      </c>
      <c r="C5711" s="2" t="s">
        <v>389</v>
      </c>
      <c r="D5711" s="2">
        <v>2020</v>
      </c>
      <c r="E5711" s="2" t="s">
        <v>388</v>
      </c>
      <c r="F5711" s="2">
        <v>92006770</v>
      </c>
    </row>
    <row r="5712" spans="1:6" x14ac:dyDescent="0.25">
      <c r="A5712" s="2" t="s">
        <v>146</v>
      </c>
      <c r="B5712" s="2" t="s">
        <v>406</v>
      </c>
      <c r="C5712" s="2" t="s">
        <v>389</v>
      </c>
      <c r="D5712" s="2">
        <v>2021</v>
      </c>
      <c r="E5712" s="2" t="s">
        <v>388</v>
      </c>
      <c r="F5712" s="2">
        <v>93084340</v>
      </c>
    </row>
    <row r="5713" spans="1:6" x14ac:dyDescent="0.25">
      <c r="A5713" s="2" t="s">
        <v>146</v>
      </c>
      <c r="B5713" s="2" t="s">
        <v>406</v>
      </c>
      <c r="C5713" s="2" t="s">
        <v>390</v>
      </c>
      <c r="D5713" s="2">
        <v>2010</v>
      </c>
      <c r="E5713" s="2" t="s">
        <v>388</v>
      </c>
      <c r="F5713" s="2">
        <v>60015358</v>
      </c>
    </row>
    <row r="5714" spans="1:6" x14ac:dyDescent="0.25">
      <c r="A5714" s="2" t="s">
        <v>146</v>
      </c>
      <c r="B5714" s="2" t="s">
        <v>406</v>
      </c>
      <c r="C5714" s="2" t="s">
        <v>390</v>
      </c>
      <c r="D5714" s="2">
        <v>2011</v>
      </c>
      <c r="E5714" s="2" t="s">
        <v>388</v>
      </c>
      <c r="F5714" s="2">
        <v>36021153</v>
      </c>
    </row>
    <row r="5715" spans="1:6" x14ac:dyDescent="0.25">
      <c r="A5715" s="2" t="s">
        <v>146</v>
      </c>
      <c r="B5715" s="2" t="s">
        <v>406</v>
      </c>
      <c r="C5715" s="2" t="s">
        <v>390</v>
      </c>
      <c r="D5715" s="2">
        <v>2012</v>
      </c>
      <c r="E5715" s="2" t="s">
        <v>388</v>
      </c>
      <c r="F5715" s="2">
        <v>35639363</v>
      </c>
    </row>
    <row r="5716" spans="1:6" x14ac:dyDescent="0.25">
      <c r="A5716" s="2" t="s">
        <v>146</v>
      </c>
      <c r="B5716" s="2" t="s">
        <v>406</v>
      </c>
      <c r="C5716" s="2" t="s">
        <v>390</v>
      </c>
      <c r="D5716" s="2">
        <v>2013</v>
      </c>
      <c r="E5716" s="2" t="s">
        <v>388</v>
      </c>
      <c r="F5716" s="2">
        <v>51310734</v>
      </c>
    </row>
    <row r="5717" spans="1:6" x14ac:dyDescent="0.25">
      <c r="A5717" s="2" t="s">
        <v>146</v>
      </c>
      <c r="B5717" s="2" t="s">
        <v>406</v>
      </c>
      <c r="C5717" s="2" t="s">
        <v>390</v>
      </c>
      <c r="D5717" s="2">
        <v>2014</v>
      </c>
      <c r="E5717" s="2" t="s">
        <v>388</v>
      </c>
      <c r="F5717" s="2">
        <v>34272143</v>
      </c>
    </row>
    <row r="5718" spans="1:6" x14ac:dyDescent="0.25">
      <c r="A5718" s="2" t="s">
        <v>146</v>
      </c>
      <c r="B5718" s="2" t="s">
        <v>406</v>
      </c>
      <c r="C5718" s="2" t="s">
        <v>390</v>
      </c>
      <c r="D5718" s="2">
        <v>2015</v>
      </c>
      <c r="E5718" s="2" t="s">
        <v>388</v>
      </c>
      <c r="F5718" s="2">
        <v>43698198</v>
      </c>
    </row>
    <row r="5719" spans="1:6" x14ac:dyDescent="0.25">
      <c r="A5719" s="2" t="s">
        <v>146</v>
      </c>
      <c r="B5719" s="2" t="s">
        <v>406</v>
      </c>
      <c r="C5719" s="2" t="s">
        <v>390</v>
      </c>
      <c r="D5719" s="2">
        <v>2016</v>
      </c>
      <c r="E5719" s="2" t="s">
        <v>388</v>
      </c>
      <c r="F5719" s="2">
        <v>27117570</v>
      </c>
    </row>
    <row r="5720" spans="1:6" x14ac:dyDescent="0.25">
      <c r="A5720" s="2" t="s">
        <v>146</v>
      </c>
      <c r="B5720" s="2" t="s">
        <v>406</v>
      </c>
      <c r="C5720" s="2" t="s">
        <v>390</v>
      </c>
      <c r="D5720" s="2">
        <v>2017</v>
      </c>
      <c r="E5720" s="2" t="s">
        <v>388</v>
      </c>
      <c r="F5720" s="2">
        <v>38846490</v>
      </c>
    </row>
    <row r="5721" spans="1:6" x14ac:dyDescent="0.25">
      <c r="A5721" s="2" t="s">
        <v>146</v>
      </c>
      <c r="B5721" s="2" t="s">
        <v>406</v>
      </c>
      <c r="C5721" s="2" t="s">
        <v>390</v>
      </c>
      <c r="D5721" s="2">
        <v>2018</v>
      </c>
      <c r="E5721" s="2" t="s">
        <v>388</v>
      </c>
      <c r="F5721" s="2">
        <v>34922083</v>
      </c>
    </row>
    <row r="5722" spans="1:6" x14ac:dyDescent="0.25">
      <c r="A5722" s="2" t="s">
        <v>146</v>
      </c>
      <c r="B5722" s="2" t="s">
        <v>406</v>
      </c>
      <c r="C5722" s="2" t="s">
        <v>390</v>
      </c>
      <c r="D5722" s="2">
        <v>2019</v>
      </c>
      <c r="E5722" s="2" t="s">
        <v>388</v>
      </c>
      <c r="F5722" s="2">
        <v>36235122</v>
      </c>
    </row>
    <row r="5723" spans="1:6" x14ac:dyDescent="0.25">
      <c r="A5723" s="2" t="s">
        <v>146</v>
      </c>
      <c r="B5723" s="2" t="s">
        <v>406</v>
      </c>
      <c r="C5723" s="2" t="s">
        <v>390</v>
      </c>
      <c r="D5723" s="2">
        <v>2020</v>
      </c>
      <c r="E5723" s="2" t="s">
        <v>388</v>
      </c>
      <c r="F5723" s="2">
        <v>39035435</v>
      </c>
    </row>
    <row r="5724" spans="1:6" x14ac:dyDescent="0.25">
      <c r="A5724" s="2" t="s">
        <v>146</v>
      </c>
      <c r="B5724" s="2" t="s">
        <v>406</v>
      </c>
      <c r="C5724" s="2" t="s">
        <v>390</v>
      </c>
      <c r="D5724" s="2">
        <v>2021</v>
      </c>
      <c r="E5724" s="2" t="s">
        <v>388</v>
      </c>
      <c r="F5724" s="2">
        <v>41183535</v>
      </c>
    </row>
    <row r="5725" spans="1:6" x14ac:dyDescent="0.25">
      <c r="A5725" s="2" t="s">
        <v>146</v>
      </c>
      <c r="B5725" s="2" t="s">
        <v>423</v>
      </c>
      <c r="C5725" s="2" t="s">
        <v>387</v>
      </c>
      <c r="D5725" s="2">
        <v>2010</v>
      </c>
      <c r="E5725" s="2" t="s">
        <v>388</v>
      </c>
      <c r="F5725" s="2">
        <v>39554474</v>
      </c>
    </row>
    <row r="5726" spans="1:6" x14ac:dyDescent="0.25">
      <c r="A5726" s="2" t="s">
        <v>146</v>
      </c>
      <c r="B5726" s="2" t="s">
        <v>423</v>
      </c>
      <c r="C5726" s="2" t="s">
        <v>387</v>
      </c>
      <c r="D5726" s="2">
        <v>2011</v>
      </c>
      <c r="E5726" s="2" t="s">
        <v>388</v>
      </c>
      <c r="F5726" s="2">
        <v>19586759</v>
      </c>
    </row>
    <row r="5727" spans="1:6" x14ac:dyDescent="0.25">
      <c r="A5727" s="2" t="s">
        <v>146</v>
      </c>
      <c r="B5727" s="2" t="s">
        <v>423</v>
      </c>
      <c r="C5727" s="2" t="s">
        <v>387</v>
      </c>
      <c r="D5727" s="2">
        <v>2012</v>
      </c>
      <c r="E5727" s="2" t="s">
        <v>388</v>
      </c>
      <c r="F5727" s="2">
        <v>14222460</v>
      </c>
    </row>
    <row r="5728" spans="1:6" x14ac:dyDescent="0.25">
      <c r="A5728" s="2" t="s">
        <v>146</v>
      </c>
      <c r="B5728" s="2" t="s">
        <v>423</v>
      </c>
      <c r="C5728" s="2" t="s">
        <v>387</v>
      </c>
      <c r="D5728" s="2">
        <v>2013</v>
      </c>
      <c r="E5728" s="2" t="s">
        <v>388</v>
      </c>
      <c r="F5728" s="2">
        <v>51609096</v>
      </c>
    </row>
    <row r="5729" spans="1:6" x14ac:dyDescent="0.25">
      <c r="A5729" s="2" t="s">
        <v>146</v>
      </c>
      <c r="B5729" s="2" t="s">
        <v>423</v>
      </c>
      <c r="C5729" s="2" t="s">
        <v>387</v>
      </c>
      <c r="D5729" s="2">
        <v>2014</v>
      </c>
      <c r="E5729" s="2" t="s">
        <v>388</v>
      </c>
      <c r="F5729" s="2">
        <v>14542020</v>
      </c>
    </row>
    <row r="5730" spans="1:6" x14ac:dyDescent="0.25">
      <c r="A5730" s="2" t="s">
        <v>146</v>
      </c>
      <c r="B5730" s="2" t="s">
        <v>423</v>
      </c>
      <c r="C5730" s="2" t="s">
        <v>387</v>
      </c>
      <c r="D5730" s="2">
        <v>2015</v>
      </c>
      <c r="E5730" s="2" t="s">
        <v>388</v>
      </c>
      <c r="F5730" s="2">
        <v>68187547</v>
      </c>
    </row>
    <row r="5731" spans="1:6" x14ac:dyDescent="0.25">
      <c r="A5731" s="2" t="s">
        <v>146</v>
      </c>
      <c r="B5731" s="2" t="s">
        <v>423</v>
      </c>
      <c r="C5731" s="2" t="s">
        <v>387</v>
      </c>
      <c r="D5731" s="2">
        <v>2016</v>
      </c>
      <c r="E5731" s="2" t="s">
        <v>388</v>
      </c>
      <c r="F5731" s="2">
        <v>28983726</v>
      </c>
    </row>
    <row r="5732" spans="1:6" x14ac:dyDescent="0.25">
      <c r="A5732" s="2" t="s">
        <v>146</v>
      </c>
      <c r="B5732" s="2" t="s">
        <v>423</v>
      </c>
      <c r="C5732" s="2" t="s">
        <v>387</v>
      </c>
      <c r="D5732" s="2">
        <v>2017</v>
      </c>
      <c r="E5732" s="2" t="s">
        <v>388</v>
      </c>
      <c r="F5732" s="2">
        <v>15189547</v>
      </c>
    </row>
    <row r="5733" spans="1:6" x14ac:dyDescent="0.25">
      <c r="A5733" s="2" t="s">
        <v>146</v>
      </c>
      <c r="B5733" s="2" t="s">
        <v>423</v>
      </c>
      <c r="C5733" s="2" t="s">
        <v>387</v>
      </c>
      <c r="D5733" s="2">
        <v>2018</v>
      </c>
      <c r="E5733" s="2" t="s">
        <v>388</v>
      </c>
      <c r="F5733" s="2">
        <v>30068336</v>
      </c>
    </row>
    <row r="5734" spans="1:6" x14ac:dyDescent="0.25">
      <c r="A5734" s="2" t="s">
        <v>146</v>
      </c>
      <c r="B5734" s="2" t="s">
        <v>423</v>
      </c>
      <c r="C5734" s="2" t="s">
        <v>387</v>
      </c>
      <c r="D5734" s="2">
        <v>2019</v>
      </c>
      <c r="E5734" s="2" t="s">
        <v>388</v>
      </c>
      <c r="F5734" s="2">
        <v>32035380</v>
      </c>
    </row>
    <row r="5735" spans="1:6" x14ac:dyDescent="0.25">
      <c r="A5735" s="2" t="s">
        <v>146</v>
      </c>
      <c r="B5735" s="2" t="s">
        <v>423</v>
      </c>
      <c r="C5735" s="2" t="s">
        <v>387</v>
      </c>
      <c r="D5735" s="2">
        <v>2020</v>
      </c>
      <c r="E5735" s="2" t="s">
        <v>388</v>
      </c>
      <c r="F5735" s="2">
        <v>33800258</v>
      </c>
    </row>
    <row r="5736" spans="1:6" x14ac:dyDescent="0.25">
      <c r="A5736" s="2" t="s">
        <v>146</v>
      </c>
      <c r="B5736" s="2" t="s">
        <v>423</v>
      </c>
      <c r="C5736" s="2" t="s">
        <v>387</v>
      </c>
      <c r="D5736" s="2">
        <v>2021</v>
      </c>
      <c r="E5736" s="2" t="s">
        <v>388</v>
      </c>
      <c r="F5736" s="2">
        <v>35033996</v>
      </c>
    </row>
    <row r="5737" spans="1:6" x14ac:dyDescent="0.25">
      <c r="A5737" s="2" t="s">
        <v>146</v>
      </c>
      <c r="B5737" s="2" t="s">
        <v>423</v>
      </c>
      <c r="C5737" s="2" t="s">
        <v>389</v>
      </c>
      <c r="D5737" s="2">
        <v>2010</v>
      </c>
      <c r="E5737" s="2" t="s">
        <v>388</v>
      </c>
      <c r="F5737" s="2">
        <v>76812145</v>
      </c>
    </row>
    <row r="5738" spans="1:6" x14ac:dyDescent="0.25">
      <c r="A5738" s="2" t="s">
        <v>146</v>
      </c>
      <c r="B5738" s="2" t="s">
        <v>423</v>
      </c>
      <c r="C5738" s="2" t="s">
        <v>389</v>
      </c>
      <c r="D5738" s="2">
        <v>2011</v>
      </c>
      <c r="E5738" s="2" t="s">
        <v>388</v>
      </c>
      <c r="F5738" s="2">
        <v>244707326</v>
      </c>
    </row>
    <row r="5739" spans="1:6" x14ac:dyDescent="0.25">
      <c r="A5739" s="2" t="s">
        <v>146</v>
      </c>
      <c r="B5739" s="2" t="s">
        <v>423</v>
      </c>
      <c r="C5739" s="2" t="s">
        <v>389</v>
      </c>
      <c r="D5739" s="2">
        <v>2012</v>
      </c>
      <c r="E5739" s="2" t="s">
        <v>388</v>
      </c>
      <c r="F5739" s="2">
        <v>82869595</v>
      </c>
    </row>
    <row r="5740" spans="1:6" x14ac:dyDescent="0.25">
      <c r="A5740" s="2" t="s">
        <v>146</v>
      </c>
      <c r="B5740" s="2" t="s">
        <v>423</v>
      </c>
      <c r="C5740" s="2" t="s">
        <v>389</v>
      </c>
      <c r="D5740" s="2">
        <v>2013</v>
      </c>
      <c r="E5740" s="2" t="s">
        <v>388</v>
      </c>
      <c r="F5740" s="2">
        <v>78094640</v>
      </c>
    </row>
    <row r="5741" spans="1:6" x14ac:dyDescent="0.25">
      <c r="A5741" s="2" t="s">
        <v>146</v>
      </c>
      <c r="B5741" s="2" t="s">
        <v>423</v>
      </c>
      <c r="C5741" s="2" t="s">
        <v>389</v>
      </c>
      <c r="D5741" s="2">
        <v>2014</v>
      </c>
      <c r="E5741" s="2" t="s">
        <v>388</v>
      </c>
      <c r="F5741" s="2">
        <v>18537707</v>
      </c>
    </row>
    <row r="5742" spans="1:6" x14ac:dyDescent="0.25">
      <c r="A5742" s="2" t="s">
        <v>146</v>
      </c>
      <c r="B5742" s="2" t="s">
        <v>423</v>
      </c>
      <c r="C5742" s="2" t="s">
        <v>389</v>
      </c>
      <c r="D5742" s="2">
        <v>2015</v>
      </c>
      <c r="E5742" s="2" t="s">
        <v>388</v>
      </c>
      <c r="F5742" s="2">
        <v>544236693</v>
      </c>
    </row>
    <row r="5743" spans="1:6" x14ac:dyDescent="0.25">
      <c r="A5743" s="2" t="s">
        <v>146</v>
      </c>
      <c r="B5743" s="2" t="s">
        <v>423</v>
      </c>
      <c r="C5743" s="2" t="s">
        <v>389</v>
      </c>
      <c r="D5743" s="2">
        <v>2016</v>
      </c>
      <c r="E5743" s="2" t="s">
        <v>388</v>
      </c>
      <c r="F5743" s="2">
        <v>64381828</v>
      </c>
    </row>
    <row r="5744" spans="1:6" x14ac:dyDescent="0.25">
      <c r="A5744" s="2" t="s">
        <v>146</v>
      </c>
      <c r="B5744" s="2" t="s">
        <v>423</v>
      </c>
      <c r="C5744" s="2" t="s">
        <v>389</v>
      </c>
      <c r="D5744" s="2">
        <v>2017</v>
      </c>
      <c r="E5744" s="2" t="s">
        <v>388</v>
      </c>
      <c r="F5744" s="2">
        <v>98785852</v>
      </c>
    </row>
    <row r="5745" spans="1:6" x14ac:dyDescent="0.25">
      <c r="A5745" s="2" t="s">
        <v>146</v>
      </c>
      <c r="B5745" s="2" t="s">
        <v>423</v>
      </c>
      <c r="C5745" s="2" t="s">
        <v>389</v>
      </c>
      <c r="D5745" s="2">
        <v>2018</v>
      </c>
      <c r="E5745" s="2" t="s">
        <v>388</v>
      </c>
      <c r="F5745" s="2">
        <v>120691497</v>
      </c>
    </row>
    <row r="5746" spans="1:6" x14ac:dyDescent="0.25">
      <c r="A5746" s="2" t="s">
        <v>146</v>
      </c>
      <c r="B5746" s="2" t="s">
        <v>423</v>
      </c>
      <c r="C5746" s="2" t="s">
        <v>389</v>
      </c>
      <c r="D5746" s="2">
        <v>2019</v>
      </c>
      <c r="E5746" s="2" t="s">
        <v>388</v>
      </c>
      <c r="F5746" s="2">
        <v>127416214</v>
      </c>
    </row>
    <row r="5747" spans="1:6" x14ac:dyDescent="0.25">
      <c r="A5747" s="2" t="s">
        <v>146</v>
      </c>
      <c r="B5747" s="2" t="s">
        <v>423</v>
      </c>
      <c r="C5747" s="2" t="s">
        <v>389</v>
      </c>
      <c r="D5747" s="2">
        <v>2020</v>
      </c>
      <c r="E5747" s="2" t="s">
        <v>388</v>
      </c>
      <c r="F5747" s="2">
        <v>131786519</v>
      </c>
    </row>
    <row r="5748" spans="1:6" x14ac:dyDescent="0.25">
      <c r="A5748" s="2" t="s">
        <v>146</v>
      </c>
      <c r="B5748" s="2" t="s">
        <v>423</v>
      </c>
      <c r="C5748" s="2" t="s">
        <v>389</v>
      </c>
      <c r="D5748" s="2">
        <v>2021</v>
      </c>
      <c r="E5748" s="2" t="s">
        <v>388</v>
      </c>
      <c r="F5748" s="2">
        <v>134524710</v>
      </c>
    </row>
    <row r="5749" spans="1:6" x14ac:dyDescent="0.25">
      <c r="A5749" s="2" t="s">
        <v>146</v>
      </c>
      <c r="B5749" s="2" t="s">
        <v>423</v>
      </c>
      <c r="C5749" s="2" t="s">
        <v>390</v>
      </c>
      <c r="D5749" s="2">
        <v>2010</v>
      </c>
      <c r="E5749" s="2" t="s">
        <v>388</v>
      </c>
      <c r="F5749" s="2">
        <v>79398654</v>
      </c>
    </row>
    <row r="5750" spans="1:6" x14ac:dyDescent="0.25">
      <c r="A5750" s="2" t="s">
        <v>146</v>
      </c>
      <c r="B5750" s="2" t="s">
        <v>423</v>
      </c>
      <c r="C5750" s="2" t="s">
        <v>390</v>
      </c>
      <c r="D5750" s="2">
        <v>2011</v>
      </c>
      <c r="E5750" s="2" t="s">
        <v>388</v>
      </c>
      <c r="F5750" s="2">
        <v>76287938</v>
      </c>
    </row>
    <row r="5751" spans="1:6" x14ac:dyDescent="0.25">
      <c r="A5751" s="2" t="s">
        <v>146</v>
      </c>
      <c r="B5751" s="2" t="s">
        <v>423</v>
      </c>
      <c r="C5751" s="2" t="s">
        <v>390</v>
      </c>
      <c r="D5751" s="2">
        <v>2012</v>
      </c>
      <c r="E5751" s="2" t="s">
        <v>388</v>
      </c>
      <c r="F5751" s="2">
        <v>88284522</v>
      </c>
    </row>
    <row r="5752" spans="1:6" x14ac:dyDescent="0.25">
      <c r="A5752" s="2" t="s">
        <v>146</v>
      </c>
      <c r="B5752" s="2" t="s">
        <v>423</v>
      </c>
      <c r="C5752" s="2" t="s">
        <v>390</v>
      </c>
      <c r="D5752" s="2">
        <v>2013</v>
      </c>
      <c r="E5752" s="2" t="s">
        <v>388</v>
      </c>
      <c r="F5752" s="2">
        <v>106103971</v>
      </c>
    </row>
    <row r="5753" spans="1:6" x14ac:dyDescent="0.25">
      <c r="A5753" s="2" t="s">
        <v>146</v>
      </c>
      <c r="B5753" s="2" t="s">
        <v>423</v>
      </c>
      <c r="C5753" s="2" t="s">
        <v>390</v>
      </c>
      <c r="D5753" s="2">
        <v>2014</v>
      </c>
      <c r="E5753" s="2" t="s">
        <v>388</v>
      </c>
      <c r="F5753" s="2">
        <v>113575512</v>
      </c>
    </row>
    <row r="5754" spans="1:6" x14ac:dyDescent="0.25">
      <c r="A5754" s="2" t="s">
        <v>146</v>
      </c>
      <c r="B5754" s="2" t="s">
        <v>423</v>
      </c>
      <c r="C5754" s="2" t="s">
        <v>390</v>
      </c>
      <c r="D5754" s="2">
        <v>2015</v>
      </c>
      <c r="E5754" s="2" t="s">
        <v>388</v>
      </c>
      <c r="F5754" s="2">
        <v>140946328</v>
      </c>
    </row>
    <row r="5755" spans="1:6" x14ac:dyDescent="0.25">
      <c r="A5755" s="2" t="s">
        <v>146</v>
      </c>
      <c r="B5755" s="2" t="s">
        <v>423</v>
      </c>
      <c r="C5755" s="2" t="s">
        <v>390</v>
      </c>
      <c r="D5755" s="2">
        <v>2016</v>
      </c>
      <c r="E5755" s="2" t="s">
        <v>388</v>
      </c>
      <c r="F5755" s="2">
        <v>164315731</v>
      </c>
    </row>
    <row r="5756" spans="1:6" x14ac:dyDescent="0.25">
      <c r="A5756" s="2" t="s">
        <v>146</v>
      </c>
      <c r="B5756" s="2" t="s">
        <v>423</v>
      </c>
      <c r="C5756" s="2" t="s">
        <v>390</v>
      </c>
      <c r="D5756" s="2">
        <v>2017</v>
      </c>
      <c r="E5756" s="2" t="s">
        <v>388</v>
      </c>
      <c r="F5756" s="2">
        <v>180091509</v>
      </c>
    </row>
    <row r="5757" spans="1:6" x14ac:dyDescent="0.25">
      <c r="A5757" s="2" t="s">
        <v>146</v>
      </c>
      <c r="B5757" s="2" t="s">
        <v>423</v>
      </c>
      <c r="C5757" s="2" t="s">
        <v>390</v>
      </c>
      <c r="D5757" s="2">
        <v>2018</v>
      </c>
      <c r="E5757" s="2" t="s">
        <v>388</v>
      </c>
      <c r="F5757" s="2">
        <v>180664485</v>
      </c>
    </row>
    <row r="5758" spans="1:6" x14ac:dyDescent="0.25">
      <c r="A5758" s="2" t="s">
        <v>146</v>
      </c>
      <c r="B5758" s="2" t="s">
        <v>423</v>
      </c>
      <c r="C5758" s="2" t="s">
        <v>390</v>
      </c>
      <c r="D5758" s="2">
        <v>2019</v>
      </c>
      <c r="E5758" s="2" t="s">
        <v>388</v>
      </c>
      <c r="F5758" s="2">
        <v>197645273</v>
      </c>
    </row>
    <row r="5759" spans="1:6" x14ac:dyDescent="0.25">
      <c r="A5759" s="2" t="s">
        <v>146</v>
      </c>
      <c r="B5759" s="2" t="s">
        <v>423</v>
      </c>
      <c r="C5759" s="2" t="s">
        <v>390</v>
      </c>
      <c r="D5759" s="2">
        <v>2020</v>
      </c>
      <c r="E5759" s="2" t="s">
        <v>388</v>
      </c>
      <c r="F5759" s="2">
        <v>218605848</v>
      </c>
    </row>
    <row r="5760" spans="1:6" x14ac:dyDescent="0.25">
      <c r="A5760" s="2" t="s">
        <v>146</v>
      </c>
      <c r="B5760" s="2" t="s">
        <v>423</v>
      </c>
      <c r="C5760" s="2" t="s">
        <v>390</v>
      </c>
      <c r="D5760" s="2">
        <v>2021</v>
      </c>
      <c r="E5760" s="2" t="s">
        <v>388</v>
      </c>
      <c r="F5760" s="2">
        <v>235424613</v>
      </c>
    </row>
    <row r="5761" spans="1:6" x14ac:dyDescent="0.25">
      <c r="A5761" s="2" t="s">
        <v>147</v>
      </c>
      <c r="B5761" s="2" t="s">
        <v>405</v>
      </c>
      <c r="C5761" s="2" t="s">
        <v>387</v>
      </c>
      <c r="D5761" s="2">
        <v>2010</v>
      </c>
      <c r="E5761" s="2" t="s">
        <v>388</v>
      </c>
      <c r="F5761" s="2">
        <v>13014350</v>
      </c>
    </row>
    <row r="5762" spans="1:6" x14ac:dyDescent="0.25">
      <c r="A5762" s="2" t="s">
        <v>147</v>
      </c>
      <c r="B5762" s="2" t="s">
        <v>405</v>
      </c>
      <c r="C5762" s="2" t="s">
        <v>387</v>
      </c>
      <c r="D5762" s="2">
        <v>2011</v>
      </c>
      <c r="E5762" s="2" t="s">
        <v>388</v>
      </c>
      <c r="F5762" s="2">
        <v>28737369</v>
      </c>
    </row>
    <row r="5763" spans="1:6" x14ac:dyDescent="0.25">
      <c r="A5763" s="2" t="s">
        <v>147</v>
      </c>
      <c r="B5763" s="2" t="s">
        <v>405</v>
      </c>
      <c r="C5763" s="2" t="s">
        <v>387</v>
      </c>
      <c r="D5763" s="2">
        <v>2012</v>
      </c>
      <c r="E5763" s="2" t="s">
        <v>388</v>
      </c>
      <c r="F5763" s="2">
        <v>42297891</v>
      </c>
    </row>
    <row r="5764" spans="1:6" x14ac:dyDescent="0.25">
      <c r="A5764" s="2" t="s">
        <v>147</v>
      </c>
      <c r="B5764" s="2" t="s">
        <v>405</v>
      </c>
      <c r="C5764" s="2" t="s">
        <v>387</v>
      </c>
      <c r="D5764" s="2">
        <v>2013</v>
      </c>
      <c r="E5764" s="2" t="s">
        <v>388</v>
      </c>
      <c r="F5764" s="2">
        <v>5647670</v>
      </c>
    </row>
    <row r="5765" spans="1:6" x14ac:dyDescent="0.25">
      <c r="A5765" s="2" t="s">
        <v>147</v>
      </c>
      <c r="B5765" s="2" t="s">
        <v>405</v>
      </c>
      <c r="C5765" s="2" t="s">
        <v>387</v>
      </c>
      <c r="D5765" s="2">
        <v>2014</v>
      </c>
      <c r="E5765" s="2" t="s">
        <v>388</v>
      </c>
      <c r="F5765" s="2">
        <v>60661218</v>
      </c>
    </row>
    <row r="5766" spans="1:6" x14ac:dyDescent="0.25">
      <c r="A5766" s="2" t="s">
        <v>147</v>
      </c>
      <c r="B5766" s="2" t="s">
        <v>405</v>
      </c>
      <c r="C5766" s="2" t="s">
        <v>387</v>
      </c>
      <c r="D5766" s="2">
        <v>2015</v>
      </c>
      <c r="E5766" s="2" t="s">
        <v>388</v>
      </c>
      <c r="F5766" s="2">
        <v>25015331</v>
      </c>
    </row>
    <row r="5767" spans="1:6" x14ac:dyDescent="0.25">
      <c r="A5767" s="2" t="s">
        <v>147</v>
      </c>
      <c r="B5767" s="2" t="s">
        <v>405</v>
      </c>
      <c r="C5767" s="2" t="s">
        <v>387</v>
      </c>
      <c r="D5767" s="2">
        <v>2016</v>
      </c>
      <c r="E5767" s="2" t="s">
        <v>388</v>
      </c>
      <c r="F5767" s="2">
        <v>21869684</v>
      </c>
    </row>
    <row r="5768" spans="1:6" x14ac:dyDescent="0.25">
      <c r="A5768" s="2" t="s">
        <v>147</v>
      </c>
      <c r="B5768" s="2" t="s">
        <v>405</v>
      </c>
      <c r="C5768" s="2" t="s">
        <v>387</v>
      </c>
      <c r="D5768" s="2">
        <v>2017</v>
      </c>
      <c r="E5768" s="2" t="s">
        <v>388</v>
      </c>
      <c r="F5768" s="2">
        <v>29253416</v>
      </c>
    </row>
    <row r="5769" spans="1:6" x14ac:dyDescent="0.25">
      <c r="A5769" s="2" t="s">
        <v>147</v>
      </c>
      <c r="B5769" s="2" t="s">
        <v>405</v>
      </c>
      <c r="C5769" s="2" t="s">
        <v>387</v>
      </c>
      <c r="D5769" s="2">
        <v>2018</v>
      </c>
      <c r="E5769" s="2" t="s">
        <v>388</v>
      </c>
      <c r="F5769" s="2">
        <v>41073803</v>
      </c>
    </row>
    <row r="5770" spans="1:6" x14ac:dyDescent="0.25">
      <c r="A5770" s="2" t="s">
        <v>147</v>
      </c>
      <c r="B5770" s="2" t="s">
        <v>405</v>
      </c>
      <c r="C5770" s="2" t="s">
        <v>387</v>
      </c>
      <c r="D5770" s="2">
        <v>2019</v>
      </c>
      <c r="E5770" s="2" t="s">
        <v>388</v>
      </c>
      <c r="F5770" s="2">
        <v>43721809</v>
      </c>
    </row>
    <row r="5771" spans="1:6" x14ac:dyDescent="0.25">
      <c r="A5771" s="2" t="s">
        <v>147</v>
      </c>
      <c r="B5771" s="2" t="s">
        <v>405</v>
      </c>
      <c r="C5771" s="2" t="s">
        <v>387</v>
      </c>
      <c r="D5771" s="2">
        <v>2020</v>
      </c>
      <c r="E5771" s="2" t="s">
        <v>388</v>
      </c>
      <c r="F5771" s="2">
        <v>46927538</v>
      </c>
    </row>
    <row r="5772" spans="1:6" x14ac:dyDescent="0.25">
      <c r="A5772" s="2" t="s">
        <v>147</v>
      </c>
      <c r="B5772" s="2" t="s">
        <v>405</v>
      </c>
      <c r="C5772" s="2" t="s">
        <v>387</v>
      </c>
      <c r="D5772" s="2">
        <v>2021</v>
      </c>
      <c r="E5772" s="2" t="s">
        <v>388</v>
      </c>
      <c r="F5772" s="2">
        <v>49298827</v>
      </c>
    </row>
    <row r="5773" spans="1:6" x14ac:dyDescent="0.25">
      <c r="A5773" s="2" t="s">
        <v>147</v>
      </c>
      <c r="B5773" s="2" t="s">
        <v>405</v>
      </c>
      <c r="C5773" s="2" t="s">
        <v>389</v>
      </c>
      <c r="D5773" s="2">
        <v>2010</v>
      </c>
      <c r="E5773" s="2" t="s">
        <v>388</v>
      </c>
      <c r="F5773" s="2">
        <v>26037492</v>
      </c>
    </row>
    <row r="5774" spans="1:6" x14ac:dyDescent="0.25">
      <c r="A5774" s="2" t="s">
        <v>147</v>
      </c>
      <c r="B5774" s="2" t="s">
        <v>405</v>
      </c>
      <c r="C5774" s="2" t="s">
        <v>389</v>
      </c>
      <c r="D5774" s="2">
        <v>2011</v>
      </c>
      <c r="E5774" s="2" t="s">
        <v>388</v>
      </c>
      <c r="F5774" s="2">
        <v>44119812</v>
      </c>
    </row>
    <row r="5775" spans="1:6" x14ac:dyDescent="0.25">
      <c r="A5775" s="2" t="s">
        <v>147</v>
      </c>
      <c r="B5775" s="2" t="s">
        <v>405</v>
      </c>
      <c r="C5775" s="2" t="s">
        <v>389</v>
      </c>
      <c r="D5775" s="2">
        <v>2012</v>
      </c>
      <c r="E5775" s="2" t="s">
        <v>388</v>
      </c>
      <c r="F5775" s="2">
        <v>20470408</v>
      </c>
    </row>
    <row r="5776" spans="1:6" x14ac:dyDescent="0.25">
      <c r="A5776" s="2" t="s">
        <v>147</v>
      </c>
      <c r="B5776" s="2" t="s">
        <v>405</v>
      </c>
      <c r="C5776" s="2" t="s">
        <v>389</v>
      </c>
      <c r="D5776" s="2">
        <v>2013</v>
      </c>
      <c r="E5776" s="2" t="s">
        <v>388</v>
      </c>
      <c r="F5776" s="2">
        <v>130364789</v>
      </c>
    </row>
    <row r="5777" spans="1:6" x14ac:dyDescent="0.25">
      <c r="A5777" s="2" t="s">
        <v>147</v>
      </c>
      <c r="B5777" s="2" t="s">
        <v>405</v>
      </c>
      <c r="C5777" s="2" t="s">
        <v>389</v>
      </c>
      <c r="D5777" s="2">
        <v>2014</v>
      </c>
      <c r="E5777" s="2" t="s">
        <v>388</v>
      </c>
      <c r="F5777" s="2">
        <v>69587069</v>
      </c>
    </row>
    <row r="5778" spans="1:6" x14ac:dyDescent="0.25">
      <c r="A5778" s="2" t="s">
        <v>147</v>
      </c>
      <c r="B5778" s="2" t="s">
        <v>405</v>
      </c>
      <c r="C5778" s="2" t="s">
        <v>389</v>
      </c>
      <c r="D5778" s="2">
        <v>2015</v>
      </c>
      <c r="E5778" s="2" t="s">
        <v>388</v>
      </c>
      <c r="F5778" s="2">
        <v>85790448</v>
      </c>
    </row>
    <row r="5779" spans="1:6" x14ac:dyDescent="0.25">
      <c r="A5779" s="2" t="s">
        <v>147</v>
      </c>
      <c r="B5779" s="2" t="s">
        <v>405</v>
      </c>
      <c r="C5779" s="2" t="s">
        <v>389</v>
      </c>
      <c r="D5779" s="2">
        <v>2016</v>
      </c>
      <c r="E5779" s="2" t="s">
        <v>388</v>
      </c>
      <c r="F5779" s="2">
        <v>214577160</v>
      </c>
    </row>
    <row r="5780" spans="1:6" x14ac:dyDescent="0.25">
      <c r="A5780" s="2" t="s">
        <v>147</v>
      </c>
      <c r="B5780" s="2" t="s">
        <v>405</v>
      </c>
      <c r="C5780" s="2" t="s">
        <v>389</v>
      </c>
      <c r="D5780" s="2">
        <v>2017</v>
      </c>
      <c r="E5780" s="2" t="s">
        <v>388</v>
      </c>
      <c r="F5780" s="2">
        <v>86283386</v>
      </c>
    </row>
    <row r="5781" spans="1:6" x14ac:dyDescent="0.25">
      <c r="A5781" s="2" t="s">
        <v>147</v>
      </c>
      <c r="B5781" s="2" t="s">
        <v>405</v>
      </c>
      <c r="C5781" s="2" t="s">
        <v>389</v>
      </c>
      <c r="D5781" s="2">
        <v>2018</v>
      </c>
      <c r="E5781" s="2" t="s">
        <v>388</v>
      </c>
      <c r="F5781" s="2">
        <v>140770093</v>
      </c>
    </row>
    <row r="5782" spans="1:6" x14ac:dyDescent="0.25">
      <c r="A5782" s="2" t="s">
        <v>147</v>
      </c>
      <c r="B5782" s="2" t="s">
        <v>405</v>
      </c>
      <c r="C5782" s="2" t="s">
        <v>389</v>
      </c>
      <c r="D5782" s="2">
        <v>2019</v>
      </c>
      <c r="E5782" s="2" t="s">
        <v>388</v>
      </c>
      <c r="F5782" s="2">
        <v>150682528</v>
      </c>
    </row>
    <row r="5783" spans="1:6" x14ac:dyDescent="0.25">
      <c r="A5783" s="2" t="s">
        <v>147</v>
      </c>
      <c r="B5783" s="2" t="s">
        <v>405</v>
      </c>
      <c r="C5783" s="2" t="s">
        <v>389</v>
      </c>
      <c r="D5783" s="2">
        <v>2020</v>
      </c>
      <c r="E5783" s="2" t="s">
        <v>388</v>
      </c>
      <c r="F5783" s="2">
        <v>161839746</v>
      </c>
    </row>
    <row r="5784" spans="1:6" x14ac:dyDescent="0.25">
      <c r="A5784" s="2" t="s">
        <v>147</v>
      </c>
      <c r="B5784" s="2" t="s">
        <v>405</v>
      </c>
      <c r="C5784" s="2" t="s">
        <v>389</v>
      </c>
      <c r="D5784" s="2">
        <v>2021</v>
      </c>
      <c r="E5784" s="2" t="s">
        <v>388</v>
      </c>
      <c r="F5784" s="2">
        <v>167617857</v>
      </c>
    </row>
    <row r="5785" spans="1:6" x14ac:dyDescent="0.25">
      <c r="A5785" s="2" t="s">
        <v>147</v>
      </c>
      <c r="B5785" s="2" t="s">
        <v>405</v>
      </c>
      <c r="C5785" s="2" t="s">
        <v>390</v>
      </c>
      <c r="D5785" s="2">
        <v>2010</v>
      </c>
      <c r="E5785" s="2" t="s">
        <v>388</v>
      </c>
      <c r="F5785" s="2">
        <v>48764129</v>
      </c>
    </row>
    <row r="5786" spans="1:6" x14ac:dyDescent="0.25">
      <c r="A5786" s="2" t="s">
        <v>147</v>
      </c>
      <c r="B5786" s="2" t="s">
        <v>405</v>
      </c>
      <c r="C5786" s="2" t="s">
        <v>390</v>
      </c>
      <c r="D5786" s="2">
        <v>2011</v>
      </c>
      <c r="E5786" s="2" t="s">
        <v>388</v>
      </c>
      <c r="F5786" s="2">
        <v>41563061</v>
      </c>
    </row>
    <row r="5787" spans="1:6" x14ac:dyDescent="0.25">
      <c r="A5787" s="2" t="s">
        <v>147</v>
      </c>
      <c r="B5787" s="2" t="s">
        <v>405</v>
      </c>
      <c r="C5787" s="2" t="s">
        <v>390</v>
      </c>
      <c r="D5787" s="2">
        <v>2012</v>
      </c>
      <c r="E5787" s="2" t="s">
        <v>388</v>
      </c>
      <c r="F5787" s="2">
        <v>67787092</v>
      </c>
    </row>
    <row r="5788" spans="1:6" x14ac:dyDescent="0.25">
      <c r="A5788" s="2" t="s">
        <v>147</v>
      </c>
      <c r="B5788" s="2" t="s">
        <v>405</v>
      </c>
      <c r="C5788" s="2" t="s">
        <v>390</v>
      </c>
      <c r="D5788" s="2">
        <v>2013</v>
      </c>
      <c r="E5788" s="2" t="s">
        <v>388</v>
      </c>
      <c r="F5788" s="2">
        <v>59633253</v>
      </c>
    </row>
    <row r="5789" spans="1:6" x14ac:dyDescent="0.25">
      <c r="A5789" s="2" t="s">
        <v>147</v>
      </c>
      <c r="B5789" s="2" t="s">
        <v>405</v>
      </c>
      <c r="C5789" s="2" t="s">
        <v>390</v>
      </c>
      <c r="D5789" s="2">
        <v>2014</v>
      </c>
      <c r="E5789" s="2" t="s">
        <v>388</v>
      </c>
      <c r="F5789" s="2">
        <v>138115370</v>
      </c>
    </row>
    <row r="5790" spans="1:6" x14ac:dyDescent="0.25">
      <c r="A5790" s="2" t="s">
        <v>147</v>
      </c>
      <c r="B5790" s="2" t="s">
        <v>405</v>
      </c>
      <c r="C5790" s="2" t="s">
        <v>390</v>
      </c>
      <c r="D5790" s="2">
        <v>2015</v>
      </c>
      <c r="E5790" s="2" t="s">
        <v>388</v>
      </c>
      <c r="F5790" s="2">
        <v>89254</v>
      </c>
    </row>
    <row r="5791" spans="1:6" x14ac:dyDescent="0.25">
      <c r="A5791" s="2" t="s">
        <v>147</v>
      </c>
      <c r="B5791" s="2" t="s">
        <v>405</v>
      </c>
      <c r="C5791" s="2" t="s">
        <v>390</v>
      </c>
      <c r="D5791" s="2">
        <v>2016</v>
      </c>
      <c r="E5791" s="2" t="s">
        <v>388</v>
      </c>
      <c r="F5791" s="2">
        <v>4532813</v>
      </c>
    </row>
    <row r="5792" spans="1:6" x14ac:dyDescent="0.25">
      <c r="A5792" s="2" t="s">
        <v>147</v>
      </c>
      <c r="B5792" s="2" t="s">
        <v>405</v>
      </c>
      <c r="C5792" s="2" t="s">
        <v>390</v>
      </c>
      <c r="D5792" s="2">
        <v>2017</v>
      </c>
      <c r="E5792" s="2" t="s">
        <v>388</v>
      </c>
      <c r="F5792" s="2">
        <v>436106</v>
      </c>
    </row>
    <row r="5793" spans="1:6" x14ac:dyDescent="0.25">
      <c r="A5793" s="2" t="s">
        <v>147</v>
      </c>
      <c r="B5793" s="2" t="s">
        <v>405</v>
      </c>
      <c r="C5793" s="2" t="s">
        <v>390</v>
      </c>
      <c r="D5793" s="2">
        <v>2018</v>
      </c>
      <c r="E5793" s="2" t="s">
        <v>388</v>
      </c>
      <c r="F5793" s="2">
        <v>2371852</v>
      </c>
    </row>
    <row r="5794" spans="1:6" x14ac:dyDescent="0.25">
      <c r="A5794" s="2" t="s">
        <v>147</v>
      </c>
      <c r="B5794" s="2" t="s">
        <v>405</v>
      </c>
      <c r="C5794" s="2" t="s">
        <v>390</v>
      </c>
      <c r="D5794" s="2">
        <v>2019</v>
      </c>
      <c r="E5794" s="2" t="s">
        <v>388</v>
      </c>
      <c r="F5794" s="2">
        <v>2328388</v>
      </c>
    </row>
    <row r="5795" spans="1:6" x14ac:dyDescent="0.25">
      <c r="A5795" s="2" t="s">
        <v>147</v>
      </c>
      <c r="B5795" s="2" t="s">
        <v>405</v>
      </c>
      <c r="C5795" s="2" t="s">
        <v>390</v>
      </c>
      <c r="D5795" s="2">
        <v>2020</v>
      </c>
      <c r="E5795" s="2" t="s">
        <v>388</v>
      </c>
      <c r="F5795" s="2">
        <v>2342195</v>
      </c>
    </row>
    <row r="5796" spans="1:6" x14ac:dyDescent="0.25">
      <c r="A5796" s="2" t="s">
        <v>147</v>
      </c>
      <c r="B5796" s="2" t="s">
        <v>405</v>
      </c>
      <c r="C5796" s="2" t="s">
        <v>390</v>
      </c>
      <c r="D5796" s="2">
        <v>2021</v>
      </c>
      <c r="E5796" s="2" t="s">
        <v>388</v>
      </c>
      <c r="F5796" s="2">
        <v>2374578</v>
      </c>
    </row>
    <row r="5797" spans="1:6" x14ac:dyDescent="0.25">
      <c r="A5797" s="2" t="s">
        <v>148</v>
      </c>
      <c r="B5797" s="2" t="s">
        <v>397</v>
      </c>
      <c r="C5797" s="2" t="s">
        <v>387</v>
      </c>
      <c r="D5797" s="2">
        <v>2010</v>
      </c>
      <c r="E5797" s="2" t="s">
        <v>388</v>
      </c>
      <c r="F5797" s="2">
        <v>256086636</v>
      </c>
    </row>
    <row r="5798" spans="1:6" x14ac:dyDescent="0.25">
      <c r="A5798" s="2" t="s">
        <v>148</v>
      </c>
      <c r="B5798" s="2" t="s">
        <v>397</v>
      </c>
      <c r="C5798" s="2" t="s">
        <v>387</v>
      </c>
      <c r="D5798" s="2">
        <v>2011</v>
      </c>
      <c r="E5798" s="2" t="s">
        <v>388</v>
      </c>
      <c r="F5798" s="2">
        <v>124508597</v>
      </c>
    </row>
    <row r="5799" spans="1:6" x14ac:dyDescent="0.25">
      <c r="A5799" s="2" t="s">
        <v>148</v>
      </c>
      <c r="B5799" s="2" t="s">
        <v>397</v>
      </c>
      <c r="C5799" s="2" t="s">
        <v>387</v>
      </c>
      <c r="D5799" s="2">
        <v>2012</v>
      </c>
      <c r="E5799" s="2" t="s">
        <v>388</v>
      </c>
      <c r="F5799" s="2">
        <v>232016243</v>
      </c>
    </row>
    <row r="5800" spans="1:6" x14ac:dyDescent="0.25">
      <c r="A5800" s="2" t="s">
        <v>148</v>
      </c>
      <c r="B5800" s="2" t="s">
        <v>397</v>
      </c>
      <c r="C5800" s="2" t="s">
        <v>387</v>
      </c>
      <c r="D5800" s="2">
        <v>2013</v>
      </c>
      <c r="E5800" s="2" t="s">
        <v>388</v>
      </c>
      <c r="F5800" s="2">
        <v>276212872</v>
      </c>
    </row>
    <row r="5801" spans="1:6" x14ac:dyDescent="0.25">
      <c r="A5801" s="2" t="s">
        <v>148</v>
      </c>
      <c r="B5801" s="2" t="s">
        <v>397</v>
      </c>
      <c r="C5801" s="2" t="s">
        <v>387</v>
      </c>
      <c r="D5801" s="2">
        <v>2014</v>
      </c>
      <c r="E5801" s="2" t="s">
        <v>388</v>
      </c>
      <c r="F5801" s="2">
        <v>316667231</v>
      </c>
    </row>
    <row r="5802" spans="1:6" x14ac:dyDescent="0.25">
      <c r="A5802" s="2" t="s">
        <v>148</v>
      </c>
      <c r="B5802" s="2" t="s">
        <v>397</v>
      </c>
      <c r="C5802" s="2" t="s">
        <v>387</v>
      </c>
      <c r="D5802" s="2">
        <v>2015</v>
      </c>
      <c r="E5802" s="2" t="s">
        <v>388</v>
      </c>
      <c r="F5802" s="2">
        <v>213619895</v>
      </c>
    </row>
    <row r="5803" spans="1:6" x14ac:dyDescent="0.25">
      <c r="A5803" s="2" t="s">
        <v>148</v>
      </c>
      <c r="B5803" s="2" t="s">
        <v>397</v>
      </c>
      <c r="C5803" s="2" t="s">
        <v>387</v>
      </c>
      <c r="D5803" s="2">
        <v>2016</v>
      </c>
      <c r="E5803" s="2" t="s">
        <v>388</v>
      </c>
      <c r="F5803" s="2">
        <v>365466979</v>
      </c>
    </row>
    <row r="5804" spans="1:6" x14ac:dyDescent="0.25">
      <c r="A5804" s="2" t="s">
        <v>148</v>
      </c>
      <c r="B5804" s="2" t="s">
        <v>397</v>
      </c>
      <c r="C5804" s="2" t="s">
        <v>387</v>
      </c>
      <c r="D5804" s="2">
        <v>2017</v>
      </c>
      <c r="E5804" s="2" t="s">
        <v>388</v>
      </c>
      <c r="F5804" s="2">
        <v>280207215</v>
      </c>
    </row>
    <row r="5805" spans="1:6" x14ac:dyDescent="0.25">
      <c r="A5805" s="2" t="s">
        <v>148</v>
      </c>
      <c r="B5805" s="2" t="s">
        <v>397</v>
      </c>
      <c r="C5805" s="2" t="s">
        <v>387</v>
      </c>
      <c r="D5805" s="2">
        <v>2018</v>
      </c>
      <c r="E5805" s="2" t="s">
        <v>388</v>
      </c>
      <c r="F5805" s="2">
        <v>438998782</v>
      </c>
    </row>
    <row r="5806" spans="1:6" x14ac:dyDescent="0.25">
      <c r="A5806" s="2" t="s">
        <v>148</v>
      </c>
      <c r="B5806" s="2" t="s">
        <v>397</v>
      </c>
      <c r="C5806" s="2" t="s">
        <v>387</v>
      </c>
      <c r="D5806" s="2">
        <v>2019</v>
      </c>
      <c r="E5806" s="2" t="s">
        <v>388</v>
      </c>
      <c r="F5806" s="2">
        <v>469375932</v>
      </c>
    </row>
    <row r="5807" spans="1:6" x14ac:dyDescent="0.25">
      <c r="A5807" s="2" t="s">
        <v>148</v>
      </c>
      <c r="B5807" s="2" t="s">
        <v>397</v>
      </c>
      <c r="C5807" s="2" t="s">
        <v>387</v>
      </c>
      <c r="D5807" s="2">
        <v>2020</v>
      </c>
      <c r="E5807" s="2" t="s">
        <v>388</v>
      </c>
      <c r="F5807" s="2">
        <v>495923030</v>
      </c>
    </row>
    <row r="5808" spans="1:6" x14ac:dyDescent="0.25">
      <c r="A5808" s="2" t="s">
        <v>148</v>
      </c>
      <c r="B5808" s="2" t="s">
        <v>397</v>
      </c>
      <c r="C5808" s="2" t="s">
        <v>387</v>
      </c>
      <c r="D5808" s="2">
        <v>2021</v>
      </c>
      <c r="E5808" s="2" t="s">
        <v>388</v>
      </c>
      <c r="F5808" s="2">
        <v>513332841</v>
      </c>
    </row>
    <row r="5809" spans="1:6" x14ac:dyDescent="0.25">
      <c r="A5809" s="2" t="s">
        <v>148</v>
      </c>
      <c r="B5809" s="2" t="s">
        <v>397</v>
      </c>
      <c r="C5809" s="2" t="s">
        <v>389</v>
      </c>
      <c r="D5809" s="2">
        <v>2010</v>
      </c>
      <c r="E5809" s="2" t="s">
        <v>388</v>
      </c>
      <c r="F5809" s="2">
        <v>402436509</v>
      </c>
    </row>
    <row r="5810" spans="1:6" x14ac:dyDescent="0.25">
      <c r="A5810" s="2" t="s">
        <v>148</v>
      </c>
      <c r="B5810" s="2" t="s">
        <v>397</v>
      </c>
      <c r="C5810" s="2" t="s">
        <v>389</v>
      </c>
      <c r="D5810" s="2">
        <v>2011</v>
      </c>
      <c r="E5810" s="2" t="s">
        <v>388</v>
      </c>
      <c r="F5810" s="2">
        <v>387397265</v>
      </c>
    </row>
    <row r="5811" spans="1:6" x14ac:dyDescent="0.25">
      <c r="A5811" s="2" t="s">
        <v>148</v>
      </c>
      <c r="B5811" s="2" t="s">
        <v>397</v>
      </c>
      <c r="C5811" s="2" t="s">
        <v>389</v>
      </c>
      <c r="D5811" s="2">
        <v>2012</v>
      </c>
      <c r="E5811" s="2" t="s">
        <v>388</v>
      </c>
      <c r="F5811" s="2">
        <v>376618517</v>
      </c>
    </row>
    <row r="5812" spans="1:6" x14ac:dyDescent="0.25">
      <c r="A5812" s="2" t="s">
        <v>148</v>
      </c>
      <c r="B5812" s="2" t="s">
        <v>397</v>
      </c>
      <c r="C5812" s="2" t="s">
        <v>389</v>
      </c>
      <c r="D5812" s="2">
        <v>2013</v>
      </c>
      <c r="E5812" s="2" t="s">
        <v>388</v>
      </c>
      <c r="F5812" s="2">
        <v>283258266</v>
      </c>
    </row>
    <row r="5813" spans="1:6" x14ac:dyDescent="0.25">
      <c r="A5813" s="2" t="s">
        <v>148</v>
      </c>
      <c r="B5813" s="2" t="s">
        <v>397</v>
      </c>
      <c r="C5813" s="2" t="s">
        <v>389</v>
      </c>
      <c r="D5813" s="2">
        <v>2014</v>
      </c>
      <c r="E5813" s="2" t="s">
        <v>388</v>
      </c>
      <c r="F5813" s="2">
        <v>245290180</v>
      </c>
    </row>
    <row r="5814" spans="1:6" x14ac:dyDescent="0.25">
      <c r="A5814" s="2" t="s">
        <v>148</v>
      </c>
      <c r="B5814" s="2" t="s">
        <v>397</v>
      </c>
      <c r="C5814" s="2" t="s">
        <v>389</v>
      </c>
      <c r="D5814" s="2">
        <v>2015</v>
      </c>
      <c r="E5814" s="2" t="s">
        <v>388</v>
      </c>
      <c r="F5814" s="2">
        <v>368352763</v>
      </c>
    </row>
    <row r="5815" spans="1:6" x14ac:dyDescent="0.25">
      <c r="A5815" s="2" t="s">
        <v>148</v>
      </c>
      <c r="B5815" s="2" t="s">
        <v>397</v>
      </c>
      <c r="C5815" s="2" t="s">
        <v>389</v>
      </c>
      <c r="D5815" s="2">
        <v>2016</v>
      </c>
      <c r="E5815" s="2" t="s">
        <v>388</v>
      </c>
      <c r="F5815" s="2">
        <v>224952102</v>
      </c>
    </row>
    <row r="5816" spans="1:6" x14ac:dyDescent="0.25">
      <c r="A5816" s="2" t="s">
        <v>148</v>
      </c>
      <c r="B5816" s="2" t="s">
        <v>397</v>
      </c>
      <c r="C5816" s="2" t="s">
        <v>389</v>
      </c>
      <c r="D5816" s="2">
        <v>2017</v>
      </c>
      <c r="E5816" s="2" t="s">
        <v>388</v>
      </c>
      <c r="F5816" s="2">
        <v>502001879</v>
      </c>
    </row>
    <row r="5817" spans="1:6" x14ac:dyDescent="0.25">
      <c r="A5817" s="2" t="s">
        <v>148</v>
      </c>
      <c r="B5817" s="2" t="s">
        <v>397</v>
      </c>
      <c r="C5817" s="2" t="s">
        <v>389</v>
      </c>
      <c r="D5817" s="2">
        <v>2018</v>
      </c>
      <c r="E5817" s="2" t="s">
        <v>388</v>
      </c>
      <c r="F5817" s="2">
        <v>470547621</v>
      </c>
    </row>
    <row r="5818" spans="1:6" x14ac:dyDescent="0.25">
      <c r="A5818" s="2" t="s">
        <v>148</v>
      </c>
      <c r="B5818" s="2" t="s">
        <v>397</v>
      </c>
      <c r="C5818" s="2" t="s">
        <v>389</v>
      </c>
      <c r="D5818" s="2">
        <v>2019</v>
      </c>
      <c r="E5818" s="2" t="s">
        <v>388</v>
      </c>
      <c r="F5818" s="2">
        <v>477118155</v>
      </c>
    </row>
    <row r="5819" spans="1:6" x14ac:dyDescent="0.25">
      <c r="A5819" s="2" t="s">
        <v>148</v>
      </c>
      <c r="B5819" s="2" t="s">
        <v>397</v>
      </c>
      <c r="C5819" s="2" t="s">
        <v>389</v>
      </c>
      <c r="D5819" s="2">
        <v>2020</v>
      </c>
      <c r="E5819" s="2" t="s">
        <v>388</v>
      </c>
      <c r="F5819" s="2">
        <v>481361551</v>
      </c>
    </row>
    <row r="5820" spans="1:6" x14ac:dyDescent="0.25">
      <c r="A5820" s="2" t="s">
        <v>148</v>
      </c>
      <c r="B5820" s="2" t="s">
        <v>397</v>
      </c>
      <c r="C5820" s="2" t="s">
        <v>389</v>
      </c>
      <c r="D5820" s="2">
        <v>2021</v>
      </c>
      <c r="E5820" s="2" t="s">
        <v>388</v>
      </c>
      <c r="F5820" s="2">
        <v>481545825</v>
      </c>
    </row>
    <row r="5821" spans="1:6" x14ac:dyDescent="0.25">
      <c r="A5821" s="2" t="s">
        <v>148</v>
      </c>
      <c r="B5821" s="2" t="s">
        <v>397</v>
      </c>
      <c r="C5821" s="2" t="s">
        <v>390</v>
      </c>
      <c r="D5821" s="2">
        <v>2010</v>
      </c>
      <c r="E5821" s="2" t="s">
        <v>388</v>
      </c>
      <c r="F5821" s="2">
        <v>270719451</v>
      </c>
    </row>
    <row r="5822" spans="1:6" x14ac:dyDescent="0.25">
      <c r="A5822" s="2" t="s">
        <v>148</v>
      </c>
      <c r="B5822" s="2" t="s">
        <v>397</v>
      </c>
      <c r="C5822" s="2" t="s">
        <v>390</v>
      </c>
      <c r="D5822" s="2">
        <v>2011</v>
      </c>
      <c r="E5822" s="2" t="s">
        <v>388</v>
      </c>
      <c r="F5822" s="2">
        <v>197547572</v>
      </c>
    </row>
    <row r="5823" spans="1:6" x14ac:dyDescent="0.25">
      <c r="A5823" s="2" t="s">
        <v>148</v>
      </c>
      <c r="B5823" s="2" t="s">
        <v>397</v>
      </c>
      <c r="C5823" s="2" t="s">
        <v>390</v>
      </c>
      <c r="D5823" s="2">
        <v>2012</v>
      </c>
      <c r="E5823" s="2" t="s">
        <v>388</v>
      </c>
      <c r="F5823" s="2">
        <v>290848861</v>
      </c>
    </row>
    <row r="5824" spans="1:6" x14ac:dyDescent="0.25">
      <c r="A5824" s="2" t="s">
        <v>148</v>
      </c>
      <c r="B5824" s="2" t="s">
        <v>397</v>
      </c>
      <c r="C5824" s="2" t="s">
        <v>390</v>
      </c>
      <c r="D5824" s="2">
        <v>2013</v>
      </c>
      <c r="E5824" s="2" t="s">
        <v>388</v>
      </c>
      <c r="F5824" s="2">
        <v>338268302</v>
      </c>
    </row>
    <row r="5825" spans="1:6" x14ac:dyDescent="0.25">
      <c r="A5825" s="2" t="s">
        <v>148</v>
      </c>
      <c r="B5825" s="2" t="s">
        <v>397</v>
      </c>
      <c r="C5825" s="2" t="s">
        <v>390</v>
      </c>
      <c r="D5825" s="2">
        <v>2014</v>
      </c>
      <c r="E5825" s="2" t="s">
        <v>388</v>
      </c>
      <c r="F5825" s="2">
        <v>365468181</v>
      </c>
    </row>
    <row r="5826" spans="1:6" x14ac:dyDescent="0.25">
      <c r="A5826" s="2" t="s">
        <v>148</v>
      </c>
      <c r="B5826" s="2" t="s">
        <v>397</v>
      </c>
      <c r="C5826" s="2" t="s">
        <v>390</v>
      </c>
      <c r="D5826" s="2">
        <v>2015</v>
      </c>
      <c r="E5826" s="2" t="s">
        <v>388</v>
      </c>
      <c r="F5826" s="2">
        <v>402727587</v>
      </c>
    </row>
    <row r="5827" spans="1:6" x14ac:dyDescent="0.25">
      <c r="A5827" s="2" t="s">
        <v>148</v>
      </c>
      <c r="B5827" s="2" t="s">
        <v>397</v>
      </c>
      <c r="C5827" s="2" t="s">
        <v>390</v>
      </c>
      <c r="D5827" s="2">
        <v>2016</v>
      </c>
      <c r="E5827" s="2" t="s">
        <v>388</v>
      </c>
      <c r="F5827" s="2">
        <v>401063372</v>
      </c>
    </row>
    <row r="5828" spans="1:6" x14ac:dyDescent="0.25">
      <c r="A5828" s="2" t="s">
        <v>148</v>
      </c>
      <c r="B5828" s="2" t="s">
        <v>397</v>
      </c>
      <c r="C5828" s="2" t="s">
        <v>390</v>
      </c>
      <c r="D5828" s="2">
        <v>2017</v>
      </c>
      <c r="E5828" s="2" t="s">
        <v>388</v>
      </c>
      <c r="F5828" s="2">
        <v>451492647</v>
      </c>
    </row>
    <row r="5829" spans="1:6" x14ac:dyDescent="0.25">
      <c r="A5829" s="2" t="s">
        <v>148</v>
      </c>
      <c r="B5829" s="2" t="s">
        <v>397</v>
      </c>
      <c r="C5829" s="2" t="s">
        <v>390</v>
      </c>
      <c r="D5829" s="2">
        <v>2018</v>
      </c>
      <c r="E5829" s="2" t="s">
        <v>388</v>
      </c>
      <c r="F5829" s="2">
        <v>458215126</v>
      </c>
    </row>
    <row r="5830" spans="1:6" x14ac:dyDescent="0.25">
      <c r="A5830" s="2" t="s">
        <v>148</v>
      </c>
      <c r="B5830" s="2" t="s">
        <v>397</v>
      </c>
      <c r="C5830" s="2" t="s">
        <v>390</v>
      </c>
      <c r="D5830" s="2">
        <v>2019</v>
      </c>
      <c r="E5830" s="2" t="s">
        <v>388</v>
      </c>
      <c r="F5830" s="2">
        <v>481457580</v>
      </c>
    </row>
    <row r="5831" spans="1:6" x14ac:dyDescent="0.25">
      <c r="A5831" s="2" t="s">
        <v>148</v>
      </c>
      <c r="B5831" s="2" t="s">
        <v>397</v>
      </c>
      <c r="C5831" s="2" t="s">
        <v>390</v>
      </c>
      <c r="D5831" s="2">
        <v>2020</v>
      </c>
      <c r="E5831" s="2" t="s">
        <v>388</v>
      </c>
      <c r="F5831" s="2">
        <v>512790166</v>
      </c>
    </row>
    <row r="5832" spans="1:6" x14ac:dyDescent="0.25">
      <c r="A5832" s="2" t="s">
        <v>148</v>
      </c>
      <c r="B5832" s="2" t="s">
        <v>397</v>
      </c>
      <c r="C5832" s="2" t="s">
        <v>390</v>
      </c>
      <c r="D5832" s="2">
        <v>2021</v>
      </c>
      <c r="E5832" s="2" t="s">
        <v>388</v>
      </c>
      <c r="F5832" s="2">
        <v>542535978</v>
      </c>
    </row>
    <row r="5833" spans="1:6" x14ac:dyDescent="0.25">
      <c r="A5833" s="2" t="s">
        <v>149</v>
      </c>
      <c r="B5833" s="2" t="s">
        <v>413</v>
      </c>
      <c r="C5833" s="2" t="s">
        <v>387</v>
      </c>
      <c r="D5833" s="2">
        <v>2010</v>
      </c>
      <c r="E5833" s="2" t="s">
        <v>388</v>
      </c>
      <c r="F5833" s="2">
        <v>35999284</v>
      </c>
    </row>
    <row r="5834" spans="1:6" x14ac:dyDescent="0.25">
      <c r="A5834" s="2" t="s">
        <v>149</v>
      </c>
      <c r="B5834" s="2" t="s">
        <v>413</v>
      </c>
      <c r="C5834" s="2" t="s">
        <v>387</v>
      </c>
      <c r="D5834" s="2">
        <v>2011</v>
      </c>
      <c r="E5834" s="2" t="s">
        <v>388</v>
      </c>
      <c r="F5834" s="2">
        <v>10479781</v>
      </c>
    </row>
    <row r="5835" spans="1:6" x14ac:dyDescent="0.25">
      <c r="A5835" s="2" t="s">
        <v>149</v>
      </c>
      <c r="B5835" s="2" t="s">
        <v>413</v>
      </c>
      <c r="C5835" s="2" t="s">
        <v>387</v>
      </c>
      <c r="D5835" s="2">
        <v>2012</v>
      </c>
      <c r="E5835" s="2" t="s">
        <v>388</v>
      </c>
      <c r="F5835" s="2">
        <v>15755468</v>
      </c>
    </row>
    <row r="5836" spans="1:6" x14ac:dyDescent="0.25">
      <c r="A5836" s="2" t="s">
        <v>149</v>
      </c>
      <c r="B5836" s="2" t="s">
        <v>413</v>
      </c>
      <c r="C5836" s="2" t="s">
        <v>387</v>
      </c>
      <c r="D5836" s="2">
        <v>2013</v>
      </c>
      <c r="E5836" s="2" t="s">
        <v>388</v>
      </c>
      <c r="F5836" s="2">
        <v>23758805</v>
      </c>
    </row>
    <row r="5837" spans="1:6" x14ac:dyDescent="0.25">
      <c r="A5837" s="2" t="s">
        <v>149</v>
      </c>
      <c r="B5837" s="2" t="s">
        <v>413</v>
      </c>
      <c r="C5837" s="2" t="s">
        <v>387</v>
      </c>
      <c r="D5837" s="2">
        <v>2014</v>
      </c>
      <c r="E5837" s="2" t="s">
        <v>388</v>
      </c>
      <c r="F5837" s="2">
        <v>10937439</v>
      </c>
    </row>
    <row r="5838" spans="1:6" x14ac:dyDescent="0.25">
      <c r="A5838" s="2" t="s">
        <v>149</v>
      </c>
      <c r="B5838" s="2" t="s">
        <v>413</v>
      </c>
      <c r="C5838" s="2" t="s">
        <v>387</v>
      </c>
      <c r="D5838" s="2">
        <v>2015</v>
      </c>
      <c r="E5838" s="2" t="s">
        <v>388</v>
      </c>
      <c r="F5838" s="2">
        <v>36083757</v>
      </c>
    </row>
    <row r="5839" spans="1:6" x14ac:dyDescent="0.25">
      <c r="A5839" s="2" t="s">
        <v>149</v>
      </c>
      <c r="B5839" s="2" t="s">
        <v>413</v>
      </c>
      <c r="C5839" s="2" t="s">
        <v>387</v>
      </c>
      <c r="D5839" s="2">
        <v>2016</v>
      </c>
      <c r="E5839" s="2" t="s">
        <v>388</v>
      </c>
      <c r="F5839" s="2">
        <v>15613532</v>
      </c>
    </row>
    <row r="5840" spans="1:6" x14ac:dyDescent="0.25">
      <c r="A5840" s="2" t="s">
        <v>149</v>
      </c>
      <c r="B5840" s="2" t="s">
        <v>413</v>
      </c>
      <c r="C5840" s="2" t="s">
        <v>387</v>
      </c>
      <c r="D5840" s="2">
        <v>2017</v>
      </c>
      <c r="E5840" s="2" t="s">
        <v>388</v>
      </c>
      <c r="F5840" s="2">
        <v>27393332</v>
      </c>
    </row>
    <row r="5841" spans="1:6" x14ac:dyDescent="0.25">
      <c r="A5841" s="2" t="s">
        <v>149</v>
      </c>
      <c r="B5841" s="2" t="s">
        <v>413</v>
      </c>
      <c r="C5841" s="2" t="s">
        <v>387</v>
      </c>
      <c r="D5841" s="2">
        <v>2018</v>
      </c>
      <c r="E5841" s="2" t="s">
        <v>388</v>
      </c>
      <c r="F5841" s="2">
        <v>37218560</v>
      </c>
    </row>
    <row r="5842" spans="1:6" x14ac:dyDescent="0.25">
      <c r="A5842" s="2" t="s">
        <v>149</v>
      </c>
      <c r="B5842" s="2" t="s">
        <v>413</v>
      </c>
      <c r="C5842" s="2" t="s">
        <v>387</v>
      </c>
      <c r="D5842" s="2">
        <v>2019</v>
      </c>
      <c r="E5842" s="2" t="s">
        <v>388</v>
      </c>
      <c r="F5842" s="2">
        <v>40160980</v>
      </c>
    </row>
    <row r="5843" spans="1:6" x14ac:dyDescent="0.25">
      <c r="A5843" s="2" t="s">
        <v>149</v>
      </c>
      <c r="B5843" s="2" t="s">
        <v>413</v>
      </c>
      <c r="C5843" s="2" t="s">
        <v>387</v>
      </c>
      <c r="D5843" s="2">
        <v>2020</v>
      </c>
      <c r="E5843" s="2" t="s">
        <v>388</v>
      </c>
      <c r="F5843" s="2">
        <v>42929688</v>
      </c>
    </row>
    <row r="5844" spans="1:6" x14ac:dyDescent="0.25">
      <c r="A5844" s="2" t="s">
        <v>149</v>
      </c>
      <c r="B5844" s="2" t="s">
        <v>413</v>
      </c>
      <c r="C5844" s="2" t="s">
        <v>387</v>
      </c>
      <c r="D5844" s="2">
        <v>2021</v>
      </c>
      <c r="E5844" s="2" t="s">
        <v>388</v>
      </c>
      <c r="F5844" s="2">
        <v>44675730</v>
      </c>
    </row>
    <row r="5845" spans="1:6" x14ac:dyDescent="0.25">
      <c r="A5845" s="2" t="s">
        <v>149</v>
      </c>
      <c r="B5845" s="2" t="s">
        <v>413</v>
      </c>
      <c r="C5845" s="2" t="s">
        <v>389</v>
      </c>
      <c r="D5845" s="2">
        <v>2010</v>
      </c>
      <c r="E5845" s="2" t="s">
        <v>388</v>
      </c>
      <c r="F5845" s="2">
        <v>146251289</v>
      </c>
    </row>
    <row r="5846" spans="1:6" x14ac:dyDescent="0.25">
      <c r="A5846" s="2" t="s">
        <v>149</v>
      </c>
      <c r="B5846" s="2" t="s">
        <v>413</v>
      </c>
      <c r="C5846" s="2" t="s">
        <v>389</v>
      </c>
      <c r="D5846" s="2">
        <v>2011</v>
      </c>
      <c r="E5846" s="2" t="s">
        <v>388</v>
      </c>
      <c r="F5846" s="2">
        <v>51421661</v>
      </c>
    </row>
    <row r="5847" spans="1:6" x14ac:dyDescent="0.25">
      <c r="A5847" s="2" t="s">
        <v>149</v>
      </c>
      <c r="B5847" s="2" t="s">
        <v>413</v>
      </c>
      <c r="C5847" s="2" t="s">
        <v>389</v>
      </c>
      <c r="D5847" s="2">
        <v>2012</v>
      </c>
      <c r="E5847" s="2" t="s">
        <v>388</v>
      </c>
      <c r="F5847" s="2">
        <v>110757946</v>
      </c>
    </row>
    <row r="5848" spans="1:6" x14ac:dyDescent="0.25">
      <c r="A5848" s="2" t="s">
        <v>149</v>
      </c>
      <c r="B5848" s="2" t="s">
        <v>413</v>
      </c>
      <c r="C5848" s="2" t="s">
        <v>389</v>
      </c>
      <c r="D5848" s="2">
        <v>2013</v>
      </c>
      <c r="E5848" s="2" t="s">
        <v>388</v>
      </c>
      <c r="F5848" s="2">
        <v>56059735</v>
      </c>
    </row>
    <row r="5849" spans="1:6" x14ac:dyDescent="0.25">
      <c r="A5849" s="2" t="s">
        <v>149</v>
      </c>
      <c r="B5849" s="2" t="s">
        <v>413</v>
      </c>
      <c r="C5849" s="2" t="s">
        <v>389</v>
      </c>
      <c r="D5849" s="2">
        <v>2014</v>
      </c>
      <c r="E5849" s="2" t="s">
        <v>388</v>
      </c>
      <c r="F5849" s="2">
        <v>83849264</v>
      </c>
    </row>
    <row r="5850" spans="1:6" x14ac:dyDescent="0.25">
      <c r="A5850" s="2" t="s">
        <v>149</v>
      </c>
      <c r="B5850" s="2" t="s">
        <v>413</v>
      </c>
      <c r="C5850" s="2" t="s">
        <v>389</v>
      </c>
      <c r="D5850" s="2">
        <v>2015</v>
      </c>
      <c r="E5850" s="2" t="s">
        <v>388</v>
      </c>
      <c r="F5850" s="2">
        <v>133608829</v>
      </c>
    </row>
    <row r="5851" spans="1:6" x14ac:dyDescent="0.25">
      <c r="A5851" s="2" t="s">
        <v>149</v>
      </c>
      <c r="B5851" s="2" t="s">
        <v>413</v>
      </c>
      <c r="C5851" s="2" t="s">
        <v>389</v>
      </c>
      <c r="D5851" s="2">
        <v>2016</v>
      </c>
      <c r="E5851" s="2" t="s">
        <v>388</v>
      </c>
      <c r="F5851" s="2">
        <v>196797950</v>
      </c>
    </row>
    <row r="5852" spans="1:6" x14ac:dyDescent="0.25">
      <c r="A5852" s="2" t="s">
        <v>149</v>
      </c>
      <c r="B5852" s="2" t="s">
        <v>413</v>
      </c>
      <c r="C5852" s="2" t="s">
        <v>389</v>
      </c>
      <c r="D5852" s="2">
        <v>2017</v>
      </c>
      <c r="E5852" s="2" t="s">
        <v>388</v>
      </c>
      <c r="F5852" s="2">
        <v>76552133</v>
      </c>
    </row>
    <row r="5853" spans="1:6" x14ac:dyDescent="0.25">
      <c r="A5853" s="2" t="s">
        <v>149</v>
      </c>
      <c r="B5853" s="2" t="s">
        <v>413</v>
      </c>
      <c r="C5853" s="2" t="s">
        <v>389</v>
      </c>
      <c r="D5853" s="2">
        <v>2018</v>
      </c>
      <c r="E5853" s="2" t="s">
        <v>388</v>
      </c>
      <c r="F5853" s="2">
        <v>186849673</v>
      </c>
    </row>
    <row r="5854" spans="1:6" x14ac:dyDescent="0.25">
      <c r="A5854" s="2" t="s">
        <v>149</v>
      </c>
      <c r="B5854" s="2" t="s">
        <v>413</v>
      </c>
      <c r="C5854" s="2" t="s">
        <v>389</v>
      </c>
      <c r="D5854" s="2">
        <v>2019</v>
      </c>
      <c r="E5854" s="2" t="s">
        <v>388</v>
      </c>
      <c r="F5854" s="2">
        <v>185361663</v>
      </c>
    </row>
    <row r="5855" spans="1:6" x14ac:dyDescent="0.25">
      <c r="A5855" s="2" t="s">
        <v>149</v>
      </c>
      <c r="B5855" s="2" t="s">
        <v>413</v>
      </c>
      <c r="C5855" s="2" t="s">
        <v>389</v>
      </c>
      <c r="D5855" s="2">
        <v>2020</v>
      </c>
      <c r="E5855" s="2" t="s">
        <v>388</v>
      </c>
      <c r="F5855" s="2">
        <v>184147440</v>
      </c>
    </row>
    <row r="5856" spans="1:6" x14ac:dyDescent="0.25">
      <c r="A5856" s="2" t="s">
        <v>149</v>
      </c>
      <c r="B5856" s="2" t="s">
        <v>413</v>
      </c>
      <c r="C5856" s="2" t="s">
        <v>389</v>
      </c>
      <c r="D5856" s="2">
        <v>2021</v>
      </c>
      <c r="E5856" s="2" t="s">
        <v>388</v>
      </c>
      <c r="F5856" s="2">
        <v>181742730</v>
      </c>
    </row>
    <row r="5857" spans="1:6" x14ac:dyDescent="0.25">
      <c r="A5857" s="2" t="s">
        <v>149</v>
      </c>
      <c r="B5857" s="2" t="s">
        <v>413</v>
      </c>
      <c r="C5857" s="2" t="s">
        <v>390</v>
      </c>
      <c r="D5857" s="2">
        <v>2010</v>
      </c>
      <c r="E5857" s="2" t="s">
        <v>388</v>
      </c>
      <c r="F5857" s="2">
        <v>50907724</v>
      </c>
    </row>
    <row r="5858" spans="1:6" x14ac:dyDescent="0.25">
      <c r="A5858" s="2" t="s">
        <v>149</v>
      </c>
      <c r="B5858" s="2" t="s">
        <v>413</v>
      </c>
      <c r="C5858" s="2" t="s">
        <v>390</v>
      </c>
      <c r="D5858" s="2">
        <v>2011</v>
      </c>
      <c r="E5858" s="2" t="s">
        <v>388</v>
      </c>
      <c r="F5858" s="2">
        <v>48422944</v>
      </c>
    </row>
    <row r="5859" spans="1:6" x14ac:dyDescent="0.25">
      <c r="A5859" s="2" t="s">
        <v>149</v>
      </c>
      <c r="B5859" s="2" t="s">
        <v>413</v>
      </c>
      <c r="C5859" s="2" t="s">
        <v>390</v>
      </c>
      <c r="D5859" s="2">
        <v>2012</v>
      </c>
      <c r="E5859" s="2" t="s">
        <v>388</v>
      </c>
      <c r="F5859" s="2">
        <v>75170622</v>
      </c>
    </row>
    <row r="5860" spans="1:6" x14ac:dyDescent="0.25">
      <c r="A5860" s="2" t="s">
        <v>149</v>
      </c>
      <c r="B5860" s="2" t="s">
        <v>413</v>
      </c>
      <c r="C5860" s="2" t="s">
        <v>390</v>
      </c>
      <c r="D5860" s="2">
        <v>2013</v>
      </c>
      <c r="E5860" s="2" t="s">
        <v>388</v>
      </c>
      <c r="F5860" s="2">
        <v>85924822</v>
      </c>
    </row>
    <row r="5861" spans="1:6" x14ac:dyDescent="0.25">
      <c r="A5861" s="2" t="s">
        <v>149</v>
      </c>
      <c r="B5861" s="2" t="s">
        <v>413</v>
      </c>
      <c r="C5861" s="2" t="s">
        <v>390</v>
      </c>
      <c r="D5861" s="2">
        <v>2014</v>
      </c>
      <c r="E5861" s="2" t="s">
        <v>388</v>
      </c>
      <c r="F5861" s="2">
        <v>50107286</v>
      </c>
    </row>
    <row r="5862" spans="1:6" x14ac:dyDescent="0.25">
      <c r="A5862" s="2" t="s">
        <v>149</v>
      </c>
      <c r="B5862" s="2" t="s">
        <v>413</v>
      </c>
      <c r="C5862" s="2" t="s">
        <v>390</v>
      </c>
      <c r="D5862" s="2">
        <v>2015</v>
      </c>
      <c r="E5862" s="2" t="s">
        <v>388</v>
      </c>
      <c r="F5862" s="2">
        <v>71333016</v>
      </c>
    </row>
    <row r="5863" spans="1:6" x14ac:dyDescent="0.25">
      <c r="A5863" s="2" t="s">
        <v>149</v>
      </c>
      <c r="B5863" s="2" t="s">
        <v>413</v>
      </c>
      <c r="C5863" s="2" t="s">
        <v>390</v>
      </c>
      <c r="D5863" s="2">
        <v>2016</v>
      </c>
      <c r="E5863" s="2" t="s">
        <v>388</v>
      </c>
      <c r="F5863" s="2">
        <v>57681450</v>
      </c>
    </row>
    <row r="5864" spans="1:6" x14ac:dyDescent="0.25">
      <c r="A5864" s="2" t="s">
        <v>149</v>
      </c>
      <c r="B5864" s="2" t="s">
        <v>413</v>
      </c>
      <c r="C5864" s="2" t="s">
        <v>390</v>
      </c>
      <c r="D5864" s="2">
        <v>2017</v>
      </c>
      <c r="E5864" s="2" t="s">
        <v>388</v>
      </c>
      <c r="F5864" s="2">
        <v>52493872</v>
      </c>
    </row>
    <row r="5865" spans="1:6" x14ac:dyDescent="0.25">
      <c r="A5865" s="2" t="s">
        <v>150</v>
      </c>
      <c r="B5865" s="2" t="s">
        <v>418</v>
      </c>
      <c r="C5865" s="2" t="s">
        <v>387</v>
      </c>
      <c r="D5865" s="2">
        <v>2010</v>
      </c>
      <c r="E5865" s="2" t="s">
        <v>388</v>
      </c>
      <c r="F5865" s="2">
        <v>286792720</v>
      </c>
    </row>
    <row r="5866" spans="1:6" x14ac:dyDescent="0.25">
      <c r="A5866" s="2" t="s">
        <v>150</v>
      </c>
      <c r="B5866" s="2" t="s">
        <v>418</v>
      </c>
      <c r="C5866" s="2" t="s">
        <v>387</v>
      </c>
      <c r="D5866" s="2">
        <v>2011</v>
      </c>
      <c r="E5866" s="2" t="s">
        <v>388</v>
      </c>
      <c r="F5866" s="2">
        <v>387564934</v>
      </c>
    </row>
    <row r="5867" spans="1:6" x14ac:dyDescent="0.25">
      <c r="A5867" s="2" t="s">
        <v>150</v>
      </c>
      <c r="B5867" s="2" t="s">
        <v>418</v>
      </c>
      <c r="C5867" s="2" t="s">
        <v>387</v>
      </c>
      <c r="D5867" s="2">
        <v>2012</v>
      </c>
      <c r="E5867" s="2" t="s">
        <v>388</v>
      </c>
      <c r="F5867" s="2">
        <v>467182484</v>
      </c>
    </row>
    <row r="5868" spans="1:6" x14ac:dyDescent="0.25">
      <c r="A5868" s="2" t="s">
        <v>150</v>
      </c>
      <c r="B5868" s="2" t="s">
        <v>418</v>
      </c>
      <c r="C5868" s="2" t="s">
        <v>387</v>
      </c>
      <c r="D5868" s="2">
        <v>2013</v>
      </c>
      <c r="E5868" s="2" t="s">
        <v>388</v>
      </c>
      <c r="F5868" s="2">
        <v>505639821</v>
      </c>
    </row>
    <row r="5869" spans="1:6" x14ac:dyDescent="0.25">
      <c r="A5869" s="2" t="s">
        <v>150</v>
      </c>
      <c r="B5869" s="2" t="s">
        <v>418</v>
      </c>
      <c r="C5869" s="2" t="s">
        <v>387</v>
      </c>
      <c r="D5869" s="2">
        <v>2014</v>
      </c>
      <c r="E5869" s="2" t="s">
        <v>388</v>
      </c>
      <c r="F5869" s="2">
        <v>540117848</v>
      </c>
    </row>
    <row r="5870" spans="1:6" x14ac:dyDescent="0.25">
      <c r="A5870" s="2" t="s">
        <v>150</v>
      </c>
      <c r="B5870" s="2" t="s">
        <v>418</v>
      </c>
      <c r="C5870" s="2" t="s">
        <v>387</v>
      </c>
      <c r="D5870" s="2">
        <v>2015</v>
      </c>
      <c r="E5870" s="2" t="s">
        <v>388</v>
      </c>
      <c r="F5870" s="2">
        <v>566813994</v>
      </c>
    </row>
    <row r="5871" spans="1:6" x14ac:dyDescent="0.25">
      <c r="A5871" s="2" t="s">
        <v>150</v>
      </c>
      <c r="B5871" s="2" t="s">
        <v>418</v>
      </c>
      <c r="C5871" s="2" t="s">
        <v>387</v>
      </c>
      <c r="D5871" s="2">
        <v>2016</v>
      </c>
      <c r="E5871" s="2" t="s">
        <v>388</v>
      </c>
      <c r="F5871" s="2">
        <v>654185839</v>
      </c>
    </row>
    <row r="5872" spans="1:6" x14ac:dyDescent="0.25">
      <c r="A5872" s="2" t="s">
        <v>150</v>
      </c>
      <c r="B5872" s="2" t="s">
        <v>418</v>
      </c>
      <c r="C5872" s="2" t="s">
        <v>387</v>
      </c>
      <c r="D5872" s="2">
        <v>2017</v>
      </c>
      <c r="E5872" s="2" t="s">
        <v>388</v>
      </c>
      <c r="F5872" s="2">
        <v>444224852</v>
      </c>
    </row>
    <row r="5873" spans="1:6" x14ac:dyDescent="0.25">
      <c r="A5873" s="2" t="s">
        <v>150</v>
      </c>
      <c r="B5873" s="2" t="s">
        <v>418</v>
      </c>
      <c r="C5873" s="2" t="s">
        <v>387</v>
      </c>
      <c r="D5873" s="2">
        <v>2018</v>
      </c>
      <c r="E5873" s="2" t="s">
        <v>388</v>
      </c>
      <c r="F5873" s="2">
        <v>848668655</v>
      </c>
    </row>
    <row r="5874" spans="1:6" x14ac:dyDescent="0.25">
      <c r="A5874" s="2" t="s">
        <v>150</v>
      </c>
      <c r="B5874" s="2" t="s">
        <v>418</v>
      </c>
      <c r="C5874" s="2" t="s">
        <v>387</v>
      </c>
      <c r="D5874" s="2">
        <v>2019</v>
      </c>
      <c r="E5874" s="2" t="s">
        <v>388</v>
      </c>
      <c r="F5874" s="2">
        <v>914886100</v>
      </c>
    </row>
    <row r="5875" spans="1:6" x14ac:dyDescent="0.25">
      <c r="A5875" s="2" t="s">
        <v>150</v>
      </c>
      <c r="B5875" s="2" t="s">
        <v>418</v>
      </c>
      <c r="C5875" s="2" t="s">
        <v>387</v>
      </c>
      <c r="D5875" s="2">
        <v>2020</v>
      </c>
      <c r="E5875" s="2" t="s">
        <v>388</v>
      </c>
      <c r="F5875" s="2">
        <v>968941140</v>
      </c>
    </row>
    <row r="5876" spans="1:6" x14ac:dyDescent="0.25">
      <c r="A5876" s="2" t="s">
        <v>150</v>
      </c>
      <c r="B5876" s="2" t="s">
        <v>418</v>
      </c>
      <c r="C5876" s="2" t="s">
        <v>387</v>
      </c>
      <c r="D5876" s="2">
        <v>2021</v>
      </c>
      <c r="E5876" s="2" t="s">
        <v>388</v>
      </c>
      <c r="F5876" s="2">
        <v>1006571119</v>
      </c>
    </row>
    <row r="5877" spans="1:6" x14ac:dyDescent="0.25">
      <c r="A5877" s="2" t="s">
        <v>150</v>
      </c>
      <c r="B5877" s="2" t="s">
        <v>418</v>
      </c>
      <c r="C5877" s="2" t="s">
        <v>389</v>
      </c>
      <c r="D5877" s="2">
        <v>2010</v>
      </c>
      <c r="E5877" s="2" t="s">
        <v>388</v>
      </c>
      <c r="F5877" s="2">
        <v>394591366</v>
      </c>
    </row>
    <row r="5878" spans="1:6" x14ac:dyDescent="0.25">
      <c r="A5878" s="2" t="s">
        <v>150</v>
      </c>
      <c r="B5878" s="2" t="s">
        <v>418</v>
      </c>
      <c r="C5878" s="2" t="s">
        <v>389</v>
      </c>
      <c r="D5878" s="2">
        <v>2011</v>
      </c>
      <c r="E5878" s="2" t="s">
        <v>388</v>
      </c>
      <c r="F5878" s="2">
        <v>491293971</v>
      </c>
    </row>
    <row r="5879" spans="1:6" x14ac:dyDescent="0.25">
      <c r="A5879" s="2" t="s">
        <v>150</v>
      </c>
      <c r="B5879" s="2" t="s">
        <v>418</v>
      </c>
      <c r="C5879" s="2" t="s">
        <v>389</v>
      </c>
      <c r="D5879" s="2">
        <v>2012</v>
      </c>
      <c r="E5879" s="2" t="s">
        <v>388</v>
      </c>
      <c r="F5879" s="2">
        <v>643800192</v>
      </c>
    </row>
    <row r="5880" spans="1:6" x14ac:dyDescent="0.25">
      <c r="A5880" s="2" t="s">
        <v>150</v>
      </c>
      <c r="B5880" s="2" t="s">
        <v>418</v>
      </c>
      <c r="C5880" s="2" t="s">
        <v>389</v>
      </c>
      <c r="D5880" s="2">
        <v>2013</v>
      </c>
      <c r="E5880" s="2" t="s">
        <v>388</v>
      </c>
      <c r="F5880" s="2">
        <v>1850395373</v>
      </c>
    </row>
    <row r="5881" spans="1:6" x14ac:dyDescent="0.25">
      <c r="A5881" s="2" t="s">
        <v>150</v>
      </c>
      <c r="B5881" s="2" t="s">
        <v>418</v>
      </c>
      <c r="C5881" s="2" t="s">
        <v>389</v>
      </c>
      <c r="D5881" s="2">
        <v>2014</v>
      </c>
      <c r="E5881" s="2" t="s">
        <v>388</v>
      </c>
      <c r="F5881" s="2">
        <v>1838061653</v>
      </c>
    </row>
    <row r="5882" spans="1:6" x14ac:dyDescent="0.25">
      <c r="A5882" s="2" t="s">
        <v>150</v>
      </c>
      <c r="B5882" s="2" t="s">
        <v>418</v>
      </c>
      <c r="C5882" s="2" t="s">
        <v>389</v>
      </c>
      <c r="D5882" s="2">
        <v>2015</v>
      </c>
      <c r="E5882" s="2" t="s">
        <v>388</v>
      </c>
      <c r="F5882" s="2">
        <v>1149415649</v>
      </c>
    </row>
    <row r="5883" spans="1:6" x14ac:dyDescent="0.25">
      <c r="A5883" s="2" t="s">
        <v>150</v>
      </c>
      <c r="B5883" s="2" t="s">
        <v>418</v>
      </c>
      <c r="C5883" s="2" t="s">
        <v>389</v>
      </c>
      <c r="D5883" s="2">
        <v>2016</v>
      </c>
      <c r="E5883" s="2" t="s">
        <v>388</v>
      </c>
      <c r="F5883" s="2">
        <v>1004874897</v>
      </c>
    </row>
    <row r="5884" spans="1:6" x14ac:dyDescent="0.25">
      <c r="A5884" s="2" t="s">
        <v>150</v>
      </c>
      <c r="B5884" s="2" t="s">
        <v>418</v>
      </c>
      <c r="C5884" s="2" t="s">
        <v>389</v>
      </c>
      <c r="D5884" s="2">
        <v>2017</v>
      </c>
      <c r="E5884" s="2" t="s">
        <v>388</v>
      </c>
      <c r="F5884" s="2">
        <v>1353936709</v>
      </c>
    </row>
    <row r="5885" spans="1:6" x14ac:dyDescent="0.25">
      <c r="A5885" s="2" t="s">
        <v>150</v>
      </c>
      <c r="B5885" s="2" t="s">
        <v>418</v>
      </c>
      <c r="C5885" s="2" t="s">
        <v>389</v>
      </c>
      <c r="D5885" s="2">
        <v>2018</v>
      </c>
      <c r="E5885" s="2" t="s">
        <v>388</v>
      </c>
      <c r="F5885" s="2">
        <v>1474556730</v>
      </c>
    </row>
    <row r="5886" spans="1:6" x14ac:dyDescent="0.25">
      <c r="A5886" s="2" t="s">
        <v>150</v>
      </c>
      <c r="B5886" s="2" t="s">
        <v>418</v>
      </c>
      <c r="C5886" s="2" t="s">
        <v>389</v>
      </c>
      <c r="D5886" s="2">
        <v>2019</v>
      </c>
      <c r="E5886" s="2" t="s">
        <v>388</v>
      </c>
      <c r="F5886" s="2">
        <v>1498025477</v>
      </c>
    </row>
    <row r="5887" spans="1:6" x14ac:dyDescent="0.25">
      <c r="A5887" s="2" t="s">
        <v>150</v>
      </c>
      <c r="B5887" s="2" t="s">
        <v>418</v>
      </c>
      <c r="C5887" s="2" t="s">
        <v>389</v>
      </c>
      <c r="D5887" s="2">
        <v>2020</v>
      </c>
      <c r="E5887" s="2" t="s">
        <v>388</v>
      </c>
      <c r="F5887" s="2">
        <v>1508550650</v>
      </c>
    </row>
    <row r="5888" spans="1:6" x14ac:dyDescent="0.25">
      <c r="A5888" s="2" t="s">
        <v>150</v>
      </c>
      <c r="B5888" s="2" t="s">
        <v>418</v>
      </c>
      <c r="C5888" s="2" t="s">
        <v>389</v>
      </c>
      <c r="D5888" s="2">
        <v>2021</v>
      </c>
      <c r="E5888" s="2" t="s">
        <v>388</v>
      </c>
      <c r="F5888" s="2">
        <v>1515734554</v>
      </c>
    </row>
    <row r="5889" spans="1:6" x14ac:dyDescent="0.25">
      <c r="A5889" s="2" t="s">
        <v>150</v>
      </c>
      <c r="B5889" s="2" t="s">
        <v>418</v>
      </c>
      <c r="C5889" s="2" t="s">
        <v>390</v>
      </c>
      <c r="D5889" s="2">
        <v>2010</v>
      </c>
      <c r="E5889" s="2" t="s">
        <v>388</v>
      </c>
      <c r="F5889" s="2">
        <v>491951033</v>
      </c>
    </row>
    <row r="5890" spans="1:6" x14ac:dyDescent="0.25">
      <c r="A5890" s="2" t="s">
        <v>150</v>
      </c>
      <c r="B5890" s="2" t="s">
        <v>418</v>
      </c>
      <c r="C5890" s="2" t="s">
        <v>390</v>
      </c>
      <c r="D5890" s="2">
        <v>2011</v>
      </c>
      <c r="E5890" s="2" t="s">
        <v>388</v>
      </c>
      <c r="F5890" s="2">
        <v>217525379</v>
      </c>
    </row>
    <row r="5891" spans="1:6" x14ac:dyDescent="0.25">
      <c r="A5891" s="2" t="s">
        <v>150</v>
      </c>
      <c r="B5891" s="2" t="s">
        <v>418</v>
      </c>
      <c r="C5891" s="2" t="s">
        <v>390</v>
      </c>
      <c r="D5891" s="2">
        <v>2012</v>
      </c>
      <c r="E5891" s="2" t="s">
        <v>388</v>
      </c>
      <c r="F5891" s="2">
        <v>274333576</v>
      </c>
    </row>
    <row r="5892" spans="1:6" x14ac:dyDescent="0.25">
      <c r="A5892" s="2" t="s">
        <v>150</v>
      </c>
      <c r="B5892" s="2" t="s">
        <v>418</v>
      </c>
      <c r="C5892" s="2" t="s">
        <v>390</v>
      </c>
      <c r="D5892" s="2">
        <v>2013</v>
      </c>
      <c r="E5892" s="2" t="s">
        <v>388</v>
      </c>
      <c r="F5892" s="2">
        <v>357964161</v>
      </c>
    </row>
    <row r="5893" spans="1:6" x14ac:dyDescent="0.25">
      <c r="A5893" s="2" t="s">
        <v>150</v>
      </c>
      <c r="B5893" s="2" t="s">
        <v>418</v>
      </c>
      <c r="C5893" s="2" t="s">
        <v>390</v>
      </c>
      <c r="D5893" s="2">
        <v>2014</v>
      </c>
      <c r="E5893" s="2" t="s">
        <v>388</v>
      </c>
      <c r="F5893" s="2">
        <v>477509086</v>
      </c>
    </row>
    <row r="5894" spans="1:6" x14ac:dyDescent="0.25">
      <c r="A5894" s="2" t="s">
        <v>150</v>
      </c>
      <c r="B5894" s="2" t="s">
        <v>418</v>
      </c>
      <c r="C5894" s="2" t="s">
        <v>390</v>
      </c>
      <c r="D5894" s="2">
        <v>2015</v>
      </c>
      <c r="E5894" s="2" t="s">
        <v>388</v>
      </c>
      <c r="F5894" s="2">
        <v>308606494</v>
      </c>
    </row>
    <row r="5895" spans="1:6" x14ac:dyDescent="0.25">
      <c r="A5895" s="2" t="s">
        <v>150</v>
      </c>
      <c r="B5895" s="2" t="s">
        <v>418</v>
      </c>
      <c r="C5895" s="2" t="s">
        <v>390</v>
      </c>
      <c r="D5895" s="2">
        <v>2016</v>
      </c>
      <c r="E5895" s="2" t="s">
        <v>388</v>
      </c>
      <c r="F5895" s="2">
        <v>492930922</v>
      </c>
    </row>
    <row r="5896" spans="1:6" x14ac:dyDescent="0.25">
      <c r="A5896" s="2" t="s">
        <v>150</v>
      </c>
      <c r="B5896" s="2" t="s">
        <v>418</v>
      </c>
      <c r="C5896" s="2" t="s">
        <v>390</v>
      </c>
      <c r="D5896" s="2">
        <v>2017</v>
      </c>
      <c r="E5896" s="2" t="s">
        <v>388</v>
      </c>
      <c r="F5896" s="2">
        <v>599156312</v>
      </c>
    </row>
    <row r="5897" spans="1:6" x14ac:dyDescent="0.25">
      <c r="A5897" s="2" t="s">
        <v>150</v>
      </c>
      <c r="B5897" s="2" t="s">
        <v>418</v>
      </c>
      <c r="C5897" s="2" t="s">
        <v>390</v>
      </c>
      <c r="D5897" s="2">
        <v>2018</v>
      </c>
      <c r="E5897" s="2" t="s">
        <v>388</v>
      </c>
      <c r="F5897" s="2">
        <v>530866732</v>
      </c>
    </row>
    <row r="5898" spans="1:6" x14ac:dyDescent="0.25">
      <c r="A5898" s="2" t="s">
        <v>150</v>
      </c>
      <c r="B5898" s="2" t="s">
        <v>418</v>
      </c>
      <c r="C5898" s="2" t="s">
        <v>390</v>
      </c>
      <c r="D5898" s="2">
        <v>2019</v>
      </c>
      <c r="E5898" s="2" t="s">
        <v>388</v>
      </c>
      <c r="F5898" s="2">
        <v>556793101</v>
      </c>
    </row>
    <row r="5899" spans="1:6" x14ac:dyDescent="0.25">
      <c r="A5899" s="2" t="s">
        <v>150</v>
      </c>
      <c r="B5899" s="2" t="s">
        <v>418</v>
      </c>
      <c r="C5899" s="2" t="s">
        <v>390</v>
      </c>
      <c r="D5899" s="2">
        <v>2020</v>
      </c>
      <c r="E5899" s="2" t="s">
        <v>388</v>
      </c>
      <c r="F5899" s="2">
        <v>577114276</v>
      </c>
    </row>
    <row r="5900" spans="1:6" x14ac:dyDescent="0.25">
      <c r="A5900" s="2" t="s">
        <v>150</v>
      </c>
      <c r="B5900" s="2" t="s">
        <v>418</v>
      </c>
      <c r="C5900" s="2" t="s">
        <v>390</v>
      </c>
      <c r="D5900" s="2">
        <v>2021</v>
      </c>
      <c r="E5900" s="2" t="s">
        <v>388</v>
      </c>
      <c r="F5900" s="2">
        <v>601642989</v>
      </c>
    </row>
    <row r="5901" spans="1:6" x14ac:dyDescent="0.25">
      <c r="A5901" s="2" t="s">
        <v>151</v>
      </c>
      <c r="B5901" s="2" t="s">
        <v>431</v>
      </c>
      <c r="C5901" s="2" t="s">
        <v>387</v>
      </c>
      <c r="D5901" s="2">
        <v>2010</v>
      </c>
      <c r="E5901" s="2" t="s">
        <v>388</v>
      </c>
      <c r="F5901" s="2">
        <v>43964358</v>
      </c>
    </row>
    <row r="5902" spans="1:6" x14ac:dyDescent="0.25">
      <c r="A5902" s="2" t="s">
        <v>151</v>
      </c>
      <c r="B5902" s="2" t="s">
        <v>431</v>
      </c>
      <c r="C5902" s="2" t="s">
        <v>387</v>
      </c>
      <c r="D5902" s="2">
        <v>2011</v>
      </c>
      <c r="E5902" s="2" t="s">
        <v>388</v>
      </c>
      <c r="F5902" s="2">
        <v>48036562</v>
      </c>
    </row>
    <row r="5903" spans="1:6" x14ac:dyDescent="0.25">
      <c r="A5903" s="2" t="s">
        <v>151</v>
      </c>
      <c r="B5903" s="2" t="s">
        <v>431</v>
      </c>
      <c r="C5903" s="2" t="s">
        <v>387</v>
      </c>
      <c r="D5903" s="2">
        <v>2012</v>
      </c>
      <c r="E5903" s="2" t="s">
        <v>388</v>
      </c>
      <c r="F5903" s="2">
        <v>46073419</v>
      </c>
    </row>
    <row r="5904" spans="1:6" x14ac:dyDescent="0.25">
      <c r="A5904" s="2" t="s">
        <v>151</v>
      </c>
      <c r="B5904" s="2" t="s">
        <v>431</v>
      </c>
      <c r="C5904" s="2" t="s">
        <v>387</v>
      </c>
      <c r="D5904" s="2">
        <v>2013</v>
      </c>
      <c r="E5904" s="2" t="s">
        <v>388</v>
      </c>
      <c r="F5904" s="2">
        <v>22633081</v>
      </c>
    </row>
    <row r="5905" spans="1:6" x14ac:dyDescent="0.25">
      <c r="A5905" s="2" t="s">
        <v>151</v>
      </c>
      <c r="B5905" s="2" t="s">
        <v>431</v>
      </c>
      <c r="C5905" s="2" t="s">
        <v>387</v>
      </c>
      <c r="D5905" s="2">
        <v>2014</v>
      </c>
      <c r="E5905" s="2" t="s">
        <v>388</v>
      </c>
      <c r="F5905" s="2">
        <v>44653130</v>
      </c>
    </row>
    <row r="5906" spans="1:6" x14ac:dyDescent="0.25">
      <c r="A5906" s="2" t="s">
        <v>151</v>
      </c>
      <c r="B5906" s="2" t="s">
        <v>431</v>
      </c>
      <c r="C5906" s="2" t="s">
        <v>387</v>
      </c>
      <c r="D5906" s="2">
        <v>2015</v>
      </c>
      <c r="E5906" s="2" t="s">
        <v>388</v>
      </c>
      <c r="F5906" s="2">
        <v>36759885</v>
      </c>
    </row>
    <row r="5907" spans="1:6" x14ac:dyDescent="0.25">
      <c r="A5907" s="2" t="s">
        <v>151</v>
      </c>
      <c r="B5907" s="2" t="s">
        <v>431</v>
      </c>
      <c r="C5907" s="2" t="s">
        <v>387</v>
      </c>
      <c r="D5907" s="2">
        <v>2016</v>
      </c>
      <c r="E5907" s="2" t="s">
        <v>388</v>
      </c>
      <c r="F5907" s="2">
        <v>34112295</v>
      </c>
    </row>
    <row r="5908" spans="1:6" x14ac:dyDescent="0.25">
      <c r="A5908" s="2" t="s">
        <v>151</v>
      </c>
      <c r="B5908" s="2" t="s">
        <v>431</v>
      </c>
      <c r="C5908" s="2" t="s">
        <v>387</v>
      </c>
      <c r="D5908" s="2">
        <v>2017</v>
      </c>
      <c r="E5908" s="2" t="s">
        <v>388</v>
      </c>
      <c r="F5908" s="2">
        <v>126138816</v>
      </c>
    </row>
    <row r="5909" spans="1:6" x14ac:dyDescent="0.25">
      <c r="A5909" s="2" t="s">
        <v>151</v>
      </c>
      <c r="B5909" s="2" t="s">
        <v>431</v>
      </c>
      <c r="C5909" s="2" t="s">
        <v>387</v>
      </c>
      <c r="D5909" s="2">
        <v>2018</v>
      </c>
      <c r="E5909" s="2" t="s">
        <v>388</v>
      </c>
      <c r="F5909" s="2">
        <v>65913408</v>
      </c>
    </row>
    <row r="5910" spans="1:6" x14ac:dyDescent="0.25">
      <c r="A5910" s="2" t="s">
        <v>151</v>
      </c>
      <c r="B5910" s="2" t="s">
        <v>431</v>
      </c>
      <c r="C5910" s="2" t="s">
        <v>387</v>
      </c>
      <c r="D5910" s="2">
        <v>2019</v>
      </c>
      <c r="E5910" s="2" t="s">
        <v>388</v>
      </c>
      <c r="F5910" s="2">
        <v>72058699</v>
      </c>
    </row>
    <row r="5911" spans="1:6" x14ac:dyDescent="0.25">
      <c r="A5911" s="2" t="s">
        <v>151</v>
      </c>
      <c r="B5911" s="2" t="s">
        <v>431</v>
      </c>
      <c r="C5911" s="2" t="s">
        <v>387</v>
      </c>
      <c r="D5911" s="2">
        <v>2020</v>
      </c>
      <c r="E5911" s="2" t="s">
        <v>388</v>
      </c>
      <c r="F5911" s="2">
        <v>77790657</v>
      </c>
    </row>
    <row r="5912" spans="1:6" x14ac:dyDescent="0.25">
      <c r="A5912" s="2" t="s">
        <v>151</v>
      </c>
      <c r="B5912" s="2" t="s">
        <v>431</v>
      </c>
      <c r="C5912" s="2" t="s">
        <v>387</v>
      </c>
      <c r="D5912" s="2">
        <v>2021</v>
      </c>
      <c r="E5912" s="2" t="s">
        <v>388</v>
      </c>
      <c r="F5912" s="2">
        <v>81843244</v>
      </c>
    </row>
    <row r="5913" spans="1:6" x14ac:dyDescent="0.25">
      <c r="A5913" s="2" t="s">
        <v>151</v>
      </c>
      <c r="B5913" s="2" t="s">
        <v>431</v>
      </c>
      <c r="C5913" s="2" t="s">
        <v>389</v>
      </c>
      <c r="D5913" s="2">
        <v>2010</v>
      </c>
      <c r="E5913" s="2" t="s">
        <v>388</v>
      </c>
      <c r="F5913" s="2">
        <v>52210048</v>
      </c>
    </row>
    <row r="5914" spans="1:6" x14ac:dyDescent="0.25">
      <c r="A5914" s="2" t="s">
        <v>151</v>
      </c>
      <c r="B5914" s="2" t="s">
        <v>431</v>
      </c>
      <c r="C5914" s="2" t="s">
        <v>389</v>
      </c>
      <c r="D5914" s="2">
        <v>2011</v>
      </c>
      <c r="E5914" s="2" t="s">
        <v>388</v>
      </c>
      <c r="F5914" s="2">
        <v>42114704</v>
      </c>
    </row>
    <row r="5915" spans="1:6" x14ac:dyDescent="0.25">
      <c r="A5915" s="2" t="s">
        <v>151</v>
      </c>
      <c r="B5915" s="2" t="s">
        <v>431</v>
      </c>
      <c r="C5915" s="2" t="s">
        <v>389</v>
      </c>
      <c r="D5915" s="2">
        <v>2012</v>
      </c>
      <c r="E5915" s="2" t="s">
        <v>388</v>
      </c>
      <c r="F5915" s="2">
        <v>121965606</v>
      </c>
    </row>
    <row r="5916" spans="1:6" x14ac:dyDescent="0.25">
      <c r="A5916" s="2" t="s">
        <v>151</v>
      </c>
      <c r="B5916" s="2" t="s">
        <v>431</v>
      </c>
      <c r="C5916" s="2" t="s">
        <v>389</v>
      </c>
      <c r="D5916" s="2">
        <v>2013</v>
      </c>
      <c r="E5916" s="2" t="s">
        <v>388</v>
      </c>
      <c r="F5916" s="2">
        <v>109074855</v>
      </c>
    </row>
    <row r="5917" spans="1:6" x14ac:dyDescent="0.25">
      <c r="A5917" s="2" t="s">
        <v>151</v>
      </c>
      <c r="B5917" s="2" t="s">
        <v>431</v>
      </c>
      <c r="C5917" s="2" t="s">
        <v>389</v>
      </c>
      <c r="D5917" s="2">
        <v>2014</v>
      </c>
      <c r="E5917" s="2" t="s">
        <v>388</v>
      </c>
      <c r="F5917" s="2">
        <v>70051247</v>
      </c>
    </row>
    <row r="5918" spans="1:6" x14ac:dyDescent="0.25">
      <c r="A5918" s="2" t="s">
        <v>151</v>
      </c>
      <c r="B5918" s="2" t="s">
        <v>431</v>
      </c>
      <c r="C5918" s="2" t="s">
        <v>389</v>
      </c>
      <c r="D5918" s="2">
        <v>2015</v>
      </c>
      <c r="E5918" s="2" t="s">
        <v>388</v>
      </c>
      <c r="F5918" s="2">
        <v>85809312</v>
      </c>
    </row>
    <row r="5919" spans="1:6" x14ac:dyDescent="0.25">
      <c r="A5919" s="2" t="s">
        <v>151</v>
      </c>
      <c r="B5919" s="2" t="s">
        <v>431</v>
      </c>
      <c r="C5919" s="2" t="s">
        <v>389</v>
      </c>
      <c r="D5919" s="2">
        <v>2016</v>
      </c>
      <c r="E5919" s="2" t="s">
        <v>388</v>
      </c>
      <c r="F5919" s="2">
        <v>71086777</v>
      </c>
    </row>
    <row r="5920" spans="1:6" x14ac:dyDescent="0.25">
      <c r="A5920" s="2" t="s">
        <v>151</v>
      </c>
      <c r="B5920" s="2" t="s">
        <v>431</v>
      </c>
      <c r="C5920" s="2" t="s">
        <v>389</v>
      </c>
      <c r="D5920" s="2">
        <v>2017</v>
      </c>
      <c r="E5920" s="2" t="s">
        <v>388</v>
      </c>
      <c r="F5920" s="2">
        <v>101871472</v>
      </c>
    </row>
    <row r="5921" spans="1:6" x14ac:dyDescent="0.25">
      <c r="A5921" s="2" t="s">
        <v>151</v>
      </c>
      <c r="B5921" s="2" t="s">
        <v>431</v>
      </c>
      <c r="C5921" s="2" t="s">
        <v>389</v>
      </c>
      <c r="D5921" s="2">
        <v>2018</v>
      </c>
      <c r="E5921" s="2" t="s">
        <v>388</v>
      </c>
      <c r="F5921" s="2">
        <v>117946348</v>
      </c>
    </row>
    <row r="5922" spans="1:6" x14ac:dyDescent="0.25">
      <c r="A5922" s="2" t="s">
        <v>151</v>
      </c>
      <c r="B5922" s="2" t="s">
        <v>431</v>
      </c>
      <c r="C5922" s="2" t="s">
        <v>389</v>
      </c>
      <c r="D5922" s="2">
        <v>2019</v>
      </c>
      <c r="E5922" s="2" t="s">
        <v>388</v>
      </c>
      <c r="F5922" s="2">
        <v>122070171</v>
      </c>
    </row>
    <row r="5923" spans="1:6" x14ac:dyDescent="0.25">
      <c r="A5923" s="2" t="s">
        <v>151</v>
      </c>
      <c r="B5923" s="2" t="s">
        <v>431</v>
      </c>
      <c r="C5923" s="2" t="s">
        <v>389</v>
      </c>
      <c r="D5923" s="2">
        <v>2020</v>
      </c>
      <c r="E5923" s="2" t="s">
        <v>388</v>
      </c>
      <c r="F5923" s="2">
        <v>125146643</v>
      </c>
    </row>
    <row r="5924" spans="1:6" x14ac:dyDescent="0.25">
      <c r="A5924" s="2" t="s">
        <v>151</v>
      </c>
      <c r="B5924" s="2" t="s">
        <v>431</v>
      </c>
      <c r="C5924" s="2" t="s">
        <v>389</v>
      </c>
      <c r="D5924" s="2">
        <v>2021</v>
      </c>
      <c r="E5924" s="2" t="s">
        <v>388</v>
      </c>
      <c r="F5924" s="2">
        <v>127700293</v>
      </c>
    </row>
    <row r="5925" spans="1:6" x14ac:dyDescent="0.25">
      <c r="A5925" s="2" t="s">
        <v>151</v>
      </c>
      <c r="B5925" s="2" t="s">
        <v>431</v>
      </c>
      <c r="C5925" s="2" t="s">
        <v>390</v>
      </c>
      <c r="D5925" s="2">
        <v>2010</v>
      </c>
      <c r="E5925" s="2" t="s">
        <v>388</v>
      </c>
      <c r="F5925" s="2">
        <v>18630821</v>
      </c>
    </row>
    <row r="5926" spans="1:6" x14ac:dyDescent="0.25">
      <c r="A5926" s="2" t="s">
        <v>151</v>
      </c>
      <c r="B5926" s="2" t="s">
        <v>431</v>
      </c>
      <c r="C5926" s="2" t="s">
        <v>390</v>
      </c>
      <c r="D5926" s="2">
        <v>2011</v>
      </c>
      <c r="E5926" s="2" t="s">
        <v>388</v>
      </c>
      <c r="F5926" s="2">
        <v>22588147</v>
      </c>
    </row>
    <row r="5927" spans="1:6" x14ac:dyDescent="0.25">
      <c r="A5927" s="2" t="s">
        <v>151</v>
      </c>
      <c r="B5927" s="2" t="s">
        <v>431</v>
      </c>
      <c r="C5927" s="2" t="s">
        <v>390</v>
      </c>
      <c r="D5927" s="2">
        <v>2012</v>
      </c>
      <c r="E5927" s="2" t="s">
        <v>388</v>
      </c>
      <c r="F5927" s="2">
        <v>17799914</v>
      </c>
    </row>
    <row r="5928" spans="1:6" x14ac:dyDescent="0.25">
      <c r="A5928" s="2" t="s">
        <v>151</v>
      </c>
      <c r="B5928" s="2" t="s">
        <v>431</v>
      </c>
      <c r="C5928" s="2" t="s">
        <v>390</v>
      </c>
      <c r="D5928" s="2">
        <v>2013</v>
      </c>
      <c r="E5928" s="2" t="s">
        <v>388</v>
      </c>
      <c r="F5928" s="2">
        <v>24809576</v>
      </c>
    </row>
    <row r="5929" spans="1:6" x14ac:dyDescent="0.25">
      <c r="A5929" s="2" t="s">
        <v>151</v>
      </c>
      <c r="B5929" s="2" t="s">
        <v>431</v>
      </c>
      <c r="C5929" s="2" t="s">
        <v>390</v>
      </c>
      <c r="D5929" s="2">
        <v>2014</v>
      </c>
      <c r="E5929" s="2" t="s">
        <v>388</v>
      </c>
      <c r="F5929" s="2">
        <v>22517857</v>
      </c>
    </row>
    <row r="5930" spans="1:6" x14ac:dyDescent="0.25">
      <c r="A5930" s="2" t="s">
        <v>151</v>
      </c>
      <c r="B5930" s="2" t="s">
        <v>431</v>
      </c>
      <c r="C5930" s="2" t="s">
        <v>390</v>
      </c>
      <c r="D5930" s="2">
        <v>2015</v>
      </c>
      <c r="E5930" s="2" t="s">
        <v>388</v>
      </c>
      <c r="F5930" s="2">
        <v>31311674</v>
      </c>
    </row>
    <row r="5931" spans="1:6" x14ac:dyDescent="0.25">
      <c r="A5931" s="2" t="s">
        <v>151</v>
      </c>
      <c r="B5931" s="2" t="s">
        <v>431</v>
      </c>
      <c r="C5931" s="2" t="s">
        <v>390</v>
      </c>
      <c r="D5931" s="2">
        <v>2016</v>
      </c>
      <c r="E5931" s="2" t="s">
        <v>388</v>
      </c>
      <c r="F5931" s="2">
        <v>41405997</v>
      </c>
    </row>
    <row r="5932" spans="1:6" x14ac:dyDescent="0.25">
      <c r="A5932" s="2" t="s">
        <v>151</v>
      </c>
      <c r="B5932" s="2" t="s">
        <v>431</v>
      </c>
      <c r="C5932" s="2" t="s">
        <v>390</v>
      </c>
      <c r="D5932" s="2">
        <v>2017</v>
      </c>
      <c r="E5932" s="2" t="s">
        <v>388</v>
      </c>
      <c r="F5932" s="2">
        <v>50268201</v>
      </c>
    </row>
    <row r="5933" spans="1:6" x14ac:dyDescent="0.25">
      <c r="A5933" s="2" t="s">
        <v>151</v>
      </c>
      <c r="B5933" s="2" t="s">
        <v>431</v>
      </c>
      <c r="C5933" s="2" t="s">
        <v>390</v>
      </c>
      <c r="D5933" s="2">
        <v>2018</v>
      </c>
      <c r="E5933" s="2" t="s">
        <v>388</v>
      </c>
      <c r="F5933" s="2">
        <v>58319228</v>
      </c>
    </row>
    <row r="5934" spans="1:6" x14ac:dyDescent="0.25">
      <c r="A5934" s="2" t="s">
        <v>151</v>
      </c>
      <c r="B5934" s="2" t="s">
        <v>431</v>
      </c>
      <c r="C5934" s="2" t="s">
        <v>390</v>
      </c>
      <c r="D5934" s="2">
        <v>2019</v>
      </c>
      <c r="E5934" s="2" t="s">
        <v>388</v>
      </c>
      <c r="F5934" s="2">
        <v>62144352</v>
      </c>
    </row>
    <row r="5935" spans="1:6" x14ac:dyDescent="0.25">
      <c r="A5935" s="2" t="s">
        <v>151</v>
      </c>
      <c r="B5935" s="2" t="s">
        <v>431</v>
      </c>
      <c r="C5935" s="2" t="s">
        <v>390</v>
      </c>
      <c r="D5935" s="2">
        <v>2020</v>
      </c>
      <c r="E5935" s="2" t="s">
        <v>388</v>
      </c>
      <c r="F5935" s="2">
        <v>68119160</v>
      </c>
    </row>
    <row r="5936" spans="1:6" x14ac:dyDescent="0.25">
      <c r="A5936" s="2" t="s">
        <v>151</v>
      </c>
      <c r="B5936" s="2" t="s">
        <v>431</v>
      </c>
      <c r="C5936" s="2" t="s">
        <v>390</v>
      </c>
      <c r="D5936" s="2">
        <v>2021</v>
      </c>
      <c r="E5936" s="2" t="s">
        <v>388</v>
      </c>
      <c r="F5936" s="2">
        <v>73147685</v>
      </c>
    </row>
    <row r="5937" spans="1:6" x14ac:dyDescent="0.25">
      <c r="A5937" s="2" t="s">
        <v>152</v>
      </c>
      <c r="B5937" s="2" t="s">
        <v>404</v>
      </c>
      <c r="C5937" s="2" t="s">
        <v>387</v>
      </c>
      <c r="D5937" s="2">
        <v>2010</v>
      </c>
      <c r="E5937" s="2" t="s">
        <v>388</v>
      </c>
      <c r="F5937" s="2">
        <v>50664489</v>
      </c>
    </row>
    <row r="5938" spans="1:6" x14ac:dyDescent="0.25">
      <c r="A5938" s="2" t="s">
        <v>152</v>
      </c>
      <c r="B5938" s="2" t="s">
        <v>404</v>
      </c>
      <c r="C5938" s="2" t="s">
        <v>387</v>
      </c>
      <c r="D5938" s="2">
        <v>2011</v>
      </c>
      <c r="E5938" s="2" t="s">
        <v>388</v>
      </c>
      <c r="F5938" s="2">
        <v>42355944</v>
      </c>
    </row>
    <row r="5939" spans="1:6" x14ac:dyDescent="0.25">
      <c r="A5939" s="2" t="s">
        <v>152</v>
      </c>
      <c r="B5939" s="2" t="s">
        <v>404</v>
      </c>
      <c r="C5939" s="2" t="s">
        <v>387</v>
      </c>
      <c r="D5939" s="2">
        <v>2012</v>
      </c>
      <c r="E5939" s="2" t="s">
        <v>388</v>
      </c>
      <c r="F5939" s="2">
        <v>89388505</v>
      </c>
    </row>
    <row r="5940" spans="1:6" x14ac:dyDescent="0.25">
      <c r="A5940" s="2" t="s">
        <v>152</v>
      </c>
      <c r="B5940" s="2" t="s">
        <v>404</v>
      </c>
      <c r="C5940" s="2" t="s">
        <v>387</v>
      </c>
      <c r="D5940" s="2">
        <v>2013</v>
      </c>
      <c r="E5940" s="2" t="s">
        <v>388</v>
      </c>
      <c r="F5940" s="2">
        <v>46696266</v>
      </c>
    </row>
    <row r="5941" spans="1:6" x14ac:dyDescent="0.25">
      <c r="A5941" s="2" t="s">
        <v>152</v>
      </c>
      <c r="B5941" s="2" t="s">
        <v>404</v>
      </c>
      <c r="C5941" s="2" t="s">
        <v>387</v>
      </c>
      <c r="D5941" s="2">
        <v>2014</v>
      </c>
      <c r="E5941" s="2" t="s">
        <v>388</v>
      </c>
      <c r="F5941" s="2">
        <v>56667730</v>
      </c>
    </row>
    <row r="5942" spans="1:6" x14ac:dyDescent="0.25">
      <c r="A5942" s="2" t="s">
        <v>152</v>
      </c>
      <c r="B5942" s="2" t="s">
        <v>404</v>
      </c>
      <c r="C5942" s="2" t="s">
        <v>387</v>
      </c>
      <c r="D5942" s="2">
        <v>2015</v>
      </c>
      <c r="E5942" s="2" t="s">
        <v>388</v>
      </c>
      <c r="F5942" s="2">
        <v>37672479</v>
      </c>
    </row>
    <row r="5943" spans="1:6" x14ac:dyDescent="0.25">
      <c r="A5943" s="2" t="s">
        <v>152</v>
      </c>
      <c r="B5943" s="2" t="s">
        <v>404</v>
      </c>
      <c r="C5943" s="2" t="s">
        <v>387</v>
      </c>
      <c r="D5943" s="2">
        <v>2016</v>
      </c>
      <c r="E5943" s="2" t="s">
        <v>388</v>
      </c>
      <c r="F5943" s="2">
        <v>68110736</v>
      </c>
    </row>
    <row r="5944" spans="1:6" x14ac:dyDescent="0.25">
      <c r="A5944" s="2" t="s">
        <v>152</v>
      </c>
      <c r="B5944" s="2" t="s">
        <v>404</v>
      </c>
      <c r="C5944" s="2" t="s">
        <v>387</v>
      </c>
      <c r="D5944" s="2">
        <v>2017</v>
      </c>
      <c r="E5944" s="2" t="s">
        <v>388</v>
      </c>
      <c r="F5944" s="2">
        <v>115696250</v>
      </c>
    </row>
    <row r="5945" spans="1:6" x14ac:dyDescent="0.25">
      <c r="A5945" s="2" t="s">
        <v>152</v>
      </c>
      <c r="B5945" s="2" t="s">
        <v>404</v>
      </c>
      <c r="C5945" s="2" t="s">
        <v>387</v>
      </c>
      <c r="D5945" s="2">
        <v>2018</v>
      </c>
      <c r="E5945" s="2" t="s">
        <v>388</v>
      </c>
      <c r="F5945" s="2">
        <v>74769548</v>
      </c>
    </row>
    <row r="5946" spans="1:6" x14ac:dyDescent="0.25">
      <c r="A5946" s="2" t="s">
        <v>152</v>
      </c>
      <c r="B5946" s="2" t="s">
        <v>404</v>
      </c>
      <c r="C5946" s="2" t="s">
        <v>387</v>
      </c>
      <c r="D5946" s="2">
        <v>2019</v>
      </c>
      <c r="E5946" s="2" t="s">
        <v>388</v>
      </c>
      <c r="F5946" s="2">
        <v>79544826</v>
      </c>
    </row>
    <row r="5947" spans="1:6" x14ac:dyDescent="0.25">
      <c r="A5947" s="2" t="s">
        <v>152</v>
      </c>
      <c r="B5947" s="2" t="s">
        <v>404</v>
      </c>
      <c r="C5947" s="2" t="s">
        <v>387</v>
      </c>
      <c r="D5947" s="2">
        <v>2020</v>
      </c>
      <c r="E5947" s="2" t="s">
        <v>388</v>
      </c>
      <c r="F5947" s="2">
        <v>84257328</v>
      </c>
    </row>
    <row r="5948" spans="1:6" x14ac:dyDescent="0.25">
      <c r="A5948" s="2" t="s">
        <v>152</v>
      </c>
      <c r="B5948" s="2" t="s">
        <v>404</v>
      </c>
      <c r="C5948" s="2" t="s">
        <v>387</v>
      </c>
      <c r="D5948" s="2">
        <v>2021</v>
      </c>
      <c r="E5948" s="2" t="s">
        <v>388</v>
      </c>
      <c r="F5948" s="2">
        <v>87317458</v>
      </c>
    </row>
    <row r="5949" spans="1:6" x14ac:dyDescent="0.25">
      <c r="A5949" s="2" t="s">
        <v>152</v>
      </c>
      <c r="B5949" s="2" t="s">
        <v>404</v>
      </c>
      <c r="C5949" s="2" t="s">
        <v>389</v>
      </c>
      <c r="D5949" s="2">
        <v>2010</v>
      </c>
      <c r="E5949" s="2" t="s">
        <v>388</v>
      </c>
      <c r="F5949" s="2">
        <v>1066579353</v>
      </c>
    </row>
    <row r="5950" spans="1:6" x14ac:dyDescent="0.25">
      <c r="A5950" s="2" t="s">
        <v>152</v>
      </c>
      <c r="B5950" s="2" t="s">
        <v>404</v>
      </c>
      <c r="C5950" s="2" t="s">
        <v>389</v>
      </c>
      <c r="D5950" s="2">
        <v>2011</v>
      </c>
      <c r="E5950" s="2" t="s">
        <v>388</v>
      </c>
      <c r="F5950" s="2">
        <v>192265749</v>
      </c>
    </row>
    <row r="5951" spans="1:6" x14ac:dyDescent="0.25">
      <c r="A5951" s="2" t="s">
        <v>152</v>
      </c>
      <c r="B5951" s="2" t="s">
        <v>404</v>
      </c>
      <c r="C5951" s="2" t="s">
        <v>389</v>
      </c>
      <c r="D5951" s="2">
        <v>2012</v>
      </c>
      <c r="E5951" s="2" t="s">
        <v>388</v>
      </c>
      <c r="F5951" s="2">
        <v>105312354</v>
      </c>
    </row>
    <row r="5952" spans="1:6" x14ac:dyDescent="0.25">
      <c r="A5952" s="2" t="s">
        <v>152</v>
      </c>
      <c r="B5952" s="2" t="s">
        <v>404</v>
      </c>
      <c r="C5952" s="2" t="s">
        <v>389</v>
      </c>
      <c r="D5952" s="2">
        <v>2013</v>
      </c>
      <c r="E5952" s="2" t="s">
        <v>388</v>
      </c>
      <c r="F5952" s="2">
        <v>109853976</v>
      </c>
    </row>
    <row r="5953" spans="1:6" x14ac:dyDescent="0.25">
      <c r="A5953" s="2" t="s">
        <v>152</v>
      </c>
      <c r="B5953" s="2" t="s">
        <v>404</v>
      </c>
      <c r="C5953" s="2" t="s">
        <v>389</v>
      </c>
      <c r="D5953" s="2">
        <v>2014</v>
      </c>
      <c r="E5953" s="2" t="s">
        <v>388</v>
      </c>
      <c r="F5953" s="2">
        <v>46411751</v>
      </c>
    </row>
    <row r="5954" spans="1:6" x14ac:dyDescent="0.25">
      <c r="A5954" s="2" t="s">
        <v>152</v>
      </c>
      <c r="B5954" s="2" t="s">
        <v>404</v>
      </c>
      <c r="C5954" s="2" t="s">
        <v>389</v>
      </c>
      <c r="D5954" s="2">
        <v>2015</v>
      </c>
      <c r="E5954" s="2" t="s">
        <v>388</v>
      </c>
      <c r="F5954" s="2">
        <v>54841006</v>
      </c>
    </row>
    <row r="5955" spans="1:6" x14ac:dyDescent="0.25">
      <c r="A5955" s="2" t="s">
        <v>152</v>
      </c>
      <c r="B5955" s="2" t="s">
        <v>404</v>
      </c>
      <c r="C5955" s="2" t="s">
        <v>389</v>
      </c>
      <c r="D5955" s="2">
        <v>2016</v>
      </c>
      <c r="E5955" s="2" t="s">
        <v>388</v>
      </c>
      <c r="F5955" s="2">
        <v>132532343</v>
      </c>
    </row>
    <row r="5956" spans="1:6" x14ac:dyDescent="0.25">
      <c r="A5956" s="2" t="s">
        <v>152</v>
      </c>
      <c r="B5956" s="2" t="s">
        <v>404</v>
      </c>
      <c r="C5956" s="2" t="s">
        <v>389</v>
      </c>
      <c r="D5956" s="2">
        <v>2017</v>
      </c>
      <c r="E5956" s="2" t="s">
        <v>388</v>
      </c>
      <c r="F5956" s="2">
        <v>159139989</v>
      </c>
    </row>
    <row r="5957" spans="1:6" x14ac:dyDescent="0.25">
      <c r="A5957" s="2" t="s">
        <v>152</v>
      </c>
      <c r="B5957" s="2" t="s">
        <v>404</v>
      </c>
      <c r="C5957" s="2" t="s">
        <v>389</v>
      </c>
      <c r="D5957" s="2">
        <v>2018</v>
      </c>
      <c r="E5957" s="2" t="s">
        <v>388</v>
      </c>
      <c r="F5957" s="2">
        <v>166824674</v>
      </c>
    </row>
    <row r="5958" spans="1:6" x14ac:dyDescent="0.25">
      <c r="A5958" s="2" t="s">
        <v>152</v>
      </c>
      <c r="B5958" s="2" t="s">
        <v>404</v>
      </c>
      <c r="C5958" s="2" t="s">
        <v>389</v>
      </c>
      <c r="D5958" s="2">
        <v>2019</v>
      </c>
      <c r="E5958" s="2" t="s">
        <v>388</v>
      </c>
      <c r="F5958" s="2">
        <v>171217559</v>
      </c>
    </row>
    <row r="5959" spans="1:6" x14ac:dyDescent="0.25">
      <c r="A5959" s="2" t="s">
        <v>152</v>
      </c>
      <c r="B5959" s="2" t="s">
        <v>404</v>
      </c>
      <c r="C5959" s="2" t="s">
        <v>389</v>
      </c>
      <c r="D5959" s="2">
        <v>2020</v>
      </c>
      <c r="E5959" s="2" t="s">
        <v>388</v>
      </c>
      <c r="F5959" s="2">
        <v>173659244</v>
      </c>
    </row>
    <row r="5960" spans="1:6" x14ac:dyDescent="0.25">
      <c r="A5960" s="2" t="s">
        <v>152</v>
      </c>
      <c r="B5960" s="2" t="s">
        <v>404</v>
      </c>
      <c r="C5960" s="2" t="s">
        <v>389</v>
      </c>
      <c r="D5960" s="2">
        <v>2021</v>
      </c>
      <c r="E5960" s="2" t="s">
        <v>388</v>
      </c>
      <c r="F5960" s="2">
        <v>175317106</v>
      </c>
    </row>
    <row r="5961" spans="1:6" x14ac:dyDescent="0.25">
      <c r="A5961" s="2" t="s">
        <v>152</v>
      </c>
      <c r="B5961" s="2" t="s">
        <v>404</v>
      </c>
      <c r="C5961" s="2" t="s">
        <v>390</v>
      </c>
      <c r="D5961" s="2">
        <v>2010</v>
      </c>
      <c r="E5961" s="2" t="s">
        <v>388</v>
      </c>
      <c r="F5961" s="2">
        <v>107510316</v>
      </c>
    </row>
    <row r="5962" spans="1:6" x14ac:dyDescent="0.25">
      <c r="A5962" s="2" t="s">
        <v>152</v>
      </c>
      <c r="B5962" s="2" t="s">
        <v>404</v>
      </c>
      <c r="C5962" s="2" t="s">
        <v>390</v>
      </c>
      <c r="D5962" s="2">
        <v>2011</v>
      </c>
      <c r="E5962" s="2" t="s">
        <v>388</v>
      </c>
      <c r="F5962" s="2">
        <v>107692693</v>
      </c>
    </row>
    <row r="5963" spans="1:6" x14ac:dyDescent="0.25">
      <c r="A5963" s="2" t="s">
        <v>152</v>
      </c>
      <c r="B5963" s="2" t="s">
        <v>404</v>
      </c>
      <c r="C5963" s="2" t="s">
        <v>390</v>
      </c>
      <c r="D5963" s="2">
        <v>2012</v>
      </c>
      <c r="E5963" s="2" t="s">
        <v>388</v>
      </c>
      <c r="F5963" s="2">
        <v>86331069</v>
      </c>
    </row>
    <row r="5964" spans="1:6" x14ac:dyDescent="0.25">
      <c r="A5964" s="2" t="s">
        <v>152</v>
      </c>
      <c r="B5964" s="2" t="s">
        <v>404</v>
      </c>
      <c r="C5964" s="2" t="s">
        <v>390</v>
      </c>
      <c r="D5964" s="2">
        <v>2013</v>
      </c>
      <c r="E5964" s="2" t="s">
        <v>388</v>
      </c>
      <c r="F5964" s="2">
        <v>90827736</v>
      </c>
    </row>
    <row r="5965" spans="1:6" x14ac:dyDescent="0.25">
      <c r="A5965" s="2" t="s">
        <v>152</v>
      </c>
      <c r="B5965" s="2" t="s">
        <v>404</v>
      </c>
      <c r="C5965" s="2" t="s">
        <v>390</v>
      </c>
      <c r="D5965" s="2">
        <v>2014</v>
      </c>
      <c r="E5965" s="2" t="s">
        <v>388</v>
      </c>
      <c r="F5965" s="2">
        <v>117937155</v>
      </c>
    </row>
    <row r="5966" spans="1:6" x14ac:dyDescent="0.25">
      <c r="A5966" s="2" t="s">
        <v>152</v>
      </c>
      <c r="B5966" s="2" t="s">
        <v>404</v>
      </c>
      <c r="C5966" s="2" t="s">
        <v>390</v>
      </c>
      <c r="D5966" s="2">
        <v>2015</v>
      </c>
      <c r="E5966" s="2" t="s">
        <v>388</v>
      </c>
      <c r="F5966" s="2">
        <v>12818356</v>
      </c>
    </row>
    <row r="5967" spans="1:6" x14ac:dyDescent="0.25">
      <c r="A5967" s="2" t="s">
        <v>152</v>
      </c>
      <c r="B5967" s="2" t="s">
        <v>404</v>
      </c>
      <c r="C5967" s="2" t="s">
        <v>390</v>
      </c>
      <c r="D5967" s="2">
        <v>2016</v>
      </c>
      <c r="E5967" s="2" t="s">
        <v>388</v>
      </c>
      <c r="F5967" s="2">
        <v>301937481</v>
      </c>
    </row>
    <row r="5968" spans="1:6" x14ac:dyDescent="0.25">
      <c r="A5968" s="2" t="s">
        <v>152</v>
      </c>
      <c r="B5968" s="2" t="s">
        <v>404</v>
      </c>
      <c r="C5968" s="2" t="s">
        <v>390</v>
      </c>
      <c r="D5968" s="2">
        <v>2017</v>
      </c>
      <c r="E5968" s="2" t="s">
        <v>388</v>
      </c>
      <c r="F5968" s="2">
        <v>19223693</v>
      </c>
    </row>
    <row r="5969" spans="1:6" x14ac:dyDescent="0.25">
      <c r="A5969" s="2" t="s">
        <v>152</v>
      </c>
      <c r="B5969" s="2" t="s">
        <v>404</v>
      </c>
      <c r="C5969" s="2" t="s">
        <v>390</v>
      </c>
      <c r="D5969" s="2">
        <v>2018</v>
      </c>
      <c r="E5969" s="2" t="s">
        <v>388</v>
      </c>
      <c r="F5969" s="2">
        <v>89163016</v>
      </c>
    </row>
    <row r="5970" spans="1:6" x14ac:dyDescent="0.25">
      <c r="A5970" s="2" t="s">
        <v>152</v>
      </c>
      <c r="B5970" s="2" t="s">
        <v>404</v>
      </c>
      <c r="C5970" s="2" t="s">
        <v>390</v>
      </c>
      <c r="D5970" s="2">
        <v>2019</v>
      </c>
      <c r="E5970" s="2" t="s">
        <v>388</v>
      </c>
      <c r="F5970" s="2">
        <v>92727063</v>
      </c>
    </row>
    <row r="5971" spans="1:6" x14ac:dyDescent="0.25">
      <c r="A5971" s="2" t="s">
        <v>152</v>
      </c>
      <c r="B5971" s="2" t="s">
        <v>404</v>
      </c>
      <c r="C5971" s="2" t="s">
        <v>390</v>
      </c>
      <c r="D5971" s="2">
        <v>2020</v>
      </c>
      <c r="E5971" s="2" t="s">
        <v>388</v>
      </c>
      <c r="F5971" s="2">
        <v>97911272</v>
      </c>
    </row>
    <row r="5972" spans="1:6" x14ac:dyDescent="0.25">
      <c r="A5972" s="2" t="s">
        <v>152</v>
      </c>
      <c r="B5972" s="2" t="s">
        <v>404</v>
      </c>
      <c r="C5972" s="2" t="s">
        <v>390</v>
      </c>
      <c r="D5972" s="2">
        <v>2021</v>
      </c>
      <c r="E5972" s="2" t="s">
        <v>388</v>
      </c>
      <c r="F5972" s="2">
        <v>101940014</v>
      </c>
    </row>
    <row r="5973" spans="1:6" x14ac:dyDescent="0.25">
      <c r="A5973" s="2" t="s">
        <v>153</v>
      </c>
      <c r="B5973" s="2" t="s">
        <v>392</v>
      </c>
      <c r="C5973" s="2" t="s">
        <v>387</v>
      </c>
      <c r="D5973" s="2">
        <v>2010</v>
      </c>
      <c r="E5973" s="2" t="s">
        <v>388</v>
      </c>
      <c r="F5973" s="2">
        <v>8200737</v>
      </c>
    </row>
    <row r="5974" spans="1:6" x14ac:dyDescent="0.25">
      <c r="A5974" s="2" t="s">
        <v>153</v>
      </c>
      <c r="B5974" s="2" t="s">
        <v>392</v>
      </c>
      <c r="C5974" s="2" t="s">
        <v>387</v>
      </c>
      <c r="D5974" s="2">
        <v>2011</v>
      </c>
      <c r="E5974" s="2" t="s">
        <v>388</v>
      </c>
      <c r="F5974" s="2">
        <v>6033324</v>
      </c>
    </row>
    <row r="5975" spans="1:6" x14ac:dyDescent="0.25">
      <c r="A5975" s="2" t="s">
        <v>153</v>
      </c>
      <c r="B5975" s="2" t="s">
        <v>392</v>
      </c>
      <c r="C5975" s="2" t="s">
        <v>387</v>
      </c>
      <c r="D5975" s="2">
        <v>2012</v>
      </c>
      <c r="E5975" s="2" t="s">
        <v>388</v>
      </c>
      <c r="F5975" s="2">
        <v>8882857</v>
      </c>
    </row>
    <row r="5976" spans="1:6" x14ac:dyDescent="0.25">
      <c r="A5976" s="2" t="s">
        <v>153</v>
      </c>
      <c r="B5976" s="2" t="s">
        <v>392</v>
      </c>
      <c r="C5976" s="2" t="s">
        <v>387</v>
      </c>
      <c r="D5976" s="2">
        <v>2013</v>
      </c>
      <c r="E5976" s="2" t="s">
        <v>388</v>
      </c>
      <c r="F5976" s="2">
        <v>12070430</v>
      </c>
    </row>
    <row r="5977" spans="1:6" x14ac:dyDescent="0.25">
      <c r="A5977" s="2" t="s">
        <v>153</v>
      </c>
      <c r="B5977" s="2" t="s">
        <v>392</v>
      </c>
      <c r="C5977" s="2" t="s">
        <v>387</v>
      </c>
      <c r="D5977" s="2">
        <v>2014</v>
      </c>
      <c r="E5977" s="2" t="s">
        <v>388</v>
      </c>
      <c r="F5977" s="2">
        <v>28480001</v>
      </c>
    </row>
    <row r="5978" spans="1:6" x14ac:dyDescent="0.25">
      <c r="A5978" s="2" t="s">
        <v>153</v>
      </c>
      <c r="B5978" s="2" t="s">
        <v>392</v>
      </c>
      <c r="C5978" s="2" t="s">
        <v>387</v>
      </c>
      <c r="D5978" s="2">
        <v>2015</v>
      </c>
      <c r="E5978" s="2" t="s">
        <v>388</v>
      </c>
      <c r="F5978" s="2">
        <v>24283794</v>
      </c>
    </row>
    <row r="5979" spans="1:6" x14ac:dyDescent="0.25">
      <c r="A5979" s="2" t="s">
        <v>153</v>
      </c>
      <c r="B5979" s="2" t="s">
        <v>392</v>
      </c>
      <c r="C5979" s="2" t="s">
        <v>387</v>
      </c>
      <c r="D5979" s="2">
        <v>2016</v>
      </c>
      <c r="E5979" s="2" t="s">
        <v>388</v>
      </c>
      <c r="F5979" s="2">
        <v>21958804</v>
      </c>
    </row>
    <row r="5980" spans="1:6" x14ac:dyDescent="0.25">
      <c r="A5980" s="2" t="s">
        <v>153</v>
      </c>
      <c r="B5980" s="2" t="s">
        <v>392</v>
      </c>
      <c r="C5980" s="2" t="s">
        <v>387</v>
      </c>
      <c r="D5980" s="2">
        <v>2017</v>
      </c>
      <c r="E5980" s="2" t="s">
        <v>388</v>
      </c>
      <c r="F5980" s="2">
        <v>14104968</v>
      </c>
    </row>
    <row r="5981" spans="1:6" x14ac:dyDescent="0.25">
      <c r="A5981" s="2" t="s">
        <v>153</v>
      </c>
      <c r="B5981" s="2" t="s">
        <v>392</v>
      </c>
      <c r="C5981" s="2" t="s">
        <v>387</v>
      </c>
      <c r="D5981" s="2">
        <v>2018</v>
      </c>
      <c r="E5981" s="2" t="s">
        <v>388</v>
      </c>
      <c r="F5981" s="2">
        <v>20659824</v>
      </c>
    </row>
    <row r="5982" spans="1:6" x14ac:dyDescent="0.25">
      <c r="A5982" s="2" t="s">
        <v>153</v>
      </c>
      <c r="B5982" s="2" t="s">
        <v>392</v>
      </c>
      <c r="C5982" s="2" t="s">
        <v>387</v>
      </c>
      <c r="D5982" s="2">
        <v>2019</v>
      </c>
      <c r="E5982" s="2" t="s">
        <v>388</v>
      </c>
      <c r="F5982" s="2">
        <v>21909521</v>
      </c>
    </row>
    <row r="5983" spans="1:6" x14ac:dyDescent="0.25">
      <c r="A5983" s="2" t="s">
        <v>153</v>
      </c>
      <c r="B5983" s="2" t="s">
        <v>392</v>
      </c>
      <c r="C5983" s="2" t="s">
        <v>387</v>
      </c>
      <c r="D5983" s="2">
        <v>2020</v>
      </c>
      <c r="E5983" s="2" t="s">
        <v>388</v>
      </c>
      <c r="F5983" s="2">
        <v>22973048</v>
      </c>
    </row>
    <row r="5984" spans="1:6" x14ac:dyDescent="0.25">
      <c r="A5984" s="2" t="s">
        <v>153</v>
      </c>
      <c r="B5984" s="2" t="s">
        <v>392</v>
      </c>
      <c r="C5984" s="2" t="s">
        <v>387</v>
      </c>
      <c r="D5984" s="2">
        <v>2021</v>
      </c>
      <c r="E5984" s="2" t="s">
        <v>388</v>
      </c>
      <c r="F5984" s="2">
        <v>23743052</v>
      </c>
    </row>
    <row r="5985" spans="1:6" x14ac:dyDescent="0.25">
      <c r="A5985" s="2" t="s">
        <v>153</v>
      </c>
      <c r="B5985" s="2" t="s">
        <v>392</v>
      </c>
      <c r="C5985" s="2" t="s">
        <v>389</v>
      </c>
      <c r="D5985" s="2">
        <v>2010</v>
      </c>
      <c r="E5985" s="2" t="s">
        <v>388</v>
      </c>
      <c r="F5985" s="2">
        <v>86475031</v>
      </c>
    </row>
    <row r="5986" spans="1:6" x14ac:dyDescent="0.25">
      <c r="A5986" s="2" t="s">
        <v>153</v>
      </c>
      <c r="B5986" s="2" t="s">
        <v>392</v>
      </c>
      <c r="C5986" s="2" t="s">
        <v>389</v>
      </c>
      <c r="D5986" s="2">
        <v>2011</v>
      </c>
      <c r="E5986" s="2" t="s">
        <v>388</v>
      </c>
      <c r="F5986" s="2">
        <v>115172192</v>
      </c>
    </row>
    <row r="5987" spans="1:6" x14ac:dyDescent="0.25">
      <c r="A5987" s="2" t="s">
        <v>153</v>
      </c>
      <c r="B5987" s="2" t="s">
        <v>392</v>
      </c>
      <c r="C5987" s="2" t="s">
        <v>389</v>
      </c>
      <c r="D5987" s="2">
        <v>2012</v>
      </c>
      <c r="E5987" s="2" t="s">
        <v>388</v>
      </c>
      <c r="F5987" s="2">
        <v>105073363</v>
      </c>
    </row>
    <row r="5988" spans="1:6" x14ac:dyDescent="0.25">
      <c r="A5988" s="2" t="s">
        <v>153</v>
      </c>
      <c r="B5988" s="2" t="s">
        <v>392</v>
      </c>
      <c r="C5988" s="2" t="s">
        <v>389</v>
      </c>
      <c r="D5988" s="2">
        <v>2013</v>
      </c>
      <c r="E5988" s="2" t="s">
        <v>388</v>
      </c>
      <c r="F5988" s="2">
        <v>17825951</v>
      </c>
    </row>
    <row r="5989" spans="1:6" x14ac:dyDescent="0.25">
      <c r="A5989" s="2" t="s">
        <v>153</v>
      </c>
      <c r="B5989" s="2" t="s">
        <v>392</v>
      </c>
      <c r="C5989" s="2" t="s">
        <v>389</v>
      </c>
      <c r="D5989" s="2">
        <v>2014</v>
      </c>
      <c r="E5989" s="2" t="s">
        <v>388</v>
      </c>
      <c r="F5989" s="2">
        <v>65250361</v>
      </c>
    </row>
    <row r="5990" spans="1:6" x14ac:dyDescent="0.25">
      <c r="A5990" s="2" t="s">
        <v>153</v>
      </c>
      <c r="B5990" s="2" t="s">
        <v>392</v>
      </c>
      <c r="C5990" s="2" t="s">
        <v>389</v>
      </c>
      <c r="D5990" s="2">
        <v>2015</v>
      </c>
      <c r="E5990" s="2" t="s">
        <v>388</v>
      </c>
      <c r="F5990" s="2">
        <v>25454579</v>
      </c>
    </row>
    <row r="5991" spans="1:6" x14ac:dyDescent="0.25">
      <c r="A5991" s="2" t="s">
        <v>153</v>
      </c>
      <c r="B5991" s="2" t="s">
        <v>392</v>
      </c>
      <c r="C5991" s="2" t="s">
        <v>389</v>
      </c>
      <c r="D5991" s="2">
        <v>2016</v>
      </c>
      <c r="E5991" s="2" t="s">
        <v>388</v>
      </c>
      <c r="F5991" s="2">
        <v>132668682</v>
      </c>
    </row>
    <row r="5992" spans="1:6" x14ac:dyDescent="0.25">
      <c r="A5992" s="2" t="s">
        <v>153</v>
      </c>
      <c r="B5992" s="2" t="s">
        <v>392</v>
      </c>
      <c r="C5992" s="2" t="s">
        <v>389</v>
      </c>
      <c r="D5992" s="2">
        <v>2017</v>
      </c>
      <c r="E5992" s="2" t="s">
        <v>388</v>
      </c>
      <c r="F5992" s="2">
        <v>53453584</v>
      </c>
    </row>
    <row r="5993" spans="1:6" x14ac:dyDescent="0.25">
      <c r="A5993" s="2" t="s">
        <v>153</v>
      </c>
      <c r="B5993" s="2" t="s">
        <v>392</v>
      </c>
      <c r="C5993" s="2" t="s">
        <v>389</v>
      </c>
      <c r="D5993" s="2">
        <v>2018</v>
      </c>
      <c r="E5993" s="2" t="s">
        <v>388</v>
      </c>
      <c r="F5993" s="2">
        <v>296620666</v>
      </c>
    </row>
    <row r="5994" spans="1:6" x14ac:dyDescent="0.25">
      <c r="A5994" s="2" t="s">
        <v>153</v>
      </c>
      <c r="B5994" s="2" t="s">
        <v>392</v>
      </c>
      <c r="C5994" s="2" t="s">
        <v>389</v>
      </c>
      <c r="D5994" s="2">
        <v>2019</v>
      </c>
      <c r="E5994" s="2" t="s">
        <v>388</v>
      </c>
      <c r="F5994" s="2">
        <v>317034186</v>
      </c>
    </row>
    <row r="5995" spans="1:6" x14ac:dyDescent="0.25">
      <c r="A5995" s="2" t="s">
        <v>153</v>
      </c>
      <c r="B5995" s="2" t="s">
        <v>392</v>
      </c>
      <c r="C5995" s="2" t="s">
        <v>389</v>
      </c>
      <c r="D5995" s="2">
        <v>2020</v>
      </c>
      <c r="E5995" s="2" t="s">
        <v>388</v>
      </c>
      <c r="F5995" s="2">
        <v>333772961</v>
      </c>
    </row>
    <row r="5996" spans="1:6" x14ac:dyDescent="0.25">
      <c r="A5996" s="2" t="s">
        <v>153</v>
      </c>
      <c r="B5996" s="2" t="s">
        <v>392</v>
      </c>
      <c r="C5996" s="2" t="s">
        <v>389</v>
      </c>
      <c r="D5996" s="2">
        <v>2021</v>
      </c>
      <c r="E5996" s="2" t="s">
        <v>388</v>
      </c>
      <c r="F5996" s="2">
        <v>345070439</v>
      </c>
    </row>
    <row r="5997" spans="1:6" x14ac:dyDescent="0.25">
      <c r="A5997" s="2" t="s">
        <v>153</v>
      </c>
      <c r="B5997" s="2" t="s">
        <v>392</v>
      </c>
      <c r="C5997" s="2" t="s">
        <v>390</v>
      </c>
      <c r="D5997" s="2">
        <v>2010</v>
      </c>
      <c r="E5997" s="2" t="s">
        <v>388</v>
      </c>
      <c r="F5997" s="2">
        <v>21172687</v>
      </c>
    </row>
    <row r="5998" spans="1:6" x14ac:dyDescent="0.25">
      <c r="A5998" s="2" t="s">
        <v>153</v>
      </c>
      <c r="B5998" s="2" t="s">
        <v>392</v>
      </c>
      <c r="C5998" s="2" t="s">
        <v>390</v>
      </c>
      <c r="D5998" s="2">
        <v>2011</v>
      </c>
      <c r="E5998" s="2" t="s">
        <v>388</v>
      </c>
      <c r="F5998" s="2">
        <v>37494557</v>
      </c>
    </row>
    <row r="5999" spans="1:6" x14ac:dyDescent="0.25">
      <c r="A5999" s="2" t="s">
        <v>153</v>
      </c>
      <c r="B5999" s="2" t="s">
        <v>392</v>
      </c>
      <c r="C5999" s="2" t="s">
        <v>390</v>
      </c>
      <c r="D5999" s="2">
        <v>2012</v>
      </c>
      <c r="E5999" s="2" t="s">
        <v>388</v>
      </c>
      <c r="F5999" s="2">
        <v>56870200</v>
      </c>
    </row>
    <row r="6000" spans="1:6" x14ac:dyDescent="0.25">
      <c r="A6000" s="2" t="s">
        <v>153</v>
      </c>
      <c r="B6000" s="2" t="s">
        <v>392</v>
      </c>
      <c r="C6000" s="2" t="s">
        <v>390</v>
      </c>
      <c r="D6000" s="2">
        <v>2013</v>
      </c>
      <c r="E6000" s="2" t="s">
        <v>388</v>
      </c>
      <c r="F6000" s="2">
        <v>28322661</v>
      </c>
    </row>
    <row r="6001" spans="1:6" x14ac:dyDescent="0.25">
      <c r="A6001" s="2" t="s">
        <v>153</v>
      </c>
      <c r="B6001" s="2" t="s">
        <v>392</v>
      </c>
      <c r="C6001" s="2" t="s">
        <v>390</v>
      </c>
      <c r="D6001" s="2">
        <v>2014</v>
      </c>
      <c r="E6001" s="2" t="s">
        <v>388</v>
      </c>
      <c r="F6001" s="2">
        <v>35131670</v>
      </c>
    </row>
    <row r="6002" spans="1:6" x14ac:dyDescent="0.25">
      <c r="A6002" s="2" t="s">
        <v>153</v>
      </c>
      <c r="B6002" s="2" t="s">
        <v>392</v>
      </c>
      <c r="C6002" s="2" t="s">
        <v>390</v>
      </c>
      <c r="D6002" s="2">
        <v>2015</v>
      </c>
      <c r="E6002" s="2" t="s">
        <v>388</v>
      </c>
      <c r="F6002" s="2">
        <v>53723210</v>
      </c>
    </row>
    <row r="6003" spans="1:6" x14ac:dyDescent="0.25">
      <c r="A6003" s="2" t="s">
        <v>153</v>
      </c>
      <c r="B6003" s="2" t="s">
        <v>392</v>
      </c>
      <c r="C6003" s="2" t="s">
        <v>390</v>
      </c>
      <c r="D6003" s="2">
        <v>2016</v>
      </c>
      <c r="E6003" s="2" t="s">
        <v>388</v>
      </c>
      <c r="F6003" s="2">
        <v>79264139</v>
      </c>
    </row>
    <row r="6004" spans="1:6" x14ac:dyDescent="0.25">
      <c r="A6004" s="2" t="s">
        <v>153</v>
      </c>
      <c r="B6004" s="2" t="s">
        <v>392</v>
      </c>
      <c r="C6004" s="2" t="s">
        <v>390</v>
      </c>
      <c r="D6004" s="2">
        <v>2017</v>
      </c>
      <c r="E6004" s="2" t="s">
        <v>388</v>
      </c>
      <c r="F6004" s="2">
        <v>83500294</v>
      </c>
    </row>
    <row r="6005" spans="1:6" x14ac:dyDescent="0.25">
      <c r="A6005" s="2" t="s">
        <v>153</v>
      </c>
      <c r="B6005" s="2" t="s">
        <v>392</v>
      </c>
      <c r="C6005" s="2" t="s">
        <v>390</v>
      </c>
      <c r="D6005" s="2">
        <v>2018</v>
      </c>
      <c r="E6005" s="2" t="s">
        <v>388</v>
      </c>
      <c r="F6005" s="2">
        <v>86248084</v>
      </c>
    </row>
    <row r="6006" spans="1:6" x14ac:dyDescent="0.25">
      <c r="A6006" s="2" t="s">
        <v>153</v>
      </c>
      <c r="B6006" s="2" t="s">
        <v>392</v>
      </c>
      <c r="C6006" s="2" t="s">
        <v>390</v>
      </c>
      <c r="D6006" s="2">
        <v>2019</v>
      </c>
      <c r="E6006" s="2" t="s">
        <v>388</v>
      </c>
      <c r="F6006" s="2">
        <v>94233802</v>
      </c>
    </row>
    <row r="6007" spans="1:6" x14ac:dyDescent="0.25">
      <c r="A6007" s="2" t="s">
        <v>153</v>
      </c>
      <c r="B6007" s="2" t="s">
        <v>392</v>
      </c>
      <c r="C6007" s="2" t="s">
        <v>390</v>
      </c>
      <c r="D6007" s="2">
        <v>2020</v>
      </c>
      <c r="E6007" s="2" t="s">
        <v>388</v>
      </c>
      <c r="F6007" s="2">
        <v>100608761</v>
      </c>
    </row>
    <row r="6008" spans="1:6" x14ac:dyDescent="0.25">
      <c r="A6008" s="2" t="s">
        <v>153</v>
      </c>
      <c r="B6008" s="2" t="s">
        <v>392</v>
      </c>
      <c r="C6008" s="2" t="s">
        <v>390</v>
      </c>
      <c r="D6008" s="2">
        <v>2021</v>
      </c>
      <c r="E6008" s="2" t="s">
        <v>388</v>
      </c>
      <c r="F6008" s="2">
        <v>106795442</v>
      </c>
    </row>
    <row r="6009" spans="1:6" x14ac:dyDescent="0.25">
      <c r="A6009" s="2" t="s">
        <v>154</v>
      </c>
      <c r="B6009" s="2" t="s">
        <v>401</v>
      </c>
      <c r="C6009" s="2" t="s">
        <v>387</v>
      </c>
      <c r="D6009" s="2">
        <v>2010</v>
      </c>
      <c r="E6009" s="2" t="s">
        <v>388</v>
      </c>
      <c r="F6009" s="2">
        <v>33544684</v>
      </c>
    </row>
    <row r="6010" spans="1:6" x14ac:dyDescent="0.25">
      <c r="A6010" s="2" t="s">
        <v>154</v>
      </c>
      <c r="B6010" s="2" t="s">
        <v>401</v>
      </c>
      <c r="C6010" s="2" t="s">
        <v>387</v>
      </c>
      <c r="D6010" s="2">
        <v>2011</v>
      </c>
      <c r="E6010" s="2" t="s">
        <v>388</v>
      </c>
      <c r="F6010" s="2">
        <v>44391952</v>
      </c>
    </row>
    <row r="6011" spans="1:6" x14ac:dyDescent="0.25">
      <c r="A6011" s="2" t="s">
        <v>154</v>
      </c>
      <c r="B6011" s="2" t="s">
        <v>401</v>
      </c>
      <c r="C6011" s="2" t="s">
        <v>387</v>
      </c>
      <c r="D6011" s="2">
        <v>2012</v>
      </c>
      <c r="E6011" s="2" t="s">
        <v>388</v>
      </c>
      <c r="F6011" s="2">
        <v>48938352</v>
      </c>
    </row>
    <row r="6012" spans="1:6" x14ac:dyDescent="0.25">
      <c r="A6012" s="2" t="s">
        <v>154</v>
      </c>
      <c r="B6012" s="2" t="s">
        <v>401</v>
      </c>
      <c r="C6012" s="2" t="s">
        <v>387</v>
      </c>
      <c r="D6012" s="2">
        <v>2013</v>
      </c>
      <c r="E6012" s="2" t="s">
        <v>388</v>
      </c>
      <c r="F6012" s="2">
        <v>137957558</v>
      </c>
    </row>
    <row r="6013" spans="1:6" x14ac:dyDescent="0.25">
      <c r="A6013" s="2" t="s">
        <v>154</v>
      </c>
      <c r="B6013" s="2" t="s">
        <v>401</v>
      </c>
      <c r="C6013" s="2" t="s">
        <v>387</v>
      </c>
      <c r="D6013" s="2">
        <v>2014</v>
      </c>
      <c r="E6013" s="2" t="s">
        <v>388</v>
      </c>
      <c r="F6013" s="2">
        <v>30706891</v>
      </c>
    </row>
    <row r="6014" spans="1:6" x14ac:dyDescent="0.25">
      <c r="A6014" s="2" t="s">
        <v>154</v>
      </c>
      <c r="B6014" s="2" t="s">
        <v>401</v>
      </c>
      <c r="C6014" s="2" t="s">
        <v>387</v>
      </c>
      <c r="D6014" s="2">
        <v>2015</v>
      </c>
      <c r="E6014" s="2" t="s">
        <v>388</v>
      </c>
      <c r="F6014" s="2">
        <v>67067782</v>
      </c>
    </row>
    <row r="6015" spans="1:6" x14ac:dyDescent="0.25">
      <c r="A6015" s="2" t="s">
        <v>154</v>
      </c>
      <c r="B6015" s="2" t="s">
        <v>401</v>
      </c>
      <c r="C6015" s="2" t="s">
        <v>387</v>
      </c>
      <c r="D6015" s="2">
        <v>2016</v>
      </c>
      <c r="E6015" s="2" t="s">
        <v>388</v>
      </c>
      <c r="F6015" s="2">
        <v>69187665</v>
      </c>
    </row>
    <row r="6016" spans="1:6" x14ac:dyDescent="0.25">
      <c r="A6016" s="2" t="s">
        <v>154</v>
      </c>
      <c r="B6016" s="2" t="s">
        <v>401</v>
      </c>
      <c r="C6016" s="2" t="s">
        <v>387</v>
      </c>
      <c r="D6016" s="2">
        <v>2017</v>
      </c>
      <c r="E6016" s="2" t="s">
        <v>388</v>
      </c>
      <c r="F6016" s="2">
        <v>76035157</v>
      </c>
    </row>
    <row r="6017" spans="1:6" x14ac:dyDescent="0.25">
      <c r="A6017" s="2" t="s">
        <v>154</v>
      </c>
      <c r="B6017" s="2" t="s">
        <v>401</v>
      </c>
      <c r="C6017" s="2" t="s">
        <v>387</v>
      </c>
      <c r="D6017" s="2">
        <v>2018</v>
      </c>
      <c r="E6017" s="2" t="s">
        <v>388</v>
      </c>
      <c r="F6017" s="2">
        <v>97932411</v>
      </c>
    </row>
    <row r="6018" spans="1:6" x14ac:dyDescent="0.25">
      <c r="A6018" s="2" t="s">
        <v>154</v>
      </c>
      <c r="B6018" s="2" t="s">
        <v>401</v>
      </c>
      <c r="C6018" s="2" t="s">
        <v>387</v>
      </c>
      <c r="D6018" s="2">
        <v>2019</v>
      </c>
      <c r="E6018" s="2" t="s">
        <v>388</v>
      </c>
      <c r="F6018" s="2">
        <v>108874021</v>
      </c>
    </row>
    <row r="6019" spans="1:6" x14ac:dyDescent="0.25">
      <c r="A6019" s="2" t="s">
        <v>154</v>
      </c>
      <c r="B6019" s="2" t="s">
        <v>401</v>
      </c>
      <c r="C6019" s="2" t="s">
        <v>387</v>
      </c>
      <c r="D6019" s="2">
        <v>2020</v>
      </c>
      <c r="E6019" s="2" t="s">
        <v>388</v>
      </c>
      <c r="F6019" s="2">
        <v>112670485</v>
      </c>
    </row>
    <row r="6020" spans="1:6" x14ac:dyDescent="0.25">
      <c r="A6020" s="2" t="s">
        <v>154</v>
      </c>
      <c r="B6020" s="2" t="s">
        <v>401</v>
      </c>
      <c r="C6020" s="2" t="s">
        <v>387</v>
      </c>
      <c r="D6020" s="2">
        <v>2021</v>
      </c>
      <c r="E6020" s="2" t="s">
        <v>388</v>
      </c>
      <c r="F6020" s="2">
        <v>119646323</v>
      </c>
    </row>
    <row r="6021" spans="1:6" x14ac:dyDescent="0.25">
      <c r="A6021" s="2" t="s">
        <v>154</v>
      </c>
      <c r="B6021" s="2" t="s">
        <v>401</v>
      </c>
      <c r="C6021" s="2" t="s">
        <v>389</v>
      </c>
      <c r="D6021" s="2">
        <v>2010</v>
      </c>
      <c r="E6021" s="2" t="s">
        <v>388</v>
      </c>
      <c r="F6021" s="2">
        <v>73694166</v>
      </c>
    </row>
    <row r="6022" spans="1:6" x14ac:dyDescent="0.25">
      <c r="A6022" s="2" t="s">
        <v>154</v>
      </c>
      <c r="B6022" s="2" t="s">
        <v>401</v>
      </c>
      <c r="C6022" s="2" t="s">
        <v>389</v>
      </c>
      <c r="D6022" s="2">
        <v>2011</v>
      </c>
      <c r="E6022" s="2" t="s">
        <v>388</v>
      </c>
      <c r="F6022" s="2">
        <v>72857251</v>
      </c>
    </row>
    <row r="6023" spans="1:6" x14ac:dyDescent="0.25">
      <c r="A6023" s="2" t="s">
        <v>154</v>
      </c>
      <c r="B6023" s="2" t="s">
        <v>401</v>
      </c>
      <c r="C6023" s="2" t="s">
        <v>389</v>
      </c>
      <c r="D6023" s="2">
        <v>2012</v>
      </c>
      <c r="E6023" s="2" t="s">
        <v>388</v>
      </c>
      <c r="F6023" s="2">
        <v>312726999</v>
      </c>
    </row>
    <row r="6024" spans="1:6" x14ac:dyDescent="0.25">
      <c r="A6024" s="2" t="s">
        <v>154</v>
      </c>
      <c r="B6024" s="2" t="s">
        <v>401</v>
      </c>
      <c r="C6024" s="2" t="s">
        <v>389</v>
      </c>
      <c r="D6024" s="2">
        <v>2013</v>
      </c>
      <c r="E6024" s="2" t="s">
        <v>388</v>
      </c>
      <c r="F6024" s="2">
        <v>139776702</v>
      </c>
    </row>
    <row r="6025" spans="1:6" x14ac:dyDescent="0.25">
      <c r="A6025" s="2" t="s">
        <v>154</v>
      </c>
      <c r="B6025" s="2" t="s">
        <v>401</v>
      </c>
      <c r="C6025" s="2" t="s">
        <v>389</v>
      </c>
      <c r="D6025" s="2">
        <v>2014</v>
      </c>
      <c r="E6025" s="2" t="s">
        <v>388</v>
      </c>
      <c r="F6025" s="2">
        <v>135273648</v>
      </c>
    </row>
    <row r="6026" spans="1:6" x14ac:dyDescent="0.25">
      <c r="A6026" s="2" t="s">
        <v>154</v>
      </c>
      <c r="B6026" s="2" t="s">
        <v>401</v>
      </c>
      <c r="C6026" s="2" t="s">
        <v>389</v>
      </c>
      <c r="D6026" s="2">
        <v>2015</v>
      </c>
      <c r="E6026" s="2" t="s">
        <v>388</v>
      </c>
      <c r="F6026" s="2">
        <v>91089020</v>
      </c>
    </row>
    <row r="6027" spans="1:6" x14ac:dyDescent="0.25">
      <c r="A6027" s="2" t="s">
        <v>154</v>
      </c>
      <c r="B6027" s="2" t="s">
        <v>401</v>
      </c>
      <c r="C6027" s="2" t="s">
        <v>389</v>
      </c>
      <c r="D6027" s="2">
        <v>2016</v>
      </c>
      <c r="E6027" s="2" t="s">
        <v>388</v>
      </c>
      <c r="F6027" s="2">
        <v>85978819</v>
      </c>
    </row>
    <row r="6028" spans="1:6" x14ac:dyDescent="0.25">
      <c r="A6028" s="2" t="s">
        <v>154</v>
      </c>
      <c r="B6028" s="2" t="s">
        <v>401</v>
      </c>
      <c r="C6028" s="2" t="s">
        <v>389</v>
      </c>
      <c r="D6028" s="2">
        <v>2017</v>
      </c>
      <c r="E6028" s="2" t="s">
        <v>388</v>
      </c>
      <c r="F6028" s="2">
        <v>158850649</v>
      </c>
    </row>
    <row r="6029" spans="1:6" x14ac:dyDescent="0.25">
      <c r="A6029" s="2" t="s">
        <v>154</v>
      </c>
      <c r="B6029" s="2" t="s">
        <v>401</v>
      </c>
      <c r="C6029" s="2" t="s">
        <v>389</v>
      </c>
      <c r="D6029" s="2">
        <v>2018</v>
      </c>
      <c r="E6029" s="2" t="s">
        <v>388</v>
      </c>
      <c r="F6029" s="2">
        <v>112813756</v>
      </c>
    </row>
    <row r="6030" spans="1:6" x14ac:dyDescent="0.25">
      <c r="A6030" s="2" t="s">
        <v>154</v>
      </c>
      <c r="B6030" s="2" t="s">
        <v>401</v>
      </c>
      <c r="C6030" s="2" t="s">
        <v>389</v>
      </c>
      <c r="D6030" s="2">
        <v>2019</v>
      </c>
      <c r="E6030" s="2" t="s">
        <v>388</v>
      </c>
      <c r="F6030" s="2">
        <v>114893016</v>
      </c>
    </row>
    <row r="6031" spans="1:6" x14ac:dyDescent="0.25">
      <c r="A6031" s="2" t="s">
        <v>154</v>
      </c>
      <c r="B6031" s="2" t="s">
        <v>401</v>
      </c>
      <c r="C6031" s="2" t="s">
        <v>389</v>
      </c>
      <c r="D6031" s="2">
        <v>2020</v>
      </c>
      <c r="E6031" s="2" t="s">
        <v>388</v>
      </c>
      <c r="F6031" s="2">
        <v>120893170</v>
      </c>
    </row>
    <row r="6032" spans="1:6" x14ac:dyDescent="0.25">
      <c r="A6032" s="2" t="s">
        <v>154</v>
      </c>
      <c r="B6032" s="2" t="s">
        <v>401</v>
      </c>
      <c r="C6032" s="2" t="s">
        <v>389</v>
      </c>
      <c r="D6032" s="2">
        <v>2021</v>
      </c>
      <c r="E6032" s="2" t="s">
        <v>388</v>
      </c>
      <c r="F6032" s="2">
        <v>125524350</v>
      </c>
    </row>
    <row r="6033" spans="1:6" x14ac:dyDescent="0.25">
      <c r="A6033" s="2" t="s">
        <v>154</v>
      </c>
      <c r="B6033" s="2" t="s">
        <v>401</v>
      </c>
      <c r="C6033" s="2" t="s">
        <v>390</v>
      </c>
      <c r="D6033" s="2">
        <v>2010</v>
      </c>
      <c r="E6033" s="2" t="s">
        <v>388</v>
      </c>
      <c r="F6033" s="2">
        <v>72263076</v>
      </c>
    </row>
    <row r="6034" spans="1:6" x14ac:dyDescent="0.25">
      <c r="A6034" s="2" t="s">
        <v>154</v>
      </c>
      <c r="B6034" s="2" t="s">
        <v>401</v>
      </c>
      <c r="C6034" s="2" t="s">
        <v>390</v>
      </c>
      <c r="D6034" s="2">
        <v>2011</v>
      </c>
      <c r="E6034" s="2" t="s">
        <v>388</v>
      </c>
      <c r="F6034" s="2">
        <v>88159597</v>
      </c>
    </row>
    <row r="6035" spans="1:6" x14ac:dyDescent="0.25">
      <c r="A6035" s="2" t="s">
        <v>154</v>
      </c>
      <c r="B6035" s="2" t="s">
        <v>401</v>
      </c>
      <c r="C6035" s="2" t="s">
        <v>390</v>
      </c>
      <c r="D6035" s="2">
        <v>2012</v>
      </c>
      <c r="E6035" s="2" t="s">
        <v>388</v>
      </c>
      <c r="F6035" s="2">
        <v>99299220</v>
      </c>
    </row>
    <row r="6036" spans="1:6" x14ac:dyDescent="0.25">
      <c r="A6036" s="2" t="s">
        <v>154</v>
      </c>
      <c r="B6036" s="2" t="s">
        <v>401</v>
      </c>
      <c r="C6036" s="2" t="s">
        <v>390</v>
      </c>
      <c r="D6036" s="2">
        <v>2013</v>
      </c>
      <c r="E6036" s="2" t="s">
        <v>388</v>
      </c>
      <c r="F6036" s="2">
        <v>123060175</v>
      </c>
    </row>
    <row r="6037" spans="1:6" x14ac:dyDescent="0.25">
      <c r="A6037" s="2" t="s">
        <v>154</v>
      </c>
      <c r="B6037" s="2" t="s">
        <v>401</v>
      </c>
      <c r="C6037" s="2" t="s">
        <v>390</v>
      </c>
      <c r="D6037" s="2">
        <v>2014</v>
      </c>
      <c r="E6037" s="2" t="s">
        <v>388</v>
      </c>
      <c r="F6037" s="2">
        <v>150222357</v>
      </c>
    </row>
    <row r="6038" spans="1:6" x14ac:dyDescent="0.25">
      <c r="A6038" s="2" t="s">
        <v>154</v>
      </c>
      <c r="B6038" s="2" t="s">
        <v>401</v>
      </c>
      <c r="C6038" s="2" t="s">
        <v>390</v>
      </c>
      <c r="D6038" s="2">
        <v>2015</v>
      </c>
      <c r="E6038" s="2" t="s">
        <v>388</v>
      </c>
      <c r="F6038" s="2">
        <v>167630923</v>
      </c>
    </row>
    <row r="6039" spans="1:6" x14ac:dyDescent="0.25">
      <c r="A6039" s="2" t="s">
        <v>154</v>
      </c>
      <c r="B6039" s="2" t="s">
        <v>401</v>
      </c>
      <c r="C6039" s="2" t="s">
        <v>390</v>
      </c>
      <c r="D6039" s="2">
        <v>2016</v>
      </c>
      <c r="E6039" s="2" t="s">
        <v>388</v>
      </c>
      <c r="F6039" s="2">
        <v>179764395</v>
      </c>
    </row>
    <row r="6040" spans="1:6" x14ac:dyDescent="0.25">
      <c r="A6040" s="2" t="s">
        <v>154</v>
      </c>
      <c r="B6040" s="2" t="s">
        <v>401</v>
      </c>
      <c r="C6040" s="2" t="s">
        <v>390</v>
      </c>
      <c r="D6040" s="2">
        <v>2017</v>
      </c>
      <c r="E6040" s="2" t="s">
        <v>388</v>
      </c>
      <c r="F6040" s="2">
        <v>207134192</v>
      </c>
    </row>
    <row r="6041" spans="1:6" x14ac:dyDescent="0.25">
      <c r="A6041" s="2" t="s">
        <v>154</v>
      </c>
      <c r="B6041" s="2" t="s">
        <v>401</v>
      </c>
      <c r="C6041" s="2" t="s">
        <v>390</v>
      </c>
      <c r="D6041" s="2">
        <v>2018</v>
      </c>
      <c r="E6041" s="2" t="s">
        <v>388</v>
      </c>
      <c r="F6041" s="2">
        <v>209920630</v>
      </c>
    </row>
    <row r="6042" spans="1:6" x14ac:dyDescent="0.25">
      <c r="A6042" s="2" t="s">
        <v>154</v>
      </c>
      <c r="B6042" s="2" t="s">
        <v>401</v>
      </c>
      <c r="C6042" s="2" t="s">
        <v>390</v>
      </c>
      <c r="D6042" s="2">
        <v>2019</v>
      </c>
      <c r="E6042" s="2" t="s">
        <v>388</v>
      </c>
      <c r="F6042" s="2">
        <v>233013810</v>
      </c>
    </row>
    <row r="6043" spans="1:6" x14ac:dyDescent="0.25">
      <c r="A6043" s="2" t="s">
        <v>154</v>
      </c>
      <c r="B6043" s="2" t="s">
        <v>401</v>
      </c>
      <c r="C6043" s="2" t="s">
        <v>390</v>
      </c>
      <c r="D6043" s="2">
        <v>2020</v>
      </c>
      <c r="E6043" s="2" t="s">
        <v>388</v>
      </c>
      <c r="F6043" s="2">
        <v>258716671</v>
      </c>
    </row>
    <row r="6044" spans="1:6" x14ac:dyDescent="0.25">
      <c r="A6044" s="2" t="s">
        <v>154</v>
      </c>
      <c r="B6044" s="2" t="s">
        <v>401</v>
      </c>
      <c r="C6044" s="2" t="s">
        <v>390</v>
      </c>
      <c r="D6044" s="2">
        <v>2021</v>
      </c>
      <c r="E6044" s="2" t="s">
        <v>388</v>
      </c>
      <c r="F6044" s="2">
        <v>283169562</v>
      </c>
    </row>
    <row r="6045" spans="1:6" x14ac:dyDescent="0.25">
      <c r="A6045" s="2" t="s">
        <v>155</v>
      </c>
      <c r="B6045" s="2" t="s">
        <v>428</v>
      </c>
      <c r="C6045" s="2" t="s">
        <v>387</v>
      </c>
      <c r="D6045" s="2">
        <v>2010</v>
      </c>
      <c r="E6045" s="2" t="s">
        <v>388</v>
      </c>
      <c r="F6045" s="2">
        <v>10923329</v>
      </c>
    </row>
    <row r="6046" spans="1:6" x14ac:dyDescent="0.25">
      <c r="A6046" s="2" t="s">
        <v>155</v>
      </c>
      <c r="B6046" s="2" t="s">
        <v>428</v>
      </c>
      <c r="C6046" s="2" t="s">
        <v>387</v>
      </c>
      <c r="D6046" s="2">
        <v>2011</v>
      </c>
      <c r="E6046" s="2" t="s">
        <v>388</v>
      </c>
      <c r="F6046" s="2">
        <v>31152432</v>
      </c>
    </row>
    <row r="6047" spans="1:6" x14ac:dyDescent="0.25">
      <c r="A6047" s="2" t="s">
        <v>155</v>
      </c>
      <c r="B6047" s="2" t="s">
        <v>428</v>
      </c>
      <c r="C6047" s="2" t="s">
        <v>387</v>
      </c>
      <c r="D6047" s="2">
        <v>2012</v>
      </c>
      <c r="E6047" s="2" t="s">
        <v>388</v>
      </c>
      <c r="F6047" s="2">
        <v>11922698</v>
      </c>
    </row>
    <row r="6048" spans="1:6" x14ac:dyDescent="0.25">
      <c r="A6048" s="2" t="s">
        <v>155</v>
      </c>
      <c r="B6048" s="2" t="s">
        <v>428</v>
      </c>
      <c r="C6048" s="2" t="s">
        <v>387</v>
      </c>
      <c r="D6048" s="2">
        <v>2013</v>
      </c>
      <c r="E6048" s="2" t="s">
        <v>388</v>
      </c>
      <c r="F6048" s="2">
        <v>13223706</v>
      </c>
    </row>
    <row r="6049" spans="1:6" x14ac:dyDescent="0.25">
      <c r="A6049" s="2" t="s">
        <v>155</v>
      </c>
      <c r="B6049" s="2" t="s">
        <v>428</v>
      </c>
      <c r="C6049" s="2" t="s">
        <v>387</v>
      </c>
      <c r="D6049" s="2">
        <v>2014</v>
      </c>
      <c r="E6049" s="2" t="s">
        <v>388</v>
      </c>
      <c r="F6049" s="2">
        <v>27790237</v>
      </c>
    </row>
    <row r="6050" spans="1:6" x14ac:dyDescent="0.25">
      <c r="A6050" s="2" t="s">
        <v>155</v>
      </c>
      <c r="B6050" s="2" t="s">
        <v>428</v>
      </c>
      <c r="C6050" s="2" t="s">
        <v>387</v>
      </c>
      <c r="D6050" s="2">
        <v>2015</v>
      </c>
      <c r="E6050" s="2" t="s">
        <v>388</v>
      </c>
      <c r="F6050" s="2">
        <v>29845160</v>
      </c>
    </row>
    <row r="6051" spans="1:6" x14ac:dyDescent="0.25">
      <c r="A6051" s="2" t="s">
        <v>155</v>
      </c>
      <c r="B6051" s="2" t="s">
        <v>428</v>
      </c>
      <c r="C6051" s="2" t="s">
        <v>387</v>
      </c>
      <c r="D6051" s="2">
        <v>2016</v>
      </c>
      <c r="E6051" s="2" t="s">
        <v>388</v>
      </c>
      <c r="F6051" s="2">
        <v>23430076</v>
      </c>
    </row>
    <row r="6052" spans="1:6" x14ac:dyDescent="0.25">
      <c r="A6052" s="2" t="s">
        <v>155</v>
      </c>
      <c r="B6052" s="2" t="s">
        <v>428</v>
      </c>
      <c r="C6052" s="2" t="s">
        <v>387</v>
      </c>
      <c r="D6052" s="2">
        <v>2017</v>
      </c>
      <c r="E6052" s="2" t="s">
        <v>388</v>
      </c>
      <c r="F6052" s="2">
        <v>110351323</v>
      </c>
    </row>
    <row r="6053" spans="1:6" x14ac:dyDescent="0.25">
      <c r="A6053" s="2" t="s">
        <v>155</v>
      </c>
      <c r="B6053" s="2" t="s">
        <v>428</v>
      </c>
      <c r="C6053" s="2" t="s">
        <v>387</v>
      </c>
      <c r="D6053" s="2">
        <v>2018</v>
      </c>
      <c r="E6053" s="2" t="s">
        <v>388</v>
      </c>
      <c r="F6053" s="2">
        <v>53128194</v>
      </c>
    </row>
    <row r="6054" spans="1:6" x14ac:dyDescent="0.25">
      <c r="A6054" s="2" t="s">
        <v>155</v>
      </c>
      <c r="B6054" s="2" t="s">
        <v>428</v>
      </c>
      <c r="C6054" s="2" t="s">
        <v>387</v>
      </c>
      <c r="D6054" s="2">
        <v>2019</v>
      </c>
      <c r="E6054" s="2" t="s">
        <v>388</v>
      </c>
      <c r="F6054" s="2">
        <v>57113728</v>
      </c>
    </row>
    <row r="6055" spans="1:6" x14ac:dyDescent="0.25">
      <c r="A6055" s="2" t="s">
        <v>155</v>
      </c>
      <c r="B6055" s="2" t="s">
        <v>428</v>
      </c>
      <c r="C6055" s="2" t="s">
        <v>387</v>
      </c>
      <c r="D6055" s="2">
        <v>2020</v>
      </c>
      <c r="E6055" s="2" t="s">
        <v>388</v>
      </c>
      <c r="F6055" s="2">
        <v>60997577</v>
      </c>
    </row>
    <row r="6056" spans="1:6" x14ac:dyDescent="0.25">
      <c r="A6056" s="2" t="s">
        <v>155</v>
      </c>
      <c r="B6056" s="2" t="s">
        <v>428</v>
      </c>
      <c r="C6056" s="2" t="s">
        <v>387</v>
      </c>
      <c r="D6056" s="2">
        <v>2021</v>
      </c>
      <c r="E6056" s="2" t="s">
        <v>388</v>
      </c>
      <c r="F6056" s="2">
        <v>63504917</v>
      </c>
    </row>
    <row r="6057" spans="1:6" x14ac:dyDescent="0.25">
      <c r="A6057" s="2" t="s">
        <v>155</v>
      </c>
      <c r="B6057" s="2" t="s">
        <v>428</v>
      </c>
      <c r="C6057" s="2" t="s">
        <v>389</v>
      </c>
      <c r="D6057" s="2">
        <v>2010</v>
      </c>
      <c r="E6057" s="2" t="s">
        <v>388</v>
      </c>
      <c r="F6057" s="2">
        <v>38809328</v>
      </c>
    </row>
    <row r="6058" spans="1:6" x14ac:dyDescent="0.25">
      <c r="A6058" s="2" t="s">
        <v>155</v>
      </c>
      <c r="B6058" s="2" t="s">
        <v>428</v>
      </c>
      <c r="C6058" s="2" t="s">
        <v>389</v>
      </c>
      <c r="D6058" s="2">
        <v>2011</v>
      </c>
      <c r="E6058" s="2" t="s">
        <v>388</v>
      </c>
      <c r="F6058" s="2">
        <v>8581696</v>
      </c>
    </row>
    <row r="6059" spans="1:6" x14ac:dyDescent="0.25">
      <c r="A6059" s="2" t="s">
        <v>155</v>
      </c>
      <c r="B6059" s="2" t="s">
        <v>428</v>
      </c>
      <c r="C6059" s="2" t="s">
        <v>389</v>
      </c>
      <c r="D6059" s="2">
        <v>2012</v>
      </c>
      <c r="E6059" s="2" t="s">
        <v>388</v>
      </c>
      <c r="F6059" s="2">
        <v>32654066</v>
      </c>
    </row>
    <row r="6060" spans="1:6" x14ac:dyDescent="0.25">
      <c r="A6060" s="2" t="s">
        <v>155</v>
      </c>
      <c r="B6060" s="2" t="s">
        <v>428</v>
      </c>
      <c r="C6060" s="2" t="s">
        <v>389</v>
      </c>
      <c r="D6060" s="2">
        <v>2013</v>
      </c>
      <c r="E6060" s="2" t="s">
        <v>388</v>
      </c>
      <c r="F6060" s="2">
        <v>76902388</v>
      </c>
    </row>
    <row r="6061" spans="1:6" x14ac:dyDescent="0.25">
      <c r="A6061" s="2" t="s">
        <v>155</v>
      </c>
      <c r="B6061" s="2" t="s">
        <v>428</v>
      </c>
      <c r="C6061" s="2" t="s">
        <v>389</v>
      </c>
      <c r="D6061" s="2">
        <v>2014</v>
      </c>
      <c r="E6061" s="2" t="s">
        <v>388</v>
      </c>
      <c r="F6061" s="2">
        <v>56962996</v>
      </c>
    </row>
    <row r="6062" spans="1:6" x14ac:dyDescent="0.25">
      <c r="A6062" s="2" t="s">
        <v>155</v>
      </c>
      <c r="B6062" s="2" t="s">
        <v>428</v>
      </c>
      <c r="C6062" s="2" t="s">
        <v>389</v>
      </c>
      <c r="D6062" s="2">
        <v>2015</v>
      </c>
      <c r="E6062" s="2" t="s">
        <v>388</v>
      </c>
      <c r="F6062" s="2">
        <v>55463736</v>
      </c>
    </row>
    <row r="6063" spans="1:6" x14ac:dyDescent="0.25">
      <c r="A6063" s="2" t="s">
        <v>155</v>
      </c>
      <c r="B6063" s="2" t="s">
        <v>428</v>
      </c>
      <c r="C6063" s="2" t="s">
        <v>389</v>
      </c>
      <c r="D6063" s="2">
        <v>2016</v>
      </c>
      <c r="E6063" s="2" t="s">
        <v>388</v>
      </c>
      <c r="F6063" s="2">
        <v>28938948</v>
      </c>
    </row>
    <row r="6064" spans="1:6" x14ac:dyDescent="0.25">
      <c r="A6064" s="2" t="s">
        <v>155</v>
      </c>
      <c r="B6064" s="2" t="s">
        <v>428</v>
      </c>
      <c r="C6064" s="2" t="s">
        <v>389</v>
      </c>
      <c r="D6064" s="2">
        <v>2017</v>
      </c>
      <c r="E6064" s="2" t="s">
        <v>388</v>
      </c>
      <c r="F6064" s="2">
        <v>23932518</v>
      </c>
    </row>
    <row r="6065" spans="1:6" x14ac:dyDescent="0.25">
      <c r="A6065" s="2" t="s">
        <v>155</v>
      </c>
      <c r="B6065" s="2" t="s">
        <v>428</v>
      </c>
      <c r="C6065" s="2" t="s">
        <v>389</v>
      </c>
      <c r="D6065" s="2">
        <v>2018</v>
      </c>
      <c r="E6065" s="2" t="s">
        <v>388</v>
      </c>
      <c r="F6065" s="2">
        <v>62959962</v>
      </c>
    </row>
    <row r="6066" spans="1:6" x14ac:dyDescent="0.25">
      <c r="A6066" s="2" t="s">
        <v>155</v>
      </c>
      <c r="B6066" s="2" t="s">
        <v>428</v>
      </c>
      <c r="C6066" s="2" t="s">
        <v>389</v>
      </c>
      <c r="D6066" s="2">
        <v>2019</v>
      </c>
      <c r="E6066" s="2" t="s">
        <v>388</v>
      </c>
      <c r="F6066" s="2">
        <v>61526520</v>
      </c>
    </row>
    <row r="6067" spans="1:6" x14ac:dyDescent="0.25">
      <c r="A6067" s="2" t="s">
        <v>155</v>
      </c>
      <c r="B6067" s="2" t="s">
        <v>428</v>
      </c>
      <c r="C6067" s="2" t="s">
        <v>389</v>
      </c>
      <c r="D6067" s="2">
        <v>2020</v>
      </c>
      <c r="E6067" s="2" t="s">
        <v>388</v>
      </c>
      <c r="F6067" s="2">
        <v>60899160</v>
      </c>
    </row>
    <row r="6068" spans="1:6" x14ac:dyDescent="0.25">
      <c r="A6068" s="2" t="s">
        <v>155</v>
      </c>
      <c r="B6068" s="2" t="s">
        <v>428</v>
      </c>
      <c r="C6068" s="2" t="s">
        <v>389</v>
      </c>
      <c r="D6068" s="2">
        <v>2021</v>
      </c>
      <c r="E6068" s="2" t="s">
        <v>388</v>
      </c>
      <c r="F6068" s="2">
        <v>59856552</v>
      </c>
    </row>
    <row r="6069" spans="1:6" x14ac:dyDescent="0.25">
      <c r="A6069" s="2" t="s">
        <v>155</v>
      </c>
      <c r="B6069" s="2" t="s">
        <v>428</v>
      </c>
      <c r="C6069" s="2" t="s">
        <v>390</v>
      </c>
      <c r="D6069" s="2">
        <v>2010</v>
      </c>
      <c r="E6069" s="2" t="s">
        <v>388</v>
      </c>
      <c r="F6069" s="2">
        <v>11648473</v>
      </c>
    </row>
    <row r="6070" spans="1:6" x14ac:dyDescent="0.25">
      <c r="A6070" s="2" t="s">
        <v>155</v>
      </c>
      <c r="B6070" s="2" t="s">
        <v>428</v>
      </c>
      <c r="C6070" s="2" t="s">
        <v>390</v>
      </c>
      <c r="D6070" s="2">
        <v>2011</v>
      </c>
      <c r="E6070" s="2" t="s">
        <v>388</v>
      </c>
      <c r="F6070" s="2">
        <v>11740801</v>
      </c>
    </row>
    <row r="6071" spans="1:6" x14ac:dyDescent="0.25">
      <c r="A6071" s="2" t="s">
        <v>155</v>
      </c>
      <c r="B6071" s="2" t="s">
        <v>428</v>
      </c>
      <c r="C6071" s="2" t="s">
        <v>390</v>
      </c>
      <c r="D6071" s="2">
        <v>2012</v>
      </c>
      <c r="E6071" s="2" t="s">
        <v>388</v>
      </c>
      <c r="F6071" s="2">
        <v>15120662</v>
      </c>
    </row>
    <row r="6072" spans="1:6" x14ac:dyDescent="0.25">
      <c r="A6072" s="2" t="s">
        <v>155</v>
      </c>
      <c r="B6072" s="2" t="s">
        <v>428</v>
      </c>
      <c r="C6072" s="2" t="s">
        <v>390</v>
      </c>
      <c r="D6072" s="2">
        <v>2013</v>
      </c>
      <c r="E6072" s="2" t="s">
        <v>388</v>
      </c>
      <c r="F6072" s="2">
        <v>11804507</v>
      </c>
    </row>
    <row r="6073" spans="1:6" x14ac:dyDescent="0.25">
      <c r="A6073" s="2" t="s">
        <v>155</v>
      </c>
      <c r="B6073" s="2" t="s">
        <v>428</v>
      </c>
      <c r="C6073" s="2" t="s">
        <v>390</v>
      </c>
      <c r="D6073" s="2">
        <v>2014</v>
      </c>
      <c r="E6073" s="2" t="s">
        <v>388</v>
      </c>
      <c r="F6073" s="2">
        <v>11483825</v>
      </c>
    </row>
    <row r="6074" spans="1:6" x14ac:dyDescent="0.25">
      <c r="A6074" s="2" t="s">
        <v>155</v>
      </c>
      <c r="B6074" s="2" t="s">
        <v>428</v>
      </c>
      <c r="C6074" s="2" t="s">
        <v>390</v>
      </c>
      <c r="D6074" s="2">
        <v>2015</v>
      </c>
      <c r="E6074" s="2" t="s">
        <v>388</v>
      </c>
      <c r="F6074" s="2">
        <v>15718197</v>
      </c>
    </row>
    <row r="6075" spans="1:6" x14ac:dyDescent="0.25">
      <c r="A6075" s="2" t="s">
        <v>155</v>
      </c>
      <c r="B6075" s="2" t="s">
        <v>428</v>
      </c>
      <c r="C6075" s="2" t="s">
        <v>390</v>
      </c>
      <c r="D6075" s="2">
        <v>2016</v>
      </c>
      <c r="E6075" s="2" t="s">
        <v>388</v>
      </c>
      <c r="F6075" s="2">
        <v>12593429</v>
      </c>
    </row>
    <row r="6076" spans="1:6" x14ac:dyDescent="0.25">
      <c r="A6076" s="2" t="s">
        <v>155</v>
      </c>
      <c r="B6076" s="2" t="s">
        <v>428</v>
      </c>
      <c r="C6076" s="2" t="s">
        <v>390</v>
      </c>
      <c r="D6076" s="2">
        <v>2017</v>
      </c>
      <c r="E6076" s="2" t="s">
        <v>388</v>
      </c>
      <c r="F6076" s="2">
        <v>10869087</v>
      </c>
    </row>
    <row r="6077" spans="1:6" x14ac:dyDescent="0.25">
      <c r="A6077" s="2" t="s">
        <v>155</v>
      </c>
      <c r="B6077" s="2" t="s">
        <v>428</v>
      </c>
      <c r="C6077" s="2" t="s">
        <v>390</v>
      </c>
      <c r="D6077" s="2">
        <v>2018</v>
      </c>
      <c r="E6077" s="2" t="s">
        <v>388</v>
      </c>
      <c r="F6077" s="2">
        <v>12498659</v>
      </c>
    </row>
    <row r="6078" spans="1:6" x14ac:dyDescent="0.25">
      <c r="A6078" s="2" t="s">
        <v>155</v>
      </c>
      <c r="B6078" s="2" t="s">
        <v>428</v>
      </c>
      <c r="C6078" s="2" t="s">
        <v>390</v>
      </c>
      <c r="D6078" s="2">
        <v>2019</v>
      </c>
      <c r="E6078" s="2" t="s">
        <v>388</v>
      </c>
      <c r="F6078" s="2">
        <v>13933304</v>
      </c>
    </row>
    <row r="6079" spans="1:6" x14ac:dyDescent="0.25">
      <c r="A6079" s="2" t="s">
        <v>155</v>
      </c>
      <c r="B6079" s="2" t="s">
        <v>428</v>
      </c>
      <c r="C6079" s="2" t="s">
        <v>390</v>
      </c>
      <c r="D6079" s="2">
        <v>2020</v>
      </c>
      <c r="E6079" s="2" t="s">
        <v>388</v>
      </c>
      <c r="F6079" s="2">
        <v>14827012</v>
      </c>
    </row>
    <row r="6080" spans="1:6" x14ac:dyDescent="0.25">
      <c r="A6080" s="2" t="s">
        <v>155</v>
      </c>
      <c r="B6080" s="2" t="s">
        <v>428</v>
      </c>
      <c r="C6080" s="2" t="s">
        <v>390</v>
      </c>
      <c r="D6080" s="2">
        <v>2021</v>
      </c>
      <c r="E6080" s="2" t="s">
        <v>388</v>
      </c>
      <c r="F6080" s="2">
        <v>15931673</v>
      </c>
    </row>
    <row r="6081" spans="1:6" x14ac:dyDescent="0.25">
      <c r="A6081" s="2" t="s">
        <v>156</v>
      </c>
      <c r="B6081" s="2" t="s">
        <v>395</v>
      </c>
      <c r="C6081" s="2" t="s">
        <v>387</v>
      </c>
      <c r="D6081" s="2">
        <v>2010</v>
      </c>
      <c r="E6081" s="2" t="s">
        <v>388</v>
      </c>
      <c r="F6081" s="2">
        <v>354285259</v>
      </c>
    </row>
    <row r="6082" spans="1:6" x14ac:dyDescent="0.25">
      <c r="A6082" s="2" t="s">
        <v>156</v>
      </c>
      <c r="B6082" s="2" t="s">
        <v>395</v>
      </c>
      <c r="C6082" s="2" t="s">
        <v>387</v>
      </c>
      <c r="D6082" s="2">
        <v>2011</v>
      </c>
      <c r="E6082" s="2" t="s">
        <v>388</v>
      </c>
      <c r="F6082" s="2">
        <v>156341182</v>
      </c>
    </row>
    <row r="6083" spans="1:6" x14ac:dyDescent="0.25">
      <c r="A6083" s="2" t="s">
        <v>156</v>
      </c>
      <c r="B6083" s="2" t="s">
        <v>395</v>
      </c>
      <c r="C6083" s="2" t="s">
        <v>387</v>
      </c>
      <c r="D6083" s="2">
        <v>2012</v>
      </c>
      <c r="E6083" s="2" t="s">
        <v>388</v>
      </c>
      <c r="F6083" s="2">
        <v>99686035</v>
      </c>
    </row>
    <row r="6084" spans="1:6" x14ac:dyDescent="0.25">
      <c r="A6084" s="2" t="s">
        <v>156</v>
      </c>
      <c r="B6084" s="2" t="s">
        <v>395</v>
      </c>
      <c r="C6084" s="2" t="s">
        <v>387</v>
      </c>
      <c r="D6084" s="2">
        <v>2013</v>
      </c>
      <c r="E6084" s="2" t="s">
        <v>388</v>
      </c>
      <c r="F6084" s="2">
        <v>220455772</v>
      </c>
    </row>
    <row r="6085" spans="1:6" x14ac:dyDescent="0.25">
      <c r="A6085" s="2" t="s">
        <v>156</v>
      </c>
      <c r="B6085" s="2" t="s">
        <v>395</v>
      </c>
      <c r="C6085" s="2" t="s">
        <v>387</v>
      </c>
      <c r="D6085" s="2">
        <v>2014</v>
      </c>
      <c r="E6085" s="2" t="s">
        <v>388</v>
      </c>
      <c r="F6085" s="2">
        <v>66059449</v>
      </c>
    </row>
    <row r="6086" spans="1:6" x14ac:dyDescent="0.25">
      <c r="A6086" s="2" t="s">
        <v>156</v>
      </c>
      <c r="B6086" s="2" t="s">
        <v>395</v>
      </c>
      <c r="C6086" s="2" t="s">
        <v>387</v>
      </c>
      <c r="D6086" s="2">
        <v>2015</v>
      </c>
      <c r="E6086" s="2" t="s">
        <v>388</v>
      </c>
      <c r="F6086" s="2">
        <v>267082314</v>
      </c>
    </row>
    <row r="6087" spans="1:6" x14ac:dyDescent="0.25">
      <c r="A6087" s="2" t="s">
        <v>156</v>
      </c>
      <c r="B6087" s="2" t="s">
        <v>395</v>
      </c>
      <c r="C6087" s="2" t="s">
        <v>387</v>
      </c>
      <c r="D6087" s="2">
        <v>2016</v>
      </c>
      <c r="E6087" s="2" t="s">
        <v>388</v>
      </c>
      <c r="F6087" s="2">
        <v>103197564</v>
      </c>
    </row>
    <row r="6088" spans="1:6" x14ac:dyDescent="0.25">
      <c r="A6088" s="2" t="s">
        <v>156</v>
      </c>
      <c r="B6088" s="2" t="s">
        <v>395</v>
      </c>
      <c r="C6088" s="2" t="s">
        <v>387</v>
      </c>
      <c r="D6088" s="2">
        <v>2017</v>
      </c>
      <c r="E6088" s="2" t="s">
        <v>388</v>
      </c>
      <c r="F6088" s="2">
        <v>110667537</v>
      </c>
    </row>
    <row r="6089" spans="1:6" x14ac:dyDescent="0.25">
      <c r="A6089" s="2" t="s">
        <v>156</v>
      </c>
      <c r="B6089" s="2" t="s">
        <v>395</v>
      </c>
      <c r="C6089" s="2" t="s">
        <v>387</v>
      </c>
      <c r="D6089" s="2">
        <v>2018</v>
      </c>
      <c r="E6089" s="2" t="s">
        <v>388</v>
      </c>
      <c r="F6089" s="2">
        <v>89192886</v>
      </c>
    </row>
    <row r="6090" spans="1:6" x14ac:dyDescent="0.25">
      <c r="A6090" s="2" t="s">
        <v>156</v>
      </c>
      <c r="B6090" s="2" t="s">
        <v>395</v>
      </c>
      <c r="C6090" s="2" t="s">
        <v>387</v>
      </c>
      <c r="D6090" s="2">
        <v>2019</v>
      </c>
      <c r="E6090" s="2" t="s">
        <v>388</v>
      </c>
      <c r="F6090" s="2">
        <v>95734008</v>
      </c>
    </row>
    <row r="6091" spans="1:6" x14ac:dyDescent="0.25">
      <c r="A6091" s="2" t="s">
        <v>156</v>
      </c>
      <c r="B6091" s="2" t="s">
        <v>395</v>
      </c>
      <c r="C6091" s="2" t="s">
        <v>387</v>
      </c>
      <c r="D6091" s="2">
        <v>2020</v>
      </c>
      <c r="E6091" s="2" t="s">
        <v>388</v>
      </c>
      <c r="F6091" s="2">
        <v>101807620</v>
      </c>
    </row>
    <row r="6092" spans="1:6" x14ac:dyDescent="0.25">
      <c r="A6092" s="2" t="s">
        <v>156</v>
      </c>
      <c r="B6092" s="2" t="s">
        <v>395</v>
      </c>
      <c r="C6092" s="2" t="s">
        <v>387</v>
      </c>
      <c r="D6092" s="2">
        <v>2021</v>
      </c>
      <c r="E6092" s="2" t="s">
        <v>388</v>
      </c>
      <c r="F6092" s="2">
        <v>105890498</v>
      </c>
    </row>
    <row r="6093" spans="1:6" x14ac:dyDescent="0.25">
      <c r="A6093" s="2" t="s">
        <v>156</v>
      </c>
      <c r="B6093" s="2" t="s">
        <v>395</v>
      </c>
      <c r="C6093" s="2" t="s">
        <v>389</v>
      </c>
      <c r="D6093" s="2">
        <v>2010</v>
      </c>
      <c r="E6093" s="2" t="s">
        <v>388</v>
      </c>
      <c r="F6093" s="2">
        <v>97387266</v>
      </c>
    </row>
    <row r="6094" spans="1:6" x14ac:dyDescent="0.25">
      <c r="A6094" s="2" t="s">
        <v>156</v>
      </c>
      <c r="B6094" s="2" t="s">
        <v>395</v>
      </c>
      <c r="C6094" s="2" t="s">
        <v>389</v>
      </c>
      <c r="D6094" s="2">
        <v>2011</v>
      </c>
      <c r="E6094" s="2" t="s">
        <v>388</v>
      </c>
      <c r="F6094" s="2">
        <v>48161440</v>
      </c>
    </row>
    <row r="6095" spans="1:6" x14ac:dyDescent="0.25">
      <c r="A6095" s="2" t="s">
        <v>156</v>
      </c>
      <c r="B6095" s="2" t="s">
        <v>395</v>
      </c>
      <c r="C6095" s="2" t="s">
        <v>389</v>
      </c>
      <c r="D6095" s="2">
        <v>2012</v>
      </c>
      <c r="E6095" s="2" t="s">
        <v>388</v>
      </c>
      <c r="F6095" s="2">
        <v>44374135</v>
      </c>
    </row>
    <row r="6096" spans="1:6" x14ac:dyDescent="0.25">
      <c r="A6096" s="2" t="s">
        <v>156</v>
      </c>
      <c r="B6096" s="2" t="s">
        <v>395</v>
      </c>
      <c r="C6096" s="2" t="s">
        <v>389</v>
      </c>
      <c r="D6096" s="2">
        <v>2013</v>
      </c>
      <c r="E6096" s="2" t="s">
        <v>388</v>
      </c>
      <c r="F6096" s="2">
        <v>62827511</v>
      </c>
    </row>
    <row r="6097" spans="1:6" x14ac:dyDescent="0.25">
      <c r="A6097" s="2" t="s">
        <v>156</v>
      </c>
      <c r="B6097" s="2" t="s">
        <v>395</v>
      </c>
      <c r="C6097" s="2" t="s">
        <v>389</v>
      </c>
      <c r="D6097" s="2">
        <v>2014</v>
      </c>
      <c r="E6097" s="2" t="s">
        <v>388</v>
      </c>
      <c r="F6097" s="2">
        <v>118326075</v>
      </c>
    </row>
    <row r="6098" spans="1:6" x14ac:dyDescent="0.25">
      <c r="A6098" s="2" t="s">
        <v>156</v>
      </c>
      <c r="B6098" s="2" t="s">
        <v>395</v>
      </c>
      <c r="C6098" s="2" t="s">
        <v>389</v>
      </c>
      <c r="D6098" s="2">
        <v>2015</v>
      </c>
      <c r="E6098" s="2" t="s">
        <v>388</v>
      </c>
      <c r="F6098" s="2">
        <v>46955405</v>
      </c>
    </row>
    <row r="6099" spans="1:6" x14ac:dyDescent="0.25">
      <c r="A6099" s="2" t="s">
        <v>156</v>
      </c>
      <c r="B6099" s="2" t="s">
        <v>395</v>
      </c>
      <c r="C6099" s="2" t="s">
        <v>389</v>
      </c>
      <c r="D6099" s="2">
        <v>2016</v>
      </c>
      <c r="E6099" s="2" t="s">
        <v>388</v>
      </c>
      <c r="F6099" s="2">
        <v>70200201</v>
      </c>
    </row>
    <row r="6100" spans="1:6" x14ac:dyDescent="0.25">
      <c r="A6100" s="2" t="s">
        <v>156</v>
      </c>
      <c r="B6100" s="2" t="s">
        <v>395</v>
      </c>
      <c r="C6100" s="2" t="s">
        <v>389</v>
      </c>
      <c r="D6100" s="2">
        <v>2017</v>
      </c>
      <c r="E6100" s="2" t="s">
        <v>388</v>
      </c>
      <c r="F6100" s="2">
        <v>74286434</v>
      </c>
    </row>
    <row r="6101" spans="1:6" x14ac:dyDescent="0.25">
      <c r="A6101" s="2" t="s">
        <v>156</v>
      </c>
      <c r="B6101" s="2" t="s">
        <v>395</v>
      </c>
      <c r="C6101" s="2" t="s">
        <v>389</v>
      </c>
      <c r="D6101" s="2">
        <v>2018</v>
      </c>
      <c r="E6101" s="2" t="s">
        <v>388</v>
      </c>
      <c r="F6101" s="2">
        <v>92032014</v>
      </c>
    </row>
    <row r="6102" spans="1:6" x14ac:dyDescent="0.25">
      <c r="A6102" s="2" t="s">
        <v>156</v>
      </c>
      <c r="B6102" s="2" t="s">
        <v>395</v>
      </c>
      <c r="C6102" s="2" t="s">
        <v>389</v>
      </c>
      <c r="D6102" s="2">
        <v>2019</v>
      </c>
      <c r="E6102" s="2" t="s">
        <v>388</v>
      </c>
      <c r="F6102" s="2">
        <v>95165912</v>
      </c>
    </row>
    <row r="6103" spans="1:6" x14ac:dyDescent="0.25">
      <c r="A6103" s="2" t="s">
        <v>156</v>
      </c>
      <c r="B6103" s="2" t="s">
        <v>395</v>
      </c>
      <c r="C6103" s="2" t="s">
        <v>389</v>
      </c>
      <c r="D6103" s="2">
        <v>2020</v>
      </c>
      <c r="E6103" s="2" t="s">
        <v>388</v>
      </c>
      <c r="F6103" s="2">
        <v>96551245</v>
      </c>
    </row>
    <row r="6104" spans="1:6" x14ac:dyDescent="0.25">
      <c r="A6104" s="2" t="s">
        <v>156</v>
      </c>
      <c r="B6104" s="2" t="s">
        <v>395</v>
      </c>
      <c r="C6104" s="2" t="s">
        <v>389</v>
      </c>
      <c r="D6104" s="2">
        <v>2021</v>
      </c>
      <c r="E6104" s="2" t="s">
        <v>388</v>
      </c>
      <c r="F6104" s="2">
        <v>97955779</v>
      </c>
    </row>
    <row r="6105" spans="1:6" x14ac:dyDescent="0.25">
      <c r="A6105" s="2" t="s">
        <v>156</v>
      </c>
      <c r="B6105" s="2" t="s">
        <v>395</v>
      </c>
      <c r="C6105" s="2" t="s">
        <v>390</v>
      </c>
      <c r="D6105" s="2">
        <v>2010</v>
      </c>
      <c r="E6105" s="2" t="s">
        <v>388</v>
      </c>
      <c r="F6105" s="2">
        <v>85774839</v>
      </c>
    </row>
    <row r="6106" spans="1:6" x14ac:dyDescent="0.25">
      <c r="A6106" s="2" t="s">
        <v>156</v>
      </c>
      <c r="B6106" s="2" t="s">
        <v>395</v>
      </c>
      <c r="C6106" s="2" t="s">
        <v>390</v>
      </c>
      <c r="D6106" s="2">
        <v>2011</v>
      </c>
      <c r="E6106" s="2" t="s">
        <v>388</v>
      </c>
      <c r="F6106" s="2">
        <v>87827123</v>
      </c>
    </row>
    <row r="6107" spans="1:6" x14ac:dyDescent="0.25">
      <c r="A6107" s="2" t="s">
        <v>156</v>
      </c>
      <c r="B6107" s="2" t="s">
        <v>395</v>
      </c>
      <c r="C6107" s="2" t="s">
        <v>390</v>
      </c>
      <c r="D6107" s="2">
        <v>2012</v>
      </c>
      <c r="E6107" s="2" t="s">
        <v>388</v>
      </c>
      <c r="F6107" s="2">
        <v>133416674</v>
      </c>
    </row>
    <row r="6108" spans="1:6" x14ac:dyDescent="0.25">
      <c r="A6108" s="2" t="s">
        <v>156</v>
      </c>
      <c r="B6108" s="2" t="s">
        <v>395</v>
      </c>
      <c r="C6108" s="2" t="s">
        <v>390</v>
      </c>
      <c r="D6108" s="2">
        <v>2013</v>
      </c>
      <c r="E6108" s="2" t="s">
        <v>388</v>
      </c>
      <c r="F6108" s="2">
        <v>118331715</v>
      </c>
    </row>
    <row r="6109" spans="1:6" x14ac:dyDescent="0.25">
      <c r="A6109" s="2" t="s">
        <v>156</v>
      </c>
      <c r="B6109" s="2" t="s">
        <v>395</v>
      </c>
      <c r="C6109" s="2" t="s">
        <v>390</v>
      </c>
      <c r="D6109" s="2">
        <v>2014</v>
      </c>
      <c r="E6109" s="2" t="s">
        <v>388</v>
      </c>
      <c r="F6109" s="2">
        <v>165675403</v>
      </c>
    </row>
    <row r="6110" spans="1:6" x14ac:dyDescent="0.25">
      <c r="A6110" s="2" t="s">
        <v>156</v>
      </c>
      <c r="B6110" s="2" t="s">
        <v>395</v>
      </c>
      <c r="C6110" s="2" t="s">
        <v>390</v>
      </c>
      <c r="D6110" s="2">
        <v>2015</v>
      </c>
      <c r="E6110" s="2" t="s">
        <v>388</v>
      </c>
      <c r="F6110" s="2">
        <v>147207153</v>
      </c>
    </row>
    <row r="6111" spans="1:6" x14ac:dyDescent="0.25">
      <c r="A6111" s="2" t="s">
        <v>156</v>
      </c>
      <c r="B6111" s="2" t="s">
        <v>395</v>
      </c>
      <c r="C6111" s="2" t="s">
        <v>390</v>
      </c>
      <c r="D6111" s="2">
        <v>2016</v>
      </c>
      <c r="E6111" s="2" t="s">
        <v>388</v>
      </c>
      <c r="F6111" s="2">
        <v>111452401</v>
      </c>
    </row>
    <row r="6112" spans="1:6" x14ac:dyDescent="0.25">
      <c r="A6112" s="2" t="s">
        <v>156</v>
      </c>
      <c r="B6112" s="2" t="s">
        <v>395</v>
      </c>
      <c r="C6112" s="2" t="s">
        <v>390</v>
      </c>
      <c r="D6112" s="2">
        <v>2017</v>
      </c>
      <c r="E6112" s="2" t="s">
        <v>388</v>
      </c>
      <c r="F6112" s="2">
        <v>108629823</v>
      </c>
    </row>
    <row r="6113" spans="1:6" x14ac:dyDescent="0.25">
      <c r="A6113" s="2" t="s">
        <v>156</v>
      </c>
      <c r="B6113" s="2" t="s">
        <v>395</v>
      </c>
      <c r="C6113" s="2" t="s">
        <v>390</v>
      </c>
      <c r="D6113" s="2">
        <v>2018</v>
      </c>
      <c r="E6113" s="2" t="s">
        <v>388</v>
      </c>
      <c r="F6113" s="2">
        <v>124358829</v>
      </c>
    </row>
    <row r="6114" spans="1:6" x14ac:dyDescent="0.25">
      <c r="A6114" s="2" t="s">
        <v>156</v>
      </c>
      <c r="B6114" s="2" t="s">
        <v>395</v>
      </c>
      <c r="C6114" s="2" t="s">
        <v>390</v>
      </c>
      <c r="D6114" s="2">
        <v>2019</v>
      </c>
      <c r="E6114" s="2" t="s">
        <v>388</v>
      </c>
      <c r="F6114" s="2">
        <v>136906179</v>
      </c>
    </row>
    <row r="6115" spans="1:6" x14ac:dyDescent="0.25">
      <c r="A6115" s="2" t="s">
        <v>156</v>
      </c>
      <c r="B6115" s="2" t="s">
        <v>395</v>
      </c>
      <c r="C6115" s="2" t="s">
        <v>390</v>
      </c>
      <c r="D6115" s="2">
        <v>2020</v>
      </c>
      <c r="E6115" s="2" t="s">
        <v>388</v>
      </c>
      <c r="F6115" s="2">
        <v>146519131</v>
      </c>
    </row>
    <row r="6116" spans="1:6" x14ac:dyDescent="0.25">
      <c r="A6116" s="2" t="s">
        <v>156</v>
      </c>
      <c r="B6116" s="2" t="s">
        <v>395</v>
      </c>
      <c r="C6116" s="2" t="s">
        <v>390</v>
      </c>
      <c r="D6116" s="2">
        <v>2021</v>
      </c>
      <c r="E6116" s="2" t="s">
        <v>388</v>
      </c>
      <c r="F6116" s="2">
        <v>156062302</v>
      </c>
    </row>
    <row r="6117" spans="1:6" x14ac:dyDescent="0.25">
      <c r="A6117" s="2" t="s">
        <v>157</v>
      </c>
      <c r="B6117" s="2" t="s">
        <v>386</v>
      </c>
      <c r="C6117" s="2" t="s">
        <v>387</v>
      </c>
      <c r="D6117" s="2">
        <v>2010</v>
      </c>
      <c r="E6117" s="2" t="s">
        <v>388</v>
      </c>
      <c r="F6117" s="2">
        <v>1918018464</v>
      </c>
    </row>
    <row r="6118" spans="1:6" x14ac:dyDescent="0.25">
      <c r="A6118" s="2" t="s">
        <v>157</v>
      </c>
      <c r="B6118" s="2" t="s">
        <v>386</v>
      </c>
      <c r="C6118" s="2" t="s">
        <v>387</v>
      </c>
      <c r="D6118" s="2">
        <v>2011</v>
      </c>
      <c r="E6118" s="2" t="s">
        <v>388</v>
      </c>
      <c r="F6118" s="2">
        <v>2045388182</v>
      </c>
    </row>
    <row r="6119" spans="1:6" x14ac:dyDescent="0.25">
      <c r="A6119" s="2" t="s">
        <v>157</v>
      </c>
      <c r="B6119" s="2" t="s">
        <v>386</v>
      </c>
      <c r="C6119" s="2" t="s">
        <v>387</v>
      </c>
      <c r="D6119" s="2">
        <v>2012</v>
      </c>
      <c r="E6119" s="2" t="s">
        <v>388</v>
      </c>
      <c r="F6119" s="2">
        <v>2157615602</v>
      </c>
    </row>
    <row r="6120" spans="1:6" x14ac:dyDescent="0.25">
      <c r="A6120" s="2" t="s">
        <v>157</v>
      </c>
      <c r="B6120" s="2" t="s">
        <v>386</v>
      </c>
      <c r="C6120" s="2" t="s">
        <v>387</v>
      </c>
      <c r="D6120" s="2">
        <v>2013</v>
      </c>
      <c r="E6120" s="2" t="s">
        <v>388</v>
      </c>
      <c r="F6120" s="2">
        <v>2443294292</v>
      </c>
    </row>
    <row r="6121" spans="1:6" x14ac:dyDescent="0.25">
      <c r="A6121" s="2" t="s">
        <v>157</v>
      </c>
      <c r="B6121" s="2" t="s">
        <v>386</v>
      </c>
      <c r="C6121" s="2" t="s">
        <v>387</v>
      </c>
      <c r="D6121" s="2">
        <v>2014</v>
      </c>
      <c r="E6121" s="2" t="s">
        <v>388</v>
      </c>
      <c r="F6121" s="2">
        <v>3231396919</v>
      </c>
    </row>
    <row r="6122" spans="1:6" x14ac:dyDescent="0.25">
      <c r="A6122" s="2" t="s">
        <v>157</v>
      </c>
      <c r="B6122" s="2" t="s">
        <v>386</v>
      </c>
      <c r="C6122" s="2" t="s">
        <v>387</v>
      </c>
      <c r="D6122" s="2">
        <v>2015</v>
      </c>
      <c r="E6122" s="2" t="s">
        <v>388</v>
      </c>
      <c r="F6122" s="2">
        <v>3268232163</v>
      </c>
    </row>
    <row r="6123" spans="1:6" x14ac:dyDescent="0.25">
      <c r="A6123" s="2" t="s">
        <v>157</v>
      </c>
      <c r="B6123" s="2" t="s">
        <v>386</v>
      </c>
      <c r="C6123" s="2" t="s">
        <v>387</v>
      </c>
      <c r="D6123" s="2">
        <v>2016</v>
      </c>
      <c r="E6123" s="2" t="s">
        <v>388</v>
      </c>
      <c r="F6123" s="2">
        <v>3255768047</v>
      </c>
    </row>
    <row r="6124" spans="1:6" x14ac:dyDescent="0.25">
      <c r="A6124" s="2" t="s">
        <v>157</v>
      </c>
      <c r="B6124" s="2" t="s">
        <v>386</v>
      </c>
      <c r="C6124" s="2" t="s">
        <v>387</v>
      </c>
      <c r="D6124" s="2">
        <v>2017</v>
      </c>
      <c r="E6124" s="2" t="s">
        <v>388</v>
      </c>
      <c r="F6124" s="2">
        <v>3344859742</v>
      </c>
    </row>
    <row r="6125" spans="1:6" x14ac:dyDescent="0.25">
      <c r="A6125" s="2" t="s">
        <v>157</v>
      </c>
      <c r="B6125" s="2" t="s">
        <v>386</v>
      </c>
      <c r="C6125" s="2" t="s">
        <v>387</v>
      </c>
      <c r="D6125" s="2">
        <v>2018</v>
      </c>
      <c r="E6125" s="2" t="s">
        <v>388</v>
      </c>
      <c r="F6125" s="2">
        <v>4392138311</v>
      </c>
    </row>
    <row r="6126" spans="1:6" x14ac:dyDescent="0.25">
      <c r="A6126" s="2" t="s">
        <v>157</v>
      </c>
      <c r="B6126" s="2" t="s">
        <v>386</v>
      </c>
      <c r="C6126" s="2" t="s">
        <v>387</v>
      </c>
      <c r="D6126" s="2">
        <v>2019</v>
      </c>
      <c r="E6126" s="2" t="s">
        <v>388</v>
      </c>
      <c r="F6126" s="2">
        <v>4733493207</v>
      </c>
    </row>
    <row r="6127" spans="1:6" x14ac:dyDescent="0.25">
      <c r="A6127" s="2" t="s">
        <v>157</v>
      </c>
      <c r="B6127" s="2" t="s">
        <v>386</v>
      </c>
      <c r="C6127" s="2" t="s">
        <v>387</v>
      </c>
      <c r="D6127" s="2">
        <v>2020</v>
      </c>
      <c r="E6127" s="2" t="s">
        <v>388</v>
      </c>
      <c r="F6127" s="2">
        <v>5058491272</v>
      </c>
    </row>
    <row r="6128" spans="1:6" x14ac:dyDescent="0.25">
      <c r="A6128" s="2" t="s">
        <v>157</v>
      </c>
      <c r="B6128" s="2" t="s">
        <v>386</v>
      </c>
      <c r="C6128" s="2" t="s">
        <v>387</v>
      </c>
      <c r="D6128" s="2">
        <v>2021</v>
      </c>
      <c r="E6128" s="2" t="s">
        <v>388</v>
      </c>
      <c r="F6128" s="2">
        <v>5291617015</v>
      </c>
    </row>
    <row r="6129" spans="1:6" x14ac:dyDescent="0.25">
      <c r="A6129" s="2" t="s">
        <v>157</v>
      </c>
      <c r="B6129" s="2" t="s">
        <v>386</v>
      </c>
      <c r="C6129" s="2" t="s">
        <v>389</v>
      </c>
      <c r="D6129" s="2">
        <v>2010</v>
      </c>
      <c r="E6129" s="2" t="s">
        <v>388</v>
      </c>
      <c r="F6129" s="2">
        <v>4086607482</v>
      </c>
    </row>
    <row r="6130" spans="1:6" x14ac:dyDescent="0.25">
      <c r="A6130" s="2" t="s">
        <v>157</v>
      </c>
      <c r="B6130" s="2" t="s">
        <v>386</v>
      </c>
      <c r="C6130" s="2" t="s">
        <v>389</v>
      </c>
      <c r="D6130" s="2">
        <v>2011</v>
      </c>
      <c r="E6130" s="2" t="s">
        <v>388</v>
      </c>
      <c r="F6130" s="2">
        <v>2787091003</v>
      </c>
    </row>
    <row r="6131" spans="1:6" x14ac:dyDescent="0.25">
      <c r="A6131" s="2" t="s">
        <v>157</v>
      </c>
      <c r="B6131" s="2" t="s">
        <v>386</v>
      </c>
      <c r="C6131" s="2" t="s">
        <v>389</v>
      </c>
      <c r="D6131" s="2">
        <v>2012</v>
      </c>
      <c r="E6131" s="2" t="s">
        <v>388</v>
      </c>
      <c r="F6131" s="2">
        <v>3973489354</v>
      </c>
    </row>
    <row r="6132" spans="1:6" x14ac:dyDescent="0.25">
      <c r="A6132" s="2" t="s">
        <v>157</v>
      </c>
      <c r="B6132" s="2" t="s">
        <v>386</v>
      </c>
      <c r="C6132" s="2" t="s">
        <v>389</v>
      </c>
      <c r="D6132" s="2">
        <v>2013</v>
      </c>
      <c r="E6132" s="2" t="s">
        <v>388</v>
      </c>
      <c r="F6132" s="2">
        <v>2937272112</v>
      </c>
    </row>
    <row r="6133" spans="1:6" x14ac:dyDescent="0.25">
      <c r="A6133" s="2" t="s">
        <v>157</v>
      </c>
      <c r="B6133" s="2" t="s">
        <v>386</v>
      </c>
      <c r="C6133" s="2" t="s">
        <v>389</v>
      </c>
      <c r="D6133" s="2">
        <v>2014</v>
      </c>
      <c r="E6133" s="2" t="s">
        <v>388</v>
      </c>
      <c r="F6133" s="2">
        <v>7895540972</v>
      </c>
    </row>
    <row r="6134" spans="1:6" x14ac:dyDescent="0.25">
      <c r="A6134" s="2" t="s">
        <v>157</v>
      </c>
      <c r="B6134" s="2" t="s">
        <v>386</v>
      </c>
      <c r="C6134" s="2" t="s">
        <v>389</v>
      </c>
      <c r="D6134" s="2">
        <v>2015</v>
      </c>
      <c r="E6134" s="2" t="s">
        <v>388</v>
      </c>
      <c r="F6134" s="2">
        <v>10355385893</v>
      </c>
    </row>
    <row r="6135" spans="1:6" x14ac:dyDescent="0.25">
      <c r="A6135" s="2" t="s">
        <v>157</v>
      </c>
      <c r="B6135" s="2" t="s">
        <v>386</v>
      </c>
      <c r="C6135" s="2" t="s">
        <v>389</v>
      </c>
      <c r="D6135" s="2">
        <v>2016</v>
      </c>
      <c r="E6135" s="2" t="s">
        <v>388</v>
      </c>
      <c r="F6135" s="2">
        <v>11075099536</v>
      </c>
    </row>
    <row r="6136" spans="1:6" x14ac:dyDescent="0.25">
      <c r="A6136" s="2" t="s">
        <v>157</v>
      </c>
      <c r="B6136" s="2" t="s">
        <v>386</v>
      </c>
      <c r="C6136" s="2" t="s">
        <v>389</v>
      </c>
      <c r="D6136" s="2">
        <v>2017</v>
      </c>
      <c r="E6136" s="2" t="s">
        <v>388</v>
      </c>
      <c r="F6136" s="2">
        <v>7481540579</v>
      </c>
    </row>
    <row r="6137" spans="1:6" x14ac:dyDescent="0.25">
      <c r="A6137" s="2" t="s">
        <v>157</v>
      </c>
      <c r="B6137" s="2" t="s">
        <v>386</v>
      </c>
      <c r="C6137" s="2" t="s">
        <v>389</v>
      </c>
      <c r="D6137" s="2">
        <v>2018</v>
      </c>
      <c r="E6137" s="2" t="s">
        <v>388</v>
      </c>
      <c r="F6137" s="2">
        <v>9736253295</v>
      </c>
    </row>
    <row r="6138" spans="1:6" x14ac:dyDescent="0.25">
      <c r="A6138" s="2" t="s">
        <v>157</v>
      </c>
      <c r="B6138" s="2" t="s">
        <v>386</v>
      </c>
      <c r="C6138" s="2" t="s">
        <v>389</v>
      </c>
      <c r="D6138" s="2">
        <v>2019</v>
      </c>
      <c r="E6138" s="2" t="s">
        <v>388</v>
      </c>
      <c r="F6138" s="2">
        <v>9963674885</v>
      </c>
    </row>
    <row r="6139" spans="1:6" x14ac:dyDescent="0.25">
      <c r="A6139" s="2" t="s">
        <v>157</v>
      </c>
      <c r="B6139" s="2" t="s">
        <v>386</v>
      </c>
      <c r="C6139" s="2" t="s">
        <v>389</v>
      </c>
      <c r="D6139" s="2">
        <v>2020</v>
      </c>
      <c r="E6139" s="2" t="s">
        <v>388</v>
      </c>
      <c r="F6139" s="2">
        <v>9944117817</v>
      </c>
    </row>
    <row r="6140" spans="1:6" x14ac:dyDescent="0.25">
      <c r="A6140" s="2" t="s">
        <v>157</v>
      </c>
      <c r="B6140" s="2" t="s">
        <v>386</v>
      </c>
      <c r="C6140" s="2" t="s">
        <v>389</v>
      </c>
      <c r="D6140" s="2">
        <v>2021</v>
      </c>
      <c r="E6140" s="2" t="s">
        <v>388</v>
      </c>
      <c r="F6140" s="2">
        <v>10081791733</v>
      </c>
    </row>
    <row r="6141" spans="1:6" x14ac:dyDescent="0.25">
      <c r="A6141" s="2" t="s">
        <v>157</v>
      </c>
      <c r="B6141" s="2" t="s">
        <v>386</v>
      </c>
      <c r="C6141" s="2" t="s">
        <v>390</v>
      </c>
      <c r="D6141" s="2">
        <v>2010</v>
      </c>
      <c r="E6141" s="2" t="s">
        <v>388</v>
      </c>
      <c r="F6141" s="2">
        <v>6705390384</v>
      </c>
    </row>
    <row r="6142" spans="1:6" x14ac:dyDescent="0.25">
      <c r="A6142" s="2" t="s">
        <v>157</v>
      </c>
      <c r="B6142" s="2" t="s">
        <v>386</v>
      </c>
      <c r="C6142" s="2" t="s">
        <v>390</v>
      </c>
      <c r="D6142" s="2">
        <v>2011</v>
      </c>
      <c r="E6142" s="2" t="s">
        <v>388</v>
      </c>
      <c r="F6142" s="2">
        <v>6731943437</v>
      </c>
    </row>
    <row r="6143" spans="1:6" x14ac:dyDescent="0.25">
      <c r="A6143" s="2" t="s">
        <v>157</v>
      </c>
      <c r="B6143" s="2" t="s">
        <v>386</v>
      </c>
      <c r="C6143" s="2" t="s">
        <v>390</v>
      </c>
      <c r="D6143" s="2">
        <v>2012</v>
      </c>
      <c r="E6143" s="2" t="s">
        <v>388</v>
      </c>
      <c r="F6143" s="2">
        <v>8899961562</v>
      </c>
    </row>
    <row r="6144" spans="1:6" x14ac:dyDescent="0.25">
      <c r="A6144" s="2" t="s">
        <v>157</v>
      </c>
      <c r="B6144" s="2" t="s">
        <v>386</v>
      </c>
      <c r="C6144" s="2" t="s">
        <v>390</v>
      </c>
      <c r="D6144" s="2">
        <v>2013</v>
      </c>
      <c r="E6144" s="2" t="s">
        <v>388</v>
      </c>
      <c r="F6144" s="2">
        <v>9910264260</v>
      </c>
    </row>
    <row r="6145" spans="1:6" x14ac:dyDescent="0.25">
      <c r="A6145" s="2" t="s">
        <v>157</v>
      </c>
      <c r="B6145" s="2" t="s">
        <v>386</v>
      </c>
      <c r="C6145" s="2" t="s">
        <v>390</v>
      </c>
      <c r="D6145" s="2">
        <v>2014</v>
      </c>
      <c r="E6145" s="2" t="s">
        <v>388</v>
      </c>
      <c r="F6145" s="2">
        <v>11682960296</v>
      </c>
    </row>
    <row r="6146" spans="1:6" x14ac:dyDescent="0.25">
      <c r="A6146" s="2" t="s">
        <v>157</v>
      </c>
      <c r="B6146" s="2" t="s">
        <v>386</v>
      </c>
      <c r="C6146" s="2" t="s">
        <v>390</v>
      </c>
      <c r="D6146" s="2">
        <v>2015</v>
      </c>
      <c r="E6146" s="2" t="s">
        <v>388</v>
      </c>
      <c r="F6146" s="2">
        <v>13665105744</v>
      </c>
    </row>
    <row r="6147" spans="1:6" x14ac:dyDescent="0.25">
      <c r="A6147" s="2" t="s">
        <v>157</v>
      </c>
      <c r="B6147" s="2" t="s">
        <v>386</v>
      </c>
      <c r="C6147" s="2" t="s">
        <v>390</v>
      </c>
      <c r="D6147" s="2">
        <v>2016</v>
      </c>
      <c r="E6147" s="2" t="s">
        <v>388</v>
      </c>
      <c r="F6147" s="2">
        <v>11504127285</v>
      </c>
    </row>
    <row r="6148" spans="1:6" x14ac:dyDescent="0.25">
      <c r="A6148" s="2" t="s">
        <v>157</v>
      </c>
      <c r="B6148" s="2" t="s">
        <v>386</v>
      </c>
      <c r="C6148" s="2" t="s">
        <v>390</v>
      </c>
      <c r="D6148" s="2">
        <v>2017</v>
      </c>
      <c r="E6148" s="2" t="s">
        <v>388</v>
      </c>
      <c r="F6148" s="2">
        <v>12313582620</v>
      </c>
    </row>
    <row r="6149" spans="1:6" x14ac:dyDescent="0.25">
      <c r="A6149" s="2" t="s">
        <v>157</v>
      </c>
      <c r="B6149" s="2" t="s">
        <v>386</v>
      </c>
      <c r="C6149" s="2" t="s">
        <v>390</v>
      </c>
      <c r="D6149" s="2">
        <v>2018</v>
      </c>
      <c r="E6149" s="2" t="s">
        <v>388</v>
      </c>
      <c r="F6149" s="2">
        <v>15359649421</v>
      </c>
    </row>
    <row r="6150" spans="1:6" x14ac:dyDescent="0.25">
      <c r="A6150" s="2" t="s">
        <v>157</v>
      </c>
      <c r="B6150" s="2" t="s">
        <v>386</v>
      </c>
      <c r="C6150" s="2" t="s">
        <v>390</v>
      </c>
      <c r="D6150" s="2">
        <v>2019</v>
      </c>
      <c r="E6150" s="2" t="s">
        <v>388</v>
      </c>
      <c r="F6150" s="2">
        <v>16740201346</v>
      </c>
    </row>
    <row r="6151" spans="1:6" x14ac:dyDescent="0.25">
      <c r="A6151" s="2" t="s">
        <v>157</v>
      </c>
      <c r="B6151" s="2" t="s">
        <v>386</v>
      </c>
      <c r="C6151" s="2" t="s">
        <v>390</v>
      </c>
      <c r="D6151" s="2">
        <v>2020</v>
      </c>
      <c r="E6151" s="2" t="s">
        <v>388</v>
      </c>
      <c r="F6151" s="2">
        <v>18076444852</v>
      </c>
    </row>
    <row r="6152" spans="1:6" x14ac:dyDescent="0.25">
      <c r="A6152" s="2" t="s">
        <v>157</v>
      </c>
      <c r="B6152" s="2" t="s">
        <v>386</v>
      </c>
      <c r="C6152" s="2" t="s">
        <v>390</v>
      </c>
      <c r="D6152" s="2">
        <v>2021</v>
      </c>
      <c r="E6152" s="2" t="s">
        <v>388</v>
      </c>
      <c r="F6152" s="2">
        <v>19419166557</v>
      </c>
    </row>
    <row r="6153" spans="1:6" x14ac:dyDescent="0.25">
      <c r="A6153" s="2" t="s">
        <v>158</v>
      </c>
      <c r="B6153" s="2" t="s">
        <v>417</v>
      </c>
      <c r="C6153" s="2" t="s">
        <v>387</v>
      </c>
      <c r="D6153" s="2">
        <v>2010</v>
      </c>
      <c r="E6153" s="2" t="s">
        <v>388</v>
      </c>
      <c r="F6153" s="2">
        <v>15596020</v>
      </c>
    </row>
    <row r="6154" spans="1:6" x14ac:dyDescent="0.25">
      <c r="A6154" s="2" t="s">
        <v>158</v>
      </c>
      <c r="B6154" s="2" t="s">
        <v>417</v>
      </c>
      <c r="C6154" s="2" t="s">
        <v>387</v>
      </c>
      <c r="D6154" s="2">
        <v>2011</v>
      </c>
      <c r="E6154" s="2" t="s">
        <v>388</v>
      </c>
      <c r="F6154" s="2">
        <v>18298985</v>
      </c>
    </row>
    <row r="6155" spans="1:6" x14ac:dyDescent="0.25">
      <c r="A6155" s="2" t="s">
        <v>158</v>
      </c>
      <c r="B6155" s="2" t="s">
        <v>417</v>
      </c>
      <c r="C6155" s="2" t="s">
        <v>387</v>
      </c>
      <c r="D6155" s="2">
        <v>2012</v>
      </c>
      <c r="E6155" s="2" t="s">
        <v>388</v>
      </c>
      <c r="F6155" s="2">
        <v>19462667</v>
      </c>
    </row>
    <row r="6156" spans="1:6" x14ac:dyDescent="0.25">
      <c r="A6156" s="2" t="s">
        <v>158</v>
      </c>
      <c r="B6156" s="2" t="s">
        <v>417</v>
      </c>
      <c r="C6156" s="2" t="s">
        <v>387</v>
      </c>
      <c r="D6156" s="2">
        <v>2013</v>
      </c>
      <c r="E6156" s="2" t="s">
        <v>388</v>
      </c>
      <c r="F6156" s="2">
        <v>30047324</v>
      </c>
    </row>
    <row r="6157" spans="1:6" x14ac:dyDescent="0.25">
      <c r="A6157" s="2" t="s">
        <v>158</v>
      </c>
      <c r="B6157" s="2" t="s">
        <v>417</v>
      </c>
      <c r="C6157" s="2" t="s">
        <v>387</v>
      </c>
      <c r="D6157" s="2">
        <v>2014</v>
      </c>
      <c r="E6157" s="2" t="s">
        <v>388</v>
      </c>
      <c r="F6157" s="2">
        <v>21561187</v>
      </c>
    </row>
    <row r="6158" spans="1:6" x14ac:dyDescent="0.25">
      <c r="A6158" s="2" t="s">
        <v>158</v>
      </c>
      <c r="B6158" s="2" t="s">
        <v>417</v>
      </c>
      <c r="C6158" s="2" t="s">
        <v>387</v>
      </c>
      <c r="D6158" s="2">
        <v>2015</v>
      </c>
      <c r="E6158" s="2" t="s">
        <v>388</v>
      </c>
      <c r="F6158" s="2">
        <v>30496229</v>
      </c>
    </row>
    <row r="6159" spans="1:6" x14ac:dyDescent="0.25">
      <c r="A6159" s="2" t="s">
        <v>158</v>
      </c>
      <c r="B6159" s="2" t="s">
        <v>417</v>
      </c>
      <c r="C6159" s="2" t="s">
        <v>387</v>
      </c>
      <c r="D6159" s="2">
        <v>2016</v>
      </c>
      <c r="E6159" s="2" t="s">
        <v>388</v>
      </c>
      <c r="F6159" s="2">
        <v>11509270</v>
      </c>
    </row>
    <row r="6160" spans="1:6" x14ac:dyDescent="0.25">
      <c r="A6160" s="2" t="s">
        <v>158</v>
      </c>
      <c r="B6160" s="2" t="s">
        <v>417</v>
      </c>
      <c r="C6160" s="2" t="s">
        <v>387</v>
      </c>
      <c r="D6160" s="2">
        <v>2017</v>
      </c>
      <c r="E6160" s="2" t="s">
        <v>388</v>
      </c>
      <c r="F6160" s="2">
        <v>16074085</v>
      </c>
    </row>
    <row r="6161" spans="1:6" x14ac:dyDescent="0.25">
      <c r="A6161" s="2" t="s">
        <v>158</v>
      </c>
      <c r="B6161" s="2" t="s">
        <v>417</v>
      </c>
      <c r="C6161" s="2" t="s">
        <v>387</v>
      </c>
      <c r="D6161" s="2">
        <v>2018</v>
      </c>
      <c r="E6161" s="2" t="s">
        <v>388</v>
      </c>
      <c r="F6161" s="2">
        <v>19629489</v>
      </c>
    </row>
    <row r="6162" spans="1:6" x14ac:dyDescent="0.25">
      <c r="A6162" s="2" t="s">
        <v>158</v>
      </c>
      <c r="B6162" s="2" t="s">
        <v>417</v>
      </c>
      <c r="C6162" s="2" t="s">
        <v>387</v>
      </c>
      <c r="D6162" s="2">
        <v>2019</v>
      </c>
      <c r="E6162" s="2" t="s">
        <v>388</v>
      </c>
      <c r="F6162" s="2">
        <v>20830708</v>
      </c>
    </row>
    <row r="6163" spans="1:6" x14ac:dyDescent="0.25">
      <c r="A6163" s="2" t="s">
        <v>158</v>
      </c>
      <c r="B6163" s="2" t="s">
        <v>417</v>
      </c>
      <c r="C6163" s="2" t="s">
        <v>387</v>
      </c>
      <c r="D6163" s="2">
        <v>2020</v>
      </c>
      <c r="E6163" s="2" t="s">
        <v>388</v>
      </c>
      <c r="F6163" s="2">
        <v>21950726</v>
      </c>
    </row>
    <row r="6164" spans="1:6" x14ac:dyDescent="0.25">
      <c r="A6164" s="2" t="s">
        <v>158</v>
      </c>
      <c r="B6164" s="2" t="s">
        <v>417</v>
      </c>
      <c r="C6164" s="2" t="s">
        <v>387</v>
      </c>
      <c r="D6164" s="2">
        <v>2021</v>
      </c>
      <c r="E6164" s="2" t="s">
        <v>388</v>
      </c>
      <c r="F6164" s="2">
        <v>22641541</v>
      </c>
    </row>
    <row r="6165" spans="1:6" x14ac:dyDescent="0.25">
      <c r="A6165" s="2" t="s">
        <v>158</v>
      </c>
      <c r="B6165" s="2" t="s">
        <v>417</v>
      </c>
      <c r="C6165" s="2" t="s">
        <v>389</v>
      </c>
      <c r="D6165" s="2">
        <v>2010</v>
      </c>
      <c r="E6165" s="2" t="s">
        <v>388</v>
      </c>
      <c r="F6165" s="2">
        <v>28276928</v>
      </c>
    </row>
    <row r="6166" spans="1:6" x14ac:dyDescent="0.25">
      <c r="A6166" s="2" t="s">
        <v>158</v>
      </c>
      <c r="B6166" s="2" t="s">
        <v>417</v>
      </c>
      <c r="C6166" s="2" t="s">
        <v>389</v>
      </c>
      <c r="D6166" s="2">
        <v>2011</v>
      </c>
      <c r="E6166" s="2" t="s">
        <v>388</v>
      </c>
      <c r="F6166" s="2">
        <v>18833623</v>
      </c>
    </row>
    <row r="6167" spans="1:6" x14ac:dyDescent="0.25">
      <c r="A6167" s="2" t="s">
        <v>158</v>
      </c>
      <c r="B6167" s="2" t="s">
        <v>417</v>
      </c>
      <c r="C6167" s="2" t="s">
        <v>389</v>
      </c>
      <c r="D6167" s="2">
        <v>2012</v>
      </c>
      <c r="E6167" s="2" t="s">
        <v>388</v>
      </c>
      <c r="F6167" s="2">
        <v>16202726</v>
      </c>
    </row>
    <row r="6168" spans="1:6" x14ac:dyDescent="0.25">
      <c r="A6168" s="2" t="s">
        <v>158</v>
      </c>
      <c r="B6168" s="2" t="s">
        <v>417</v>
      </c>
      <c r="C6168" s="2" t="s">
        <v>389</v>
      </c>
      <c r="D6168" s="2">
        <v>2013</v>
      </c>
      <c r="E6168" s="2" t="s">
        <v>388</v>
      </c>
      <c r="F6168" s="2">
        <v>13066501</v>
      </c>
    </row>
    <row r="6169" spans="1:6" x14ac:dyDescent="0.25">
      <c r="A6169" s="2" t="s">
        <v>158</v>
      </c>
      <c r="B6169" s="2" t="s">
        <v>417</v>
      </c>
      <c r="C6169" s="2" t="s">
        <v>389</v>
      </c>
      <c r="D6169" s="2">
        <v>2014</v>
      </c>
      <c r="E6169" s="2" t="s">
        <v>388</v>
      </c>
      <c r="F6169" s="2">
        <v>62615295</v>
      </c>
    </row>
    <row r="6170" spans="1:6" x14ac:dyDescent="0.25">
      <c r="A6170" s="2" t="s">
        <v>158</v>
      </c>
      <c r="B6170" s="2" t="s">
        <v>417</v>
      </c>
      <c r="C6170" s="2" t="s">
        <v>389</v>
      </c>
      <c r="D6170" s="2">
        <v>2015</v>
      </c>
      <c r="E6170" s="2" t="s">
        <v>388</v>
      </c>
      <c r="F6170" s="2">
        <v>16819923</v>
      </c>
    </row>
    <row r="6171" spans="1:6" x14ac:dyDescent="0.25">
      <c r="A6171" s="2" t="s">
        <v>158</v>
      </c>
      <c r="B6171" s="2" t="s">
        <v>417</v>
      </c>
      <c r="C6171" s="2" t="s">
        <v>389</v>
      </c>
      <c r="D6171" s="2">
        <v>2016</v>
      </c>
      <c r="E6171" s="2" t="s">
        <v>388</v>
      </c>
      <c r="F6171" s="2">
        <v>51893143</v>
      </c>
    </row>
    <row r="6172" spans="1:6" x14ac:dyDescent="0.25">
      <c r="A6172" s="2" t="s">
        <v>158</v>
      </c>
      <c r="B6172" s="2" t="s">
        <v>417</v>
      </c>
      <c r="C6172" s="2" t="s">
        <v>389</v>
      </c>
      <c r="D6172" s="2">
        <v>2017</v>
      </c>
      <c r="E6172" s="2" t="s">
        <v>388</v>
      </c>
      <c r="F6172" s="2">
        <v>12317467</v>
      </c>
    </row>
    <row r="6173" spans="1:6" x14ac:dyDescent="0.25">
      <c r="A6173" s="2" t="s">
        <v>158</v>
      </c>
      <c r="B6173" s="2" t="s">
        <v>417</v>
      </c>
      <c r="C6173" s="2" t="s">
        <v>389</v>
      </c>
      <c r="D6173" s="2">
        <v>2018</v>
      </c>
      <c r="E6173" s="2" t="s">
        <v>388</v>
      </c>
      <c r="F6173" s="2">
        <v>37242560</v>
      </c>
    </row>
    <row r="6174" spans="1:6" x14ac:dyDescent="0.25">
      <c r="A6174" s="2" t="s">
        <v>158</v>
      </c>
      <c r="B6174" s="2" t="s">
        <v>417</v>
      </c>
      <c r="C6174" s="2" t="s">
        <v>389</v>
      </c>
      <c r="D6174" s="2">
        <v>2019</v>
      </c>
      <c r="E6174" s="2" t="s">
        <v>388</v>
      </c>
      <c r="F6174" s="2">
        <v>37314187</v>
      </c>
    </row>
    <row r="6175" spans="1:6" x14ac:dyDescent="0.25">
      <c r="A6175" s="2" t="s">
        <v>158</v>
      </c>
      <c r="B6175" s="2" t="s">
        <v>417</v>
      </c>
      <c r="C6175" s="2" t="s">
        <v>389</v>
      </c>
      <c r="D6175" s="2">
        <v>2020</v>
      </c>
      <c r="E6175" s="2" t="s">
        <v>388</v>
      </c>
      <c r="F6175" s="2">
        <v>37336512</v>
      </c>
    </row>
    <row r="6176" spans="1:6" x14ac:dyDescent="0.25">
      <c r="A6176" s="2" t="s">
        <v>158</v>
      </c>
      <c r="B6176" s="2" t="s">
        <v>417</v>
      </c>
      <c r="C6176" s="2" t="s">
        <v>389</v>
      </c>
      <c r="D6176" s="2">
        <v>2021</v>
      </c>
      <c r="E6176" s="2" t="s">
        <v>388</v>
      </c>
      <c r="F6176" s="2">
        <v>37393231</v>
      </c>
    </row>
    <row r="6177" spans="1:6" x14ac:dyDescent="0.25">
      <c r="A6177" s="2" t="s">
        <v>158</v>
      </c>
      <c r="B6177" s="2" t="s">
        <v>417</v>
      </c>
      <c r="C6177" s="2" t="s">
        <v>390</v>
      </c>
      <c r="D6177" s="2">
        <v>2010</v>
      </c>
      <c r="E6177" s="2" t="s">
        <v>388</v>
      </c>
      <c r="F6177" s="2">
        <v>14947894</v>
      </c>
    </row>
    <row r="6178" spans="1:6" x14ac:dyDescent="0.25">
      <c r="A6178" s="2" t="s">
        <v>158</v>
      </c>
      <c r="B6178" s="2" t="s">
        <v>417</v>
      </c>
      <c r="C6178" s="2" t="s">
        <v>390</v>
      </c>
      <c r="D6178" s="2">
        <v>2011</v>
      </c>
      <c r="E6178" s="2" t="s">
        <v>388</v>
      </c>
      <c r="F6178" s="2">
        <v>15264832</v>
      </c>
    </row>
    <row r="6179" spans="1:6" x14ac:dyDescent="0.25">
      <c r="A6179" s="2" t="s">
        <v>158</v>
      </c>
      <c r="B6179" s="2" t="s">
        <v>417</v>
      </c>
      <c r="C6179" s="2" t="s">
        <v>390</v>
      </c>
      <c r="D6179" s="2">
        <v>2012</v>
      </c>
      <c r="E6179" s="2" t="s">
        <v>388</v>
      </c>
      <c r="F6179" s="2">
        <v>12014855</v>
      </c>
    </row>
    <row r="6180" spans="1:6" x14ac:dyDescent="0.25">
      <c r="A6180" s="2" t="s">
        <v>158</v>
      </c>
      <c r="B6180" s="2" t="s">
        <v>417</v>
      </c>
      <c r="C6180" s="2" t="s">
        <v>390</v>
      </c>
      <c r="D6180" s="2">
        <v>2013</v>
      </c>
      <c r="E6180" s="2" t="s">
        <v>388</v>
      </c>
      <c r="F6180" s="2">
        <v>14570307</v>
      </c>
    </row>
    <row r="6181" spans="1:6" x14ac:dyDescent="0.25">
      <c r="A6181" s="2" t="s">
        <v>158</v>
      </c>
      <c r="B6181" s="2" t="s">
        <v>417</v>
      </c>
      <c r="C6181" s="2" t="s">
        <v>390</v>
      </c>
      <c r="D6181" s="2">
        <v>2014</v>
      </c>
      <c r="E6181" s="2" t="s">
        <v>388</v>
      </c>
      <c r="F6181" s="2">
        <v>11250504</v>
      </c>
    </row>
    <row r="6182" spans="1:6" x14ac:dyDescent="0.25">
      <c r="A6182" s="2" t="s">
        <v>158</v>
      </c>
      <c r="B6182" s="2" t="s">
        <v>417</v>
      </c>
      <c r="C6182" s="2" t="s">
        <v>390</v>
      </c>
      <c r="D6182" s="2">
        <v>2015</v>
      </c>
      <c r="E6182" s="2" t="s">
        <v>388</v>
      </c>
      <c r="F6182" s="2">
        <v>14502562</v>
      </c>
    </row>
    <row r="6183" spans="1:6" x14ac:dyDescent="0.25">
      <c r="A6183" s="2" t="s">
        <v>158</v>
      </c>
      <c r="B6183" s="2" t="s">
        <v>417</v>
      </c>
      <c r="C6183" s="2" t="s">
        <v>390</v>
      </c>
      <c r="D6183" s="2">
        <v>2016</v>
      </c>
      <c r="E6183" s="2" t="s">
        <v>388</v>
      </c>
      <c r="F6183" s="2">
        <v>17609169</v>
      </c>
    </row>
    <row r="6184" spans="1:6" x14ac:dyDescent="0.25">
      <c r="A6184" s="2" t="s">
        <v>158</v>
      </c>
      <c r="B6184" s="2" t="s">
        <v>417</v>
      </c>
      <c r="C6184" s="2" t="s">
        <v>390</v>
      </c>
      <c r="D6184" s="2">
        <v>2017</v>
      </c>
      <c r="E6184" s="2" t="s">
        <v>388</v>
      </c>
      <c r="F6184" s="2">
        <v>18067409</v>
      </c>
    </row>
    <row r="6185" spans="1:6" x14ac:dyDescent="0.25">
      <c r="A6185" s="2" t="s">
        <v>158</v>
      </c>
      <c r="B6185" s="2" t="s">
        <v>417</v>
      </c>
      <c r="C6185" s="2" t="s">
        <v>390</v>
      </c>
      <c r="D6185" s="2">
        <v>2018</v>
      </c>
      <c r="E6185" s="2" t="s">
        <v>388</v>
      </c>
      <c r="F6185" s="2">
        <v>21997753</v>
      </c>
    </row>
    <row r="6186" spans="1:6" x14ac:dyDescent="0.25">
      <c r="A6186" s="2" t="s">
        <v>158</v>
      </c>
      <c r="B6186" s="2" t="s">
        <v>417</v>
      </c>
      <c r="C6186" s="2" t="s">
        <v>390</v>
      </c>
      <c r="D6186" s="2">
        <v>2019</v>
      </c>
      <c r="E6186" s="2" t="s">
        <v>388</v>
      </c>
      <c r="F6186" s="2">
        <v>24347194</v>
      </c>
    </row>
    <row r="6187" spans="1:6" x14ac:dyDescent="0.25">
      <c r="A6187" s="2" t="s">
        <v>158</v>
      </c>
      <c r="B6187" s="2" t="s">
        <v>417</v>
      </c>
      <c r="C6187" s="2" t="s">
        <v>390</v>
      </c>
      <c r="D6187" s="2">
        <v>2020</v>
      </c>
      <c r="E6187" s="2" t="s">
        <v>388</v>
      </c>
      <c r="F6187" s="2">
        <v>25887758</v>
      </c>
    </row>
    <row r="6188" spans="1:6" x14ac:dyDescent="0.25">
      <c r="A6188" s="2" t="s">
        <v>158</v>
      </c>
      <c r="B6188" s="2" t="s">
        <v>417</v>
      </c>
      <c r="C6188" s="2" t="s">
        <v>390</v>
      </c>
      <c r="D6188" s="2">
        <v>2021</v>
      </c>
      <c r="E6188" s="2" t="s">
        <v>388</v>
      </c>
      <c r="F6188" s="2">
        <v>27263056</v>
      </c>
    </row>
    <row r="6189" spans="1:6" x14ac:dyDescent="0.25">
      <c r="A6189" s="2" t="s">
        <v>158</v>
      </c>
      <c r="B6189" s="2" t="s">
        <v>391</v>
      </c>
      <c r="C6189" s="2" t="s">
        <v>387</v>
      </c>
      <c r="D6189" s="2">
        <v>2010</v>
      </c>
      <c r="E6189" s="2" t="s">
        <v>388</v>
      </c>
      <c r="F6189" s="2">
        <v>7711040</v>
      </c>
    </row>
    <row r="6190" spans="1:6" x14ac:dyDescent="0.25">
      <c r="A6190" s="2" t="s">
        <v>158</v>
      </c>
      <c r="B6190" s="2" t="s">
        <v>391</v>
      </c>
      <c r="C6190" s="2" t="s">
        <v>387</v>
      </c>
      <c r="D6190" s="2">
        <v>2011</v>
      </c>
      <c r="E6190" s="2" t="s">
        <v>388</v>
      </c>
      <c r="F6190" s="2">
        <v>4969859</v>
      </c>
    </row>
    <row r="6191" spans="1:6" x14ac:dyDescent="0.25">
      <c r="A6191" s="2" t="s">
        <v>158</v>
      </c>
      <c r="B6191" s="2" t="s">
        <v>391</v>
      </c>
      <c r="C6191" s="2" t="s">
        <v>387</v>
      </c>
      <c r="D6191" s="2">
        <v>2012</v>
      </c>
      <c r="E6191" s="2" t="s">
        <v>388</v>
      </c>
      <c r="F6191" s="2">
        <v>87692990</v>
      </c>
    </row>
    <row r="6192" spans="1:6" x14ac:dyDescent="0.25">
      <c r="A6192" s="2" t="s">
        <v>158</v>
      </c>
      <c r="B6192" s="2" t="s">
        <v>391</v>
      </c>
      <c r="C6192" s="2" t="s">
        <v>387</v>
      </c>
      <c r="D6192" s="2">
        <v>2013</v>
      </c>
      <c r="E6192" s="2" t="s">
        <v>388</v>
      </c>
      <c r="F6192" s="2">
        <v>6458955</v>
      </c>
    </row>
    <row r="6193" spans="1:6" x14ac:dyDescent="0.25">
      <c r="A6193" s="2" t="s">
        <v>158</v>
      </c>
      <c r="B6193" s="2" t="s">
        <v>391</v>
      </c>
      <c r="C6193" s="2" t="s">
        <v>387</v>
      </c>
      <c r="D6193" s="2">
        <v>2014</v>
      </c>
      <c r="E6193" s="2" t="s">
        <v>388</v>
      </c>
      <c r="F6193" s="2">
        <v>13068166</v>
      </c>
    </row>
    <row r="6194" spans="1:6" x14ac:dyDescent="0.25">
      <c r="A6194" s="2" t="s">
        <v>158</v>
      </c>
      <c r="B6194" s="2" t="s">
        <v>391</v>
      </c>
      <c r="C6194" s="2" t="s">
        <v>387</v>
      </c>
      <c r="D6194" s="2">
        <v>2015</v>
      </c>
      <c r="E6194" s="2" t="s">
        <v>388</v>
      </c>
      <c r="F6194" s="2">
        <v>9851356</v>
      </c>
    </row>
    <row r="6195" spans="1:6" x14ac:dyDescent="0.25">
      <c r="A6195" s="2" t="s">
        <v>158</v>
      </c>
      <c r="B6195" s="2" t="s">
        <v>391</v>
      </c>
      <c r="C6195" s="2" t="s">
        <v>387</v>
      </c>
      <c r="D6195" s="2">
        <v>2016</v>
      </c>
      <c r="E6195" s="2" t="s">
        <v>388</v>
      </c>
      <c r="F6195" s="2">
        <v>9834445</v>
      </c>
    </row>
    <row r="6196" spans="1:6" x14ac:dyDescent="0.25">
      <c r="A6196" s="2" t="s">
        <v>158</v>
      </c>
      <c r="B6196" s="2" t="s">
        <v>391</v>
      </c>
      <c r="C6196" s="2" t="s">
        <v>387</v>
      </c>
      <c r="D6196" s="2">
        <v>2017</v>
      </c>
      <c r="E6196" s="2" t="s">
        <v>388</v>
      </c>
      <c r="F6196" s="2">
        <v>12198558</v>
      </c>
    </row>
    <row r="6197" spans="1:6" x14ac:dyDescent="0.25">
      <c r="A6197" s="2" t="s">
        <v>158</v>
      </c>
      <c r="B6197" s="2" t="s">
        <v>391</v>
      </c>
      <c r="C6197" s="2" t="s">
        <v>387</v>
      </c>
      <c r="D6197" s="2">
        <v>2018</v>
      </c>
      <c r="E6197" s="2" t="s">
        <v>388</v>
      </c>
      <c r="F6197" s="2">
        <v>16997102</v>
      </c>
    </row>
    <row r="6198" spans="1:6" x14ac:dyDescent="0.25">
      <c r="A6198" s="2" t="s">
        <v>158</v>
      </c>
      <c r="B6198" s="2" t="s">
        <v>391</v>
      </c>
      <c r="C6198" s="2" t="s">
        <v>387</v>
      </c>
      <c r="D6198" s="2">
        <v>2019</v>
      </c>
      <c r="E6198" s="2" t="s">
        <v>388</v>
      </c>
      <c r="F6198" s="2">
        <v>17984981</v>
      </c>
    </row>
    <row r="6199" spans="1:6" x14ac:dyDescent="0.25">
      <c r="A6199" s="2" t="s">
        <v>158</v>
      </c>
      <c r="B6199" s="2" t="s">
        <v>391</v>
      </c>
      <c r="C6199" s="2" t="s">
        <v>387</v>
      </c>
      <c r="D6199" s="2">
        <v>2020</v>
      </c>
      <c r="E6199" s="2" t="s">
        <v>388</v>
      </c>
      <c r="F6199" s="2">
        <v>18799269</v>
      </c>
    </row>
    <row r="6200" spans="1:6" x14ac:dyDescent="0.25">
      <c r="A6200" s="2" t="s">
        <v>158</v>
      </c>
      <c r="B6200" s="2" t="s">
        <v>391</v>
      </c>
      <c r="C6200" s="2" t="s">
        <v>387</v>
      </c>
      <c r="D6200" s="2">
        <v>2021</v>
      </c>
      <c r="E6200" s="2" t="s">
        <v>388</v>
      </c>
      <c r="F6200" s="2">
        <v>19319454</v>
      </c>
    </row>
    <row r="6201" spans="1:6" x14ac:dyDescent="0.25">
      <c r="A6201" s="2" t="s">
        <v>158</v>
      </c>
      <c r="B6201" s="2" t="s">
        <v>391</v>
      </c>
      <c r="C6201" s="2" t="s">
        <v>389</v>
      </c>
      <c r="D6201" s="2">
        <v>2010</v>
      </c>
      <c r="E6201" s="2" t="s">
        <v>388</v>
      </c>
      <c r="F6201" s="2">
        <v>8935634</v>
      </c>
    </row>
    <row r="6202" spans="1:6" x14ac:dyDescent="0.25">
      <c r="A6202" s="2" t="s">
        <v>158</v>
      </c>
      <c r="B6202" s="2" t="s">
        <v>391</v>
      </c>
      <c r="C6202" s="2" t="s">
        <v>389</v>
      </c>
      <c r="D6202" s="2">
        <v>2011</v>
      </c>
      <c r="E6202" s="2" t="s">
        <v>388</v>
      </c>
      <c r="F6202" s="2">
        <v>21826408</v>
      </c>
    </row>
    <row r="6203" spans="1:6" x14ac:dyDescent="0.25">
      <c r="A6203" s="2" t="s">
        <v>158</v>
      </c>
      <c r="B6203" s="2" t="s">
        <v>391</v>
      </c>
      <c r="C6203" s="2" t="s">
        <v>389</v>
      </c>
      <c r="D6203" s="2">
        <v>2012</v>
      </c>
      <c r="E6203" s="2" t="s">
        <v>388</v>
      </c>
      <c r="F6203" s="2">
        <v>23848090</v>
      </c>
    </row>
    <row r="6204" spans="1:6" x14ac:dyDescent="0.25">
      <c r="A6204" s="2" t="s">
        <v>158</v>
      </c>
      <c r="B6204" s="2" t="s">
        <v>391</v>
      </c>
      <c r="C6204" s="2" t="s">
        <v>389</v>
      </c>
      <c r="D6204" s="2">
        <v>2013</v>
      </c>
      <c r="E6204" s="2" t="s">
        <v>388</v>
      </c>
      <c r="F6204" s="2">
        <v>1961946</v>
      </c>
    </row>
    <row r="6205" spans="1:6" x14ac:dyDescent="0.25">
      <c r="A6205" s="2" t="s">
        <v>158</v>
      </c>
      <c r="B6205" s="2" t="s">
        <v>391</v>
      </c>
      <c r="C6205" s="2" t="s">
        <v>389</v>
      </c>
      <c r="D6205" s="2">
        <v>2014</v>
      </c>
      <c r="E6205" s="2" t="s">
        <v>388</v>
      </c>
      <c r="F6205" s="2">
        <v>129369034</v>
      </c>
    </row>
    <row r="6206" spans="1:6" x14ac:dyDescent="0.25">
      <c r="A6206" s="2" t="s">
        <v>158</v>
      </c>
      <c r="B6206" s="2" t="s">
        <v>391</v>
      </c>
      <c r="C6206" s="2" t="s">
        <v>389</v>
      </c>
      <c r="D6206" s="2">
        <v>2015</v>
      </c>
      <c r="E6206" s="2" t="s">
        <v>388</v>
      </c>
      <c r="F6206" s="2">
        <v>12445758</v>
      </c>
    </row>
    <row r="6207" spans="1:6" x14ac:dyDescent="0.25">
      <c r="A6207" s="2" t="s">
        <v>158</v>
      </c>
      <c r="B6207" s="2" t="s">
        <v>391</v>
      </c>
      <c r="C6207" s="2" t="s">
        <v>389</v>
      </c>
      <c r="D6207" s="2">
        <v>2016</v>
      </c>
      <c r="E6207" s="2" t="s">
        <v>388</v>
      </c>
      <c r="F6207" s="2">
        <v>16717850</v>
      </c>
    </row>
    <row r="6208" spans="1:6" x14ac:dyDescent="0.25">
      <c r="A6208" s="2" t="s">
        <v>158</v>
      </c>
      <c r="B6208" s="2" t="s">
        <v>391</v>
      </c>
      <c r="C6208" s="2" t="s">
        <v>389</v>
      </c>
      <c r="D6208" s="2">
        <v>2017</v>
      </c>
      <c r="E6208" s="2" t="s">
        <v>388</v>
      </c>
      <c r="F6208" s="2">
        <v>38708452</v>
      </c>
    </row>
    <row r="6209" spans="1:6" x14ac:dyDescent="0.25">
      <c r="A6209" s="2" t="s">
        <v>158</v>
      </c>
      <c r="B6209" s="2" t="s">
        <v>391</v>
      </c>
      <c r="C6209" s="2" t="s">
        <v>389</v>
      </c>
      <c r="D6209" s="2">
        <v>2018</v>
      </c>
      <c r="E6209" s="2" t="s">
        <v>388</v>
      </c>
      <c r="F6209" s="2">
        <v>29034350</v>
      </c>
    </row>
    <row r="6210" spans="1:6" x14ac:dyDescent="0.25">
      <c r="A6210" s="2" t="s">
        <v>158</v>
      </c>
      <c r="B6210" s="2" t="s">
        <v>391</v>
      </c>
      <c r="C6210" s="2" t="s">
        <v>389</v>
      </c>
      <c r="D6210" s="2">
        <v>2019</v>
      </c>
      <c r="E6210" s="2" t="s">
        <v>388</v>
      </c>
      <c r="F6210" s="2">
        <v>28873045</v>
      </c>
    </row>
    <row r="6211" spans="1:6" x14ac:dyDescent="0.25">
      <c r="A6211" s="2" t="s">
        <v>158</v>
      </c>
      <c r="B6211" s="2" t="s">
        <v>391</v>
      </c>
      <c r="C6211" s="2" t="s">
        <v>389</v>
      </c>
      <c r="D6211" s="2">
        <v>2020</v>
      </c>
      <c r="E6211" s="2" t="s">
        <v>388</v>
      </c>
      <c r="F6211" s="2">
        <v>28971341</v>
      </c>
    </row>
    <row r="6212" spans="1:6" x14ac:dyDescent="0.25">
      <c r="A6212" s="2" t="s">
        <v>158</v>
      </c>
      <c r="B6212" s="2" t="s">
        <v>391</v>
      </c>
      <c r="C6212" s="2" t="s">
        <v>389</v>
      </c>
      <c r="D6212" s="2">
        <v>2021</v>
      </c>
      <c r="E6212" s="2" t="s">
        <v>388</v>
      </c>
      <c r="F6212" s="2">
        <v>28670601</v>
      </c>
    </row>
    <row r="6213" spans="1:6" x14ac:dyDescent="0.25">
      <c r="A6213" s="2" t="s">
        <v>158</v>
      </c>
      <c r="B6213" s="2" t="s">
        <v>391</v>
      </c>
      <c r="C6213" s="2" t="s">
        <v>390</v>
      </c>
      <c r="D6213" s="2">
        <v>2010</v>
      </c>
      <c r="E6213" s="2" t="s">
        <v>388</v>
      </c>
      <c r="F6213" s="2">
        <v>1275655</v>
      </c>
    </row>
    <row r="6214" spans="1:6" x14ac:dyDescent="0.25">
      <c r="A6214" s="2" t="s">
        <v>158</v>
      </c>
      <c r="B6214" s="2" t="s">
        <v>391</v>
      </c>
      <c r="C6214" s="2" t="s">
        <v>390</v>
      </c>
      <c r="D6214" s="2">
        <v>2011</v>
      </c>
      <c r="E6214" s="2" t="s">
        <v>388</v>
      </c>
      <c r="F6214" s="2">
        <v>1791188</v>
      </c>
    </row>
    <row r="6215" spans="1:6" x14ac:dyDescent="0.25">
      <c r="A6215" s="2" t="s">
        <v>158</v>
      </c>
      <c r="B6215" s="2" t="s">
        <v>391</v>
      </c>
      <c r="C6215" s="2" t="s">
        <v>390</v>
      </c>
      <c r="D6215" s="2">
        <v>2012</v>
      </c>
      <c r="E6215" s="2" t="s">
        <v>388</v>
      </c>
      <c r="F6215" s="2">
        <v>4400701</v>
      </c>
    </row>
    <row r="6216" spans="1:6" x14ac:dyDescent="0.25">
      <c r="A6216" s="2" t="s">
        <v>158</v>
      </c>
      <c r="B6216" s="2" t="s">
        <v>391</v>
      </c>
      <c r="C6216" s="2" t="s">
        <v>390</v>
      </c>
      <c r="D6216" s="2">
        <v>2013</v>
      </c>
      <c r="E6216" s="2" t="s">
        <v>388</v>
      </c>
      <c r="F6216" s="2">
        <v>925255</v>
      </c>
    </row>
    <row r="6217" spans="1:6" x14ac:dyDescent="0.25">
      <c r="A6217" s="2" t="s">
        <v>158</v>
      </c>
      <c r="B6217" s="2" t="s">
        <v>391</v>
      </c>
      <c r="C6217" s="2" t="s">
        <v>390</v>
      </c>
      <c r="D6217" s="2">
        <v>2014</v>
      </c>
      <c r="E6217" s="2" t="s">
        <v>388</v>
      </c>
      <c r="F6217" s="2">
        <v>735139</v>
      </c>
    </row>
    <row r="6218" spans="1:6" x14ac:dyDescent="0.25">
      <c r="A6218" s="2" t="s">
        <v>158</v>
      </c>
      <c r="B6218" s="2" t="s">
        <v>391</v>
      </c>
      <c r="C6218" s="2" t="s">
        <v>390</v>
      </c>
      <c r="D6218" s="2">
        <v>2015</v>
      </c>
      <c r="E6218" s="2" t="s">
        <v>388</v>
      </c>
      <c r="F6218" s="2">
        <v>2109421</v>
      </c>
    </row>
    <row r="6219" spans="1:6" x14ac:dyDescent="0.25">
      <c r="A6219" s="2" t="s">
        <v>158</v>
      </c>
      <c r="B6219" s="2" t="s">
        <v>391</v>
      </c>
      <c r="C6219" s="2" t="s">
        <v>390</v>
      </c>
      <c r="D6219" s="2">
        <v>2017</v>
      </c>
      <c r="E6219" s="2" t="s">
        <v>388</v>
      </c>
      <c r="F6219" s="2">
        <v>936528</v>
      </c>
    </row>
    <row r="6220" spans="1:6" x14ac:dyDescent="0.25">
      <c r="A6220" s="2" t="s">
        <v>158</v>
      </c>
      <c r="B6220" s="2" t="s">
        <v>391</v>
      </c>
      <c r="C6220" s="2" t="s">
        <v>390</v>
      </c>
      <c r="D6220" s="2">
        <v>2018</v>
      </c>
      <c r="E6220" s="2" t="s">
        <v>388</v>
      </c>
      <c r="F6220" s="2">
        <v>764923</v>
      </c>
    </row>
    <row r="6221" spans="1:6" x14ac:dyDescent="0.25">
      <c r="A6221" s="2" t="s">
        <v>158</v>
      </c>
      <c r="B6221" s="2" t="s">
        <v>391</v>
      </c>
      <c r="C6221" s="2" t="s">
        <v>390</v>
      </c>
      <c r="D6221" s="2">
        <v>2019</v>
      </c>
      <c r="E6221" s="2" t="s">
        <v>388</v>
      </c>
      <c r="F6221" s="2">
        <v>611786</v>
      </c>
    </row>
    <row r="6222" spans="1:6" x14ac:dyDescent="0.25">
      <c r="A6222" s="2" t="s">
        <v>158</v>
      </c>
      <c r="B6222" s="2" t="s">
        <v>391</v>
      </c>
      <c r="C6222" s="2" t="s">
        <v>390</v>
      </c>
      <c r="D6222" s="2">
        <v>2020</v>
      </c>
      <c r="E6222" s="2" t="s">
        <v>388</v>
      </c>
      <c r="F6222" s="2">
        <v>766173</v>
      </c>
    </row>
    <row r="6223" spans="1:6" x14ac:dyDescent="0.25">
      <c r="A6223" s="2" t="s">
        <v>158</v>
      </c>
      <c r="B6223" s="2" t="s">
        <v>391</v>
      </c>
      <c r="C6223" s="2" t="s">
        <v>390</v>
      </c>
      <c r="D6223" s="2">
        <v>2021</v>
      </c>
      <c r="E6223" s="2" t="s">
        <v>388</v>
      </c>
      <c r="F6223" s="2">
        <v>818699</v>
      </c>
    </row>
    <row r="6224" spans="1:6" x14ac:dyDescent="0.25">
      <c r="A6224" s="2" t="s">
        <v>158</v>
      </c>
      <c r="B6224" s="2" t="s">
        <v>423</v>
      </c>
      <c r="C6224" s="2" t="s">
        <v>387</v>
      </c>
      <c r="D6224" s="2">
        <v>2010</v>
      </c>
      <c r="E6224" s="2" t="s">
        <v>388</v>
      </c>
      <c r="F6224" s="2">
        <v>37678264</v>
      </c>
    </row>
    <row r="6225" spans="1:6" x14ac:dyDescent="0.25">
      <c r="A6225" s="2" t="s">
        <v>158</v>
      </c>
      <c r="B6225" s="2" t="s">
        <v>423</v>
      </c>
      <c r="C6225" s="2" t="s">
        <v>387</v>
      </c>
      <c r="D6225" s="2">
        <v>2011</v>
      </c>
      <c r="E6225" s="2" t="s">
        <v>388</v>
      </c>
      <c r="F6225" s="2">
        <v>49727700</v>
      </c>
    </row>
    <row r="6226" spans="1:6" x14ac:dyDescent="0.25">
      <c r="A6226" s="2" t="s">
        <v>158</v>
      </c>
      <c r="B6226" s="2" t="s">
        <v>423</v>
      </c>
      <c r="C6226" s="2" t="s">
        <v>387</v>
      </c>
      <c r="D6226" s="2">
        <v>2012</v>
      </c>
      <c r="E6226" s="2" t="s">
        <v>388</v>
      </c>
      <c r="F6226" s="2">
        <v>165864641</v>
      </c>
    </row>
    <row r="6227" spans="1:6" x14ac:dyDescent="0.25">
      <c r="A6227" s="2" t="s">
        <v>158</v>
      </c>
      <c r="B6227" s="2" t="s">
        <v>423</v>
      </c>
      <c r="C6227" s="2" t="s">
        <v>387</v>
      </c>
      <c r="D6227" s="2">
        <v>2013</v>
      </c>
      <c r="E6227" s="2" t="s">
        <v>388</v>
      </c>
      <c r="F6227" s="2">
        <v>91513647</v>
      </c>
    </row>
    <row r="6228" spans="1:6" x14ac:dyDescent="0.25">
      <c r="A6228" s="2" t="s">
        <v>158</v>
      </c>
      <c r="B6228" s="2" t="s">
        <v>423</v>
      </c>
      <c r="C6228" s="2" t="s">
        <v>387</v>
      </c>
      <c r="D6228" s="2">
        <v>2014</v>
      </c>
      <c r="E6228" s="2" t="s">
        <v>388</v>
      </c>
      <c r="F6228" s="2">
        <v>45669835</v>
      </c>
    </row>
    <row r="6229" spans="1:6" x14ac:dyDescent="0.25">
      <c r="A6229" s="2" t="s">
        <v>158</v>
      </c>
      <c r="B6229" s="2" t="s">
        <v>423</v>
      </c>
      <c r="C6229" s="2" t="s">
        <v>387</v>
      </c>
      <c r="D6229" s="2">
        <v>2015</v>
      </c>
      <c r="E6229" s="2" t="s">
        <v>388</v>
      </c>
      <c r="F6229" s="2">
        <v>33059566</v>
      </c>
    </row>
    <row r="6230" spans="1:6" x14ac:dyDescent="0.25">
      <c r="A6230" s="2" t="s">
        <v>158</v>
      </c>
      <c r="B6230" s="2" t="s">
        <v>423</v>
      </c>
      <c r="C6230" s="2" t="s">
        <v>387</v>
      </c>
      <c r="D6230" s="2">
        <v>2016</v>
      </c>
      <c r="E6230" s="2" t="s">
        <v>388</v>
      </c>
      <c r="F6230" s="2">
        <v>37891842</v>
      </c>
    </row>
    <row r="6231" spans="1:6" x14ac:dyDescent="0.25">
      <c r="A6231" s="2" t="s">
        <v>158</v>
      </c>
      <c r="B6231" s="2" t="s">
        <v>423</v>
      </c>
      <c r="C6231" s="2" t="s">
        <v>387</v>
      </c>
      <c r="D6231" s="2">
        <v>2017</v>
      </c>
      <c r="E6231" s="2" t="s">
        <v>388</v>
      </c>
      <c r="F6231" s="2">
        <v>45678158</v>
      </c>
    </row>
    <row r="6232" spans="1:6" x14ac:dyDescent="0.25">
      <c r="A6232" s="2" t="s">
        <v>158</v>
      </c>
      <c r="B6232" s="2" t="s">
        <v>423</v>
      </c>
      <c r="C6232" s="2" t="s">
        <v>387</v>
      </c>
      <c r="D6232" s="2">
        <v>2018</v>
      </c>
      <c r="E6232" s="2" t="s">
        <v>388</v>
      </c>
      <c r="F6232" s="2">
        <v>59272436</v>
      </c>
    </row>
    <row r="6233" spans="1:6" x14ac:dyDescent="0.25">
      <c r="A6233" s="2" t="s">
        <v>158</v>
      </c>
      <c r="B6233" s="2" t="s">
        <v>423</v>
      </c>
      <c r="C6233" s="2" t="s">
        <v>387</v>
      </c>
      <c r="D6233" s="2">
        <v>2019</v>
      </c>
      <c r="E6233" s="2" t="s">
        <v>388</v>
      </c>
      <c r="F6233" s="2">
        <v>62796939</v>
      </c>
    </row>
    <row r="6234" spans="1:6" x14ac:dyDescent="0.25">
      <c r="A6234" s="2" t="s">
        <v>158</v>
      </c>
      <c r="B6234" s="2" t="s">
        <v>423</v>
      </c>
      <c r="C6234" s="2" t="s">
        <v>387</v>
      </c>
      <c r="D6234" s="2">
        <v>2020</v>
      </c>
      <c r="E6234" s="2" t="s">
        <v>388</v>
      </c>
      <c r="F6234" s="2">
        <v>65704708</v>
      </c>
    </row>
    <row r="6235" spans="1:6" x14ac:dyDescent="0.25">
      <c r="A6235" s="2" t="s">
        <v>158</v>
      </c>
      <c r="B6235" s="2" t="s">
        <v>423</v>
      </c>
      <c r="C6235" s="2" t="s">
        <v>387</v>
      </c>
      <c r="D6235" s="2">
        <v>2021</v>
      </c>
      <c r="E6235" s="2" t="s">
        <v>388</v>
      </c>
      <c r="F6235" s="2">
        <v>67702379</v>
      </c>
    </row>
    <row r="6236" spans="1:6" x14ac:dyDescent="0.25">
      <c r="A6236" s="2" t="s">
        <v>158</v>
      </c>
      <c r="B6236" s="2" t="s">
        <v>423</v>
      </c>
      <c r="C6236" s="2" t="s">
        <v>389</v>
      </c>
      <c r="D6236" s="2">
        <v>2010</v>
      </c>
      <c r="E6236" s="2" t="s">
        <v>388</v>
      </c>
      <c r="F6236" s="2">
        <v>62664805</v>
      </c>
    </row>
    <row r="6237" spans="1:6" x14ac:dyDescent="0.25">
      <c r="A6237" s="2" t="s">
        <v>158</v>
      </c>
      <c r="B6237" s="2" t="s">
        <v>423</v>
      </c>
      <c r="C6237" s="2" t="s">
        <v>389</v>
      </c>
      <c r="D6237" s="2">
        <v>2011</v>
      </c>
      <c r="E6237" s="2" t="s">
        <v>388</v>
      </c>
      <c r="F6237" s="2">
        <v>76561231</v>
      </c>
    </row>
    <row r="6238" spans="1:6" x14ac:dyDescent="0.25">
      <c r="A6238" s="2" t="s">
        <v>158</v>
      </c>
      <c r="B6238" s="2" t="s">
        <v>423</v>
      </c>
      <c r="C6238" s="2" t="s">
        <v>389</v>
      </c>
      <c r="D6238" s="2">
        <v>2012</v>
      </c>
      <c r="E6238" s="2" t="s">
        <v>388</v>
      </c>
      <c r="F6238" s="2">
        <v>134745514</v>
      </c>
    </row>
    <row r="6239" spans="1:6" x14ac:dyDescent="0.25">
      <c r="A6239" s="2" t="s">
        <v>158</v>
      </c>
      <c r="B6239" s="2" t="s">
        <v>423</v>
      </c>
      <c r="C6239" s="2" t="s">
        <v>389</v>
      </c>
      <c r="D6239" s="2">
        <v>2013</v>
      </c>
      <c r="E6239" s="2" t="s">
        <v>388</v>
      </c>
      <c r="F6239" s="2">
        <v>79879907</v>
      </c>
    </row>
    <row r="6240" spans="1:6" x14ac:dyDescent="0.25">
      <c r="A6240" s="2" t="s">
        <v>158</v>
      </c>
      <c r="B6240" s="2" t="s">
        <v>423</v>
      </c>
      <c r="C6240" s="2" t="s">
        <v>389</v>
      </c>
      <c r="D6240" s="2">
        <v>2014</v>
      </c>
      <c r="E6240" s="2" t="s">
        <v>388</v>
      </c>
      <c r="F6240" s="2">
        <v>32894814</v>
      </c>
    </row>
    <row r="6241" spans="1:6" x14ac:dyDescent="0.25">
      <c r="A6241" s="2" t="s">
        <v>158</v>
      </c>
      <c r="B6241" s="2" t="s">
        <v>423</v>
      </c>
      <c r="C6241" s="2" t="s">
        <v>389</v>
      </c>
      <c r="D6241" s="2">
        <v>2015</v>
      </c>
      <c r="E6241" s="2" t="s">
        <v>388</v>
      </c>
      <c r="F6241" s="2">
        <v>76960860</v>
      </c>
    </row>
    <row r="6242" spans="1:6" x14ac:dyDescent="0.25">
      <c r="A6242" s="2" t="s">
        <v>158</v>
      </c>
      <c r="B6242" s="2" t="s">
        <v>423</v>
      </c>
      <c r="C6242" s="2" t="s">
        <v>389</v>
      </c>
      <c r="D6242" s="2">
        <v>2016</v>
      </c>
      <c r="E6242" s="2" t="s">
        <v>388</v>
      </c>
      <c r="F6242" s="2">
        <v>50034700</v>
      </c>
    </row>
    <row r="6243" spans="1:6" x14ac:dyDescent="0.25">
      <c r="A6243" s="2" t="s">
        <v>158</v>
      </c>
      <c r="B6243" s="2" t="s">
        <v>423</v>
      </c>
      <c r="C6243" s="2" t="s">
        <v>389</v>
      </c>
      <c r="D6243" s="2">
        <v>2017</v>
      </c>
      <c r="E6243" s="2" t="s">
        <v>388</v>
      </c>
      <c r="F6243" s="2">
        <v>57721510</v>
      </c>
    </row>
    <row r="6244" spans="1:6" x14ac:dyDescent="0.25">
      <c r="A6244" s="2" t="s">
        <v>158</v>
      </c>
      <c r="B6244" s="2" t="s">
        <v>423</v>
      </c>
      <c r="C6244" s="2" t="s">
        <v>389</v>
      </c>
      <c r="D6244" s="2">
        <v>2018</v>
      </c>
      <c r="E6244" s="2" t="s">
        <v>388</v>
      </c>
      <c r="F6244" s="2">
        <v>112467659</v>
      </c>
    </row>
    <row r="6245" spans="1:6" x14ac:dyDescent="0.25">
      <c r="A6245" s="2" t="s">
        <v>158</v>
      </c>
      <c r="B6245" s="2" t="s">
        <v>423</v>
      </c>
      <c r="C6245" s="2" t="s">
        <v>389</v>
      </c>
      <c r="D6245" s="2">
        <v>2019</v>
      </c>
      <c r="E6245" s="2" t="s">
        <v>388</v>
      </c>
      <c r="F6245" s="2">
        <v>118265803</v>
      </c>
    </row>
    <row r="6246" spans="1:6" x14ac:dyDescent="0.25">
      <c r="A6246" s="2" t="s">
        <v>158</v>
      </c>
      <c r="B6246" s="2" t="s">
        <v>423</v>
      </c>
      <c r="C6246" s="2" t="s">
        <v>389</v>
      </c>
      <c r="D6246" s="2">
        <v>2020</v>
      </c>
      <c r="E6246" s="2" t="s">
        <v>388</v>
      </c>
      <c r="F6246" s="2">
        <v>119286581</v>
      </c>
    </row>
    <row r="6247" spans="1:6" x14ac:dyDescent="0.25">
      <c r="A6247" s="2" t="s">
        <v>158</v>
      </c>
      <c r="B6247" s="2" t="s">
        <v>423</v>
      </c>
      <c r="C6247" s="2" t="s">
        <v>389</v>
      </c>
      <c r="D6247" s="2">
        <v>2021</v>
      </c>
      <c r="E6247" s="2" t="s">
        <v>388</v>
      </c>
      <c r="F6247" s="2">
        <v>119933393</v>
      </c>
    </row>
    <row r="6248" spans="1:6" x14ac:dyDescent="0.25">
      <c r="A6248" s="2" t="s">
        <v>158</v>
      </c>
      <c r="B6248" s="2" t="s">
        <v>423</v>
      </c>
      <c r="C6248" s="2" t="s">
        <v>390</v>
      </c>
      <c r="D6248" s="2">
        <v>2010</v>
      </c>
      <c r="E6248" s="2" t="s">
        <v>388</v>
      </c>
      <c r="F6248" s="2">
        <v>14716700</v>
      </c>
    </row>
    <row r="6249" spans="1:6" x14ac:dyDescent="0.25">
      <c r="A6249" s="2" t="s">
        <v>158</v>
      </c>
      <c r="B6249" s="2" t="s">
        <v>423</v>
      </c>
      <c r="C6249" s="2" t="s">
        <v>390</v>
      </c>
      <c r="D6249" s="2">
        <v>2011</v>
      </c>
      <c r="E6249" s="2" t="s">
        <v>388</v>
      </c>
      <c r="F6249" s="2">
        <v>16291112</v>
      </c>
    </row>
    <row r="6250" spans="1:6" x14ac:dyDescent="0.25">
      <c r="A6250" s="2" t="s">
        <v>158</v>
      </c>
      <c r="B6250" s="2" t="s">
        <v>423</v>
      </c>
      <c r="C6250" s="2" t="s">
        <v>390</v>
      </c>
      <c r="D6250" s="2">
        <v>2012</v>
      </c>
      <c r="E6250" s="2" t="s">
        <v>388</v>
      </c>
      <c r="F6250" s="2">
        <v>26262563</v>
      </c>
    </row>
    <row r="6251" spans="1:6" x14ac:dyDescent="0.25">
      <c r="A6251" s="2" t="s">
        <v>158</v>
      </c>
      <c r="B6251" s="2" t="s">
        <v>423</v>
      </c>
      <c r="C6251" s="2" t="s">
        <v>390</v>
      </c>
      <c r="D6251" s="2">
        <v>2013</v>
      </c>
      <c r="E6251" s="2" t="s">
        <v>388</v>
      </c>
      <c r="F6251" s="2">
        <v>33748559</v>
      </c>
    </row>
    <row r="6252" spans="1:6" x14ac:dyDescent="0.25">
      <c r="A6252" s="2" t="s">
        <v>158</v>
      </c>
      <c r="B6252" s="2" t="s">
        <v>423</v>
      </c>
      <c r="C6252" s="2" t="s">
        <v>390</v>
      </c>
      <c r="D6252" s="2">
        <v>2014</v>
      </c>
      <c r="E6252" s="2" t="s">
        <v>388</v>
      </c>
      <c r="F6252" s="2">
        <v>17750091</v>
      </c>
    </row>
    <row r="6253" spans="1:6" x14ac:dyDescent="0.25">
      <c r="A6253" s="2" t="s">
        <v>158</v>
      </c>
      <c r="B6253" s="2" t="s">
        <v>423</v>
      </c>
      <c r="C6253" s="2" t="s">
        <v>390</v>
      </c>
      <c r="D6253" s="2">
        <v>2015</v>
      </c>
      <c r="E6253" s="2" t="s">
        <v>388</v>
      </c>
      <c r="F6253" s="2">
        <v>32814466</v>
      </c>
    </row>
    <row r="6254" spans="1:6" x14ac:dyDescent="0.25">
      <c r="A6254" s="2" t="s">
        <v>158</v>
      </c>
      <c r="B6254" s="2" t="s">
        <v>423</v>
      </c>
      <c r="C6254" s="2" t="s">
        <v>390</v>
      </c>
      <c r="D6254" s="2">
        <v>2016</v>
      </c>
      <c r="E6254" s="2" t="s">
        <v>388</v>
      </c>
      <c r="F6254" s="2">
        <v>25586357</v>
      </c>
    </row>
    <row r="6255" spans="1:6" x14ac:dyDescent="0.25">
      <c r="A6255" s="2" t="s">
        <v>158</v>
      </c>
      <c r="B6255" s="2" t="s">
        <v>423</v>
      </c>
      <c r="C6255" s="2" t="s">
        <v>390</v>
      </c>
      <c r="D6255" s="2">
        <v>2017</v>
      </c>
      <c r="E6255" s="2" t="s">
        <v>388</v>
      </c>
      <c r="F6255" s="2">
        <v>25818864</v>
      </c>
    </row>
    <row r="6256" spans="1:6" x14ac:dyDescent="0.25">
      <c r="A6256" s="2" t="s">
        <v>158</v>
      </c>
      <c r="B6256" s="2" t="s">
        <v>423</v>
      </c>
      <c r="C6256" s="2" t="s">
        <v>390</v>
      </c>
      <c r="D6256" s="2">
        <v>2018</v>
      </c>
      <c r="E6256" s="2" t="s">
        <v>388</v>
      </c>
      <c r="F6256" s="2">
        <v>42301142</v>
      </c>
    </row>
    <row r="6257" spans="1:6" x14ac:dyDescent="0.25">
      <c r="A6257" s="2" t="s">
        <v>158</v>
      </c>
      <c r="B6257" s="2" t="s">
        <v>423</v>
      </c>
      <c r="C6257" s="2" t="s">
        <v>390</v>
      </c>
      <c r="D6257" s="2">
        <v>2019</v>
      </c>
      <c r="E6257" s="2" t="s">
        <v>388</v>
      </c>
      <c r="F6257" s="2">
        <v>46317377</v>
      </c>
    </row>
    <row r="6258" spans="1:6" x14ac:dyDescent="0.25">
      <c r="A6258" s="2" t="s">
        <v>158</v>
      </c>
      <c r="B6258" s="2" t="s">
        <v>423</v>
      </c>
      <c r="C6258" s="2" t="s">
        <v>390</v>
      </c>
      <c r="D6258" s="2">
        <v>2020</v>
      </c>
      <c r="E6258" s="2" t="s">
        <v>388</v>
      </c>
      <c r="F6258" s="2">
        <v>49616056</v>
      </c>
    </row>
    <row r="6259" spans="1:6" x14ac:dyDescent="0.25">
      <c r="A6259" s="2" t="s">
        <v>158</v>
      </c>
      <c r="B6259" s="2" t="s">
        <v>423</v>
      </c>
      <c r="C6259" s="2" t="s">
        <v>390</v>
      </c>
      <c r="D6259" s="2">
        <v>2021</v>
      </c>
      <c r="E6259" s="2" t="s">
        <v>388</v>
      </c>
      <c r="F6259" s="2">
        <v>52894189</v>
      </c>
    </row>
    <row r="6260" spans="1:6" x14ac:dyDescent="0.25">
      <c r="A6260" s="2" t="s">
        <v>159</v>
      </c>
      <c r="B6260" s="2" t="s">
        <v>402</v>
      </c>
      <c r="C6260" s="2" t="s">
        <v>387</v>
      </c>
      <c r="D6260" s="2">
        <v>2010</v>
      </c>
      <c r="E6260" s="2" t="s">
        <v>388</v>
      </c>
      <c r="F6260" s="2">
        <v>56208656</v>
      </c>
    </row>
    <row r="6261" spans="1:6" x14ac:dyDescent="0.25">
      <c r="A6261" s="2" t="s">
        <v>159</v>
      </c>
      <c r="B6261" s="2" t="s">
        <v>402</v>
      </c>
      <c r="C6261" s="2" t="s">
        <v>387</v>
      </c>
      <c r="D6261" s="2">
        <v>2011</v>
      </c>
      <c r="E6261" s="2" t="s">
        <v>388</v>
      </c>
      <c r="F6261" s="2">
        <v>85830065</v>
      </c>
    </row>
    <row r="6262" spans="1:6" x14ac:dyDescent="0.25">
      <c r="A6262" s="2" t="s">
        <v>159</v>
      </c>
      <c r="B6262" s="2" t="s">
        <v>402</v>
      </c>
      <c r="C6262" s="2" t="s">
        <v>387</v>
      </c>
      <c r="D6262" s="2">
        <v>2012</v>
      </c>
      <c r="E6262" s="2" t="s">
        <v>388</v>
      </c>
      <c r="F6262" s="2">
        <v>313038471</v>
      </c>
    </row>
    <row r="6263" spans="1:6" x14ac:dyDescent="0.25">
      <c r="A6263" s="2" t="s">
        <v>159</v>
      </c>
      <c r="B6263" s="2" t="s">
        <v>402</v>
      </c>
      <c r="C6263" s="2" t="s">
        <v>387</v>
      </c>
      <c r="D6263" s="2">
        <v>2013</v>
      </c>
      <c r="E6263" s="2" t="s">
        <v>388</v>
      </c>
      <c r="F6263" s="2">
        <v>96920199</v>
      </c>
    </row>
    <row r="6264" spans="1:6" x14ac:dyDescent="0.25">
      <c r="A6264" s="2" t="s">
        <v>159</v>
      </c>
      <c r="B6264" s="2" t="s">
        <v>402</v>
      </c>
      <c r="C6264" s="2" t="s">
        <v>387</v>
      </c>
      <c r="D6264" s="2">
        <v>2014</v>
      </c>
      <c r="E6264" s="2" t="s">
        <v>388</v>
      </c>
      <c r="F6264" s="2">
        <v>184083607</v>
      </c>
    </row>
    <row r="6265" spans="1:6" x14ac:dyDescent="0.25">
      <c r="A6265" s="2" t="s">
        <v>159</v>
      </c>
      <c r="B6265" s="2" t="s">
        <v>402</v>
      </c>
      <c r="C6265" s="2" t="s">
        <v>387</v>
      </c>
      <c r="D6265" s="2">
        <v>2015</v>
      </c>
      <c r="E6265" s="2" t="s">
        <v>388</v>
      </c>
      <c r="F6265" s="2">
        <v>256335497</v>
      </c>
    </row>
    <row r="6266" spans="1:6" x14ac:dyDescent="0.25">
      <c r="A6266" s="2" t="s">
        <v>159</v>
      </c>
      <c r="B6266" s="2" t="s">
        <v>402</v>
      </c>
      <c r="C6266" s="2" t="s">
        <v>387</v>
      </c>
      <c r="D6266" s="2">
        <v>2016</v>
      </c>
      <c r="E6266" s="2" t="s">
        <v>388</v>
      </c>
      <c r="F6266" s="2">
        <v>108003743</v>
      </c>
    </row>
    <row r="6267" spans="1:6" x14ac:dyDescent="0.25">
      <c r="A6267" s="2" t="s">
        <v>159</v>
      </c>
      <c r="B6267" s="2" t="s">
        <v>402</v>
      </c>
      <c r="C6267" s="2" t="s">
        <v>387</v>
      </c>
      <c r="D6267" s="2">
        <v>2017</v>
      </c>
      <c r="E6267" s="2" t="s">
        <v>388</v>
      </c>
      <c r="F6267" s="2">
        <v>122880947</v>
      </c>
    </row>
    <row r="6268" spans="1:6" x14ac:dyDescent="0.25">
      <c r="A6268" s="2" t="s">
        <v>159</v>
      </c>
      <c r="B6268" s="2" t="s">
        <v>402</v>
      </c>
      <c r="C6268" s="2" t="s">
        <v>387</v>
      </c>
      <c r="D6268" s="2">
        <v>2018</v>
      </c>
      <c r="E6268" s="2" t="s">
        <v>388</v>
      </c>
      <c r="F6268" s="2">
        <v>211852731</v>
      </c>
    </row>
    <row r="6269" spans="1:6" x14ac:dyDescent="0.25">
      <c r="A6269" s="2" t="s">
        <v>159</v>
      </c>
      <c r="B6269" s="2" t="s">
        <v>402</v>
      </c>
      <c r="C6269" s="2" t="s">
        <v>387</v>
      </c>
      <c r="D6269" s="2">
        <v>2019</v>
      </c>
      <c r="E6269" s="2" t="s">
        <v>388</v>
      </c>
      <c r="F6269" s="2">
        <v>230306132</v>
      </c>
    </row>
    <row r="6270" spans="1:6" x14ac:dyDescent="0.25">
      <c r="A6270" s="2" t="s">
        <v>159</v>
      </c>
      <c r="B6270" s="2" t="s">
        <v>402</v>
      </c>
      <c r="C6270" s="2" t="s">
        <v>387</v>
      </c>
      <c r="D6270" s="2">
        <v>2020</v>
      </c>
      <c r="E6270" s="2" t="s">
        <v>388</v>
      </c>
      <c r="F6270" s="2">
        <v>248335731</v>
      </c>
    </row>
    <row r="6271" spans="1:6" x14ac:dyDescent="0.25">
      <c r="A6271" s="2" t="s">
        <v>159</v>
      </c>
      <c r="B6271" s="2" t="s">
        <v>402</v>
      </c>
      <c r="C6271" s="2" t="s">
        <v>387</v>
      </c>
      <c r="D6271" s="2">
        <v>2021</v>
      </c>
      <c r="E6271" s="2" t="s">
        <v>388</v>
      </c>
      <c r="F6271" s="2">
        <v>261194445</v>
      </c>
    </row>
    <row r="6272" spans="1:6" x14ac:dyDescent="0.25">
      <c r="A6272" s="2" t="s">
        <v>159</v>
      </c>
      <c r="B6272" s="2" t="s">
        <v>402</v>
      </c>
      <c r="C6272" s="2" t="s">
        <v>389</v>
      </c>
      <c r="D6272" s="2">
        <v>2010</v>
      </c>
      <c r="E6272" s="2" t="s">
        <v>388</v>
      </c>
      <c r="F6272" s="2">
        <v>192361883</v>
      </c>
    </row>
    <row r="6273" spans="1:6" x14ac:dyDescent="0.25">
      <c r="A6273" s="2" t="s">
        <v>159</v>
      </c>
      <c r="B6273" s="2" t="s">
        <v>402</v>
      </c>
      <c r="C6273" s="2" t="s">
        <v>389</v>
      </c>
      <c r="D6273" s="2">
        <v>2011</v>
      </c>
      <c r="E6273" s="2" t="s">
        <v>388</v>
      </c>
      <c r="F6273" s="2">
        <v>311626921</v>
      </c>
    </row>
    <row r="6274" spans="1:6" x14ac:dyDescent="0.25">
      <c r="A6274" s="2" t="s">
        <v>159</v>
      </c>
      <c r="B6274" s="2" t="s">
        <v>402</v>
      </c>
      <c r="C6274" s="2" t="s">
        <v>389</v>
      </c>
      <c r="D6274" s="2">
        <v>2012</v>
      </c>
      <c r="E6274" s="2" t="s">
        <v>388</v>
      </c>
      <c r="F6274" s="2">
        <v>398565332</v>
      </c>
    </row>
    <row r="6275" spans="1:6" x14ac:dyDescent="0.25">
      <c r="A6275" s="2" t="s">
        <v>159</v>
      </c>
      <c r="B6275" s="2" t="s">
        <v>402</v>
      </c>
      <c r="C6275" s="2" t="s">
        <v>389</v>
      </c>
      <c r="D6275" s="2">
        <v>2013</v>
      </c>
      <c r="E6275" s="2" t="s">
        <v>388</v>
      </c>
      <c r="F6275" s="2">
        <v>627089819</v>
      </c>
    </row>
    <row r="6276" spans="1:6" x14ac:dyDescent="0.25">
      <c r="A6276" s="2" t="s">
        <v>159</v>
      </c>
      <c r="B6276" s="2" t="s">
        <v>402</v>
      </c>
      <c r="C6276" s="2" t="s">
        <v>389</v>
      </c>
      <c r="D6276" s="2">
        <v>2014</v>
      </c>
      <c r="E6276" s="2" t="s">
        <v>388</v>
      </c>
      <c r="F6276" s="2">
        <v>3621765046</v>
      </c>
    </row>
    <row r="6277" spans="1:6" x14ac:dyDescent="0.25">
      <c r="A6277" s="2" t="s">
        <v>159</v>
      </c>
      <c r="B6277" s="2" t="s">
        <v>402</v>
      </c>
      <c r="C6277" s="2" t="s">
        <v>389</v>
      </c>
      <c r="D6277" s="2">
        <v>2015</v>
      </c>
      <c r="E6277" s="2" t="s">
        <v>388</v>
      </c>
      <c r="F6277" s="2">
        <v>335459265</v>
      </c>
    </row>
    <row r="6278" spans="1:6" x14ac:dyDescent="0.25">
      <c r="A6278" s="2" t="s">
        <v>159</v>
      </c>
      <c r="B6278" s="2" t="s">
        <v>402</v>
      </c>
      <c r="C6278" s="2" t="s">
        <v>389</v>
      </c>
      <c r="D6278" s="2">
        <v>2016</v>
      </c>
      <c r="E6278" s="2" t="s">
        <v>388</v>
      </c>
      <c r="F6278" s="2">
        <v>456244764</v>
      </c>
    </row>
    <row r="6279" spans="1:6" x14ac:dyDescent="0.25">
      <c r="A6279" s="2" t="s">
        <v>159</v>
      </c>
      <c r="B6279" s="2" t="s">
        <v>402</v>
      </c>
      <c r="C6279" s="2" t="s">
        <v>389</v>
      </c>
      <c r="D6279" s="2">
        <v>2017</v>
      </c>
      <c r="E6279" s="2" t="s">
        <v>388</v>
      </c>
      <c r="F6279" s="2">
        <v>616994430</v>
      </c>
    </row>
    <row r="6280" spans="1:6" x14ac:dyDescent="0.25">
      <c r="A6280" s="2" t="s">
        <v>159</v>
      </c>
      <c r="B6280" s="2" t="s">
        <v>402</v>
      </c>
      <c r="C6280" s="2" t="s">
        <v>389</v>
      </c>
      <c r="D6280" s="2">
        <v>2018</v>
      </c>
      <c r="E6280" s="2" t="s">
        <v>388</v>
      </c>
      <c r="F6280" s="2">
        <v>438983921</v>
      </c>
    </row>
    <row r="6281" spans="1:6" x14ac:dyDescent="0.25">
      <c r="A6281" s="2" t="s">
        <v>159</v>
      </c>
      <c r="B6281" s="2" t="s">
        <v>402</v>
      </c>
      <c r="C6281" s="2" t="s">
        <v>389</v>
      </c>
      <c r="D6281" s="2">
        <v>2019</v>
      </c>
      <c r="E6281" s="2" t="s">
        <v>388</v>
      </c>
      <c r="F6281" s="2">
        <v>453032832</v>
      </c>
    </row>
    <row r="6282" spans="1:6" x14ac:dyDescent="0.25">
      <c r="A6282" s="2" t="s">
        <v>159</v>
      </c>
      <c r="B6282" s="2" t="s">
        <v>402</v>
      </c>
      <c r="C6282" s="2" t="s">
        <v>389</v>
      </c>
      <c r="D6282" s="2">
        <v>2020</v>
      </c>
      <c r="E6282" s="2" t="s">
        <v>388</v>
      </c>
      <c r="F6282" s="2">
        <v>464669625</v>
      </c>
    </row>
    <row r="6283" spans="1:6" x14ac:dyDescent="0.25">
      <c r="A6283" s="2" t="s">
        <v>159</v>
      </c>
      <c r="B6283" s="2" t="s">
        <v>402</v>
      </c>
      <c r="C6283" s="2" t="s">
        <v>389</v>
      </c>
      <c r="D6283" s="2">
        <v>2021</v>
      </c>
      <c r="E6283" s="2" t="s">
        <v>388</v>
      </c>
      <c r="F6283" s="2">
        <v>473207911</v>
      </c>
    </row>
    <row r="6284" spans="1:6" x14ac:dyDescent="0.25">
      <c r="A6284" s="2" t="s">
        <v>159</v>
      </c>
      <c r="B6284" s="2" t="s">
        <v>402</v>
      </c>
      <c r="C6284" s="2" t="s">
        <v>390</v>
      </c>
      <c r="D6284" s="2">
        <v>2010</v>
      </c>
      <c r="E6284" s="2" t="s">
        <v>388</v>
      </c>
      <c r="F6284" s="2">
        <v>561982086</v>
      </c>
    </row>
    <row r="6285" spans="1:6" x14ac:dyDescent="0.25">
      <c r="A6285" s="2" t="s">
        <v>159</v>
      </c>
      <c r="B6285" s="2" t="s">
        <v>402</v>
      </c>
      <c r="C6285" s="2" t="s">
        <v>390</v>
      </c>
      <c r="D6285" s="2">
        <v>2011</v>
      </c>
      <c r="E6285" s="2" t="s">
        <v>388</v>
      </c>
      <c r="F6285" s="2">
        <v>638189970</v>
      </c>
    </row>
    <row r="6286" spans="1:6" x14ac:dyDescent="0.25">
      <c r="A6286" s="2" t="s">
        <v>159</v>
      </c>
      <c r="B6286" s="2" t="s">
        <v>402</v>
      </c>
      <c r="C6286" s="2" t="s">
        <v>390</v>
      </c>
      <c r="D6286" s="2">
        <v>2012</v>
      </c>
      <c r="E6286" s="2" t="s">
        <v>388</v>
      </c>
      <c r="F6286" s="2">
        <v>636888759</v>
      </c>
    </row>
    <row r="6287" spans="1:6" x14ac:dyDescent="0.25">
      <c r="A6287" s="2" t="s">
        <v>159</v>
      </c>
      <c r="B6287" s="2" t="s">
        <v>402</v>
      </c>
      <c r="C6287" s="2" t="s">
        <v>390</v>
      </c>
      <c r="D6287" s="2">
        <v>2013</v>
      </c>
      <c r="E6287" s="2" t="s">
        <v>388</v>
      </c>
      <c r="F6287" s="2">
        <v>566597094</v>
      </c>
    </row>
    <row r="6288" spans="1:6" x14ac:dyDescent="0.25">
      <c r="A6288" s="2" t="s">
        <v>159</v>
      </c>
      <c r="B6288" s="2" t="s">
        <v>402</v>
      </c>
      <c r="C6288" s="2" t="s">
        <v>390</v>
      </c>
      <c r="D6288" s="2">
        <v>2014</v>
      </c>
      <c r="E6288" s="2" t="s">
        <v>388</v>
      </c>
      <c r="F6288" s="2">
        <v>544340631</v>
      </c>
    </row>
    <row r="6289" spans="1:6" x14ac:dyDescent="0.25">
      <c r="A6289" s="2" t="s">
        <v>159</v>
      </c>
      <c r="B6289" s="2" t="s">
        <v>402</v>
      </c>
      <c r="C6289" s="2" t="s">
        <v>390</v>
      </c>
      <c r="D6289" s="2">
        <v>2015</v>
      </c>
      <c r="E6289" s="2" t="s">
        <v>388</v>
      </c>
      <c r="F6289" s="2">
        <v>606260336</v>
      </c>
    </row>
    <row r="6290" spans="1:6" x14ac:dyDescent="0.25">
      <c r="A6290" s="2" t="s">
        <v>159</v>
      </c>
      <c r="B6290" s="2" t="s">
        <v>402</v>
      </c>
      <c r="C6290" s="2" t="s">
        <v>390</v>
      </c>
      <c r="D6290" s="2">
        <v>2016</v>
      </c>
      <c r="E6290" s="2" t="s">
        <v>388</v>
      </c>
      <c r="F6290" s="2">
        <v>737694347</v>
      </c>
    </row>
    <row r="6291" spans="1:6" x14ac:dyDescent="0.25">
      <c r="A6291" s="2" t="s">
        <v>159</v>
      </c>
      <c r="B6291" s="2" t="s">
        <v>402</v>
      </c>
      <c r="C6291" s="2" t="s">
        <v>390</v>
      </c>
      <c r="D6291" s="2">
        <v>2017</v>
      </c>
      <c r="E6291" s="2" t="s">
        <v>388</v>
      </c>
      <c r="F6291" s="2">
        <v>867556594</v>
      </c>
    </row>
    <row r="6292" spans="1:6" x14ac:dyDescent="0.25">
      <c r="A6292" s="2" t="s">
        <v>159</v>
      </c>
      <c r="B6292" s="2" t="s">
        <v>402</v>
      </c>
      <c r="C6292" s="2" t="s">
        <v>390</v>
      </c>
      <c r="D6292" s="2">
        <v>2018</v>
      </c>
      <c r="E6292" s="2" t="s">
        <v>388</v>
      </c>
      <c r="F6292" s="2">
        <v>957363224</v>
      </c>
    </row>
    <row r="6293" spans="1:6" x14ac:dyDescent="0.25">
      <c r="A6293" s="2" t="s">
        <v>159</v>
      </c>
      <c r="B6293" s="2" t="s">
        <v>402</v>
      </c>
      <c r="C6293" s="2" t="s">
        <v>390</v>
      </c>
      <c r="D6293" s="2">
        <v>2019</v>
      </c>
      <c r="E6293" s="2" t="s">
        <v>388</v>
      </c>
      <c r="F6293" s="2">
        <v>1077971030</v>
      </c>
    </row>
    <row r="6294" spans="1:6" x14ac:dyDescent="0.25">
      <c r="A6294" s="2" t="s">
        <v>159</v>
      </c>
      <c r="B6294" s="2" t="s">
        <v>402</v>
      </c>
      <c r="C6294" s="2" t="s">
        <v>390</v>
      </c>
      <c r="D6294" s="2">
        <v>2020</v>
      </c>
      <c r="E6294" s="2" t="s">
        <v>388</v>
      </c>
      <c r="F6294" s="2">
        <v>1175825078</v>
      </c>
    </row>
    <row r="6295" spans="1:6" x14ac:dyDescent="0.25">
      <c r="A6295" s="2" t="s">
        <v>159</v>
      </c>
      <c r="B6295" s="2" t="s">
        <v>402</v>
      </c>
      <c r="C6295" s="2" t="s">
        <v>390</v>
      </c>
      <c r="D6295" s="2">
        <v>2021</v>
      </c>
      <c r="E6295" s="2" t="s">
        <v>388</v>
      </c>
      <c r="F6295" s="2">
        <v>1260659670</v>
      </c>
    </row>
    <row r="6296" spans="1:6" x14ac:dyDescent="0.25">
      <c r="A6296" s="2" t="s">
        <v>160</v>
      </c>
      <c r="B6296" s="2" t="s">
        <v>415</v>
      </c>
      <c r="C6296" s="2" t="s">
        <v>387</v>
      </c>
      <c r="D6296" s="2">
        <v>2010</v>
      </c>
      <c r="E6296" s="2" t="s">
        <v>388</v>
      </c>
      <c r="F6296" s="2">
        <v>39422587</v>
      </c>
    </row>
    <row r="6297" spans="1:6" x14ac:dyDescent="0.25">
      <c r="A6297" s="2" t="s">
        <v>160</v>
      </c>
      <c r="B6297" s="2" t="s">
        <v>415</v>
      </c>
      <c r="C6297" s="2" t="s">
        <v>387</v>
      </c>
      <c r="D6297" s="2">
        <v>2011</v>
      </c>
      <c r="E6297" s="2" t="s">
        <v>388</v>
      </c>
      <c r="F6297" s="2">
        <v>16437824</v>
      </c>
    </row>
    <row r="6298" spans="1:6" x14ac:dyDescent="0.25">
      <c r="A6298" s="2" t="s">
        <v>160</v>
      </c>
      <c r="B6298" s="2" t="s">
        <v>415</v>
      </c>
      <c r="C6298" s="2" t="s">
        <v>387</v>
      </c>
      <c r="D6298" s="2">
        <v>2012</v>
      </c>
      <c r="E6298" s="2" t="s">
        <v>388</v>
      </c>
      <c r="F6298" s="2">
        <v>25649961</v>
      </c>
    </row>
    <row r="6299" spans="1:6" x14ac:dyDescent="0.25">
      <c r="A6299" s="2" t="s">
        <v>160</v>
      </c>
      <c r="B6299" s="2" t="s">
        <v>415</v>
      </c>
      <c r="C6299" s="2" t="s">
        <v>387</v>
      </c>
      <c r="D6299" s="2">
        <v>2013</v>
      </c>
      <c r="E6299" s="2" t="s">
        <v>388</v>
      </c>
      <c r="F6299" s="2">
        <v>25487009</v>
      </c>
    </row>
    <row r="6300" spans="1:6" x14ac:dyDescent="0.25">
      <c r="A6300" s="2" t="s">
        <v>160</v>
      </c>
      <c r="B6300" s="2" t="s">
        <v>415</v>
      </c>
      <c r="C6300" s="2" t="s">
        <v>387</v>
      </c>
      <c r="D6300" s="2">
        <v>2014</v>
      </c>
      <c r="E6300" s="2" t="s">
        <v>388</v>
      </c>
      <c r="F6300" s="2">
        <v>25140132</v>
      </c>
    </row>
    <row r="6301" spans="1:6" x14ac:dyDescent="0.25">
      <c r="A6301" s="2" t="s">
        <v>160</v>
      </c>
      <c r="B6301" s="2" t="s">
        <v>415</v>
      </c>
      <c r="C6301" s="2" t="s">
        <v>387</v>
      </c>
      <c r="D6301" s="2">
        <v>2015</v>
      </c>
      <c r="E6301" s="2" t="s">
        <v>388</v>
      </c>
      <c r="F6301" s="2">
        <v>31102301</v>
      </c>
    </row>
    <row r="6302" spans="1:6" x14ac:dyDescent="0.25">
      <c r="A6302" s="2" t="s">
        <v>160</v>
      </c>
      <c r="B6302" s="2" t="s">
        <v>415</v>
      </c>
      <c r="C6302" s="2" t="s">
        <v>387</v>
      </c>
      <c r="D6302" s="2">
        <v>2016</v>
      </c>
      <c r="E6302" s="2" t="s">
        <v>388</v>
      </c>
      <c r="F6302" s="2">
        <v>22217569</v>
      </c>
    </row>
    <row r="6303" spans="1:6" x14ac:dyDescent="0.25">
      <c r="A6303" s="2" t="s">
        <v>160</v>
      </c>
      <c r="B6303" s="2" t="s">
        <v>415</v>
      </c>
      <c r="C6303" s="2" t="s">
        <v>387</v>
      </c>
      <c r="D6303" s="2">
        <v>2017</v>
      </c>
      <c r="E6303" s="2" t="s">
        <v>388</v>
      </c>
      <c r="F6303" s="2">
        <v>44038017</v>
      </c>
    </row>
    <row r="6304" spans="1:6" x14ac:dyDescent="0.25">
      <c r="A6304" s="2" t="s">
        <v>160</v>
      </c>
      <c r="B6304" s="2" t="s">
        <v>415</v>
      </c>
      <c r="C6304" s="2" t="s">
        <v>387</v>
      </c>
      <c r="D6304" s="2">
        <v>2018</v>
      </c>
      <c r="E6304" s="2" t="s">
        <v>388</v>
      </c>
      <c r="F6304" s="2">
        <v>36206084</v>
      </c>
    </row>
    <row r="6305" spans="1:6" x14ac:dyDescent="0.25">
      <c r="A6305" s="2" t="s">
        <v>160</v>
      </c>
      <c r="B6305" s="2" t="s">
        <v>415</v>
      </c>
      <c r="C6305" s="2" t="s">
        <v>387</v>
      </c>
      <c r="D6305" s="2">
        <v>2019</v>
      </c>
      <c r="E6305" s="2" t="s">
        <v>388</v>
      </c>
      <c r="F6305" s="2">
        <v>38831461</v>
      </c>
    </row>
    <row r="6306" spans="1:6" x14ac:dyDescent="0.25">
      <c r="A6306" s="2" t="s">
        <v>160</v>
      </c>
      <c r="B6306" s="2" t="s">
        <v>415</v>
      </c>
      <c r="C6306" s="2" t="s">
        <v>387</v>
      </c>
      <c r="D6306" s="2">
        <v>2020</v>
      </c>
      <c r="E6306" s="2" t="s">
        <v>388</v>
      </c>
      <c r="F6306" s="2">
        <v>41395244</v>
      </c>
    </row>
    <row r="6307" spans="1:6" x14ac:dyDescent="0.25">
      <c r="A6307" s="2" t="s">
        <v>160</v>
      </c>
      <c r="B6307" s="2" t="s">
        <v>415</v>
      </c>
      <c r="C6307" s="2" t="s">
        <v>387</v>
      </c>
      <c r="D6307" s="2">
        <v>2021</v>
      </c>
      <c r="E6307" s="2" t="s">
        <v>388</v>
      </c>
      <c r="F6307" s="2">
        <v>43254012</v>
      </c>
    </row>
    <row r="6308" spans="1:6" x14ac:dyDescent="0.25">
      <c r="A6308" s="2" t="s">
        <v>160</v>
      </c>
      <c r="B6308" s="2" t="s">
        <v>415</v>
      </c>
      <c r="C6308" s="2" t="s">
        <v>389</v>
      </c>
      <c r="D6308" s="2">
        <v>2010</v>
      </c>
      <c r="E6308" s="2" t="s">
        <v>388</v>
      </c>
      <c r="F6308" s="2">
        <v>16638617</v>
      </c>
    </row>
    <row r="6309" spans="1:6" x14ac:dyDescent="0.25">
      <c r="A6309" s="2" t="s">
        <v>160</v>
      </c>
      <c r="B6309" s="2" t="s">
        <v>415</v>
      </c>
      <c r="C6309" s="2" t="s">
        <v>389</v>
      </c>
      <c r="D6309" s="2">
        <v>2011</v>
      </c>
      <c r="E6309" s="2" t="s">
        <v>388</v>
      </c>
      <c r="F6309" s="2">
        <v>44583588</v>
      </c>
    </row>
    <row r="6310" spans="1:6" x14ac:dyDescent="0.25">
      <c r="A6310" s="2" t="s">
        <v>160</v>
      </c>
      <c r="B6310" s="2" t="s">
        <v>415</v>
      </c>
      <c r="C6310" s="2" t="s">
        <v>389</v>
      </c>
      <c r="D6310" s="2">
        <v>2012</v>
      </c>
      <c r="E6310" s="2" t="s">
        <v>388</v>
      </c>
      <c r="F6310" s="2">
        <v>95028841</v>
      </c>
    </row>
    <row r="6311" spans="1:6" x14ac:dyDescent="0.25">
      <c r="A6311" s="2" t="s">
        <v>160</v>
      </c>
      <c r="B6311" s="2" t="s">
        <v>415</v>
      </c>
      <c r="C6311" s="2" t="s">
        <v>389</v>
      </c>
      <c r="D6311" s="2">
        <v>2013</v>
      </c>
      <c r="E6311" s="2" t="s">
        <v>388</v>
      </c>
      <c r="F6311" s="2">
        <v>37974506</v>
      </c>
    </row>
    <row r="6312" spans="1:6" x14ac:dyDescent="0.25">
      <c r="A6312" s="2" t="s">
        <v>160</v>
      </c>
      <c r="B6312" s="2" t="s">
        <v>415</v>
      </c>
      <c r="C6312" s="2" t="s">
        <v>389</v>
      </c>
      <c r="D6312" s="2">
        <v>2014</v>
      </c>
      <c r="E6312" s="2" t="s">
        <v>388</v>
      </c>
      <c r="F6312" s="2">
        <v>33077631</v>
      </c>
    </row>
    <row r="6313" spans="1:6" x14ac:dyDescent="0.25">
      <c r="A6313" s="2" t="s">
        <v>160</v>
      </c>
      <c r="B6313" s="2" t="s">
        <v>415</v>
      </c>
      <c r="C6313" s="2" t="s">
        <v>389</v>
      </c>
      <c r="D6313" s="2">
        <v>2015</v>
      </c>
      <c r="E6313" s="2" t="s">
        <v>388</v>
      </c>
      <c r="F6313" s="2">
        <v>83251262</v>
      </c>
    </row>
    <row r="6314" spans="1:6" x14ac:dyDescent="0.25">
      <c r="A6314" s="2" t="s">
        <v>160</v>
      </c>
      <c r="B6314" s="2" t="s">
        <v>415</v>
      </c>
      <c r="C6314" s="2" t="s">
        <v>389</v>
      </c>
      <c r="D6314" s="2">
        <v>2016</v>
      </c>
      <c r="E6314" s="2" t="s">
        <v>388</v>
      </c>
      <c r="F6314" s="2">
        <v>38173861</v>
      </c>
    </row>
    <row r="6315" spans="1:6" x14ac:dyDescent="0.25">
      <c r="A6315" s="2" t="s">
        <v>160</v>
      </c>
      <c r="B6315" s="2" t="s">
        <v>415</v>
      </c>
      <c r="C6315" s="2" t="s">
        <v>389</v>
      </c>
      <c r="D6315" s="2">
        <v>2017</v>
      </c>
      <c r="E6315" s="2" t="s">
        <v>388</v>
      </c>
      <c r="F6315" s="2">
        <v>88318034</v>
      </c>
    </row>
    <row r="6316" spans="1:6" x14ac:dyDescent="0.25">
      <c r="A6316" s="2" t="s">
        <v>160</v>
      </c>
      <c r="B6316" s="2" t="s">
        <v>415</v>
      </c>
      <c r="C6316" s="2" t="s">
        <v>389</v>
      </c>
      <c r="D6316" s="2">
        <v>2018</v>
      </c>
      <c r="E6316" s="2" t="s">
        <v>388</v>
      </c>
      <c r="F6316" s="2">
        <v>101167433</v>
      </c>
    </row>
    <row r="6317" spans="1:6" x14ac:dyDescent="0.25">
      <c r="A6317" s="2" t="s">
        <v>160</v>
      </c>
      <c r="B6317" s="2" t="s">
        <v>415</v>
      </c>
      <c r="C6317" s="2" t="s">
        <v>389</v>
      </c>
      <c r="D6317" s="2">
        <v>2019</v>
      </c>
      <c r="E6317" s="2" t="s">
        <v>388</v>
      </c>
      <c r="F6317" s="2">
        <v>106220436</v>
      </c>
    </row>
    <row r="6318" spans="1:6" x14ac:dyDescent="0.25">
      <c r="A6318" s="2" t="s">
        <v>160</v>
      </c>
      <c r="B6318" s="2" t="s">
        <v>415</v>
      </c>
      <c r="C6318" s="2" t="s">
        <v>389</v>
      </c>
      <c r="D6318" s="2">
        <v>2020</v>
      </c>
      <c r="E6318" s="2" t="s">
        <v>388</v>
      </c>
      <c r="F6318" s="2">
        <v>109501220</v>
      </c>
    </row>
    <row r="6319" spans="1:6" x14ac:dyDescent="0.25">
      <c r="A6319" s="2" t="s">
        <v>160</v>
      </c>
      <c r="B6319" s="2" t="s">
        <v>415</v>
      </c>
      <c r="C6319" s="2" t="s">
        <v>389</v>
      </c>
      <c r="D6319" s="2">
        <v>2021</v>
      </c>
      <c r="E6319" s="2" t="s">
        <v>388</v>
      </c>
      <c r="F6319" s="2">
        <v>111853984</v>
      </c>
    </row>
    <row r="6320" spans="1:6" x14ac:dyDescent="0.25">
      <c r="A6320" s="2" t="s">
        <v>160</v>
      </c>
      <c r="B6320" s="2" t="s">
        <v>415</v>
      </c>
      <c r="C6320" s="2" t="s">
        <v>390</v>
      </c>
      <c r="D6320" s="2">
        <v>2010</v>
      </c>
      <c r="E6320" s="2" t="s">
        <v>388</v>
      </c>
      <c r="F6320" s="2">
        <v>65536474</v>
      </c>
    </row>
    <row r="6321" spans="1:6" x14ac:dyDescent="0.25">
      <c r="A6321" s="2" t="s">
        <v>160</v>
      </c>
      <c r="B6321" s="2" t="s">
        <v>415</v>
      </c>
      <c r="C6321" s="2" t="s">
        <v>390</v>
      </c>
      <c r="D6321" s="2">
        <v>2011</v>
      </c>
      <c r="E6321" s="2" t="s">
        <v>388</v>
      </c>
      <c r="F6321" s="2">
        <v>67337108</v>
      </c>
    </row>
    <row r="6322" spans="1:6" x14ac:dyDescent="0.25">
      <c r="A6322" s="2" t="s">
        <v>160</v>
      </c>
      <c r="B6322" s="2" t="s">
        <v>415</v>
      </c>
      <c r="C6322" s="2" t="s">
        <v>390</v>
      </c>
      <c r="D6322" s="2">
        <v>2012</v>
      </c>
      <c r="E6322" s="2" t="s">
        <v>388</v>
      </c>
      <c r="F6322" s="2">
        <v>84638915</v>
      </c>
    </row>
    <row r="6323" spans="1:6" x14ac:dyDescent="0.25">
      <c r="A6323" s="2" t="s">
        <v>160</v>
      </c>
      <c r="B6323" s="2" t="s">
        <v>415</v>
      </c>
      <c r="C6323" s="2" t="s">
        <v>390</v>
      </c>
      <c r="D6323" s="2">
        <v>2013</v>
      </c>
      <c r="E6323" s="2" t="s">
        <v>388</v>
      </c>
      <c r="F6323" s="2">
        <v>109711289</v>
      </c>
    </row>
    <row r="6324" spans="1:6" x14ac:dyDescent="0.25">
      <c r="A6324" s="2" t="s">
        <v>160</v>
      </c>
      <c r="B6324" s="2" t="s">
        <v>415</v>
      </c>
      <c r="C6324" s="2" t="s">
        <v>390</v>
      </c>
      <c r="D6324" s="2">
        <v>2014</v>
      </c>
      <c r="E6324" s="2" t="s">
        <v>388</v>
      </c>
      <c r="F6324" s="2">
        <v>101685665</v>
      </c>
    </row>
    <row r="6325" spans="1:6" x14ac:dyDescent="0.25">
      <c r="A6325" s="2" t="s">
        <v>160</v>
      </c>
      <c r="B6325" s="2" t="s">
        <v>415</v>
      </c>
      <c r="C6325" s="2" t="s">
        <v>390</v>
      </c>
      <c r="D6325" s="2">
        <v>2015</v>
      </c>
      <c r="E6325" s="2" t="s">
        <v>388</v>
      </c>
      <c r="F6325" s="2">
        <v>168667936</v>
      </c>
    </row>
    <row r="6326" spans="1:6" x14ac:dyDescent="0.25">
      <c r="A6326" s="2" t="s">
        <v>160</v>
      </c>
      <c r="B6326" s="2" t="s">
        <v>415</v>
      </c>
      <c r="C6326" s="2" t="s">
        <v>390</v>
      </c>
      <c r="D6326" s="2">
        <v>2016</v>
      </c>
      <c r="E6326" s="2" t="s">
        <v>388</v>
      </c>
      <c r="F6326" s="2">
        <v>182222426</v>
      </c>
    </row>
    <row r="6327" spans="1:6" x14ac:dyDescent="0.25">
      <c r="A6327" s="2" t="s">
        <v>160</v>
      </c>
      <c r="B6327" s="2" t="s">
        <v>415</v>
      </c>
      <c r="C6327" s="2" t="s">
        <v>390</v>
      </c>
      <c r="D6327" s="2">
        <v>2017</v>
      </c>
      <c r="E6327" s="2" t="s">
        <v>388</v>
      </c>
      <c r="F6327" s="2">
        <v>213831755</v>
      </c>
    </row>
    <row r="6328" spans="1:6" x14ac:dyDescent="0.25">
      <c r="A6328" s="2" t="s">
        <v>160</v>
      </c>
      <c r="B6328" s="2" t="s">
        <v>415</v>
      </c>
      <c r="C6328" s="2" t="s">
        <v>390</v>
      </c>
      <c r="D6328" s="2">
        <v>2018</v>
      </c>
      <c r="E6328" s="2" t="s">
        <v>388</v>
      </c>
      <c r="F6328" s="2">
        <v>189826975</v>
      </c>
    </row>
    <row r="6329" spans="1:6" x14ac:dyDescent="0.25">
      <c r="A6329" s="2" t="s">
        <v>160</v>
      </c>
      <c r="B6329" s="2" t="s">
        <v>415</v>
      </c>
      <c r="C6329" s="2" t="s">
        <v>390</v>
      </c>
      <c r="D6329" s="2">
        <v>2019</v>
      </c>
      <c r="E6329" s="2" t="s">
        <v>388</v>
      </c>
      <c r="F6329" s="2">
        <v>190673615</v>
      </c>
    </row>
    <row r="6330" spans="1:6" x14ac:dyDescent="0.25">
      <c r="A6330" s="2" t="s">
        <v>160</v>
      </c>
      <c r="B6330" s="2" t="s">
        <v>415</v>
      </c>
      <c r="C6330" s="2" t="s">
        <v>390</v>
      </c>
      <c r="D6330" s="2">
        <v>2020</v>
      </c>
      <c r="E6330" s="2" t="s">
        <v>388</v>
      </c>
      <c r="F6330" s="2">
        <v>204519679</v>
      </c>
    </row>
    <row r="6331" spans="1:6" x14ac:dyDescent="0.25">
      <c r="A6331" s="2" t="s">
        <v>160</v>
      </c>
      <c r="B6331" s="2" t="s">
        <v>415</v>
      </c>
      <c r="C6331" s="2" t="s">
        <v>390</v>
      </c>
      <c r="D6331" s="2">
        <v>2021</v>
      </c>
      <c r="E6331" s="2" t="s">
        <v>388</v>
      </c>
      <c r="F6331" s="2">
        <v>216386754</v>
      </c>
    </row>
    <row r="6332" spans="1:6" x14ac:dyDescent="0.25">
      <c r="A6332" s="2" t="s">
        <v>161</v>
      </c>
      <c r="B6332" s="2" t="s">
        <v>399</v>
      </c>
      <c r="C6332" s="2" t="s">
        <v>387</v>
      </c>
      <c r="D6332" s="2">
        <v>2010</v>
      </c>
      <c r="E6332" s="2" t="s">
        <v>388</v>
      </c>
      <c r="F6332" s="2">
        <v>736954023</v>
      </c>
    </row>
    <row r="6333" spans="1:6" x14ac:dyDescent="0.25">
      <c r="A6333" s="2" t="s">
        <v>161</v>
      </c>
      <c r="B6333" s="2" t="s">
        <v>399</v>
      </c>
      <c r="C6333" s="2" t="s">
        <v>387</v>
      </c>
      <c r="D6333" s="2">
        <v>2011</v>
      </c>
      <c r="E6333" s="2" t="s">
        <v>388</v>
      </c>
      <c r="F6333" s="2">
        <v>1154167197</v>
      </c>
    </row>
    <row r="6334" spans="1:6" x14ac:dyDescent="0.25">
      <c r="A6334" s="2" t="s">
        <v>161</v>
      </c>
      <c r="B6334" s="2" t="s">
        <v>399</v>
      </c>
      <c r="C6334" s="2" t="s">
        <v>387</v>
      </c>
      <c r="D6334" s="2">
        <v>2012</v>
      </c>
      <c r="E6334" s="2" t="s">
        <v>388</v>
      </c>
      <c r="F6334" s="2">
        <v>322688853</v>
      </c>
    </row>
    <row r="6335" spans="1:6" x14ac:dyDescent="0.25">
      <c r="A6335" s="2" t="s">
        <v>161</v>
      </c>
      <c r="B6335" s="2" t="s">
        <v>399</v>
      </c>
      <c r="C6335" s="2" t="s">
        <v>387</v>
      </c>
      <c r="D6335" s="2">
        <v>2013</v>
      </c>
      <c r="E6335" s="2" t="s">
        <v>388</v>
      </c>
      <c r="F6335" s="2">
        <v>1107207823</v>
      </c>
    </row>
    <row r="6336" spans="1:6" x14ac:dyDescent="0.25">
      <c r="A6336" s="2" t="s">
        <v>161</v>
      </c>
      <c r="B6336" s="2" t="s">
        <v>399</v>
      </c>
      <c r="C6336" s="2" t="s">
        <v>387</v>
      </c>
      <c r="D6336" s="2">
        <v>2014</v>
      </c>
      <c r="E6336" s="2" t="s">
        <v>388</v>
      </c>
      <c r="F6336" s="2">
        <v>436713691</v>
      </c>
    </row>
    <row r="6337" spans="1:6" x14ac:dyDescent="0.25">
      <c r="A6337" s="2" t="s">
        <v>161</v>
      </c>
      <c r="B6337" s="2" t="s">
        <v>399</v>
      </c>
      <c r="C6337" s="2" t="s">
        <v>387</v>
      </c>
      <c r="D6337" s="2">
        <v>2015</v>
      </c>
      <c r="E6337" s="2" t="s">
        <v>388</v>
      </c>
      <c r="F6337" s="2">
        <v>459051910</v>
      </c>
    </row>
    <row r="6338" spans="1:6" x14ac:dyDescent="0.25">
      <c r="A6338" s="2" t="s">
        <v>161</v>
      </c>
      <c r="B6338" s="2" t="s">
        <v>399</v>
      </c>
      <c r="C6338" s="2" t="s">
        <v>387</v>
      </c>
      <c r="D6338" s="2">
        <v>2016</v>
      </c>
      <c r="E6338" s="2" t="s">
        <v>388</v>
      </c>
      <c r="F6338" s="2">
        <v>407539369</v>
      </c>
    </row>
    <row r="6339" spans="1:6" x14ac:dyDescent="0.25">
      <c r="A6339" s="2" t="s">
        <v>161</v>
      </c>
      <c r="B6339" s="2" t="s">
        <v>399</v>
      </c>
      <c r="C6339" s="2" t="s">
        <v>387</v>
      </c>
      <c r="D6339" s="2">
        <v>2017</v>
      </c>
      <c r="E6339" s="2" t="s">
        <v>388</v>
      </c>
      <c r="F6339" s="2">
        <v>536565389</v>
      </c>
    </row>
    <row r="6340" spans="1:6" x14ac:dyDescent="0.25">
      <c r="A6340" s="2" t="s">
        <v>161</v>
      </c>
      <c r="B6340" s="2" t="s">
        <v>399</v>
      </c>
      <c r="C6340" s="2" t="s">
        <v>387</v>
      </c>
      <c r="D6340" s="2">
        <v>2018</v>
      </c>
      <c r="E6340" s="2" t="s">
        <v>388</v>
      </c>
      <c r="F6340" s="2">
        <v>804973844</v>
      </c>
    </row>
    <row r="6341" spans="1:6" x14ac:dyDescent="0.25">
      <c r="A6341" s="2" t="s">
        <v>161</v>
      </c>
      <c r="B6341" s="2" t="s">
        <v>399</v>
      </c>
      <c r="C6341" s="2" t="s">
        <v>387</v>
      </c>
      <c r="D6341" s="2">
        <v>2019</v>
      </c>
      <c r="E6341" s="2" t="s">
        <v>388</v>
      </c>
      <c r="F6341" s="2">
        <v>855300733</v>
      </c>
    </row>
    <row r="6342" spans="1:6" x14ac:dyDescent="0.25">
      <c r="A6342" s="2" t="s">
        <v>161</v>
      </c>
      <c r="B6342" s="2" t="s">
        <v>399</v>
      </c>
      <c r="C6342" s="2" t="s">
        <v>387</v>
      </c>
      <c r="D6342" s="2">
        <v>2020</v>
      </c>
      <c r="E6342" s="2" t="s">
        <v>388</v>
      </c>
      <c r="F6342" s="2">
        <v>899615384</v>
      </c>
    </row>
    <row r="6343" spans="1:6" x14ac:dyDescent="0.25">
      <c r="A6343" s="2" t="s">
        <v>161</v>
      </c>
      <c r="B6343" s="2" t="s">
        <v>399</v>
      </c>
      <c r="C6343" s="2" t="s">
        <v>387</v>
      </c>
      <c r="D6343" s="2">
        <v>2021</v>
      </c>
      <c r="E6343" s="2" t="s">
        <v>388</v>
      </c>
      <c r="F6343" s="2">
        <v>929241133</v>
      </c>
    </row>
    <row r="6344" spans="1:6" x14ac:dyDescent="0.25">
      <c r="A6344" s="2" t="s">
        <v>161</v>
      </c>
      <c r="B6344" s="2" t="s">
        <v>399</v>
      </c>
      <c r="C6344" s="2" t="s">
        <v>389</v>
      </c>
      <c r="D6344" s="2">
        <v>2010</v>
      </c>
      <c r="E6344" s="2" t="s">
        <v>388</v>
      </c>
      <c r="F6344" s="2">
        <v>938519834</v>
      </c>
    </row>
    <row r="6345" spans="1:6" x14ac:dyDescent="0.25">
      <c r="A6345" s="2" t="s">
        <v>161</v>
      </c>
      <c r="B6345" s="2" t="s">
        <v>399</v>
      </c>
      <c r="C6345" s="2" t="s">
        <v>389</v>
      </c>
      <c r="D6345" s="2">
        <v>2011</v>
      </c>
      <c r="E6345" s="2" t="s">
        <v>388</v>
      </c>
      <c r="F6345" s="2">
        <v>1295039279</v>
      </c>
    </row>
    <row r="6346" spans="1:6" x14ac:dyDescent="0.25">
      <c r="A6346" s="2" t="s">
        <v>161</v>
      </c>
      <c r="B6346" s="2" t="s">
        <v>399</v>
      </c>
      <c r="C6346" s="2" t="s">
        <v>389</v>
      </c>
      <c r="D6346" s="2">
        <v>2012</v>
      </c>
      <c r="E6346" s="2" t="s">
        <v>388</v>
      </c>
      <c r="F6346" s="2">
        <v>709534953</v>
      </c>
    </row>
    <row r="6347" spans="1:6" x14ac:dyDescent="0.25">
      <c r="A6347" s="2" t="s">
        <v>161</v>
      </c>
      <c r="B6347" s="2" t="s">
        <v>399</v>
      </c>
      <c r="C6347" s="2" t="s">
        <v>389</v>
      </c>
      <c r="D6347" s="2">
        <v>2013</v>
      </c>
      <c r="E6347" s="2" t="s">
        <v>388</v>
      </c>
      <c r="F6347" s="2">
        <v>794683199</v>
      </c>
    </row>
    <row r="6348" spans="1:6" x14ac:dyDescent="0.25">
      <c r="A6348" s="2" t="s">
        <v>161</v>
      </c>
      <c r="B6348" s="2" t="s">
        <v>399</v>
      </c>
      <c r="C6348" s="2" t="s">
        <v>389</v>
      </c>
      <c r="D6348" s="2">
        <v>2014</v>
      </c>
      <c r="E6348" s="2" t="s">
        <v>388</v>
      </c>
      <c r="F6348" s="2">
        <v>841208389</v>
      </c>
    </row>
    <row r="6349" spans="1:6" x14ac:dyDescent="0.25">
      <c r="A6349" s="2" t="s">
        <v>161</v>
      </c>
      <c r="B6349" s="2" t="s">
        <v>399</v>
      </c>
      <c r="C6349" s="2" t="s">
        <v>389</v>
      </c>
      <c r="D6349" s="2">
        <v>2015</v>
      </c>
      <c r="E6349" s="2" t="s">
        <v>388</v>
      </c>
      <c r="F6349" s="2">
        <v>1454920315</v>
      </c>
    </row>
    <row r="6350" spans="1:6" x14ac:dyDescent="0.25">
      <c r="A6350" s="2" t="s">
        <v>161</v>
      </c>
      <c r="B6350" s="2" t="s">
        <v>399</v>
      </c>
      <c r="C6350" s="2" t="s">
        <v>389</v>
      </c>
      <c r="D6350" s="2">
        <v>2016</v>
      </c>
      <c r="E6350" s="2" t="s">
        <v>388</v>
      </c>
      <c r="F6350" s="2">
        <v>1811761020</v>
      </c>
    </row>
    <row r="6351" spans="1:6" x14ac:dyDescent="0.25">
      <c r="A6351" s="2" t="s">
        <v>161</v>
      </c>
      <c r="B6351" s="2" t="s">
        <v>399</v>
      </c>
      <c r="C6351" s="2" t="s">
        <v>389</v>
      </c>
      <c r="D6351" s="2">
        <v>2017</v>
      </c>
      <c r="E6351" s="2" t="s">
        <v>388</v>
      </c>
      <c r="F6351" s="2">
        <v>1467507605</v>
      </c>
    </row>
    <row r="6352" spans="1:6" x14ac:dyDescent="0.25">
      <c r="A6352" s="2" t="s">
        <v>161</v>
      </c>
      <c r="B6352" s="2" t="s">
        <v>399</v>
      </c>
      <c r="C6352" s="2" t="s">
        <v>389</v>
      </c>
      <c r="D6352" s="2">
        <v>2018</v>
      </c>
      <c r="E6352" s="2" t="s">
        <v>388</v>
      </c>
      <c r="F6352" s="2">
        <v>2166104699</v>
      </c>
    </row>
    <row r="6353" spans="1:6" x14ac:dyDescent="0.25">
      <c r="A6353" s="2" t="s">
        <v>161</v>
      </c>
      <c r="B6353" s="2" t="s">
        <v>399</v>
      </c>
      <c r="C6353" s="2" t="s">
        <v>389</v>
      </c>
      <c r="D6353" s="2">
        <v>2019</v>
      </c>
      <c r="E6353" s="2" t="s">
        <v>388</v>
      </c>
      <c r="F6353" s="2">
        <v>2232176111</v>
      </c>
    </row>
    <row r="6354" spans="1:6" x14ac:dyDescent="0.25">
      <c r="A6354" s="2" t="s">
        <v>161</v>
      </c>
      <c r="B6354" s="2" t="s">
        <v>399</v>
      </c>
      <c r="C6354" s="2" t="s">
        <v>389</v>
      </c>
      <c r="D6354" s="2">
        <v>2020</v>
      </c>
      <c r="E6354" s="2" t="s">
        <v>388</v>
      </c>
      <c r="F6354" s="2">
        <v>2307132901</v>
      </c>
    </row>
    <row r="6355" spans="1:6" x14ac:dyDescent="0.25">
      <c r="A6355" s="2" t="s">
        <v>161</v>
      </c>
      <c r="B6355" s="2" t="s">
        <v>399</v>
      </c>
      <c r="C6355" s="2" t="s">
        <v>389</v>
      </c>
      <c r="D6355" s="2">
        <v>2021</v>
      </c>
      <c r="E6355" s="2" t="s">
        <v>388</v>
      </c>
      <c r="F6355" s="2">
        <v>2343860556</v>
      </c>
    </row>
    <row r="6356" spans="1:6" x14ac:dyDescent="0.25">
      <c r="A6356" s="2" t="s">
        <v>161</v>
      </c>
      <c r="B6356" s="2" t="s">
        <v>399</v>
      </c>
      <c r="C6356" s="2" t="s">
        <v>390</v>
      </c>
      <c r="D6356" s="2">
        <v>2010</v>
      </c>
      <c r="E6356" s="2" t="s">
        <v>388</v>
      </c>
      <c r="F6356" s="2">
        <v>1178523662</v>
      </c>
    </row>
    <row r="6357" spans="1:6" x14ac:dyDescent="0.25">
      <c r="A6357" s="2" t="s">
        <v>161</v>
      </c>
      <c r="B6357" s="2" t="s">
        <v>399</v>
      </c>
      <c r="C6357" s="2" t="s">
        <v>390</v>
      </c>
      <c r="D6357" s="2">
        <v>2011</v>
      </c>
      <c r="E6357" s="2" t="s">
        <v>388</v>
      </c>
      <c r="F6357" s="2">
        <v>1133453231</v>
      </c>
    </row>
    <row r="6358" spans="1:6" x14ac:dyDescent="0.25">
      <c r="A6358" s="2" t="s">
        <v>161</v>
      </c>
      <c r="B6358" s="2" t="s">
        <v>399</v>
      </c>
      <c r="C6358" s="2" t="s">
        <v>390</v>
      </c>
      <c r="D6358" s="2">
        <v>2012</v>
      </c>
      <c r="E6358" s="2" t="s">
        <v>388</v>
      </c>
      <c r="F6358" s="2">
        <v>1353849646</v>
      </c>
    </row>
    <row r="6359" spans="1:6" x14ac:dyDescent="0.25">
      <c r="A6359" s="2" t="s">
        <v>161</v>
      </c>
      <c r="B6359" s="2" t="s">
        <v>399</v>
      </c>
      <c r="C6359" s="2" t="s">
        <v>390</v>
      </c>
      <c r="D6359" s="2">
        <v>2013</v>
      </c>
      <c r="E6359" s="2" t="s">
        <v>388</v>
      </c>
      <c r="F6359" s="2">
        <v>1541453200</v>
      </c>
    </row>
    <row r="6360" spans="1:6" x14ac:dyDescent="0.25">
      <c r="A6360" s="2" t="s">
        <v>161</v>
      </c>
      <c r="B6360" s="2" t="s">
        <v>399</v>
      </c>
      <c r="C6360" s="2" t="s">
        <v>390</v>
      </c>
      <c r="D6360" s="2">
        <v>2014</v>
      </c>
      <c r="E6360" s="2" t="s">
        <v>388</v>
      </c>
      <c r="F6360" s="2">
        <v>1974960322</v>
      </c>
    </row>
    <row r="6361" spans="1:6" x14ac:dyDescent="0.25">
      <c r="A6361" s="2" t="s">
        <v>161</v>
      </c>
      <c r="B6361" s="2" t="s">
        <v>399</v>
      </c>
      <c r="C6361" s="2" t="s">
        <v>390</v>
      </c>
      <c r="D6361" s="2">
        <v>2015</v>
      </c>
      <c r="E6361" s="2" t="s">
        <v>388</v>
      </c>
      <c r="F6361" s="2">
        <v>1561408165</v>
      </c>
    </row>
    <row r="6362" spans="1:6" x14ac:dyDescent="0.25">
      <c r="A6362" s="2" t="s">
        <v>161</v>
      </c>
      <c r="B6362" s="2" t="s">
        <v>399</v>
      </c>
      <c r="C6362" s="2" t="s">
        <v>390</v>
      </c>
      <c r="D6362" s="2">
        <v>2016</v>
      </c>
      <c r="E6362" s="2" t="s">
        <v>388</v>
      </c>
      <c r="F6362" s="2">
        <v>1975690729</v>
      </c>
    </row>
    <row r="6363" spans="1:6" x14ac:dyDescent="0.25">
      <c r="A6363" s="2" t="s">
        <v>161</v>
      </c>
      <c r="B6363" s="2" t="s">
        <v>399</v>
      </c>
      <c r="C6363" s="2" t="s">
        <v>390</v>
      </c>
      <c r="D6363" s="2">
        <v>2017</v>
      </c>
      <c r="E6363" s="2" t="s">
        <v>388</v>
      </c>
      <c r="F6363" s="2">
        <v>2085094016</v>
      </c>
    </row>
    <row r="6364" spans="1:6" x14ac:dyDescent="0.25">
      <c r="A6364" s="2" t="s">
        <v>161</v>
      </c>
      <c r="B6364" s="2" t="s">
        <v>399</v>
      </c>
      <c r="C6364" s="2" t="s">
        <v>390</v>
      </c>
      <c r="D6364" s="2">
        <v>2018</v>
      </c>
      <c r="E6364" s="2" t="s">
        <v>388</v>
      </c>
      <c r="F6364" s="2">
        <v>2093543701</v>
      </c>
    </row>
    <row r="6365" spans="1:6" x14ac:dyDescent="0.25">
      <c r="A6365" s="2" t="s">
        <v>161</v>
      </c>
      <c r="B6365" s="2" t="s">
        <v>399</v>
      </c>
      <c r="C6365" s="2" t="s">
        <v>390</v>
      </c>
      <c r="D6365" s="2">
        <v>2019</v>
      </c>
      <c r="E6365" s="2" t="s">
        <v>388</v>
      </c>
      <c r="F6365" s="2">
        <v>2242966804</v>
      </c>
    </row>
    <row r="6366" spans="1:6" x14ac:dyDescent="0.25">
      <c r="A6366" s="2" t="s">
        <v>161</v>
      </c>
      <c r="B6366" s="2" t="s">
        <v>399</v>
      </c>
      <c r="C6366" s="2" t="s">
        <v>390</v>
      </c>
      <c r="D6366" s="2">
        <v>2020</v>
      </c>
      <c r="E6366" s="2" t="s">
        <v>388</v>
      </c>
      <c r="F6366" s="2">
        <v>2412213256</v>
      </c>
    </row>
    <row r="6367" spans="1:6" x14ac:dyDescent="0.25">
      <c r="A6367" s="2" t="s">
        <v>161</v>
      </c>
      <c r="B6367" s="2" t="s">
        <v>399</v>
      </c>
      <c r="C6367" s="2" t="s">
        <v>390</v>
      </c>
      <c r="D6367" s="2">
        <v>2021</v>
      </c>
      <c r="E6367" s="2" t="s">
        <v>388</v>
      </c>
      <c r="F6367" s="2">
        <v>2555285016</v>
      </c>
    </row>
    <row r="6368" spans="1:6" x14ac:dyDescent="0.25">
      <c r="A6368" s="2" t="s">
        <v>162</v>
      </c>
      <c r="B6368" s="2" t="s">
        <v>398</v>
      </c>
      <c r="C6368" s="2" t="s">
        <v>387</v>
      </c>
      <c r="D6368" s="2">
        <v>2010</v>
      </c>
      <c r="E6368" s="2" t="s">
        <v>388</v>
      </c>
      <c r="F6368" s="2">
        <v>79918891</v>
      </c>
    </row>
    <row r="6369" spans="1:6" x14ac:dyDescent="0.25">
      <c r="A6369" s="2" t="s">
        <v>162</v>
      </c>
      <c r="B6369" s="2" t="s">
        <v>398</v>
      </c>
      <c r="C6369" s="2" t="s">
        <v>387</v>
      </c>
      <c r="D6369" s="2">
        <v>2011</v>
      </c>
      <c r="E6369" s="2" t="s">
        <v>388</v>
      </c>
      <c r="F6369" s="2">
        <v>56413781</v>
      </c>
    </row>
    <row r="6370" spans="1:6" x14ac:dyDescent="0.25">
      <c r="A6370" s="2" t="s">
        <v>162</v>
      </c>
      <c r="B6370" s="2" t="s">
        <v>398</v>
      </c>
      <c r="C6370" s="2" t="s">
        <v>387</v>
      </c>
      <c r="D6370" s="2">
        <v>2012</v>
      </c>
      <c r="E6370" s="2" t="s">
        <v>388</v>
      </c>
      <c r="F6370" s="2">
        <v>133063571</v>
      </c>
    </row>
    <row r="6371" spans="1:6" x14ac:dyDescent="0.25">
      <c r="A6371" s="2" t="s">
        <v>162</v>
      </c>
      <c r="B6371" s="2" t="s">
        <v>398</v>
      </c>
      <c r="C6371" s="2" t="s">
        <v>387</v>
      </c>
      <c r="D6371" s="2">
        <v>2013</v>
      </c>
      <c r="E6371" s="2" t="s">
        <v>388</v>
      </c>
      <c r="F6371" s="2">
        <v>95345865</v>
      </c>
    </row>
    <row r="6372" spans="1:6" x14ac:dyDescent="0.25">
      <c r="A6372" s="2" t="s">
        <v>162</v>
      </c>
      <c r="B6372" s="2" t="s">
        <v>398</v>
      </c>
      <c r="C6372" s="2" t="s">
        <v>387</v>
      </c>
      <c r="D6372" s="2">
        <v>2014</v>
      </c>
      <c r="E6372" s="2" t="s">
        <v>388</v>
      </c>
      <c r="F6372" s="2">
        <v>131506140</v>
      </c>
    </row>
    <row r="6373" spans="1:6" x14ac:dyDescent="0.25">
      <c r="A6373" s="2" t="s">
        <v>162</v>
      </c>
      <c r="B6373" s="2" t="s">
        <v>398</v>
      </c>
      <c r="C6373" s="2" t="s">
        <v>387</v>
      </c>
      <c r="D6373" s="2">
        <v>2015</v>
      </c>
      <c r="E6373" s="2" t="s">
        <v>388</v>
      </c>
      <c r="F6373" s="2">
        <v>72628538</v>
      </c>
    </row>
    <row r="6374" spans="1:6" x14ac:dyDescent="0.25">
      <c r="A6374" s="2" t="s">
        <v>162</v>
      </c>
      <c r="B6374" s="2" t="s">
        <v>398</v>
      </c>
      <c r="C6374" s="2" t="s">
        <v>387</v>
      </c>
      <c r="D6374" s="2">
        <v>2016</v>
      </c>
      <c r="E6374" s="2" t="s">
        <v>388</v>
      </c>
      <c r="F6374" s="2">
        <v>108196002</v>
      </c>
    </row>
    <row r="6375" spans="1:6" x14ac:dyDescent="0.25">
      <c r="A6375" s="2" t="s">
        <v>162</v>
      </c>
      <c r="B6375" s="2" t="s">
        <v>398</v>
      </c>
      <c r="C6375" s="2" t="s">
        <v>387</v>
      </c>
      <c r="D6375" s="2">
        <v>2017</v>
      </c>
      <c r="E6375" s="2" t="s">
        <v>388</v>
      </c>
      <c r="F6375" s="2">
        <v>78094286</v>
      </c>
    </row>
    <row r="6376" spans="1:6" x14ac:dyDescent="0.25">
      <c r="A6376" s="2" t="s">
        <v>162</v>
      </c>
      <c r="B6376" s="2" t="s">
        <v>398</v>
      </c>
      <c r="C6376" s="2" t="s">
        <v>387</v>
      </c>
      <c r="D6376" s="2">
        <v>2018</v>
      </c>
      <c r="E6376" s="2" t="s">
        <v>388</v>
      </c>
      <c r="F6376" s="2">
        <v>77015301</v>
      </c>
    </row>
    <row r="6377" spans="1:6" x14ac:dyDescent="0.25">
      <c r="A6377" s="2" t="s">
        <v>162</v>
      </c>
      <c r="B6377" s="2" t="s">
        <v>398</v>
      </c>
      <c r="C6377" s="2" t="s">
        <v>387</v>
      </c>
      <c r="D6377" s="2">
        <v>2019</v>
      </c>
      <c r="E6377" s="2" t="s">
        <v>388</v>
      </c>
      <c r="F6377" s="2">
        <v>82891202</v>
      </c>
    </row>
    <row r="6378" spans="1:6" x14ac:dyDescent="0.25">
      <c r="A6378" s="2" t="s">
        <v>162</v>
      </c>
      <c r="B6378" s="2" t="s">
        <v>398</v>
      </c>
      <c r="C6378" s="2" t="s">
        <v>387</v>
      </c>
      <c r="D6378" s="2">
        <v>2020</v>
      </c>
      <c r="E6378" s="2" t="s">
        <v>388</v>
      </c>
      <c r="F6378" s="2">
        <v>88931474</v>
      </c>
    </row>
    <row r="6379" spans="1:6" x14ac:dyDescent="0.25">
      <c r="A6379" s="2" t="s">
        <v>162</v>
      </c>
      <c r="B6379" s="2" t="s">
        <v>398</v>
      </c>
      <c r="C6379" s="2" t="s">
        <v>387</v>
      </c>
      <c r="D6379" s="2">
        <v>2021</v>
      </c>
      <c r="E6379" s="2" t="s">
        <v>388</v>
      </c>
      <c r="F6379" s="2">
        <v>92951262</v>
      </c>
    </row>
    <row r="6380" spans="1:6" x14ac:dyDescent="0.25">
      <c r="A6380" s="2" t="s">
        <v>162</v>
      </c>
      <c r="B6380" s="2" t="s">
        <v>398</v>
      </c>
      <c r="C6380" s="2" t="s">
        <v>389</v>
      </c>
      <c r="D6380" s="2">
        <v>2010</v>
      </c>
      <c r="E6380" s="2" t="s">
        <v>388</v>
      </c>
      <c r="F6380" s="2">
        <v>180478370</v>
      </c>
    </row>
    <row r="6381" spans="1:6" x14ac:dyDescent="0.25">
      <c r="A6381" s="2" t="s">
        <v>162</v>
      </c>
      <c r="B6381" s="2" t="s">
        <v>398</v>
      </c>
      <c r="C6381" s="2" t="s">
        <v>389</v>
      </c>
      <c r="D6381" s="2">
        <v>2011</v>
      </c>
      <c r="E6381" s="2" t="s">
        <v>388</v>
      </c>
      <c r="F6381" s="2">
        <v>198401415</v>
      </c>
    </row>
    <row r="6382" spans="1:6" x14ac:dyDescent="0.25">
      <c r="A6382" s="2" t="s">
        <v>162</v>
      </c>
      <c r="B6382" s="2" t="s">
        <v>398</v>
      </c>
      <c r="C6382" s="2" t="s">
        <v>389</v>
      </c>
      <c r="D6382" s="2">
        <v>2012</v>
      </c>
      <c r="E6382" s="2" t="s">
        <v>388</v>
      </c>
      <c r="F6382" s="2">
        <v>189645039</v>
      </c>
    </row>
    <row r="6383" spans="1:6" x14ac:dyDescent="0.25">
      <c r="A6383" s="2" t="s">
        <v>162</v>
      </c>
      <c r="B6383" s="2" t="s">
        <v>398</v>
      </c>
      <c r="C6383" s="2" t="s">
        <v>389</v>
      </c>
      <c r="D6383" s="2">
        <v>2013</v>
      </c>
      <c r="E6383" s="2" t="s">
        <v>388</v>
      </c>
      <c r="F6383" s="2">
        <v>687540340</v>
      </c>
    </row>
    <row r="6384" spans="1:6" x14ac:dyDescent="0.25">
      <c r="A6384" s="2" t="s">
        <v>162</v>
      </c>
      <c r="B6384" s="2" t="s">
        <v>398</v>
      </c>
      <c r="C6384" s="2" t="s">
        <v>389</v>
      </c>
      <c r="D6384" s="2">
        <v>2014</v>
      </c>
      <c r="E6384" s="2" t="s">
        <v>388</v>
      </c>
      <c r="F6384" s="2">
        <v>217538152</v>
      </c>
    </row>
    <row r="6385" spans="1:6" x14ac:dyDescent="0.25">
      <c r="A6385" s="2" t="s">
        <v>162</v>
      </c>
      <c r="B6385" s="2" t="s">
        <v>398</v>
      </c>
      <c r="C6385" s="2" t="s">
        <v>389</v>
      </c>
      <c r="D6385" s="2">
        <v>2015</v>
      </c>
      <c r="E6385" s="2" t="s">
        <v>388</v>
      </c>
      <c r="F6385" s="2">
        <v>221550668</v>
      </c>
    </row>
    <row r="6386" spans="1:6" x14ac:dyDescent="0.25">
      <c r="A6386" s="2" t="s">
        <v>162</v>
      </c>
      <c r="B6386" s="2" t="s">
        <v>398</v>
      </c>
      <c r="C6386" s="2" t="s">
        <v>389</v>
      </c>
      <c r="D6386" s="2">
        <v>2016</v>
      </c>
      <c r="E6386" s="2" t="s">
        <v>388</v>
      </c>
      <c r="F6386" s="2">
        <v>496797631</v>
      </c>
    </row>
    <row r="6387" spans="1:6" x14ac:dyDescent="0.25">
      <c r="A6387" s="2" t="s">
        <v>162</v>
      </c>
      <c r="B6387" s="2" t="s">
        <v>398</v>
      </c>
      <c r="C6387" s="2" t="s">
        <v>389</v>
      </c>
      <c r="D6387" s="2">
        <v>2017</v>
      </c>
      <c r="E6387" s="2" t="s">
        <v>388</v>
      </c>
      <c r="F6387" s="2">
        <v>340721225</v>
      </c>
    </row>
    <row r="6388" spans="1:6" x14ac:dyDescent="0.25">
      <c r="A6388" s="2" t="s">
        <v>162</v>
      </c>
      <c r="B6388" s="2" t="s">
        <v>398</v>
      </c>
      <c r="C6388" s="2" t="s">
        <v>389</v>
      </c>
      <c r="D6388" s="2">
        <v>2018</v>
      </c>
      <c r="E6388" s="2" t="s">
        <v>388</v>
      </c>
      <c r="F6388" s="2">
        <v>381734371</v>
      </c>
    </row>
    <row r="6389" spans="1:6" x14ac:dyDescent="0.25">
      <c r="A6389" s="2" t="s">
        <v>162</v>
      </c>
      <c r="B6389" s="2" t="s">
        <v>398</v>
      </c>
      <c r="C6389" s="2" t="s">
        <v>389</v>
      </c>
      <c r="D6389" s="2">
        <v>2019</v>
      </c>
      <c r="E6389" s="2" t="s">
        <v>388</v>
      </c>
      <c r="F6389" s="2">
        <v>388967613</v>
      </c>
    </row>
    <row r="6390" spans="1:6" x14ac:dyDescent="0.25">
      <c r="A6390" s="2" t="s">
        <v>162</v>
      </c>
      <c r="B6390" s="2" t="s">
        <v>398</v>
      </c>
      <c r="C6390" s="2" t="s">
        <v>389</v>
      </c>
      <c r="D6390" s="2">
        <v>2020</v>
      </c>
      <c r="E6390" s="2" t="s">
        <v>388</v>
      </c>
      <c r="F6390" s="2">
        <v>391793284</v>
      </c>
    </row>
    <row r="6391" spans="1:6" x14ac:dyDescent="0.25">
      <c r="A6391" s="2" t="s">
        <v>162</v>
      </c>
      <c r="B6391" s="2" t="s">
        <v>398</v>
      </c>
      <c r="C6391" s="2" t="s">
        <v>389</v>
      </c>
      <c r="D6391" s="2">
        <v>2021</v>
      </c>
      <c r="E6391" s="2" t="s">
        <v>388</v>
      </c>
      <c r="F6391" s="2">
        <v>392768428</v>
      </c>
    </row>
    <row r="6392" spans="1:6" x14ac:dyDescent="0.25">
      <c r="A6392" s="2" t="s">
        <v>162</v>
      </c>
      <c r="B6392" s="2" t="s">
        <v>398</v>
      </c>
      <c r="C6392" s="2" t="s">
        <v>390</v>
      </c>
      <c r="D6392" s="2">
        <v>2010</v>
      </c>
      <c r="E6392" s="2" t="s">
        <v>388</v>
      </c>
      <c r="F6392" s="2">
        <v>87155173</v>
      </c>
    </row>
    <row r="6393" spans="1:6" x14ac:dyDescent="0.25">
      <c r="A6393" s="2" t="s">
        <v>162</v>
      </c>
      <c r="B6393" s="2" t="s">
        <v>398</v>
      </c>
      <c r="C6393" s="2" t="s">
        <v>390</v>
      </c>
      <c r="D6393" s="2">
        <v>2011</v>
      </c>
      <c r="E6393" s="2" t="s">
        <v>388</v>
      </c>
      <c r="F6393" s="2">
        <v>94297405</v>
      </c>
    </row>
    <row r="6394" spans="1:6" x14ac:dyDescent="0.25">
      <c r="A6394" s="2" t="s">
        <v>162</v>
      </c>
      <c r="B6394" s="2" t="s">
        <v>398</v>
      </c>
      <c r="C6394" s="2" t="s">
        <v>390</v>
      </c>
      <c r="D6394" s="2">
        <v>2012</v>
      </c>
      <c r="E6394" s="2" t="s">
        <v>388</v>
      </c>
      <c r="F6394" s="2">
        <v>131738687</v>
      </c>
    </row>
    <row r="6395" spans="1:6" x14ac:dyDescent="0.25">
      <c r="A6395" s="2" t="s">
        <v>162</v>
      </c>
      <c r="B6395" s="2" t="s">
        <v>398</v>
      </c>
      <c r="C6395" s="2" t="s">
        <v>390</v>
      </c>
      <c r="D6395" s="2">
        <v>2013</v>
      </c>
      <c r="E6395" s="2" t="s">
        <v>388</v>
      </c>
      <c r="F6395" s="2">
        <v>113842377</v>
      </c>
    </row>
    <row r="6396" spans="1:6" x14ac:dyDescent="0.25">
      <c r="A6396" s="2" t="s">
        <v>162</v>
      </c>
      <c r="B6396" s="2" t="s">
        <v>398</v>
      </c>
      <c r="C6396" s="2" t="s">
        <v>390</v>
      </c>
      <c r="D6396" s="2">
        <v>2014</v>
      </c>
      <c r="E6396" s="2" t="s">
        <v>388</v>
      </c>
      <c r="F6396" s="2">
        <v>126816601</v>
      </c>
    </row>
    <row r="6397" spans="1:6" x14ac:dyDescent="0.25">
      <c r="A6397" s="2" t="s">
        <v>162</v>
      </c>
      <c r="B6397" s="2" t="s">
        <v>398</v>
      </c>
      <c r="C6397" s="2" t="s">
        <v>390</v>
      </c>
      <c r="D6397" s="2">
        <v>2015</v>
      </c>
      <c r="E6397" s="2" t="s">
        <v>388</v>
      </c>
      <c r="F6397" s="2">
        <v>114010407</v>
      </c>
    </row>
    <row r="6398" spans="1:6" x14ac:dyDescent="0.25">
      <c r="A6398" s="2" t="s">
        <v>162</v>
      </c>
      <c r="B6398" s="2" t="s">
        <v>398</v>
      </c>
      <c r="C6398" s="2" t="s">
        <v>390</v>
      </c>
      <c r="D6398" s="2">
        <v>2016</v>
      </c>
      <c r="E6398" s="2" t="s">
        <v>388</v>
      </c>
      <c r="F6398" s="2">
        <v>108553123</v>
      </c>
    </row>
    <row r="6399" spans="1:6" x14ac:dyDescent="0.25">
      <c r="A6399" s="2" t="s">
        <v>162</v>
      </c>
      <c r="B6399" s="2" t="s">
        <v>398</v>
      </c>
      <c r="C6399" s="2" t="s">
        <v>390</v>
      </c>
      <c r="D6399" s="2">
        <v>2017</v>
      </c>
      <c r="E6399" s="2" t="s">
        <v>388</v>
      </c>
      <c r="F6399" s="2">
        <v>274868732</v>
      </c>
    </row>
    <row r="6400" spans="1:6" x14ac:dyDescent="0.25">
      <c r="A6400" s="2" t="s">
        <v>162</v>
      </c>
      <c r="B6400" s="2" t="s">
        <v>398</v>
      </c>
      <c r="C6400" s="2" t="s">
        <v>390</v>
      </c>
      <c r="D6400" s="2">
        <v>2018</v>
      </c>
      <c r="E6400" s="2" t="s">
        <v>388</v>
      </c>
      <c r="F6400" s="2">
        <v>190997987</v>
      </c>
    </row>
    <row r="6401" spans="1:6" x14ac:dyDescent="0.25">
      <c r="A6401" s="2" t="s">
        <v>162</v>
      </c>
      <c r="B6401" s="2" t="s">
        <v>398</v>
      </c>
      <c r="C6401" s="2" t="s">
        <v>390</v>
      </c>
      <c r="D6401" s="2">
        <v>2019</v>
      </c>
      <c r="E6401" s="2" t="s">
        <v>388</v>
      </c>
      <c r="F6401" s="2">
        <v>201807871</v>
      </c>
    </row>
    <row r="6402" spans="1:6" x14ac:dyDescent="0.25">
      <c r="A6402" s="2" t="s">
        <v>162</v>
      </c>
      <c r="B6402" s="2" t="s">
        <v>398</v>
      </c>
      <c r="C6402" s="2" t="s">
        <v>390</v>
      </c>
      <c r="D6402" s="2">
        <v>2020</v>
      </c>
      <c r="E6402" s="2" t="s">
        <v>388</v>
      </c>
      <c r="F6402" s="2">
        <v>217046502</v>
      </c>
    </row>
    <row r="6403" spans="1:6" x14ac:dyDescent="0.25">
      <c r="A6403" s="2" t="s">
        <v>162</v>
      </c>
      <c r="B6403" s="2" t="s">
        <v>398</v>
      </c>
      <c r="C6403" s="2" t="s">
        <v>390</v>
      </c>
      <c r="D6403" s="2">
        <v>2021</v>
      </c>
      <c r="E6403" s="2" t="s">
        <v>388</v>
      </c>
      <c r="F6403" s="2">
        <v>228538415</v>
      </c>
    </row>
    <row r="6404" spans="1:6" x14ac:dyDescent="0.25">
      <c r="A6404" s="2" t="s">
        <v>163</v>
      </c>
      <c r="B6404" s="2" t="s">
        <v>393</v>
      </c>
      <c r="C6404" s="2" t="s">
        <v>387</v>
      </c>
      <c r="D6404" s="2">
        <v>2010</v>
      </c>
      <c r="E6404" s="2" t="s">
        <v>388</v>
      </c>
      <c r="F6404" s="2">
        <v>14474564</v>
      </c>
    </row>
    <row r="6405" spans="1:6" x14ac:dyDescent="0.25">
      <c r="A6405" s="2" t="s">
        <v>163</v>
      </c>
      <c r="B6405" s="2" t="s">
        <v>393</v>
      </c>
      <c r="C6405" s="2" t="s">
        <v>387</v>
      </c>
      <c r="D6405" s="2">
        <v>2011</v>
      </c>
      <c r="E6405" s="2" t="s">
        <v>388</v>
      </c>
      <c r="F6405" s="2">
        <v>14067750</v>
      </c>
    </row>
    <row r="6406" spans="1:6" x14ac:dyDescent="0.25">
      <c r="A6406" s="2" t="s">
        <v>163</v>
      </c>
      <c r="B6406" s="2" t="s">
        <v>393</v>
      </c>
      <c r="C6406" s="2" t="s">
        <v>387</v>
      </c>
      <c r="D6406" s="2">
        <v>2012</v>
      </c>
      <c r="E6406" s="2" t="s">
        <v>388</v>
      </c>
      <c r="F6406" s="2">
        <v>18178712</v>
      </c>
    </row>
    <row r="6407" spans="1:6" x14ac:dyDescent="0.25">
      <c r="A6407" s="2" t="s">
        <v>163</v>
      </c>
      <c r="B6407" s="2" t="s">
        <v>393</v>
      </c>
      <c r="C6407" s="2" t="s">
        <v>387</v>
      </c>
      <c r="D6407" s="2">
        <v>2013</v>
      </c>
      <c r="E6407" s="2" t="s">
        <v>388</v>
      </c>
      <c r="F6407" s="2">
        <v>28528576</v>
      </c>
    </row>
    <row r="6408" spans="1:6" x14ac:dyDescent="0.25">
      <c r="A6408" s="2" t="s">
        <v>163</v>
      </c>
      <c r="B6408" s="2" t="s">
        <v>393</v>
      </c>
      <c r="C6408" s="2" t="s">
        <v>387</v>
      </c>
      <c r="D6408" s="2">
        <v>2014</v>
      </c>
      <c r="E6408" s="2" t="s">
        <v>388</v>
      </c>
      <c r="F6408" s="2">
        <v>45749901</v>
      </c>
    </row>
    <row r="6409" spans="1:6" x14ac:dyDescent="0.25">
      <c r="A6409" s="2" t="s">
        <v>163</v>
      </c>
      <c r="B6409" s="2" t="s">
        <v>393</v>
      </c>
      <c r="C6409" s="2" t="s">
        <v>387</v>
      </c>
      <c r="D6409" s="2">
        <v>2015</v>
      </c>
      <c r="E6409" s="2" t="s">
        <v>388</v>
      </c>
      <c r="F6409" s="2">
        <v>38709226</v>
      </c>
    </row>
    <row r="6410" spans="1:6" x14ac:dyDescent="0.25">
      <c r="A6410" s="2" t="s">
        <v>163</v>
      </c>
      <c r="B6410" s="2" t="s">
        <v>393</v>
      </c>
      <c r="C6410" s="2" t="s">
        <v>387</v>
      </c>
      <c r="D6410" s="2">
        <v>2016</v>
      </c>
      <c r="E6410" s="2" t="s">
        <v>388</v>
      </c>
      <c r="F6410" s="2">
        <v>12194832</v>
      </c>
    </row>
    <row r="6411" spans="1:6" x14ac:dyDescent="0.25">
      <c r="A6411" s="2" t="s">
        <v>163</v>
      </c>
      <c r="B6411" s="2" t="s">
        <v>393</v>
      </c>
      <c r="C6411" s="2" t="s">
        <v>387</v>
      </c>
      <c r="D6411" s="2">
        <v>2017</v>
      </c>
      <c r="E6411" s="2" t="s">
        <v>388</v>
      </c>
      <c r="F6411" s="2">
        <v>20603625</v>
      </c>
    </row>
    <row r="6412" spans="1:6" x14ac:dyDescent="0.25">
      <c r="A6412" s="2" t="s">
        <v>163</v>
      </c>
      <c r="B6412" s="2" t="s">
        <v>393</v>
      </c>
      <c r="C6412" s="2" t="s">
        <v>387</v>
      </c>
      <c r="D6412" s="2">
        <v>2018</v>
      </c>
      <c r="E6412" s="2" t="s">
        <v>388</v>
      </c>
      <c r="F6412" s="2">
        <v>30876909</v>
      </c>
    </row>
    <row r="6413" spans="1:6" x14ac:dyDescent="0.25">
      <c r="A6413" s="2" t="s">
        <v>163</v>
      </c>
      <c r="B6413" s="2" t="s">
        <v>393</v>
      </c>
      <c r="C6413" s="2" t="s">
        <v>387</v>
      </c>
      <c r="D6413" s="2">
        <v>2019</v>
      </c>
      <c r="E6413" s="2" t="s">
        <v>388</v>
      </c>
      <c r="F6413" s="2">
        <v>33265665</v>
      </c>
    </row>
    <row r="6414" spans="1:6" x14ac:dyDescent="0.25">
      <c r="A6414" s="2" t="s">
        <v>163</v>
      </c>
      <c r="B6414" s="2" t="s">
        <v>393</v>
      </c>
      <c r="C6414" s="2" t="s">
        <v>387</v>
      </c>
      <c r="D6414" s="2">
        <v>2020</v>
      </c>
      <c r="E6414" s="2" t="s">
        <v>388</v>
      </c>
      <c r="F6414" s="2">
        <v>35387799</v>
      </c>
    </row>
    <row r="6415" spans="1:6" x14ac:dyDescent="0.25">
      <c r="A6415" s="2" t="s">
        <v>163</v>
      </c>
      <c r="B6415" s="2" t="s">
        <v>393</v>
      </c>
      <c r="C6415" s="2" t="s">
        <v>387</v>
      </c>
      <c r="D6415" s="2">
        <v>2021</v>
      </c>
      <c r="E6415" s="2" t="s">
        <v>388</v>
      </c>
      <c r="F6415" s="2">
        <v>36851569</v>
      </c>
    </row>
    <row r="6416" spans="1:6" x14ac:dyDescent="0.25">
      <c r="A6416" s="2" t="s">
        <v>163</v>
      </c>
      <c r="B6416" s="2" t="s">
        <v>393</v>
      </c>
      <c r="C6416" s="2" t="s">
        <v>389</v>
      </c>
      <c r="D6416" s="2">
        <v>2010</v>
      </c>
      <c r="E6416" s="2" t="s">
        <v>388</v>
      </c>
      <c r="F6416" s="2">
        <v>113659178</v>
      </c>
    </row>
    <row r="6417" spans="1:6" x14ac:dyDescent="0.25">
      <c r="A6417" s="2" t="s">
        <v>163</v>
      </c>
      <c r="B6417" s="2" t="s">
        <v>393</v>
      </c>
      <c r="C6417" s="2" t="s">
        <v>389</v>
      </c>
      <c r="D6417" s="2">
        <v>2011</v>
      </c>
      <c r="E6417" s="2" t="s">
        <v>388</v>
      </c>
      <c r="F6417" s="2">
        <v>91058785</v>
      </c>
    </row>
    <row r="6418" spans="1:6" x14ac:dyDescent="0.25">
      <c r="A6418" s="2" t="s">
        <v>163</v>
      </c>
      <c r="B6418" s="2" t="s">
        <v>393</v>
      </c>
      <c r="C6418" s="2" t="s">
        <v>389</v>
      </c>
      <c r="D6418" s="2">
        <v>2012</v>
      </c>
      <c r="E6418" s="2" t="s">
        <v>388</v>
      </c>
      <c r="F6418" s="2">
        <v>152365446</v>
      </c>
    </row>
    <row r="6419" spans="1:6" x14ac:dyDescent="0.25">
      <c r="A6419" s="2" t="s">
        <v>163</v>
      </c>
      <c r="B6419" s="2" t="s">
        <v>393</v>
      </c>
      <c r="C6419" s="2" t="s">
        <v>389</v>
      </c>
      <c r="D6419" s="2">
        <v>2013</v>
      </c>
      <c r="E6419" s="2" t="s">
        <v>388</v>
      </c>
      <c r="F6419" s="2">
        <v>178387922</v>
      </c>
    </row>
    <row r="6420" spans="1:6" x14ac:dyDescent="0.25">
      <c r="A6420" s="2" t="s">
        <v>163</v>
      </c>
      <c r="B6420" s="2" t="s">
        <v>393</v>
      </c>
      <c r="C6420" s="2" t="s">
        <v>389</v>
      </c>
      <c r="D6420" s="2">
        <v>2014</v>
      </c>
      <c r="E6420" s="2" t="s">
        <v>388</v>
      </c>
      <c r="F6420" s="2">
        <v>65550423</v>
      </c>
    </row>
    <row r="6421" spans="1:6" x14ac:dyDescent="0.25">
      <c r="A6421" s="2" t="s">
        <v>163</v>
      </c>
      <c r="B6421" s="2" t="s">
        <v>393</v>
      </c>
      <c r="C6421" s="2" t="s">
        <v>389</v>
      </c>
      <c r="D6421" s="2">
        <v>2015</v>
      </c>
      <c r="E6421" s="2" t="s">
        <v>388</v>
      </c>
      <c r="F6421" s="2">
        <v>193422444</v>
      </c>
    </row>
    <row r="6422" spans="1:6" x14ac:dyDescent="0.25">
      <c r="A6422" s="2" t="s">
        <v>163</v>
      </c>
      <c r="B6422" s="2" t="s">
        <v>393</v>
      </c>
      <c r="C6422" s="2" t="s">
        <v>389</v>
      </c>
      <c r="D6422" s="2">
        <v>2016</v>
      </c>
      <c r="E6422" s="2" t="s">
        <v>388</v>
      </c>
      <c r="F6422" s="2">
        <v>168369170</v>
      </c>
    </row>
    <row r="6423" spans="1:6" x14ac:dyDescent="0.25">
      <c r="A6423" s="2" t="s">
        <v>163</v>
      </c>
      <c r="B6423" s="2" t="s">
        <v>393</v>
      </c>
      <c r="C6423" s="2" t="s">
        <v>389</v>
      </c>
      <c r="D6423" s="2">
        <v>2017</v>
      </c>
      <c r="E6423" s="2" t="s">
        <v>388</v>
      </c>
      <c r="F6423" s="2">
        <v>141580703</v>
      </c>
    </row>
    <row r="6424" spans="1:6" x14ac:dyDescent="0.25">
      <c r="A6424" s="2" t="s">
        <v>163</v>
      </c>
      <c r="B6424" s="2" t="s">
        <v>393</v>
      </c>
      <c r="C6424" s="2" t="s">
        <v>389</v>
      </c>
      <c r="D6424" s="2">
        <v>2018</v>
      </c>
      <c r="E6424" s="2" t="s">
        <v>388</v>
      </c>
      <c r="F6424" s="2">
        <v>180030858</v>
      </c>
    </row>
    <row r="6425" spans="1:6" x14ac:dyDescent="0.25">
      <c r="A6425" s="2" t="s">
        <v>163</v>
      </c>
      <c r="B6425" s="2" t="s">
        <v>393</v>
      </c>
      <c r="C6425" s="2" t="s">
        <v>389</v>
      </c>
      <c r="D6425" s="2">
        <v>2019</v>
      </c>
      <c r="E6425" s="2" t="s">
        <v>388</v>
      </c>
      <c r="F6425" s="2">
        <v>182760778</v>
      </c>
    </row>
    <row r="6426" spans="1:6" x14ac:dyDescent="0.25">
      <c r="A6426" s="2" t="s">
        <v>163</v>
      </c>
      <c r="B6426" s="2" t="s">
        <v>393</v>
      </c>
      <c r="C6426" s="2" t="s">
        <v>389</v>
      </c>
      <c r="D6426" s="2">
        <v>2020</v>
      </c>
      <c r="E6426" s="2" t="s">
        <v>388</v>
      </c>
      <c r="F6426" s="2">
        <v>183744827</v>
      </c>
    </row>
    <row r="6427" spans="1:6" x14ac:dyDescent="0.25">
      <c r="A6427" s="2" t="s">
        <v>163</v>
      </c>
      <c r="B6427" s="2" t="s">
        <v>393</v>
      </c>
      <c r="C6427" s="2" t="s">
        <v>389</v>
      </c>
      <c r="D6427" s="2">
        <v>2021</v>
      </c>
      <c r="E6427" s="2" t="s">
        <v>388</v>
      </c>
      <c r="F6427" s="2">
        <v>183643319</v>
      </c>
    </row>
    <row r="6428" spans="1:6" x14ac:dyDescent="0.25">
      <c r="A6428" s="2" t="s">
        <v>163</v>
      </c>
      <c r="B6428" s="2" t="s">
        <v>393</v>
      </c>
      <c r="C6428" s="2" t="s">
        <v>390</v>
      </c>
      <c r="D6428" s="2">
        <v>2010</v>
      </c>
      <c r="E6428" s="2" t="s">
        <v>388</v>
      </c>
      <c r="F6428" s="2">
        <v>8315527</v>
      </c>
    </row>
    <row r="6429" spans="1:6" x14ac:dyDescent="0.25">
      <c r="A6429" s="2" t="s">
        <v>163</v>
      </c>
      <c r="B6429" s="2" t="s">
        <v>393</v>
      </c>
      <c r="C6429" s="2" t="s">
        <v>390</v>
      </c>
      <c r="D6429" s="2">
        <v>2011</v>
      </c>
      <c r="E6429" s="2" t="s">
        <v>388</v>
      </c>
      <c r="F6429" s="2">
        <v>47422881</v>
      </c>
    </row>
    <row r="6430" spans="1:6" x14ac:dyDescent="0.25">
      <c r="A6430" s="2" t="s">
        <v>163</v>
      </c>
      <c r="B6430" s="2" t="s">
        <v>393</v>
      </c>
      <c r="C6430" s="2" t="s">
        <v>390</v>
      </c>
      <c r="D6430" s="2">
        <v>2012</v>
      </c>
      <c r="E6430" s="2" t="s">
        <v>388</v>
      </c>
      <c r="F6430" s="2">
        <v>20666406</v>
      </c>
    </row>
    <row r="6431" spans="1:6" x14ac:dyDescent="0.25">
      <c r="A6431" s="2" t="s">
        <v>163</v>
      </c>
      <c r="B6431" s="2" t="s">
        <v>393</v>
      </c>
      <c r="C6431" s="2" t="s">
        <v>390</v>
      </c>
      <c r="D6431" s="2">
        <v>2013</v>
      </c>
      <c r="E6431" s="2" t="s">
        <v>388</v>
      </c>
      <c r="F6431" s="2">
        <v>18537559</v>
      </c>
    </row>
    <row r="6432" spans="1:6" x14ac:dyDescent="0.25">
      <c r="A6432" s="2" t="s">
        <v>163</v>
      </c>
      <c r="B6432" s="2" t="s">
        <v>393</v>
      </c>
      <c r="C6432" s="2" t="s">
        <v>390</v>
      </c>
      <c r="D6432" s="2">
        <v>2014</v>
      </c>
      <c r="E6432" s="2" t="s">
        <v>388</v>
      </c>
      <c r="F6432" s="2">
        <v>10981681</v>
      </c>
    </row>
    <row r="6433" spans="1:6" x14ac:dyDescent="0.25">
      <c r="A6433" s="2" t="s">
        <v>163</v>
      </c>
      <c r="B6433" s="2" t="s">
        <v>393</v>
      </c>
      <c r="C6433" s="2" t="s">
        <v>390</v>
      </c>
      <c r="D6433" s="2">
        <v>2015</v>
      </c>
      <c r="E6433" s="2" t="s">
        <v>388</v>
      </c>
      <c r="F6433" s="2">
        <v>23938744</v>
      </c>
    </row>
    <row r="6434" spans="1:6" x14ac:dyDescent="0.25">
      <c r="A6434" s="2" t="s">
        <v>163</v>
      </c>
      <c r="B6434" s="2" t="s">
        <v>393</v>
      </c>
      <c r="C6434" s="2" t="s">
        <v>390</v>
      </c>
      <c r="D6434" s="2">
        <v>2016</v>
      </c>
      <c r="E6434" s="2" t="s">
        <v>388</v>
      </c>
      <c r="F6434" s="2">
        <v>74214144</v>
      </c>
    </row>
    <row r="6435" spans="1:6" x14ac:dyDescent="0.25">
      <c r="A6435" s="2" t="s">
        <v>163</v>
      </c>
      <c r="B6435" s="2" t="s">
        <v>393</v>
      </c>
      <c r="C6435" s="2" t="s">
        <v>390</v>
      </c>
      <c r="D6435" s="2">
        <v>2017</v>
      </c>
      <c r="E6435" s="2" t="s">
        <v>388</v>
      </c>
      <c r="F6435" s="2">
        <v>188407261</v>
      </c>
    </row>
    <row r="6436" spans="1:6" x14ac:dyDescent="0.25">
      <c r="A6436" s="2" t="s">
        <v>163</v>
      </c>
      <c r="B6436" s="2" t="s">
        <v>393</v>
      </c>
      <c r="C6436" s="2" t="s">
        <v>390</v>
      </c>
      <c r="D6436" s="2">
        <v>2018</v>
      </c>
      <c r="E6436" s="2" t="s">
        <v>388</v>
      </c>
      <c r="F6436" s="2">
        <v>128213007</v>
      </c>
    </row>
    <row r="6437" spans="1:6" x14ac:dyDescent="0.25">
      <c r="A6437" s="2" t="s">
        <v>163</v>
      </c>
      <c r="B6437" s="2" t="s">
        <v>393</v>
      </c>
      <c r="C6437" s="2" t="s">
        <v>390</v>
      </c>
      <c r="D6437" s="2">
        <v>2019</v>
      </c>
      <c r="E6437" s="2" t="s">
        <v>388</v>
      </c>
      <c r="F6437" s="2">
        <v>133655652</v>
      </c>
    </row>
    <row r="6438" spans="1:6" x14ac:dyDescent="0.25">
      <c r="A6438" s="2" t="s">
        <v>163</v>
      </c>
      <c r="B6438" s="2" t="s">
        <v>393</v>
      </c>
      <c r="C6438" s="2" t="s">
        <v>390</v>
      </c>
      <c r="D6438" s="2">
        <v>2020</v>
      </c>
      <c r="E6438" s="2" t="s">
        <v>388</v>
      </c>
      <c r="F6438" s="2">
        <v>138844873</v>
      </c>
    </row>
    <row r="6439" spans="1:6" x14ac:dyDescent="0.25">
      <c r="A6439" s="2" t="s">
        <v>163</v>
      </c>
      <c r="B6439" s="2" t="s">
        <v>393</v>
      </c>
      <c r="C6439" s="2" t="s">
        <v>390</v>
      </c>
      <c r="D6439" s="2">
        <v>2021</v>
      </c>
      <c r="E6439" s="2" t="s">
        <v>388</v>
      </c>
      <c r="F6439" s="2">
        <v>143528660</v>
      </c>
    </row>
    <row r="6440" spans="1:6" x14ac:dyDescent="0.25">
      <c r="A6440" s="2" t="s">
        <v>164</v>
      </c>
      <c r="B6440" s="2" t="s">
        <v>401</v>
      </c>
      <c r="C6440" s="2" t="s">
        <v>387</v>
      </c>
      <c r="D6440" s="2">
        <v>2010</v>
      </c>
      <c r="E6440" s="2" t="s">
        <v>388</v>
      </c>
      <c r="F6440" s="2">
        <v>58809918</v>
      </c>
    </row>
    <row r="6441" spans="1:6" x14ac:dyDescent="0.25">
      <c r="A6441" s="2" t="s">
        <v>164</v>
      </c>
      <c r="B6441" s="2" t="s">
        <v>401</v>
      </c>
      <c r="C6441" s="2" t="s">
        <v>387</v>
      </c>
      <c r="D6441" s="2">
        <v>2011</v>
      </c>
      <c r="E6441" s="2" t="s">
        <v>388</v>
      </c>
      <c r="F6441" s="2">
        <v>26519621</v>
      </c>
    </row>
    <row r="6442" spans="1:6" x14ac:dyDescent="0.25">
      <c r="A6442" s="2" t="s">
        <v>164</v>
      </c>
      <c r="B6442" s="2" t="s">
        <v>401</v>
      </c>
      <c r="C6442" s="2" t="s">
        <v>387</v>
      </c>
      <c r="D6442" s="2">
        <v>2012</v>
      </c>
      <c r="E6442" s="2" t="s">
        <v>388</v>
      </c>
      <c r="F6442" s="2">
        <v>38960578</v>
      </c>
    </row>
    <row r="6443" spans="1:6" x14ac:dyDescent="0.25">
      <c r="A6443" s="2" t="s">
        <v>164</v>
      </c>
      <c r="B6443" s="2" t="s">
        <v>401</v>
      </c>
      <c r="C6443" s="2" t="s">
        <v>387</v>
      </c>
      <c r="D6443" s="2">
        <v>2013</v>
      </c>
      <c r="E6443" s="2" t="s">
        <v>388</v>
      </c>
      <c r="F6443" s="2">
        <v>23470117</v>
      </c>
    </row>
    <row r="6444" spans="1:6" x14ac:dyDescent="0.25">
      <c r="A6444" s="2" t="s">
        <v>164</v>
      </c>
      <c r="B6444" s="2" t="s">
        <v>401</v>
      </c>
      <c r="C6444" s="2" t="s">
        <v>387</v>
      </c>
      <c r="D6444" s="2">
        <v>2014</v>
      </c>
      <c r="E6444" s="2" t="s">
        <v>388</v>
      </c>
      <c r="F6444" s="2">
        <v>19884446</v>
      </c>
    </row>
    <row r="6445" spans="1:6" x14ac:dyDescent="0.25">
      <c r="A6445" s="2" t="s">
        <v>164</v>
      </c>
      <c r="B6445" s="2" t="s">
        <v>401</v>
      </c>
      <c r="C6445" s="2" t="s">
        <v>387</v>
      </c>
      <c r="D6445" s="2">
        <v>2015</v>
      </c>
      <c r="E6445" s="2" t="s">
        <v>388</v>
      </c>
      <c r="F6445" s="2">
        <v>21683384</v>
      </c>
    </row>
    <row r="6446" spans="1:6" x14ac:dyDescent="0.25">
      <c r="A6446" s="2" t="s">
        <v>164</v>
      </c>
      <c r="B6446" s="2" t="s">
        <v>401</v>
      </c>
      <c r="C6446" s="2" t="s">
        <v>387</v>
      </c>
      <c r="D6446" s="2">
        <v>2016</v>
      </c>
      <c r="E6446" s="2" t="s">
        <v>388</v>
      </c>
      <c r="F6446" s="2">
        <v>29990454</v>
      </c>
    </row>
    <row r="6447" spans="1:6" x14ac:dyDescent="0.25">
      <c r="A6447" s="2" t="s">
        <v>164</v>
      </c>
      <c r="B6447" s="2" t="s">
        <v>401</v>
      </c>
      <c r="C6447" s="2" t="s">
        <v>387</v>
      </c>
      <c r="D6447" s="2">
        <v>2017</v>
      </c>
      <c r="E6447" s="2" t="s">
        <v>388</v>
      </c>
      <c r="F6447" s="2">
        <v>52021112</v>
      </c>
    </row>
    <row r="6448" spans="1:6" x14ac:dyDescent="0.25">
      <c r="A6448" s="2" t="s">
        <v>164</v>
      </c>
      <c r="B6448" s="2" t="s">
        <v>401</v>
      </c>
      <c r="C6448" s="2" t="s">
        <v>387</v>
      </c>
      <c r="D6448" s="2">
        <v>2018</v>
      </c>
      <c r="E6448" s="2" t="s">
        <v>388</v>
      </c>
      <c r="F6448" s="2">
        <v>66477093</v>
      </c>
    </row>
    <row r="6449" spans="1:6" x14ac:dyDescent="0.25">
      <c r="A6449" s="2" t="s">
        <v>164</v>
      </c>
      <c r="B6449" s="2" t="s">
        <v>401</v>
      </c>
      <c r="C6449" s="2" t="s">
        <v>387</v>
      </c>
      <c r="D6449" s="2">
        <v>2019</v>
      </c>
      <c r="E6449" s="2" t="s">
        <v>388</v>
      </c>
      <c r="F6449" s="2">
        <v>73019647</v>
      </c>
    </row>
    <row r="6450" spans="1:6" x14ac:dyDescent="0.25">
      <c r="A6450" s="2" t="s">
        <v>164</v>
      </c>
      <c r="B6450" s="2" t="s">
        <v>401</v>
      </c>
      <c r="C6450" s="2" t="s">
        <v>387</v>
      </c>
      <c r="D6450" s="2">
        <v>2020</v>
      </c>
      <c r="E6450" s="2" t="s">
        <v>388</v>
      </c>
      <c r="F6450" s="2">
        <v>74910801</v>
      </c>
    </row>
    <row r="6451" spans="1:6" x14ac:dyDescent="0.25">
      <c r="A6451" s="2" t="s">
        <v>164</v>
      </c>
      <c r="B6451" s="2" t="s">
        <v>401</v>
      </c>
      <c r="C6451" s="2" t="s">
        <v>387</v>
      </c>
      <c r="D6451" s="2">
        <v>2021</v>
      </c>
      <c r="E6451" s="2" t="s">
        <v>388</v>
      </c>
      <c r="F6451" s="2">
        <v>78874693</v>
      </c>
    </row>
    <row r="6452" spans="1:6" x14ac:dyDescent="0.25">
      <c r="A6452" s="2" t="s">
        <v>164</v>
      </c>
      <c r="B6452" s="2" t="s">
        <v>401</v>
      </c>
      <c r="C6452" s="2" t="s">
        <v>389</v>
      </c>
      <c r="D6452" s="2">
        <v>2010</v>
      </c>
      <c r="E6452" s="2" t="s">
        <v>388</v>
      </c>
      <c r="F6452" s="2">
        <v>37975063</v>
      </c>
    </row>
    <row r="6453" spans="1:6" x14ac:dyDescent="0.25">
      <c r="A6453" s="2" t="s">
        <v>164</v>
      </c>
      <c r="B6453" s="2" t="s">
        <v>401</v>
      </c>
      <c r="C6453" s="2" t="s">
        <v>389</v>
      </c>
      <c r="D6453" s="2">
        <v>2011</v>
      </c>
      <c r="E6453" s="2" t="s">
        <v>388</v>
      </c>
      <c r="F6453" s="2">
        <v>27631739</v>
      </c>
    </row>
    <row r="6454" spans="1:6" x14ac:dyDescent="0.25">
      <c r="A6454" s="2" t="s">
        <v>164</v>
      </c>
      <c r="B6454" s="2" t="s">
        <v>401</v>
      </c>
      <c r="C6454" s="2" t="s">
        <v>389</v>
      </c>
      <c r="D6454" s="2">
        <v>2012</v>
      </c>
      <c r="E6454" s="2" t="s">
        <v>388</v>
      </c>
      <c r="F6454" s="2">
        <v>33285259</v>
      </c>
    </row>
    <row r="6455" spans="1:6" x14ac:dyDescent="0.25">
      <c r="A6455" s="2" t="s">
        <v>164</v>
      </c>
      <c r="B6455" s="2" t="s">
        <v>401</v>
      </c>
      <c r="C6455" s="2" t="s">
        <v>389</v>
      </c>
      <c r="D6455" s="2">
        <v>2013</v>
      </c>
      <c r="E6455" s="2" t="s">
        <v>388</v>
      </c>
      <c r="F6455" s="2">
        <v>87285975</v>
      </c>
    </row>
    <row r="6456" spans="1:6" x14ac:dyDescent="0.25">
      <c r="A6456" s="2" t="s">
        <v>164</v>
      </c>
      <c r="B6456" s="2" t="s">
        <v>401</v>
      </c>
      <c r="C6456" s="2" t="s">
        <v>389</v>
      </c>
      <c r="D6456" s="2">
        <v>2014</v>
      </c>
      <c r="E6456" s="2" t="s">
        <v>388</v>
      </c>
      <c r="F6456" s="2">
        <v>29910095</v>
      </c>
    </row>
    <row r="6457" spans="1:6" x14ac:dyDescent="0.25">
      <c r="A6457" s="2" t="s">
        <v>164</v>
      </c>
      <c r="B6457" s="2" t="s">
        <v>401</v>
      </c>
      <c r="C6457" s="2" t="s">
        <v>389</v>
      </c>
      <c r="D6457" s="2">
        <v>2015</v>
      </c>
      <c r="E6457" s="2" t="s">
        <v>388</v>
      </c>
      <c r="F6457" s="2">
        <v>55858191</v>
      </c>
    </row>
    <row r="6458" spans="1:6" x14ac:dyDescent="0.25">
      <c r="A6458" s="2" t="s">
        <v>164</v>
      </c>
      <c r="B6458" s="2" t="s">
        <v>401</v>
      </c>
      <c r="C6458" s="2" t="s">
        <v>389</v>
      </c>
      <c r="D6458" s="2">
        <v>2016</v>
      </c>
      <c r="E6458" s="2" t="s">
        <v>388</v>
      </c>
      <c r="F6458" s="2">
        <v>25138120</v>
      </c>
    </row>
    <row r="6459" spans="1:6" x14ac:dyDescent="0.25">
      <c r="A6459" s="2" t="s">
        <v>164</v>
      </c>
      <c r="B6459" s="2" t="s">
        <v>401</v>
      </c>
      <c r="C6459" s="2" t="s">
        <v>389</v>
      </c>
      <c r="D6459" s="2">
        <v>2017</v>
      </c>
      <c r="E6459" s="2" t="s">
        <v>388</v>
      </c>
      <c r="F6459" s="2">
        <v>63192908</v>
      </c>
    </row>
    <row r="6460" spans="1:6" x14ac:dyDescent="0.25">
      <c r="A6460" s="2" t="s">
        <v>164</v>
      </c>
      <c r="B6460" s="2" t="s">
        <v>401</v>
      </c>
      <c r="C6460" s="2" t="s">
        <v>389</v>
      </c>
      <c r="D6460" s="2">
        <v>2018</v>
      </c>
      <c r="E6460" s="2" t="s">
        <v>388</v>
      </c>
      <c r="F6460" s="2">
        <v>36804776</v>
      </c>
    </row>
    <row r="6461" spans="1:6" x14ac:dyDescent="0.25">
      <c r="A6461" s="2" t="s">
        <v>164</v>
      </c>
      <c r="B6461" s="2" t="s">
        <v>401</v>
      </c>
      <c r="C6461" s="2" t="s">
        <v>389</v>
      </c>
      <c r="D6461" s="2">
        <v>2019</v>
      </c>
      <c r="E6461" s="2" t="s">
        <v>388</v>
      </c>
      <c r="F6461" s="2">
        <v>36853205</v>
      </c>
    </row>
    <row r="6462" spans="1:6" x14ac:dyDescent="0.25">
      <c r="A6462" s="2" t="s">
        <v>164</v>
      </c>
      <c r="B6462" s="2" t="s">
        <v>401</v>
      </c>
      <c r="C6462" s="2" t="s">
        <v>389</v>
      </c>
      <c r="D6462" s="2">
        <v>2020</v>
      </c>
      <c r="E6462" s="2" t="s">
        <v>388</v>
      </c>
      <c r="F6462" s="2">
        <v>38189588</v>
      </c>
    </row>
    <row r="6463" spans="1:6" x14ac:dyDescent="0.25">
      <c r="A6463" s="2" t="s">
        <v>164</v>
      </c>
      <c r="B6463" s="2" t="s">
        <v>401</v>
      </c>
      <c r="C6463" s="2" t="s">
        <v>389</v>
      </c>
      <c r="D6463" s="2">
        <v>2021</v>
      </c>
      <c r="E6463" s="2" t="s">
        <v>388</v>
      </c>
      <c r="F6463" s="2">
        <v>39252239</v>
      </c>
    </row>
    <row r="6464" spans="1:6" x14ac:dyDescent="0.25">
      <c r="A6464" s="2" t="s">
        <v>164</v>
      </c>
      <c r="B6464" s="2" t="s">
        <v>401</v>
      </c>
      <c r="C6464" s="2" t="s">
        <v>390</v>
      </c>
      <c r="D6464" s="2">
        <v>2010</v>
      </c>
      <c r="E6464" s="2" t="s">
        <v>388</v>
      </c>
      <c r="F6464" s="2">
        <v>6567001</v>
      </c>
    </row>
    <row r="6465" spans="1:6" x14ac:dyDescent="0.25">
      <c r="A6465" s="2" t="s">
        <v>164</v>
      </c>
      <c r="B6465" s="2" t="s">
        <v>401</v>
      </c>
      <c r="C6465" s="2" t="s">
        <v>390</v>
      </c>
      <c r="D6465" s="2">
        <v>2011</v>
      </c>
      <c r="E6465" s="2" t="s">
        <v>388</v>
      </c>
      <c r="F6465" s="2">
        <v>6265359</v>
      </c>
    </row>
    <row r="6466" spans="1:6" x14ac:dyDescent="0.25">
      <c r="A6466" s="2" t="s">
        <v>164</v>
      </c>
      <c r="B6466" s="2" t="s">
        <v>401</v>
      </c>
      <c r="C6466" s="2" t="s">
        <v>390</v>
      </c>
      <c r="D6466" s="2">
        <v>2012</v>
      </c>
      <c r="E6466" s="2" t="s">
        <v>388</v>
      </c>
      <c r="F6466" s="2">
        <v>8902799</v>
      </c>
    </row>
    <row r="6467" spans="1:6" x14ac:dyDescent="0.25">
      <c r="A6467" s="2" t="s">
        <v>164</v>
      </c>
      <c r="B6467" s="2" t="s">
        <v>401</v>
      </c>
      <c r="C6467" s="2" t="s">
        <v>390</v>
      </c>
      <c r="D6467" s="2">
        <v>2013</v>
      </c>
      <c r="E6467" s="2" t="s">
        <v>388</v>
      </c>
      <c r="F6467" s="2">
        <v>10964725</v>
      </c>
    </row>
    <row r="6468" spans="1:6" x14ac:dyDescent="0.25">
      <c r="A6468" s="2" t="s">
        <v>164</v>
      </c>
      <c r="B6468" s="2" t="s">
        <v>401</v>
      </c>
      <c r="C6468" s="2" t="s">
        <v>390</v>
      </c>
      <c r="D6468" s="2">
        <v>2014</v>
      </c>
      <c r="E6468" s="2" t="s">
        <v>388</v>
      </c>
      <c r="F6468" s="2">
        <v>11577397</v>
      </c>
    </row>
    <row r="6469" spans="1:6" x14ac:dyDescent="0.25">
      <c r="A6469" s="2" t="s">
        <v>164</v>
      </c>
      <c r="B6469" s="2" t="s">
        <v>401</v>
      </c>
      <c r="C6469" s="2" t="s">
        <v>390</v>
      </c>
      <c r="D6469" s="2">
        <v>2015</v>
      </c>
      <c r="E6469" s="2" t="s">
        <v>388</v>
      </c>
      <c r="F6469" s="2">
        <v>2875130</v>
      </c>
    </row>
    <row r="6470" spans="1:6" x14ac:dyDescent="0.25">
      <c r="A6470" s="2" t="s">
        <v>164</v>
      </c>
      <c r="B6470" s="2" t="s">
        <v>401</v>
      </c>
      <c r="C6470" s="2" t="s">
        <v>390</v>
      </c>
      <c r="D6470" s="2">
        <v>2016</v>
      </c>
      <c r="E6470" s="2" t="s">
        <v>388</v>
      </c>
      <c r="F6470" s="2">
        <v>11720989</v>
      </c>
    </row>
    <row r="6471" spans="1:6" x14ac:dyDescent="0.25">
      <c r="A6471" s="2" t="s">
        <v>164</v>
      </c>
      <c r="B6471" s="2" t="s">
        <v>401</v>
      </c>
      <c r="C6471" s="2" t="s">
        <v>390</v>
      </c>
      <c r="D6471" s="2">
        <v>2017</v>
      </c>
      <c r="E6471" s="2" t="s">
        <v>388</v>
      </c>
      <c r="F6471" s="2">
        <v>2070236</v>
      </c>
    </row>
    <row r="6472" spans="1:6" x14ac:dyDescent="0.25">
      <c r="A6472" s="2" t="s">
        <v>164</v>
      </c>
      <c r="B6472" s="2" t="s">
        <v>401</v>
      </c>
      <c r="C6472" s="2" t="s">
        <v>390</v>
      </c>
      <c r="D6472" s="2">
        <v>2018</v>
      </c>
      <c r="E6472" s="2" t="s">
        <v>388</v>
      </c>
      <c r="F6472" s="2">
        <v>6883084</v>
      </c>
    </row>
    <row r="6473" spans="1:6" x14ac:dyDescent="0.25">
      <c r="A6473" s="2" t="s">
        <v>164</v>
      </c>
      <c r="B6473" s="2" t="s">
        <v>401</v>
      </c>
      <c r="C6473" s="2" t="s">
        <v>390</v>
      </c>
      <c r="D6473" s="2">
        <v>2019</v>
      </c>
      <c r="E6473" s="2" t="s">
        <v>388</v>
      </c>
      <c r="F6473" s="2">
        <v>7074205</v>
      </c>
    </row>
    <row r="6474" spans="1:6" x14ac:dyDescent="0.25">
      <c r="A6474" s="2" t="s">
        <v>164</v>
      </c>
      <c r="B6474" s="2" t="s">
        <v>401</v>
      </c>
      <c r="C6474" s="2" t="s">
        <v>390</v>
      </c>
      <c r="D6474" s="2">
        <v>2020</v>
      </c>
      <c r="E6474" s="2" t="s">
        <v>388</v>
      </c>
      <c r="F6474" s="2">
        <v>7535566</v>
      </c>
    </row>
    <row r="6475" spans="1:6" x14ac:dyDescent="0.25">
      <c r="A6475" s="2" t="s">
        <v>164</v>
      </c>
      <c r="B6475" s="2" t="s">
        <v>401</v>
      </c>
      <c r="C6475" s="2" t="s">
        <v>390</v>
      </c>
      <c r="D6475" s="2">
        <v>2021</v>
      </c>
      <c r="E6475" s="2" t="s">
        <v>388</v>
      </c>
      <c r="F6475" s="2">
        <v>8070641</v>
      </c>
    </row>
    <row r="6476" spans="1:6" x14ac:dyDescent="0.25">
      <c r="A6476" s="2" t="s">
        <v>165</v>
      </c>
      <c r="B6476" s="2" t="s">
        <v>431</v>
      </c>
      <c r="C6476" s="2" t="s">
        <v>387</v>
      </c>
      <c r="D6476" s="2">
        <v>2010</v>
      </c>
      <c r="E6476" s="2" t="s">
        <v>388</v>
      </c>
      <c r="F6476" s="2">
        <v>241298125</v>
      </c>
    </row>
    <row r="6477" spans="1:6" x14ac:dyDescent="0.25">
      <c r="A6477" s="2" t="s">
        <v>165</v>
      </c>
      <c r="B6477" s="2" t="s">
        <v>431</v>
      </c>
      <c r="C6477" s="2" t="s">
        <v>387</v>
      </c>
      <c r="D6477" s="2">
        <v>2011</v>
      </c>
      <c r="E6477" s="2" t="s">
        <v>388</v>
      </c>
      <c r="F6477" s="2">
        <v>134614970</v>
      </c>
    </row>
    <row r="6478" spans="1:6" x14ac:dyDescent="0.25">
      <c r="A6478" s="2" t="s">
        <v>165</v>
      </c>
      <c r="B6478" s="2" t="s">
        <v>431</v>
      </c>
      <c r="C6478" s="2" t="s">
        <v>387</v>
      </c>
      <c r="D6478" s="2">
        <v>2012</v>
      </c>
      <c r="E6478" s="2" t="s">
        <v>388</v>
      </c>
      <c r="F6478" s="2">
        <v>253949658</v>
      </c>
    </row>
    <row r="6479" spans="1:6" x14ac:dyDescent="0.25">
      <c r="A6479" s="2" t="s">
        <v>165</v>
      </c>
      <c r="B6479" s="2" t="s">
        <v>431</v>
      </c>
      <c r="C6479" s="2" t="s">
        <v>387</v>
      </c>
      <c r="D6479" s="2">
        <v>2013</v>
      </c>
      <c r="E6479" s="2" t="s">
        <v>388</v>
      </c>
      <c r="F6479" s="2">
        <v>226577063</v>
      </c>
    </row>
    <row r="6480" spans="1:6" x14ac:dyDescent="0.25">
      <c r="A6480" s="2" t="s">
        <v>165</v>
      </c>
      <c r="B6480" s="2" t="s">
        <v>431</v>
      </c>
      <c r="C6480" s="2" t="s">
        <v>387</v>
      </c>
      <c r="D6480" s="2">
        <v>2014</v>
      </c>
      <c r="E6480" s="2" t="s">
        <v>388</v>
      </c>
      <c r="F6480" s="2">
        <v>136428396</v>
      </c>
    </row>
    <row r="6481" spans="1:6" x14ac:dyDescent="0.25">
      <c r="A6481" s="2" t="s">
        <v>165</v>
      </c>
      <c r="B6481" s="2" t="s">
        <v>431</v>
      </c>
      <c r="C6481" s="2" t="s">
        <v>387</v>
      </c>
      <c r="D6481" s="2">
        <v>2015</v>
      </c>
      <c r="E6481" s="2" t="s">
        <v>388</v>
      </c>
      <c r="F6481" s="2">
        <v>601416798</v>
      </c>
    </row>
    <row r="6482" spans="1:6" x14ac:dyDescent="0.25">
      <c r="A6482" s="2" t="s">
        <v>165</v>
      </c>
      <c r="B6482" s="2" t="s">
        <v>431</v>
      </c>
      <c r="C6482" s="2" t="s">
        <v>387</v>
      </c>
      <c r="D6482" s="2">
        <v>2016</v>
      </c>
      <c r="E6482" s="2" t="s">
        <v>388</v>
      </c>
      <c r="F6482" s="2">
        <v>237311012</v>
      </c>
    </row>
    <row r="6483" spans="1:6" x14ac:dyDescent="0.25">
      <c r="A6483" s="2" t="s">
        <v>165</v>
      </c>
      <c r="B6483" s="2" t="s">
        <v>431</v>
      </c>
      <c r="C6483" s="2" t="s">
        <v>387</v>
      </c>
      <c r="D6483" s="2">
        <v>2017</v>
      </c>
      <c r="E6483" s="2" t="s">
        <v>388</v>
      </c>
      <c r="F6483" s="2">
        <v>151777188</v>
      </c>
    </row>
    <row r="6484" spans="1:6" x14ac:dyDescent="0.25">
      <c r="A6484" s="2" t="s">
        <v>165</v>
      </c>
      <c r="B6484" s="2" t="s">
        <v>431</v>
      </c>
      <c r="C6484" s="2" t="s">
        <v>387</v>
      </c>
      <c r="D6484" s="2">
        <v>2018</v>
      </c>
      <c r="E6484" s="2" t="s">
        <v>388</v>
      </c>
      <c r="F6484" s="2">
        <v>255168949</v>
      </c>
    </row>
    <row r="6485" spans="1:6" x14ac:dyDescent="0.25">
      <c r="A6485" s="2" t="s">
        <v>165</v>
      </c>
      <c r="B6485" s="2" t="s">
        <v>431</v>
      </c>
      <c r="C6485" s="2" t="s">
        <v>387</v>
      </c>
      <c r="D6485" s="2">
        <v>2019</v>
      </c>
      <c r="E6485" s="2" t="s">
        <v>388</v>
      </c>
      <c r="F6485" s="2">
        <v>272935759</v>
      </c>
    </row>
    <row r="6486" spans="1:6" x14ac:dyDescent="0.25">
      <c r="A6486" s="2" t="s">
        <v>165</v>
      </c>
      <c r="B6486" s="2" t="s">
        <v>431</v>
      </c>
      <c r="C6486" s="2" t="s">
        <v>387</v>
      </c>
      <c r="D6486" s="2">
        <v>2020</v>
      </c>
      <c r="E6486" s="2" t="s">
        <v>388</v>
      </c>
      <c r="F6486" s="2">
        <v>288618656</v>
      </c>
    </row>
    <row r="6487" spans="1:6" x14ac:dyDescent="0.25">
      <c r="A6487" s="2" t="s">
        <v>165</v>
      </c>
      <c r="B6487" s="2" t="s">
        <v>431</v>
      </c>
      <c r="C6487" s="2" t="s">
        <v>387</v>
      </c>
      <c r="D6487" s="2">
        <v>2021</v>
      </c>
      <c r="E6487" s="2" t="s">
        <v>388</v>
      </c>
      <c r="F6487" s="2">
        <v>299441706</v>
      </c>
    </row>
    <row r="6488" spans="1:6" x14ac:dyDescent="0.25">
      <c r="A6488" s="2" t="s">
        <v>165</v>
      </c>
      <c r="B6488" s="2" t="s">
        <v>431</v>
      </c>
      <c r="C6488" s="2" t="s">
        <v>389</v>
      </c>
      <c r="D6488" s="2">
        <v>2010</v>
      </c>
      <c r="E6488" s="2" t="s">
        <v>388</v>
      </c>
      <c r="F6488" s="2">
        <v>247147034</v>
      </c>
    </row>
    <row r="6489" spans="1:6" x14ac:dyDescent="0.25">
      <c r="A6489" s="2" t="s">
        <v>165</v>
      </c>
      <c r="B6489" s="2" t="s">
        <v>431</v>
      </c>
      <c r="C6489" s="2" t="s">
        <v>389</v>
      </c>
      <c r="D6489" s="2">
        <v>2011</v>
      </c>
      <c r="E6489" s="2" t="s">
        <v>388</v>
      </c>
      <c r="F6489" s="2">
        <v>197336493</v>
      </c>
    </row>
    <row r="6490" spans="1:6" x14ac:dyDescent="0.25">
      <c r="A6490" s="2" t="s">
        <v>165</v>
      </c>
      <c r="B6490" s="2" t="s">
        <v>431</v>
      </c>
      <c r="C6490" s="2" t="s">
        <v>389</v>
      </c>
      <c r="D6490" s="2">
        <v>2012</v>
      </c>
      <c r="E6490" s="2" t="s">
        <v>388</v>
      </c>
      <c r="F6490" s="2">
        <v>168282167</v>
      </c>
    </row>
    <row r="6491" spans="1:6" x14ac:dyDescent="0.25">
      <c r="A6491" s="2" t="s">
        <v>165</v>
      </c>
      <c r="B6491" s="2" t="s">
        <v>431</v>
      </c>
      <c r="C6491" s="2" t="s">
        <v>389</v>
      </c>
      <c r="D6491" s="2">
        <v>2013</v>
      </c>
      <c r="E6491" s="2" t="s">
        <v>388</v>
      </c>
      <c r="F6491" s="2">
        <v>157967458</v>
      </c>
    </row>
    <row r="6492" spans="1:6" x14ac:dyDescent="0.25">
      <c r="A6492" s="2" t="s">
        <v>165</v>
      </c>
      <c r="B6492" s="2" t="s">
        <v>431</v>
      </c>
      <c r="C6492" s="2" t="s">
        <v>389</v>
      </c>
      <c r="D6492" s="2">
        <v>2014</v>
      </c>
      <c r="E6492" s="2" t="s">
        <v>388</v>
      </c>
      <c r="F6492" s="2">
        <v>174746092</v>
      </c>
    </row>
    <row r="6493" spans="1:6" x14ac:dyDescent="0.25">
      <c r="A6493" s="2" t="s">
        <v>165</v>
      </c>
      <c r="B6493" s="2" t="s">
        <v>431</v>
      </c>
      <c r="C6493" s="2" t="s">
        <v>389</v>
      </c>
      <c r="D6493" s="2">
        <v>2015</v>
      </c>
      <c r="E6493" s="2" t="s">
        <v>388</v>
      </c>
      <c r="F6493" s="2">
        <v>299040365</v>
      </c>
    </row>
    <row r="6494" spans="1:6" x14ac:dyDescent="0.25">
      <c r="A6494" s="2" t="s">
        <v>165</v>
      </c>
      <c r="B6494" s="2" t="s">
        <v>431</v>
      </c>
      <c r="C6494" s="2" t="s">
        <v>389</v>
      </c>
      <c r="D6494" s="2">
        <v>2016</v>
      </c>
      <c r="E6494" s="2" t="s">
        <v>388</v>
      </c>
      <c r="F6494" s="2">
        <v>292105335</v>
      </c>
    </row>
    <row r="6495" spans="1:6" x14ac:dyDescent="0.25">
      <c r="A6495" s="2" t="s">
        <v>165</v>
      </c>
      <c r="B6495" s="2" t="s">
        <v>431</v>
      </c>
      <c r="C6495" s="2" t="s">
        <v>389</v>
      </c>
      <c r="D6495" s="2">
        <v>2017</v>
      </c>
      <c r="E6495" s="2" t="s">
        <v>388</v>
      </c>
      <c r="F6495" s="2">
        <v>252499772</v>
      </c>
    </row>
    <row r="6496" spans="1:6" x14ac:dyDescent="0.25">
      <c r="A6496" s="2" t="s">
        <v>165</v>
      </c>
      <c r="B6496" s="2" t="s">
        <v>431</v>
      </c>
      <c r="C6496" s="2" t="s">
        <v>389</v>
      </c>
      <c r="D6496" s="2">
        <v>2018</v>
      </c>
      <c r="E6496" s="2" t="s">
        <v>388</v>
      </c>
      <c r="F6496" s="2">
        <v>282168019</v>
      </c>
    </row>
    <row r="6497" spans="1:6" x14ac:dyDescent="0.25">
      <c r="A6497" s="2" t="s">
        <v>165</v>
      </c>
      <c r="B6497" s="2" t="s">
        <v>431</v>
      </c>
      <c r="C6497" s="2" t="s">
        <v>389</v>
      </c>
      <c r="D6497" s="2">
        <v>2019</v>
      </c>
      <c r="E6497" s="2" t="s">
        <v>388</v>
      </c>
      <c r="F6497" s="2">
        <v>290623332</v>
      </c>
    </row>
    <row r="6498" spans="1:6" x14ac:dyDescent="0.25">
      <c r="A6498" s="2" t="s">
        <v>165</v>
      </c>
      <c r="B6498" s="2" t="s">
        <v>431</v>
      </c>
      <c r="C6498" s="2" t="s">
        <v>389</v>
      </c>
      <c r="D6498" s="2">
        <v>2020</v>
      </c>
      <c r="E6498" s="2" t="s">
        <v>388</v>
      </c>
      <c r="F6498" s="2">
        <v>294847176</v>
      </c>
    </row>
    <row r="6499" spans="1:6" x14ac:dyDescent="0.25">
      <c r="A6499" s="2" t="s">
        <v>165</v>
      </c>
      <c r="B6499" s="2" t="s">
        <v>431</v>
      </c>
      <c r="C6499" s="2" t="s">
        <v>389</v>
      </c>
      <c r="D6499" s="2">
        <v>2021</v>
      </c>
      <c r="E6499" s="2" t="s">
        <v>388</v>
      </c>
      <c r="F6499" s="2">
        <v>297155795</v>
      </c>
    </row>
    <row r="6500" spans="1:6" x14ac:dyDescent="0.25">
      <c r="A6500" s="2" t="s">
        <v>165</v>
      </c>
      <c r="B6500" s="2" t="s">
        <v>431</v>
      </c>
      <c r="C6500" s="2" t="s">
        <v>390</v>
      </c>
      <c r="D6500" s="2">
        <v>2010</v>
      </c>
      <c r="E6500" s="2" t="s">
        <v>388</v>
      </c>
      <c r="F6500" s="2">
        <v>392357207</v>
      </c>
    </row>
    <row r="6501" spans="1:6" x14ac:dyDescent="0.25">
      <c r="A6501" s="2" t="s">
        <v>165</v>
      </c>
      <c r="B6501" s="2" t="s">
        <v>431</v>
      </c>
      <c r="C6501" s="2" t="s">
        <v>390</v>
      </c>
      <c r="D6501" s="2">
        <v>2011</v>
      </c>
      <c r="E6501" s="2" t="s">
        <v>388</v>
      </c>
      <c r="F6501" s="2">
        <v>316465001</v>
      </c>
    </row>
    <row r="6502" spans="1:6" x14ac:dyDescent="0.25">
      <c r="A6502" s="2" t="s">
        <v>165</v>
      </c>
      <c r="B6502" s="2" t="s">
        <v>431</v>
      </c>
      <c r="C6502" s="2" t="s">
        <v>390</v>
      </c>
      <c r="D6502" s="2">
        <v>2012</v>
      </c>
      <c r="E6502" s="2" t="s">
        <v>388</v>
      </c>
      <c r="F6502" s="2">
        <v>496356400</v>
      </c>
    </row>
    <row r="6503" spans="1:6" x14ac:dyDescent="0.25">
      <c r="A6503" s="2" t="s">
        <v>165</v>
      </c>
      <c r="B6503" s="2" t="s">
        <v>431</v>
      </c>
      <c r="C6503" s="2" t="s">
        <v>390</v>
      </c>
      <c r="D6503" s="2">
        <v>2013</v>
      </c>
      <c r="E6503" s="2" t="s">
        <v>388</v>
      </c>
      <c r="F6503" s="2">
        <v>469235535</v>
      </c>
    </row>
    <row r="6504" spans="1:6" x14ac:dyDescent="0.25">
      <c r="A6504" s="2" t="s">
        <v>165</v>
      </c>
      <c r="B6504" s="2" t="s">
        <v>431</v>
      </c>
      <c r="C6504" s="2" t="s">
        <v>390</v>
      </c>
      <c r="D6504" s="2">
        <v>2014</v>
      </c>
      <c r="E6504" s="2" t="s">
        <v>388</v>
      </c>
      <c r="F6504" s="2">
        <v>464709618</v>
      </c>
    </row>
    <row r="6505" spans="1:6" x14ac:dyDescent="0.25">
      <c r="A6505" s="2" t="s">
        <v>165</v>
      </c>
      <c r="B6505" s="2" t="s">
        <v>431</v>
      </c>
      <c r="C6505" s="2" t="s">
        <v>390</v>
      </c>
      <c r="D6505" s="2">
        <v>2015</v>
      </c>
      <c r="E6505" s="2" t="s">
        <v>388</v>
      </c>
      <c r="F6505" s="2">
        <v>483175802</v>
      </c>
    </row>
    <row r="6506" spans="1:6" x14ac:dyDescent="0.25">
      <c r="A6506" s="2" t="s">
        <v>165</v>
      </c>
      <c r="B6506" s="2" t="s">
        <v>431</v>
      </c>
      <c r="C6506" s="2" t="s">
        <v>390</v>
      </c>
      <c r="D6506" s="2">
        <v>2016</v>
      </c>
      <c r="E6506" s="2" t="s">
        <v>388</v>
      </c>
      <c r="F6506" s="2">
        <v>568708611</v>
      </c>
    </row>
    <row r="6507" spans="1:6" x14ac:dyDescent="0.25">
      <c r="A6507" s="2" t="s">
        <v>165</v>
      </c>
      <c r="B6507" s="2" t="s">
        <v>431</v>
      </c>
      <c r="C6507" s="2" t="s">
        <v>390</v>
      </c>
      <c r="D6507" s="2">
        <v>2017</v>
      </c>
      <c r="E6507" s="2" t="s">
        <v>388</v>
      </c>
      <c r="F6507" s="2">
        <v>535577123</v>
      </c>
    </row>
    <row r="6508" spans="1:6" x14ac:dyDescent="0.25">
      <c r="A6508" s="2" t="s">
        <v>165</v>
      </c>
      <c r="B6508" s="2" t="s">
        <v>431</v>
      </c>
      <c r="C6508" s="2" t="s">
        <v>390</v>
      </c>
      <c r="D6508" s="2">
        <v>2018</v>
      </c>
      <c r="E6508" s="2" t="s">
        <v>388</v>
      </c>
      <c r="F6508" s="2">
        <v>609135064</v>
      </c>
    </row>
    <row r="6509" spans="1:6" x14ac:dyDescent="0.25">
      <c r="A6509" s="2" t="s">
        <v>165</v>
      </c>
      <c r="B6509" s="2" t="s">
        <v>431</v>
      </c>
      <c r="C6509" s="2" t="s">
        <v>390</v>
      </c>
      <c r="D6509" s="2">
        <v>2019</v>
      </c>
      <c r="E6509" s="2" t="s">
        <v>388</v>
      </c>
      <c r="F6509" s="2">
        <v>673848794</v>
      </c>
    </row>
    <row r="6510" spans="1:6" x14ac:dyDescent="0.25">
      <c r="A6510" s="2" t="s">
        <v>165</v>
      </c>
      <c r="B6510" s="2" t="s">
        <v>431</v>
      </c>
      <c r="C6510" s="2" t="s">
        <v>390</v>
      </c>
      <c r="D6510" s="2">
        <v>2020</v>
      </c>
      <c r="E6510" s="2" t="s">
        <v>388</v>
      </c>
      <c r="F6510" s="2">
        <v>727810842</v>
      </c>
    </row>
    <row r="6511" spans="1:6" x14ac:dyDescent="0.25">
      <c r="A6511" s="2" t="s">
        <v>165</v>
      </c>
      <c r="B6511" s="2" t="s">
        <v>431</v>
      </c>
      <c r="C6511" s="2" t="s">
        <v>390</v>
      </c>
      <c r="D6511" s="2">
        <v>2021</v>
      </c>
      <c r="E6511" s="2" t="s">
        <v>388</v>
      </c>
      <c r="F6511" s="2">
        <v>778734170</v>
      </c>
    </row>
    <row r="6512" spans="1:6" x14ac:dyDescent="0.25">
      <c r="A6512" s="2" t="s">
        <v>166</v>
      </c>
      <c r="B6512" s="2" t="s">
        <v>424</v>
      </c>
      <c r="C6512" s="2" t="s">
        <v>387</v>
      </c>
      <c r="D6512" s="2">
        <v>2010</v>
      </c>
      <c r="E6512" s="2" t="s">
        <v>388</v>
      </c>
      <c r="F6512" s="2">
        <v>14641908</v>
      </c>
    </row>
    <row r="6513" spans="1:6" x14ac:dyDescent="0.25">
      <c r="A6513" s="2" t="s">
        <v>166</v>
      </c>
      <c r="B6513" s="2" t="s">
        <v>424</v>
      </c>
      <c r="C6513" s="2" t="s">
        <v>387</v>
      </c>
      <c r="D6513" s="2">
        <v>2011</v>
      </c>
      <c r="E6513" s="2" t="s">
        <v>388</v>
      </c>
      <c r="F6513" s="2">
        <v>14170195</v>
      </c>
    </row>
    <row r="6514" spans="1:6" x14ac:dyDescent="0.25">
      <c r="A6514" s="2" t="s">
        <v>166</v>
      </c>
      <c r="B6514" s="2" t="s">
        <v>424</v>
      </c>
      <c r="C6514" s="2" t="s">
        <v>387</v>
      </c>
      <c r="D6514" s="2">
        <v>2012</v>
      </c>
      <c r="E6514" s="2" t="s">
        <v>388</v>
      </c>
      <c r="F6514" s="2">
        <v>16600679</v>
      </c>
    </row>
    <row r="6515" spans="1:6" x14ac:dyDescent="0.25">
      <c r="A6515" s="2" t="s">
        <v>166</v>
      </c>
      <c r="B6515" s="2" t="s">
        <v>424</v>
      </c>
      <c r="C6515" s="2" t="s">
        <v>387</v>
      </c>
      <c r="D6515" s="2">
        <v>2013</v>
      </c>
      <c r="E6515" s="2" t="s">
        <v>388</v>
      </c>
      <c r="F6515" s="2">
        <v>22728624</v>
      </c>
    </row>
    <row r="6516" spans="1:6" x14ac:dyDescent="0.25">
      <c r="A6516" s="2" t="s">
        <v>166</v>
      </c>
      <c r="B6516" s="2" t="s">
        <v>424</v>
      </c>
      <c r="C6516" s="2" t="s">
        <v>387</v>
      </c>
      <c r="D6516" s="2">
        <v>2014</v>
      </c>
      <c r="E6516" s="2" t="s">
        <v>388</v>
      </c>
      <c r="F6516" s="2">
        <v>7116775</v>
      </c>
    </row>
    <row r="6517" spans="1:6" x14ac:dyDescent="0.25">
      <c r="A6517" s="2" t="s">
        <v>166</v>
      </c>
      <c r="B6517" s="2" t="s">
        <v>424</v>
      </c>
      <c r="C6517" s="2" t="s">
        <v>387</v>
      </c>
      <c r="D6517" s="2">
        <v>2015</v>
      </c>
      <c r="E6517" s="2" t="s">
        <v>388</v>
      </c>
      <c r="F6517" s="2">
        <v>16147273</v>
      </c>
    </row>
    <row r="6518" spans="1:6" x14ac:dyDescent="0.25">
      <c r="A6518" s="2" t="s">
        <v>166</v>
      </c>
      <c r="B6518" s="2" t="s">
        <v>424</v>
      </c>
      <c r="C6518" s="2" t="s">
        <v>387</v>
      </c>
      <c r="D6518" s="2">
        <v>2016</v>
      </c>
      <c r="E6518" s="2" t="s">
        <v>388</v>
      </c>
      <c r="F6518" s="2">
        <v>31276043</v>
      </c>
    </row>
    <row r="6519" spans="1:6" x14ac:dyDescent="0.25">
      <c r="A6519" s="2" t="s">
        <v>166</v>
      </c>
      <c r="B6519" s="2" t="s">
        <v>424</v>
      </c>
      <c r="C6519" s="2" t="s">
        <v>387</v>
      </c>
      <c r="D6519" s="2">
        <v>2017</v>
      </c>
      <c r="E6519" s="2" t="s">
        <v>388</v>
      </c>
      <c r="F6519" s="2">
        <v>11413229</v>
      </c>
    </row>
    <row r="6520" spans="1:6" x14ac:dyDescent="0.25">
      <c r="A6520" s="2" t="s">
        <v>166</v>
      </c>
      <c r="B6520" s="2" t="s">
        <v>424</v>
      </c>
      <c r="C6520" s="2" t="s">
        <v>387</v>
      </c>
      <c r="D6520" s="2">
        <v>2018</v>
      </c>
      <c r="E6520" s="2" t="s">
        <v>388</v>
      </c>
      <c r="F6520" s="2">
        <v>28474401</v>
      </c>
    </row>
    <row r="6521" spans="1:6" x14ac:dyDescent="0.25">
      <c r="A6521" s="2" t="s">
        <v>166</v>
      </c>
      <c r="B6521" s="2" t="s">
        <v>424</v>
      </c>
      <c r="C6521" s="2" t="s">
        <v>387</v>
      </c>
      <c r="D6521" s="2">
        <v>2019</v>
      </c>
      <c r="E6521" s="2" t="s">
        <v>388</v>
      </c>
      <c r="F6521" s="2">
        <v>30358099</v>
      </c>
    </row>
    <row r="6522" spans="1:6" x14ac:dyDescent="0.25">
      <c r="A6522" s="2" t="s">
        <v>166</v>
      </c>
      <c r="B6522" s="2" t="s">
        <v>424</v>
      </c>
      <c r="C6522" s="2" t="s">
        <v>387</v>
      </c>
      <c r="D6522" s="2">
        <v>2020</v>
      </c>
      <c r="E6522" s="2" t="s">
        <v>388</v>
      </c>
      <c r="F6522" s="2">
        <v>32180601</v>
      </c>
    </row>
    <row r="6523" spans="1:6" x14ac:dyDescent="0.25">
      <c r="A6523" s="2" t="s">
        <v>166</v>
      </c>
      <c r="B6523" s="2" t="s">
        <v>424</v>
      </c>
      <c r="C6523" s="2" t="s">
        <v>387</v>
      </c>
      <c r="D6523" s="2">
        <v>2021</v>
      </c>
      <c r="E6523" s="2" t="s">
        <v>388</v>
      </c>
      <c r="F6523" s="2">
        <v>33396131</v>
      </c>
    </row>
    <row r="6524" spans="1:6" x14ac:dyDescent="0.25">
      <c r="A6524" s="2" t="s">
        <v>166</v>
      </c>
      <c r="B6524" s="2" t="s">
        <v>424</v>
      </c>
      <c r="C6524" s="2" t="s">
        <v>389</v>
      </c>
      <c r="D6524" s="2">
        <v>2010</v>
      </c>
      <c r="E6524" s="2" t="s">
        <v>388</v>
      </c>
      <c r="F6524" s="2">
        <v>22228619</v>
      </c>
    </row>
    <row r="6525" spans="1:6" x14ac:dyDescent="0.25">
      <c r="A6525" s="2" t="s">
        <v>166</v>
      </c>
      <c r="B6525" s="2" t="s">
        <v>424</v>
      </c>
      <c r="C6525" s="2" t="s">
        <v>389</v>
      </c>
      <c r="D6525" s="2">
        <v>2011</v>
      </c>
      <c r="E6525" s="2" t="s">
        <v>388</v>
      </c>
      <c r="F6525" s="2">
        <v>31893955</v>
      </c>
    </row>
    <row r="6526" spans="1:6" x14ac:dyDescent="0.25">
      <c r="A6526" s="2" t="s">
        <v>166</v>
      </c>
      <c r="B6526" s="2" t="s">
        <v>424</v>
      </c>
      <c r="C6526" s="2" t="s">
        <v>389</v>
      </c>
      <c r="D6526" s="2">
        <v>2012</v>
      </c>
      <c r="E6526" s="2" t="s">
        <v>388</v>
      </c>
      <c r="F6526" s="2">
        <v>16839911</v>
      </c>
    </row>
    <row r="6527" spans="1:6" x14ac:dyDescent="0.25">
      <c r="A6527" s="2" t="s">
        <v>166</v>
      </c>
      <c r="B6527" s="2" t="s">
        <v>424</v>
      </c>
      <c r="C6527" s="2" t="s">
        <v>389</v>
      </c>
      <c r="D6527" s="2">
        <v>2013</v>
      </c>
      <c r="E6527" s="2" t="s">
        <v>388</v>
      </c>
      <c r="F6527" s="2">
        <v>31030057</v>
      </c>
    </row>
    <row r="6528" spans="1:6" x14ac:dyDescent="0.25">
      <c r="A6528" s="2" t="s">
        <v>166</v>
      </c>
      <c r="B6528" s="2" t="s">
        <v>424</v>
      </c>
      <c r="C6528" s="2" t="s">
        <v>389</v>
      </c>
      <c r="D6528" s="2">
        <v>2014</v>
      </c>
      <c r="E6528" s="2" t="s">
        <v>388</v>
      </c>
      <c r="F6528" s="2">
        <v>31484482</v>
      </c>
    </row>
    <row r="6529" spans="1:6" x14ac:dyDescent="0.25">
      <c r="A6529" s="2" t="s">
        <v>166</v>
      </c>
      <c r="B6529" s="2" t="s">
        <v>424</v>
      </c>
      <c r="C6529" s="2" t="s">
        <v>389</v>
      </c>
      <c r="D6529" s="2">
        <v>2015</v>
      </c>
      <c r="E6529" s="2" t="s">
        <v>388</v>
      </c>
      <c r="F6529" s="2">
        <v>28502000</v>
      </c>
    </row>
    <row r="6530" spans="1:6" x14ac:dyDescent="0.25">
      <c r="A6530" s="2" t="s">
        <v>166</v>
      </c>
      <c r="B6530" s="2" t="s">
        <v>424</v>
      </c>
      <c r="C6530" s="2" t="s">
        <v>389</v>
      </c>
      <c r="D6530" s="2">
        <v>2016</v>
      </c>
      <c r="E6530" s="2" t="s">
        <v>388</v>
      </c>
      <c r="F6530" s="2">
        <v>37953948</v>
      </c>
    </row>
    <row r="6531" spans="1:6" x14ac:dyDescent="0.25">
      <c r="A6531" s="2" t="s">
        <v>166</v>
      </c>
      <c r="B6531" s="2" t="s">
        <v>424</v>
      </c>
      <c r="C6531" s="2" t="s">
        <v>389</v>
      </c>
      <c r="D6531" s="2">
        <v>2017</v>
      </c>
      <c r="E6531" s="2" t="s">
        <v>388</v>
      </c>
      <c r="F6531" s="2">
        <v>23816565</v>
      </c>
    </row>
    <row r="6532" spans="1:6" x14ac:dyDescent="0.25">
      <c r="A6532" s="2" t="s">
        <v>166</v>
      </c>
      <c r="B6532" s="2" t="s">
        <v>424</v>
      </c>
      <c r="C6532" s="2" t="s">
        <v>389</v>
      </c>
      <c r="D6532" s="2">
        <v>2018</v>
      </c>
      <c r="E6532" s="2" t="s">
        <v>388</v>
      </c>
      <c r="F6532" s="2">
        <v>48931103</v>
      </c>
    </row>
    <row r="6533" spans="1:6" x14ac:dyDescent="0.25">
      <c r="A6533" s="2" t="s">
        <v>166</v>
      </c>
      <c r="B6533" s="2" t="s">
        <v>424</v>
      </c>
      <c r="C6533" s="2" t="s">
        <v>389</v>
      </c>
      <c r="D6533" s="2">
        <v>2019</v>
      </c>
      <c r="E6533" s="2" t="s">
        <v>388</v>
      </c>
      <c r="F6533" s="2">
        <v>49220625</v>
      </c>
    </row>
    <row r="6534" spans="1:6" x14ac:dyDescent="0.25">
      <c r="A6534" s="2" t="s">
        <v>166</v>
      </c>
      <c r="B6534" s="2" t="s">
        <v>424</v>
      </c>
      <c r="C6534" s="2" t="s">
        <v>389</v>
      </c>
      <c r="D6534" s="2">
        <v>2020</v>
      </c>
      <c r="E6534" s="2" t="s">
        <v>388</v>
      </c>
      <c r="F6534" s="2">
        <v>49678378</v>
      </c>
    </row>
    <row r="6535" spans="1:6" x14ac:dyDescent="0.25">
      <c r="A6535" s="2" t="s">
        <v>166</v>
      </c>
      <c r="B6535" s="2" t="s">
        <v>424</v>
      </c>
      <c r="C6535" s="2" t="s">
        <v>389</v>
      </c>
      <c r="D6535" s="2">
        <v>2021</v>
      </c>
      <c r="E6535" s="2" t="s">
        <v>388</v>
      </c>
      <c r="F6535" s="2">
        <v>49819995</v>
      </c>
    </row>
    <row r="6536" spans="1:6" x14ac:dyDescent="0.25">
      <c r="A6536" s="2" t="s">
        <v>166</v>
      </c>
      <c r="B6536" s="2" t="s">
        <v>424</v>
      </c>
      <c r="C6536" s="2" t="s">
        <v>390</v>
      </c>
      <c r="D6536" s="2">
        <v>2010</v>
      </c>
      <c r="E6536" s="2" t="s">
        <v>388</v>
      </c>
      <c r="F6536" s="2">
        <v>60843721</v>
      </c>
    </row>
    <row r="6537" spans="1:6" x14ac:dyDescent="0.25">
      <c r="A6537" s="2" t="s">
        <v>166</v>
      </c>
      <c r="B6537" s="2" t="s">
        <v>424</v>
      </c>
      <c r="C6537" s="2" t="s">
        <v>390</v>
      </c>
      <c r="D6537" s="2">
        <v>2011</v>
      </c>
      <c r="E6537" s="2" t="s">
        <v>388</v>
      </c>
      <c r="F6537" s="2">
        <v>43891265</v>
      </c>
    </row>
    <row r="6538" spans="1:6" x14ac:dyDescent="0.25">
      <c r="A6538" s="2" t="s">
        <v>166</v>
      </c>
      <c r="B6538" s="2" t="s">
        <v>424</v>
      </c>
      <c r="C6538" s="2" t="s">
        <v>390</v>
      </c>
      <c r="D6538" s="2">
        <v>2012</v>
      </c>
      <c r="E6538" s="2" t="s">
        <v>388</v>
      </c>
      <c r="F6538" s="2">
        <v>63044759</v>
      </c>
    </row>
    <row r="6539" spans="1:6" x14ac:dyDescent="0.25">
      <c r="A6539" s="2" t="s">
        <v>166</v>
      </c>
      <c r="B6539" s="2" t="s">
        <v>424</v>
      </c>
      <c r="C6539" s="2" t="s">
        <v>390</v>
      </c>
      <c r="D6539" s="2">
        <v>2013</v>
      </c>
      <c r="E6539" s="2" t="s">
        <v>388</v>
      </c>
      <c r="F6539" s="2">
        <v>59016324</v>
      </c>
    </row>
    <row r="6540" spans="1:6" x14ac:dyDescent="0.25">
      <c r="A6540" s="2" t="s">
        <v>166</v>
      </c>
      <c r="B6540" s="2" t="s">
        <v>424</v>
      </c>
      <c r="C6540" s="2" t="s">
        <v>390</v>
      </c>
      <c r="D6540" s="2">
        <v>2014</v>
      </c>
      <c r="E6540" s="2" t="s">
        <v>388</v>
      </c>
      <c r="F6540" s="2">
        <v>56011216</v>
      </c>
    </row>
    <row r="6541" spans="1:6" x14ac:dyDescent="0.25">
      <c r="A6541" s="2" t="s">
        <v>166</v>
      </c>
      <c r="B6541" s="2" t="s">
        <v>424</v>
      </c>
      <c r="C6541" s="2" t="s">
        <v>390</v>
      </c>
      <c r="D6541" s="2">
        <v>2015</v>
      </c>
      <c r="E6541" s="2" t="s">
        <v>388</v>
      </c>
      <c r="F6541" s="2">
        <v>64773037</v>
      </c>
    </row>
    <row r="6542" spans="1:6" x14ac:dyDescent="0.25">
      <c r="A6542" s="2" t="s">
        <v>166</v>
      </c>
      <c r="B6542" s="2" t="s">
        <v>424</v>
      </c>
      <c r="C6542" s="2" t="s">
        <v>390</v>
      </c>
      <c r="D6542" s="2">
        <v>2016</v>
      </c>
      <c r="E6542" s="2" t="s">
        <v>388</v>
      </c>
      <c r="F6542" s="2">
        <v>54170822</v>
      </c>
    </row>
    <row r="6543" spans="1:6" x14ac:dyDescent="0.25">
      <c r="A6543" s="2" t="s">
        <v>166</v>
      </c>
      <c r="B6543" s="2" t="s">
        <v>424</v>
      </c>
      <c r="C6543" s="2" t="s">
        <v>390</v>
      </c>
      <c r="D6543" s="2">
        <v>2017</v>
      </c>
      <c r="E6543" s="2" t="s">
        <v>388</v>
      </c>
      <c r="F6543" s="2">
        <v>63878942</v>
      </c>
    </row>
    <row r="6544" spans="1:6" x14ac:dyDescent="0.25">
      <c r="A6544" s="2" t="s">
        <v>166</v>
      </c>
      <c r="B6544" s="2" t="s">
        <v>424</v>
      </c>
      <c r="C6544" s="2" t="s">
        <v>390</v>
      </c>
      <c r="D6544" s="2">
        <v>2018</v>
      </c>
      <c r="E6544" s="2" t="s">
        <v>388</v>
      </c>
      <c r="F6544" s="2">
        <v>58820396</v>
      </c>
    </row>
    <row r="6545" spans="1:6" x14ac:dyDescent="0.25">
      <c r="A6545" s="2" t="s">
        <v>166</v>
      </c>
      <c r="B6545" s="2" t="s">
        <v>424</v>
      </c>
      <c r="C6545" s="2" t="s">
        <v>390</v>
      </c>
      <c r="D6545" s="2">
        <v>2019</v>
      </c>
      <c r="E6545" s="2" t="s">
        <v>388</v>
      </c>
      <c r="F6545" s="2">
        <v>61006964</v>
      </c>
    </row>
    <row r="6546" spans="1:6" x14ac:dyDescent="0.25">
      <c r="A6546" s="2" t="s">
        <v>166</v>
      </c>
      <c r="B6546" s="2" t="s">
        <v>424</v>
      </c>
      <c r="C6546" s="2" t="s">
        <v>390</v>
      </c>
      <c r="D6546" s="2">
        <v>2020</v>
      </c>
      <c r="E6546" s="2" t="s">
        <v>388</v>
      </c>
      <c r="F6546" s="2">
        <v>65840308</v>
      </c>
    </row>
    <row r="6547" spans="1:6" x14ac:dyDescent="0.25">
      <c r="A6547" s="2" t="s">
        <v>166</v>
      </c>
      <c r="B6547" s="2" t="s">
        <v>424</v>
      </c>
      <c r="C6547" s="2" t="s">
        <v>390</v>
      </c>
      <c r="D6547" s="2">
        <v>2021</v>
      </c>
      <c r="E6547" s="2" t="s">
        <v>388</v>
      </c>
      <c r="F6547" s="2">
        <v>69978354</v>
      </c>
    </row>
    <row r="6548" spans="1:6" x14ac:dyDescent="0.25">
      <c r="A6548" s="2" t="s">
        <v>167</v>
      </c>
      <c r="B6548" s="2" t="s">
        <v>420</v>
      </c>
      <c r="C6548" s="2" t="s">
        <v>387</v>
      </c>
      <c r="D6548" s="2">
        <v>2010</v>
      </c>
      <c r="E6548" s="2" t="s">
        <v>388</v>
      </c>
      <c r="F6548" s="2">
        <v>352998787</v>
      </c>
    </row>
    <row r="6549" spans="1:6" x14ac:dyDescent="0.25">
      <c r="A6549" s="2" t="s">
        <v>167</v>
      </c>
      <c r="B6549" s="2" t="s">
        <v>420</v>
      </c>
      <c r="C6549" s="2" t="s">
        <v>387</v>
      </c>
      <c r="D6549" s="2">
        <v>2011</v>
      </c>
      <c r="E6549" s="2" t="s">
        <v>388</v>
      </c>
      <c r="F6549" s="2">
        <v>591168288</v>
      </c>
    </row>
    <row r="6550" spans="1:6" x14ac:dyDescent="0.25">
      <c r="A6550" s="2" t="s">
        <v>167</v>
      </c>
      <c r="B6550" s="2" t="s">
        <v>420</v>
      </c>
      <c r="C6550" s="2" t="s">
        <v>387</v>
      </c>
      <c r="D6550" s="2">
        <v>2012</v>
      </c>
      <c r="E6550" s="2" t="s">
        <v>388</v>
      </c>
      <c r="F6550" s="2">
        <v>484092810</v>
      </c>
    </row>
    <row r="6551" spans="1:6" x14ac:dyDescent="0.25">
      <c r="A6551" s="2" t="s">
        <v>167</v>
      </c>
      <c r="B6551" s="2" t="s">
        <v>420</v>
      </c>
      <c r="C6551" s="2" t="s">
        <v>387</v>
      </c>
      <c r="D6551" s="2">
        <v>2013</v>
      </c>
      <c r="E6551" s="2" t="s">
        <v>388</v>
      </c>
      <c r="F6551" s="2">
        <v>362860245</v>
      </c>
    </row>
    <row r="6552" spans="1:6" x14ac:dyDescent="0.25">
      <c r="A6552" s="2" t="s">
        <v>167</v>
      </c>
      <c r="B6552" s="2" t="s">
        <v>420</v>
      </c>
      <c r="C6552" s="2" t="s">
        <v>387</v>
      </c>
      <c r="D6552" s="2">
        <v>2014</v>
      </c>
      <c r="E6552" s="2" t="s">
        <v>388</v>
      </c>
      <c r="F6552" s="2">
        <v>423831276</v>
      </c>
    </row>
    <row r="6553" spans="1:6" x14ac:dyDescent="0.25">
      <c r="A6553" s="2" t="s">
        <v>167</v>
      </c>
      <c r="B6553" s="2" t="s">
        <v>420</v>
      </c>
      <c r="C6553" s="2" t="s">
        <v>387</v>
      </c>
      <c r="D6553" s="2">
        <v>2015</v>
      </c>
      <c r="E6553" s="2" t="s">
        <v>388</v>
      </c>
      <c r="F6553" s="2">
        <v>715020896</v>
      </c>
    </row>
    <row r="6554" spans="1:6" x14ac:dyDescent="0.25">
      <c r="A6554" s="2" t="s">
        <v>167</v>
      </c>
      <c r="B6554" s="2" t="s">
        <v>420</v>
      </c>
      <c r="C6554" s="2" t="s">
        <v>387</v>
      </c>
      <c r="D6554" s="2">
        <v>2016</v>
      </c>
      <c r="E6554" s="2" t="s">
        <v>388</v>
      </c>
      <c r="F6554" s="2">
        <v>476700175</v>
      </c>
    </row>
    <row r="6555" spans="1:6" x14ac:dyDescent="0.25">
      <c r="A6555" s="2" t="s">
        <v>167</v>
      </c>
      <c r="B6555" s="2" t="s">
        <v>420</v>
      </c>
      <c r="C6555" s="2" t="s">
        <v>387</v>
      </c>
      <c r="D6555" s="2">
        <v>2017</v>
      </c>
      <c r="E6555" s="2" t="s">
        <v>388</v>
      </c>
      <c r="F6555" s="2">
        <v>588403836</v>
      </c>
    </row>
    <row r="6556" spans="1:6" x14ac:dyDescent="0.25">
      <c r="A6556" s="2" t="s">
        <v>167</v>
      </c>
      <c r="B6556" s="2" t="s">
        <v>420</v>
      </c>
      <c r="C6556" s="2" t="s">
        <v>387</v>
      </c>
      <c r="D6556" s="2">
        <v>2018</v>
      </c>
      <c r="E6556" s="2" t="s">
        <v>388</v>
      </c>
      <c r="F6556" s="2">
        <v>952390445</v>
      </c>
    </row>
    <row r="6557" spans="1:6" x14ac:dyDescent="0.25">
      <c r="A6557" s="2" t="s">
        <v>167</v>
      </c>
      <c r="B6557" s="2" t="s">
        <v>420</v>
      </c>
      <c r="C6557" s="2" t="s">
        <v>387</v>
      </c>
      <c r="D6557" s="2">
        <v>2019</v>
      </c>
      <c r="E6557" s="2" t="s">
        <v>388</v>
      </c>
      <c r="F6557" s="2">
        <v>1020096618</v>
      </c>
    </row>
    <row r="6558" spans="1:6" x14ac:dyDescent="0.25">
      <c r="A6558" s="2" t="s">
        <v>167</v>
      </c>
      <c r="B6558" s="2" t="s">
        <v>420</v>
      </c>
      <c r="C6558" s="2" t="s">
        <v>387</v>
      </c>
      <c r="D6558" s="2">
        <v>2020</v>
      </c>
      <c r="E6558" s="2" t="s">
        <v>388</v>
      </c>
      <c r="F6558" s="2">
        <v>1082976614</v>
      </c>
    </row>
    <row r="6559" spans="1:6" x14ac:dyDescent="0.25">
      <c r="A6559" s="2" t="s">
        <v>167</v>
      </c>
      <c r="B6559" s="2" t="s">
        <v>420</v>
      </c>
      <c r="C6559" s="2" t="s">
        <v>387</v>
      </c>
      <c r="D6559" s="2">
        <v>2021</v>
      </c>
      <c r="E6559" s="2" t="s">
        <v>388</v>
      </c>
      <c r="F6559" s="2">
        <v>1126448998</v>
      </c>
    </row>
    <row r="6560" spans="1:6" x14ac:dyDescent="0.25">
      <c r="A6560" s="2" t="s">
        <v>167</v>
      </c>
      <c r="B6560" s="2" t="s">
        <v>420</v>
      </c>
      <c r="C6560" s="2" t="s">
        <v>389</v>
      </c>
      <c r="D6560" s="2">
        <v>2010</v>
      </c>
      <c r="E6560" s="2" t="s">
        <v>388</v>
      </c>
      <c r="F6560" s="2">
        <v>628563449</v>
      </c>
    </row>
    <row r="6561" spans="1:6" x14ac:dyDescent="0.25">
      <c r="A6561" s="2" t="s">
        <v>167</v>
      </c>
      <c r="B6561" s="2" t="s">
        <v>420</v>
      </c>
      <c r="C6561" s="2" t="s">
        <v>389</v>
      </c>
      <c r="D6561" s="2">
        <v>2011</v>
      </c>
      <c r="E6561" s="2" t="s">
        <v>388</v>
      </c>
      <c r="F6561" s="2">
        <v>480757060</v>
      </c>
    </row>
    <row r="6562" spans="1:6" x14ac:dyDescent="0.25">
      <c r="A6562" s="2" t="s">
        <v>167</v>
      </c>
      <c r="B6562" s="2" t="s">
        <v>420</v>
      </c>
      <c r="C6562" s="2" t="s">
        <v>389</v>
      </c>
      <c r="D6562" s="2">
        <v>2012</v>
      </c>
      <c r="E6562" s="2" t="s">
        <v>388</v>
      </c>
      <c r="F6562" s="2">
        <v>302112887</v>
      </c>
    </row>
    <row r="6563" spans="1:6" x14ac:dyDescent="0.25">
      <c r="A6563" s="2" t="s">
        <v>167</v>
      </c>
      <c r="B6563" s="2" t="s">
        <v>420</v>
      </c>
      <c r="C6563" s="2" t="s">
        <v>389</v>
      </c>
      <c r="D6563" s="2">
        <v>2013</v>
      </c>
      <c r="E6563" s="2" t="s">
        <v>388</v>
      </c>
      <c r="F6563" s="2">
        <v>735471110</v>
      </c>
    </row>
    <row r="6564" spans="1:6" x14ac:dyDescent="0.25">
      <c r="A6564" s="2" t="s">
        <v>167</v>
      </c>
      <c r="B6564" s="2" t="s">
        <v>420</v>
      </c>
      <c r="C6564" s="2" t="s">
        <v>389</v>
      </c>
      <c r="D6564" s="2">
        <v>2014</v>
      </c>
      <c r="E6564" s="2" t="s">
        <v>388</v>
      </c>
      <c r="F6564" s="2">
        <v>504439546</v>
      </c>
    </row>
    <row r="6565" spans="1:6" x14ac:dyDescent="0.25">
      <c r="A6565" s="2" t="s">
        <v>167</v>
      </c>
      <c r="B6565" s="2" t="s">
        <v>420</v>
      </c>
      <c r="C6565" s="2" t="s">
        <v>389</v>
      </c>
      <c r="D6565" s="2">
        <v>2015</v>
      </c>
      <c r="E6565" s="2" t="s">
        <v>388</v>
      </c>
      <c r="F6565" s="2">
        <v>536535941</v>
      </c>
    </row>
    <row r="6566" spans="1:6" x14ac:dyDescent="0.25">
      <c r="A6566" s="2" t="s">
        <v>167</v>
      </c>
      <c r="B6566" s="2" t="s">
        <v>420</v>
      </c>
      <c r="C6566" s="2" t="s">
        <v>389</v>
      </c>
      <c r="D6566" s="2">
        <v>2016</v>
      </c>
      <c r="E6566" s="2" t="s">
        <v>388</v>
      </c>
      <c r="F6566" s="2">
        <v>1257804281</v>
      </c>
    </row>
    <row r="6567" spans="1:6" x14ac:dyDescent="0.25">
      <c r="A6567" s="2" t="s">
        <v>167</v>
      </c>
      <c r="B6567" s="2" t="s">
        <v>420</v>
      </c>
      <c r="C6567" s="2" t="s">
        <v>389</v>
      </c>
      <c r="D6567" s="2">
        <v>2017</v>
      </c>
      <c r="E6567" s="2" t="s">
        <v>388</v>
      </c>
      <c r="F6567" s="2">
        <v>1518071660</v>
      </c>
    </row>
    <row r="6568" spans="1:6" x14ac:dyDescent="0.25">
      <c r="A6568" s="2" t="s">
        <v>167</v>
      </c>
      <c r="B6568" s="2" t="s">
        <v>420</v>
      </c>
      <c r="C6568" s="2" t="s">
        <v>389</v>
      </c>
      <c r="D6568" s="2">
        <v>2018</v>
      </c>
      <c r="E6568" s="2" t="s">
        <v>388</v>
      </c>
      <c r="F6568" s="2">
        <v>1844221222</v>
      </c>
    </row>
    <row r="6569" spans="1:6" x14ac:dyDescent="0.25">
      <c r="A6569" s="2" t="s">
        <v>167</v>
      </c>
      <c r="B6569" s="2" t="s">
        <v>420</v>
      </c>
      <c r="C6569" s="2" t="s">
        <v>389</v>
      </c>
      <c r="D6569" s="2">
        <v>2019</v>
      </c>
      <c r="E6569" s="2" t="s">
        <v>388</v>
      </c>
      <c r="F6569" s="2">
        <v>1898397127</v>
      </c>
    </row>
    <row r="6570" spans="1:6" x14ac:dyDescent="0.25">
      <c r="A6570" s="2" t="s">
        <v>167</v>
      </c>
      <c r="B6570" s="2" t="s">
        <v>420</v>
      </c>
      <c r="C6570" s="2" t="s">
        <v>389</v>
      </c>
      <c r="D6570" s="2">
        <v>2020</v>
      </c>
      <c r="E6570" s="2" t="s">
        <v>388</v>
      </c>
      <c r="F6570" s="2">
        <v>1898594539</v>
      </c>
    </row>
    <row r="6571" spans="1:6" x14ac:dyDescent="0.25">
      <c r="A6571" s="2" t="s">
        <v>167</v>
      </c>
      <c r="B6571" s="2" t="s">
        <v>420</v>
      </c>
      <c r="C6571" s="2" t="s">
        <v>389</v>
      </c>
      <c r="D6571" s="2">
        <v>2021</v>
      </c>
      <c r="E6571" s="2" t="s">
        <v>388</v>
      </c>
      <c r="F6571" s="2">
        <v>1917999300</v>
      </c>
    </row>
    <row r="6572" spans="1:6" x14ac:dyDescent="0.25">
      <c r="A6572" s="2" t="s">
        <v>167</v>
      </c>
      <c r="B6572" s="2" t="s">
        <v>420</v>
      </c>
      <c r="C6572" s="2" t="s">
        <v>390</v>
      </c>
      <c r="D6572" s="2">
        <v>2010</v>
      </c>
      <c r="E6572" s="2" t="s">
        <v>388</v>
      </c>
      <c r="F6572" s="2">
        <v>598503405</v>
      </c>
    </row>
    <row r="6573" spans="1:6" x14ac:dyDescent="0.25">
      <c r="A6573" s="2" t="s">
        <v>167</v>
      </c>
      <c r="B6573" s="2" t="s">
        <v>420</v>
      </c>
      <c r="C6573" s="2" t="s">
        <v>390</v>
      </c>
      <c r="D6573" s="2">
        <v>2011</v>
      </c>
      <c r="E6573" s="2" t="s">
        <v>388</v>
      </c>
      <c r="F6573" s="2">
        <v>483356058</v>
      </c>
    </row>
    <row r="6574" spans="1:6" x14ac:dyDescent="0.25">
      <c r="A6574" s="2" t="s">
        <v>167</v>
      </c>
      <c r="B6574" s="2" t="s">
        <v>420</v>
      </c>
      <c r="C6574" s="2" t="s">
        <v>390</v>
      </c>
      <c r="D6574" s="2">
        <v>2012</v>
      </c>
      <c r="E6574" s="2" t="s">
        <v>388</v>
      </c>
      <c r="F6574" s="2">
        <v>766530030</v>
      </c>
    </row>
    <row r="6575" spans="1:6" x14ac:dyDescent="0.25">
      <c r="A6575" s="2" t="s">
        <v>167</v>
      </c>
      <c r="B6575" s="2" t="s">
        <v>420</v>
      </c>
      <c r="C6575" s="2" t="s">
        <v>390</v>
      </c>
      <c r="D6575" s="2">
        <v>2013</v>
      </c>
      <c r="E6575" s="2" t="s">
        <v>388</v>
      </c>
      <c r="F6575" s="2">
        <v>957359767</v>
      </c>
    </row>
    <row r="6576" spans="1:6" x14ac:dyDescent="0.25">
      <c r="A6576" s="2" t="s">
        <v>167</v>
      </c>
      <c r="B6576" s="2" t="s">
        <v>420</v>
      </c>
      <c r="C6576" s="2" t="s">
        <v>390</v>
      </c>
      <c r="D6576" s="2">
        <v>2014</v>
      </c>
      <c r="E6576" s="2" t="s">
        <v>388</v>
      </c>
      <c r="F6576" s="2">
        <v>995717549</v>
      </c>
    </row>
    <row r="6577" spans="1:6" x14ac:dyDescent="0.25">
      <c r="A6577" s="2" t="s">
        <v>167</v>
      </c>
      <c r="B6577" s="2" t="s">
        <v>420</v>
      </c>
      <c r="C6577" s="2" t="s">
        <v>390</v>
      </c>
      <c r="D6577" s="2">
        <v>2015</v>
      </c>
      <c r="E6577" s="2" t="s">
        <v>388</v>
      </c>
      <c r="F6577" s="2">
        <v>1211496837</v>
      </c>
    </row>
    <row r="6578" spans="1:6" x14ac:dyDescent="0.25">
      <c r="A6578" s="2" t="s">
        <v>167</v>
      </c>
      <c r="B6578" s="2" t="s">
        <v>420</v>
      </c>
      <c r="C6578" s="2" t="s">
        <v>390</v>
      </c>
      <c r="D6578" s="2">
        <v>2016</v>
      </c>
      <c r="E6578" s="2" t="s">
        <v>388</v>
      </c>
      <c r="F6578" s="2">
        <v>1792281502</v>
      </c>
    </row>
    <row r="6579" spans="1:6" x14ac:dyDescent="0.25">
      <c r="A6579" s="2" t="s">
        <v>167</v>
      </c>
      <c r="B6579" s="2" t="s">
        <v>420</v>
      </c>
      <c r="C6579" s="2" t="s">
        <v>390</v>
      </c>
      <c r="D6579" s="2">
        <v>2017</v>
      </c>
      <c r="E6579" s="2" t="s">
        <v>388</v>
      </c>
      <c r="F6579" s="2">
        <v>2120407606</v>
      </c>
    </row>
    <row r="6580" spans="1:6" x14ac:dyDescent="0.25">
      <c r="A6580" s="2" t="s">
        <v>167</v>
      </c>
      <c r="B6580" s="2" t="s">
        <v>420</v>
      </c>
      <c r="C6580" s="2" t="s">
        <v>390</v>
      </c>
      <c r="D6580" s="2">
        <v>2018</v>
      </c>
      <c r="E6580" s="2" t="s">
        <v>388</v>
      </c>
      <c r="F6580" s="2">
        <v>2669398960</v>
      </c>
    </row>
    <row r="6581" spans="1:6" x14ac:dyDescent="0.25">
      <c r="A6581" s="2" t="s">
        <v>167</v>
      </c>
      <c r="B6581" s="2" t="s">
        <v>420</v>
      </c>
      <c r="C6581" s="2" t="s">
        <v>390</v>
      </c>
      <c r="D6581" s="2">
        <v>2019</v>
      </c>
      <c r="E6581" s="2" t="s">
        <v>388</v>
      </c>
      <c r="F6581" s="2">
        <v>2905237427</v>
      </c>
    </row>
    <row r="6582" spans="1:6" x14ac:dyDescent="0.25">
      <c r="A6582" s="2" t="s">
        <v>167</v>
      </c>
      <c r="B6582" s="2" t="s">
        <v>420</v>
      </c>
      <c r="C6582" s="2" t="s">
        <v>390</v>
      </c>
      <c r="D6582" s="2">
        <v>2020</v>
      </c>
      <c r="E6582" s="2" t="s">
        <v>388</v>
      </c>
      <c r="F6582" s="2">
        <v>3038672965</v>
      </c>
    </row>
    <row r="6583" spans="1:6" x14ac:dyDescent="0.25">
      <c r="A6583" s="2" t="s">
        <v>167</v>
      </c>
      <c r="B6583" s="2" t="s">
        <v>420</v>
      </c>
      <c r="C6583" s="2" t="s">
        <v>390</v>
      </c>
      <c r="D6583" s="2">
        <v>2021</v>
      </c>
      <c r="E6583" s="2" t="s">
        <v>388</v>
      </c>
      <c r="F6583" s="2">
        <v>3209962034</v>
      </c>
    </row>
    <row r="6584" spans="1:6" x14ac:dyDescent="0.25">
      <c r="A6584" s="2" t="s">
        <v>168</v>
      </c>
      <c r="B6584" s="2" t="s">
        <v>404</v>
      </c>
      <c r="C6584" s="2" t="s">
        <v>387</v>
      </c>
      <c r="D6584" s="2">
        <v>2010</v>
      </c>
      <c r="E6584" s="2" t="s">
        <v>388</v>
      </c>
      <c r="F6584" s="2">
        <v>135138375</v>
      </c>
    </row>
    <row r="6585" spans="1:6" x14ac:dyDescent="0.25">
      <c r="A6585" s="2" t="s">
        <v>168</v>
      </c>
      <c r="B6585" s="2" t="s">
        <v>404</v>
      </c>
      <c r="C6585" s="2" t="s">
        <v>387</v>
      </c>
      <c r="D6585" s="2">
        <v>2011</v>
      </c>
      <c r="E6585" s="2" t="s">
        <v>388</v>
      </c>
      <c r="F6585" s="2">
        <v>267150779</v>
      </c>
    </row>
    <row r="6586" spans="1:6" x14ac:dyDescent="0.25">
      <c r="A6586" s="2" t="s">
        <v>168</v>
      </c>
      <c r="B6586" s="2" t="s">
        <v>404</v>
      </c>
      <c r="C6586" s="2" t="s">
        <v>387</v>
      </c>
      <c r="D6586" s="2">
        <v>2012</v>
      </c>
      <c r="E6586" s="2" t="s">
        <v>388</v>
      </c>
      <c r="F6586" s="2">
        <v>183185701</v>
      </c>
    </row>
    <row r="6587" spans="1:6" x14ac:dyDescent="0.25">
      <c r="A6587" s="2" t="s">
        <v>168</v>
      </c>
      <c r="B6587" s="2" t="s">
        <v>404</v>
      </c>
      <c r="C6587" s="2" t="s">
        <v>387</v>
      </c>
      <c r="D6587" s="2">
        <v>2013</v>
      </c>
      <c r="E6587" s="2" t="s">
        <v>388</v>
      </c>
      <c r="F6587" s="2">
        <v>101905705</v>
      </c>
    </row>
    <row r="6588" spans="1:6" x14ac:dyDescent="0.25">
      <c r="A6588" s="2" t="s">
        <v>168</v>
      </c>
      <c r="B6588" s="2" t="s">
        <v>404</v>
      </c>
      <c r="C6588" s="2" t="s">
        <v>387</v>
      </c>
      <c r="D6588" s="2">
        <v>2014</v>
      </c>
      <c r="E6588" s="2" t="s">
        <v>388</v>
      </c>
      <c r="F6588" s="2">
        <v>68188719</v>
      </c>
    </row>
    <row r="6589" spans="1:6" x14ac:dyDescent="0.25">
      <c r="A6589" s="2" t="s">
        <v>168</v>
      </c>
      <c r="B6589" s="2" t="s">
        <v>404</v>
      </c>
      <c r="C6589" s="2" t="s">
        <v>387</v>
      </c>
      <c r="D6589" s="2">
        <v>2015</v>
      </c>
      <c r="E6589" s="2" t="s">
        <v>388</v>
      </c>
      <c r="F6589" s="2">
        <v>121524648</v>
      </c>
    </row>
    <row r="6590" spans="1:6" x14ac:dyDescent="0.25">
      <c r="A6590" s="2" t="s">
        <v>168</v>
      </c>
      <c r="B6590" s="2" t="s">
        <v>404</v>
      </c>
      <c r="C6590" s="2" t="s">
        <v>387</v>
      </c>
      <c r="D6590" s="2">
        <v>2016</v>
      </c>
      <c r="E6590" s="2" t="s">
        <v>388</v>
      </c>
      <c r="F6590" s="2">
        <v>79104717</v>
      </c>
    </row>
    <row r="6591" spans="1:6" x14ac:dyDescent="0.25">
      <c r="A6591" s="2" t="s">
        <v>168</v>
      </c>
      <c r="B6591" s="2" t="s">
        <v>404</v>
      </c>
      <c r="C6591" s="2" t="s">
        <v>387</v>
      </c>
      <c r="D6591" s="2">
        <v>2017</v>
      </c>
      <c r="E6591" s="2" t="s">
        <v>388</v>
      </c>
      <c r="F6591" s="2">
        <v>48703454</v>
      </c>
    </row>
    <row r="6592" spans="1:6" x14ac:dyDescent="0.25">
      <c r="A6592" s="2" t="s">
        <v>168</v>
      </c>
      <c r="B6592" s="2" t="s">
        <v>404</v>
      </c>
      <c r="C6592" s="2" t="s">
        <v>387</v>
      </c>
      <c r="D6592" s="2">
        <v>2018</v>
      </c>
      <c r="E6592" s="2" t="s">
        <v>388</v>
      </c>
      <c r="F6592" s="2">
        <v>56530387</v>
      </c>
    </row>
    <row r="6593" spans="1:6" x14ac:dyDescent="0.25">
      <c r="A6593" s="2" t="s">
        <v>168</v>
      </c>
      <c r="B6593" s="2" t="s">
        <v>404</v>
      </c>
      <c r="C6593" s="2" t="s">
        <v>387</v>
      </c>
      <c r="D6593" s="2">
        <v>2019</v>
      </c>
      <c r="E6593" s="2" t="s">
        <v>388</v>
      </c>
      <c r="F6593" s="2">
        <v>60363343</v>
      </c>
    </row>
    <row r="6594" spans="1:6" x14ac:dyDescent="0.25">
      <c r="A6594" s="2" t="s">
        <v>168</v>
      </c>
      <c r="B6594" s="2" t="s">
        <v>404</v>
      </c>
      <c r="C6594" s="2" t="s">
        <v>387</v>
      </c>
      <c r="D6594" s="2">
        <v>2020</v>
      </c>
      <c r="E6594" s="2" t="s">
        <v>388</v>
      </c>
      <c r="F6594" s="2">
        <v>63933292</v>
      </c>
    </row>
    <row r="6595" spans="1:6" x14ac:dyDescent="0.25">
      <c r="A6595" s="2" t="s">
        <v>168</v>
      </c>
      <c r="B6595" s="2" t="s">
        <v>404</v>
      </c>
      <c r="C6595" s="2" t="s">
        <v>387</v>
      </c>
      <c r="D6595" s="2">
        <v>2021</v>
      </c>
      <c r="E6595" s="2" t="s">
        <v>388</v>
      </c>
      <c r="F6595" s="2">
        <v>66489619</v>
      </c>
    </row>
    <row r="6596" spans="1:6" x14ac:dyDescent="0.25">
      <c r="A6596" s="2" t="s">
        <v>168</v>
      </c>
      <c r="B6596" s="2" t="s">
        <v>404</v>
      </c>
      <c r="C6596" s="2" t="s">
        <v>389</v>
      </c>
      <c r="D6596" s="2">
        <v>2010</v>
      </c>
      <c r="E6596" s="2" t="s">
        <v>388</v>
      </c>
      <c r="F6596" s="2">
        <v>465040706</v>
      </c>
    </row>
    <row r="6597" spans="1:6" x14ac:dyDescent="0.25">
      <c r="A6597" s="2" t="s">
        <v>168</v>
      </c>
      <c r="B6597" s="2" t="s">
        <v>404</v>
      </c>
      <c r="C6597" s="2" t="s">
        <v>389</v>
      </c>
      <c r="D6597" s="2">
        <v>2011</v>
      </c>
      <c r="E6597" s="2" t="s">
        <v>388</v>
      </c>
      <c r="F6597" s="2">
        <v>462554601</v>
      </c>
    </row>
    <row r="6598" spans="1:6" x14ac:dyDescent="0.25">
      <c r="A6598" s="2" t="s">
        <v>168</v>
      </c>
      <c r="B6598" s="2" t="s">
        <v>404</v>
      </c>
      <c r="C6598" s="2" t="s">
        <v>389</v>
      </c>
      <c r="D6598" s="2">
        <v>2012</v>
      </c>
      <c r="E6598" s="2" t="s">
        <v>388</v>
      </c>
      <c r="F6598" s="2">
        <v>239698807</v>
      </c>
    </row>
    <row r="6599" spans="1:6" x14ac:dyDescent="0.25">
      <c r="A6599" s="2" t="s">
        <v>168</v>
      </c>
      <c r="B6599" s="2" t="s">
        <v>404</v>
      </c>
      <c r="C6599" s="2" t="s">
        <v>389</v>
      </c>
      <c r="D6599" s="2">
        <v>2013</v>
      </c>
      <c r="E6599" s="2" t="s">
        <v>388</v>
      </c>
      <c r="F6599" s="2">
        <v>310473431</v>
      </c>
    </row>
    <row r="6600" spans="1:6" x14ac:dyDescent="0.25">
      <c r="A6600" s="2" t="s">
        <v>168</v>
      </c>
      <c r="B6600" s="2" t="s">
        <v>404</v>
      </c>
      <c r="C6600" s="2" t="s">
        <v>389</v>
      </c>
      <c r="D6600" s="2">
        <v>2014</v>
      </c>
      <c r="E6600" s="2" t="s">
        <v>388</v>
      </c>
      <c r="F6600" s="2">
        <v>227792266</v>
      </c>
    </row>
    <row r="6601" spans="1:6" x14ac:dyDescent="0.25">
      <c r="A6601" s="2" t="s">
        <v>168</v>
      </c>
      <c r="B6601" s="2" t="s">
        <v>404</v>
      </c>
      <c r="C6601" s="2" t="s">
        <v>389</v>
      </c>
      <c r="D6601" s="2">
        <v>2015</v>
      </c>
      <c r="E6601" s="2" t="s">
        <v>388</v>
      </c>
      <c r="F6601" s="2">
        <v>203916958</v>
      </c>
    </row>
    <row r="6602" spans="1:6" x14ac:dyDescent="0.25">
      <c r="A6602" s="2" t="s">
        <v>168</v>
      </c>
      <c r="B6602" s="2" t="s">
        <v>404</v>
      </c>
      <c r="C6602" s="2" t="s">
        <v>389</v>
      </c>
      <c r="D6602" s="2">
        <v>2016</v>
      </c>
      <c r="E6602" s="2" t="s">
        <v>388</v>
      </c>
      <c r="F6602" s="2">
        <v>176651463</v>
      </c>
    </row>
    <row r="6603" spans="1:6" x14ac:dyDescent="0.25">
      <c r="A6603" s="2" t="s">
        <v>168</v>
      </c>
      <c r="B6603" s="2" t="s">
        <v>404</v>
      </c>
      <c r="C6603" s="2" t="s">
        <v>389</v>
      </c>
      <c r="D6603" s="2">
        <v>2017</v>
      </c>
      <c r="E6603" s="2" t="s">
        <v>388</v>
      </c>
      <c r="F6603" s="2">
        <v>367841793</v>
      </c>
    </row>
    <row r="6604" spans="1:6" x14ac:dyDescent="0.25">
      <c r="A6604" s="2" t="s">
        <v>168</v>
      </c>
      <c r="B6604" s="2" t="s">
        <v>404</v>
      </c>
      <c r="C6604" s="2" t="s">
        <v>389</v>
      </c>
      <c r="D6604" s="2">
        <v>2018</v>
      </c>
      <c r="E6604" s="2" t="s">
        <v>388</v>
      </c>
      <c r="F6604" s="2">
        <v>377517909</v>
      </c>
    </row>
    <row r="6605" spans="1:6" x14ac:dyDescent="0.25">
      <c r="A6605" s="2" t="s">
        <v>168</v>
      </c>
      <c r="B6605" s="2" t="s">
        <v>404</v>
      </c>
      <c r="C6605" s="2" t="s">
        <v>389</v>
      </c>
      <c r="D6605" s="2">
        <v>2019</v>
      </c>
      <c r="E6605" s="2" t="s">
        <v>388</v>
      </c>
      <c r="F6605" s="2">
        <v>397401220</v>
      </c>
    </row>
    <row r="6606" spans="1:6" x14ac:dyDescent="0.25">
      <c r="A6606" s="2" t="s">
        <v>168</v>
      </c>
      <c r="B6606" s="2" t="s">
        <v>404</v>
      </c>
      <c r="C6606" s="2" t="s">
        <v>389</v>
      </c>
      <c r="D6606" s="2">
        <v>2020</v>
      </c>
      <c r="E6606" s="2" t="s">
        <v>388</v>
      </c>
      <c r="F6606" s="2">
        <v>414308192</v>
      </c>
    </row>
    <row r="6607" spans="1:6" x14ac:dyDescent="0.25">
      <c r="A6607" s="2" t="s">
        <v>168</v>
      </c>
      <c r="B6607" s="2" t="s">
        <v>404</v>
      </c>
      <c r="C6607" s="2" t="s">
        <v>389</v>
      </c>
      <c r="D6607" s="2">
        <v>2021</v>
      </c>
      <c r="E6607" s="2" t="s">
        <v>388</v>
      </c>
      <c r="F6607" s="2">
        <v>428737100</v>
      </c>
    </row>
    <row r="6608" spans="1:6" x14ac:dyDescent="0.25">
      <c r="A6608" s="2" t="s">
        <v>168</v>
      </c>
      <c r="B6608" s="2" t="s">
        <v>404</v>
      </c>
      <c r="C6608" s="2" t="s">
        <v>390</v>
      </c>
      <c r="D6608" s="2">
        <v>2010</v>
      </c>
      <c r="E6608" s="2" t="s">
        <v>388</v>
      </c>
      <c r="F6608" s="2">
        <v>459156747</v>
      </c>
    </row>
    <row r="6609" spans="1:6" x14ac:dyDescent="0.25">
      <c r="A6609" s="2" t="s">
        <v>168</v>
      </c>
      <c r="B6609" s="2" t="s">
        <v>404</v>
      </c>
      <c r="C6609" s="2" t="s">
        <v>390</v>
      </c>
      <c r="D6609" s="2">
        <v>2011</v>
      </c>
      <c r="E6609" s="2" t="s">
        <v>388</v>
      </c>
      <c r="F6609" s="2">
        <v>420424794</v>
      </c>
    </row>
    <row r="6610" spans="1:6" x14ac:dyDescent="0.25">
      <c r="A6610" s="2" t="s">
        <v>168</v>
      </c>
      <c r="B6610" s="2" t="s">
        <v>404</v>
      </c>
      <c r="C6610" s="2" t="s">
        <v>390</v>
      </c>
      <c r="D6610" s="2">
        <v>2012</v>
      </c>
      <c r="E6610" s="2" t="s">
        <v>388</v>
      </c>
      <c r="F6610" s="2">
        <v>551049506</v>
      </c>
    </row>
    <row r="6611" spans="1:6" x14ac:dyDescent="0.25">
      <c r="A6611" s="2" t="s">
        <v>168</v>
      </c>
      <c r="B6611" s="2" t="s">
        <v>404</v>
      </c>
      <c r="C6611" s="2" t="s">
        <v>390</v>
      </c>
      <c r="D6611" s="2">
        <v>2013</v>
      </c>
      <c r="E6611" s="2" t="s">
        <v>388</v>
      </c>
      <c r="F6611" s="2">
        <v>325022717</v>
      </c>
    </row>
    <row r="6612" spans="1:6" x14ac:dyDescent="0.25">
      <c r="A6612" s="2" t="s">
        <v>168</v>
      </c>
      <c r="B6612" s="2" t="s">
        <v>404</v>
      </c>
      <c r="C6612" s="2" t="s">
        <v>390</v>
      </c>
      <c r="D6612" s="2">
        <v>2014</v>
      </c>
      <c r="E6612" s="2" t="s">
        <v>388</v>
      </c>
      <c r="F6612" s="2">
        <v>232863978</v>
      </c>
    </row>
    <row r="6613" spans="1:6" x14ac:dyDescent="0.25">
      <c r="A6613" s="2" t="s">
        <v>168</v>
      </c>
      <c r="B6613" s="2" t="s">
        <v>404</v>
      </c>
      <c r="C6613" s="2" t="s">
        <v>390</v>
      </c>
      <c r="D6613" s="2">
        <v>2015</v>
      </c>
      <c r="E6613" s="2" t="s">
        <v>388</v>
      </c>
      <c r="F6613" s="2">
        <v>218107729</v>
      </c>
    </row>
    <row r="6614" spans="1:6" x14ac:dyDescent="0.25">
      <c r="A6614" s="2" t="s">
        <v>168</v>
      </c>
      <c r="B6614" s="2" t="s">
        <v>404</v>
      </c>
      <c r="C6614" s="2" t="s">
        <v>390</v>
      </c>
      <c r="D6614" s="2">
        <v>2016</v>
      </c>
      <c r="E6614" s="2" t="s">
        <v>388</v>
      </c>
      <c r="F6614" s="2">
        <v>199284353</v>
      </c>
    </row>
    <row r="6615" spans="1:6" x14ac:dyDescent="0.25">
      <c r="A6615" s="2" t="s">
        <v>168</v>
      </c>
      <c r="B6615" s="2" t="s">
        <v>404</v>
      </c>
      <c r="C6615" s="2" t="s">
        <v>390</v>
      </c>
      <c r="D6615" s="2">
        <v>2017</v>
      </c>
      <c r="E6615" s="2" t="s">
        <v>388</v>
      </c>
      <c r="F6615" s="2">
        <v>230573500</v>
      </c>
    </row>
    <row r="6616" spans="1:6" x14ac:dyDescent="0.25">
      <c r="A6616" s="2" t="s">
        <v>168</v>
      </c>
      <c r="B6616" s="2" t="s">
        <v>404</v>
      </c>
      <c r="C6616" s="2" t="s">
        <v>390</v>
      </c>
      <c r="D6616" s="2">
        <v>2018</v>
      </c>
      <c r="E6616" s="2" t="s">
        <v>388</v>
      </c>
      <c r="F6616" s="2">
        <v>238465188</v>
      </c>
    </row>
    <row r="6617" spans="1:6" x14ac:dyDescent="0.25">
      <c r="A6617" s="2" t="s">
        <v>168</v>
      </c>
      <c r="B6617" s="2" t="s">
        <v>404</v>
      </c>
      <c r="C6617" s="2" t="s">
        <v>390</v>
      </c>
      <c r="D6617" s="2">
        <v>2019</v>
      </c>
      <c r="E6617" s="2" t="s">
        <v>388</v>
      </c>
      <c r="F6617" s="2">
        <v>254012533</v>
      </c>
    </row>
    <row r="6618" spans="1:6" x14ac:dyDescent="0.25">
      <c r="A6618" s="2" t="s">
        <v>168</v>
      </c>
      <c r="B6618" s="2" t="s">
        <v>404</v>
      </c>
      <c r="C6618" s="2" t="s">
        <v>390</v>
      </c>
      <c r="D6618" s="2">
        <v>2020</v>
      </c>
      <c r="E6618" s="2" t="s">
        <v>388</v>
      </c>
      <c r="F6618" s="2">
        <v>277750692</v>
      </c>
    </row>
    <row r="6619" spans="1:6" x14ac:dyDescent="0.25">
      <c r="A6619" s="2" t="s">
        <v>168</v>
      </c>
      <c r="B6619" s="2" t="s">
        <v>404</v>
      </c>
      <c r="C6619" s="2" t="s">
        <v>390</v>
      </c>
      <c r="D6619" s="2">
        <v>2021</v>
      </c>
      <c r="E6619" s="2" t="s">
        <v>388</v>
      </c>
      <c r="F6619" s="2">
        <v>301635184</v>
      </c>
    </row>
    <row r="6620" spans="1:6" x14ac:dyDescent="0.25">
      <c r="A6620" s="2" t="s">
        <v>169</v>
      </c>
      <c r="B6620" s="2" t="s">
        <v>403</v>
      </c>
      <c r="C6620" s="2" t="s">
        <v>387</v>
      </c>
      <c r="D6620" s="2">
        <v>2010</v>
      </c>
      <c r="E6620" s="2" t="s">
        <v>388</v>
      </c>
      <c r="F6620" s="2">
        <v>25422561</v>
      </c>
    </row>
    <row r="6621" spans="1:6" x14ac:dyDescent="0.25">
      <c r="A6621" s="2" t="s">
        <v>169</v>
      </c>
      <c r="B6621" s="2" t="s">
        <v>403</v>
      </c>
      <c r="C6621" s="2" t="s">
        <v>387</v>
      </c>
      <c r="D6621" s="2">
        <v>2011</v>
      </c>
      <c r="E6621" s="2" t="s">
        <v>388</v>
      </c>
      <c r="F6621" s="2">
        <v>27020495</v>
      </c>
    </row>
    <row r="6622" spans="1:6" x14ac:dyDescent="0.25">
      <c r="A6622" s="2" t="s">
        <v>169</v>
      </c>
      <c r="B6622" s="2" t="s">
        <v>403</v>
      </c>
      <c r="C6622" s="2" t="s">
        <v>387</v>
      </c>
      <c r="D6622" s="2">
        <v>2012</v>
      </c>
      <c r="E6622" s="2" t="s">
        <v>388</v>
      </c>
      <c r="F6622" s="2">
        <v>58514029</v>
      </c>
    </row>
    <row r="6623" spans="1:6" x14ac:dyDescent="0.25">
      <c r="A6623" s="2" t="s">
        <v>169</v>
      </c>
      <c r="B6623" s="2" t="s">
        <v>403</v>
      </c>
      <c r="C6623" s="2" t="s">
        <v>387</v>
      </c>
      <c r="D6623" s="2">
        <v>2013</v>
      </c>
      <c r="E6623" s="2" t="s">
        <v>388</v>
      </c>
      <c r="F6623" s="2">
        <v>44472779</v>
      </c>
    </row>
    <row r="6624" spans="1:6" x14ac:dyDescent="0.25">
      <c r="A6624" s="2" t="s">
        <v>169</v>
      </c>
      <c r="B6624" s="2" t="s">
        <v>403</v>
      </c>
      <c r="C6624" s="2" t="s">
        <v>387</v>
      </c>
      <c r="D6624" s="2">
        <v>2014</v>
      </c>
      <c r="E6624" s="2" t="s">
        <v>388</v>
      </c>
      <c r="F6624" s="2">
        <v>20720176</v>
      </c>
    </row>
    <row r="6625" spans="1:6" x14ac:dyDescent="0.25">
      <c r="A6625" s="2" t="s">
        <v>169</v>
      </c>
      <c r="B6625" s="2" t="s">
        <v>403</v>
      </c>
      <c r="C6625" s="2" t="s">
        <v>387</v>
      </c>
      <c r="D6625" s="2">
        <v>2015</v>
      </c>
      <c r="E6625" s="2" t="s">
        <v>388</v>
      </c>
      <c r="F6625" s="2">
        <v>810205899</v>
      </c>
    </row>
    <row r="6626" spans="1:6" x14ac:dyDescent="0.25">
      <c r="A6626" s="2" t="s">
        <v>169</v>
      </c>
      <c r="B6626" s="2" t="s">
        <v>403</v>
      </c>
      <c r="C6626" s="2" t="s">
        <v>387</v>
      </c>
      <c r="D6626" s="2">
        <v>2016</v>
      </c>
      <c r="E6626" s="2" t="s">
        <v>388</v>
      </c>
      <c r="F6626" s="2">
        <v>78729559</v>
      </c>
    </row>
    <row r="6627" spans="1:6" x14ac:dyDescent="0.25">
      <c r="A6627" s="2" t="s">
        <v>169</v>
      </c>
      <c r="B6627" s="2" t="s">
        <v>403</v>
      </c>
      <c r="C6627" s="2" t="s">
        <v>387</v>
      </c>
      <c r="D6627" s="2">
        <v>2017</v>
      </c>
      <c r="E6627" s="2" t="s">
        <v>388</v>
      </c>
      <c r="F6627" s="2">
        <v>813632311</v>
      </c>
    </row>
    <row r="6628" spans="1:6" x14ac:dyDescent="0.25">
      <c r="A6628" s="2" t="s">
        <v>169</v>
      </c>
      <c r="B6628" s="2" t="s">
        <v>403</v>
      </c>
      <c r="C6628" s="2" t="s">
        <v>387</v>
      </c>
      <c r="D6628" s="2">
        <v>2018</v>
      </c>
      <c r="E6628" s="2" t="s">
        <v>388</v>
      </c>
      <c r="F6628" s="2">
        <v>106869397</v>
      </c>
    </row>
    <row r="6629" spans="1:6" x14ac:dyDescent="0.25">
      <c r="A6629" s="2" t="s">
        <v>169</v>
      </c>
      <c r="B6629" s="2" t="s">
        <v>403</v>
      </c>
      <c r="C6629" s="2" t="s">
        <v>387</v>
      </c>
      <c r="D6629" s="2">
        <v>2019</v>
      </c>
      <c r="E6629" s="2" t="s">
        <v>388</v>
      </c>
      <c r="F6629" s="2">
        <v>113724226</v>
      </c>
    </row>
    <row r="6630" spans="1:6" x14ac:dyDescent="0.25">
      <c r="A6630" s="2" t="s">
        <v>169</v>
      </c>
      <c r="B6630" s="2" t="s">
        <v>403</v>
      </c>
      <c r="C6630" s="2" t="s">
        <v>387</v>
      </c>
      <c r="D6630" s="2">
        <v>2020</v>
      </c>
      <c r="E6630" s="2" t="s">
        <v>388</v>
      </c>
      <c r="F6630" s="2">
        <v>120129505</v>
      </c>
    </row>
    <row r="6631" spans="1:6" x14ac:dyDescent="0.25">
      <c r="A6631" s="2" t="s">
        <v>169</v>
      </c>
      <c r="B6631" s="2" t="s">
        <v>403</v>
      </c>
      <c r="C6631" s="2" t="s">
        <v>387</v>
      </c>
      <c r="D6631" s="2">
        <v>2021</v>
      </c>
      <c r="E6631" s="2" t="s">
        <v>388</v>
      </c>
      <c r="F6631" s="2">
        <v>124249492</v>
      </c>
    </row>
    <row r="6632" spans="1:6" x14ac:dyDescent="0.25">
      <c r="A6632" s="2" t="s">
        <v>169</v>
      </c>
      <c r="B6632" s="2" t="s">
        <v>403</v>
      </c>
      <c r="C6632" s="2" t="s">
        <v>389</v>
      </c>
      <c r="D6632" s="2">
        <v>2010</v>
      </c>
      <c r="E6632" s="2" t="s">
        <v>388</v>
      </c>
      <c r="F6632" s="2">
        <v>23007165</v>
      </c>
    </row>
    <row r="6633" spans="1:6" x14ac:dyDescent="0.25">
      <c r="A6633" s="2" t="s">
        <v>169</v>
      </c>
      <c r="B6633" s="2" t="s">
        <v>403</v>
      </c>
      <c r="C6633" s="2" t="s">
        <v>389</v>
      </c>
      <c r="D6633" s="2">
        <v>2011</v>
      </c>
      <c r="E6633" s="2" t="s">
        <v>388</v>
      </c>
      <c r="F6633" s="2">
        <v>142400838</v>
      </c>
    </row>
    <row r="6634" spans="1:6" x14ac:dyDescent="0.25">
      <c r="A6634" s="2" t="s">
        <v>169</v>
      </c>
      <c r="B6634" s="2" t="s">
        <v>403</v>
      </c>
      <c r="C6634" s="2" t="s">
        <v>389</v>
      </c>
      <c r="D6634" s="2">
        <v>2012</v>
      </c>
      <c r="E6634" s="2" t="s">
        <v>388</v>
      </c>
      <c r="F6634" s="2">
        <v>46684474</v>
      </c>
    </row>
    <row r="6635" spans="1:6" x14ac:dyDescent="0.25">
      <c r="A6635" s="2" t="s">
        <v>169</v>
      </c>
      <c r="B6635" s="2" t="s">
        <v>403</v>
      </c>
      <c r="C6635" s="2" t="s">
        <v>389</v>
      </c>
      <c r="D6635" s="2">
        <v>2013</v>
      </c>
      <c r="E6635" s="2" t="s">
        <v>388</v>
      </c>
      <c r="F6635" s="2">
        <v>73376566</v>
      </c>
    </row>
    <row r="6636" spans="1:6" x14ac:dyDescent="0.25">
      <c r="A6636" s="2" t="s">
        <v>169</v>
      </c>
      <c r="B6636" s="2" t="s">
        <v>403</v>
      </c>
      <c r="C6636" s="2" t="s">
        <v>389</v>
      </c>
      <c r="D6636" s="2">
        <v>2014</v>
      </c>
      <c r="E6636" s="2" t="s">
        <v>388</v>
      </c>
      <c r="F6636" s="2">
        <v>33503522</v>
      </c>
    </row>
    <row r="6637" spans="1:6" x14ac:dyDescent="0.25">
      <c r="A6637" s="2" t="s">
        <v>169</v>
      </c>
      <c r="B6637" s="2" t="s">
        <v>403</v>
      </c>
      <c r="C6637" s="2" t="s">
        <v>389</v>
      </c>
      <c r="D6637" s="2">
        <v>2015</v>
      </c>
      <c r="E6637" s="2" t="s">
        <v>388</v>
      </c>
      <c r="F6637" s="2">
        <v>156684152</v>
      </c>
    </row>
    <row r="6638" spans="1:6" x14ac:dyDescent="0.25">
      <c r="A6638" s="2" t="s">
        <v>169</v>
      </c>
      <c r="B6638" s="2" t="s">
        <v>403</v>
      </c>
      <c r="C6638" s="2" t="s">
        <v>389</v>
      </c>
      <c r="D6638" s="2">
        <v>2016</v>
      </c>
      <c r="E6638" s="2" t="s">
        <v>388</v>
      </c>
      <c r="F6638" s="2">
        <v>110471682</v>
      </c>
    </row>
    <row r="6639" spans="1:6" x14ac:dyDescent="0.25">
      <c r="A6639" s="2" t="s">
        <v>169</v>
      </c>
      <c r="B6639" s="2" t="s">
        <v>403</v>
      </c>
      <c r="C6639" s="2" t="s">
        <v>389</v>
      </c>
      <c r="D6639" s="2">
        <v>2017</v>
      </c>
      <c r="E6639" s="2" t="s">
        <v>388</v>
      </c>
      <c r="F6639" s="2">
        <v>57035284</v>
      </c>
    </row>
    <row r="6640" spans="1:6" x14ac:dyDescent="0.25">
      <c r="A6640" s="2" t="s">
        <v>169</v>
      </c>
      <c r="B6640" s="2" t="s">
        <v>403</v>
      </c>
      <c r="C6640" s="2" t="s">
        <v>389</v>
      </c>
      <c r="D6640" s="2">
        <v>2018</v>
      </c>
      <c r="E6640" s="2" t="s">
        <v>388</v>
      </c>
      <c r="F6640" s="2">
        <v>100888486</v>
      </c>
    </row>
    <row r="6641" spans="1:6" x14ac:dyDescent="0.25">
      <c r="A6641" s="2" t="s">
        <v>169</v>
      </c>
      <c r="B6641" s="2" t="s">
        <v>403</v>
      </c>
      <c r="C6641" s="2" t="s">
        <v>389</v>
      </c>
      <c r="D6641" s="2">
        <v>2019</v>
      </c>
      <c r="E6641" s="2" t="s">
        <v>388</v>
      </c>
      <c r="F6641" s="2">
        <v>103621820</v>
      </c>
    </row>
    <row r="6642" spans="1:6" x14ac:dyDescent="0.25">
      <c r="A6642" s="2" t="s">
        <v>169</v>
      </c>
      <c r="B6642" s="2" t="s">
        <v>403</v>
      </c>
      <c r="C6642" s="2" t="s">
        <v>389</v>
      </c>
      <c r="D6642" s="2">
        <v>2020</v>
      </c>
      <c r="E6642" s="2" t="s">
        <v>388</v>
      </c>
      <c r="F6642" s="2">
        <v>106020349</v>
      </c>
    </row>
    <row r="6643" spans="1:6" x14ac:dyDescent="0.25">
      <c r="A6643" s="2" t="s">
        <v>169</v>
      </c>
      <c r="B6643" s="2" t="s">
        <v>403</v>
      </c>
      <c r="C6643" s="2" t="s">
        <v>389</v>
      </c>
      <c r="D6643" s="2">
        <v>2021</v>
      </c>
      <c r="E6643" s="2" t="s">
        <v>388</v>
      </c>
      <c r="F6643" s="2">
        <v>107116386</v>
      </c>
    </row>
    <row r="6644" spans="1:6" x14ac:dyDescent="0.25">
      <c r="A6644" s="2" t="s">
        <v>169</v>
      </c>
      <c r="B6644" s="2" t="s">
        <v>403</v>
      </c>
      <c r="C6644" s="2" t="s">
        <v>390</v>
      </c>
      <c r="D6644" s="2">
        <v>2010</v>
      </c>
      <c r="E6644" s="2" t="s">
        <v>388</v>
      </c>
      <c r="F6644" s="2">
        <v>25250155</v>
      </c>
    </row>
    <row r="6645" spans="1:6" x14ac:dyDescent="0.25">
      <c r="A6645" s="2" t="s">
        <v>169</v>
      </c>
      <c r="B6645" s="2" t="s">
        <v>403</v>
      </c>
      <c r="C6645" s="2" t="s">
        <v>390</v>
      </c>
      <c r="D6645" s="2">
        <v>2011</v>
      </c>
      <c r="E6645" s="2" t="s">
        <v>388</v>
      </c>
      <c r="F6645" s="2">
        <v>13418837</v>
      </c>
    </row>
    <row r="6646" spans="1:6" x14ac:dyDescent="0.25">
      <c r="A6646" s="2" t="s">
        <v>169</v>
      </c>
      <c r="B6646" s="2" t="s">
        <v>403</v>
      </c>
      <c r="C6646" s="2" t="s">
        <v>390</v>
      </c>
      <c r="D6646" s="2">
        <v>2012</v>
      </c>
      <c r="E6646" s="2" t="s">
        <v>388</v>
      </c>
      <c r="F6646" s="2">
        <v>22363334</v>
      </c>
    </row>
    <row r="6647" spans="1:6" x14ac:dyDescent="0.25">
      <c r="A6647" s="2" t="s">
        <v>169</v>
      </c>
      <c r="B6647" s="2" t="s">
        <v>403</v>
      </c>
      <c r="C6647" s="2" t="s">
        <v>390</v>
      </c>
      <c r="D6647" s="2">
        <v>2013</v>
      </c>
      <c r="E6647" s="2" t="s">
        <v>388</v>
      </c>
      <c r="F6647" s="2">
        <v>23891265</v>
      </c>
    </row>
    <row r="6648" spans="1:6" x14ac:dyDescent="0.25">
      <c r="A6648" s="2" t="s">
        <v>169</v>
      </c>
      <c r="B6648" s="2" t="s">
        <v>403</v>
      </c>
      <c r="C6648" s="2" t="s">
        <v>390</v>
      </c>
      <c r="D6648" s="2">
        <v>2014</v>
      </c>
      <c r="E6648" s="2" t="s">
        <v>388</v>
      </c>
      <c r="F6648" s="2">
        <v>16424556</v>
      </c>
    </row>
    <row r="6649" spans="1:6" x14ac:dyDescent="0.25">
      <c r="A6649" s="2" t="s">
        <v>169</v>
      </c>
      <c r="B6649" s="2" t="s">
        <v>403</v>
      </c>
      <c r="C6649" s="2" t="s">
        <v>390</v>
      </c>
      <c r="D6649" s="2">
        <v>2015</v>
      </c>
      <c r="E6649" s="2" t="s">
        <v>388</v>
      </c>
      <c r="F6649" s="2">
        <v>22806752</v>
      </c>
    </row>
    <row r="6650" spans="1:6" x14ac:dyDescent="0.25">
      <c r="A6650" s="2" t="s">
        <v>169</v>
      </c>
      <c r="B6650" s="2" t="s">
        <v>403</v>
      </c>
      <c r="C6650" s="2" t="s">
        <v>390</v>
      </c>
      <c r="D6650" s="2">
        <v>2016</v>
      </c>
      <c r="E6650" s="2" t="s">
        <v>388</v>
      </c>
      <c r="F6650" s="2">
        <v>33759391</v>
      </c>
    </row>
    <row r="6651" spans="1:6" x14ac:dyDescent="0.25">
      <c r="A6651" s="2" t="s">
        <v>169</v>
      </c>
      <c r="B6651" s="2" t="s">
        <v>403</v>
      </c>
      <c r="C6651" s="2" t="s">
        <v>390</v>
      </c>
      <c r="D6651" s="2">
        <v>2017</v>
      </c>
      <c r="E6651" s="2" t="s">
        <v>388</v>
      </c>
      <c r="F6651" s="2">
        <v>26075065</v>
      </c>
    </row>
    <row r="6652" spans="1:6" x14ac:dyDescent="0.25">
      <c r="A6652" s="2" t="s">
        <v>169</v>
      </c>
      <c r="B6652" s="2" t="s">
        <v>403</v>
      </c>
      <c r="C6652" s="2" t="s">
        <v>390</v>
      </c>
      <c r="D6652" s="2">
        <v>2018</v>
      </c>
      <c r="E6652" s="2" t="s">
        <v>388</v>
      </c>
      <c r="F6652" s="2">
        <v>24301695</v>
      </c>
    </row>
    <row r="6653" spans="1:6" x14ac:dyDescent="0.25">
      <c r="A6653" s="2" t="s">
        <v>169</v>
      </c>
      <c r="B6653" s="2" t="s">
        <v>403</v>
      </c>
      <c r="C6653" s="2" t="s">
        <v>390</v>
      </c>
      <c r="D6653" s="2">
        <v>2019</v>
      </c>
      <c r="E6653" s="2" t="s">
        <v>388</v>
      </c>
      <c r="F6653" s="2">
        <v>26996757</v>
      </c>
    </row>
    <row r="6654" spans="1:6" x14ac:dyDescent="0.25">
      <c r="A6654" s="2" t="s">
        <v>169</v>
      </c>
      <c r="B6654" s="2" t="s">
        <v>403</v>
      </c>
      <c r="C6654" s="2" t="s">
        <v>390</v>
      </c>
      <c r="D6654" s="2">
        <v>2020</v>
      </c>
      <c r="E6654" s="2" t="s">
        <v>388</v>
      </c>
      <c r="F6654" s="2">
        <v>27852967</v>
      </c>
    </row>
    <row r="6655" spans="1:6" x14ac:dyDescent="0.25">
      <c r="A6655" s="2" t="s">
        <v>169</v>
      </c>
      <c r="B6655" s="2" t="s">
        <v>403</v>
      </c>
      <c r="C6655" s="2" t="s">
        <v>390</v>
      </c>
      <c r="D6655" s="2">
        <v>2021</v>
      </c>
      <c r="E6655" s="2" t="s">
        <v>388</v>
      </c>
      <c r="F6655" s="2">
        <v>29238982</v>
      </c>
    </row>
    <row r="6656" spans="1:6" x14ac:dyDescent="0.25">
      <c r="A6656" s="2" t="s">
        <v>170</v>
      </c>
      <c r="B6656" s="2" t="s">
        <v>425</v>
      </c>
      <c r="C6656" s="2" t="s">
        <v>387</v>
      </c>
      <c r="D6656" s="2">
        <v>2010</v>
      </c>
      <c r="E6656" s="2" t="s">
        <v>388</v>
      </c>
      <c r="F6656" s="2">
        <v>60326291</v>
      </c>
    </row>
    <row r="6657" spans="1:6" x14ac:dyDescent="0.25">
      <c r="A6657" s="2" t="s">
        <v>170</v>
      </c>
      <c r="B6657" s="2" t="s">
        <v>425</v>
      </c>
      <c r="C6657" s="2" t="s">
        <v>387</v>
      </c>
      <c r="D6657" s="2">
        <v>2011</v>
      </c>
      <c r="E6657" s="2" t="s">
        <v>388</v>
      </c>
      <c r="F6657" s="2">
        <v>45136651</v>
      </c>
    </row>
    <row r="6658" spans="1:6" x14ac:dyDescent="0.25">
      <c r="A6658" s="2" t="s">
        <v>170</v>
      </c>
      <c r="B6658" s="2" t="s">
        <v>425</v>
      </c>
      <c r="C6658" s="2" t="s">
        <v>387</v>
      </c>
      <c r="D6658" s="2">
        <v>2012</v>
      </c>
      <c r="E6658" s="2" t="s">
        <v>388</v>
      </c>
      <c r="F6658" s="2">
        <v>83176123</v>
      </c>
    </row>
    <row r="6659" spans="1:6" x14ac:dyDescent="0.25">
      <c r="A6659" s="2" t="s">
        <v>170</v>
      </c>
      <c r="B6659" s="2" t="s">
        <v>425</v>
      </c>
      <c r="C6659" s="2" t="s">
        <v>387</v>
      </c>
      <c r="D6659" s="2">
        <v>2013</v>
      </c>
      <c r="E6659" s="2" t="s">
        <v>388</v>
      </c>
      <c r="F6659" s="2">
        <v>51053923</v>
      </c>
    </row>
    <row r="6660" spans="1:6" x14ac:dyDescent="0.25">
      <c r="A6660" s="2" t="s">
        <v>170</v>
      </c>
      <c r="B6660" s="2" t="s">
        <v>425</v>
      </c>
      <c r="C6660" s="2" t="s">
        <v>387</v>
      </c>
      <c r="D6660" s="2">
        <v>2014</v>
      </c>
      <c r="E6660" s="2" t="s">
        <v>388</v>
      </c>
      <c r="F6660" s="2">
        <v>128434976</v>
      </c>
    </row>
    <row r="6661" spans="1:6" x14ac:dyDescent="0.25">
      <c r="A6661" s="2" t="s">
        <v>170</v>
      </c>
      <c r="B6661" s="2" t="s">
        <v>425</v>
      </c>
      <c r="C6661" s="2" t="s">
        <v>387</v>
      </c>
      <c r="D6661" s="2">
        <v>2015</v>
      </c>
      <c r="E6661" s="2" t="s">
        <v>388</v>
      </c>
      <c r="F6661" s="2">
        <v>76653790</v>
      </c>
    </row>
    <row r="6662" spans="1:6" x14ac:dyDescent="0.25">
      <c r="A6662" s="2" t="s">
        <v>170</v>
      </c>
      <c r="B6662" s="2" t="s">
        <v>425</v>
      </c>
      <c r="C6662" s="2" t="s">
        <v>387</v>
      </c>
      <c r="D6662" s="2">
        <v>2016</v>
      </c>
      <c r="E6662" s="2" t="s">
        <v>388</v>
      </c>
      <c r="F6662" s="2">
        <v>41266883</v>
      </c>
    </row>
    <row r="6663" spans="1:6" x14ac:dyDescent="0.25">
      <c r="A6663" s="2" t="s">
        <v>170</v>
      </c>
      <c r="B6663" s="2" t="s">
        <v>425</v>
      </c>
      <c r="C6663" s="2" t="s">
        <v>387</v>
      </c>
      <c r="D6663" s="2">
        <v>2017</v>
      </c>
      <c r="E6663" s="2" t="s">
        <v>388</v>
      </c>
      <c r="F6663" s="2">
        <v>59039322</v>
      </c>
    </row>
    <row r="6664" spans="1:6" x14ac:dyDescent="0.25">
      <c r="A6664" s="2" t="s">
        <v>170</v>
      </c>
      <c r="B6664" s="2" t="s">
        <v>425</v>
      </c>
      <c r="C6664" s="2" t="s">
        <v>387</v>
      </c>
      <c r="D6664" s="2">
        <v>2018</v>
      </c>
      <c r="E6664" s="2" t="s">
        <v>388</v>
      </c>
      <c r="F6664" s="2">
        <v>88127874</v>
      </c>
    </row>
    <row r="6665" spans="1:6" x14ac:dyDescent="0.25">
      <c r="A6665" s="2" t="s">
        <v>170</v>
      </c>
      <c r="B6665" s="2" t="s">
        <v>425</v>
      </c>
      <c r="C6665" s="2" t="s">
        <v>387</v>
      </c>
      <c r="D6665" s="2">
        <v>2019</v>
      </c>
      <c r="E6665" s="2" t="s">
        <v>388</v>
      </c>
      <c r="F6665" s="2">
        <v>94217938</v>
      </c>
    </row>
    <row r="6666" spans="1:6" x14ac:dyDescent="0.25">
      <c r="A6666" s="2" t="s">
        <v>170</v>
      </c>
      <c r="B6666" s="2" t="s">
        <v>425</v>
      </c>
      <c r="C6666" s="2" t="s">
        <v>387</v>
      </c>
      <c r="D6666" s="2">
        <v>2020</v>
      </c>
      <c r="E6666" s="2" t="s">
        <v>388</v>
      </c>
      <c r="F6666" s="2">
        <v>99713096</v>
      </c>
    </row>
    <row r="6667" spans="1:6" x14ac:dyDescent="0.25">
      <c r="A6667" s="2" t="s">
        <v>170</v>
      </c>
      <c r="B6667" s="2" t="s">
        <v>425</v>
      </c>
      <c r="C6667" s="2" t="s">
        <v>387</v>
      </c>
      <c r="D6667" s="2">
        <v>2021</v>
      </c>
      <c r="E6667" s="2" t="s">
        <v>388</v>
      </c>
      <c r="F6667" s="2">
        <v>103317065</v>
      </c>
    </row>
    <row r="6668" spans="1:6" x14ac:dyDescent="0.25">
      <c r="A6668" s="2" t="s">
        <v>170</v>
      </c>
      <c r="B6668" s="2" t="s">
        <v>425</v>
      </c>
      <c r="C6668" s="2" t="s">
        <v>389</v>
      </c>
      <c r="D6668" s="2">
        <v>2010</v>
      </c>
      <c r="E6668" s="2" t="s">
        <v>388</v>
      </c>
      <c r="F6668" s="2">
        <v>22759256</v>
      </c>
    </row>
    <row r="6669" spans="1:6" x14ac:dyDescent="0.25">
      <c r="A6669" s="2" t="s">
        <v>170</v>
      </c>
      <c r="B6669" s="2" t="s">
        <v>425</v>
      </c>
      <c r="C6669" s="2" t="s">
        <v>389</v>
      </c>
      <c r="D6669" s="2">
        <v>2011</v>
      </c>
      <c r="E6669" s="2" t="s">
        <v>388</v>
      </c>
      <c r="F6669" s="2">
        <v>31215853</v>
      </c>
    </row>
    <row r="6670" spans="1:6" x14ac:dyDescent="0.25">
      <c r="A6670" s="2" t="s">
        <v>170</v>
      </c>
      <c r="B6670" s="2" t="s">
        <v>425</v>
      </c>
      <c r="C6670" s="2" t="s">
        <v>389</v>
      </c>
      <c r="D6670" s="2">
        <v>2012</v>
      </c>
      <c r="E6670" s="2" t="s">
        <v>388</v>
      </c>
      <c r="F6670" s="2">
        <v>40009146</v>
      </c>
    </row>
    <row r="6671" spans="1:6" x14ac:dyDescent="0.25">
      <c r="A6671" s="2" t="s">
        <v>170</v>
      </c>
      <c r="B6671" s="2" t="s">
        <v>425</v>
      </c>
      <c r="C6671" s="2" t="s">
        <v>389</v>
      </c>
      <c r="D6671" s="2">
        <v>2013</v>
      </c>
      <c r="E6671" s="2" t="s">
        <v>388</v>
      </c>
      <c r="F6671" s="2">
        <v>43166606</v>
      </c>
    </row>
    <row r="6672" spans="1:6" x14ac:dyDescent="0.25">
      <c r="A6672" s="2" t="s">
        <v>170</v>
      </c>
      <c r="B6672" s="2" t="s">
        <v>425</v>
      </c>
      <c r="C6672" s="2" t="s">
        <v>389</v>
      </c>
      <c r="D6672" s="2">
        <v>2014</v>
      </c>
      <c r="E6672" s="2" t="s">
        <v>388</v>
      </c>
      <c r="F6672" s="2">
        <v>83912892</v>
      </c>
    </row>
    <row r="6673" spans="1:6" x14ac:dyDescent="0.25">
      <c r="A6673" s="2" t="s">
        <v>170</v>
      </c>
      <c r="B6673" s="2" t="s">
        <v>425</v>
      </c>
      <c r="C6673" s="2" t="s">
        <v>389</v>
      </c>
      <c r="D6673" s="2">
        <v>2015</v>
      </c>
      <c r="E6673" s="2" t="s">
        <v>388</v>
      </c>
      <c r="F6673" s="2">
        <v>220617392</v>
      </c>
    </row>
    <row r="6674" spans="1:6" x14ac:dyDescent="0.25">
      <c r="A6674" s="2" t="s">
        <v>170</v>
      </c>
      <c r="B6674" s="2" t="s">
        <v>425</v>
      </c>
      <c r="C6674" s="2" t="s">
        <v>389</v>
      </c>
      <c r="D6674" s="2">
        <v>2016</v>
      </c>
      <c r="E6674" s="2" t="s">
        <v>388</v>
      </c>
      <c r="F6674" s="2">
        <v>120531656</v>
      </c>
    </row>
    <row r="6675" spans="1:6" x14ac:dyDescent="0.25">
      <c r="A6675" s="2" t="s">
        <v>170</v>
      </c>
      <c r="B6675" s="2" t="s">
        <v>425</v>
      </c>
      <c r="C6675" s="2" t="s">
        <v>389</v>
      </c>
      <c r="D6675" s="2">
        <v>2017</v>
      </c>
      <c r="E6675" s="2" t="s">
        <v>388</v>
      </c>
      <c r="F6675" s="2">
        <v>86180348</v>
      </c>
    </row>
    <row r="6676" spans="1:6" x14ac:dyDescent="0.25">
      <c r="A6676" s="2" t="s">
        <v>170</v>
      </c>
      <c r="B6676" s="2" t="s">
        <v>425</v>
      </c>
      <c r="C6676" s="2" t="s">
        <v>389</v>
      </c>
      <c r="D6676" s="2">
        <v>2018</v>
      </c>
      <c r="E6676" s="2" t="s">
        <v>388</v>
      </c>
      <c r="F6676" s="2">
        <v>118188117</v>
      </c>
    </row>
    <row r="6677" spans="1:6" x14ac:dyDescent="0.25">
      <c r="A6677" s="2" t="s">
        <v>170</v>
      </c>
      <c r="B6677" s="2" t="s">
        <v>425</v>
      </c>
      <c r="C6677" s="2" t="s">
        <v>389</v>
      </c>
      <c r="D6677" s="2">
        <v>2019</v>
      </c>
      <c r="E6677" s="2" t="s">
        <v>388</v>
      </c>
      <c r="F6677" s="2">
        <v>120634920</v>
      </c>
    </row>
    <row r="6678" spans="1:6" x14ac:dyDescent="0.25">
      <c r="A6678" s="2" t="s">
        <v>170</v>
      </c>
      <c r="B6678" s="2" t="s">
        <v>425</v>
      </c>
      <c r="C6678" s="2" t="s">
        <v>389</v>
      </c>
      <c r="D6678" s="2">
        <v>2020</v>
      </c>
      <c r="E6678" s="2" t="s">
        <v>388</v>
      </c>
      <c r="F6678" s="2">
        <v>122989891</v>
      </c>
    </row>
    <row r="6679" spans="1:6" x14ac:dyDescent="0.25">
      <c r="A6679" s="2" t="s">
        <v>170</v>
      </c>
      <c r="B6679" s="2" t="s">
        <v>425</v>
      </c>
      <c r="C6679" s="2" t="s">
        <v>389</v>
      </c>
      <c r="D6679" s="2">
        <v>2021</v>
      </c>
      <c r="E6679" s="2" t="s">
        <v>388</v>
      </c>
      <c r="F6679" s="2">
        <v>124598084</v>
      </c>
    </row>
    <row r="6680" spans="1:6" x14ac:dyDescent="0.25">
      <c r="A6680" s="2" t="s">
        <v>170</v>
      </c>
      <c r="B6680" s="2" t="s">
        <v>425</v>
      </c>
      <c r="C6680" s="2" t="s">
        <v>390</v>
      </c>
      <c r="D6680" s="2">
        <v>2010</v>
      </c>
      <c r="E6680" s="2" t="s">
        <v>388</v>
      </c>
      <c r="F6680" s="2">
        <v>45205189</v>
      </c>
    </row>
    <row r="6681" spans="1:6" x14ac:dyDescent="0.25">
      <c r="A6681" s="2" t="s">
        <v>170</v>
      </c>
      <c r="B6681" s="2" t="s">
        <v>425</v>
      </c>
      <c r="C6681" s="2" t="s">
        <v>390</v>
      </c>
      <c r="D6681" s="2">
        <v>2011</v>
      </c>
      <c r="E6681" s="2" t="s">
        <v>388</v>
      </c>
      <c r="F6681" s="2">
        <v>46093458</v>
      </c>
    </row>
    <row r="6682" spans="1:6" x14ac:dyDescent="0.25">
      <c r="A6682" s="2" t="s">
        <v>170</v>
      </c>
      <c r="B6682" s="2" t="s">
        <v>425</v>
      </c>
      <c r="C6682" s="2" t="s">
        <v>390</v>
      </c>
      <c r="D6682" s="2">
        <v>2012</v>
      </c>
      <c r="E6682" s="2" t="s">
        <v>388</v>
      </c>
      <c r="F6682" s="2">
        <v>58393516</v>
      </c>
    </row>
    <row r="6683" spans="1:6" x14ac:dyDescent="0.25">
      <c r="A6683" s="2" t="s">
        <v>170</v>
      </c>
      <c r="B6683" s="2" t="s">
        <v>425</v>
      </c>
      <c r="C6683" s="2" t="s">
        <v>390</v>
      </c>
      <c r="D6683" s="2">
        <v>2013</v>
      </c>
      <c r="E6683" s="2" t="s">
        <v>388</v>
      </c>
      <c r="F6683" s="2">
        <v>51956532</v>
      </c>
    </row>
    <row r="6684" spans="1:6" x14ac:dyDescent="0.25">
      <c r="A6684" s="2" t="s">
        <v>170</v>
      </c>
      <c r="B6684" s="2" t="s">
        <v>425</v>
      </c>
      <c r="C6684" s="2" t="s">
        <v>390</v>
      </c>
      <c r="D6684" s="2">
        <v>2014</v>
      </c>
      <c r="E6684" s="2" t="s">
        <v>388</v>
      </c>
      <c r="F6684" s="2">
        <v>54629623</v>
      </c>
    </row>
    <row r="6685" spans="1:6" x14ac:dyDescent="0.25">
      <c r="A6685" s="2" t="s">
        <v>170</v>
      </c>
      <c r="B6685" s="2" t="s">
        <v>425</v>
      </c>
      <c r="C6685" s="2" t="s">
        <v>390</v>
      </c>
      <c r="D6685" s="2">
        <v>2015</v>
      </c>
      <c r="E6685" s="2" t="s">
        <v>388</v>
      </c>
      <c r="F6685" s="2">
        <v>20747719</v>
      </c>
    </row>
    <row r="6686" spans="1:6" x14ac:dyDescent="0.25">
      <c r="A6686" s="2" t="s">
        <v>170</v>
      </c>
      <c r="B6686" s="2" t="s">
        <v>425</v>
      </c>
      <c r="C6686" s="2" t="s">
        <v>390</v>
      </c>
      <c r="D6686" s="2">
        <v>2016</v>
      </c>
      <c r="E6686" s="2" t="s">
        <v>388</v>
      </c>
      <c r="F6686" s="2">
        <v>35377810</v>
      </c>
    </row>
    <row r="6687" spans="1:6" x14ac:dyDescent="0.25">
      <c r="A6687" s="2" t="s">
        <v>170</v>
      </c>
      <c r="B6687" s="2" t="s">
        <v>425</v>
      </c>
      <c r="C6687" s="2" t="s">
        <v>390</v>
      </c>
      <c r="D6687" s="2">
        <v>2017</v>
      </c>
      <c r="E6687" s="2" t="s">
        <v>388</v>
      </c>
      <c r="F6687" s="2">
        <v>12705562</v>
      </c>
    </row>
    <row r="6688" spans="1:6" x14ac:dyDescent="0.25">
      <c r="A6688" s="2" t="s">
        <v>170</v>
      </c>
      <c r="B6688" s="2" t="s">
        <v>425</v>
      </c>
      <c r="C6688" s="2" t="s">
        <v>390</v>
      </c>
      <c r="D6688" s="2">
        <v>2018</v>
      </c>
      <c r="E6688" s="2" t="s">
        <v>388</v>
      </c>
      <c r="F6688" s="2">
        <v>19943691</v>
      </c>
    </row>
    <row r="6689" spans="1:6" x14ac:dyDescent="0.25">
      <c r="A6689" s="2" t="s">
        <v>170</v>
      </c>
      <c r="B6689" s="2" t="s">
        <v>425</v>
      </c>
      <c r="C6689" s="2" t="s">
        <v>390</v>
      </c>
      <c r="D6689" s="2">
        <v>2019</v>
      </c>
      <c r="E6689" s="2" t="s">
        <v>388</v>
      </c>
      <c r="F6689" s="2">
        <v>21597897</v>
      </c>
    </row>
    <row r="6690" spans="1:6" x14ac:dyDescent="0.25">
      <c r="A6690" s="2" t="s">
        <v>170</v>
      </c>
      <c r="B6690" s="2" t="s">
        <v>425</v>
      </c>
      <c r="C6690" s="2" t="s">
        <v>390</v>
      </c>
      <c r="D6690" s="2">
        <v>2020</v>
      </c>
      <c r="E6690" s="2" t="s">
        <v>388</v>
      </c>
      <c r="F6690" s="2">
        <v>22190395</v>
      </c>
    </row>
    <row r="6691" spans="1:6" x14ac:dyDescent="0.25">
      <c r="A6691" s="2" t="s">
        <v>170</v>
      </c>
      <c r="B6691" s="2" t="s">
        <v>425</v>
      </c>
      <c r="C6691" s="2" t="s">
        <v>390</v>
      </c>
      <c r="D6691" s="2">
        <v>2021</v>
      </c>
      <c r="E6691" s="2" t="s">
        <v>388</v>
      </c>
      <c r="F6691" s="2">
        <v>23441155</v>
      </c>
    </row>
    <row r="6692" spans="1:6" x14ac:dyDescent="0.25">
      <c r="A6692" s="2" t="s">
        <v>171</v>
      </c>
      <c r="B6692" s="2" t="s">
        <v>424</v>
      </c>
      <c r="C6692" s="2" t="s">
        <v>387</v>
      </c>
      <c r="D6692" s="2">
        <v>2010</v>
      </c>
      <c r="E6692" s="2" t="s">
        <v>388</v>
      </c>
      <c r="F6692" s="2">
        <v>86938838</v>
      </c>
    </row>
    <row r="6693" spans="1:6" x14ac:dyDescent="0.25">
      <c r="A6693" s="2" t="s">
        <v>171</v>
      </c>
      <c r="B6693" s="2" t="s">
        <v>424</v>
      </c>
      <c r="C6693" s="2" t="s">
        <v>387</v>
      </c>
      <c r="D6693" s="2">
        <v>2011</v>
      </c>
      <c r="E6693" s="2" t="s">
        <v>388</v>
      </c>
      <c r="F6693" s="2">
        <v>107632769</v>
      </c>
    </row>
    <row r="6694" spans="1:6" x14ac:dyDescent="0.25">
      <c r="A6694" s="2" t="s">
        <v>171</v>
      </c>
      <c r="B6694" s="2" t="s">
        <v>424</v>
      </c>
      <c r="C6694" s="2" t="s">
        <v>387</v>
      </c>
      <c r="D6694" s="2">
        <v>2012</v>
      </c>
      <c r="E6694" s="2" t="s">
        <v>388</v>
      </c>
      <c r="F6694" s="2">
        <v>114671312</v>
      </c>
    </row>
    <row r="6695" spans="1:6" x14ac:dyDescent="0.25">
      <c r="A6695" s="2" t="s">
        <v>171</v>
      </c>
      <c r="B6695" s="2" t="s">
        <v>424</v>
      </c>
      <c r="C6695" s="2" t="s">
        <v>387</v>
      </c>
      <c r="D6695" s="2">
        <v>2013</v>
      </c>
      <c r="E6695" s="2" t="s">
        <v>388</v>
      </c>
      <c r="F6695" s="2">
        <v>41220146</v>
      </c>
    </row>
    <row r="6696" spans="1:6" x14ac:dyDescent="0.25">
      <c r="A6696" s="2" t="s">
        <v>171</v>
      </c>
      <c r="B6696" s="2" t="s">
        <v>424</v>
      </c>
      <c r="C6696" s="2" t="s">
        <v>387</v>
      </c>
      <c r="D6696" s="2">
        <v>2014</v>
      </c>
      <c r="E6696" s="2" t="s">
        <v>388</v>
      </c>
      <c r="F6696" s="2">
        <v>12494493</v>
      </c>
    </row>
    <row r="6697" spans="1:6" x14ac:dyDescent="0.25">
      <c r="A6697" s="2" t="s">
        <v>171</v>
      </c>
      <c r="B6697" s="2" t="s">
        <v>424</v>
      </c>
      <c r="C6697" s="2" t="s">
        <v>387</v>
      </c>
      <c r="D6697" s="2">
        <v>2015</v>
      </c>
      <c r="E6697" s="2" t="s">
        <v>388</v>
      </c>
      <c r="F6697" s="2">
        <v>18644931</v>
      </c>
    </row>
    <row r="6698" spans="1:6" x14ac:dyDescent="0.25">
      <c r="A6698" s="2" t="s">
        <v>171</v>
      </c>
      <c r="B6698" s="2" t="s">
        <v>424</v>
      </c>
      <c r="C6698" s="2" t="s">
        <v>387</v>
      </c>
      <c r="D6698" s="2">
        <v>2016</v>
      </c>
      <c r="E6698" s="2" t="s">
        <v>388</v>
      </c>
      <c r="F6698" s="2">
        <v>51029326</v>
      </c>
    </row>
    <row r="6699" spans="1:6" x14ac:dyDescent="0.25">
      <c r="A6699" s="2" t="s">
        <v>171</v>
      </c>
      <c r="B6699" s="2" t="s">
        <v>424</v>
      </c>
      <c r="C6699" s="2" t="s">
        <v>387</v>
      </c>
      <c r="D6699" s="2">
        <v>2017</v>
      </c>
      <c r="E6699" s="2" t="s">
        <v>388</v>
      </c>
      <c r="F6699" s="2">
        <v>25846345</v>
      </c>
    </row>
    <row r="6700" spans="1:6" x14ac:dyDescent="0.25">
      <c r="A6700" s="2" t="s">
        <v>171</v>
      </c>
      <c r="B6700" s="2" t="s">
        <v>424</v>
      </c>
      <c r="C6700" s="2" t="s">
        <v>387</v>
      </c>
      <c r="D6700" s="2">
        <v>2018</v>
      </c>
      <c r="E6700" s="2" t="s">
        <v>388</v>
      </c>
      <c r="F6700" s="2">
        <v>57747658</v>
      </c>
    </row>
    <row r="6701" spans="1:6" x14ac:dyDescent="0.25">
      <c r="A6701" s="2" t="s">
        <v>171</v>
      </c>
      <c r="B6701" s="2" t="s">
        <v>424</v>
      </c>
      <c r="C6701" s="2" t="s">
        <v>387</v>
      </c>
      <c r="D6701" s="2">
        <v>2019</v>
      </c>
      <c r="E6701" s="2" t="s">
        <v>388</v>
      </c>
      <c r="F6701" s="2">
        <v>62248876</v>
      </c>
    </row>
    <row r="6702" spans="1:6" x14ac:dyDescent="0.25">
      <c r="A6702" s="2" t="s">
        <v>171</v>
      </c>
      <c r="B6702" s="2" t="s">
        <v>424</v>
      </c>
      <c r="C6702" s="2" t="s">
        <v>387</v>
      </c>
      <c r="D6702" s="2">
        <v>2020</v>
      </c>
      <c r="E6702" s="2" t="s">
        <v>388</v>
      </c>
      <c r="F6702" s="2">
        <v>66715441</v>
      </c>
    </row>
    <row r="6703" spans="1:6" x14ac:dyDescent="0.25">
      <c r="A6703" s="2" t="s">
        <v>171</v>
      </c>
      <c r="B6703" s="2" t="s">
        <v>424</v>
      </c>
      <c r="C6703" s="2" t="s">
        <v>387</v>
      </c>
      <c r="D6703" s="2">
        <v>2021</v>
      </c>
      <c r="E6703" s="2" t="s">
        <v>388</v>
      </c>
      <c r="F6703" s="2">
        <v>69766377</v>
      </c>
    </row>
    <row r="6704" spans="1:6" x14ac:dyDescent="0.25">
      <c r="A6704" s="2" t="s">
        <v>171</v>
      </c>
      <c r="B6704" s="2" t="s">
        <v>424</v>
      </c>
      <c r="C6704" s="2" t="s">
        <v>389</v>
      </c>
      <c r="D6704" s="2">
        <v>2010</v>
      </c>
      <c r="E6704" s="2" t="s">
        <v>388</v>
      </c>
      <c r="F6704" s="2">
        <v>128014204</v>
      </c>
    </row>
    <row r="6705" spans="1:6" x14ac:dyDescent="0.25">
      <c r="A6705" s="2" t="s">
        <v>171</v>
      </c>
      <c r="B6705" s="2" t="s">
        <v>424</v>
      </c>
      <c r="C6705" s="2" t="s">
        <v>389</v>
      </c>
      <c r="D6705" s="2">
        <v>2011</v>
      </c>
      <c r="E6705" s="2" t="s">
        <v>388</v>
      </c>
      <c r="F6705" s="2">
        <v>110687958</v>
      </c>
    </row>
    <row r="6706" spans="1:6" x14ac:dyDescent="0.25">
      <c r="A6706" s="2" t="s">
        <v>171</v>
      </c>
      <c r="B6706" s="2" t="s">
        <v>424</v>
      </c>
      <c r="C6706" s="2" t="s">
        <v>389</v>
      </c>
      <c r="D6706" s="2">
        <v>2012</v>
      </c>
      <c r="E6706" s="2" t="s">
        <v>388</v>
      </c>
      <c r="F6706" s="2">
        <v>71551068</v>
      </c>
    </row>
    <row r="6707" spans="1:6" x14ac:dyDescent="0.25">
      <c r="A6707" s="2" t="s">
        <v>171</v>
      </c>
      <c r="B6707" s="2" t="s">
        <v>424</v>
      </c>
      <c r="C6707" s="2" t="s">
        <v>389</v>
      </c>
      <c r="D6707" s="2">
        <v>2013</v>
      </c>
      <c r="E6707" s="2" t="s">
        <v>388</v>
      </c>
      <c r="F6707" s="2">
        <v>25564379</v>
      </c>
    </row>
    <row r="6708" spans="1:6" x14ac:dyDescent="0.25">
      <c r="A6708" s="2" t="s">
        <v>171</v>
      </c>
      <c r="B6708" s="2" t="s">
        <v>424</v>
      </c>
      <c r="C6708" s="2" t="s">
        <v>389</v>
      </c>
      <c r="D6708" s="2">
        <v>2014</v>
      </c>
      <c r="E6708" s="2" t="s">
        <v>388</v>
      </c>
      <c r="F6708" s="2">
        <v>37201795</v>
      </c>
    </row>
    <row r="6709" spans="1:6" x14ac:dyDescent="0.25">
      <c r="A6709" s="2" t="s">
        <v>171</v>
      </c>
      <c r="B6709" s="2" t="s">
        <v>424</v>
      </c>
      <c r="C6709" s="2" t="s">
        <v>389</v>
      </c>
      <c r="D6709" s="2">
        <v>2015</v>
      </c>
      <c r="E6709" s="2" t="s">
        <v>388</v>
      </c>
      <c r="F6709" s="2">
        <v>61021344</v>
      </c>
    </row>
    <row r="6710" spans="1:6" x14ac:dyDescent="0.25">
      <c r="A6710" s="2" t="s">
        <v>171</v>
      </c>
      <c r="B6710" s="2" t="s">
        <v>424</v>
      </c>
      <c r="C6710" s="2" t="s">
        <v>389</v>
      </c>
      <c r="D6710" s="2">
        <v>2016</v>
      </c>
      <c r="E6710" s="2" t="s">
        <v>388</v>
      </c>
      <c r="F6710" s="2">
        <v>103010339</v>
      </c>
    </row>
    <row r="6711" spans="1:6" x14ac:dyDescent="0.25">
      <c r="A6711" s="2" t="s">
        <v>171</v>
      </c>
      <c r="B6711" s="2" t="s">
        <v>424</v>
      </c>
      <c r="C6711" s="2" t="s">
        <v>389</v>
      </c>
      <c r="D6711" s="2">
        <v>2017</v>
      </c>
      <c r="E6711" s="2" t="s">
        <v>388</v>
      </c>
      <c r="F6711" s="2">
        <v>96185748</v>
      </c>
    </row>
    <row r="6712" spans="1:6" x14ac:dyDescent="0.25">
      <c r="A6712" s="2" t="s">
        <v>171</v>
      </c>
      <c r="B6712" s="2" t="s">
        <v>424</v>
      </c>
      <c r="C6712" s="2" t="s">
        <v>389</v>
      </c>
      <c r="D6712" s="2">
        <v>2018</v>
      </c>
      <c r="E6712" s="2" t="s">
        <v>388</v>
      </c>
      <c r="F6712" s="2">
        <v>134847906</v>
      </c>
    </row>
    <row r="6713" spans="1:6" x14ac:dyDescent="0.25">
      <c r="A6713" s="2" t="s">
        <v>171</v>
      </c>
      <c r="B6713" s="2" t="s">
        <v>424</v>
      </c>
      <c r="C6713" s="2" t="s">
        <v>389</v>
      </c>
      <c r="D6713" s="2">
        <v>2019</v>
      </c>
      <c r="E6713" s="2" t="s">
        <v>388</v>
      </c>
      <c r="F6713" s="2">
        <v>138209182</v>
      </c>
    </row>
    <row r="6714" spans="1:6" x14ac:dyDescent="0.25">
      <c r="A6714" s="2" t="s">
        <v>171</v>
      </c>
      <c r="B6714" s="2" t="s">
        <v>424</v>
      </c>
      <c r="C6714" s="2" t="s">
        <v>389</v>
      </c>
      <c r="D6714" s="2">
        <v>2020</v>
      </c>
      <c r="E6714" s="2" t="s">
        <v>388</v>
      </c>
      <c r="F6714" s="2">
        <v>141689187</v>
      </c>
    </row>
    <row r="6715" spans="1:6" x14ac:dyDescent="0.25">
      <c r="A6715" s="2" t="s">
        <v>171</v>
      </c>
      <c r="B6715" s="2" t="s">
        <v>424</v>
      </c>
      <c r="C6715" s="2" t="s">
        <v>389</v>
      </c>
      <c r="D6715" s="2">
        <v>2021</v>
      </c>
      <c r="E6715" s="2" t="s">
        <v>388</v>
      </c>
      <c r="F6715" s="2">
        <v>144345118</v>
      </c>
    </row>
    <row r="6716" spans="1:6" x14ac:dyDescent="0.25">
      <c r="A6716" s="2" t="s">
        <v>171</v>
      </c>
      <c r="B6716" s="2" t="s">
        <v>424</v>
      </c>
      <c r="C6716" s="2" t="s">
        <v>390</v>
      </c>
      <c r="D6716" s="2">
        <v>2010</v>
      </c>
      <c r="E6716" s="2" t="s">
        <v>388</v>
      </c>
      <c r="F6716" s="2">
        <v>107641268</v>
      </c>
    </row>
    <row r="6717" spans="1:6" x14ac:dyDescent="0.25">
      <c r="A6717" s="2" t="s">
        <v>171</v>
      </c>
      <c r="B6717" s="2" t="s">
        <v>424</v>
      </c>
      <c r="C6717" s="2" t="s">
        <v>390</v>
      </c>
      <c r="D6717" s="2">
        <v>2011</v>
      </c>
      <c r="E6717" s="2" t="s">
        <v>388</v>
      </c>
      <c r="F6717" s="2">
        <v>94414399</v>
      </c>
    </row>
    <row r="6718" spans="1:6" x14ac:dyDescent="0.25">
      <c r="A6718" s="2" t="s">
        <v>171</v>
      </c>
      <c r="B6718" s="2" t="s">
        <v>424</v>
      </c>
      <c r="C6718" s="2" t="s">
        <v>390</v>
      </c>
      <c r="D6718" s="2">
        <v>2012</v>
      </c>
      <c r="E6718" s="2" t="s">
        <v>388</v>
      </c>
      <c r="F6718" s="2">
        <v>100874317</v>
      </c>
    </row>
    <row r="6719" spans="1:6" x14ac:dyDescent="0.25">
      <c r="A6719" s="2" t="s">
        <v>171</v>
      </c>
      <c r="B6719" s="2" t="s">
        <v>424</v>
      </c>
      <c r="C6719" s="2" t="s">
        <v>390</v>
      </c>
      <c r="D6719" s="2">
        <v>2013</v>
      </c>
      <c r="E6719" s="2" t="s">
        <v>388</v>
      </c>
      <c r="F6719" s="2">
        <v>147698893</v>
      </c>
    </row>
    <row r="6720" spans="1:6" x14ac:dyDescent="0.25">
      <c r="A6720" s="2" t="s">
        <v>171</v>
      </c>
      <c r="B6720" s="2" t="s">
        <v>424</v>
      </c>
      <c r="C6720" s="2" t="s">
        <v>390</v>
      </c>
      <c r="D6720" s="2">
        <v>2014</v>
      </c>
      <c r="E6720" s="2" t="s">
        <v>388</v>
      </c>
      <c r="F6720" s="2">
        <v>132257496</v>
      </c>
    </row>
    <row r="6721" spans="1:6" x14ac:dyDescent="0.25">
      <c r="A6721" s="2" t="s">
        <v>171</v>
      </c>
      <c r="B6721" s="2" t="s">
        <v>424</v>
      </c>
      <c r="C6721" s="2" t="s">
        <v>390</v>
      </c>
      <c r="D6721" s="2">
        <v>2015</v>
      </c>
      <c r="E6721" s="2" t="s">
        <v>388</v>
      </c>
      <c r="F6721" s="2">
        <v>111871539</v>
      </c>
    </row>
    <row r="6722" spans="1:6" x14ac:dyDescent="0.25">
      <c r="A6722" s="2" t="s">
        <v>171</v>
      </c>
      <c r="B6722" s="2" t="s">
        <v>424</v>
      </c>
      <c r="C6722" s="2" t="s">
        <v>390</v>
      </c>
      <c r="D6722" s="2">
        <v>2016</v>
      </c>
      <c r="E6722" s="2" t="s">
        <v>388</v>
      </c>
      <c r="F6722" s="2">
        <v>90960842</v>
      </c>
    </row>
    <row r="6723" spans="1:6" x14ac:dyDescent="0.25">
      <c r="A6723" s="2" t="s">
        <v>171</v>
      </c>
      <c r="B6723" s="2" t="s">
        <v>424</v>
      </c>
      <c r="C6723" s="2" t="s">
        <v>390</v>
      </c>
      <c r="D6723" s="2">
        <v>2017</v>
      </c>
      <c r="E6723" s="2" t="s">
        <v>388</v>
      </c>
      <c r="F6723" s="2">
        <v>114144696</v>
      </c>
    </row>
    <row r="6724" spans="1:6" x14ac:dyDescent="0.25">
      <c r="A6724" s="2" t="s">
        <v>171</v>
      </c>
      <c r="B6724" s="2" t="s">
        <v>424</v>
      </c>
      <c r="C6724" s="2" t="s">
        <v>390</v>
      </c>
      <c r="D6724" s="2">
        <v>2018</v>
      </c>
      <c r="E6724" s="2" t="s">
        <v>388</v>
      </c>
      <c r="F6724" s="2">
        <v>99741462</v>
      </c>
    </row>
    <row r="6725" spans="1:6" x14ac:dyDescent="0.25">
      <c r="A6725" s="2" t="s">
        <v>171</v>
      </c>
      <c r="B6725" s="2" t="s">
        <v>424</v>
      </c>
      <c r="C6725" s="2" t="s">
        <v>390</v>
      </c>
      <c r="D6725" s="2">
        <v>2019</v>
      </c>
      <c r="E6725" s="2" t="s">
        <v>388</v>
      </c>
      <c r="F6725" s="2">
        <v>105603798</v>
      </c>
    </row>
    <row r="6726" spans="1:6" x14ac:dyDescent="0.25">
      <c r="A6726" s="2" t="s">
        <v>171</v>
      </c>
      <c r="B6726" s="2" t="s">
        <v>424</v>
      </c>
      <c r="C6726" s="2" t="s">
        <v>390</v>
      </c>
      <c r="D6726" s="2">
        <v>2020</v>
      </c>
      <c r="E6726" s="2" t="s">
        <v>388</v>
      </c>
      <c r="F6726" s="2">
        <v>115830581</v>
      </c>
    </row>
    <row r="6727" spans="1:6" x14ac:dyDescent="0.25">
      <c r="A6727" s="2" t="s">
        <v>171</v>
      </c>
      <c r="B6727" s="2" t="s">
        <v>424</v>
      </c>
      <c r="C6727" s="2" t="s">
        <v>390</v>
      </c>
      <c r="D6727" s="2">
        <v>2021</v>
      </c>
      <c r="E6727" s="2" t="s">
        <v>388</v>
      </c>
      <c r="F6727" s="2">
        <v>121703228</v>
      </c>
    </row>
    <row r="6728" spans="1:6" x14ac:dyDescent="0.25">
      <c r="A6728" s="2" t="s">
        <v>172</v>
      </c>
      <c r="B6728" s="2" t="s">
        <v>397</v>
      </c>
      <c r="C6728" s="2" t="s">
        <v>387</v>
      </c>
      <c r="D6728" s="2">
        <v>2010</v>
      </c>
      <c r="E6728" s="2" t="s">
        <v>388</v>
      </c>
      <c r="F6728" s="2">
        <v>28275735</v>
      </c>
    </row>
    <row r="6729" spans="1:6" x14ac:dyDescent="0.25">
      <c r="A6729" s="2" t="s">
        <v>172</v>
      </c>
      <c r="B6729" s="2" t="s">
        <v>397</v>
      </c>
      <c r="C6729" s="2" t="s">
        <v>387</v>
      </c>
      <c r="D6729" s="2">
        <v>2011</v>
      </c>
      <c r="E6729" s="2" t="s">
        <v>388</v>
      </c>
      <c r="F6729" s="2">
        <v>56903892</v>
      </c>
    </row>
    <row r="6730" spans="1:6" x14ac:dyDescent="0.25">
      <c r="A6730" s="2" t="s">
        <v>172</v>
      </c>
      <c r="B6730" s="2" t="s">
        <v>397</v>
      </c>
      <c r="C6730" s="2" t="s">
        <v>387</v>
      </c>
      <c r="D6730" s="2">
        <v>2012</v>
      </c>
      <c r="E6730" s="2" t="s">
        <v>388</v>
      </c>
      <c r="F6730" s="2">
        <v>65912902</v>
      </c>
    </row>
    <row r="6731" spans="1:6" x14ac:dyDescent="0.25">
      <c r="A6731" s="2" t="s">
        <v>172</v>
      </c>
      <c r="B6731" s="2" t="s">
        <v>397</v>
      </c>
      <c r="C6731" s="2" t="s">
        <v>387</v>
      </c>
      <c r="D6731" s="2">
        <v>2013</v>
      </c>
      <c r="E6731" s="2" t="s">
        <v>388</v>
      </c>
      <c r="F6731" s="2">
        <v>100932477</v>
      </c>
    </row>
    <row r="6732" spans="1:6" x14ac:dyDescent="0.25">
      <c r="A6732" s="2" t="s">
        <v>172</v>
      </c>
      <c r="B6732" s="2" t="s">
        <v>397</v>
      </c>
      <c r="C6732" s="2" t="s">
        <v>387</v>
      </c>
      <c r="D6732" s="2">
        <v>2014</v>
      </c>
      <c r="E6732" s="2" t="s">
        <v>388</v>
      </c>
      <c r="F6732" s="2">
        <v>59478453</v>
      </c>
    </row>
    <row r="6733" spans="1:6" x14ac:dyDescent="0.25">
      <c r="A6733" s="2" t="s">
        <v>172</v>
      </c>
      <c r="B6733" s="2" t="s">
        <v>397</v>
      </c>
      <c r="C6733" s="2" t="s">
        <v>387</v>
      </c>
      <c r="D6733" s="2">
        <v>2015</v>
      </c>
      <c r="E6733" s="2" t="s">
        <v>388</v>
      </c>
      <c r="F6733" s="2">
        <v>134953238</v>
      </c>
    </row>
    <row r="6734" spans="1:6" x14ac:dyDescent="0.25">
      <c r="A6734" s="2" t="s">
        <v>172</v>
      </c>
      <c r="B6734" s="2" t="s">
        <v>397</v>
      </c>
      <c r="C6734" s="2" t="s">
        <v>387</v>
      </c>
      <c r="D6734" s="2">
        <v>2016</v>
      </c>
      <c r="E6734" s="2" t="s">
        <v>388</v>
      </c>
      <c r="F6734" s="2">
        <v>98126276</v>
      </c>
    </row>
    <row r="6735" spans="1:6" x14ac:dyDescent="0.25">
      <c r="A6735" s="2" t="s">
        <v>172</v>
      </c>
      <c r="B6735" s="2" t="s">
        <v>397</v>
      </c>
      <c r="C6735" s="2" t="s">
        <v>387</v>
      </c>
      <c r="D6735" s="2">
        <v>2017</v>
      </c>
      <c r="E6735" s="2" t="s">
        <v>388</v>
      </c>
      <c r="F6735" s="2">
        <v>85476443</v>
      </c>
    </row>
    <row r="6736" spans="1:6" x14ac:dyDescent="0.25">
      <c r="A6736" s="2" t="s">
        <v>172</v>
      </c>
      <c r="B6736" s="2" t="s">
        <v>397</v>
      </c>
      <c r="C6736" s="2" t="s">
        <v>387</v>
      </c>
      <c r="D6736" s="2">
        <v>2018</v>
      </c>
      <c r="E6736" s="2" t="s">
        <v>388</v>
      </c>
      <c r="F6736" s="2">
        <v>103135775</v>
      </c>
    </row>
    <row r="6737" spans="1:6" x14ac:dyDescent="0.25">
      <c r="A6737" s="2" t="s">
        <v>172</v>
      </c>
      <c r="B6737" s="2" t="s">
        <v>397</v>
      </c>
      <c r="C6737" s="2" t="s">
        <v>387</v>
      </c>
      <c r="D6737" s="2">
        <v>2019</v>
      </c>
      <c r="E6737" s="2" t="s">
        <v>388</v>
      </c>
      <c r="F6737" s="2">
        <v>110742731</v>
      </c>
    </row>
    <row r="6738" spans="1:6" x14ac:dyDescent="0.25">
      <c r="A6738" s="2" t="s">
        <v>172</v>
      </c>
      <c r="B6738" s="2" t="s">
        <v>397</v>
      </c>
      <c r="C6738" s="2" t="s">
        <v>387</v>
      </c>
      <c r="D6738" s="2">
        <v>2020</v>
      </c>
      <c r="E6738" s="2" t="s">
        <v>388</v>
      </c>
      <c r="F6738" s="2">
        <v>118166711</v>
      </c>
    </row>
    <row r="6739" spans="1:6" x14ac:dyDescent="0.25">
      <c r="A6739" s="2" t="s">
        <v>172</v>
      </c>
      <c r="B6739" s="2" t="s">
        <v>397</v>
      </c>
      <c r="C6739" s="2" t="s">
        <v>387</v>
      </c>
      <c r="D6739" s="2">
        <v>2021</v>
      </c>
      <c r="E6739" s="2" t="s">
        <v>388</v>
      </c>
      <c r="F6739" s="2">
        <v>122653987</v>
      </c>
    </row>
    <row r="6740" spans="1:6" x14ac:dyDescent="0.25">
      <c r="A6740" s="2" t="s">
        <v>172</v>
      </c>
      <c r="B6740" s="2" t="s">
        <v>397</v>
      </c>
      <c r="C6740" s="2" t="s">
        <v>389</v>
      </c>
      <c r="D6740" s="2">
        <v>2010</v>
      </c>
      <c r="E6740" s="2" t="s">
        <v>388</v>
      </c>
      <c r="F6740" s="2">
        <v>22013037</v>
      </c>
    </row>
    <row r="6741" spans="1:6" x14ac:dyDescent="0.25">
      <c r="A6741" s="2" t="s">
        <v>172</v>
      </c>
      <c r="B6741" s="2" t="s">
        <v>397</v>
      </c>
      <c r="C6741" s="2" t="s">
        <v>389</v>
      </c>
      <c r="D6741" s="2">
        <v>2011</v>
      </c>
      <c r="E6741" s="2" t="s">
        <v>388</v>
      </c>
      <c r="F6741" s="2">
        <v>22661570</v>
      </c>
    </row>
    <row r="6742" spans="1:6" x14ac:dyDescent="0.25">
      <c r="A6742" s="2" t="s">
        <v>172</v>
      </c>
      <c r="B6742" s="2" t="s">
        <v>397</v>
      </c>
      <c r="C6742" s="2" t="s">
        <v>389</v>
      </c>
      <c r="D6742" s="2">
        <v>2012</v>
      </c>
      <c r="E6742" s="2" t="s">
        <v>388</v>
      </c>
      <c r="F6742" s="2">
        <v>47286514</v>
      </c>
    </row>
    <row r="6743" spans="1:6" x14ac:dyDescent="0.25">
      <c r="A6743" s="2" t="s">
        <v>172</v>
      </c>
      <c r="B6743" s="2" t="s">
        <v>397</v>
      </c>
      <c r="C6743" s="2" t="s">
        <v>389</v>
      </c>
      <c r="D6743" s="2">
        <v>2013</v>
      </c>
      <c r="E6743" s="2" t="s">
        <v>388</v>
      </c>
      <c r="F6743" s="2">
        <v>25798946</v>
      </c>
    </row>
    <row r="6744" spans="1:6" x14ac:dyDescent="0.25">
      <c r="A6744" s="2" t="s">
        <v>172</v>
      </c>
      <c r="B6744" s="2" t="s">
        <v>397</v>
      </c>
      <c r="C6744" s="2" t="s">
        <v>389</v>
      </c>
      <c r="D6744" s="2">
        <v>2014</v>
      </c>
      <c r="E6744" s="2" t="s">
        <v>388</v>
      </c>
      <c r="F6744" s="2">
        <v>17470545</v>
      </c>
    </row>
    <row r="6745" spans="1:6" x14ac:dyDescent="0.25">
      <c r="A6745" s="2" t="s">
        <v>172</v>
      </c>
      <c r="B6745" s="2" t="s">
        <v>397</v>
      </c>
      <c r="C6745" s="2" t="s">
        <v>389</v>
      </c>
      <c r="D6745" s="2">
        <v>2015</v>
      </c>
      <c r="E6745" s="2" t="s">
        <v>388</v>
      </c>
      <c r="F6745" s="2">
        <v>67856058</v>
      </c>
    </row>
    <row r="6746" spans="1:6" x14ac:dyDescent="0.25">
      <c r="A6746" s="2" t="s">
        <v>172</v>
      </c>
      <c r="B6746" s="2" t="s">
        <v>397</v>
      </c>
      <c r="C6746" s="2" t="s">
        <v>389</v>
      </c>
      <c r="D6746" s="2">
        <v>2016</v>
      </c>
      <c r="E6746" s="2" t="s">
        <v>388</v>
      </c>
      <c r="F6746" s="2">
        <v>72503533</v>
      </c>
    </row>
    <row r="6747" spans="1:6" x14ac:dyDescent="0.25">
      <c r="A6747" s="2" t="s">
        <v>172</v>
      </c>
      <c r="B6747" s="2" t="s">
        <v>397</v>
      </c>
      <c r="C6747" s="2" t="s">
        <v>389</v>
      </c>
      <c r="D6747" s="2">
        <v>2017</v>
      </c>
      <c r="E6747" s="2" t="s">
        <v>388</v>
      </c>
      <c r="F6747" s="2">
        <v>30804001</v>
      </c>
    </row>
    <row r="6748" spans="1:6" x14ac:dyDescent="0.25">
      <c r="A6748" s="2" t="s">
        <v>172</v>
      </c>
      <c r="B6748" s="2" t="s">
        <v>397</v>
      </c>
      <c r="C6748" s="2" t="s">
        <v>389</v>
      </c>
      <c r="D6748" s="2">
        <v>2018</v>
      </c>
      <c r="E6748" s="2" t="s">
        <v>388</v>
      </c>
      <c r="F6748" s="2">
        <v>69460249</v>
      </c>
    </row>
    <row r="6749" spans="1:6" x14ac:dyDescent="0.25">
      <c r="A6749" s="2" t="s">
        <v>172</v>
      </c>
      <c r="B6749" s="2" t="s">
        <v>397</v>
      </c>
      <c r="C6749" s="2" t="s">
        <v>389</v>
      </c>
      <c r="D6749" s="2">
        <v>2019</v>
      </c>
      <c r="E6749" s="2" t="s">
        <v>388</v>
      </c>
      <c r="F6749" s="2">
        <v>69008996</v>
      </c>
    </row>
    <row r="6750" spans="1:6" x14ac:dyDescent="0.25">
      <c r="A6750" s="2" t="s">
        <v>172</v>
      </c>
      <c r="B6750" s="2" t="s">
        <v>397</v>
      </c>
      <c r="C6750" s="2" t="s">
        <v>389</v>
      </c>
      <c r="D6750" s="2">
        <v>2020</v>
      </c>
      <c r="E6750" s="2" t="s">
        <v>388</v>
      </c>
      <c r="F6750" s="2">
        <v>68821171</v>
      </c>
    </row>
    <row r="6751" spans="1:6" x14ac:dyDescent="0.25">
      <c r="A6751" s="2" t="s">
        <v>172</v>
      </c>
      <c r="B6751" s="2" t="s">
        <v>397</v>
      </c>
      <c r="C6751" s="2" t="s">
        <v>389</v>
      </c>
      <c r="D6751" s="2">
        <v>2021</v>
      </c>
      <c r="E6751" s="2" t="s">
        <v>388</v>
      </c>
      <c r="F6751" s="2">
        <v>68020770</v>
      </c>
    </row>
    <row r="6752" spans="1:6" x14ac:dyDescent="0.25">
      <c r="A6752" s="2" t="s">
        <v>172</v>
      </c>
      <c r="B6752" s="2" t="s">
        <v>397</v>
      </c>
      <c r="C6752" s="2" t="s">
        <v>390</v>
      </c>
      <c r="D6752" s="2">
        <v>2010</v>
      </c>
      <c r="E6752" s="2" t="s">
        <v>388</v>
      </c>
      <c r="F6752" s="2">
        <v>5425292</v>
      </c>
    </row>
    <row r="6753" spans="1:6" x14ac:dyDescent="0.25">
      <c r="A6753" s="2" t="s">
        <v>172</v>
      </c>
      <c r="B6753" s="2" t="s">
        <v>397</v>
      </c>
      <c r="C6753" s="2" t="s">
        <v>390</v>
      </c>
      <c r="D6753" s="2">
        <v>2011</v>
      </c>
      <c r="E6753" s="2" t="s">
        <v>388</v>
      </c>
      <c r="F6753" s="2">
        <v>1204358</v>
      </c>
    </row>
    <row r="6754" spans="1:6" x14ac:dyDescent="0.25">
      <c r="A6754" s="2" t="s">
        <v>172</v>
      </c>
      <c r="B6754" s="2" t="s">
        <v>397</v>
      </c>
      <c r="C6754" s="2" t="s">
        <v>390</v>
      </c>
      <c r="D6754" s="2">
        <v>2012</v>
      </c>
      <c r="E6754" s="2" t="s">
        <v>388</v>
      </c>
      <c r="F6754" s="2">
        <v>3589155</v>
      </c>
    </row>
    <row r="6755" spans="1:6" x14ac:dyDescent="0.25">
      <c r="A6755" s="2" t="s">
        <v>172</v>
      </c>
      <c r="B6755" s="2" t="s">
        <v>397</v>
      </c>
      <c r="C6755" s="2" t="s">
        <v>390</v>
      </c>
      <c r="D6755" s="2">
        <v>2013</v>
      </c>
      <c r="E6755" s="2" t="s">
        <v>388</v>
      </c>
      <c r="F6755" s="2">
        <v>4393412</v>
      </c>
    </row>
    <row r="6756" spans="1:6" x14ac:dyDescent="0.25">
      <c r="A6756" s="2" t="s">
        <v>172</v>
      </c>
      <c r="B6756" s="2" t="s">
        <v>397</v>
      </c>
      <c r="C6756" s="2" t="s">
        <v>390</v>
      </c>
      <c r="D6756" s="2">
        <v>2014</v>
      </c>
      <c r="E6756" s="2" t="s">
        <v>388</v>
      </c>
      <c r="F6756" s="2">
        <v>2795399</v>
      </c>
    </row>
    <row r="6757" spans="1:6" x14ac:dyDescent="0.25">
      <c r="A6757" s="2" t="s">
        <v>172</v>
      </c>
      <c r="B6757" s="2" t="s">
        <v>397</v>
      </c>
      <c r="C6757" s="2" t="s">
        <v>390</v>
      </c>
      <c r="D6757" s="2">
        <v>2015</v>
      </c>
      <c r="E6757" s="2" t="s">
        <v>388</v>
      </c>
      <c r="F6757" s="2">
        <v>630934</v>
      </c>
    </row>
    <row r="6758" spans="1:6" x14ac:dyDescent="0.25">
      <c r="A6758" s="2" t="s">
        <v>172</v>
      </c>
      <c r="B6758" s="2" t="s">
        <v>397</v>
      </c>
      <c r="C6758" s="2" t="s">
        <v>390</v>
      </c>
      <c r="D6758" s="2">
        <v>2016</v>
      </c>
      <c r="E6758" s="2" t="s">
        <v>388</v>
      </c>
      <c r="F6758" s="2">
        <v>1726222</v>
      </c>
    </row>
    <row r="6759" spans="1:6" x14ac:dyDescent="0.25">
      <c r="A6759" s="2" t="s">
        <v>172</v>
      </c>
      <c r="B6759" s="2" t="s">
        <v>397</v>
      </c>
      <c r="C6759" s="2" t="s">
        <v>390</v>
      </c>
      <c r="D6759" s="2">
        <v>2017</v>
      </c>
      <c r="E6759" s="2" t="s">
        <v>388</v>
      </c>
      <c r="F6759" s="2">
        <v>2340556</v>
      </c>
    </row>
    <row r="6760" spans="1:6" x14ac:dyDescent="0.25">
      <c r="A6760" s="2" t="s">
        <v>172</v>
      </c>
      <c r="B6760" s="2" t="s">
        <v>397</v>
      </c>
      <c r="C6760" s="2" t="s">
        <v>390</v>
      </c>
      <c r="D6760" s="2">
        <v>2018</v>
      </c>
      <c r="E6760" s="2" t="s">
        <v>388</v>
      </c>
      <c r="F6760" s="2">
        <v>2420143</v>
      </c>
    </row>
    <row r="6761" spans="1:6" x14ac:dyDescent="0.25">
      <c r="A6761" s="2" t="s">
        <v>172</v>
      </c>
      <c r="B6761" s="2" t="s">
        <v>397</v>
      </c>
      <c r="C6761" s="2" t="s">
        <v>390</v>
      </c>
      <c r="D6761" s="2">
        <v>2019</v>
      </c>
      <c r="E6761" s="2" t="s">
        <v>388</v>
      </c>
      <c r="F6761" s="2">
        <v>2465822</v>
      </c>
    </row>
    <row r="6762" spans="1:6" x14ac:dyDescent="0.25">
      <c r="A6762" s="2" t="s">
        <v>172</v>
      </c>
      <c r="B6762" s="2" t="s">
        <v>397</v>
      </c>
      <c r="C6762" s="2" t="s">
        <v>390</v>
      </c>
      <c r="D6762" s="2">
        <v>2020</v>
      </c>
      <c r="E6762" s="2" t="s">
        <v>388</v>
      </c>
      <c r="F6762" s="2">
        <v>2679970</v>
      </c>
    </row>
    <row r="6763" spans="1:6" x14ac:dyDescent="0.25">
      <c r="A6763" s="2" t="s">
        <v>172</v>
      </c>
      <c r="B6763" s="2" t="s">
        <v>397</v>
      </c>
      <c r="C6763" s="2" t="s">
        <v>390</v>
      </c>
      <c r="D6763" s="2">
        <v>2021</v>
      </c>
      <c r="E6763" s="2" t="s">
        <v>388</v>
      </c>
      <c r="F6763" s="2">
        <v>2799579</v>
      </c>
    </row>
    <row r="6764" spans="1:6" x14ac:dyDescent="0.25">
      <c r="A6764" s="2" t="s">
        <v>173</v>
      </c>
      <c r="B6764" s="2" t="s">
        <v>428</v>
      </c>
      <c r="C6764" s="2" t="s">
        <v>387</v>
      </c>
      <c r="D6764" s="2">
        <v>2010</v>
      </c>
      <c r="E6764" s="2" t="s">
        <v>388</v>
      </c>
      <c r="F6764" s="2">
        <v>26353928</v>
      </c>
    </row>
    <row r="6765" spans="1:6" x14ac:dyDescent="0.25">
      <c r="A6765" s="2" t="s">
        <v>173</v>
      </c>
      <c r="B6765" s="2" t="s">
        <v>428</v>
      </c>
      <c r="C6765" s="2" t="s">
        <v>387</v>
      </c>
      <c r="D6765" s="2">
        <v>2011</v>
      </c>
      <c r="E6765" s="2" t="s">
        <v>388</v>
      </c>
      <c r="F6765" s="2">
        <v>27041581</v>
      </c>
    </row>
    <row r="6766" spans="1:6" x14ac:dyDescent="0.25">
      <c r="A6766" s="2" t="s">
        <v>173</v>
      </c>
      <c r="B6766" s="2" t="s">
        <v>428</v>
      </c>
      <c r="C6766" s="2" t="s">
        <v>387</v>
      </c>
      <c r="D6766" s="2">
        <v>2012</v>
      </c>
      <c r="E6766" s="2" t="s">
        <v>388</v>
      </c>
      <c r="F6766" s="2">
        <v>85009241</v>
      </c>
    </row>
    <row r="6767" spans="1:6" x14ac:dyDescent="0.25">
      <c r="A6767" s="2" t="s">
        <v>173</v>
      </c>
      <c r="B6767" s="2" t="s">
        <v>428</v>
      </c>
      <c r="C6767" s="2" t="s">
        <v>387</v>
      </c>
      <c r="D6767" s="2">
        <v>2013</v>
      </c>
      <c r="E6767" s="2" t="s">
        <v>388</v>
      </c>
      <c r="F6767" s="2">
        <v>44694627</v>
      </c>
    </row>
    <row r="6768" spans="1:6" x14ac:dyDescent="0.25">
      <c r="A6768" s="2" t="s">
        <v>173</v>
      </c>
      <c r="B6768" s="2" t="s">
        <v>428</v>
      </c>
      <c r="C6768" s="2" t="s">
        <v>387</v>
      </c>
      <c r="D6768" s="2">
        <v>2014</v>
      </c>
      <c r="E6768" s="2" t="s">
        <v>388</v>
      </c>
      <c r="F6768" s="2">
        <v>29720078</v>
      </c>
    </row>
    <row r="6769" spans="1:6" x14ac:dyDescent="0.25">
      <c r="A6769" s="2" t="s">
        <v>173</v>
      </c>
      <c r="B6769" s="2" t="s">
        <v>428</v>
      </c>
      <c r="C6769" s="2" t="s">
        <v>387</v>
      </c>
      <c r="D6769" s="2">
        <v>2015</v>
      </c>
      <c r="E6769" s="2" t="s">
        <v>388</v>
      </c>
      <c r="F6769" s="2">
        <v>12709288</v>
      </c>
    </row>
    <row r="6770" spans="1:6" x14ac:dyDescent="0.25">
      <c r="A6770" s="2" t="s">
        <v>173</v>
      </c>
      <c r="B6770" s="2" t="s">
        <v>428</v>
      </c>
      <c r="C6770" s="2" t="s">
        <v>387</v>
      </c>
      <c r="D6770" s="2">
        <v>2016</v>
      </c>
      <c r="E6770" s="2" t="s">
        <v>388</v>
      </c>
      <c r="F6770" s="2">
        <v>41774031</v>
      </c>
    </row>
    <row r="6771" spans="1:6" x14ac:dyDescent="0.25">
      <c r="A6771" s="2" t="s">
        <v>173</v>
      </c>
      <c r="B6771" s="2" t="s">
        <v>428</v>
      </c>
      <c r="C6771" s="2" t="s">
        <v>387</v>
      </c>
      <c r="D6771" s="2">
        <v>2017</v>
      </c>
      <c r="E6771" s="2" t="s">
        <v>388</v>
      </c>
      <c r="F6771" s="2">
        <v>32576725</v>
      </c>
    </row>
    <row r="6772" spans="1:6" x14ac:dyDescent="0.25">
      <c r="A6772" s="2" t="s">
        <v>173</v>
      </c>
      <c r="B6772" s="2" t="s">
        <v>428</v>
      </c>
      <c r="C6772" s="2" t="s">
        <v>387</v>
      </c>
      <c r="D6772" s="2">
        <v>2018</v>
      </c>
      <c r="E6772" s="2" t="s">
        <v>388</v>
      </c>
      <c r="F6772" s="2">
        <v>37281185</v>
      </c>
    </row>
    <row r="6773" spans="1:6" x14ac:dyDescent="0.25">
      <c r="A6773" s="2" t="s">
        <v>173</v>
      </c>
      <c r="B6773" s="2" t="s">
        <v>428</v>
      </c>
      <c r="C6773" s="2" t="s">
        <v>387</v>
      </c>
      <c r="D6773" s="2">
        <v>2019</v>
      </c>
      <c r="E6773" s="2" t="s">
        <v>388</v>
      </c>
      <c r="F6773" s="2">
        <v>40776208</v>
      </c>
    </row>
    <row r="6774" spans="1:6" x14ac:dyDescent="0.25">
      <c r="A6774" s="2" t="s">
        <v>173</v>
      </c>
      <c r="B6774" s="2" t="s">
        <v>428</v>
      </c>
      <c r="C6774" s="2" t="s">
        <v>387</v>
      </c>
      <c r="D6774" s="2">
        <v>2020</v>
      </c>
      <c r="E6774" s="2" t="s">
        <v>388</v>
      </c>
      <c r="F6774" s="2">
        <v>44020235</v>
      </c>
    </row>
    <row r="6775" spans="1:6" x14ac:dyDescent="0.25">
      <c r="A6775" s="2" t="s">
        <v>173</v>
      </c>
      <c r="B6775" s="2" t="s">
        <v>428</v>
      </c>
      <c r="C6775" s="2" t="s">
        <v>387</v>
      </c>
      <c r="D6775" s="2">
        <v>2021</v>
      </c>
      <c r="E6775" s="2" t="s">
        <v>388</v>
      </c>
      <c r="F6775" s="2">
        <v>46309420</v>
      </c>
    </row>
    <row r="6776" spans="1:6" x14ac:dyDescent="0.25">
      <c r="A6776" s="2" t="s">
        <v>173</v>
      </c>
      <c r="B6776" s="2" t="s">
        <v>428</v>
      </c>
      <c r="C6776" s="2" t="s">
        <v>389</v>
      </c>
      <c r="D6776" s="2">
        <v>2010</v>
      </c>
      <c r="E6776" s="2" t="s">
        <v>388</v>
      </c>
      <c r="F6776" s="2">
        <v>36997049</v>
      </c>
    </row>
    <row r="6777" spans="1:6" x14ac:dyDescent="0.25">
      <c r="A6777" s="2" t="s">
        <v>173</v>
      </c>
      <c r="B6777" s="2" t="s">
        <v>428</v>
      </c>
      <c r="C6777" s="2" t="s">
        <v>389</v>
      </c>
      <c r="D6777" s="2">
        <v>2011</v>
      </c>
      <c r="E6777" s="2" t="s">
        <v>388</v>
      </c>
      <c r="F6777" s="2">
        <v>257207430</v>
      </c>
    </row>
    <row r="6778" spans="1:6" x14ac:dyDescent="0.25">
      <c r="A6778" s="2" t="s">
        <v>173</v>
      </c>
      <c r="B6778" s="2" t="s">
        <v>428</v>
      </c>
      <c r="C6778" s="2" t="s">
        <v>389</v>
      </c>
      <c r="D6778" s="2">
        <v>2012</v>
      </c>
      <c r="E6778" s="2" t="s">
        <v>388</v>
      </c>
      <c r="F6778" s="2">
        <v>87716371</v>
      </c>
    </row>
    <row r="6779" spans="1:6" x14ac:dyDescent="0.25">
      <c r="A6779" s="2" t="s">
        <v>173</v>
      </c>
      <c r="B6779" s="2" t="s">
        <v>428</v>
      </c>
      <c r="C6779" s="2" t="s">
        <v>389</v>
      </c>
      <c r="D6779" s="2">
        <v>2013</v>
      </c>
      <c r="E6779" s="2" t="s">
        <v>388</v>
      </c>
      <c r="F6779" s="2">
        <v>83266606</v>
      </c>
    </row>
    <row r="6780" spans="1:6" x14ac:dyDescent="0.25">
      <c r="A6780" s="2" t="s">
        <v>173</v>
      </c>
      <c r="B6780" s="2" t="s">
        <v>428</v>
      </c>
      <c r="C6780" s="2" t="s">
        <v>389</v>
      </c>
      <c r="D6780" s="2">
        <v>2014</v>
      </c>
      <c r="E6780" s="2" t="s">
        <v>388</v>
      </c>
      <c r="F6780" s="2">
        <v>84488971</v>
      </c>
    </row>
    <row r="6781" spans="1:6" x14ac:dyDescent="0.25">
      <c r="A6781" s="2" t="s">
        <v>173</v>
      </c>
      <c r="B6781" s="2" t="s">
        <v>428</v>
      </c>
      <c r="C6781" s="2" t="s">
        <v>389</v>
      </c>
      <c r="D6781" s="2">
        <v>2015</v>
      </c>
      <c r="E6781" s="2" t="s">
        <v>388</v>
      </c>
      <c r="F6781" s="2">
        <v>40851250</v>
      </c>
    </row>
    <row r="6782" spans="1:6" x14ac:dyDescent="0.25">
      <c r="A6782" s="2" t="s">
        <v>173</v>
      </c>
      <c r="B6782" s="2" t="s">
        <v>428</v>
      </c>
      <c r="C6782" s="2" t="s">
        <v>389</v>
      </c>
      <c r="D6782" s="2">
        <v>2016</v>
      </c>
      <c r="E6782" s="2" t="s">
        <v>388</v>
      </c>
      <c r="F6782" s="2">
        <v>81390416</v>
      </c>
    </row>
    <row r="6783" spans="1:6" x14ac:dyDescent="0.25">
      <c r="A6783" s="2" t="s">
        <v>173</v>
      </c>
      <c r="B6783" s="2" t="s">
        <v>428</v>
      </c>
      <c r="C6783" s="2" t="s">
        <v>389</v>
      </c>
      <c r="D6783" s="2">
        <v>2017</v>
      </c>
      <c r="E6783" s="2" t="s">
        <v>388</v>
      </c>
      <c r="F6783" s="2">
        <v>118373935</v>
      </c>
    </row>
    <row r="6784" spans="1:6" x14ac:dyDescent="0.25">
      <c r="A6784" s="2" t="s">
        <v>173</v>
      </c>
      <c r="B6784" s="2" t="s">
        <v>428</v>
      </c>
      <c r="C6784" s="2" t="s">
        <v>389</v>
      </c>
      <c r="D6784" s="2">
        <v>2018</v>
      </c>
      <c r="E6784" s="2" t="s">
        <v>388</v>
      </c>
      <c r="F6784" s="2">
        <v>149121822</v>
      </c>
    </row>
    <row r="6785" spans="1:6" x14ac:dyDescent="0.25">
      <c r="A6785" s="2" t="s">
        <v>173</v>
      </c>
      <c r="B6785" s="2" t="s">
        <v>428</v>
      </c>
      <c r="C6785" s="2" t="s">
        <v>389</v>
      </c>
      <c r="D6785" s="2">
        <v>2019</v>
      </c>
      <c r="E6785" s="2" t="s">
        <v>388</v>
      </c>
      <c r="F6785" s="2">
        <v>150529230</v>
      </c>
    </row>
    <row r="6786" spans="1:6" x14ac:dyDescent="0.25">
      <c r="A6786" s="2" t="s">
        <v>173</v>
      </c>
      <c r="B6786" s="2" t="s">
        <v>428</v>
      </c>
      <c r="C6786" s="2" t="s">
        <v>389</v>
      </c>
      <c r="D6786" s="2">
        <v>2020</v>
      </c>
      <c r="E6786" s="2" t="s">
        <v>388</v>
      </c>
      <c r="F6786" s="2">
        <v>152477408</v>
      </c>
    </row>
    <row r="6787" spans="1:6" x14ac:dyDescent="0.25">
      <c r="A6787" s="2" t="s">
        <v>173</v>
      </c>
      <c r="B6787" s="2" t="s">
        <v>428</v>
      </c>
      <c r="C6787" s="2" t="s">
        <v>389</v>
      </c>
      <c r="D6787" s="2">
        <v>2021</v>
      </c>
      <c r="E6787" s="2" t="s">
        <v>388</v>
      </c>
      <c r="F6787" s="2">
        <v>153001858</v>
      </c>
    </row>
    <row r="6788" spans="1:6" x14ac:dyDescent="0.25">
      <c r="A6788" s="2" t="s">
        <v>173</v>
      </c>
      <c r="B6788" s="2" t="s">
        <v>428</v>
      </c>
      <c r="C6788" s="2" t="s">
        <v>390</v>
      </c>
      <c r="D6788" s="2">
        <v>2010</v>
      </c>
      <c r="E6788" s="2" t="s">
        <v>388</v>
      </c>
      <c r="F6788" s="2">
        <v>132571039</v>
      </c>
    </row>
    <row r="6789" spans="1:6" x14ac:dyDescent="0.25">
      <c r="A6789" s="2" t="s">
        <v>173</v>
      </c>
      <c r="B6789" s="2" t="s">
        <v>428</v>
      </c>
      <c r="C6789" s="2" t="s">
        <v>390</v>
      </c>
      <c r="D6789" s="2">
        <v>2011</v>
      </c>
      <c r="E6789" s="2" t="s">
        <v>388</v>
      </c>
      <c r="F6789" s="2">
        <v>130737698</v>
      </c>
    </row>
    <row r="6790" spans="1:6" x14ac:dyDescent="0.25">
      <c r="A6790" s="2" t="s">
        <v>173</v>
      </c>
      <c r="B6790" s="2" t="s">
        <v>428</v>
      </c>
      <c r="C6790" s="2" t="s">
        <v>390</v>
      </c>
      <c r="D6790" s="2">
        <v>2012</v>
      </c>
      <c r="E6790" s="2" t="s">
        <v>388</v>
      </c>
      <c r="F6790" s="2">
        <v>165118700</v>
      </c>
    </row>
    <row r="6791" spans="1:6" x14ac:dyDescent="0.25">
      <c r="A6791" s="2" t="s">
        <v>173</v>
      </c>
      <c r="B6791" s="2" t="s">
        <v>428</v>
      </c>
      <c r="C6791" s="2" t="s">
        <v>390</v>
      </c>
      <c r="D6791" s="2">
        <v>2013</v>
      </c>
      <c r="E6791" s="2" t="s">
        <v>388</v>
      </c>
      <c r="F6791" s="2">
        <v>81680549</v>
      </c>
    </row>
    <row r="6792" spans="1:6" x14ac:dyDescent="0.25">
      <c r="A6792" s="2" t="s">
        <v>173</v>
      </c>
      <c r="B6792" s="2" t="s">
        <v>428</v>
      </c>
      <c r="C6792" s="2" t="s">
        <v>390</v>
      </c>
      <c r="D6792" s="2">
        <v>2014</v>
      </c>
      <c r="E6792" s="2" t="s">
        <v>388</v>
      </c>
      <c r="F6792" s="2">
        <v>115740569</v>
      </c>
    </row>
    <row r="6793" spans="1:6" x14ac:dyDescent="0.25">
      <c r="A6793" s="2" t="s">
        <v>173</v>
      </c>
      <c r="B6793" s="2" t="s">
        <v>428</v>
      </c>
      <c r="C6793" s="2" t="s">
        <v>390</v>
      </c>
      <c r="D6793" s="2">
        <v>2015</v>
      </c>
      <c r="E6793" s="2" t="s">
        <v>388</v>
      </c>
      <c r="F6793" s="2">
        <v>117842530</v>
      </c>
    </row>
    <row r="6794" spans="1:6" x14ac:dyDescent="0.25">
      <c r="A6794" s="2" t="s">
        <v>173</v>
      </c>
      <c r="B6794" s="2" t="s">
        <v>428</v>
      </c>
      <c r="C6794" s="2" t="s">
        <v>390</v>
      </c>
      <c r="D6794" s="2">
        <v>2016</v>
      </c>
      <c r="E6794" s="2" t="s">
        <v>388</v>
      </c>
      <c r="F6794" s="2">
        <v>162445739</v>
      </c>
    </row>
    <row r="6795" spans="1:6" x14ac:dyDescent="0.25">
      <c r="A6795" s="2" t="s">
        <v>173</v>
      </c>
      <c r="B6795" s="2" t="s">
        <v>428</v>
      </c>
      <c r="C6795" s="2" t="s">
        <v>390</v>
      </c>
      <c r="D6795" s="2">
        <v>2017</v>
      </c>
      <c r="E6795" s="2" t="s">
        <v>388</v>
      </c>
      <c r="F6795" s="2">
        <v>119579199</v>
      </c>
    </row>
    <row r="6796" spans="1:6" x14ac:dyDescent="0.25">
      <c r="A6796" s="2" t="s">
        <v>173</v>
      </c>
      <c r="B6796" s="2" t="s">
        <v>428</v>
      </c>
      <c r="C6796" s="2" t="s">
        <v>390</v>
      </c>
      <c r="D6796" s="2">
        <v>2018</v>
      </c>
      <c r="E6796" s="2" t="s">
        <v>388</v>
      </c>
      <c r="F6796" s="2">
        <v>147642177</v>
      </c>
    </row>
    <row r="6797" spans="1:6" x14ac:dyDescent="0.25">
      <c r="A6797" s="2" t="s">
        <v>173</v>
      </c>
      <c r="B6797" s="2" t="s">
        <v>428</v>
      </c>
      <c r="C6797" s="2" t="s">
        <v>390</v>
      </c>
      <c r="D6797" s="2">
        <v>2019</v>
      </c>
      <c r="E6797" s="2" t="s">
        <v>388</v>
      </c>
      <c r="F6797" s="2">
        <v>163285751</v>
      </c>
    </row>
    <row r="6798" spans="1:6" x14ac:dyDescent="0.25">
      <c r="A6798" s="2" t="s">
        <v>173</v>
      </c>
      <c r="B6798" s="2" t="s">
        <v>428</v>
      </c>
      <c r="C6798" s="2" t="s">
        <v>390</v>
      </c>
      <c r="D6798" s="2">
        <v>2020</v>
      </c>
      <c r="E6798" s="2" t="s">
        <v>388</v>
      </c>
      <c r="F6798" s="2">
        <v>173955783</v>
      </c>
    </row>
    <row r="6799" spans="1:6" x14ac:dyDescent="0.25">
      <c r="A6799" s="2" t="s">
        <v>173</v>
      </c>
      <c r="B6799" s="2" t="s">
        <v>428</v>
      </c>
      <c r="C6799" s="2" t="s">
        <v>390</v>
      </c>
      <c r="D6799" s="2">
        <v>2021</v>
      </c>
      <c r="E6799" s="2" t="s">
        <v>388</v>
      </c>
      <c r="F6799" s="2">
        <v>188841151</v>
      </c>
    </row>
    <row r="6800" spans="1:6" x14ac:dyDescent="0.25">
      <c r="A6800" s="2" t="s">
        <v>174</v>
      </c>
      <c r="B6800" s="2" t="s">
        <v>425</v>
      </c>
      <c r="C6800" s="2" t="s">
        <v>387</v>
      </c>
      <c r="D6800" s="2">
        <v>2010</v>
      </c>
      <c r="E6800" s="2" t="s">
        <v>388</v>
      </c>
      <c r="F6800" s="2">
        <v>35307729</v>
      </c>
    </row>
    <row r="6801" spans="1:6" x14ac:dyDescent="0.25">
      <c r="A6801" s="2" t="s">
        <v>174</v>
      </c>
      <c r="B6801" s="2" t="s">
        <v>425</v>
      </c>
      <c r="C6801" s="2" t="s">
        <v>387</v>
      </c>
      <c r="D6801" s="2">
        <v>2011</v>
      </c>
      <c r="E6801" s="2" t="s">
        <v>388</v>
      </c>
      <c r="F6801" s="2">
        <v>15252365</v>
      </c>
    </row>
    <row r="6802" spans="1:6" x14ac:dyDescent="0.25">
      <c r="A6802" s="2" t="s">
        <v>174</v>
      </c>
      <c r="B6802" s="2" t="s">
        <v>425</v>
      </c>
      <c r="C6802" s="2" t="s">
        <v>387</v>
      </c>
      <c r="D6802" s="2">
        <v>2012</v>
      </c>
      <c r="E6802" s="2" t="s">
        <v>388</v>
      </c>
      <c r="F6802" s="2">
        <v>65358374</v>
      </c>
    </row>
    <row r="6803" spans="1:6" x14ac:dyDescent="0.25">
      <c r="A6803" s="2" t="s">
        <v>174</v>
      </c>
      <c r="B6803" s="2" t="s">
        <v>425</v>
      </c>
      <c r="C6803" s="2" t="s">
        <v>387</v>
      </c>
      <c r="D6803" s="2">
        <v>2013</v>
      </c>
      <c r="E6803" s="2" t="s">
        <v>388</v>
      </c>
      <c r="F6803" s="2">
        <v>59950707</v>
      </c>
    </row>
    <row r="6804" spans="1:6" x14ac:dyDescent="0.25">
      <c r="A6804" s="2" t="s">
        <v>174</v>
      </c>
      <c r="B6804" s="2" t="s">
        <v>425</v>
      </c>
      <c r="C6804" s="2" t="s">
        <v>387</v>
      </c>
      <c r="D6804" s="2">
        <v>2014</v>
      </c>
      <c r="E6804" s="2" t="s">
        <v>388</v>
      </c>
      <c r="F6804" s="2">
        <v>46733893</v>
      </c>
    </row>
    <row r="6805" spans="1:6" x14ac:dyDescent="0.25">
      <c r="A6805" s="2" t="s">
        <v>174</v>
      </c>
      <c r="B6805" s="2" t="s">
        <v>425</v>
      </c>
      <c r="C6805" s="2" t="s">
        <v>387</v>
      </c>
      <c r="D6805" s="2">
        <v>2015</v>
      </c>
      <c r="E6805" s="2" t="s">
        <v>388</v>
      </c>
      <c r="F6805" s="2">
        <v>67840531</v>
      </c>
    </row>
    <row r="6806" spans="1:6" x14ac:dyDescent="0.25">
      <c r="A6806" s="2" t="s">
        <v>174</v>
      </c>
      <c r="B6806" s="2" t="s">
        <v>425</v>
      </c>
      <c r="C6806" s="2" t="s">
        <v>387</v>
      </c>
      <c r="D6806" s="2">
        <v>2016</v>
      </c>
      <c r="E6806" s="2" t="s">
        <v>388</v>
      </c>
      <c r="F6806" s="2">
        <v>42081581</v>
      </c>
    </row>
    <row r="6807" spans="1:6" x14ac:dyDescent="0.25">
      <c r="A6807" s="2" t="s">
        <v>174</v>
      </c>
      <c r="B6807" s="2" t="s">
        <v>425</v>
      </c>
      <c r="C6807" s="2" t="s">
        <v>387</v>
      </c>
      <c r="D6807" s="2">
        <v>2017</v>
      </c>
      <c r="E6807" s="2" t="s">
        <v>388</v>
      </c>
      <c r="F6807" s="2">
        <v>62526571</v>
      </c>
    </row>
    <row r="6808" spans="1:6" x14ac:dyDescent="0.25">
      <c r="A6808" s="2" t="s">
        <v>174</v>
      </c>
      <c r="B6808" s="2" t="s">
        <v>425</v>
      </c>
      <c r="C6808" s="2" t="s">
        <v>387</v>
      </c>
      <c r="D6808" s="2">
        <v>2018</v>
      </c>
      <c r="E6808" s="2" t="s">
        <v>388</v>
      </c>
      <c r="F6808" s="2">
        <v>83845458</v>
      </c>
    </row>
    <row r="6809" spans="1:6" x14ac:dyDescent="0.25">
      <c r="A6809" s="2" t="s">
        <v>174</v>
      </c>
      <c r="B6809" s="2" t="s">
        <v>425</v>
      </c>
      <c r="C6809" s="2" t="s">
        <v>387</v>
      </c>
      <c r="D6809" s="2">
        <v>2019</v>
      </c>
      <c r="E6809" s="2" t="s">
        <v>388</v>
      </c>
      <c r="F6809" s="2">
        <v>90534848</v>
      </c>
    </row>
    <row r="6810" spans="1:6" x14ac:dyDescent="0.25">
      <c r="A6810" s="2" t="s">
        <v>174</v>
      </c>
      <c r="B6810" s="2" t="s">
        <v>425</v>
      </c>
      <c r="C6810" s="2" t="s">
        <v>387</v>
      </c>
      <c r="D6810" s="2">
        <v>2020</v>
      </c>
      <c r="E6810" s="2" t="s">
        <v>388</v>
      </c>
      <c r="F6810" s="2">
        <v>96697206</v>
      </c>
    </row>
    <row r="6811" spans="1:6" x14ac:dyDescent="0.25">
      <c r="A6811" s="2" t="s">
        <v>174</v>
      </c>
      <c r="B6811" s="2" t="s">
        <v>425</v>
      </c>
      <c r="C6811" s="2" t="s">
        <v>387</v>
      </c>
      <c r="D6811" s="2">
        <v>2021</v>
      </c>
      <c r="E6811" s="2" t="s">
        <v>388</v>
      </c>
      <c r="F6811" s="2">
        <v>100880560</v>
      </c>
    </row>
    <row r="6812" spans="1:6" x14ac:dyDescent="0.25">
      <c r="A6812" s="2" t="s">
        <v>174</v>
      </c>
      <c r="B6812" s="2" t="s">
        <v>425</v>
      </c>
      <c r="C6812" s="2" t="s">
        <v>389</v>
      </c>
      <c r="D6812" s="2">
        <v>2010</v>
      </c>
      <c r="E6812" s="2" t="s">
        <v>388</v>
      </c>
      <c r="F6812" s="2">
        <v>18952525</v>
      </c>
    </row>
    <row r="6813" spans="1:6" x14ac:dyDescent="0.25">
      <c r="A6813" s="2" t="s">
        <v>174</v>
      </c>
      <c r="B6813" s="2" t="s">
        <v>425</v>
      </c>
      <c r="C6813" s="2" t="s">
        <v>389</v>
      </c>
      <c r="D6813" s="2">
        <v>2011</v>
      </c>
      <c r="E6813" s="2" t="s">
        <v>388</v>
      </c>
      <c r="F6813" s="2">
        <v>53460266</v>
      </c>
    </row>
    <row r="6814" spans="1:6" x14ac:dyDescent="0.25">
      <c r="A6814" s="2" t="s">
        <v>174</v>
      </c>
      <c r="B6814" s="2" t="s">
        <v>425</v>
      </c>
      <c r="C6814" s="2" t="s">
        <v>389</v>
      </c>
      <c r="D6814" s="2">
        <v>2012</v>
      </c>
      <c r="E6814" s="2" t="s">
        <v>388</v>
      </c>
      <c r="F6814" s="2">
        <v>424986997</v>
      </c>
    </row>
    <row r="6815" spans="1:6" x14ac:dyDescent="0.25">
      <c r="A6815" s="2" t="s">
        <v>174</v>
      </c>
      <c r="B6815" s="2" t="s">
        <v>425</v>
      </c>
      <c r="C6815" s="2" t="s">
        <v>389</v>
      </c>
      <c r="D6815" s="2">
        <v>2013</v>
      </c>
      <c r="E6815" s="2" t="s">
        <v>388</v>
      </c>
      <c r="F6815" s="2">
        <v>85605265</v>
      </c>
    </row>
    <row r="6816" spans="1:6" x14ac:dyDescent="0.25">
      <c r="A6816" s="2" t="s">
        <v>174</v>
      </c>
      <c r="B6816" s="2" t="s">
        <v>425</v>
      </c>
      <c r="C6816" s="2" t="s">
        <v>389</v>
      </c>
      <c r="D6816" s="2">
        <v>2014</v>
      </c>
      <c r="E6816" s="2" t="s">
        <v>388</v>
      </c>
      <c r="F6816" s="2">
        <v>74148979</v>
      </c>
    </row>
    <row r="6817" spans="1:6" x14ac:dyDescent="0.25">
      <c r="A6817" s="2" t="s">
        <v>174</v>
      </c>
      <c r="B6817" s="2" t="s">
        <v>425</v>
      </c>
      <c r="C6817" s="2" t="s">
        <v>389</v>
      </c>
      <c r="D6817" s="2">
        <v>2015</v>
      </c>
      <c r="E6817" s="2" t="s">
        <v>388</v>
      </c>
      <c r="F6817" s="2">
        <v>71861260</v>
      </c>
    </row>
    <row r="6818" spans="1:6" x14ac:dyDescent="0.25">
      <c r="A6818" s="2" t="s">
        <v>174</v>
      </c>
      <c r="B6818" s="2" t="s">
        <v>425</v>
      </c>
      <c r="C6818" s="2" t="s">
        <v>389</v>
      </c>
      <c r="D6818" s="2">
        <v>2016</v>
      </c>
      <c r="E6818" s="2" t="s">
        <v>388</v>
      </c>
      <c r="F6818" s="2">
        <v>169352344</v>
      </c>
    </row>
    <row r="6819" spans="1:6" x14ac:dyDescent="0.25">
      <c r="A6819" s="2" t="s">
        <v>174</v>
      </c>
      <c r="B6819" s="2" t="s">
        <v>425</v>
      </c>
      <c r="C6819" s="2" t="s">
        <v>389</v>
      </c>
      <c r="D6819" s="2">
        <v>2017</v>
      </c>
      <c r="E6819" s="2" t="s">
        <v>388</v>
      </c>
      <c r="F6819" s="2">
        <v>191558401</v>
      </c>
    </row>
    <row r="6820" spans="1:6" x14ac:dyDescent="0.25">
      <c r="A6820" s="2" t="s">
        <v>174</v>
      </c>
      <c r="B6820" s="2" t="s">
        <v>425</v>
      </c>
      <c r="C6820" s="2" t="s">
        <v>389</v>
      </c>
      <c r="D6820" s="2">
        <v>2018</v>
      </c>
      <c r="E6820" s="2" t="s">
        <v>388</v>
      </c>
      <c r="F6820" s="2">
        <v>151132525</v>
      </c>
    </row>
    <row r="6821" spans="1:6" x14ac:dyDescent="0.25">
      <c r="A6821" s="2" t="s">
        <v>174</v>
      </c>
      <c r="B6821" s="2" t="s">
        <v>425</v>
      </c>
      <c r="C6821" s="2" t="s">
        <v>389</v>
      </c>
      <c r="D6821" s="2">
        <v>2019</v>
      </c>
      <c r="E6821" s="2" t="s">
        <v>388</v>
      </c>
      <c r="F6821" s="2">
        <v>154785862</v>
      </c>
    </row>
    <row r="6822" spans="1:6" x14ac:dyDescent="0.25">
      <c r="A6822" s="2" t="s">
        <v>174</v>
      </c>
      <c r="B6822" s="2" t="s">
        <v>425</v>
      </c>
      <c r="C6822" s="2" t="s">
        <v>389</v>
      </c>
      <c r="D6822" s="2">
        <v>2020</v>
      </c>
      <c r="E6822" s="2" t="s">
        <v>388</v>
      </c>
      <c r="F6822" s="2">
        <v>159782361</v>
      </c>
    </row>
    <row r="6823" spans="1:6" x14ac:dyDescent="0.25">
      <c r="A6823" s="2" t="s">
        <v>174</v>
      </c>
      <c r="B6823" s="2" t="s">
        <v>425</v>
      </c>
      <c r="C6823" s="2" t="s">
        <v>389</v>
      </c>
      <c r="D6823" s="2">
        <v>2021</v>
      </c>
      <c r="E6823" s="2" t="s">
        <v>388</v>
      </c>
      <c r="F6823" s="2">
        <v>162736490</v>
      </c>
    </row>
    <row r="6824" spans="1:6" x14ac:dyDescent="0.25">
      <c r="A6824" s="2" t="s">
        <v>174</v>
      </c>
      <c r="B6824" s="2" t="s">
        <v>425</v>
      </c>
      <c r="C6824" s="2" t="s">
        <v>390</v>
      </c>
      <c r="D6824" s="2">
        <v>2010</v>
      </c>
      <c r="E6824" s="2" t="s">
        <v>388</v>
      </c>
      <c r="F6824" s="2">
        <v>21467908</v>
      </c>
    </row>
    <row r="6825" spans="1:6" x14ac:dyDescent="0.25">
      <c r="A6825" s="2" t="s">
        <v>174</v>
      </c>
      <c r="B6825" s="2" t="s">
        <v>425</v>
      </c>
      <c r="C6825" s="2" t="s">
        <v>390</v>
      </c>
      <c r="D6825" s="2">
        <v>2011</v>
      </c>
      <c r="E6825" s="2" t="s">
        <v>388</v>
      </c>
      <c r="F6825" s="2">
        <v>16843986</v>
      </c>
    </row>
    <row r="6826" spans="1:6" x14ac:dyDescent="0.25">
      <c r="A6826" s="2" t="s">
        <v>174</v>
      </c>
      <c r="B6826" s="2" t="s">
        <v>425</v>
      </c>
      <c r="C6826" s="2" t="s">
        <v>390</v>
      </c>
      <c r="D6826" s="2">
        <v>2012</v>
      </c>
      <c r="E6826" s="2" t="s">
        <v>388</v>
      </c>
      <c r="F6826" s="2">
        <v>49483959</v>
      </c>
    </row>
    <row r="6827" spans="1:6" x14ac:dyDescent="0.25">
      <c r="A6827" s="2" t="s">
        <v>174</v>
      </c>
      <c r="B6827" s="2" t="s">
        <v>425</v>
      </c>
      <c r="C6827" s="2" t="s">
        <v>390</v>
      </c>
      <c r="D6827" s="2">
        <v>2013</v>
      </c>
      <c r="E6827" s="2" t="s">
        <v>388</v>
      </c>
      <c r="F6827" s="2">
        <v>27330272</v>
      </c>
    </row>
    <row r="6828" spans="1:6" x14ac:dyDescent="0.25">
      <c r="A6828" s="2" t="s">
        <v>174</v>
      </c>
      <c r="B6828" s="2" t="s">
        <v>425</v>
      </c>
      <c r="C6828" s="2" t="s">
        <v>390</v>
      </c>
      <c r="D6828" s="2">
        <v>2014</v>
      </c>
      <c r="E6828" s="2" t="s">
        <v>388</v>
      </c>
      <c r="F6828" s="2">
        <v>64208294</v>
      </c>
    </row>
    <row r="6829" spans="1:6" x14ac:dyDescent="0.25">
      <c r="A6829" s="2" t="s">
        <v>174</v>
      </c>
      <c r="B6829" s="2" t="s">
        <v>425</v>
      </c>
      <c r="C6829" s="2" t="s">
        <v>390</v>
      </c>
      <c r="D6829" s="2">
        <v>2015</v>
      </c>
      <c r="E6829" s="2" t="s">
        <v>388</v>
      </c>
      <c r="F6829" s="2">
        <v>59934471</v>
      </c>
    </row>
    <row r="6830" spans="1:6" x14ac:dyDescent="0.25">
      <c r="A6830" s="2" t="s">
        <v>174</v>
      </c>
      <c r="B6830" s="2" t="s">
        <v>425</v>
      </c>
      <c r="C6830" s="2" t="s">
        <v>390</v>
      </c>
      <c r="D6830" s="2">
        <v>2016</v>
      </c>
      <c r="E6830" s="2" t="s">
        <v>388</v>
      </c>
      <c r="F6830" s="2">
        <v>50609543</v>
      </c>
    </row>
    <row r="6831" spans="1:6" x14ac:dyDescent="0.25">
      <c r="A6831" s="2" t="s">
        <v>174</v>
      </c>
      <c r="B6831" s="2" t="s">
        <v>425</v>
      </c>
      <c r="C6831" s="2" t="s">
        <v>390</v>
      </c>
      <c r="D6831" s="2">
        <v>2017</v>
      </c>
      <c r="E6831" s="2" t="s">
        <v>388</v>
      </c>
      <c r="F6831" s="2">
        <v>57812935</v>
      </c>
    </row>
    <row r="6832" spans="1:6" x14ac:dyDescent="0.25">
      <c r="A6832" s="2" t="s">
        <v>174</v>
      </c>
      <c r="B6832" s="2" t="s">
        <v>425</v>
      </c>
      <c r="C6832" s="2" t="s">
        <v>390</v>
      </c>
      <c r="D6832" s="2">
        <v>2018</v>
      </c>
      <c r="E6832" s="2" t="s">
        <v>388</v>
      </c>
      <c r="F6832" s="2">
        <v>48315562</v>
      </c>
    </row>
    <row r="6833" spans="1:6" x14ac:dyDescent="0.25">
      <c r="A6833" s="2" t="s">
        <v>174</v>
      </c>
      <c r="B6833" s="2" t="s">
        <v>425</v>
      </c>
      <c r="C6833" s="2" t="s">
        <v>390</v>
      </c>
      <c r="D6833" s="2">
        <v>2019</v>
      </c>
      <c r="E6833" s="2" t="s">
        <v>388</v>
      </c>
      <c r="F6833" s="2">
        <v>49941686</v>
      </c>
    </row>
    <row r="6834" spans="1:6" x14ac:dyDescent="0.25">
      <c r="A6834" s="2" t="s">
        <v>174</v>
      </c>
      <c r="B6834" s="2" t="s">
        <v>425</v>
      </c>
      <c r="C6834" s="2" t="s">
        <v>390</v>
      </c>
      <c r="D6834" s="2">
        <v>2020</v>
      </c>
      <c r="E6834" s="2" t="s">
        <v>388</v>
      </c>
      <c r="F6834" s="2">
        <v>54634632</v>
      </c>
    </row>
    <row r="6835" spans="1:6" x14ac:dyDescent="0.25">
      <c r="A6835" s="2" t="s">
        <v>174</v>
      </c>
      <c r="B6835" s="2" t="s">
        <v>425</v>
      </c>
      <c r="C6835" s="2" t="s">
        <v>390</v>
      </c>
      <c r="D6835" s="2">
        <v>2021</v>
      </c>
      <c r="E6835" s="2" t="s">
        <v>388</v>
      </c>
      <c r="F6835" s="2">
        <v>57772625</v>
      </c>
    </row>
    <row r="6836" spans="1:6" x14ac:dyDescent="0.25">
      <c r="A6836" s="2" t="s">
        <v>175</v>
      </c>
      <c r="B6836" s="2" t="s">
        <v>401</v>
      </c>
      <c r="C6836" s="2" t="s">
        <v>387</v>
      </c>
      <c r="D6836" s="2">
        <v>2010</v>
      </c>
      <c r="E6836" s="2" t="s">
        <v>388</v>
      </c>
      <c r="F6836" s="2">
        <v>33429117</v>
      </c>
    </row>
    <row r="6837" spans="1:6" x14ac:dyDescent="0.25">
      <c r="A6837" s="2" t="s">
        <v>175</v>
      </c>
      <c r="B6837" s="2" t="s">
        <v>401</v>
      </c>
      <c r="C6837" s="2" t="s">
        <v>387</v>
      </c>
      <c r="D6837" s="2">
        <v>2011</v>
      </c>
      <c r="E6837" s="2" t="s">
        <v>388</v>
      </c>
      <c r="F6837" s="2">
        <v>29038709</v>
      </c>
    </row>
    <row r="6838" spans="1:6" x14ac:dyDescent="0.25">
      <c r="A6838" s="2" t="s">
        <v>175</v>
      </c>
      <c r="B6838" s="2" t="s">
        <v>401</v>
      </c>
      <c r="C6838" s="2" t="s">
        <v>387</v>
      </c>
      <c r="D6838" s="2">
        <v>2012</v>
      </c>
      <c r="E6838" s="2" t="s">
        <v>388</v>
      </c>
      <c r="F6838" s="2">
        <v>44561270</v>
      </c>
    </row>
    <row r="6839" spans="1:6" x14ac:dyDescent="0.25">
      <c r="A6839" s="2" t="s">
        <v>175</v>
      </c>
      <c r="B6839" s="2" t="s">
        <v>401</v>
      </c>
      <c r="C6839" s="2" t="s">
        <v>387</v>
      </c>
      <c r="D6839" s="2">
        <v>2013</v>
      </c>
      <c r="E6839" s="2" t="s">
        <v>388</v>
      </c>
      <c r="F6839" s="2">
        <v>63110813</v>
      </c>
    </row>
    <row r="6840" spans="1:6" x14ac:dyDescent="0.25">
      <c r="A6840" s="2" t="s">
        <v>175</v>
      </c>
      <c r="B6840" s="2" t="s">
        <v>401</v>
      </c>
      <c r="C6840" s="2" t="s">
        <v>387</v>
      </c>
      <c r="D6840" s="2">
        <v>2014</v>
      </c>
      <c r="E6840" s="2" t="s">
        <v>388</v>
      </c>
      <c r="F6840" s="2">
        <v>70513500</v>
      </c>
    </row>
    <row r="6841" spans="1:6" x14ac:dyDescent="0.25">
      <c r="A6841" s="2" t="s">
        <v>175</v>
      </c>
      <c r="B6841" s="2" t="s">
        <v>401</v>
      </c>
      <c r="C6841" s="2" t="s">
        <v>387</v>
      </c>
      <c r="D6841" s="2">
        <v>2015</v>
      </c>
      <c r="E6841" s="2" t="s">
        <v>388</v>
      </c>
      <c r="F6841" s="2">
        <v>84001604</v>
      </c>
    </row>
    <row r="6842" spans="1:6" x14ac:dyDescent="0.25">
      <c r="A6842" s="2" t="s">
        <v>175</v>
      </c>
      <c r="B6842" s="2" t="s">
        <v>401</v>
      </c>
      <c r="C6842" s="2" t="s">
        <v>387</v>
      </c>
      <c r="D6842" s="2">
        <v>2016</v>
      </c>
      <c r="E6842" s="2" t="s">
        <v>388</v>
      </c>
      <c r="F6842" s="2">
        <v>112897615</v>
      </c>
    </row>
    <row r="6843" spans="1:6" x14ac:dyDescent="0.25">
      <c r="A6843" s="2" t="s">
        <v>175</v>
      </c>
      <c r="B6843" s="2" t="s">
        <v>401</v>
      </c>
      <c r="C6843" s="2" t="s">
        <v>387</v>
      </c>
      <c r="D6843" s="2">
        <v>2017</v>
      </c>
      <c r="E6843" s="2" t="s">
        <v>388</v>
      </c>
      <c r="F6843" s="2">
        <v>90030086</v>
      </c>
    </row>
    <row r="6844" spans="1:6" x14ac:dyDescent="0.25">
      <c r="A6844" s="2" t="s">
        <v>175</v>
      </c>
      <c r="B6844" s="2" t="s">
        <v>401</v>
      </c>
      <c r="C6844" s="2" t="s">
        <v>387</v>
      </c>
      <c r="D6844" s="2">
        <v>2018</v>
      </c>
      <c r="E6844" s="2" t="s">
        <v>388</v>
      </c>
      <c r="F6844" s="2">
        <v>148133955</v>
      </c>
    </row>
    <row r="6845" spans="1:6" x14ac:dyDescent="0.25">
      <c r="A6845" s="2" t="s">
        <v>175</v>
      </c>
      <c r="B6845" s="2" t="s">
        <v>401</v>
      </c>
      <c r="C6845" s="2" t="s">
        <v>387</v>
      </c>
      <c r="D6845" s="2">
        <v>2019</v>
      </c>
      <c r="E6845" s="2" t="s">
        <v>388</v>
      </c>
      <c r="F6845" s="2">
        <v>195730676</v>
      </c>
    </row>
    <row r="6846" spans="1:6" x14ac:dyDescent="0.25">
      <c r="A6846" s="2" t="s">
        <v>175</v>
      </c>
      <c r="B6846" s="2" t="s">
        <v>401</v>
      </c>
      <c r="C6846" s="2" t="s">
        <v>387</v>
      </c>
      <c r="D6846" s="2">
        <v>2020</v>
      </c>
      <c r="E6846" s="2" t="s">
        <v>388</v>
      </c>
      <c r="F6846" s="2">
        <v>169996230</v>
      </c>
    </row>
    <row r="6847" spans="1:6" x14ac:dyDescent="0.25">
      <c r="A6847" s="2" t="s">
        <v>175</v>
      </c>
      <c r="B6847" s="2" t="s">
        <v>401</v>
      </c>
      <c r="C6847" s="2" t="s">
        <v>387</v>
      </c>
      <c r="D6847" s="2">
        <v>2021</v>
      </c>
      <c r="E6847" s="2" t="s">
        <v>388</v>
      </c>
      <c r="F6847" s="2">
        <v>180150959</v>
      </c>
    </row>
    <row r="6848" spans="1:6" x14ac:dyDescent="0.25">
      <c r="A6848" s="2" t="s">
        <v>175</v>
      </c>
      <c r="B6848" s="2" t="s">
        <v>401</v>
      </c>
      <c r="C6848" s="2" t="s">
        <v>389</v>
      </c>
      <c r="D6848" s="2">
        <v>2010</v>
      </c>
      <c r="E6848" s="2" t="s">
        <v>388</v>
      </c>
      <c r="F6848" s="2">
        <v>52938768</v>
      </c>
    </row>
    <row r="6849" spans="1:6" x14ac:dyDescent="0.25">
      <c r="A6849" s="2" t="s">
        <v>175</v>
      </c>
      <c r="B6849" s="2" t="s">
        <v>401</v>
      </c>
      <c r="C6849" s="2" t="s">
        <v>389</v>
      </c>
      <c r="D6849" s="2">
        <v>2011</v>
      </c>
      <c r="E6849" s="2" t="s">
        <v>388</v>
      </c>
      <c r="F6849" s="2">
        <v>152377332</v>
      </c>
    </row>
    <row r="6850" spans="1:6" x14ac:dyDescent="0.25">
      <c r="A6850" s="2" t="s">
        <v>175</v>
      </c>
      <c r="B6850" s="2" t="s">
        <v>401</v>
      </c>
      <c r="C6850" s="2" t="s">
        <v>389</v>
      </c>
      <c r="D6850" s="2">
        <v>2012</v>
      </c>
      <c r="E6850" s="2" t="s">
        <v>388</v>
      </c>
      <c r="F6850" s="2">
        <v>77972937</v>
      </c>
    </row>
    <row r="6851" spans="1:6" x14ac:dyDescent="0.25">
      <c r="A6851" s="2" t="s">
        <v>175</v>
      </c>
      <c r="B6851" s="2" t="s">
        <v>401</v>
      </c>
      <c r="C6851" s="2" t="s">
        <v>389</v>
      </c>
      <c r="D6851" s="2">
        <v>2013</v>
      </c>
      <c r="E6851" s="2" t="s">
        <v>388</v>
      </c>
      <c r="F6851" s="2">
        <v>178958539</v>
      </c>
    </row>
    <row r="6852" spans="1:6" x14ac:dyDescent="0.25">
      <c r="A6852" s="2" t="s">
        <v>175</v>
      </c>
      <c r="B6852" s="2" t="s">
        <v>401</v>
      </c>
      <c r="C6852" s="2" t="s">
        <v>389</v>
      </c>
      <c r="D6852" s="2">
        <v>2014</v>
      </c>
      <c r="E6852" s="2" t="s">
        <v>388</v>
      </c>
      <c r="F6852" s="2">
        <v>166681235</v>
      </c>
    </row>
    <row r="6853" spans="1:6" x14ac:dyDescent="0.25">
      <c r="A6853" s="2" t="s">
        <v>175</v>
      </c>
      <c r="B6853" s="2" t="s">
        <v>401</v>
      </c>
      <c r="C6853" s="2" t="s">
        <v>389</v>
      </c>
      <c r="D6853" s="2">
        <v>2015</v>
      </c>
      <c r="E6853" s="2" t="s">
        <v>388</v>
      </c>
      <c r="F6853" s="2">
        <v>188127803</v>
      </c>
    </row>
    <row r="6854" spans="1:6" x14ac:dyDescent="0.25">
      <c r="A6854" s="2" t="s">
        <v>175</v>
      </c>
      <c r="B6854" s="2" t="s">
        <v>401</v>
      </c>
      <c r="C6854" s="2" t="s">
        <v>389</v>
      </c>
      <c r="D6854" s="2">
        <v>2016</v>
      </c>
      <c r="E6854" s="2" t="s">
        <v>388</v>
      </c>
      <c r="F6854" s="2">
        <v>268953031</v>
      </c>
    </row>
    <row r="6855" spans="1:6" x14ac:dyDescent="0.25">
      <c r="A6855" s="2" t="s">
        <v>175</v>
      </c>
      <c r="B6855" s="2" t="s">
        <v>401</v>
      </c>
      <c r="C6855" s="2" t="s">
        <v>389</v>
      </c>
      <c r="D6855" s="2">
        <v>2017</v>
      </c>
      <c r="E6855" s="2" t="s">
        <v>388</v>
      </c>
      <c r="F6855" s="2">
        <v>461058405</v>
      </c>
    </row>
    <row r="6856" spans="1:6" x14ac:dyDescent="0.25">
      <c r="A6856" s="2" t="s">
        <v>175</v>
      </c>
      <c r="B6856" s="2" t="s">
        <v>401</v>
      </c>
      <c r="C6856" s="2" t="s">
        <v>389</v>
      </c>
      <c r="D6856" s="2">
        <v>2018</v>
      </c>
      <c r="E6856" s="2" t="s">
        <v>388</v>
      </c>
      <c r="F6856" s="2">
        <v>401867118</v>
      </c>
    </row>
    <row r="6857" spans="1:6" x14ac:dyDescent="0.25">
      <c r="A6857" s="2" t="s">
        <v>175</v>
      </c>
      <c r="B6857" s="2" t="s">
        <v>401</v>
      </c>
      <c r="C6857" s="2" t="s">
        <v>389</v>
      </c>
      <c r="D6857" s="2">
        <v>2019</v>
      </c>
      <c r="E6857" s="2" t="s">
        <v>388</v>
      </c>
      <c r="F6857" s="2">
        <v>409421272</v>
      </c>
    </row>
    <row r="6858" spans="1:6" x14ac:dyDescent="0.25">
      <c r="A6858" s="2" t="s">
        <v>175</v>
      </c>
      <c r="B6858" s="2" t="s">
        <v>401</v>
      </c>
      <c r="C6858" s="2" t="s">
        <v>389</v>
      </c>
      <c r="D6858" s="2">
        <v>2020</v>
      </c>
      <c r="E6858" s="2" t="s">
        <v>388</v>
      </c>
      <c r="F6858" s="2">
        <v>425344755</v>
      </c>
    </row>
    <row r="6859" spans="1:6" x14ac:dyDescent="0.25">
      <c r="A6859" s="2" t="s">
        <v>175</v>
      </c>
      <c r="B6859" s="2" t="s">
        <v>401</v>
      </c>
      <c r="C6859" s="2" t="s">
        <v>389</v>
      </c>
      <c r="D6859" s="2">
        <v>2021</v>
      </c>
      <c r="E6859" s="2" t="s">
        <v>388</v>
      </c>
      <c r="F6859" s="2">
        <v>438308135</v>
      </c>
    </row>
    <row r="6860" spans="1:6" x14ac:dyDescent="0.25">
      <c r="A6860" s="2" t="s">
        <v>175</v>
      </c>
      <c r="B6860" s="2" t="s">
        <v>401</v>
      </c>
      <c r="C6860" s="2" t="s">
        <v>390</v>
      </c>
      <c r="D6860" s="2">
        <v>2010</v>
      </c>
      <c r="E6860" s="2" t="s">
        <v>388</v>
      </c>
      <c r="F6860" s="2">
        <v>70860177</v>
      </c>
    </row>
    <row r="6861" spans="1:6" x14ac:dyDescent="0.25">
      <c r="A6861" s="2" t="s">
        <v>175</v>
      </c>
      <c r="B6861" s="2" t="s">
        <v>401</v>
      </c>
      <c r="C6861" s="2" t="s">
        <v>390</v>
      </c>
      <c r="D6861" s="2">
        <v>2011</v>
      </c>
      <c r="E6861" s="2" t="s">
        <v>388</v>
      </c>
      <c r="F6861" s="2">
        <v>101152241</v>
      </c>
    </row>
    <row r="6862" spans="1:6" x14ac:dyDescent="0.25">
      <c r="A6862" s="2" t="s">
        <v>175</v>
      </c>
      <c r="B6862" s="2" t="s">
        <v>401</v>
      </c>
      <c r="C6862" s="2" t="s">
        <v>390</v>
      </c>
      <c r="D6862" s="2">
        <v>2012</v>
      </c>
      <c r="E6862" s="2" t="s">
        <v>388</v>
      </c>
      <c r="F6862" s="2">
        <v>84365700</v>
      </c>
    </row>
    <row r="6863" spans="1:6" x14ac:dyDescent="0.25">
      <c r="A6863" s="2" t="s">
        <v>175</v>
      </c>
      <c r="B6863" s="2" t="s">
        <v>401</v>
      </c>
      <c r="C6863" s="2" t="s">
        <v>390</v>
      </c>
      <c r="D6863" s="2">
        <v>2013</v>
      </c>
      <c r="E6863" s="2" t="s">
        <v>388</v>
      </c>
      <c r="F6863" s="2">
        <v>104721802</v>
      </c>
    </row>
    <row r="6864" spans="1:6" x14ac:dyDescent="0.25">
      <c r="A6864" s="2" t="s">
        <v>175</v>
      </c>
      <c r="B6864" s="2" t="s">
        <v>401</v>
      </c>
      <c r="C6864" s="2" t="s">
        <v>390</v>
      </c>
      <c r="D6864" s="2">
        <v>2014</v>
      </c>
      <c r="E6864" s="2" t="s">
        <v>388</v>
      </c>
      <c r="F6864" s="2">
        <v>84529799</v>
      </c>
    </row>
    <row r="6865" spans="1:6" x14ac:dyDescent="0.25">
      <c r="A6865" s="2" t="s">
        <v>175</v>
      </c>
      <c r="B6865" s="2" t="s">
        <v>401</v>
      </c>
      <c r="C6865" s="2" t="s">
        <v>390</v>
      </c>
      <c r="D6865" s="2">
        <v>2015</v>
      </c>
      <c r="E6865" s="2" t="s">
        <v>388</v>
      </c>
      <c r="F6865" s="2">
        <v>39439428</v>
      </c>
    </row>
    <row r="6866" spans="1:6" x14ac:dyDescent="0.25">
      <c r="A6866" s="2" t="s">
        <v>175</v>
      </c>
      <c r="B6866" s="2" t="s">
        <v>401</v>
      </c>
      <c r="C6866" s="2" t="s">
        <v>390</v>
      </c>
      <c r="D6866" s="2">
        <v>2016</v>
      </c>
      <c r="E6866" s="2" t="s">
        <v>388</v>
      </c>
      <c r="F6866" s="2">
        <v>44870719</v>
      </c>
    </row>
    <row r="6867" spans="1:6" x14ac:dyDescent="0.25">
      <c r="A6867" s="2" t="s">
        <v>175</v>
      </c>
      <c r="B6867" s="2" t="s">
        <v>401</v>
      </c>
      <c r="C6867" s="2" t="s">
        <v>390</v>
      </c>
      <c r="D6867" s="2">
        <v>2017</v>
      </c>
      <c r="E6867" s="2" t="s">
        <v>388</v>
      </c>
      <c r="F6867" s="2">
        <v>51751039</v>
      </c>
    </row>
    <row r="6868" spans="1:6" x14ac:dyDescent="0.25">
      <c r="A6868" s="2" t="s">
        <v>175</v>
      </c>
      <c r="B6868" s="2" t="s">
        <v>401</v>
      </c>
      <c r="C6868" s="2" t="s">
        <v>390</v>
      </c>
      <c r="D6868" s="2">
        <v>2018</v>
      </c>
      <c r="E6868" s="2" t="s">
        <v>388</v>
      </c>
      <c r="F6868" s="2">
        <v>48599216</v>
      </c>
    </row>
    <row r="6869" spans="1:6" x14ac:dyDescent="0.25">
      <c r="A6869" s="2" t="s">
        <v>175</v>
      </c>
      <c r="B6869" s="2" t="s">
        <v>401</v>
      </c>
      <c r="C6869" s="2" t="s">
        <v>390</v>
      </c>
      <c r="D6869" s="2">
        <v>2019</v>
      </c>
      <c r="E6869" s="2" t="s">
        <v>388</v>
      </c>
      <c r="F6869" s="2">
        <v>51705204</v>
      </c>
    </row>
    <row r="6870" spans="1:6" x14ac:dyDescent="0.25">
      <c r="A6870" s="2" t="s">
        <v>175</v>
      </c>
      <c r="B6870" s="2" t="s">
        <v>401</v>
      </c>
      <c r="C6870" s="2" t="s">
        <v>390</v>
      </c>
      <c r="D6870" s="2">
        <v>2020</v>
      </c>
      <c r="E6870" s="2" t="s">
        <v>388</v>
      </c>
      <c r="F6870" s="2">
        <v>56468337</v>
      </c>
    </row>
    <row r="6871" spans="1:6" x14ac:dyDescent="0.25">
      <c r="A6871" s="2" t="s">
        <v>175</v>
      </c>
      <c r="B6871" s="2" t="s">
        <v>401</v>
      </c>
      <c r="C6871" s="2" t="s">
        <v>390</v>
      </c>
      <c r="D6871" s="2">
        <v>2021</v>
      </c>
      <c r="E6871" s="2" t="s">
        <v>388</v>
      </c>
      <c r="F6871" s="2">
        <v>61548802</v>
      </c>
    </row>
    <row r="6872" spans="1:6" x14ac:dyDescent="0.25">
      <c r="A6872" s="2" t="s">
        <v>176</v>
      </c>
      <c r="B6872" s="2" t="s">
        <v>414</v>
      </c>
      <c r="C6872" s="2" t="s">
        <v>387</v>
      </c>
      <c r="D6872" s="2">
        <v>2010</v>
      </c>
      <c r="E6872" s="2" t="s">
        <v>388</v>
      </c>
      <c r="F6872" s="2">
        <v>35602214</v>
      </c>
    </row>
    <row r="6873" spans="1:6" x14ac:dyDescent="0.25">
      <c r="A6873" s="2" t="s">
        <v>176</v>
      </c>
      <c r="B6873" s="2" t="s">
        <v>414</v>
      </c>
      <c r="C6873" s="2" t="s">
        <v>387</v>
      </c>
      <c r="D6873" s="2">
        <v>2011</v>
      </c>
      <c r="E6873" s="2" t="s">
        <v>388</v>
      </c>
      <c r="F6873" s="2">
        <v>63258383</v>
      </c>
    </row>
    <row r="6874" spans="1:6" x14ac:dyDescent="0.25">
      <c r="A6874" s="2" t="s">
        <v>176</v>
      </c>
      <c r="B6874" s="2" t="s">
        <v>414</v>
      </c>
      <c r="C6874" s="2" t="s">
        <v>387</v>
      </c>
      <c r="D6874" s="2">
        <v>2012</v>
      </c>
      <c r="E6874" s="2" t="s">
        <v>388</v>
      </c>
      <c r="F6874" s="2">
        <v>47645651</v>
      </c>
    </row>
    <row r="6875" spans="1:6" x14ac:dyDescent="0.25">
      <c r="A6875" s="2" t="s">
        <v>176</v>
      </c>
      <c r="B6875" s="2" t="s">
        <v>414</v>
      </c>
      <c r="C6875" s="2" t="s">
        <v>387</v>
      </c>
      <c r="D6875" s="2">
        <v>2013</v>
      </c>
      <c r="E6875" s="2" t="s">
        <v>388</v>
      </c>
      <c r="F6875" s="2">
        <v>19779322</v>
      </c>
    </row>
    <row r="6876" spans="1:6" x14ac:dyDescent="0.25">
      <c r="A6876" s="2" t="s">
        <v>176</v>
      </c>
      <c r="B6876" s="2" t="s">
        <v>414</v>
      </c>
      <c r="C6876" s="2" t="s">
        <v>387</v>
      </c>
      <c r="D6876" s="2">
        <v>2014</v>
      </c>
      <c r="E6876" s="2" t="s">
        <v>388</v>
      </c>
      <c r="F6876" s="2">
        <v>73965922</v>
      </c>
    </row>
    <row r="6877" spans="1:6" x14ac:dyDescent="0.25">
      <c r="A6877" s="2" t="s">
        <v>176</v>
      </c>
      <c r="B6877" s="2" t="s">
        <v>414</v>
      </c>
      <c r="C6877" s="2" t="s">
        <v>387</v>
      </c>
      <c r="D6877" s="2">
        <v>2015</v>
      </c>
      <c r="E6877" s="2" t="s">
        <v>388</v>
      </c>
      <c r="F6877" s="2">
        <v>79039630</v>
      </c>
    </row>
    <row r="6878" spans="1:6" x14ac:dyDescent="0.25">
      <c r="A6878" s="2" t="s">
        <v>176</v>
      </c>
      <c r="B6878" s="2" t="s">
        <v>414</v>
      </c>
      <c r="C6878" s="2" t="s">
        <v>387</v>
      </c>
      <c r="D6878" s="2">
        <v>2016</v>
      </c>
      <c r="E6878" s="2" t="s">
        <v>388</v>
      </c>
      <c r="F6878" s="2">
        <v>23147955</v>
      </c>
    </row>
    <row r="6879" spans="1:6" x14ac:dyDescent="0.25">
      <c r="A6879" s="2" t="s">
        <v>176</v>
      </c>
      <c r="B6879" s="2" t="s">
        <v>414</v>
      </c>
      <c r="C6879" s="2" t="s">
        <v>387</v>
      </c>
      <c r="D6879" s="2">
        <v>2017</v>
      </c>
      <c r="E6879" s="2" t="s">
        <v>388</v>
      </c>
      <c r="F6879" s="2">
        <v>32962272</v>
      </c>
    </row>
    <row r="6880" spans="1:6" x14ac:dyDescent="0.25">
      <c r="A6880" s="2" t="s">
        <v>176</v>
      </c>
      <c r="B6880" s="2" t="s">
        <v>414</v>
      </c>
      <c r="C6880" s="2" t="s">
        <v>387</v>
      </c>
      <c r="D6880" s="2">
        <v>2018</v>
      </c>
      <c r="E6880" s="2" t="s">
        <v>388</v>
      </c>
      <c r="F6880" s="2">
        <v>58164380</v>
      </c>
    </row>
    <row r="6881" spans="1:6" x14ac:dyDescent="0.25">
      <c r="A6881" s="2" t="s">
        <v>176</v>
      </c>
      <c r="B6881" s="2" t="s">
        <v>414</v>
      </c>
      <c r="C6881" s="2" t="s">
        <v>387</v>
      </c>
      <c r="D6881" s="2">
        <v>2019</v>
      </c>
      <c r="E6881" s="2" t="s">
        <v>388</v>
      </c>
      <c r="F6881" s="2">
        <v>61853420</v>
      </c>
    </row>
    <row r="6882" spans="1:6" x14ac:dyDescent="0.25">
      <c r="A6882" s="2" t="s">
        <v>176</v>
      </c>
      <c r="B6882" s="2" t="s">
        <v>414</v>
      </c>
      <c r="C6882" s="2" t="s">
        <v>387</v>
      </c>
      <c r="D6882" s="2">
        <v>2020</v>
      </c>
      <c r="E6882" s="2" t="s">
        <v>388</v>
      </c>
      <c r="F6882" s="2">
        <v>66595292</v>
      </c>
    </row>
    <row r="6883" spans="1:6" x14ac:dyDescent="0.25">
      <c r="A6883" s="2" t="s">
        <v>176</v>
      </c>
      <c r="B6883" s="2" t="s">
        <v>414</v>
      </c>
      <c r="C6883" s="2" t="s">
        <v>387</v>
      </c>
      <c r="D6883" s="2">
        <v>2021</v>
      </c>
      <c r="E6883" s="2" t="s">
        <v>388</v>
      </c>
      <c r="F6883" s="2">
        <v>70471716</v>
      </c>
    </row>
    <row r="6884" spans="1:6" x14ac:dyDescent="0.25">
      <c r="A6884" s="2" t="s">
        <v>176</v>
      </c>
      <c r="B6884" s="2" t="s">
        <v>414</v>
      </c>
      <c r="C6884" s="2" t="s">
        <v>389</v>
      </c>
      <c r="D6884" s="2">
        <v>2010</v>
      </c>
      <c r="E6884" s="2" t="s">
        <v>388</v>
      </c>
      <c r="F6884" s="2">
        <v>15536397</v>
      </c>
    </row>
    <row r="6885" spans="1:6" x14ac:dyDescent="0.25">
      <c r="A6885" s="2" t="s">
        <v>176</v>
      </c>
      <c r="B6885" s="2" t="s">
        <v>414</v>
      </c>
      <c r="C6885" s="2" t="s">
        <v>389</v>
      </c>
      <c r="D6885" s="2">
        <v>2011</v>
      </c>
      <c r="E6885" s="2" t="s">
        <v>388</v>
      </c>
      <c r="F6885" s="2">
        <v>10794522</v>
      </c>
    </row>
    <row r="6886" spans="1:6" x14ac:dyDescent="0.25">
      <c r="A6886" s="2" t="s">
        <v>176</v>
      </c>
      <c r="B6886" s="2" t="s">
        <v>414</v>
      </c>
      <c r="C6886" s="2" t="s">
        <v>389</v>
      </c>
      <c r="D6886" s="2">
        <v>2012</v>
      </c>
      <c r="E6886" s="2" t="s">
        <v>388</v>
      </c>
      <c r="F6886" s="2">
        <v>24447382</v>
      </c>
    </row>
    <row r="6887" spans="1:6" x14ac:dyDescent="0.25">
      <c r="A6887" s="2" t="s">
        <v>176</v>
      </c>
      <c r="B6887" s="2" t="s">
        <v>414</v>
      </c>
      <c r="C6887" s="2" t="s">
        <v>389</v>
      </c>
      <c r="D6887" s="2">
        <v>2013</v>
      </c>
      <c r="E6887" s="2" t="s">
        <v>388</v>
      </c>
      <c r="F6887" s="2">
        <v>15001501</v>
      </c>
    </row>
    <row r="6888" spans="1:6" x14ac:dyDescent="0.25">
      <c r="A6888" s="2" t="s">
        <v>176</v>
      </c>
      <c r="B6888" s="2" t="s">
        <v>414</v>
      </c>
      <c r="C6888" s="2" t="s">
        <v>389</v>
      </c>
      <c r="D6888" s="2">
        <v>2014</v>
      </c>
      <c r="E6888" s="2" t="s">
        <v>388</v>
      </c>
      <c r="F6888" s="2">
        <v>63424440</v>
      </c>
    </row>
    <row r="6889" spans="1:6" x14ac:dyDescent="0.25">
      <c r="A6889" s="2" t="s">
        <v>176</v>
      </c>
      <c r="B6889" s="2" t="s">
        <v>414</v>
      </c>
      <c r="C6889" s="2" t="s">
        <v>389</v>
      </c>
      <c r="D6889" s="2">
        <v>2015</v>
      </c>
      <c r="E6889" s="2" t="s">
        <v>388</v>
      </c>
      <c r="F6889" s="2">
        <v>37056186</v>
      </c>
    </row>
    <row r="6890" spans="1:6" x14ac:dyDescent="0.25">
      <c r="A6890" s="2" t="s">
        <v>176</v>
      </c>
      <c r="B6890" s="2" t="s">
        <v>414</v>
      </c>
      <c r="C6890" s="2" t="s">
        <v>389</v>
      </c>
      <c r="D6890" s="2">
        <v>2016</v>
      </c>
      <c r="E6890" s="2" t="s">
        <v>388</v>
      </c>
      <c r="F6890" s="2">
        <v>20820778</v>
      </c>
    </row>
    <row r="6891" spans="1:6" x14ac:dyDescent="0.25">
      <c r="A6891" s="2" t="s">
        <v>176</v>
      </c>
      <c r="B6891" s="2" t="s">
        <v>414</v>
      </c>
      <c r="C6891" s="2" t="s">
        <v>389</v>
      </c>
      <c r="D6891" s="2">
        <v>2017</v>
      </c>
      <c r="E6891" s="2" t="s">
        <v>388</v>
      </c>
      <c r="F6891" s="2">
        <v>29533231</v>
      </c>
    </row>
    <row r="6892" spans="1:6" x14ac:dyDescent="0.25">
      <c r="A6892" s="2" t="s">
        <v>176</v>
      </c>
      <c r="B6892" s="2" t="s">
        <v>414</v>
      </c>
      <c r="C6892" s="2" t="s">
        <v>389</v>
      </c>
      <c r="D6892" s="2">
        <v>2018</v>
      </c>
      <c r="E6892" s="2" t="s">
        <v>388</v>
      </c>
      <c r="F6892" s="2">
        <v>38475114</v>
      </c>
    </row>
    <row r="6893" spans="1:6" x14ac:dyDescent="0.25">
      <c r="A6893" s="2" t="s">
        <v>176</v>
      </c>
      <c r="B6893" s="2" t="s">
        <v>414</v>
      </c>
      <c r="C6893" s="2" t="s">
        <v>389</v>
      </c>
      <c r="D6893" s="2">
        <v>2019</v>
      </c>
      <c r="E6893" s="2" t="s">
        <v>388</v>
      </c>
      <c r="F6893" s="2">
        <v>38867874</v>
      </c>
    </row>
    <row r="6894" spans="1:6" x14ac:dyDescent="0.25">
      <c r="A6894" s="2" t="s">
        <v>176</v>
      </c>
      <c r="B6894" s="2" t="s">
        <v>414</v>
      </c>
      <c r="C6894" s="2" t="s">
        <v>389</v>
      </c>
      <c r="D6894" s="2">
        <v>2020</v>
      </c>
      <c r="E6894" s="2" t="s">
        <v>388</v>
      </c>
      <c r="F6894" s="2">
        <v>40036697</v>
      </c>
    </row>
    <row r="6895" spans="1:6" x14ac:dyDescent="0.25">
      <c r="A6895" s="2" t="s">
        <v>176</v>
      </c>
      <c r="B6895" s="2" t="s">
        <v>414</v>
      </c>
      <c r="C6895" s="2" t="s">
        <v>389</v>
      </c>
      <c r="D6895" s="2">
        <v>2021</v>
      </c>
      <c r="E6895" s="2" t="s">
        <v>388</v>
      </c>
      <c r="F6895" s="2">
        <v>41096158</v>
      </c>
    </row>
    <row r="6896" spans="1:6" x14ac:dyDescent="0.25">
      <c r="A6896" s="2" t="s">
        <v>176</v>
      </c>
      <c r="B6896" s="2" t="s">
        <v>414</v>
      </c>
      <c r="C6896" s="2" t="s">
        <v>390</v>
      </c>
      <c r="D6896" s="2">
        <v>2010</v>
      </c>
      <c r="E6896" s="2" t="s">
        <v>388</v>
      </c>
      <c r="F6896" s="2">
        <v>8261206</v>
      </c>
    </row>
    <row r="6897" spans="1:6" x14ac:dyDescent="0.25">
      <c r="A6897" s="2" t="s">
        <v>176</v>
      </c>
      <c r="B6897" s="2" t="s">
        <v>414</v>
      </c>
      <c r="C6897" s="2" t="s">
        <v>390</v>
      </c>
      <c r="D6897" s="2">
        <v>2011</v>
      </c>
      <c r="E6897" s="2" t="s">
        <v>388</v>
      </c>
      <c r="F6897" s="2">
        <v>11100321</v>
      </c>
    </row>
    <row r="6898" spans="1:6" x14ac:dyDescent="0.25">
      <c r="A6898" s="2" t="s">
        <v>176</v>
      </c>
      <c r="B6898" s="2" t="s">
        <v>414</v>
      </c>
      <c r="C6898" s="2" t="s">
        <v>390</v>
      </c>
      <c r="D6898" s="2">
        <v>2012</v>
      </c>
      <c r="E6898" s="2" t="s">
        <v>388</v>
      </c>
      <c r="F6898" s="2">
        <v>5133066</v>
      </c>
    </row>
    <row r="6899" spans="1:6" x14ac:dyDescent="0.25">
      <c r="A6899" s="2" t="s">
        <v>176</v>
      </c>
      <c r="B6899" s="2" t="s">
        <v>414</v>
      </c>
      <c r="C6899" s="2" t="s">
        <v>390</v>
      </c>
      <c r="D6899" s="2">
        <v>2013</v>
      </c>
      <c r="E6899" s="2" t="s">
        <v>388</v>
      </c>
      <c r="F6899" s="2">
        <v>5474205</v>
      </c>
    </row>
    <row r="6900" spans="1:6" x14ac:dyDescent="0.25">
      <c r="A6900" s="2" t="s">
        <v>176</v>
      </c>
      <c r="B6900" s="2" t="s">
        <v>414</v>
      </c>
      <c r="C6900" s="2" t="s">
        <v>390</v>
      </c>
      <c r="D6900" s="2">
        <v>2014</v>
      </c>
      <c r="E6900" s="2" t="s">
        <v>388</v>
      </c>
      <c r="F6900" s="2">
        <v>6955617</v>
      </c>
    </row>
    <row r="6901" spans="1:6" x14ac:dyDescent="0.25">
      <c r="A6901" s="2" t="s">
        <v>176</v>
      </c>
      <c r="B6901" s="2" t="s">
        <v>414</v>
      </c>
      <c r="C6901" s="2" t="s">
        <v>390</v>
      </c>
      <c r="D6901" s="2">
        <v>2015</v>
      </c>
      <c r="E6901" s="2" t="s">
        <v>388</v>
      </c>
      <c r="F6901" s="2">
        <v>2863264</v>
      </c>
    </row>
    <row r="6902" spans="1:6" x14ac:dyDescent="0.25">
      <c r="A6902" s="2" t="s">
        <v>176</v>
      </c>
      <c r="B6902" s="2" t="s">
        <v>414</v>
      </c>
      <c r="C6902" s="2" t="s">
        <v>390</v>
      </c>
      <c r="D6902" s="2">
        <v>2016</v>
      </c>
      <c r="E6902" s="2" t="s">
        <v>388</v>
      </c>
      <c r="F6902" s="2">
        <v>3559631</v>
      </c>
    </row>
    <row r="6903" spans="1:6" x14ac:dyDescent="0.25">
      <c r="A6903" s="2" t="s">
        <v>176</v>
      </c>
      <c r="B6903" s="2" t="s">
        <v>414</v>
      </c>
      <c r="C6903" s="2" t="s">
        <v>390</v>
      </c>
      <c r="D6903" s="2">
        <v>2017</v>
      </c>
      <c r="E6903" s="2" t="s">
        <v>388</v>
      </c>
      <c r="F6903" s="2">
        <v>6626380</v>
      </c>
    </row>
    <row r="6904" spans="1:6" x14ac:dyDescent="0.25">
      <c r="A6904" s="2" t="s">
        <v>176</v>
      </c>
      <c r="B6904" s="2" t="s">
        <v>414</v>
      </c>
      <c r="C6904" s="2" t="s">
        <v>390</v>
      </c>
      <c r="D6904" s="2">
        <v>2018</v>
      </c>
      <c r="E6904" s="2" t="s">
        <v>388</v>
      </c>
      <c r="F6904" s="2">
        <v>8615251</v>
      </c>
    </row>
    <row r="6905" spans="1:6" x14ac:dyDescent="0.25">
      <c r="A6905" s="2" t="s">
        <v>176</v>
      </c>
      <c r="B6905" s="2" t="s">
        <v>414</v>
      </c>
      <c r="C6905" s="2" t="s">
        <v>390</v>
      </c>
      <c r="D6905" s="2">
        <v>2019</v>
      </c>
      <c r="E6905" s="2" t="s">
        <v>388</v>
      </c>
      <c r="F6905" s="2">
        <v>8442299</v>
      </c>
    </row>
    <row r="6906" spans="1:6" x14ac:dyDescent="0.25">
      <c r="A6906" s="2" t="s">
        <v>176</v>
      </c>
      <c r="B6906" s="2" t="s">
        <v>414</v>
      </c>
      <c r="C6906" s="2" t="s">
        <v>390</v>
      </c>
      <c r="D6906" s="2">
        <v>2020</v>
      </c>
      <c r="E6906" s="2" t="s">
        <v>388</v>
      </c>
      <c r="F6906" s="2">
        <v>9729375</v>
      </c>
    </row>
    <row r="6907" spans="1:6" x14ac:dyDescent="0.25">
      <c r="A6907" s="2" t="s">
        <v>176</v>
      </c>
      <c r="B6907" s="2" t="s">
        <v>414</v>
      </c>
      <c r="C6907" s="2" t="s">
        <v>390</v>
      </c>
      <c r="D6907" s="2">
        <v>2021</v>
      </c>
      <c r="E6907" s="2" t="s">
        <v>388</v>
      </c>
      <c r="F6907" s="2">
        <v>10679716</v>
      </c>
    </row>
    <row r="6908" spans="1:6" x14ac:dyDescent="0.25">
      <c r="A6908" s="2" t="s">
        <v>177</v>
      </c>
      <c r="B6908" s="2" t="s">
        <v>432</v>
      </c>
      <c r="C6908" s="2" t="s">
        <v>387</v>
      </c>
      <c r="D6908" s="2">
        <v>2010</v>
      </c>
      <c r="E6908" s="2" t="s">
        <v>388</v>
      </c>
      <c r="F6908" s="2">
        <v>322510297</v>
      </c>
    </row>
    <row r="6909" spans="1:6" x14ac:dyDescent="0.25">
      <c r="A6909" s="2" t="s">
        <v>177</v>
      </c>
      <c r="B6909" s="2" t="s">
        <v>432</v>
      </c>
      <c r="C6909" s="2" t="s">
        <v>387</v>
      </c>
      <c r="D6909" s="2">
        <v>2011</v>
      </c>
      <c r="E6909" s="2" t="s">
        <v>388</v>
      </c>
      <c r="F6909" s="2">
        <v>315719892</v>
      </c>
    </row>
    <row r="6910" spans="1:6" x14ac:dyDescent="0.25">
      <c r="A6910" s="2" t="s">
        <v>177</v>
      </c>
      <c r="B6910" s="2" t="s">
        <v>432</v>
      </c>
      <c r="C6910" s="2" t="s">
        <v>387</v>
      </c>
      <c r="D6910" s="2">
        <v>2012</v>
      </c>
      <c r="E6910" s="2" t="s">
        <v>388</v>
      </c>
      <c r="F6910" s="2">
        <v>243469028</v>
      </c>
    </row>
    <row r="6911" spans="1:6" x14ac:dyDescent="0.25">
      <c r="A6911" s="2" t="s">
        <v>177</v>
      </c>
      <c r="B6911" s="2" t="s">
        <v>432</v>
      </c>
      <c r="C6911" s="2" t="s">
        <v>387</v>
      </c>
      <c r="D6911" s="2">
        <v>2013</v>
      </c>
      <c r="E6911" s="2" t="s">
        <v>388</v>
      </c>
      <c r="F6911" s="2">
        <v>255651775</v>
      </c>
    </row>
    <row r="6912" spans="1:6" x14ac:dyDescent="0.25">
      <c r="A6912" s="2" t="s">
        <v>177</v>
      </c>
      <c r="B6912" s="2" t="s">
        <v>432</v>
      </c>
      <c r="C6912" s="2" t="s">
        <v>387</v>
      </c>
      <c r="D6912" s="2">
        <v>2014</v>
      </c>
      <c r="E6912" s="2" t="s">
        <v>388</v>
      </c>
      <c r="F6912" s="2">
        <v>333800560</v>
      </c>
    </row>
    <row r="6913" spans="1:6" x14ac:dyDescent="0.25">
      <c r="A6913" s="2" t="s">
        <v>177</v>
      </c>
      <c r="B6913" s="2" t="s">
        <v>432</v>
      </c>
      <c r="C6913" s="2" t="s">
        <v>387</v>
      </c>
      <c r="D6913" s="2">
        <v>2015</v>
      </c>
      <c r="E6913" s="2" t="s">
        <v>388</v>
      </c>
      <c r="F6913" s="2">
        <v>347055683</v>
      </c>
    </row>
    <row r="6914" spans="1:6" x14ac:dyDescent="0.25">
      <c r="A6914" s="2" t="s">
        <v>177</v>
      </c>
      <c r="B6914" s="2" t="s">
        <v>432</v>
      </c>
      <c r="C6914" s="2" t="s">
        <v>387</v>
      </c>
      <c r="D6914" s="2">
        <v>2016</v>
      </c>
      <c r="E6914" s="2" t="s">
        <v>388</v>
      </c>
      <c r="F6914" s="2">
        <v>349075476</v>
      </c>
    </row>
    <row r="6915" spans="1:6" x14ac:dyDescent="0.25">
      <c r="A6915" s="2" t="s">
        <v>177</v>
      </c>
      <c r="B6915" s="2" t="s">
        <v>432</v>
      </c>
      <c r="C6915" s="2" t="s">
        <v>387</v>
      </c>
      <c r="D6915" s="2">
        <v>2017</v>
      </c>
      <c r="E6915" s="2" t="s">
        <v>388</v>
      </c>
      <c r="F6915" s="2">
        <v>234560326</v>
      </c>
    </row>
    <row r="6916" spans="1:6" x14ac:dyDescent="0.25">
      <c r="A6916" s="2" t="s">
        <v>177</v>
      </c>
      <c r="B6916" s="2" t="s">
        <v>432</v>
      </c>
      <c r="C6916" s="2" t="s">
        <v>387</v>
      </c>
      <c r="D6916" s="2">
        <v>2018</v>
      </c>
      <c r="E6916" s="2" t="s">
        <v>388</v>
      </c>
      <c r="F6916" s="2">
        <v>360796697</v>
      </c>
    </row>
    <row r="6917" spans="1:6" x14ac:dyDescent="0.25">
      <c r="A6917" s="2" t="s">
        <v>177</v>
      </c>
      <c r="B6917" s="2" t="s">
        <v>432</v>
      </c>
      <c r="C6917" s="2" t="s">
        <v>387</v>
      </c>
      <c r="D6917" s="2">
        <v>2019</v>
      </c>
      <c r="E6917" s="2" t="s">
        <v>388</v>
      </c>
      <c r="F6917" s="2">
        <v>389403657</v>
      </c>
    </row>
    <row r="6918" spans="1:6" x14ac:dyDescent="0.25">
      <c r="A6918" s="2" t="s">
        <v>177</v>
      </c>
      <c r="B6918" s="2" t="s">
        <v>432</v>
      </c>
      <c r="C6918" s="2" t="s">
        <v>387</v>
      </c>
      <c r="D6918" s="2">
        <v>2020</v>
      </c>
      <c r="E6918" s="2" t="s">
        <v>388</v>
      </c>
      <c r="F6918" s="2">
        <v>416188594</v>
      </c>
    </row>
    <row r="6919" spans="1:6" x14ac:dyDescent="0.25">
      <c r="A6919" s="2" t="s">
        <v>177</v>
      </c>
      <c r="B6919" s="2" t="s">
        <v>432</v>
      </c>
      <c r="C6919" s="2" t="s">
        <v>387</v>
      </c>
      <c r="D6919" s="2">
        <v>2021</v>
      </c>
      <c r="E6919" s="2" t="s">
        <v>388</v>
      </c>
      <c r="F6919" s="2">
        <v>435063487</v>
      </c>
    </row>
    <row r="6920" spans="1:6" x14ac:dyDescent="0.25">
      <c r="A6920" s="2" t="s">
        <v>177</v>
      </c>
      <c r="B6920" s="2" t="s">
        <v>432</v>
      </c>
      <c r="C6920" s="2" t="s">
        <v>389</v>
      </c>
      <c r="D6920" s="2">
        <v>2010</v>
      </c>
      <c r="E6920" s="2" t="s">
        <v>388</v>
      </c>
      <c r="F6920" s="2">
        <v>1030776550</v>
      </c>
    </row>
    <row r="6921" spans="1:6" x14ac:dyDescent="0.25">
      <c r="A6921" s="2" t="s">
        <v>177</v>
      </c>
      <c r="B6921" s="2" t="s">
        <v>432</v>
      </c>
      <c r="C6921" s="2" t="s">
        <v>389</v>
      </c>
      <c r="D6921" s="2">
        <v>2011</v>
      </c>
      <c r="E6921" s="2" t="s">
        <v>388</v>
      </c>
      <c r="F6921" s="2">
        <v>472660027</v>
      </c>
    </row>
    <row r="6922" spans="1:6" x14ac:dyDescent="0.25">
      <c r="A6922" s="2" t="s">
        <v>177</v>
      </c>
      <c r="B6922" s="2" t="s">
        <v>432</v>
      </c>
      <c r="C6922" s="2" t="s">
        <v>389</v>
      </c>
      <c r="D6922" s="2">
        <v>2012</v>
      </c>
      <c r="E6922" s="2" t="s">
        <v>388</v>
      </c>
      <c r="F6922" s="2">
        <v>793314486</v>
      </c>
    </row>
    <row r="6923" spans="1:6" x14ac:dyDescent="0.25">
      <c r="A6923" s="2" t="s">
        <v>177</v>
      </c>
      <c r="B6923" s="2" t="s">
        <v>432</v>
      </c>
      <c r="C6923" s="2" t="s">
        <v>389</v>
      </c>
      <c r="D6923" s="2">
        <v>2013</v>
      </c>
      <c r="E6923" s="2" t="s">
        <v>388</v>
      </c>
      <c r="F6923" s="2">
        <v>592911242</v>
      </c>
    </row>
    <row r="6924" spans="1:6" x14ac:dyDescent="0.25">
      <c r="A6924" s="2" t="s">
        <v>177</v>
      </c>
      <c r="B6924" s="2" t="s">
        <v>432</v>
      </c>
      <c r="C6924" s="2" t="s">
        <v>389</v>
      </c>
      <c r="D6924" s="2">
        <v>2014</v>
      </c>
      <c r="E6924" s="2" t="s">
        <v>388</v>
      </c>
      <c r="F6924" s="2">
        <v>599018114</v>
      </c>
    </row>
    <row r="6925" spans="1:6" x14ac:dyDescent="0.25">
      <c r="A6925" s="2" t="s">
        <v>177</v>
      </c>
      <c r="B6925" s="2" t="s">
        <v>432</v>
      </c>
      <c r="C6925" s="2" t="s">
        <v>389</v>
      </c>
      <c r="D6925" s="2">
        <v>2015</v>
      </c>
      <c r="E6925" s="2" t="s">
        <v>388</v>
      </c>
      <c r="F6925" s="2">
        <v>1165538118</v>
      </c>
    </row>
    <row r="6926" spans="1:6" x14ac:dyDescent="0.25">
      <c r="A6926" s="2" t="s">
        <v>177</v>
      </c>
      <c r="B6926" s="2" t="s">
        <v>432</v>
      </c>
      <c r="C6926" s="2" t="s">
        <v>389</v>
      </c>
      <c r="D6926" s="2">
        <v>2016</v>
      </c>
      <c r="E6926" s="2" t="s">
        <v>388</v>
      </c>
      <c r="F6926" s="2">
        <v>1308606439</v>
      </c>
    </row>
    <row r="6927" spans="1:6" x14ac:dyDescent="0.25">
      <c r="A6927" s="2" t="s">
        <v>177</v>
      </c>
      <c r="B6927" s="2" t="s">
        <v>432</v>
      </c>
      <c r="C6927" s="2" t="s">
        <v>389</v>
      </c>
      <c r="D6927" s="2">
        <v>2017</v>
      </c>
      <c r="E6927" s="2" t="s">
        <v>388</v>
      </c>
      <c r="F6927" s="2">
        <v>1015275443</v>
      </c>
    </row>
    <row r="6928" spans="1:6" x14ac:dyDescent="0.25">
      <c r="A6928" s="2" t="s">
        <v>177</v>
      </c>
      <c r="B6928" s="2" t="s">
        <v>432</v>
      </c>
      <c r="C6928" s="2" t="s">
        <v>389</v>
      </c>
      <c r="D6928" s="2">
        <v>2018</v>
      </c>
      <c r="E6928" s="2" t="s">
        <v>388</v>
      </c>
      <c r="F6928" s="2">
        <v>824232449</v>
      </c>
    </row>
    <row r="6929" spans="1:6" x14ac:dyDescent="0.25">
      <c r="A6929" s="2" t="s">
        <v>177</v>
      </c>
      <c r="B6929" s="2" t="s">
        <v>432</v>
      </c>
      <c r="C6929" s="2" t="s">
        <v>389</v>
      </c>
      <c r="D6929" s="2">
        <v>2019</v>
      </c>
      <c r="E6929" s="2" t="s">
        <v>388</v>
      </c>
      <c r="F6929" s="2">
        <v>866573238</v>
      </c>
    </row>
    <row r="6930" spans="1:6" x14ac:dyDescent="0.25">
      <c r="A6930" s="2" t="s">
        <v>177</v>
      </c>
      <c r="B6930" s="2" t="s">
        <v>432</v>
      </c>
      <c r="C6930" s="2" t="s">
        <v>389</v>
      </c>
      <c r="D6930" s="2">
        <v>2020</v>
      </c>
      <c r="E6930" s="2" t="s">
        <v>388</v>
      </c>
      <c r="F6930" s="2">
        <v>884765465</v>
      </c>
    </row>
    <row r="6931" spans="1:6" x14ac:dyDescent="0.25">
      <c r="A6931" s="2" t="s">
        <v>177</v>
      </c>
      <c r="B6931" s="2" t="s">
        <v>432</v>
      </c>
      <c r="C6931" s="2" t="s">
        <v>389</v>
      </c>
      <c r="D6931" s="2">
        <v>2021</v>
      </c>
      <c r="E6931" s="2" t="s">
        <v>388</v>
      </c>
      <c r="F6931" s="2">
        <v>896519926</v>
      </c>
    </row>
    <row r="6932" spans="1:6" x14ac:dyDescent="0.25">
      <c r="A6932" s="2" t="s">
        <v>177</v>
      </c>
      <c r="B6932" s="2" t="s">
        <v>432</v>
      </c>
      <c r="C6932" s="2" t="s">
        <v>390</v>
      </c>
      <c r="D6932" s="2">
        <v>2010</v>
      </c>
      <c r="E6932" s="2" t="s">
        <v>388</v>
      </c>
      <c r="F6932" s="2">
        <v>278339174</v>
      </c>
    </row>
    <row r="6933" spans="1:6" x14ac:dyDescent="0.25">
      <c r="A6933" s="2" t="s">
        <v>177</v>
      </c>
      <c r="B6933" s="2" t="s">
        <v>432</v>
      </c>
      <c r="C6933" s="2" t="s">
        <v>390</v>
      </c>
      <c r="D6933" s="2">
        <v>2011</v>
      </c>
      <c r="E6933" s="2" t="s">
        <v>388</v>
      </c>
      <c r="F6933" s="2">
        <v>316984560</v>
      </c>
    </row>
    <row r="6934" spans="1:6" x14ac:dyDescent="0.25">
      <c r="A6934" s="2" t="s">
        <v>177</v>
      </c>
      <c r="B6934" s="2" t="s">
        <v>432</v>
      </c>
      <c r="C6934" s="2" t="s">
        <v>390</v>
      </c>
      <c r="D6934" s="2">
        <v>2012</v>
      </c>
      <c r="E6934" s="2" t="s">
        <v>388</v>
      </c>
      <c r="F6934" s="2">
        <v>433730533</v>
      </c>
    </row>
    <row r="6935" spans="1:6" x14ac:dyDescent="0.25">
      <c r="A6935" s="2" t="s">
        <v>177</v>
      </c>
      <c r="B6935" s="2" t="s">
        <v>432</v>
      </c>
      <c r="C6935" s="2" t="s">
        <v>390</v>
      </c>
      <c r="D6935" s="2">
        <v>2013</v>
      </c>
      <c r="E6935" s="2" t="s">
        <v>388</v>
      </c>
      <c r="F6935" s="2">
        <v>568449956</v>
      </c>
    </row>
    <row r="6936" spans="1:6" x14ac:dyDescent="0.25">
      <c r="A6936" s="2" t="s">
        <v>177</v>
      </c>
      <c r="B6936" s="2" t="s">
        <v>432</v>
      </c>
      <c r="C6936" s="2" t="s">
        <v>390</v>
      </c>
      <c r="D6936" s="2">
        <v>2014</v>
      </c>
      <c r="E6936" s="2" t="s">
        <v>388</v>
      </c>
      <c r="F6936" s="2">
        <v>755625231</v>
      </c>
    </row>
    <row r="6937" spans="1:6" x14ac:dyDescent="0.25">
      <c r="A6937" s="2" t="s">
        <v>177</v>
      </c>
      <c r="B6937" s="2" t="s">
        <v>432</v>
      </c>
      <c r="C6937" s="2" t="s">
        <v>390</v>
      </c>
      <c r="D6937" s="2">
        <v>2015</v>
      </c>
      <c r="E6937" s="2" t="s">
        <v>388</v>
      </c>
      <c r="F6937" s="2">
        <v>693971648</v>
      </c>
    </row>
    <row r="6938" spans="1:6" x14ac:dyDescent="0.25">
      <c r="A6938" s="2" t="s">
        <v>177</v>
      </c>
      <c r="B6938" s="2" t="s">
        <v>432</v>
      </c>
      <c r="C6938" s="2" t="s">
        <v>390</v>
      </c>
      <c r="D6938" s="2">
        <v>2016</v>
      </c>
      <c r="E6938" s="2" t="s">
        <v>388</v>
      </c>
      <c r="F6938" s="2">
        <v>977388178</v>
      </c>
    </row>
    <row r="6939" spans="1:6" x14ac:dyDescent="0.25">
      <c r="A6939" s="2" t="s">
        <v>177</v>
      </c>
      <c r="B6939" s="2" t="s">
        <v>432</v>
      </c>
      <c r="C6939" s="2" t="s">
        <v>390</v>
      </c>
      <c r="D6939" s="2">
        <v>2017</v>
      </c>
      <c r="E6939" s="2" t="s">
        <v>388</v>
      </c>
      <c r="F6939" s="2">
        <v>869888852</v>
      </c>
    </row>
    <row r="6940" spans="1:6" x14ac:dyDescent="0.25">
      <c r="A6940" s="2" t="s">
        <v>177</v>
      </c>
      <c r="B6940" s="2" t="s">
        <v>432</v>
      </c>
      <c r="C6940" s="2" t="s">
        <v>390</v>
      </c>
      <c r="D6940" s="2">
        <v>2018</v>
      </c>
      <c r="E6940" s="2" t="s">
        <v>388</v>
      </c>
      <c r="F6940" s="2">
        <v>1039454891</v>
      </c>
    </row>
    <row r="6941" spans="1:6" x14ac:dyDescent="0.25">
      <c r="A6941" s="2" t="s">
        <v>177</v>
      </c>
      <c r="B6941" s="2" t="s">
        <v>432</v>
      </c>
      <c r="C6941" s="2" t="s">
        <v>390</v>
      </c>
      <c r="D6941" s="2">
        <v>2019</v>
      </c>
      <c r="E6941" s="2" t="s">
        <v>388</v>
      </c>
      <c r="F6941" s="2">
        <v>1093461166</v>
      </c>
    </row>
    <row r="6942" spans="1:6" x14ac:dyDescent="0.25">
      <c r="A6942" s="2" t="s">
        <v>177</v>
      </c>
      <c r="B6942" s="2" t="s">
        <v>432</v>
      </c>
      <c r="C6942" s="2" t="s">
        <v>390</v>
      </c>
      <c r="D6942" s="2">
        <v>2020</v>
      </c>
      <c r="E6942" s="2" t="s">
        <v>388</v>
      </c>
      <c r="F6942" s="2">
        <v>1170343028</v>
      </c>
    </row>
    <row r="6943" spans="1:6" x14ac:dyDescent="0.25">
      <c r="A6943" s="2" t="s">
        <v>177</v>
      </c>
      <c r="B6943" s="2" t="s">
        <v>432</v>
      </c>
      <c r="C6943" s="2" t="s">
        <v>390</v>
      </c>
      <c r="D6943" s="2">
        <v>2021</v>
      </c>
      <c r="E6943" s="2" t="s">
        <v>388</v>
      </c>
      <c r="F6943" s="2">
        <v>1236889622</v>
      </c>
    </row>
    <row r="6944" spans="1:6" x14ac:dyDescent="0.25">
      <c r="A6944" s="2" t="s">
        <v>177</v>
      </c>
      <c r="B6944" s="2" t="s">
        <v>425</v>
      </c>
      <c r="C6944" s="2" t="s">
        <v>387</v>
      </c>
      <c r="D6944" s="2">
        <v>2010</v>
      </c>
      <c r="E6944" s="2" t="s">
        <v>388</v>
      </c>
      <c r="F6944" s="2">
        <v>370463514</v>
      </c>
    </row>
    <row r="6945" spans="1:6" x14ac:dyDescent="0.25">
      <c r="A6945" s="2" t="s">
        <v>177</v>
      </c>
      <c r="B6945" s="2" t="s">
        <v>425</v>
      </c>
      <c r="C6945" s="2" t="s">
        <v>387</v>
      </c>
      <c r="D6945" s="2">
        <v>2011</v>
      </c>
      <c r="E6945" s="2" t="s">
        <v>388</v>
      </c>
      <c r="F6945" s="2">
        <v>455371176</v>
      </c>
    </row>
    <row r="6946" spans="1:6" x14ac:dyDescent="0.25">
      <c r="A6946" s="2" t="s">
        <v>177</v>
      </c>
      <c r="B6946" s="2" t="s">
        <v>425</v>
      </c>
      <c r="C6946" s="2" t="s">
        <v>387</v>
      </c>
      <c r="D6946" s="2">
        <v>2012</v>
      </c>
      <c r="E6946" s="2" t="s">
        <v>388</v>
      </c>
      <c r="F6946" s="2">
        <v>512373458</v>
      </c>
    </row>
    <row r="6947" spans="1:6" x14ac:dyDescent="0.25">
      <c r="A6947" s="2" t="s">
        <v>177</v>
      </c>
      <c r="B6947" s="2" t="s">
        <v>425</v>
      </c>
      <c r="C6947" s="2" t="s">
        <v>387</v>
      </c>
      <c r="D6947" s="2">
        <v>2013</v>
      </c>
      <c r="E6947" s="2" t="s">
        <v>388</v>
      </c>
      <c r="F6947" s="2">
        <v>443753929</v>
      </c>
    </row>
    <row r="6948" spans="1:6" x14ac:dyDescent="0.25">
      <c r="A6948" s="2" t="s">
        <v>177</v>
      </c>
      <c r="B6948" s="2" t="s">
        <v>425</v>
      </c>
      <c r="C6948" s="2" t="s">
        <v>387</v>
      </c>
      <c r="D6948" s="2">
        <v>2014</v>
      </c>
      <c r="E6948" s="2" t="s">
        <v>388</v>
      </c>
      <c r="F6948" s="2">
        <v>454515609</v>
      </c>
    </row>
    <row r="6949" spans="1:6" x14ac:dyDescent="0.25">
      <c r="A6949" s="2" t="s">
        <v>177</v>
      </c>
      <c r="B6949" s="2" t="s">
        <v>425</v>
      </c>
      <c r="C6949" s="2" t="s">
        <v>387</v>
      </c>
      <c r="D6949" s="2">
        <v>2015</v>
      </c>
      <c r="E6949" s="2" t="s">
        <v>388</v>
      </c>
      <c r="F6949" s="2">
        <v>472904425</v>
      </c>
    </row>
    <row r="6950" spans="1:6" x14ac:dyDescent="0.25">
      <c r="A6950" s="2" t="s">
        <v>177</v>
      </c>
      <c r="B6950" s="2" t="s">
        <v>425</v>
      </c>
      <c r="C6950" s="2" t="s">
        <v>387</v>
      </c>
      <c r="D6950" s="2">
        <v>2016</v>
      </c>
      <c r="E6950" s="2" t="s">
        <v>388</v>
      </c>
      <c r="F6950" s="2">
        <v>374786533</v>
      </c>
    </row>
    <row r="6951" spans="1:6" x14ac:dyDescent="0.25">
      <c r="A6951" s="2" t="s">
        <v>177</v>
      </c>
      <c r="B6951" s="2" t="s">
        <v>425</v>
      </c>
      <c r="C6951" s="2" t="s">
        <v>387</v>
      </c>
      <c r="D6951" s="2">
        <v>2017</v>
      </c>
      <c r="E6951" s="2" t="s">
        <v>388</v>
      </c>
      <c r="F6951" s="2">
        <v>436688827</v>
      </c>
    </row>
    <row r="6952" spans="1:6" x14ac:dyDescent="0.25">
      <c r="A6952" s="2" t="s">
        <v>177</v>
      </c>
      <c r="B6952" s="2" t="s">
        <v>425</v>
      </c>
      <c r="C6952" s="2" t="s">
        <v>387</v>
      </c>
      <c r="D6952" s="2">
        <v>2018</v>
      </c>
      <c r="E6952" s="2" t="s">
        <v>388</v>
      </c>
      <c r="F6952" s="2">
        <v>587876036</v>
      </c>
    </row>
    <row r="6953" spans="1:6" x14ac:dyDescent="0.25">
      <c r="A6953" s="2" t="s">
        <v>177</v>
      </c>
      <c r="B6953" s="2" t="s">
        <v>425</v>
      </c>
      <c r="C6953" s="2" t="s">
        <v>387</v>
      </c>
      <c r="D6953" s="2">
        <v>2019</v>
      </c>
      <c r="E6953" s="2" t="s">
        <v>388</v>
      </c>
      <c r="F6953" s="2">
        <v>628994067</v>
      </c>
    </row>
    <row r="6954" spans="1:6" x14ac:dyDescent="0.25">
      <c r="A6954" s="2" t="s">
        <v>177</v>
      </c>
      <c r="B6954" s="2" t="s">
        <v>425</v>
      </c>
      <c r="C6954" s="2" t="s">
        <v>387</v>
      </c>
      <c r="D6954" s="2">
        <v>2020</v>
      </c>
      <c r="E6954" s="2" t="s">
        <v>388</v>
      </c>
      <c r="F6954" s="2">
        <v>667003099</v>
      </c>
    </row>
    <row r="6955" spans="1:6" x14ac:dyDescent="0.25">
      <c r="A6955" s="2" t="s">
        <v>177</v>
      </c>
      <c r="B6955" s="2" t="s">
        <v>425</v>
      </c>
      <c r="C6955" s="2" t="s">
        <v>387</v>
      </c>
      <c r="D6955" s="2">
        <v>2021</v>
      </c>
      <c r="E6955" s="2" t="s">
        <v>388</v>
      </c>
      <c r="F6955" s="2">
        <v>692517040</v>
      </c>
    </row>
    <row r="6956" spans="1:6" x14ac:dyDescent="0.25">
      <c r="A6956" s="2" t="s">
        <v>177</v>
      </c>
      <c r="B6956" s="2" t="s">
        <v>425</v>
      </c>
      <c r="C6956" s="2" t="s">
        <v>389</v>
      </c>
      <c r="D6956" s="2">
        <v>2010</v>
      </c>
      <c r="E6956" s="2" t="s">
        <v>388</v>
      </c>
      <c r="F6956" s="2">
        <v>541388784</v>
      </c>
    </row>
    <row r="6957" spans="1:6" x14ac:dyDescent="0.25">
      <c r="A6957" s="2" t="s">
        <v>177</v>
      </c>
      <c r="B6957" s="2" t="s">
        <v>425</v>
      </c>
      <c r="C6957" s="2" t="s">
        <v>389</v>
      </c>
      <c r="D6957" s="2">
        <v>2011</v>
      </c>
      <c r="E6957" s="2" t="s">
        <v>388</v>
      </c>
      <c r="F6957" s="2">
        <v>437555871</v>
      </c>
    </row>
    <row r="6958" spans="1:6" x14ac:dyDescent="0.25">
      <c r="A6958" s="2" t="s">
        <v>177</v>
      </c>
      <c r="B6958" s="2" t="s">
        <v>425</v>
      </c>
      <c r="C6958" s="2" t="s">
        <v>389</v>
      </c>
      <c r="D6958" s="2">
        <v>2012</v>
      </c>
      <c r="E6958" s="2" t="s">
        <v>388</v>
      </c>
      <c r="F6958" s="2">
        <v>448989294</v>
      </c>
    </row>
    <row r="6959" spans="1:6" x14ac:dyDescent="0.25">
      <c r="A6959" s="2" t="s">
        <v>177</v>
      </c>
      <c r="B6959" s="2" t="s">
        <v>425</v>
      </c>
      <c r="C6959" s="2" t="s">
        <v>389</v>
      </c>
      <c r="D6959" s="2">
        <v>2013</v>
      </c>
      <c r="E6959" s="2" t="s">
        <v>388</v>
      </c>
      <c r="F6959" s="2">
        <v>490792922</v>
      </c>
    </row>
    <row r="6960" spans="1:6" x14ac:dyDescent="0.25">
      <c r="A6960" s="2" t="s">
        <v>177</v>
      </c>
      <c r="B6960" s="2" t="s">
        <v>425</v>
      </c>
      <c r="C6960" s="2" t="s">
        <v>389</v>
      </c>
      <c r="D6960" s="2">
        <v>2014</v>
      </c>
      <c r="E6960" s="2" t="s">
        <v>388</v>
      </c>
      <c r="F6960" s="2">
        <v>1087890584</v>
      </c>
    </row>
    <row r="6961" spans="1:6" x14ac:dyDescent="0.25">
      <c r="A6961" s="2" t="s">
        <v>177</v>
      </c>
      <c r="B6961" s="2" t="s">
        <v>425</v>
      </c>
      <c r="C6961" s="2" t="s">
        <v>389</v>
      </c>
      <c r="D6961" s="2">
        <v>2015</v>
      </c>
      <c r="E6961" s="2" t="s">
        <v>388</v>
      </c>
      <c r="F6961" s="2">
        <v>1295543175</v>
      </c>
    </row>
    <row r="6962" spans="1:6" x14ac:dyDescent="0.25">
      <c r="A6962" s="2" t="s">
        <v>177</v>
      </c>
      <c r="B6962" s="2" t="s">
        <v>425</v>
      </c>
      <c r="C6962" s="2" t="s">
        <v>389</v>
      </c>
      <c r="D6962" s="2">
        <v>2016</v>
      </c>
      <c r="E6962" s="2" t="s">
        <v>388</v>
      </c>
      <c r="F6962" s="2">
        <v>1670890903</v>
      </c>
    </row>
    <row r="6963" spans="1:6" x14ac:dyDescent="0.25">
      <c r="A6963" s="2" t="s">
        <v>177</v>
      </c>
      <c r="B6963" s="2" t="s">
        <v>425</v>
      </c>
      <c r="C6963" s="2" t="s">
        <v>389</v>
      </c>
      <c r="D6963" s="2">
        <v>2017</v>
      </c>
      <c r="E6963" s="2" t="s">
        <v>388</v>
      </c>
      <c r="F6963" s="2">
        <v>995744311</v>
      </c>
    </row>
    <row r="6964" spans="1:6" x14ac:dyDescent="0.25">
      <c r="A6964" s="2" t="s">
        <v>177</v>
      </c>
      <c r="B6964" s="2" t="s">
        <v>425</v>
      </c>
      <c r="C6964" s="2" t="s">
        <v>389</v>
      </c>
      <c r="D6964" s="2">
        <v>2018</v>
      </c>
      <c r="E6964" s="2" t="s">
        <v>388</v>
      </c>
      <c r="F6964" s="2">
        <v>1216166662</v>
      </c>
    </row>
    <row r="6965" spans="1:6" x14ac:dyDescent="0.25">
      <c r="A6965" s="2" t="s">
        <v>177</v>
      </c>
      <c r="B6965" s="2" t="s">
        <v>425</v>
      </c>
      <c r="C6965" s="2" t="s">
        <v>389</v>
      </c>
      <c r="D6965" s="2">
        <v>2019</v>
      </c>
      <c r="E6965" s="2" t="s">
        <v>388</v>
      </c>
      <c r="F6965" s="2">
        <v>1212616247</v>
      </c>
    </row>
    <row r="6966" spans="1:6" x14ac:dyDescent="0.25">
      <c r="A6966" s="2" t="s">
        <v>177</v>
      </c>
      <c r="B6966" s="2" t="s">
        <v>425</v>
      </c>
      <c r="C6966" s="2" t="s">
        <v>389</v>
      </c>
      <c r="D6966" s="2">
        <v>2020</v>
      </c>
      <c r="E6966" s="2" t="s">
        <v>388</v>
      </c>
      <c r="F6966" s="2">
        <v>1227565417</v>
      </c>
    </row>
    <row r="6967" spans="1:6" x14ac:dyDescent="0.25">
      <c r="A6967" s="2" t="s">
        <v>177</v>
      </c>
      <c r="B6967" s="2" t="s">
        <v>425</v>
      </c>
      <c r="C6967" s="2" t="s">
        <v>389</v>
      </c>
      <c r="D6967" s="2">
        <v>2021</v>
      </c>
      <c r="E6967" s="2" t="s">
        <v>388</v>
      </c>
      <c r="F6967" s="2">
        <v>1234391297</v>
      </c>
    </row>
    <row r="6968" spans="1:6" x14ac:dyDescent="0.25">
      <c r="A6968" s="2" t="s">
        <v>177</v>
      </c>
      <c r="B6968" s="2" t="s">
        <v>425</v>
      </c>
      <c r="C6968" s="2" t="s">
        <v>390</v>
      </c>
      <c r="D6968" s="2">
        <v>2010</v>
      </c>
      <c r="E6968" s="2" t="s">
        <v>388</v>
      </c>
      <c r="F6968" s="2">
        <v>307479222</v>
      </c>
    </row>
    <row r="6969" spans="1:6" x14ac:dyDescent="0.25">
      <c r="A6969" s="2" t="s">
        <v>177</v>
      </c>
      <c r="B6969" s="2" t="s">
        <v>425</v>
      </c>
      <c r="C6969" s="2" t="s">
        <v>390</v>
      </c>
      <c r="D6969" s="2">
        <v>2011</v>
      </c>
      <c r="E6969" s="2" t="s">
        <v>388</v>
      </c>
      <c r="F6969" s="2">
        <v>359771046</v>
      </c>
    </row>
    <row r="6970" spans="1:6" x14ac:dyDescent="0.25">
      <c r="A6970" s="2" t="s">
        <v>177</v>
      </c>
      <c r="B6970" s="2" t="s">
        <v>425</v>
      </c>
      <c r="C6970" s="2" t="s">
        <v>390</v>
      </c>
      <c r="D6970" s="2">
        <v>2012</v>
      </c>
      <c r="E6970" s="2" t="s">
        <v>388</v>
      </c>
      <c r="F6970" s="2">
        <v>604942494</v>
      </c>
    </row>
    <row r="6971" spans="1:6" x14ac:dyDescent="0.25">
      <c r="A6971" s="2" t="s">
        <v>177</v>
      </c>
      <c r="B6971" s="2" t="s">
        <v>425</v>
      </c>
      <c r="C6971" s="2" t="s">
        <v>390</v>
      </c>
      <c r="D6971" s="2">
        <v>2013</v>
      </c>
      <c r="E6971" s="2" t="s">
        <v>388</v>
      </c>
      <c r="F6971" s="2">
        <v>641118655</v>
      </c>
    </row>
    <row r="6972" spans="1:6" x14ac:dyDescent="0.25">
      <c r="A6972" s="2" t="s">
        <v>177</v>
      </c>
      <c r="B6972" s="2" t="s">
        <v>425</v>
      </c>
      <c r="C6972" s="2" t="s">
        <v>390</v>
      </c>
      <c r="D6972" s="2">
        <v>2014</v>
      </c>
      <c r="E6972" s="2" t="s">
        <v>388</v>
      </c>
      <c r="F6972" s="2">
        <v>771154403</v>
      </c>
    </row>
    <row r="6973" spans="1:6" x14ac:dyDescent="0.25">
      <c r="A6973" s="2" t="s">
        <v>177</v>
      </c>
      <c r="B6973" s="2" t="s">
        <v>425</v>
      </c>
      <c r="C6973" s="2" t="s">
        <v>390</v>
      </c>
      <c r="D6973" s="2">
        <v>2015</v>
      </c>
      <c r="E6973" s="2" t="s">
        <v>388</v>
      </c>
      <c r="F6973" s="2">
        <v>1117388600</v>
      </c>
    </row>
    <row r="6974" spans="1:6" x14ac:dyDescent="0.25">
      <c r="A6974" s="2" t="s">
        <v>177</v>
      </c>
      <c r="B6974" s="2" t="s">
        <v>425</v>
      </c>
      <c r="C6974" s="2" t="s">
        <v>390</v>
      </c>
      <c r="D6974" s="2">
        <v>2016</v>
      </c>
      <c r="E6974" s="2" t="s">
        <v>388</v>
      </c>
      <c r="F6974" s="2">
        <v>1131118168</v>
      </c>
    </row>
    <row r="6975" spans="1:6" x14ac:dyDescent="0.25">
      <c r="A6975" s="2" t="s">
        <v>177</v>
      </c>
      <c r="B6975" s="2" t="s">
        <v>425</v>
      </c>
      <c r="C6975" s="2" t="s">
        <v>390</v>
      </c>
      <c r="D6975" s="2">
        <v>2017</v>
      </c>
      <c r="E6975" s="2" t="s">
        <v>388</v>
      </c>
      <c r="F6975" s="2">
        <v>1359871124</v>
      </c>
    </row>
    <row r="6976" spans="1:6" x14ac:dyDescent="0.25">
      <c r="A6976" s="2" t="s">
        <v>177</v>
      </c>
      <c r="B6976" s="2" t="s">
        <v>425</v>
      </c>
      <c r="C6976" s="2" t="s">
        <v>390</v>
      </c>
      <c r="D6976" s="2">
        <v>2018</v>
      </c>
      <c r="E6976" s="2" t="s">
        <v>388</v>
      </c>
      <c r="F6976" s="2">
        <v>1141539760</v>
      </c>
    </row>
    <row r="6977" spans="1:6" x14ac:dyDescent="0.25">
      <c r="A6977" s="2" t="s">
        <v>177</v>
      </c>
      <c r="B6977" s="2" t="s">
        <v>425</v>
      </c>
      <c r="C6977" s="2" t="s">
        <v>390</v>
      </c>
      <c r="D6977" s="2">
        <v>2019</v>
      </c>
      <c r="E6977" s="2" t="s">
        <v>388</v>
      </c>
      <c r="F6977" s="2">
        <v>1181588516</v>
      </c>
    </row>
    <row r="6978" spans="1:6" x14ac:dyDescent="0.25">
      <c r="A6978" s="2" t="s">
        <v>177</v>
      </c>
      <c r="B6978" s="2" t="s">
        <v>425</v>
      </c>
      <c r="C6978" s="2" t="s">
        <v>390</v>
      </c>
      <c r="D6978" s="2">
        <v>2020</v>
      </c>
      <c r="E6978" s="2" t="s">
        <v>388</v>
      </c>
      <c r="F6978" s="2">
        <v>1264567611</v>
      </c>
    </row>
    <row r="6979" spans="1:6" x14ac:dyDescent="0.25">
      <c r="A6979" s="2" t="s">
        <v>177</v>
      </c>
      <c r="B6979" s="2" t="s">
        <v>425</v>
      </c>
      <c r="C6979" s="2" t="s">
        <v>390</v>
      </c>
      <c r="D6979" s="2">
        <v>2021</v>
      </c>
      <c r="E6979" s="2" t="s">
        <v>388</v>
      </c>
      <c r="F6979" s="2">
        <v>1333376833</v>
      </c>
    </row>
    <row r="6980" spans="1:6" x14ac:dyDescent="0.25">
      <c r="A6980" s="2" t="s">
        <v>178</v>
      </c>
      <c r="B6980" s="2" t="s">
        <v>409</v>
      </c>
      <c r="C6980" s="2" t="s">
        <v>387</v>
      </c>
      <c r="D6980" s="2">
        <v>2010</v>
      </c>
      <c r="E6980" s="2" t="s">
        <v>388</v>
      </c>
      <c r="F6980" s="2">
        <v>52929156</v>
      </c>
    </row>
    <row r="6981" spans="1:6" x14ac:dyDescent="0.25">
      <c r="A6981" s="2" t="s">
        <v>178</v>
      </c>
      <c r="B6981" s="2" t="s">
        <v>409</v>
      </c>
      <c r="C6981" s="2" t="s">
        <v>387</v>
      </c>
      <c r="D6981" s="2">
        <v>2011</v>
      </c>
      <c r="E6981" s="2" t="s">
        <v>388</v>
      </c>
      <c r="F6981" s="2">
        <v>59028131</v>
      </c>
    </row>
    <row r="6982" spans="1:6" x14ac:dyDescent="0.25">
      <c r="A6982" s="2" t="s">
        <v>178</v>
      </c>
      <c r="B6982" s="2" t="s">
        <v>409</v>
      </c>
      <c r="C6982" s="2" t="s">
        <v>387</v>
      </c>
      <c r="D6982" s="2">
        <v>2012</v>
      </c>
      <c r="E6982" s="2" t="s">
        <v>388</v>
      </c>
      <c r="F6982" s="2">
        <v>47071910</v>
      </c>
    </row>
    <row r="6983" spans="1:6" x14ac:dyDescent="0.25">
      <c r="A6983" s="2" t="s">
        <v>178</v>
      </c>
      <c r="B6983" s="2" t="s">
        <v>409</v>
      </c>
      <c r="C6983" s="2" t="s">
        <v>387</v>
      </c>
      <c r="D6983" s="2">
        <v>2013</v>
      </c>
      <c r="E6983" s="2" t="s">
        <v>388</v>
      </c>
      <c r="F6983" s="2">
        <v>61548304</v>
      </c>
    </row>
    <row r="6984" spans="1:6" x14ac:dyDescent="0.25">
      <c r="A6984" s="2" t="s">
        <v>178</v>
      </c>
      <c r="B6984" s="2" t="s">
        <v>409</v>
      </c>
      <c r="C6984" s="2" t="s">
        <v>387</v>
      </c>
      <c r="D6984" s="2">
        <v>2014</v>
      </c>
      <c r="E6984" s="2" t="s">
        <v>388</v>
      </c>
      <c r="F6984" s="2">
        <v>47387049</v>
      </c>
    </row>
    <row r="6985" spans="1:6" x14ac:dyDescent="0.25">
      <c r="A6985" s="2" t="s">
        <v>178</v>
      </c>
      <c r="B6985" s="2" t="s">
        <v>409</v>
      </c>
      <c r="C6985" s="2" t="s">
        <v>387</v>
      </c>
      <c r="D6985" s="2">
        <v>2015</v>
      </c>
      <c r="E6985" s="2" t="s">
        <v>388</v>
      </c>
      <c r="F6985" s="2">
        <v>71142075</v>
      </c>
    </row>
    <row r="6986" spans="1:6" x14ac:dyDescent="0.25">
      <c r="A6986" s="2" t="s">
        <v>178</v>
      </c>
      <c r="B6986" s="2" t="s">
        <v>409</v>
      </c>
      <c r="C6986" s="2" t="s">
        <v>387</v>
      </c>
      <c r="D6986" s="2">
        <v>2016</v>
      </c>
      <c r="E6986" s="2" t="s">
        <v>388</v>
      </c>
      <c r="F6986" s="2">
        <v>63648827</v>
      </c>
    </row>
    <row r="6987" spans="1:6" x14ac:dyDescent="0.25">
      <c r="A6987" s="2" t="s">
        <v>178</v>
      </c>
      <c r="B6987" s="2" t="s">
        <v>409</v>
      </c>
      <c r="C6987" s="2" t="s">
        <v>387</v>
      </c>
      <c r="D6987" s="2">
        <v>2017</v>
      </c>
      <c r="E6987" s="2" t="s">
        <v>388</v>
      </c>
      <c r="F6987" s="2">
        <v>106341864</v>
      </c>
    </row>
    <row r="6988" spans="1:6" x14ac:dyDescent="0.25">
      <c r="A6988" s="2" t="s">
        <v>178</v>
      </c>
      <c r="B6988" s="2" t="s">
        <v>409</v>
      </c>
      <c r="C6988" s="2" t="s">
        <v>387</v>
      </c>
      <c r="D6988" s="2">
        <v>2018</v>
      </c>
      <c r="E6988" s="2" t="s">
        <v>388</v>
      </c>
      <c r="F6988" s="2">
        <v>153140228</v>
      </c>
    </row>
    <row r="6989" spans="1:6" x14ac:dyDescent="0.25">
      <c r="A6989" s="2" t="s">
        <v>178</v>
      </c>
      <c r="B6989" s="2" t="s">
        <v>409</v>
      </c>
      <c r="C6989" s="2" t="s">
        <v>387</v>
      </c>
      <c r="D6989" s="2">
        <v>2019</v>
      </c>
      <c r="E6989" s="2" t="s">
        <v>388</v>
      </c>
      <c r="F6989" s="2">
        <v>163957970</v>
      </c>
    </row>
    <row r="6990" spans="1:6" x14ac:dyDescent="0.25">
      <c r="A6990" s="2" t="s">
        <v>178</v>
      </c>
      <c r="B6990" s="2" t="s">
        <v>409</v>
      </c>
      <c r="C6990" s="2" t="s">
        <v>387</v>
      </c>
      <c r="D6990" s="2">
        <v>2020</v>
      </c>
      <c r="E6990" s="2" t="s">
        <v>388</v>
      </c>
      <c r="F6990" s="2">
        <v>174080476</v>
      </c>
    </row>
    <row r="6991" spans="1:6" x14ac:dyDescent="0.25">
      <c r="A6991" s="2" t="s">
        <v>178</v>
      </c>
      <c r="B6991" s="2" t="s">
        <v>409</v>
      </c>
      <c r="C6991" s="2" t="s">
        <v>387</v>
      </c>
      <c r="D6991" s="2">
        <v>2021</v>
      </c>
      <c r="E6991" s="2" t="s">
        <v>388</v>
      </c>
      <c r="F6991" s="2">
        <v>181013955</v>
      </c>
    </row>
    <row r="6992" spans="1:6" x14ac:dyDescent="0.25">
      <c r="A6992" s="2" t="s">
        <v>178</v>
      </c>
      <c r="B6992" s="2" t="s">
        <v>409</v>
      </c>
      <c r="C6992" s="2" t="s">
        <v>389</v>
      </c>
      <c r="D6992" s="2">
        <v>2010</v>
      </c>
      <c r="E6992" s="2" t="s">
        <v>388</v>
      </c>
      <c r="F6992" s="2">
        <v>129551367</v>
      </c>
    </row>
    <row r="6993" spans="1:6" x14ac:dyDescent="0.25">
      <c r="A6993" s="2" t="s">
        <v>178</v>
      </c>
      <c r="B6993" s="2" t="s">
        <v>409</v>
      </c>
      <c r="C6993" s="2" t="s">
        <v>389</v>
      </c>
      <c r="D6993" s="2">
        <v>2011</v>
      </c>
      <c r="E6993" s="2" t="s">
        <v>388</v>
      </c>
      <c r="F6993" s="2">
        <v>44597645</v>
      </c>
    </row>
    <row r="6994" spans="1:6" x14ac:dyDescent="0.25">
      <c r="A6994" s="2" t="s">
        <v>178</v>
      </c>
      <c r="B6994" s="2" t="s">
        <v>409</v>
      </c>
      <c r="C6994" s="2" t="s">
        <v>389</v>
      </c>
      <c r="D6994" s="2">
        <v>2012</v>
      </c>
      <c r="E6994" s="2" t="s">
        <v>388</v>
      </c>
      <c r="F6994" s="2">
        <v>87788231</v>
      </c>
    </row>
    <row r="6995" spans="1:6" x14ac:dyDescent="0.25">
      <c r="A6995" s="2" t="s">
        <v>178</v>
      </c>
      <c r="B6995" s="2" t="s">
        <v>409</v>
      </c>
      <c r="C6995" s="2" t="s">
        <v>389</v>
      </c>
      <c r="D6995" s="2">
        <v>2013</v>
      </c>
      <c r="E6995" s="2" t="s">
        <v>388</v>
      </c>
      <c r="F6995" s="2">
        <v>99074428</v>
      </c>
    </row>
    <row r="6996" spans="1:6" x14ac:dyDescent="0.25">
      <c r="A6996" s="2" t="s">
        <v>178</v>
      </c>
      <c r="B6996" s="2" t="s">
        <v>409</v>
      </c>
      <c r="C6996" s="2" t="s">
        <v>389</v>
      </c>
      <c r="D6996" s="2">
        <v>2014</v>
      </c>
      <c r="E6996" s="2" t="s">
        <v>388</v>
      </c>
      <c r="F6996" s="2">
        <v>223051853</v>
      </c>
    </row>
    <row r="6997" spans="1:6" x14ac:dyDescent="0.25">
      <c r="A6997" s="2" t="s">
        <v>178</v>
      </c>
      <c r="B6997" s="2" t="s">
        <v>409</v>
      </c>
      <c r="C6997" s="2" t="s">
        <v>389</v>
      </c>
      <c r="D6997" s="2">
        <v>2015</v>
      </c>
      <c r="E6997" s="2" t="s">
        <v>388</v>
      </c>
      <c r="F6997" s="2">
        <v>273024014</v>
      </c>
    </row>
    <row r="6998" spans="1:6" x14ac:dyDescent="0.25">
      <c r="A6998" s="2" t="s">
        <v>178</v>
      </c>
      <c r="B6998" s="2" t="s">
        <v>409</v>
      </c>
      <c r="C6998" s="2" t="s">
        <v>389</v>
      </c>
      <c r="D6998" s="2">
        <v>2016</v>
      </c>
      <c r="E6998" s="2" t="s">
        <v>388</v>
      </c>
      <c r="F6998" s="2">
        <v>224526505</v>
      </c>
    </row>
    <row r="6999" spans="1:6" x14ac:dyDescent="0.25">
      <c r="A6999" s="2" t="s">
        <v>178</v>
      </c>
      <c r="B6999" s="2" t="s">
        <v>409</v>
      </c>
      <c r="C6999" s="2" t="s">
        <v>389</v>
      </c>
      <c r="D6999" s="2">
        <v>2017</v>
      </c>
      <c r="E6999" s="2" t="s">
        <v>388</v>
      </c>
      <c r="F6999" s="2">
        <v>197963543</v>
      </c>
    </row>
    <row r="7000" spans="1:6" x14ac:dyDescent="0.25">
      <c r="A7000" s="2" t="s">
        <v>178</v>
      </c>
      <c r="B7000" s="2" t="s">
        <v>409</v>
      </c>
      <c r="C7000" s="2" t="s">
        <v>389</v>
      </c>
      <c r="D7000" s="2">
        <v>2018</v>
      </c>
      <c r="E7000" s="2" t="s">
        <v>388</v>
      </c>
      <c r="F7000" s="2">
        <v>261218608</v>
      </c>
    </row>
    <row r="7001" spans="1:6" x14ac:dyDescent="0.25">
      <c r="A7001" s="2" t="s">
        <v>178</v>
      </c>
      <c r="B7001" s="2" t="s">
        <v>409</v>
      </c>
      <c r="C7001" s="2" t="s">
        <v>389</v>
      </c>
      <c r="D7001" s="2">
        <v>2019</v>
      </c>
      <c r="E7001" s="2" t="s">
        <v>388</v>
      </c>
      <c r="F7001" s="2">
        <v>265040564</v>
      </c>
    </row>
    <row r="7002" spans="1:6" x14ac:dyDescent="0.25">
      <c r="A7002" s="2" t="s">
        <v>178</v>
      </c>
      <c r="B7002" s="2" t="s">
        <v>409</v>
      </c>
      <c r="C7002" s="2" t="s">
        <v>389</v>
      </c>
      <c r="D7002" s="2">
        <v>2020</v>
      </c>
      <c r="E7002" s="2" t="s">
        <v>388</v>
      </c>
      <c r="F7002" s="2">
        <v>272664185</v>
      </c>
    </row>
    <row r="7003" spans="1:6" x14ac:dyDescent="0.25">
      <c r="A7003" s="2" t="s">
        <v>178</v>
      </c>
      <c r="B7003" s="2" t="s">
        <v>409</v>
      </c>
      <c r="C7003" s="2" t="s">
        <v>389</v>
      </c>
      <c r="D7003" s="2">
        <v>2021</v>
      </c>
      <c r="E7003" s="2" t="s">
        <v>388</v>
      </c>
      <c r="F7003" s="2">
        <v>278513403</v>
      </c>
    </row>
    <row r="7004" spans="1:6" x14ac:dyDescent="0.25">
      <c r="A7004" s="2" t="s">
        <v>178</v>
      </c>
      <c r="B7004" s="2" t="s">
        <v>409</v>
      </c>
      <c r="C7004" s="2" t="s">
        <v>390</v>
      </c>
      <c r="D7004" s="2">
        <v>2010</v>
      </c>
      <c r="E7004" s="2" t="s">
        <v>388</v>
      </c>
      <c r="F7004" s="2">
        <v>199583391</v>
      </c>
    </row>
    <row r="7005" spans="1:6" x14ac:dyDescent="0.25">
      <c r="A7005" s="2" t="s">
        <v>178</v>
      </c>
      <c r="B7005" s="2" t="s">
        <v>409</v>
      </c>
      <c r="C7005" s="2" t="s">
        <v>390</v>
      </c>
      <c r="D7005" s="2">
        <v>2011</v>
      </c>
      <c r="E7005" s="2" t="s">
        <v>388</v>
      </c>
      <c r="F7005" s="2">
        <v>260784187</v>
      </c>
    </row>
    <row r="7006" spans="1:6" x14ac:dyDescent="0.25">
      <c r="A7006" s="2" t="s">
        <v>178</v>
      </c>
      <c r="B7006" s="2" t="s">
        <v>409</v>
      </c>
      <c r="C7006" s="2" t="s">
        <v>390</v>
      </c>
      <c r="D7006" s="2">
        <v>2012</v>
      </c>
      <c r="E7006" s="2" t="s">
        <v>388</v>
      </c>
      <c r="F7006" s="2">
        <v>436453407</v>
      </c>
    </row>
    <row r="7007" spans="1:6" x14ac:dyDescent="0.25">
      <c r="A7007" s="2" t="s">
        <v>178</v>
      </c>
      <c r="B7007" s="2" t="s">
        <v>409</v>
      </c>
      <c r="C7007" s="2" t="s">
        <v>390</v>
      </c>
      <c r="D7007" s="2">
        <v>2013</v>
      </c>
      <c r="E7007" s="2" t="s">
        <v>388</v>
      </c>
      <c r="F7007" s="2">
        <v>362657778</v>
      </c>
    </row>
    <row r="7008" spans="1:6" x14ac:dyDescent="0.25">
      <c r="A7008" s="2" t="s">
        <v>178</v>
      </c>
      <c r="B7008" s="2" t="s">
        <v>409</v>
      </c>
      <c r="C7008" s="2" t="s">
        <v>390</v>
      </c>
      <c r="D7008" s="2">
        <v>2014</v>
      </c>
      <c r="E7008" s="2" t="s">
        <v>388</v>
      </c>
      <c r="F7008" s="2">
        <v>278253157</v>
      </c>
    </row>
    <row r="7009" spans="1:6" x14ac:dyDescent="0.25">
      <c r="A7009" s="2" t="s">
        <v>178</v>
      </c>
      <c r="B7009" s="2" t="s">
        <v>409</v>
      </c>
      <c r="C7009" s="2" t="s">
        <v>390</v>
      </c>
      <c r="D7009" s="2">
        <v>2015</v>
      </c>
      <c r="E7009" s="2" t="s">
        <v>388</v>
      </c>
      <c r="F7009" s="2">
        <v>330232730</v>
      </c>
    </row>
    <row r="7010" spans="1:6" x14ac:dyDescent="0.25">
      <c r="A7010" s="2" t="s">
        <v>178</v>
      </c>
      <c r="B7010" s="2" t="s">
        <v>409</v>
      </c>
      <c r="C7010" s="2" t="s">
        <v>390</v>
      </c>
      <c r="D7010" s="2">
        <v>2016</v>
      </c>
      <c r="E7010" s="2" t="s">
        <v>388</v>
      </c>
      <c r="F7010" s="2">
        <v>349936444</v>
      </c>
    </row>
    <row r="7011" spans="1:6" x14ac:dyDescent="0.25">
      <c r="A7011" s="2" t="s">
        <v>178</v>
      </c>
      <c r="B7011" s="2" t="s">
        <v>409</v>
      </c>
      <c r="C7011" s="2" t="s">
        <v>390</v>
      </c>
      <c r="D7011" s="2">
        <v>2017</v>
      </c>
      <c r="E7011" s="2" t="s">
        <v>388</v>
      </c>
      <c r="F7011" s="2">
        <v>371964686</v>
      </c>
    </row>
    <row r="7012" spans="1:6" x14ac:dyDescent="0.25">
      <c r="A7012" s="2" t="s">
        <v>178</v>
      </c>
      <c r="B7012" s="2" t="s">
        <v>409</v>
      </c>
      <c r="C7012" s="2" t="s">
        <v>390</v>
      </c>
      <c r="D7012" s="2">
        <v>2018</v>
      </c>
      <c r="E7012" s="2" t="s">
        <v>388</v>
      </c>
      <c r="F7012" s="2">
        <v>409379448</v>
      </c>
    </row>
    <row r="7013" spans="1:6" x14ac:dyDescent="0.25">
      <c r="A7013" s="2" t="s">
        <v>178</v>
      </c>
      <c r="B7013" s="2" t="s">
        <v>409</v>
      </c>
      <c r="C7013" s="2" t="s">
        <v>390</v>
      </c>
      <c r="D7013" s="2">
        <v>2019</v>
      </c>
      <c r="E7013" s="2" t="s">
        <v>388</v>
      </c>
      <c r="F7013" s="2">
        <v>447981877</v>
      </c>
    </row>
    <row r="7014" spans="1:6" x14ac:dyDescent="0.25">
      <c r="A7014" s="2" t="s">
        <v>178</v>
      </c>
      <c r="B7014" s="2" t="s">
        <v>409</v>
      </c>
      <c r="C7014" s="2" t="s">
        <v>390</v>
      </c>
      <c r="D7014" s="2">
        <v>2020</v>
      </c>
      <c r="E7014" s="2" t="s">
        <v>388</v>
      </c>
      <c r="F7014" s="2">
        <v>476627084</v>
      </c>
    </row>
    <row r="7015" spans="1:6" x14ac:dyDescent="0.25">
      <c r="A7015" s="2" t="s">
        <v>178</v>
      </c>
      <c r="B7015" s="2" t="s">
        <v>409</v>
      </c>
      <c r="C7015" s="2" t="s">
        <v>390</v>
      </c>
      <c r="D7015" s="2">
        <v>2021</v>
      </c>
      <c r="E7015" s="2" t="s">
        <v>388</v>
      </c>
      <c r="F7015" s="2">
        <v>505861814</v>
      </c>
    </row>
    <row r="7016" spans="1:6" x14ac:dyDescent="0.25">
      <c r="A7016" s="2" t="s">
        <v>179</v>
      </c>
      <c r="B7016" s="2" t="s">
        <v>386</v>
      </c>
      <c r="C7016" s="2" t="s">
        <v>387</v>
      </c>
      <c r="D7016" s="2">
        <v>2010</v>
      </c>
      <c r="E7016" s="2" t="s">
        <v>388</v>
      </c>
      <c r="F7016" s="2">
        <v>275996376</v>
      </c>
    </row>
    <row r="7017" spans="1:6" x14ac:dyDescent="0.25">
      <c r="A7017" s="2" t="s">
        <v>179</v>
      </c>
      <c r="B7017" s="2" t="s">
        <v>386</v>
      </c>
      <c r="C7017" s="2" t="s">
        <v>387</v>
      </c>
      <c r="D7017" s="2">
        <v>2011</v>
      </c>
      <c r="E7017" s="2" t="s">
        <v>388</v>
      </c>
      <c r="F7017" s="2">
        <v>304326518</v>
      </c>
    </row>
    <row r="7018" spans="1:6" x14ac:dyDescent="0.25">
      <c r="A7018" s="2" t="s">
        <v>179</v>
      </c>
      <c r="B7018" s="2" t="s">
        <v>386</v>
      </c>
      <c r="C7018" s="2" t="s">
        <v>387</v>
      </c>
      <c r="D7018" s="2">
        <v>2012</v>
      </c>
      <c r="E7018" s="2" t="s">
        <v>388</v>
      </c>
      <c r="F7018" s="2">
        <v>404888334</v>
      </c>
    </row>
    <row r="7019" spans="1:6" x14ac:dyDescent="0.25">
      <c r="A7019" s="2" t="s">
        <v>179</v>
      </c>
      <c r="B7019" s="2" t="s">
        <v>386</v>
      </c>
      <c r="C7019" s="2" t="s">
        <v>387</v>
      </c>
      <c r="D7019" s="2">
        <v>2013</v>
      </c>
      <c r="E7019" s="2" t="s">
        <v>388</v>
      </c>
      <c r="F7019" s="2">
        <v>93285478</v>
      </c>
    </row>
    <row r="7020" spans="1:6" x14ac:dyDescent="0.25">
      <c r="A7020" s="2" t="s">
        <v>179</v>
      </c>
      <c r="B7020" s="2" t="s">
        <v>386</v>
      </c>
      <c r="C7020" s="2" t="s">
        <v>387</v>
      </c>
      <c r="D7020" s="2">
        <v>2014</v>
      </c>
      <c r="E7020" s="2" t="s">
        <v>388</v>
      </c>
      <c r="F7020" s="2">
        <v>101084476</v>
      </c>
    </row>
    <row r="7021" spans="1:6" x14ac:dyDescent="0.25">
      <c r="A7021" s="2" t="s">
        <v>179</v>
      </c>
      <c r="B7021" s="2" t="s">
        <v>386</v>
      </c>
      <c r="C7021" s="2" t="s">
        <v>387</v>
      </c>
      <c r="D7021" s="2">
        <v>2015</v>
      </c>
      <c r="E7021" s="2" t="s">
        <v>388</v>
      </c>
      <c r="F7021" s="2">
        <v>142423100</v>
      </c>
    </row>
    <row r="7022" spans="1:6" x14ac:dyDescent="0.25">
      <c r="A7022" s="2" t="s">
        <v>179</v>
      </c>
      <c r="B7022" s="2" t="s">
        <v>386</v>
      </c>
      <c r="C7022" s="2" t="s">
        <v>387</v>
      </c>
      <c r="D7022" s="2">
        <v>2016</v>
      </c>
      <c r="E7022" s="2" t="s">
        <v>388</v>
      </c>
      <c r="F7022" s="2">
        <v>203722853</v>
      </c>
    </row>
    <row r="7023" spans="1:6" x14ac:dyDescent="0.25">
      <c r="A7023" s="2" t="s">
        <v>179</v>
      </c>
      <c r="B7023" s="2" t="s">
        <v>386</v>
      </c>
      <c r="C7023" s="2" t="s">
        <v>387</v>
      </c>
      <c r="D7023" s="2">
        <v>2017</v>
      </c>
      <c r="E7023" s="2" t="s">
        <v>388</v>
      </c>
      <c r="F7023" s="2">
        <v>160260203</v>
      </c>
    </row>
    <row r="7024" spans="1:6" x14ac:dyDescent="0.25">
      <c r="A7024" s="2" t="s">
        <v>179</v>
      </c>
      <c r="B7024" s="2" t="s">
        <v>386</v>
      </c>
      <c r="C7024" s="2" t="s">
        <v>387</v>
      </c>
      <c r="D7024" s="2">
        <v>2018</v>
      </c>
      <c r="E7024" s="2" t="s">
        <v>388</v>
      </c>
      <c r="F7024" s="2">
        <v>260560935</v>
      </c>
    </row>
    <row r="7025" spans="1:6" x14ac:dyDescent="0.25">
      <c r="A7025" s="2" t="s">
        <v>179</v>
      </c>
      <c r="B7025" s="2" t="s">
        <v>386</v>
      </c>
      <c r="C7025" s="2" t="s">
        <v>387</v>
      </c>
      <c r="D7025" s="2">
        <v>2019</v>
      </c>
      <c r="E7025" s="2" t="s">
        <v>388</v>
      </c>
      <c r="F7025" s="2">
        <v>280639557</v>
      </c>
    </row>
    <row r="7026" spans="1:6" x14ac:dyDescent="0.25">
      <c r="A7026" s="2" t="s">
        <v>179</v>
      </c>
      <c r="B7026" s="2" t="s">
        <v>386</v>
      </c>
      <c r="C7026" s="2" t="s">
        <v>387</v>
      </c>
      <c r="D7026" s="2">
        <v>2020</v>
      </c>
      <c r="E7026" s="2" t="s">
        <v>388</v>
      </c>
      <c r="F7026" s="2">
        <v>299189685</v>
      </c>
    </row>
    <row r="7027" spans="1:6" x14ac:dyDescent="0.25">
      <c r="A7027" s="2" t="s">
        <v>179</v>
      </c>
      <c r="B7027" s="2" t="s">
        <v>386</v>
      </c>
      <c r="C7027" s="2" t="s">
        <v>387</v>
      </c>
      <c r="D7027" s="2">
        <v>2021</v>
      </c>
      <c r="E7027" s="2" t="s">
        <v>388</v>
      </c>
      <c r="F7027" s="2">
        <v>312579854</v>
      </c>
    </row>
    <row r="7028" spans="1:6" x14ac:dyDescent="0.25">
      <c r="A7028" s="2" t="s">
        <v>179</v>
      </c>
      <c r="B7028" s="2" t="s">
        <v>386</v>
      </c>
      <c r="C7028" s="2" t="s">
        <v>389</v>
      </c>
      <c r="D7028" s="2">
        <v>2010</v>
      </c>
      <c r="E7028" s="2" t="s">
        <v>388</v>
      </c>
      <c r="F7028" s="2">
        <v>184748367</v>
      </c>
    </row>
    <row r="7029" spans="1:6" x14ac:dyDescent="0.25">
      <c r="A7029" s="2" t="s">
        <v>179</v>
      </c>
      <c r="B7029" s="2" t="s">
        <v>386</v>
      </c>
      <c r="C7029" s="2" t="s">
        <v>389</v>
      </c>
      <c r="D7029" s="2">
        <v>2011</v>
      </c>
      <c r="E7029" s="2" t="s">
        <v>388</v>
      </c>
      <c r="F7029" s="2">
        <v>716599735</v>
      </c>
    </row>
    <row r="7030" spans="1:6" x14ac:dyDescent="0.25">
      <c r="A7030" s="2" t="s">
        <v>179</v>
      </c>
      <c r="B7030" s="2" t="s">
        <v>386</v>
      </c>
      <c r="C7030" s="2" t="s">
        <v>389</v>
      </c>
      <c r="D7030" s="2">
        <v>2012</v>
      </c>
      <c r="E7030" s="2" t="s">
        <v>388</v>
      </c>
      <c r="F7030" s="2">
        <v>404364182</v>
      </c>
    </row>
    <row r="7031" spans="1:6" x14ac:dyDescent="0.25">
      <c r="A7031" s="2" t="s">
        <v>179</v>
      </c>
      <c r="B7031" s="2" t="s">
        <v>386</v>
      </c>
      <c r="C7031" s="2" t="s">
        <v>389</v>
      </c>
      <c r="D7031" s="2">
        <v>2013</v>
      </c>
      <c r="E7031" s="2" t="s">
        <v>388</v>
      </c>
      <c r="F7031" s="2">
        <v>252592889</v>
      </c>
    </row>
    <row r="7032" spans="1:6" x14ac:dyDescent="0.25">
      <c r="A7032" s="2" t="s">
        <v>179</v>
      </c>
      <c r="B7032" s="2" t="s">
        <v>386</v>
      </c>
      <c r="C7032" s="2" t="s">
        <v>389</v>
      </c>
      <c r="D7032" s="2">
        <v>2014</v>
      </c>
      <c r="E7032" s="2" t="s">
        <v>388</v>
      </c>
      <c r="F7032" s="2">
        <v>191318326</v>
      </c>
    </row>
    <row r="7033" spans="1:6" x14ac:dyDescent="0.25">
      <c r="A7033" s="2" t="s">
        <v>179</v>
      </c>
      <c r="B7033" s="2" t="s">
        <v>386</v>
      </c>
      <c r="C7033" s="2" t="s">
        <v>389</v>
      </c>
      <c r="D7033" s="2">
        <v>2015</v>
      </c>
      <c r="E7033" s="2" t="s">
        <v>388</v>
      </c>
      <c r="F7033" s="2">
        <v>205948039</v>
      </c>
    </row>
    <row r="7034" spans="1:6" x14ac:dyDescent="0.25">
      <c r="A7034" s="2" t="s">
        <v>179</v>
      </c>
      <c r="B7034" s="2" t="s">
        <v>386</v>
      </c>
      <c r="C7034" s="2" t="s">
        <v>389</v>
      </c>
      <c r="D7034" s="2">
        <v>2016</v>
      </c>
      <c r="E7034" s="2" t="s">
        <v>388</v>
      </c>
      <c r="F7034" s="2">
        <v>401807186</v>
      </c>
    </row>
    <row r="7035" spans="1:6" x14ac:dyDescent="0.25">
      <c r="A7035" s="2" t="s">
        <v>179</v>
      </c>
      <c r="B7035" s="2" t="s">
        <v>386</v>
      </c>
      <c r="C7035" s="2" t="s">
        <v>389</v>
      </c>
      <c r="D7035" s="2">
        <v>2017</v>
      </c>
      <c r="E7035" s="2" t="s">
        <v>388</v>
      </c>
      <c r="F7035" s="2">
        <v>229814504</v>
      </c>
    </row>
    <row r="7036" spans="1:6" x14ac:dyDescent="0.25">
      <c r="A7036" s="2" t="s">
        <v>179</v>
      </c>
      <c r="B7036" s="2" t="s">
        <v>386</v>
      </c>
      <c r="C7036" s="2" t="s">
        <v>389</v>
      </c>
      <c r="D7036" s="2">
        <v>2018</v>
      </c>
      <c r="E7036" s="2" t="s">
        <v>388</v>
      </c>
      <c r="F7036" s="2">
        <v>358655289</v>
      </c>
    </row>
    <row r="7037" spans="1:6" x14ac:dyDescent="0.25">
      <c r="A7037" s="2" t="s">
        <v>179</v>
      </c>
      <c r="B7037" s="2" t="s">
        <v>386</v>
      </c>
      <c r="C7037" s="2" t="s">
        <v>389</v>
      </c>
      <c r="D7037" s="2">
        <v>2019</v>
      </c>
      <c r="E7037" s="2" t="s">
        <v>388</v>
      </c>
      <c r="F7037" s="2">
        <v>372460007</v>
      </c>
    </row>
    <row r="7038" spans="1:6" x14ac:dyDescent="0.25">
      <c r="A7038" s="2" t="s">
        <v>179</v>
      </c>
      <c r="B7038" s="2" t="s">
        <v>386</v>
      </c>
      <c r="C7038" s="2" t="s">
        <v>389</v>
      </c>
      <c r="D7038" s="2">
        <v>2020</v>
      </c>
      <c r="E7038" s="2" t="s">
        <v>388</v>
      </c>
      <c r="F7038" s="2">
        <v>379271460</v>
      </c>
    </row>
    <row r="7039" spans="1:6" x14ac:dyDescent="0.25">
      <c r="A7039" s="2" t="s">
        <v>179</v>
      </c>
      <c r="B7039" s="2" t="s">
        <v>386</v>
      </c>
      <c r="C7039" s="2" t="s">
        <v>389</v>
      </c>
      <c r="D7039" s="2">
        <v>2021</v>
      </c>
      <c r="E7039" s="2" t="s">
        <v>388</v>
      </c>
      <c r="F7039" s="2">
        <v>387513610</v>
      </c>
    </row>
    <row r="7040" spans="1:6" x14ac:dyDescent="0.25">
      <c r="A7040" s="2" t="s">
        <v>179</v>
      </c>
      <c r="B7040" s="2" t="s">
        <v>386</v>
      </c>
      <c r="C7040" s="2" t="s">
        <v>390</v>
      </c>
      <c r="D7040" s="2">
        <v>2010</v>
      </c>
      <c r="E7040" s="2" t="s">
        <v>388</v>
      </c>
      <c r="F7040" s="2">
        <v>486560675</v>
      </c>
    </row>
    <row r="7041" spans="1:6" x14ac:dyDescent="0.25">
      <c r="A7041" s="2" t="s">
        <v>179</v>
      </c>
      <c r="B7041" s="2" t="s">
        <v>386</v>
      </c>
      <c r="C7041" s="2" t="s">
        <v>390</v>
      </c>
      <c r="D7041" s="2">
        <v>2011</v>
      </c>
      <c r="E7041" s="2" t="s">
        <v>388</v>
      </c>
      <c r="F7041" s="2">
        <v>512523339</v>
      </c>
    </row>
    <row r="7042" spans="1:6" x14ac:dyDescent="0.25">
      <c r="A7042" s="2" t="s">
        <v>179</v>
      </c>
      <c r="B7042" s="2" t="s">
        <v>386</v>
      </c>
      <c r="C7042" s="2" t="s">
        <v>390</v>
      </c>
      <c r="D7042" s="2">
        <v>2012</v>
      </c>
      <c r="E7042" s="2" t="s">
        <v>388</v>
      </c>
      <c r="F7042" s="2">
        <v>593082948</v>
      </c>
    </row>
    <row r="7043" spans="1:6" x14ac:dyDescent="0.25">
      <c r="A7043" s="2" t="s">
        <v>179</v>
      </c>
      <c r="B7043" s="2" t="s">
        <v>386</v>
      </c>
      <c r="C7043" s="2" t="s">
        <v>390</v>
      </c>
      <c r="D7043" s="2">
        <v>2013</v>
      </c>
      <c r="E7043" s="2" t="s">
        <v>388</v>
      </c>
      <c r="F7043" s="2">
        <v>518578129</v>
      </c>
    </row>
    <row r="7044" spans="1:6" x14ac:dyDescent="0.25">
      <c r="A7044" s="2" t="s">
        <v>179</v>
      </c>
      <c r="B7044" s="2" t="s">
        <v>386</v>
      </c>
      <c r="C7044" s="2" t="s">
        <v>390</v>
      </c>
      <c r="D7044" s="2">
        <v>2014</v>
      </c>
      <c r="E7044" s="2" t="s">
        <v>388</v>
      </c>
      <c r="F7044" s="2">
        <v>506010955</v>
      </c>
    </row>
    <row r="7045" spans="1:6" x14ac:dyDescent="0.25">
      <c r="A7045" s="2" t="s">
        <v>179</v>
      </c>
      <c r="B7045" s="2" t="s">
        <v>386</v>
      </c>
      <c r="C7045" s="2" t="s">
        <v>390</v>
      </c>
      <c r="D7045" s="2">
        <v>2015</v>
      </c>
      <c r="E7045" s="2" t="s">
        <v>388</v>
      </c>
      <c r="F7045" s="2">
        <v>561146993</v>
      </c>
    </row>
    <row r="7046" spans="1:6" x14ac:dyDescent="0.25">
      <c r="A7046" s="2" t="s">
        <v>179</v>
      </c>
      <c r="B7046" s="2" t="s">
        <v>386</v>
      </c>
      <c r="C7046" s="2" t="s">
        <v>390</v>
      </c>
      <c r="D7046" s="2">
        <v>2016</v>
      </c>
      <c r="E7046" s="2" t="s">
        <v>388</v>
      </c>
      <c r="F7046" s="2">
        <v>649370516</v>
      </c>
    </row>
    <row r="7047" spans="1:6" x14ac:dyDescent="0.25">
      <c r="A7047" s="2" t="s">
        <v>179</v>
      </c>
      <c r="B7047" s="2" t="s">
        <v>386</v>
      </c>
      <c r="C7047" s="2" t="s">
        <v>390</v>
      </c>
      <c r="D7047" s="2">
        <v>2017</v>
      </c>
      <c r="E7047" s="2" t="s">
        <v>388</v>
      </c>
      <c r="F7047" s="2">
        <v>646899699</v>
      </c>
    </row>
    <row r="7048" spans="1:6" x14ac:dyDescent="0.25">
      <c r="A7048" s="2" t="s">
        <v>179</v>
      </c>
      <c r="B7048" s="2" t="s">
        <v>386</v>
      </c>
      <c r="C7048" s="2" t="s">
        <v>390</v>
      </c>
      <c r="D7048" s="2">
        <v>2018</v>
      </c>
      <c r="E7048" s="2" t="s">
        <v>388</v>
      </c>
      <c r="F7048" s="2">
        <v>776035676</v>
      </c>
    </row>
    <row r="7049" spans="1:6" x14ac:dyDescent="0.25">
      <c r="A7049" s="2" t="s">
        <v>179</v>
      </c>
      <c r="B7049" s="2" t="s">
        <v>386</v>
      </c>
      <c r="C7049" s="2" t="s">
        <v>390</v>
      </c>
      <c r="D7049" s="2">
        <v>2019</v>
      </c>
      <c r="E7049" s="2" t="s">
        <v>388</v>
      </c>
      <c r="F7049" s="2">
        <v>853936466</v>
      </c>
    </row>
    <row r="7050" spans="1:6" x14ac:dyDescent="0.25">
      <c r="A7050" s="2" t="s">
        <v>179</v>
      </c>
      <c r="B7050" s="2" t="s">
        <v>386</v>
      </c>
      <c r="C7050" s="2" t="s">
        <v>390</v>
      </c>
      <c r="D7050" s="2">
        <v>2020</v>
      </c>
      <c r="E7050" s="2" t="s">
        <v>388</v>
      </c>
      <c r="F7050" s="2">
        <v>914135894</v>
      </c>
    </row>
    <row r="7051" spans="1:6" x14ac:dyDescent="0.25">
      <c r="A7051" s="2" t="s">
        <v>179</v>
      </c>
      <c r="B7051" s="2" t="s">
        <v>386</v>
      </c>
      <c r="C7051" s="2" t="s">
        <v>390</v>
      </c>
      <c r="D7051" s="2">
        <v>2021</v>
      </c>
      <c r="E7051" s="2" t="s">
        <v>388</v>
      </c>
      <c r="F7051" s="2">
        <v>978057913</v>
      </c>
    </row>
    <row r="7052" spans="1:6" x14ac:dyDescent="0.25">
      <c r="A7052" s="2" t="s">
        <v>180</v>
      </c>
      <c r="B7052" s="2" t="s">
        <v>424</v>
      </c>
      <c r="C7052" s="2" t="s">
        <v>387</v>
      </c>
      <c r="D7052" s="2">
        <v>2010</v>
      </c>
      <c r="E7052" s="2" t="s">
        <v>388</v>
      </c>
      <c r="F7052" s="2">
        <v>37987518</v>
      </c>
    </row>
    <row r="7053" spans="1:6" x14ac:dyDescent="0.25">
      <c r="A7053" s="2" t="s">
        <v>180</v>
      </c>
      <c r="B7053" s="2" t="s">
        <v>424</v>
      </c>
      <c r="C7053" s="2" t="s">
        <v>387</v>
      </c>
      <c r="D7053" s="2">
        <v>2011</v>
      </c>
      <c r="E7053" s="2" t="s">
        <v>388</v>
      </c>
      <c r="F7053" s="2">
        <v>44777400</v>
      </c>
    </row>
    <row r="7054" spans="1:6" x14ac:dyDescent="0.25">
      <c r="A7054" s="2" t="s">
        <v>180</v>
      </c>
      <c r="B7054" s="2" t="s">
        <v>424</v>
      </c>
      <c r="C7054" s="2" t="s">
        <v>387</v>
      </c>
      <c r="D7054" s="2">
        <v>2012</v>
      </c>
      <c r="E7054" s="2" t="s">
        <v>388</v>
      </c>
      <c r="F7054" s="2">
        <v>39757854</v>
      </c>
    </row>
    <row r="7055" spans="1:6" x14ac:dyDescent="0.25">
      <c r="A7055" s="2" t="s">
        <v>180</v>
      </c>
      <c r="B7055" s="2" t="s">
        <v>424</v>
      </c>
      <c r="C7055" s="2" t="s">
        <v>387</v>
      </c>
      <c r="D7055" s="2">
        <v>2013</v>
      </c>
      <c r="E7055" s="2" t="s">
        <v>388</v>
      </c>
      <c r="F7055" s="2">
        <v>43756152</v>
      </c>
    </row>
    <row r="7056" spans="1:6" x14ac:dyDescent="0.25">
      <c r="A7056" s="2" t="s">
        <v>180</v>
      </c>
      <c r="B7056" s="2" t="s">
        <v>424</v>
      </c>
      <c r="C7056" s="2" t="s">
        <v>387</v>
      </c>
      <c r="D7056" s="2">
        <v>2014</v>
      </c>
      <c r="E7056" s="2" t="s">
        <v>388</v>
      </c>
      <c r="F7056" s="2">
        <v>38282269</v>
      </c>
    </row>
    <row r="7057" spans="1:6" x14ac:dyDescent="0.25">
      <c r="A7057" s="2" t="s">
        <v>180</v>
      </c>
      <c r="B7057" s="2" t="s">
        <v>424</v>
      </c>
      <c r="C7057" s="2" t="s">
        <v>387</v>
      </c>
      <c r="D7057" s="2">
        <v>2015</v>
      </c>
      <c r="E7057" s="2" t="s">
        <v>388</v>
      </c>
      <c r="F7057" s="2">
        <v>39115808</v>
      </c>
    </row>
    <row r="7058" spans="1:6" x14ac:dyDescent="0.25">
      <c r="A7058" s="2" t="s">
        <v>180</v>
      </c>
      <c r="B7058" s="2" t="s">
        <v>424</v>
      </c>
      <c r="C7058" s="2" t="s">
        <v>387</v>
      </c>
      <c r="D7058" s="2">
        <v>2016</v>
      </c>
      <c r="E7058" s="2" t="s">
        <v>388</v>
      </c>
      <c r="F7058" s="2">
        <v>34826121</v>
      </c>
    </row>
    <row r="7059" spans="1:6" x14ac:dyDescent="0.25">
      <c r="A7059" s="2" t="s">
        <v>180</v>
      </c>
      <c r="B7059" s="2" t="s">
        <v>424</v>
      </c>
      <c r="C7059" s="2" t="s">
        <v>387</v>
      </c>
      <c r="D7059" s="2">
        <v>2017</v>
      </c>
      <c r="E7059" s="2" t="s">
        <v>388</v>
      </c>
      <c r="F7059" s="2">
        <v>36412902</v>
      </c>
    </row>
    <row r="7060" spans="1:6" x14ac:dyDescent="0.25">
      <c r="A7060" s="2" t="s">
        <v>180</v>
      </c>
      <c r="B7060" s="2" t="s">
        <v>424</v>
      </c>
      <c r="C7060" s="2" t="s">
        <v>387</v>
      </c>
      <c r="D7060" s="2">
        <v>2018</v>
      </c>
      <c r="E7060" s="2" t="s">
        <v>388</v>
      </c>
      <c r="F7060" s="2">
        <v>61744839</v>
      </c>
    </row>
    <row r="7061" spans="1:6" x14ac:dyDescent="0.25">
      <c r="A7061" s="2" t="s">
        <v>180</v>
      </c>
      <c r="B7061" s="2" t="s">
        <v>424</v>
      </c>
      <c r="C7061" s="2" t="s">
        <v>387</v>
      </c>
      <c r="D7061" s="2">
        <v>2019</v>
      </c>
      <c r="E7061" s="2" t="s">
        <v>388</v>
      </c>
      <c r="F7061" s="2">
        <v>66096399</v>
      </c>
    </row>
    <row r="7062" spans="1:6" x14ac:dyDescent="0.25">
      <c r="A7062" s="2" t="s">
        <v>180</v>
      </c>
      <c r="B7062" s="2" t="s">
        <v>424</v>
      </c>
      <c r="C7062" s="2" t="s">
        <v>387</v>
      </c>
      <c r="D7062" s="2">
        <v>2020</v>
      </c>
      <c r="E7062" s="2" t="s">
        <v>388</v>
      </c>
      <c r="F7062" s="2">
        <v>70402008</v>
      </c>
    </row>
    <row r="7063" spans="1:6" x14ac:dyDescent="0.25">
      <c r="A7063" s="2" t="s">
        <v>180</v>
      </c>
      <c r="B7063" s="2" t="s">
        <v>424</v>
      </c>
      <c r="C7063" s="2" t="s">
        <v>387</v>
      </c>
      <c r="D7063" s="2">
        <v>2021</v>
      </c>
      <c r="E7063" s="2" t="s">
        <v>388</v>
      </c>
      <c r="F7063" s="2">
        <v>73075727</v>
      </c>
    </row>
    <row r="7064" spans="1:6" x14ac:dyDescent="0.25">
      <c r="A7064" s="2" t="s">
        <v>180</v>
      </c>
      <c r="B7064" s="2" t="s">
        <v>424</v>
      </c>
      <c r="C7064" s="2" t="s">
        <v>389</v>
      </c>
      <c r="D7064" s="2">
        <v>2010</v>
      </c>
      <c r="E7064" s="2" t="s">
        <v>388</v>
      </c>
      <c r="F7064" s="2">
        <v>28668976</v>
      </c>
    </row>
    <row r="7065" spans="1:6" x14ac:dyDescent="0.25">
      <c r="A7065" s="2" t="s">
        <v>180</v>
      </c>
      <c r="B7065" s="2" t="s">
        <v>424</v>
      </c>
      <c r="C7065" s="2" t="s">
        <v>389</v>
      </c>
      <c r="D7065" s="2">
        <v>2011</v>
      </c>
      <c r="E7065" s="2" t="s">
        <v>388</v>
      </c>
      <c r="F7065" s="2">
        <v>46000086</v>
      </c>
    </row>
    <row r="7066" spans="1:6" x14ac:dyDescent="0.25">
      <c r="A7066" s="2" t="s">
        <v>180</v>
      </c>
      <c r="B7066" s="2" t="s">
        <v>424</v>
      </c>
      <c r="C7066" s="2" t="s">
        <v>389</v>
      </c>
      <c r="D7066" s="2">
        <v>2012</v>
      </c>
      <c r="E7066" s="2" t="s">
        <v>388</v>
      </c>
      <c r="F7066" s="2">
        <v>46948283</v>
      </c>
    </row>
    <row r="7067" spans="1:6" x14ac:dyDescent="0.25">
      <c r="A7067" s="2" t="s">
        <v>180</v>
      </c>
      <c r="B7067" s="2" t="s">
        <v>424</v>
      </c>
      <c r="C7067" s="2" t="s">
        <v>389</v>
      </c>
      <c r="D7067" s="2">
        <v>2013</v>
      </c>
      <c r="E7067" s="2" t="s">
        <v>388</v>
      </c>
      <c r="F7067" s="2">
        <v>42054494</v>
      </c>
    </row>
    <row r="7068" spans="1:6" x14ac:dyDescent="0.25">
      <c r="A7068" s="2" t="s">
        <v>180</v>
      </c>
      <c r="B7068" s="2" t="s">
        <v>424</v>
      </c>
      <c r="C7068" s="2" t="s">
        <v>389</v>
      </c>
      <c r="D7068" s="2">
        <v>2014</v>
      </c>
      <c r="E7068" s="2" t="s">
        <v>388</v>
      </c>
      <c r="F7068" s="2">
        <v>52800238</v>
      </c>
    </row>
    <row r="7069" spans="1:6" x14ac:dyDescent="0.25">
      <c r="A7069" s="2" t="s">
        <v>180</v>
      </c>
      <c r="B7069" s="2" t="s">
        <v>424</v>
      </c>
      <c r="C7069" s="2" t="s">
        <v>389</v>
      </c>
      <c r="D7069" s="2">
        <v>2015</v>
      </c>
      <c r="E7069" s="2" t="s">
        <v>388</v>
      </c>
      <c r="F7069" s="2">
        <v>45976936</v>
      </c>
    </row>
    <row r="7070" spans="1:6" x14ac:dyDescent="0.25">
      <c r="A7070" s="2" t="s">
        <v>180</v>
      </c>
      <c r="B7070" s="2" t="s">
        <v>424</v>
      </c>
      <c r="C7070" s="2" t="s">
        <v>389</v>
      </c>
      <c r="D7070" s="2">
        <v>2016</v>
      </c>
      <c r="E7070" s="2" t="s">
        <v>388</v>
      </c>
      <c r="F7070" s="2">
        <v>42282052</v>
      </c>
    </row>
    <row r="7071" spans="1:6" x14ac:dyDescent="0.25">
      <c r="A7071" s="2" t="s">
        <v>180</v>
      </c>
      <c r="B7071" s="2" t="s">
        <v>424</v>
      </c>
      <c r="C7071" s="2" t="s">
        <v>389</v>
      </c>
      <c r="D7071" s="2">
        <v>2017</v>
      </c>
      <c r="E7071" s="2" t="s">
        <v>388</v>
      </c>
      <c r="F7071" s="2">
        <v>140809290</v>
      </c>
    </row>
    <row r="7072" spans="1:6" x14ac:dyDescent="0.25">
      <c r="A7072" s="2" t="s">
        <v>180</v>
      </c>
      <c r="B7072" s="2" t="s">
        <v>424</v>
      </c>
      <c r="C7072" s="2" t="s">
        <v>389</v>
      </c>
      <c r="D7072" s="2">
        <v>2018</v>
      </c>
      <c r="E7072" s="2" t="s">
        <v>388</v>
      </c>
      <c r="F7072" s="2">
        <v>94934795</v>
      </c>
    </row>
    <row r="7073" spans="1:6" x14ac:dyDescent="0.25">
      <c r="A7073" s="2" t="s">
        <v>180</v>
      </c>
      <c r="B7073" s="2" t="s">
        <v>424</v>
      </c>
      <c r="C7073" s="2" t="s">
        <v>389</v>
      </c>
      <c r="D7073" s="2">
        <v>2019</v>
      </c>
      <c r="E7073" s="2" t="s">
        <v>388</v>
      </c>
      <c r="F7073" s="2">
        <v>97129807</v>
      </c>
    </row>
    <row r="7074" spans="1:6" x14ac:dyDescent="0.25">
      <c r="A7074" s="2" t="s">
        <v>180</v>
      </c>
      <c r="B7074" s="2" t="s">
        <v>424</v>
      </c>
      <c r="C7074" s="2" t="s">
        <v>389</v>
      </c>
      <c r="D7074" s="2">
        <v>2020</v>
      </c>
      <c r="E7074" s="2" t="s">
        <v>388</v>
      </c>
      <c r="F7074" s="2">
        <v>100412594</v>
      </c>
    </row>
    <row r="7075" spans="1:6" x14ac:dyDescent="0.25">
      <c r="A7075" s="2" t="s">
        <v>180</v>
      </c>
      <c r="B7075" s="2" t="s">
        <v>424</v>
      </c>
      <c r="C7075" s="2" t="s">
        <v>389</v>
      </c>
      <c r="D7075" s="2">
        <v>2021</v>
      </c>
      <c r="E7075" s="2" t="s">
        <v>388</v>
      </c>
      <c r="F7075" s="2">
        <v>102280285</v>
      </c>
    </row>
    <row r="7076" spans="1:6" x14ac:dyDescent="0.25">
      <c r="A7076" s="2" t="s">
        <v>180</v>
      </c>
      <c r="B7076" s="2" t="s">
        <v>424</v>
      </c>
      <c r="C7076" s="2" t="s">
        <v>390</v>
      </c>
      <c r="D7076" s="2">
        <v>2010</v>
      </c>
      <c r="E7076" s="2" t="s">
        <v>388</v>
      </c>
      <c r="F7076" s="2">
        <v>83779825</v>
      </c>
    </row>
    <row r="7077" spans="1:6" x14ac:dyDescent="0.25">
      <c r="A7077" s="2" t="s">
        <v>180</v>
      </c>
      <c r="B7077" s="2" t="s">
        <v>424</v>
      </c>
      <c r="C7077" s="2" t="s">
        <v>390</v>
      </c>
      <c r="D7077" s="2">
        <v>2011</v>
      </c>
      <c r="E7077" s="2" t="s">
        <v>388</v>
      </c>
      <c r="F7077" s="2">
        <v>71477120</v>
      </c>
    </row>
    <row r="7078" spans="1:6" x14ac:dyDescent="0.25">
      <c r="A7078" s="2" t="s">
        <v>180</v>
      </c>
      <c r="B7078" s="2" t="s">
        <v>424</v>
      </c>
      <c r="C7078" s="2" t="s">
        <v>390</v>
      </c>
      <c r="D7078" s="2">
        <v>2012</v>
      </c>
      <c r="E7078" s="2" t="s">
        <v>388</v>
      </c>
      <c r="F7078" s="2">
        <v>83789594</v>
      </c>
    </row>
    <row r="7079" spans="1:6" x14ac:dyDescent="0.25">
      <c r="A7079" s="2" t="s">
        <v>180</v>
      </c>
      <c r="B7079" s="2" t="s">
        <v>424</v>
      </c>
      <c r="C7079" s="2" t="s">
        <v>390</v>
      </c>
      <c r="D7079" s="2">
        <v>2013</v>
      </c>
      <c r="E7079" s="2" t="s">
        <v>388</v>
      </c>
      <c r="F7079" s="2">
        <v>80555764</v>
      </c>
    </row>
    <row r="7080" spans="1:6" x14ac:dyDescent="0.25">
      <c r="A7080" s="2" t="s">
        <v>180</v>
      </c>
      <c r="B7080" s="2" t="s">
        <v>424</v>
      </c>
      <c r="C7080" s="2" t="s">
        <v>390</v>
      </c>
      <c r="D7080" s="2">
        <v>2014</v>
      </c>
      <c r="E7080" s="2" t="s">
        <v>388</v>
      </c>
      <c r="F7080" s="2">
        <v>71648044</v>
      </c>
    </row>
    <row r="7081" spans="1:6" x14ac:dyDescent="0.25">
      <c r="A7081" s="2" t="s">
        <v>180</v>
      </c>
      <c r="B7081" s="2" t="s">
        <v>424</v>
      </c>
      <c r="C7081" s="2" t="s">
        <v>390</v>
      </c>
      <c r="D7081" s="2">
        <v>2015</v>
      </c>
      <c r="E7081" s="2" t="s">
        <v>388</v>
      </c>
      <c r="F7081" s="2">
        <v>41390427</v>
      </c>
    </row>
    <row r="7082" spans="1:6" x14ac:dyDescent="0.25">
      <c r="A7082" s="2" t="s">
        <v>180</v>
      </c>
      <c r="B7082" s="2" t="s">
        <v>424</v>
      </c>
      <c r="C7082" s="2" t="s">
        <v>390</v>
      </c>
      <c r="D7082" s="2">
        <v>2016</v>
      </c>
      <c r="E7082" s="2" t="s">
        <v>388</v>
      </c>
      <c r="F7082" s="2">
        <v>56892591</v>
      </c>
    </row>
    <row r="7083" spans="1:6" x14ac:dyDescent="0.25">
      <c r="A7083" s="2" t="s">
        <v>180</v>
      </c>
      <c r="B7083" s="2" t="s">
        <v>424</v>
      </c>
      <c r="C7083" s="2" t="s">
        <v>390</v>
      </c>
      <c r="D7083" s="2">
        <v>2017</v>
      </c>
      <c r="E7083" s="2" t="s">
        <v>388</v>
      </c>
      <c r="F7083" s="2">
        <v>76916422</v>
      </c>
    </row>
    <row r="7084" spans="1:6" x14ac:dyDescent="0.25">
      <c r="A7084" s="2" t="s">
        <v>180</v>
      </c>
      <c r="B7084" s="2" t="s">
        <v>424</v>
      </c>
      <c r="C7084" s="2" t="s">
        <v>390</v>
      </c>
      <c r="D7084" s="2">
        <v>2018</v>
      </c>
      <c r="E7084" s="2" t="s">
        <v>388</v>
      </c>
      <c r="F7084" s="2">
        <v>64985785</v>
      </c>
    </row>
    <row r="7085" spans="1:6" x14ac:dyDescent="0.25">
      <c r="A7085" s="2" t="s">
        <v>180</v>
      </c>
      <c r="B7085" s="2" t="s">
        <v>424</v>
      </c>
      <c r="C7085" s="2" t="s">
        <v>390</v>
      </c>
      <c r="D7085" s="2">
        <v>2019</v>
      </c>
      <c r="E7085" s="2" t="s">
        <v>388</v>
      </c>
      <c r="F7085" s="2">
        <v>67451634</v>
      </c>
    </row>
    <row r="7086" spans="1:6" x14ac:dyDescent="0.25">
      <c r="A7086" s="2" t="s">
        <v>180</v>
      </c>
      <c r="B7086" s="2" t="s">
        <v>424</v>
      </c>
      <c r="C7086" s="2" t="s">
        <v>390</v>
      </c>
      <c r="D7086" s="2">
        <v>2020</v>
      </c>
      <c r="E7086" s="2" t="s">
        <v>388</v>
      </c>
      <c r="F7086" s="2">
        <v>71977166</v>
      </c>
    </row>
    <row r="7087" spans="1:6" x14ac:dyDescent="0.25">
      <c r="A7087" s="2" t="s">
        <v>180</v>
      </c>
      <c r="B7087" s="2" t="s">
        <v>424</v>
      </c>
      <c r="C7087" s="2" t="s">
        <v>390</v>
      </c>
      <c r="D7087" s="2">
        <v>2021</v>
      </c>
      <c r="E7087" s="2" t="s">
        <v>388</v>
      </c>
      <c r="F7087" s="2">
        <v>75871476</v>
      </c>
    </row>
    <row r="7088" spans="1:6" x14ac:dyDescent="0.25">
      <c r="A7088" s="2" t="s">
        <v>180</v>
      </c>
      <c r="B7088" s="2" t="s">
        <v>413</v>
      </c>
      <c r="C7088" s="2" t="s">
        <v>387</v>
      </c>
      <c r="D7088" s="2">
        <v>2010</v>
      </c>
      <c r="E7088" s="2" t="s">
        <v>388</v>
      </c>
      <c r="F7088" s="2">
        <v>75378705</v>
      </c>
    </row>
    <row r="7089" spans="1:6" x14ac:dyDescent="0.25">
      <c r="A7089" s="2" t="s">
        <v>180</v>
      </c>
      <c r="B7089" s="2" t="s">
        <v>413</v>
      </c>
      <c r="C7089" s="2" t="s">
        <v>387</v>
      </c>
      <c r="D7089" s="2">
        <v>2011</v>
      </c>
      <c r="E7089" s="2" t="s">
        <v>388</v>
      </c>
      <c r="F7089" s="2">
        <v>31406210</v>
      </c>
    </row>
    <row r="7090" spans="1:6" x14ac:dyDescent="0.25">
      <c r="A7090" s="2" t="s">
        <v>180</v>
      </c>
      <c r="B7090" s="2" t="s">
        <v>413</v>
      </c>
      <c r="C7090" s="2" t="s">
        <v>387</v>
      </c>
      <c r="D7090" s="2">
        <v>2012</v>
      </c>
      <c r="E7090" s="2" t="s">
        <v>388</v>
      </c>
      <c r="F7090" s="2">
        <v>25417080</v>
      </c>
    </row>
    <row r="7091" spans="1:6" x14ac:dyDescent="0.25">
      <c r="A7091" s="2" t="s">
        <v>180</v>
      </c>
      <c r="B7091" s="2" t="s">
        <v>413</v>
      </c>
      <c r="C7091" s="2" t="s">
        <v>387</v>
      </c>
      <c r="D7091" s="2">
        <v>2013</v>
      </c>
      <c r="E7091" s="2" t="s">
        <v>388</v>
      </c>
      <c r="F7091" s="2">
        <v>64027684</v>
      </c>
    </row>
    <row r="7092" spans="1:6" x14ac:dyDescent="0.25">
      <c r="A7092" s="2" t="s">
        <v>180</v>
      </c>
      <c r="B7092" s="2" t="s">
        <v>413</v>
      </c>
      <c r="C7092" s="2" t="s">
        <v>387</v>
      </c>
      <c r="D7092" s="2">
        <v>2014</v>
      </c>
      <c r="E7092" s="2" t="s">
        <v>388</v>
      </c>
      <c r="F7092" s="2">
        <v>46689082</v>
      </c>
    </row>
    <row r="7093" spans="1:6" x14ac:dyDescent="0.25">
      <c r="A7093" s="2" t="s">
        <v>180</v>
      </c>
      <c r="B7093" s="2" t="s">
        <v>413</v>
      </c>
      <c r="C7093" s="2" t="s">
        <v>387</v>
      </c>
      <c r="D7093" s="2">
        <v>2015</v>
      </c>
      <c r="E7093" s="2" t="s">
        <v>388</v>
      </c>
      <c r="F7093" s="2">
        <v>54443810</v>
      </c>
    </row>
    <row r="7094" spans="1:6" x14ac:dyDescent="0.25">
      <c r="A7094" s="2" t="s">
        <v>180</v>
      </c>
      <c r="B7094" s="2" t="s">
        <v>413</v>
      </c>
      <c r="C7094" s="2" t="s">
        <v>387</v>
      </c>
      <c r="D7094" s="2">
        <v>2016</v>
      </c>
      <c r="E7094" s="2" t="s">
        <v>388</v>
      </c>
      <c r="F7094" s="2">
        <v>41431416</v>
      </c>
    </row>
    <row r="7095" spans="1:6" x14ac:dyDescent="0.25">
      <c r="A7095" s="2" t="s">
        <v>180</v>
      </c>
      <c r="B7095" s="2" t="s">
        <v>413</v>
      </c>
      <c r="C7095" s="2" t="s">
        <v>387</v>
      </c>
      <c r="D7095" s="2">
        <v>2017</v>
      </c>
      <c r="E7095" s="2" t="s">
        <v>388</v>
      </c>
      <c r="F7095" s="2">
        <v>27965391</v>
      </c>
    </row>
    <row r="7096" spans="1:6" x14ac:dyDescent="0.25">
      <c r="A7096" s="2" t="s">
        <v>180</v>
      </c>
      <c r="B7096" s="2" t="s">
        <v>413</v>
      </c>
      <c r="C7096" s="2" t="s">
        <v>387</v>
      </c>
      <c r="D7096" s="2">
        <v>2018</v>
      </c>
      <c r="E7096" s="2" t="s">
        <v>388</v>
      </c>
      <c r="F7096" s="2">
        <v>64978502</v>
      </c>
    </row>
    <row r="7097" spans="1:6" x14ac:dyDescent="0.25">
      <c r="A7097" s="2" t="s">
        <v>180</v>
      </c>
      <c r="B7097" s="2" t="s">
        <v>413</v>
      </c>
      <c r="C7097" s="2" t="s">
        <v>387</v>
      </c>
      <c r="D7097" s="2">
        <v>2019</v>
      </c>
      <c r="E7097" s="2" t="s">
        <v>388</v>
      </c>
      <c r="F7097" s="2">
        <v>68903873</v>
      </c>
    </row>
    <row r="7098" spans="1:6" x14ac:dyDescent="0.25">
      <c r="A7098" s="2" t="s">
        <v>180</v>
      </c>
      <c r="B7098" s="2" t="s">
        <v>413</v>
      </c>
      <c r="C7098" s="2" t="s">
        <v>387</v>
      </c>
      <c r="D7098" s="2">
        <v>2020</v>
      </c>
      <c r="E7098" s="2" t="s">
        <v>388</v>
      </c>
      <c r="F7098" s="2">
        <v>71960738</v>
      </c>
    </row>
    <row r="7099" spans="1:6" x14ac:dyDescent="0.25">
      <c r="A7099" s="2" t="s">
        <v>180</v>
      </c>
      <c r="B7099" s="2" t="s">
        <v>413</v>
      </c>
      <c r="C7099" s="2" t="s">
        <v>387</v>
      </c>
      <c r="D7099" s="2">
        <v>2021</v>
      </c>
      <c r="E7099" s="2" t="s">
        <v>388</v>
      </c>
      <c r="F7099" s="2">
        <v>74121934</v>
      </c>
    </row>
    <row r="7100" spans="1:6" x14ac:dyDescent="0.25">
      <c r="A7100" s="2" t="s">
        <v>180</v>
      </c>
      <c r="B7100" s="2" t="s">
        <v>413</v>
      </c>
      <c r="C7100" s="2" t="s">
        <v>389</v>
      </c>
      <c r="D7100" s="2">
        <v>2010</v>
      </c>
      <c r="E7100" s="2" t="s">
        <v>388</v>
      </c>
      <c r="F7100" s="2">
        <v>25592319</v>
      </c>
    </row>
    <row r="7101" spans="1:6" x14ac:dyDescent="0.25">
      <c r="A7101" s="2" t="s">
        <v>180</v>
      </c>
      <c r="B7101" s="2" t="s">
        <v>413</v>
      </c>
      <c r="C7101" s="2" t="s">
        <v>389</v>
      </c>
      <c r="D7101" s="2">
        <v>2011</v>
      </c>
      <c r="E7101" s="2" t="s">
        <v>388</v>
      </c>
      <c r="F7101" s="2">
        <v>15775971</v>
      </c>
    </row>
    <row r="7102" spans="1:6" x14ac:dyDescent="0.25">
      <c r="A7102" s="2" t="s">
        <v>180</v>
      </c>
      <c r="B7102" s="2" t="s">
        <v>413</v>
      </c>
      <c r="C7102" s="2" t="s">
        <v>389</v>
      </c>
      <c r="D7102" s="2">
        <v>2012</v>
      </c>
      <c r="E7102" s="2" t="s">
        <v>388</v>
      </c>
      <c r="F7102" s="2">
        <v>24147405</v>
      </c>
    </row>
    <row r="7103" spans="1:6" x14ac:dyDescent="0.25">
      <c r="A7103" s="2" t="s">
        <v>180</v>
      </c>
      <c r="B7103" s="2" t="s">
        <v>413</v>
      </c>
      <c r="C7103" s="2" t="s">
        <v>389</v>
      </c>
      <c r="D7103" s="2">
        <v>2013</v>
      </c>
      <c r="E7103" s="2" t="s">
        <v>388</v>
      </c>
      <c r="F7103" s="2">
        <v>33040909</v>
      </c>
    </row>
    <row r="7104" spans="1:6" x14ac:dyDescent="0.25">
      <c r="A7104" s="2" t="s">
        <v>180</v>
      </c>
      <c r="B7104" s="2" t="s">
        <v>413</v>
      </c>
      <c r="C7104" s="2" t="s">
        <v>389</v>
      </c>
      <c r="D7104" s="2">
        <v>2014</v>
      </c>
      <c r="E7104" s="2" t="s">
        <v>388</v>
      </c>
      <c r="F7104" s="2">
        <v>40122836</v>
      </c>
    </row>
    <row r="7105" spans="1:6" x14ac:dyDescent="0.25">
      <c r="A7105" s="2" t="s">
        <v>180</v>
      </c>
      <c r="B7105" s="2" t="s">
        <v>413</v>
      </c>
      <c r="C7105" s="2" t="s">
        <v>389</v>
      </c>
      <c r="D7105" s="2">
        <v>2015</v>
      </c>
      <c r="E7105" s="2" t="s">
        <v>388</v>
      </c>
      <c r="F7105" s="2">
        <v>36773505</v>
      </c>
    </row>
    <row r="7106" spans="1:6" x14ac:dyDescent="0.25">
      <c r="A7106" s="2" t="s">
        <v>180</v>
      </c>
      <c r="B7106" s="2" t="s">
        <v>413</v>
      </c>
      <c r="C7106" s="2" t="s">
        <v>389</v>
      </c>
      <c r="D7106" s="2">
        <v>2016</v>
      </c>
      <c r="E7106" s="2" t="s">
        <v>388</v>
      </c>
      <c r="F7106" s="2">
        <v>53485526</v>
      </c>
    </row>
    <row r="7107" spans="1:6" x14ac:dyDescent="0.25">
      <c r="A7107" s="2" t="s">
        <v>180</v>
      </c>
      <c r="B7107" s="2" t="s">
        <v>413</v>
      </c>
      <c r="C7107" s="2" t="s">
        <v>389</v>
      </c>
      <c r="D7107" s="2">
        <v>2017</v>
      </c>
      <c r="E7107" s="2" t="s">
        <v>388</v>
      </c>
      <c r="F7107" s="2">
        <v>43997242</v>
      </c>
    </row>
    <row r="7108" spans="1:6" x14ac:dyDescent="0.25">
      <c r="A7108" s="2" t="s">
        <v>180</v>
      </c>
      <c r="B7108" s="2" t="s">
        <v>413</v>
      </c>
      <c r="C7108" s="2" t="s">
        <v>389</v>
      </c>
      <c r="D7108" s="2">
        <v>2018</v>
      </c>
      <c r="E7108" s="2" t="s">
        <v>388</v>
      </c>
      <c r="F7108" s="2">
        <v>174488116</v>
      </c>
    </row>
    <row r="7109" spans="1:6" x14ac:dyDescent="0.25">
      <c r="A7109" s="2" t="s">
        <v>180</v>
      </c>
      <c r="B7109" s="2" t="s">
        <v>413</v>
      </c>
      <c r="C7109" s="2" t="s">
        <v>389</v>
      </c>
      <c r="D7109" s="2">
        <v>2019</v>
      </c>
      <c r="E7109" s="2" t="s">
        <v>388</v>
      </c>
      <c r="F7109" s="2">
        <v>167509117</v>
      </c>
    </row>
    <row r="7110" spans="1:6" x14ac:dyDescent="0.25">
      <c r="A7110" s="2" t="s">
        <v>180</v>
      </c>
      <c r="B7110" s="2" t="s">
        <v>413</v>
      </c>
      <c r="C7110" s="2" t="s">
        <v>389</v>
      </c>
      <c r="D7110" s="2">
        <v>2020</v>
      </c>
      <c r="E7110" s="2" t="s">
        <v>388</v>
      </c>
      <c r="F7110" s="2">
        <v>162203065</v>
      </c>
    </row>
    <row r="7111" spans="1:6" x14ac:dyDescent="0.25">
      <c r="A7111" s="2" t="s">
        <v>180</v>
      </c>
      <c r="B7111" s="2" t="s">
        <v>413</v>
      </c>
      <c r="C7111" s="2" t="s">
        <v>389</v>
      </c>
      <c r="D7111" s="2">
        <v>2021</v>
      </c>
      <c r="E7111" s="2" t="s">
        <v>388</v>
      </c>
      <c r="F7111" s="2">
        <v>155444640</v>
      </c>
    </row>
    <row r="7112" spans="1:6" x14ac:dyDescent="0.25">
      <c r="A7112" s="2" t="s">
        <v>180</v>
      </c>
      <c r="B7112" s="2" t="s">
        <v>413</v>
      </c>
      <c r="C7112" s="2" t="s">
        <v>390</v>
      </c>
      <c r="D7112" s="2">
        <v>2010</v>
      </c>
      <c r="E7112" s="2" t="s">
        <v>388</v>
      </c>
      <c r="F7112" s="2">
        <v>39507958</v>
      </c>
    </row>
    <row r="7113" spans="1:6" x14ac:dyDescent="0.25">
      <c r="A7113" s="2" t="s">
        <v>180</v>
      </c>
      <c r="B7113" s="2" t="s">
        <v>413</v>
      </c>
      <c r="C7113" s="2" t="s">
        <v>390</v>
      </c>
      <c r="D7113" s="2">
        <v>2011</v>
      </c>
      <c r="E7113" s="2" t="s">
        <v>388</v>
      </c>
      <c r="F7113" s="2">
        <v>32401905</v>
      </c>
    </row>
    <row r="7114" spans="1:6" x14ac:dyDescent="0.25">
      <c r="A7114" s="2" t="s">
        <v>180</v>
      </c>
      <c r="B7114" s="2" t="s">
        <v>413</v>
      </c>
      <c r="C7114" s="2" t="s">
        <v>390</v>
      </c>
      <c r="D7114" s="2">
        <v>2012</v>
      </c>
      <c r="E7114" s="2" t="s">
        <v>388</v>
      </c>
      <c r="F7114" s="2">
        <v>40629928</v>
      </c>
    </row>
    <row r="7115" spans="1:6" x14ac:dyDescent="0.25">
      <c r="A7115" s="2" t="s">
        <v>180</v>
      </c>
      <c r="B7115" s="2" t="s">
        <v>413</v>
      </c>
      <c r="C7115" s="2" t="s">
        <v>390</v>
      </c>
      <c r="D7115" s="2">
        <v>2013</v>
      </c>
      <c r="E7115" s="2" t="s">
        <v>388</v>
      </c>
      <c r="F7115" s="2">
        <v>39618126</v>
      </c>
    </row>
    <row r="7116" spans="1:6" x14ac:dyDescent="0.25">
      <c r="A7116" s="2" t="s">
        <v>180</v>
      </c>
      <c r="B7116" s="2" t="s">
        <v>413</v>
      </c>
      <c r="C7116" s="2" t="s">
        <v>390</v>
      </c>
      <c r="D7116" s="2">
        <v>2014</v>
      </c>
      <c r="E7116" s="2" t="s">
        <v>388</v>
      </c>
      <c r="F7116" s="2">
        <v>32839801</v>
      </c>
    </row>
    <row r="7117" spans="1:6" x14ac:dyDescent="0.25">
      <c r="A7117" s="2" t="s">
        <v>180</v>
      </c>
      <c r="B7117" s="2" t="s">
        <v>413</v>
      </c>
      <c r="C7117" s="2" t="s">
        <v>390</v>
      </c>
      <c r="D7117" s="2">
        <v>2015</v>
      </c>
      <c r="E7117" s="2" t="s">
        <v>388</v>
      </c>
      <c r="F7117" s="2">
        <v>30897654</v>
      </c>
    </row>
    <row r="7118" spans="1:6" x14ac:dyDescent="0.25">
      <c r="A7118" s="2" t="s">
        <v>180</v>
      </c>
      <c r="B7118" s="2" t="s">
        <v>413</v>
      </c>
      <c r="C7118" s="2" t="s">
        <v>390</v>
      </c>
      <c r="D7118" s="2">
        <v>2016</v>
      </c>
      <c r="E7118" s="2" t="s">
        <v>388</v>
      </c>
      <c r="F7118" s="2">
        <v>37124337</v>
      </c>
    </row>
    <row r="7119" spans="1:6" x14ac:dyDescent="0.25">
      <c r="A7119" s="2" t="s">
        <v>180</v>
      </c>
      <c r="B7119" s="2" t="s">
        <v>413</v>
      </c>
      <c r="C7119" s="2" t="s">
        <v>390</v>
      </c>
      <c r="D7119" s="2">
        <v>2017</v>
      </c>
      <c r="E7119" s="2" t="s">
        <v>388</v>
      </c>
      <c r="F7119" s="2">
        <v>27800780</v>
      </c>
    </row>
    <row r="7120" spans="1:6" x14ac:dyDescent="0.25">
      <c r="A7120" s="2" t="s">
        <v>180</v>
      </c>
      <c r="B7120" s="2" t="s">
        <v>413</v>
      </c>
      <c r="C7120" s="2" t="s">
        <v>390</v>
      </c>
      <c r="D7120" s="2">
        <v>2018</v>
      </c>
      <c r="E7120" s="2" t="s">
        <v>388</v>
      </c>
      <c r="F7120" s="2">
        <v>12416808</v>
      </c>
    </row>
    <row r="7121" spans="1:6" x14ac:dyDescent="0.25">
      <c r="A7121" s="2" t="s">
        <v>180</v>
      </c>
      <c r="B7121" s="2" t="s">
        <v>413</v>
      </c>
      <c r="C7121" s="2" t="s">
        <v>390</v>
      </c>
      <c r="D7121" s="2">
        <v>2019</v>
      </c>
      <c r="E7121" s="2" t="s">
        <v>388</v>
      </c>
      <c r="F7121" s="2">
        <v>12703831</v>
      </c>
    </row>
    <row r="7122" spans="1:6" x14ac:dyDescent="0.25">
      <c r="A7122" s="2" t="s">
        <v>180</v>
      </c>
      <c r="B7122" s="2" t="s">
        <v>413</v>
      </c>
      <c r="C7122" s="2" t="s">
        <v>390</v>
      </c>
      <c r="D7122" s="2">
        <v>2020</v>
      </c>
      <c r="E7122" s="2" t="s">
        <v>388</v>
      </c>
      <c r="F7122" s="2">
        <v>12974602</v>
      </c>
    </row>
    <row r="7123" spans="1:6" x14ac:dyDescent="0.25">
      <c r="A7123" s="2" t="s">
        <v>180</v>
      </c>
      <c r="B7123" s="2" t="s">
        <v>413</v>
      </c>
      <c r="C7123" s="2" t="s">
        <v>390</v>
      </c>
      <c r="D7123" s="2">
        <v>2021</v>
      </c>
      <c r="E7123" s="2" t="s">
        <v>388</v>
      </c>
      <c r="F7123" s="2">
        <v>13254214</v>
      </c>
    </row>
    <row r="7124" spans="1:6" x14ac:dyDescent="0.25">
      <c r="A7124" s="2" t="s">
        <v>181</v>
      </c>
      <c r="B7124" s="2" t="s">
        <v>393</v>
      </c>
      <c r="C7124" s="2" t="s">
        <v>387</v>
      </c>
      <c r="D7124" s="2">
        <v>2010</v>
      </c>
      <c r="E7124" s="2" t="s">
        <v>388</v>
      </c>
      <c r="F7124" s="2">
        <v>54898306</v>
      </c>
    </row>
    <row r="7125" spans="1:6" x14ac:dyDescent="0.25">
      <c r="A7125" s="2" t="s">
        <v>181</v>
      </c>
      <c r="B7125" s="2" t="s">
        <v>393</v>
      </c>
      <c r="C7125" s="2" t="s">
        <v>387</v>
      </c>
      <c r="D7125" s="2">
        <v>2011</v>
      </c>
      <c r="E7125" s="2" t="s">
        <v>388</v>
      </c>
      <c r="F7125" s="2">
        <v>22757002</v>
      </c>
    </row>
    <row r="7126" spans="1:6" x14ac:dyDescent="0.25">
      <c r="A7126" s="2" t="s">
        <v>181</v>
      </c>
      <c r="B7126" s="2" t="s">
        <v>393</v>
      </c>
      <c r="C7126" s="2" t="s">
        <v>387</v>
      </c>
      <c r="D7126" s="2">
        <v>2012</v>
      </c>
      <c r="E7126" s="2" t="s">
        <v>388</v>
      </c>
      <c r="F7126" s="2">
        <v>34776344</v>
      </c>
    </row>
    <row r="7127" spans="1:6" x14ac:dyDescent="0.25">
      <c r="A7127" s="2" t="s">
        <v>181</v>
      </c>
      <c r="B7127" s="2" t="s">
        <v>393</v>
      </c>
      <c r="C7127" s="2" t="s">
        <v>387</v>
      </c>
      <c r="D7127" s="2">
        <v>2013</v>
      </c>
      <c r="E7127" s="2" t="s">
        <v>388</v>
      </c>
      <c r="F7127" s="2">
        <v>116904624</v>
      </c>
    </row>
    <row r="7128" spans="1:6" x14ac:dyDescent="0.25">
      <c r="A7128" s="2" t="s">
        <v>181</v>
      </c>
      <c r="B7128" s="2" t="s">
        <v>393</v>
      </c>
      <c r="C7128" s="2" t="s">
        <v>387</v>
      </c>
      <c r="D7128" s="2">
        <v>2014</v>
      </c>
      <c r="E7128" s="2" t="s">
        <v>388</v>
      </c>
      <c r="F7128" s="2">
        <v>32495336</v>
      </c>
    </row>
    <row r="7129" spans="1:6" x14ac:dyDescent="0.25">
      <c r="A7129" s="2" t="s">
        <v>181</v>
      </c>
      <c r="B7129" s="2" t="s">
        <v>393</v>
      </c>
      <c r="C7129" s="2" t="s">
        <v>387</v>
      </c>
      <c r="D7129" s="2">
        <v>2015</v>
      </c>
      <c r="E7129" s="2" t="s">
        <v>388</v>
      </c>
      <c r="F7129" s="2">
        <v>67679546</v>
      </c>
    </row>
    <row r="7130" spans="1:6" x14ac:dyDescent="0.25">
      <c r="A7130" s="2" t="s">
        <v>181</v>
      </c>
      <c r="B7130" s="2" t="s">
        <v>393</v>
      </c>
      <c r="C7130" s="2" t="s">
        <v>387</v>
      </c>
      <c r="D7130" s="2">
        <v>2016</v>
      </c>
      <c r="E7130" s="2" t="s">
        <v>388</v>
      </c>
      <c r="F7130" s="2">
        <v>43788400</v>
      </c>
    </row>
    <row r="7131" spans="1:6" x14ac:dyDescent="0.25">
      <c r="A7131" s="2" t="s">
        <v>181</v>
      </c>
      <c r="B7131" s="2" t="s">
        <v>393</v>
      </c>
      <c r="C7131" s="2" t="s">
        <v>387</v>
      </c>
      <c r="D7131" s="2">
        <v>2017</v>
      </c>
      <c r="E7131" s="2" t="s">
        <v>388</v>
      </c>
      <c r="F7131" s="2">
        <v>53609170</v>
      </c>
    </row>
    <row r="7132" spans="1:6" x14ac:dyDescent="0.25">
      <c r="A7132" s="2" t="s">
        <v>181</v>
      </c>
      <c r="B7132" s="2" t="s">
        <v>393</v>
      </c>
      <c r="C7132" s="2" t="s">
        <v>387</v>
      </c>
      <c r="D7132" s="2">
        <v>2018</v>
      </c>
      <c r="E7132" s="2" t="s">
        <v>388</v>
      </c>
      <c r="F7132" s="2">
        <v>92228278</v>
      </c>
    </row>
    <row r="7133" spans="1:6" x14ac:dyDescent="0.25">
      <c r="A7133" s="2" t="s">
        <v>181</v>
      </c>
      <c r="B7133" s="2" t="s">
        <v>393</v>
      </c>
      <c r="C7133" s="2" t="s">
        <v>387</v>
      </c>
      <c r="D7133" s="2">
        <v>2019</v>
      </c>
      <c r="E7133" s="2" t="s">
        <v>388</v>
      </c>
      <c r="F7133" s="2">
        <v>98753468</v>
      </c>
    </row>
    <row r="7134" spans="1:6" x14ac:dyDescent="0.25">
      <c r="A7134" s="2" t="s">
        <v>181</v>
      </c>
      <c r="B7134" s="2" t="s">
        <v>393</v>
      </c>
      <c r="C7134" s="2" t="s">
        <v>387</v>
      </c>
      <c r="D7134" s="2">
        <v>2020</v>
      </c>
      <c r="E7134" s="2" t="s">
        <v>388</v>
      </c>
      <c r="F7134" s="2">
        <v>104438933</v>
      </c>
    </row>
    <row r="7135" spans="1:6" x14ac:dyDescent="0.25">
      <c r="A7135" s="2" t="s">
        <v>181</v>
      </c>
      <c r="B7135" s="2" t="s">
        <v>393</v>
      </c>
      <c r="C7135" s="2" t="s">
        <v>387</v>
      </c>
      <c r="D7135" s="2">
        <v>2021</v>
      </c>
      <c r="E7135" s="2" t="s">
        <v>388</v>
      </c>
      <c r="F7135" s="2">
        <v>108141000</v>
      </c>
    </row>
    <row r="7136" spans="1:6" x14ac:dyDescent="0.25">
      <c r="A7136" s="2" t="s">
        <v>181</v>
      </c>
      <c r="B7136" s="2" t="s">
        <v>393</v>
      </c>
      <c r="C7136" s="2" t="s">
        <v>389</v>
      </c>
      <c r="D7136" s="2">
        <v>2010</v>
      </c>
      <c r="E7136" s="2" t="s">
        <v>388</v>
      </c>
      <c r="F7136" s="2">
        <v>43795987</v>
      </c>
    </row>
    <row r="7137" spans="1:6" x14ac:dyDescent="0.25">
      <c r="A7137" s="2" t="s">
        <v>181</v>
      </c>
      <c r="B7137" s="2" t="s">
        <v>393</v>
      </c>
      <c r="C7137" s="2" t="s">
        <v>389</v>
      </c>
      <c r="D7137" s="2">
        <v>2011</v>
      </c>
      <c r="E7137" s="2" t="s">
        <v>388</v>
      </c>
      <c r="F7137" s="2">
        <v>33710945</v>
      </c>
    </row>
    <row r="7138" spans="1:6" x14ac:dyDescent="0.25">
      <c r="A7138" s="2" t="s">
        <v>181</v>
      </c>
      <c r="B7138" s="2" t="s">
        <v>393</v>
      </c>
      <c r="C7138" s="2" t="s">
        <v>389</v>
      </c>
      <c r="D7138" s="2">
        <v>2012</v>
      </c>
      <c r="E7138" s="2" t="s">
        <v>388</v>
      </c>
      <c r="F7138" s="2">
        <v>108060516</v>
      </c>
    </row>
    <row r="7139" spans="1:6" x14ac:dyDescent="0.25">
      <c r="A7139" s="2" t="s">
        <v>181</v>
      </c>
      <c r="B7139" s="2" t="s">
        <v>393</v>
      </c>
      <c r="C7139" s="2" t="s">
        <v>389</v>
      </c>
      <c r="D7139" s="2">
        <v>2013</v>
      </c>
      <c r="E7139" s="2" t="s">
        <v>388</v>
      </c>
      <c r="F7139" s="2">
        <v>107990893</v>
      </c>
    </row>
    <row r="7140" spans="1:6" x14ac:dyDescent="0.25">
      <c r="A7140" s="2" t="s">
        <v>181</v>
      </c>
      <c r="B7140" s="2" t="s">
        <v>393</v>
      </c>
      <c r="C7140" s="2" t="s">
        <v>389</v>
      </c>
      <c r="D7140" s="2">
        <v>2014</v>
      </c>
      <c r="E7140" s="2" t="s">
        <v>388</v>
      </c>
      <c r="F7140" s="2">
        <v>43392982</v>
      </c>
    </row>
    <row r="7141" spans="1:6" x14ac:dyDescent="0.25">
      <c r="A7141" s="2" t="s">
        <v>181</v>
      </c>
      <c r="B7141" s="2" t="s">
        <v>393</v>
      </c>
      <c r="C7141" s="2" t="s">
        <v>389</v>
      </c>
      <c r="D7141" s="2">
        <v>2015</v>
      </c>
      <c r="E7141" s="2" t="s">
        <v>388</v>
      </c>
      <c r="F7141" s="2">
        <v>182210395</v>
      </c>
    </row>
    <row r="7142" spans="1:6" x14ac:dyDescent="0.25">
      <c r="A7142" s="2" t="s">
        <v>181</v>
      </c>
      <c r="B7142" s="2" t="s">
        <v>393</v>
      </c>
      <c r="C7142" s="2" t="s">
        <v>389</v>
      </c>
      <c r="D7142" s="2">
        <v>2016</v>
      </c>
      <c r="E7142" s="2" t="s">
        <v>388</v>
      </c>
      <c r="F7142" s="2">
        <v>322150111</v>
      </c>
    </row>
    <row r="7143" spans="1:6" x14ac:dyDescent="0.25">
      <c r="A7143" s="2" t="s">
        <v>181</v>
      </c>
      <c r="B7143" s="2" t="s">
        <v>393</v>
      </c>
      <c r="C7143" s="2" t="s">
        <v>389</v>
      </c>
      <c r="D7143" s="2">
        <v>2017</v>
      </c>
      <c r="E7143" s="2" t="s">
        <v>388</v>
      </c>
      <c r="F7143" s="2">
        <v>205014688</v>
      </c>
    </row>
    <row r="7144" spans="1:6" x14ac:dyDescent="0.25">
      <c r="A7144" s="2" t="s">
        <v>181</v>
      </c>
      <c r="B7144" s="2" t="s">
        <v>393</v>
      </c>
      <c r="C7144" s="2" t="s">
        <v>389</v>
      </c>
      <c r="D7144" s="2">
        <v>2018</v>
      </c>
      <c r="E7144" s="2" t="s">
        <v>388</v>
      </c>
      <c r="F7144" s="2">
        <v>296443276</v>
      </c>
    </row>
    <row r="7145" spans="1:6" x14ac:dyDescent="0.25">
      <c r="A7145" s="2" t="s">
        <v>181</v>
      </c>
      <c r="B7145" s="2" t="s">
        <v>393</v>
      </c>
      <c r="C7145" s="2" t="s">
        <v>389</v>
      </c>
      <c r="D7145" s="2">
        <v>2019</v>
      </c>
      <c r="E7145" s="2" t="s">
        <v>388</v>
      </c>
      <c r="F7145" s="2">
        <v>306173747</v>
      </c>
    </row>
    <row r="7146" spans="1:6" x14ac:dyDescent="0.25">
      <c r="A7146" s="2" t="s">
        <v>181</v>
      </c>
      <c r="B7146" s="2" t="s">
        <v>393</v>
      </c>
      <c r="C7146" s="2" t="s">
        <v>389</v>
      </c>
      <c r="D7146" s="2">
        <v>2020</v>
      </c>
      <c r="E7146" s="2" t="s">
        <v>388</v>
      </c>
      <c r="F7146" s="2">
        <v>313543540</v>
      </c>
    </row>
    <row r="7147" spans="1:6" x14ac:dyDescent="0.25">
      <c r="A7147" s="2" t="s">
        <v>181</v>
      </c>
      <c r="B7147" s="2" t="s">
        <v>393</v>
      </c>
      <c r="C7147" s="2" t="s">
        <v>389</v>
      </c>
      <c r="D7147" s="2">
        <v>2021</v>
      </c>
      <c r="E7147" s="2" t="s">
        <v>388</v>
      </c>
      <c r="F7147" s="2">
        <v>318851408</v>
      </c>
    </row>
    <row r="7148" spans="1:6" x14ac:dyDescent="0.25">
      <c r="A7148" s="2" t="s">
        <v>181</v>
      </c>
      <c r="B7148" s="2" t="s">
        <v>393</v>
      </c>
      <c r="C7148" s="2" t="s">
        <v>390</v>
      </c>
      <c r="D7148" s="2">
        <v>2010</v>
      </c>
      <c r="E7148" s="2" t="s">
        <v>388</v>
      </c>
      <c r="F7148" s="2">
        <v>20462673</v>
      </c>
    </row>
    <row r="7149" spans="1:6" x14ac:dyDescent="0.25">
      <c r="A7149" s="2" t="s">
        <v>181</v>
      </c>
      <c r="B7149" s="2" t="s">
        <v>393</v>
      </c>
      <c r="C7149" s="2" t="s">
        <v>390</v>
      </c>
      <c r="D7149" s="2">
        <v>2011</v>
      </c>
      <c r="E7149" s="2" t="s">
        <v>388</v>
      </c>
      <c r="F7149" s="2">
        <v>23605224</v>
      </c>
    </row>
    <row r="7150" spans="1:6" x14ac:dyDescent="0.25">
      <c r="A7150" s="2" t="s">
        <v>181</v>
      </c>
      <c r="B7150" s="2" t="s">
        <v>393</v>
      </c>
      <c r="C7150" s="2" t="s">
        <v>390</v>
      </c>
      <c r="D7150" s="2">
        <v>2012</v>
      </c>
      <c r="E7150" s="2" t="s">
        <v>388</v>
      </c>
      <c r="F7150" s="2">
        <v>22113230</v>
      </c>
    </row>
    <row r="7151" spans="1:6" x14ac:dyDescent="0.25">
      <c r="A7151" s="2" t="s">
        <v>181</v>
      </c>
      <c r="B7151" s="2" t="s">
        <v>393</v>
      </c>
      <c r="C7151" s="2" t="s">
        <v>390</v>
      </c>
      <c r="D7151" s="2">
        <v>2013</v>
      </c>
      <c r="E7151" s="2" t="s">
        <v>388</v>
      </c>
      <c r="F7151" s="2">
        <v>39758864</v>
      </c>
    </row>
    <row r="7152" spans="1:6" x14ac:dyDescent="0.25">
      <c r="A7152" s="2" t="s">
        <v>181</v>
      </c>
      <c r="B7152" s="2" t="s">
        <v>393</v>
      </c>
      <c r="C7152" s="2" t="s">
        <v>390</v>
      </c>
      <c r="D7152" s="2">
        <v>2014</v>
      </c>
      <c r="E7152" s="2" t="s">
        <v>388</v>
      </c>
      <c r="F7152" s="2">
        <v>26422849</v>
      </c>
    </row>
    <row r="7153" spans="1:6" x14ac:dyDescent="0.25">
      <c r="A7153" s="2" t="s">
        <v>181</v>
      </c>
      <c r="B7153" s="2" t="s">
        <v>393</v>
      </c>
      <c r="C7153" s="2" t="s">
        <v>390</v>
      </c>
      <c r="D7153" s="2">
        <v>2015</v>
      </c>
      <c r="E7153" s="2" t="s">
        <v>388</v>
      </c>
      <c r="F7153" s="2">
        <v>14933012</v>
      </c>
    </row>
    <row r="7154" spans="1:6" x14ac:dyDescent="0.25">
      <c r="A7154" s="2" t="s">
        <v>181</v>
      </c>
      <c r="B7154" s="2" t="s">
        <v>393</v>
      </c>
      <c r="C7154" s="2" t="s">
        <v>390</v>
      </c>
      <c r="D7154" s="2">
        <v>2016</v>
      </c>
      <c r="E7154" s="2" t="s">
        <v>388</v>
      </c>
      <c r="F7154" s="2">
        <v>10360532</v>
      </c>
    </row>
    <row r="7155" spans="1:6" x14ac:dyDescent="0.25">
      <c r="A7155" s="2" t="s">
        <v>181</v>
      </c>
      <c r="B7155" s="2" t="s">
        <v>393</v>
      </c>
      <c r="C7155" s="2" t="s">
        <v>390</v>
      </c>
      <c r="D7155" s="2">
        <v>2017</v>
      </c>
      <c r="E7155" s="2" t="s">
        <v>388</v>
      </c>
      <c r="F7155" s="2">
        <v>14314925</v>
      </c>
    </row>
    <row r="7156" spans="1:6" x14ac:dyDescent="0.25">
      <c r="A7156" s="2" t="s">
        <v>181</v>
      </c>
      <c r="B7156" s="2" t="s">
        <v>393</v>
      </c>
      <c r="C7156" s="2" t="s">
        <v>390</v>
      </c>
      <c r="D7156" s="2">
        <v>2018</v>
      </c>
      <c r="E7156" s="2" t="s">
        <v>388</v>
      </c>
      <c r="F7156" s="2">
        <v>18027251</v>
      </c>
    </row>
    <row r="7157" spans="1:6" x14ac:dyDescent="0.25">
      <c r="A7157" s="2" t="s">
        <v>181</v>
      </c>
      <c r="B7157" s="2" t="s">
        <v>393</v>
      </c>
      <c r="C7157" s="2" t="s">
        <v>390</v>
      </c>
      <c r="D7157" s="2">
        <v>2019</v>
      </c>
      <c r="E7157" s="2" t="s">
        <v>388</v>
      </c>
      <c r="F7157" s="2">
        <v>18976196</v>
      </c>
    </row>
    <row r="7158" spans="1:6" x14ac:dyDescent="0.25">
      <c r="A7158" s="2" t="s">
        <v>181</v>
      </c>
      <c r="B7158" s="2" t="s">
        <v>393</v>
      </c>
      <c r="C7158" s="2" t="s">
        <v>390</v>
      </c>
      <c r="D7158" s="2">
        <v>2020</v>
      </c>
      <c r="E7158" s="2" t="s">
        <v>388</v>
      </c>
      <c r="F7158" s="2">
        <v>21062867</v>
      </c>
    </row>
    <row r="7159" spans="1:6" x14ac:dyDescent="0.25">
      <c r="A7159" s="2" t="s">
        <v>181</v>
      </c>
      <c r="B7159" s="2" t="s">
        <v>393</v>
      </c>
      <c r="C7159" s="2" t="s">
        <v>390</v>
      </c>
      <c r="D7159" s="2">
        <v>2021</v>
      </c>
      <c r="E7159" s="2" t="s">
        <v>388</v>
      </c>
      <c r="F7159" s="2">
        <v>22090651</v>
      </c>
    </row>
    <row r="7160" spans="1:6" x14ac:dyDescent="0.25">
      <c r="A7160" s="2" t="s">
        <v>182</v>
      </c>
      <c r="B7160" s="2" t="s">
        <v>424</v>
      </c>
      <c r="C7160" s="2" t="s">
        <v>387</v>
      </c>
      <c r="D7160" s="2">
        <v>2010</v>
      </c>
      <c r="E7160" s="2" t="s">
        <v>388</v>
      </c>
      <c r="F7160" s="2">
        <v>185146327</v>
      </c>
    </row>
    <row r="7161" spans="1:6" x14ac:dyDescent="0.25">
      <c r="A7161" s="2" t="s">
        <v>182</v>
      </c>
      <c r="B7161" s="2" t="s">
        <v>424</v>
      </c>
      <c r="C7161" s="2" t="s">
        <v>387</v>
      </c>
      <c r="D7161" s="2">
        <v>2011</v>
      </c>
      <c r="E7161" s="2" t="s">
        <v>388</v>
      </c>
      <c r="F7161" s="2">
        <v>189075569</v>
      </c>
    </row>
    <row r="7162" spans="1:6" x14ac:dyDescent="0.25">
      <c r="A7162" s="2" t="s">
        <v>182</v>
      </c>
      <c r="B7162" s="2" t="s">
        <v>424</v>
      </c>
      <c r="C7162" s="2" t="s">
        <v>387</v>
      </c>
      <c r="D7162" s="2">
        <v>2012</v>
      </c>
      <c r="E7162" s="2" t="s">
        <v>388</v>
      </c>
      <c r="F7162" s="2">
        <v>356016478</v>
      </c>
    </row>
    <row r="7163" spans="1:6" x14ac:dyDescent="0.25">
      <c r="A7163" s="2" t="s">
        <v>182</v>
      </c>
      <c r="B7163" s="2" t="s">
        <v>424</v>
      </c>
      <c r="C7163" s="2" t="s">
        <v>387</v>
      </c>
      <c r="D7163" s="2">
        <v>2013</v>
      </c>
      <c r="E7163" s="2" t="s">
        <v>388</v>
      </c>
      <c r="F7163" s="2">
        <v>171614599</v>
      </c>
    </row>
    <row r="7164" spans="1:6" x14ac:dyDescent="0.25">
      <c r="A7164" s="2" t="s">
        <v>182</v>
      </c>
      <c r="B7164" s="2" t="s">
        <v>424</v>
      </c>
      <c r="C7164" s="2" t="s">
        <v>387</v>
      </c>
      <c r="D7164" s="2">
        <v>2014</v>
      </c>
      <c r="E7164" s="2" t="s">
        <v>388</v>
      </c>
      <c r="F7164" s="2">
        <v>188001998</v>
      </c>
    </row>
    <row r="7165" spans="1:6" x14ac:dyDescent="0.25">
      <c r="A7165" s="2" t="s">
        <v>182</v>
      </c>
      <c r="B7165" s="2" t="s">
        <v>424</v>
      </c>
      <c r="C7165" s="2" t="s">
        <v>387</v>
      </c>
      <c r="D7165" s="2">
        <v>2015</v>
      </c>
      <c r="E7165" s="2" t="s">
        <v>388</v>
      </c>
      <c r="F7165" s="2">
        <v>180653043</v>
      </c>
    </row>
    <row r="7166" spans="1:6" x14ac:dyDescent="0.25">
      <c r="A7166" s="2" t="s">
        <v>182</v>
      </c>
      <c r="B7166" s="2" t="s">
        <v>424</v>
      </c>
      <c r="C7166" s="2" t="s">
        <v>387</v>
      </c>
      <c r="D7166" s="2">
        <v>2016</v>
      </c>
      <c r="E7166" s="2" t="s">
        <v>388</v>
      </c>
      <c r="F7166" s="2">
        <v>278994600</v>
      </c>
    </row>
    <row r="7167" spans="1:6" x14ac:dyDescent="0.25">
      <c r="A7167" s="2" t="s">
        <v>182</v>
      </c>
      <c r="B7167" s="2" t="s">
        <v>424</v>
      </c>
      <c r="C7167" s="2" t="s">
        <v>387</v>
      </c>
      <c r="D7167" s="2">
        <v>2017</v>
      </c>
      <c r="E7167" s="2" t="s">
        <v>388</v>
      </c>
      <c r="F7167" s="2">
        <v>140331470</v>
      </c>
    </row>
    <row r="7168" spans="1:6" x14ac:dyDescent="0.25">
      <c r="A7168" s="2" t="s">
        <v>182</v>
      </c>
      <c r="B7168" s="2" t="s">
        <v>424</v>
      </c>
      <c r="C7168" s="2" t="s">
        <v>387</v>
      </c>
      <c r="D7168" s="2">
        <v>2018</v>
      </c>
      <c r="E7168" s="2" t="s">
        <v>388</v>
      </c>
      <c r="F7168" s="2">
        <v>371628832</v>
      </c>
    </row>
    <row r="7169" spans="1:6" x14ac:dyDescent="0.25">
      <c r="A7169" s="2" t="s">
        <v>182</v>
      </c>
      <c r="B7169" s="2" t="s">
        <v>424</v>
      </c>
      <c r="C7169" s="2" t="s">
        <v>387</v>
      </c>
      <c r="D7169" s="2">
        <v>2019</v>
      </c>
      <c r="E7169" s="2" t="s">
        <v>388</v>
      </c>
      <c r="F7169" s="2">
        <v>404135055</v>
      </c>
    </row>
    <row r="7170" spans="1:6" x14ac:dyDescent="0.25">
      <c r="A7170" s="2" t="s">
        <v>182</v>
      </c>
      <c r="B7170" s="2" t="s">
        <v>424</v>
      </c>
      <c r="C7170" s="2" t="s">
        <v>387</v>
      </c>
      <c r="D7170" s="2">
        <v>2020</v>
      </c>
      <c r="E7170" s="2" t="s">
        <v>388</v>
      </c>
      <c r="F7170" s="2">
        <v>435430370</v>
      </c>
    </row>
    <row r="7171" spans="1:6" x14ac:dyDescent="0.25">
      <c r="A7171" s="2" t="s">
        <v>182</v>
      </c>
      <c r="B7171" s="2" t="s">
        <v>424</v>
      </c>
      <c r="C7171" s="2" t="s">
        <v>387</v>
      </c>
      <c r="D7171" s="2">
        <v>2021</v>
      </c>
      <c r="E7171" s="2" t="s">
        <v>388</v>
      </c>
      <c r="F7171" s="2">
        <v>456376343</v>
      </c>
    </row>
    <row r="7172" spans="1:6" x14ac:dyDescent="0.25">
      <c r="A7172" s="2" t="s">
        <v>182</v>
      </c>
      <c r="B7172" s="2" t="s">
        <v>424</v>
      </c>
      <c r="C7172" s="2" t="s">
        <v>389</v>
      </c>
      <c r="D7172" s="2">
        <v>2010</v>
      </c>
      <c r="E7172" s="2" t="s">
        <v>388</v>
      </c>
      <c r="F7172" s="2">
        <v>227026069</v>
      </c>
    </row>
    <row r="7173" spans="1:6" x14ac:dyDescent="0.25">
      <c r="A7173" s="2" t="s">
        <v>182</v>
      </c>
      <c r="B7173" s="2" t="s">
        <v>424</v>
      </c>
      <c r="C7173" s="2" t="s">
        <v>389</v>
      </c>
      <c r="D7173" s="2">
        <v>2011</v>
      </c>
      <c r="E7173" s="2" t="s">
        <v>388</v>
      </c>
      <c r="F7173" s="2">
        <v>472198430</v>
      </c>
    </row>
    <row r="7174" spans="1:6" x14ac:dyDescent="0.25">
      <c r="A7174" s="2" t="s">
        <v>182</v>
      </c>
      <c r="B7174" s="2" t="s">
        <v>424</v>
      </c>
      <c r="C7174" s="2" t="s">
        <v>389</v>
      </c>
      <c r="D7174" s="2">
        <v>2012</v>
      </c>
      <c r="E7174" s="2" t="s">
        <v>388</v>
      </c>
      <c r="F7174" s="2">
        <v>418289384</v>
      </c>
    </row>
    <row r="7175" spans="1:6" x14ac:dyDescent="0.25">
      <c r="A7175" s="2" t="s">
        <v>182</v>
      </c>
      <c r="B7175" s="2" t="s">
        <v>424</v>
      </c>
      <c r="C7175" s="2" t="s">
        <v>389</v>
      </c>
      <c r="D7175" s="2">
        <v>2013</v>
      </c>
      <c r="E7175" s="2" t="s">
        <v>388</v>
      </c>
      <c r="F7175" s="2">
        <v>256208859</v>
      </c>
    </row>
    <row r="7176" spans="1:6" x14ac:dyDescent="0.25">
      <c r="A7176" s="2" t="s">
        <v>182</v>
      </c>
      <c r="B7176" s="2" t="s">
        <v>424</v>
      </c>
      <c r="C7176" s="2" t="s">
        <v>389</v>
      </c>
      <c r="D7176" s="2">
        <v>2014</v>
      </c>
      <c r="E7176" s="2" t="s">
        <v>388</v>
      </c>
      <c r="F7176" s="2">
        <v>636635914</v>
      </c>
    </row>
    <row r="7177" spans="1:6" x14ac:dyDescent="0.25">
      <c r="A7177" s="2" t="s">
        <v>182</v>
      </c>
      <c r="B7177" s="2" t="s">
        <v>424</v>
      </c>
      <c r="C7177" s="2" t="s">
        <v>389</v>
      </c>
      <c r="D7177" s="2">
        <v>2015</v>
      </c>
      <c r="E7177" s="2" t="s">
        <v>388</v>
      </c>
      <c r="F7177" s="2">
        <v>781605769</v>
      </c>
    </row>
    <row r="7178" spans="1:6" x14ac:dyDescent="0.25">
      <c r="A7178" s="2" t="s">
        <v>182</v>
      </c>
      <c r="B7178" s="2" t="s">
        <v>424</v>
      </c>
      <c r="C7178" s="2" t="s">
        <v>389</v>
      </c>
      <c r="D7178" s="2">
        <v>2016</v>
      </c>
      <c r="E7178" s="2" t="s">
        <v>388</v>
      </c>
      <c r="F7178" s="2">
        <v>433592391</v>
      </c>
    </row>
    <row r="7179" spans="1:6" x14ac:dyDescent="0.25">
      <c r="A7179" s="2" t="s">
        <v>182</v>
      </c>
      <c r="B7179" s="2" t="s">
        <v>424</v>
      </c>
      <c r="C7179" s="2" t="s">
        <v>389</v>
      </c>
      <c r="D7179" s="2">
        <v>2017</v>
      </c>
      <c r="E7179" s="2" t="s">
        <v>388</v>
      </c>
      <c r="F7179" s="2">
        <v>360129398</v>
      </c>
    </row>
    <row r="7180" spans="1:6" x14ac:dyDescent="0.25">
      <c r="A7180" s="2" t="s">
        <v>182</v>
      </c>
      <c r="B7180" s="2" t="s">
        <v>424</v>
      </c>
      <c r="C7180" s="2" t="s">
        <v>389</v>
      </c>
      <c r="D7180" s="2">
        <v>2018</v>
      </c>
      <c r="E7180" s="2" t="s">
        <v>388</v>
      </c>
      <c r="F7180" s="2">
        <v>542458502</v>
      </c>
    </row>
    <row r="7181" spans="1:6" x14ac:dyDescent="0.25">
      <c r="A7181" s="2" t="s">
        <v>182</v>
      </c>
      <c r="B7181" s="2" t="s">
        <v>424</v>
      </c>
      <c r="C7181" s="2" t="s">
        <v>389</v>
      </c>
      <c r="D7181" s="2">
        <v>2019</v>
      </c>
      <c r="E7181" s="2" t="s">
        <v>388</v>
      </c>
      <c r="F7181" s="2">
        <v>555307641</v>
      </c>
    </row>
    <row r="7182" spans="1:6" x14ac:dyDescent="0.25">
      <c r="A7182" s="2" t="s">
        <v>182</v>
      </c>
      <c r="B7182" s="2" t="s">
        <v>424</v>
      </c>
      <c r="C7182" s="2" t="s">
        <v>389</v>
      </c>
      <c r="D7182" s="2">
        <v>2020</v>
      </c>
      <c r="E7182" s="2" t="s">
        <v>388</v>
      </c>
      <c r="F7182" s="2">
        <v>566198154</v>
      </c>
    </row>
    <row r="7183" spans="1:6" x14ac:dyDescent="0.25">
      <c r="A7183" s="2" t="s">
        <v>182</v>
      </c>
      <c r="B7183" s="2" t="s">
        <v>424</v>
      </c>
      <c r="C7183" s="2" t="s">
        <v>389</v>
      </c>
      <c r="D7183" s="2">
        <v>2021</v>
      </c>
      <c r="E7183" s="2" t="s">
        <v>388</v>
      </c>
      <c r="F7183" s="2">
        <v>574391461</v>
      </c>
    </row>
    <row r="7184" spans="1:6" x14ac:dyDescent="0.25">
      <c r="A7184" s="2" t="s">
        <v>182</v>
      </c>
      <c r="B7184" s="2" t="s">
        <v>424</v>
      </c>
      <c r="C7184" s="2" t="s">
        <v>390</v>
      </c>
      <c r="D7184" s="2">
        <v>2010</v>
      </c>
      <c r="E7184" s="2" t="s">
        <v>388</v>
      </c>
      <c r="F7184" s="2">
        <v>345903341</v>
      </c>
    </row>
    <row r="7185" spans="1:6" x14ac:dyDescent="0.25">
      <c r="A7185" s="2" t="s">
        <v>182</v>
      </c>
      <c r="B7185" s="2" t="s">
        <v>424</v>
      </c>
      <c r="C7185" s="2" t="s">
        <v>390</v>
      </c>
      <c r="D7185" s="2">
        <v>2011</v>
      </c>
      <c r="E7185" s="2" t="s">
        <v>388</v>
      </c>
      <c r="F7185" s="2">
        <v>267985703</v>
      </c>
    </row>
    <row r="7186" spans="1:6" x14ac:dyDescent="0.25">
      <c r="A7186" s="2" t="s">
        <v>182</v>
      </c>
      <c r="B7186" s="2" t="s">
        <v>424</v>
      </c>
      <c r="C7186" s="2" t="s">
        <v>390</v>
      </c>
      <c r="D7186" s="2">
        <v>2012</v>
      </c>
      <c r="E7186" s="2" t="s">
        <v>388</v>
      </c>
      <c r="F7186" s="2">
        <v>386543577</v>
      </c>
    </row>
    <row r="7187" spans="1:6" x14ac:dyDescent="0.25">
      <c r="A7187" s="2" t="s">
        <v>182</v>
      </c>
      <c r="B7187" s="2" t="s">
        <v>424</v>
      </c>
      <c r="C7187" s="2" t="s">
        <v>390</v>
      </c>
      <c r="D7187" s="2">
        <v>2013</v>
      </c>
      <c r="E7187" s="2" t="s">
        <v>388</v>
      </c>
      <c r="F7187" s="2">
        <v>404647341</v>
      </c>
    </row>
    <row r="7188" spans="1:6" x14ac:dyDescent="0.25">
      <c r="A7188" s="2" t="s">
        <v>182</v>
      </c>
      <c r="B7188" s="2" t="s">
        <v>424</v>
      </c>
      <c r="C7188" s="2" t="s">
        <v>390</v>
      </c>
      <c r="D7188" s="2">
        <v>2014</v>
      </c>
      <c r="E7188" s="2" t="s">
        <v>388</v>
      </c>
      <c r="F7188" s="2">
        <v>510774301</v>
      </c>
    </row>
    <row r="7189" spans="1:6" x14ac:dyDescent="0.25">
      <c r="A7189" s="2" t="s">
        <v>182</v>
      </c>
      <c r="B7189" s="2" t="s">
        <v>424</v>
      </c>
      <c r="C7189" s="2" t="s">
        <v>390</v>
      </c>
      <c r="D7189" s="2">
        <v>2015</v>
      </c>
      <c r="E7189" s="2" t="s">
        <v>388</v>
      </c>
      <c r="F7189" s="2">
        <v>657303370</v>
      </c>
    </row>
    <row r="7190" spans="1:6" x14ac:dyDescent="0.25">
      <c r="A7190" s="2" t="s">
        <v>182</v>
      </c>
      <c r="B7190" s="2" t="s">
        <v>424</v>
      </c>
      <c r="C7190" s="2" t="s">
        <v>390</v>
      </c>
      <c r="D7190" s="2">
        <v>2016</v>
      </c>
      <c r="E7190" s="2" t="s">
        <v>388</v>
      </c>
      <c r="F7190" s="2">
        <v>824636383</v>
      </c>
    </row>
    <row r="7191" spans="1:6" x14ac:dyDescent="0.25">
      <c r="A7191" s="2" t="s">
        <v>182</v>
      </c>
      <c r="B7191" s="2" t="s">
        <v>424</v>
      </c>
      <c r="C7191" s="2" t="s">
        <v>390</v>
      </c>
      <c r="D7191" s="2">
        <v>2017</v>
      </c>
      <c r="E7191" s="2" t="s">
        <v>388</v>
      </c>
      <c r="F7191" s="2">
        <v>967955962</v>
      </c>
    </row>
    <row r="7192" spans="1:6" x14ac:dyDescent="0.25">
      <c r="A7192" s="2" t="s">
        <v>182</v>
      </c>
      <c r="B7192" s="2" t="s">
        <v>424</v>
      </c>
      <c r="C7192" s="2" t="s">
        <v>390</v>
      </c>
      <c r="D7192" s="2">
        <v>2018</v>
      </c>
      <c r="E7192" s="2" t="s">
        <v>388</v>
      </c>
      <c r="F7192" s="2">
        <v>845258499</v>
      </c>
    </row>
    <row r="7193" spans="1:6" x14ac:dyDescent="0.25">
      <c r="A7193" s="2" t="s">
        <v>182</v>
      </c>
      <c r="B7193" s="2" t="s">
        <v>424</v>
      </c>
      <c r="C7193" s="2" t="s">
        <v>390</v>
      </c>
      <c r="D7193" s="2">
        <v>2019</v>
      </c>
      <c r="E7193" s="2" t="s">
        <v>388</v>
      </c>
      <c r="F7193" s="2">
        <v>888539792</v>
      </c>
    </row>
    <row r="7194" spans="1:6" x14ac:dyDescent="0.25">
      <c r="A7194" s="2" t="s">
        <v>182</v>
      </c>
      <c r="B7194" s="2" t="s">
        <v>424</v>
      </c>
      <c r="C7194" s="2" t="s">
        <v>390</v>
      </c>
      <c r="D7194" s="2">
        <v>2020</v>
      </c>
      <c r="E7194" s="2" t="s">
        <v>388</v>
      </c>
      <c r="F7194" s="2">
        <v>955251799</v>
      </c>
    </row>
    <row r="7195" spans="1:6" x14ac:dyDescent="0.25">
      <c r="A7195" s="2" t="s">
        <v>182</v>
      </c>
      <c r="B7195" s="2" t="s">
        <v>424</v>
      </c>
      <c r="C7195" s="2" t="s">
        <v>390</v>
      </c>
      <c r="D7195" s="2">
        <v>2021</v>
      </c>
      <c r="E7195" s="2" t="s">
        <v>388</v>
      </c>
      <c r="F7195" s="2">
        <v>1014924711</v>
      </c>
    </row>
    <row r="7196" spans="1:6" x14ac:dyDescent="0.25">
      <c r="A7196" s="2" t="s">
        <v>183</v>
      </c>
      <c r="B7196" s="2" t="s">
        <v>399</v>
      </c>
      <c r="C7196" s="2" t="s">
        <v>387</v>
      </c>
      <c r="D7196" s="2">
        <v>2010</v>
      </c>
      <c r="E7196" s="2" t="s">
        <v>388</v>
      </c>
      <c r="F7196" s="2">
        <v>130628533</v>
      </c>
    </row>
    <row r="7197" spans="1:6" x14ac:dyDescent="0.25">
      <c r="A7197" s="2" t="s">
        <v>183</v>
      </c>
      <c r="B7197" s="2" t="s">
        <v>399</v>
      </c>
      <c r="C7197" s="2" t="s">
        <v>387</v>
      </c>
      <c r="D7197" s="2">
        <v>2011</v>
      </c>
      <c r="E7197" s="2" t="s">
        <v>388</v>
      </c>
      <c r="F7197" s="2">
        <v>9615693</v>
      </c>
    </row>
    <row r="7198" spans="1:6" x14ac:dyDescent="0.25">
      <c r="A7198" s="2" t="s">
        <v>183</v>
      </c>
      <c r="B7198" s="2" t="s">
        <v>399</v>
      </c>
      <c r="C7198" s="2" t="s">
        <v>387</v>
      </c>
      <c r="D7198" s="2">
        <v>2012</v>
      </c>
      <c r="E7198" s="2" t="s">
        <v>388</v>
      </c>
      <c r="F7198" s="2">
        <v>79382902</v>
      </c>
    </row>
    <row r="7199" spans="1:6" x14ac:dyDescent="0.25">
      <c r="A7199" s="2" t="s">
        <v>183</v>
      </c>
      <c r="B7199" s="2" t="s">
        <v>399</v>
      </c>
      <c r="C7199" s="2" t="s">
        <v>387</v>
      </c>
      <c r="D7199" s="2">
        <v>2013</v>
      </c>
      <c r="E7199" s="2" t="s">
        <v>388</v>
      </c>
      <c r="F7199" s="2">
        <v>8532319</v>
      </c>
    </row>
    <row r="7200" spans="1:6" x14ac:dyDescent="0.25">
      <c r="A7200" s="2" t="s">
        <v>183</v>
      </c>
      <c r="B7200" s="2" t="s">
        <v>399</v>
      </c>
      <c r="C7200" s="2" t="s">
        <v>387</v>
      </c>
      <c r="D7200" s="2">
        <v>2014</v>
      </c>
      <c r="E7200" s="2" t="s">
        <v>388</v>
      </c>
      <c r="F7200" s="2">
        <v>11061003</v>
      </c>
    </row>
    <row r="7201" spans="1:6" x14ac:dyDescent="0.25">
      <c r="A7201" s="2" t="s">
        <v>183</v>
      </c>
      <c r="B7201" s="2" t="s">
        <v>399</v>
      </c>
      <c r="C7201" s="2" t="s">
        <v>387</v>
      </c>
      <c r="D7201" s="2">
        <v>2015</v>
      </c>
      <c r="E7201" s="2" t="s">
        <v>388</v>
      </c>
      <c r="F7201" s="2">
        <v>9413670</v>
      </c>
    </row>
    <row r="7202" spans="1:6" x14ac:dyDescent="0.25">
      <c r="A7202" s="2" t="s">
        <v>183</v>
      </c>
      <c r="B7202" s="2" t="s">
        <v>399</v>
      </c>
      <c r="C7202" s="2" t="s">
        <v>387</v>
      </c>
      <c r="D7202" s="2">
        <v>2016</v>
      </c>
      <c r="E7202" s="2" t="s">
        <v>388</v>
      </c>
      <c r="F7202" s="2">
        <v>19283299</v>
      </c>
    </row>
    <row r="7203" spans="1:6" x14ac:dyDescent="0.25">
      <c r="A7203" s="2" t="s">
        <v>183</v>
      </c>
      <c r="B7203" s="2" t="s">
        <v>399</v>
      </c>
      <c r="C7203" s="2" t="s">
        <v>387</v>
      </c>
      <c r="D7203" s="2">
        <v>2017</v>
      </c>
      <c r="E7203" s="2" t="s">
        <v>388</v>
      </c>
      <c r="F7203" s="2">
        <v>23155694</v>
      </c>
    </row>
    <row r="7204" spans="1:6" x14ac:dyDescent="0.25">
      <c r="A7204" s="2" t="s">
        <v>183</v>
      </c>
      <c r="B7204" s="2" t="s">
        <v>399</v>
      </c>
      <c r="C7204" s="2" t="s">
        <v>387</v>
      </c>
      <c r="D7204" s="2">
        <v>2018</v>
      </c>
      <c r="E7204" s="2" t="s">
        <v>388</v>
      </c>
      <c r="F7204" s="2">
        <v>32452310</v>
      </c>
    </row>
    <row r="7205" spans="1:6" x14ac:dyDescent="0.25">
      <c r="A7205" s="2" t="s">
        <v>183</v>
      </c>
      <c r="B7205" s="2" t="s">
        <v>399</v>
      </c>
      <c r="C7205" s="2" t="s">
        <v>387</v>
      </c>
      <c r="D7205" s="2">
        <v>2019</v>
      </c>
      <c r="E7205" s="2" t="s">
        <v>388</v>
      </c>
      <c r="F7205" s="2">
        <v>34135466</v>
      </c>
    </row>
    <row r="7206" spans="1:6" x14ac:dyDescent="0.25">
      <c r="A7206" s="2" t="s">
        <v>183</v>
      </c>
      <c r="B7206" s="2" t="s">
        <v>399</v>
      </c>
      <c r="C7206" s="2" t="s">
        <v>387</v>
      </c>
      <c r="D7206" s="2">
        <v>2020</v>
      </c>
      <c r="E7206" s="2" t="s">
        <v>388</v>
      </c>
      <c r="F7206" s="2">
        <v>35500463</v>
      </c>
    </row>
    <row r="7207" spans="1:6" x14ac:dyDescent="0.25">
      <c r="A7207" s="2" t="s">
        <v>183</v>
      </c>
      <c r="B7207" s="2" t="s">
        <v>399</v>
      </c>
      <c r="C7207" s="2" t="s">
        <v>387</v>
      </c>
      <c r="D7207" s="2">
        <v>2021</v>
      </c>
      <c r="E7207" s="2" t="s">
        <v>388</v>
      </c>
      <c r="F7207" s="2">
        <v>36350172</v>
      </c>
    </row>
    <row r="7208" spans="1:6" x14ac:dyDescent="0.25">
      <c r="A7208" s="2" t="s">
        <v>183</v>
      </c>
      <c r="B7208" s="2" t="s">
        <v>399</v>
      </c>
      <c r="C7208" s="2" t="s">
        <v>389</v>
      </c>
      <c r="D7208" s="2">
        <v>2010</v>
      </c>
      <c r="E7208" s="2" t="s">
        <v>388</v>
      </c>
      <c r="F7208" s="2">
        <v>7264540</v>
      </c>
    </row>
    <row r="7209" spans="1:6" x14ac:dyDescent="0.25">
      <c r="A7209" s="2" t="s">
        <v>183</v>
      </c>
      <c r="B7209" s="2" t="s">
        <v>399</v>
      </c>
      <c r="C7209" s="2" t="s">
        <v>389</v>
      </c>
      <c r="D7209" s="2">
        <v>2011</v>
      </c>
      <c r="E7209" s="2" t="s">
        <v>388</v>
      </c>
      <c r="F7209" s="2">
        <v>13666878</v>
      </c>
    </row>
    <row r="7210" spans="1:6" x14ac:dyDescent="0.25">
      <c r="A7210" s="2" t="s">
        <v>183</v>
      </c>
      <c r="B7210" s="2" t="s">
        <v>399</v>
      </c>
      <c r="C7210" s="2" t="s">
        <v>389</v>
      </c>
      <c r="D7210" s="2">
        <v>2012</v>
      </c>
      <c r="E7210" s="2" t="s">
        <v>388</v>
      </c>
      <c r="F7210" s="2">
        <v>11105964</v>
      </c>
    </row>
    <row r="7211" spans="1:6" x14ac:dyDescent="0.25">
      <c r="A7211" s="2" t="s">
        <v>183</v>
      </c>
      <c r="B7211" s="2" t="s">
        <v>399</v>
      </c>
      <c r="C7211" s="2" t="s">
        <v>389</v>
      </c>
      <c r="D7211" s="2">
        <v>2013</v>
      </c>
      <c r="E7211" s="2" t="s">
        <v>388</v>
      </c>
      <c r="F7211" s="2">
        <v>7426781</v>
      </c>
    </row>
    <row r="7212" spans="1:6" x14ac:dyDescent="0.25">
      <c r="A7212" s="2" t="s">
        <v>183</v>
      </c>
      <c r="B7212" s="2" t="s">
        <v>399</v>
      </c>
      <c r="C7212" s="2" t="s">
        <v>389</v>
      </c>
      <c r="D7212" s="2">
        <v>2014</v>
      </c>
      <c r="E7212" s="2" t="s">
        <v>388</v>
      </c>
      <c r="F7212" s="2">
        <v>32324882</v>
      </c>
    </row>
    <row r="7213" spans="1:6" x14ac:dyDescent="0.25">
      <c r="A7213" s="2" t="s">
        <v>183</v>
      </c>
      <c r="B7213" s="2" t="s">
        <v>399</v>
      </c>
      <c r="C7213" s="2" t="s">
        <v>389</v>
      </c>
      <c r="D7213" s="2">
        <v>2015</v>
      </c>
      <c r="E7213" s="2" t="s">
        <v>388</v>
      </c>
      <c r="F7213" s="2">
        <v>51971899</v>
      </c>
    </row>
    <row r="7214" spans="1:6" x14ac:dyDescent="0.25">
      <c r="A7214" s="2" t="s">
        <v>183</v>
      </c>
      <c r="B7214" s="2" t="s">
        <v>399</v>
      </c>
      <c r="C7214" s="2" t="s">
        <v>389</v>
      </c>
      <c r="D7214" s="2">
        <v>2016</v>
      </c>
      <c r="E7214" s="2" t="s">
        <v>388</v>
      </c>
      <c r="F7214" s="2">
        <v>41709504</v>
      </c>
    </row>
    <row r="7215" spans="1:6" x14ac:dyDescent="0.25">
      <c r="A7215" s="2" t="s">
        <v>183</v>
      </c>
      <c r="B7215" s="2" t="s">
        <v>399</v>
      </c>
      <c r="C7215" s="2" t="s">
        <v>389</v>
      </c>
      <c r="D7215" s="2">
        <v>2017</v>
      </c>
      <c r="E7215" s="2" t="s">
        <v>388</v>
      </c>
      <c r="F7215" s="2">
        <v>32859565</v>
      </c>
    </row>
    <row r="7216" spans="1:6" x14ac:dyDescent="0.25">
      <c r="A7216" s="2" t="s">
        <v>183</v>
      </c>
      <c r="B7216" s="2" t="s">
        <v>399</v>
      </c>
      <c r="C7216" s="2" t="s">
        <v>389</v>
      </c>
      <c r="D7216" s="2">
        <v>2018</v>
      </c>
      <c r="E7216" s="2" t="s">
        <v>388</v>
      </c>
      <c r="F7216" s="2">
        <v>70090490</v>
      </c>
    </row>
    <row r="7217" spans="1:6" x14ac:dyDescent="0.25">
      <c r="A7217" s="2" t="s">
        <v>183</v>
      </c>
      <c r="B7217" s="2" t="s">
        <v>399</v>
      </c>
      <c r="C7217" s="2" t="s">
        <v>389</v>
      </c>
      <c r="D7217" s="2">
        <v>2019</v>
      </c>
      <c r="E7217" s="2" t="s">
        <v>388</v>
      </c>
      <c r="F7217" s="2">
        <v>70751959</v>
      </c>
    </row>
    <row r="7218" spans="1:6" x14ac:dyDescent="0.25">
      <c r="A7218" s="2" t="s">
        <v>183</v>
      </c>
      <c r="B7218" s="2" t="s">
        <v>399</v>
      </c>
      <c r="C7218" s="2" t="s">
        <v>389</v>
      </c>
      <c r="D7218" s="2">
        <v>2020</v>
      </c>
      <c r="E7218" s="2" t="s">
        <v>388</v>
      </c>
      <c r="F7218" s="2">
        <v>71578209</v>
      </c>
    </row>
    <row r="7219" spans="1:6" x14ac:dyDescent="0.25">
      <c r="A7219" s="2" t="s">
        <v>183</v>
      </c>
      <c r="B7219" s="2" t="s">
        <v>399</v>
      </c>
      <c r="C7219" s="2" t="s">
        <v>389</v>
      </c>
      <c r="D7219" s="2">
        <v>2021</v>
      </c>
      <c r="E7219" s="2" t="s">
        <v>388</v>
      </c>
      <c r="F7219" s="2">
        <v>71827383</v>
      </c>
    </row>
    <row r="7220" spans="1:6" x14ac:dyDescent="0.25">
      <c r="A7220" s="2" t="s">
        <v>183</v>
      </c>
      <c r="B7220" s="2" t="s">
        <v>399</v>
      </c>
      <c r="C7220" s="2" t="s">
        <v>390</v>
      </c>
      <c r="D7220" s="2">
        <v>2010</v>
      </c>
      <c r="E7220" s="2" t="s">
        <v>388</v>
      </c>
      <c r="F7220" s="2">
        <v>5934306</v>
      </c>
    </row>
    <row r="7221" spans="1:6" x14ac:dyDescent="0.25">
      <c r="A7221" s="2" t="s">
        <v>183</v>
      </c>
      <c r="B7221" s="2" t="s">
        <v>399</v>
      </c>
      <c r="C7221" s="2" t="s">
        <v>390</v>
      </c>
      <c r="D7221" s="2">
        <v>2011</v>
      </c>
      <c r="E7221" s="2" t="s">
        <v>388</v>
      </c>
      <c r="F7221" s="2">
        <v>9885902</v>
      </c>
    </row>
    <row r="7222" spans="1:6" x14ac:dyDescent="0.25">
      <c r="A7222" s="2" t="s">
        <v>183</v>
      </c>
      <c r="B7222" s="2" t="s">
        <v>399</v>
      </c>
      <c r="C7222" s="2" t="s">
        <v>390</v>
      </c>
      <c r="D7222" s="2">
        <v>2012</v>
      </c>
      <c r="E7222" s="2" t="s">
        <v>388</v>
      </c>
      <c r="F7222" s="2">
        <v>31681574</v>
      </c>
    </row>
    <row r="7223" spans="1:6" x14ac:dyDescent="0.25">
      <c r="A7223" s="2" t="s">
        <v>183</v>
      </c>
      <c r="B7223" s="2" t="s">
        <v>399</v>
      </c>
      <c r="C7223" s="2" t="s">
        <v>390</v>
      </c>
      <c r="D7223" s="2">
        <v>2013</v>
      </c>
      <c r="E7223" s="2" t="s">
        <v>388</v>
      </c>
      <c r="F7223" s="2">
        <v>27891195</v>
      </c>
    </row>
    <row r="7224" spans="1:6" x14ac:dyDescent="0.25">
      <c r="A7224" s="2" t="s">
        <v>183</v>
      </c>
      <c r="B7224" s="2" t="s">
        <v>399</v>
      </c>
      <c r="C7224" s="2" t="s">
        <v>390</v>
      </c>
      <c r="D7224" s="2">
        <v>2014</v>
      </c>
      <c r="E7224" s="2" t="s">
        <v>388</v>
      </c>
      <c r="F7224" s="2">
        <v>27801882</v>
      </c>
    </row>
    <row r="7225" spans="1:6" x14ac:dyDescent="0.25">
      <c r="A7225" s="2" t="s">
        <v>183</v>
      </c>
      <c r="B7225" s="2" t="s">
        <v>399</v>
      </c>
      <c r="C7225" s="2" t="s">
        <v>390</v>
      </c>
      <c r="D7225" s="2">
        <v>2015</v>
      </c>
      <c r="E7225" s="2" t="s">
        <v>388</v>
      </c>
      <c r="F7225" s="2">
        <v>23279759</v>
      </c>
    </row>
    <row r="7226" spans="1:6" x14ac:dyDescent="0.25">
      <c r="A7226" s="2" t="s">
        <v>183</v>
      </c>
      <c r="B7226" s="2" t="s">
        <v>399</v>
      </c>
      <c r="C7226" s="2" t="s">
        <v>390</v>
      </c>
      <c r="D7226" s="2">
        <v>2016</v>
      </c>
      <c r="E7226" s="2" t="s">
        <v>388</v>
      </c>
      <c r="F7226" s="2">
        <v>45840180</v>
      </c>
    </row>
    <row r="7227" spans="1:6" x14ac:dyDescent="0.25">
      <c r="A7227" s="2" t="s">
        <v>183</v>
      </c>
      <c r="B7227" s="2" t="s">
        <v>399</v>
      </c>
      <c r="C7227" s="2" t="s">
        <v>390</v>
      </c>
      <c r="D7227" s="2">
        <v>2017</v>
      </c>
      <c r="E7227" s="2" t="s">
        <v>388</v>
      </c>
      <c r="F7227" s="2">
        <v>44959948</v>
      </c>
    </row>
    <row r="7228" spans="1:6" x14ac:dyDescent="0.25">
      <c r="A7228" s="2" t="s">
        <v>183</v>
      </c>
      <c r="B7228" s="2" t="s">
        <v>399</v>
      </c>
      <c r="C7228" s="2" t="s">
        <v>390</v>
      </c>
      <c r="D7228" s="2">
        <v>2018</v>
      </c>
      <c r="E7228" s="2" t="s">
        <v>388</v>
      </c>
      <c r="F7228" s="2">
        <v>47325055</v>
      </c>
    </row>
    <row r="7229" spans="1:6" x14ac:dyDescent="0.25">
      <c r="A7229" s="2" t="s">
        <v>183</v>
      </c>
      <c r="B7229" s="2" t="s">
        <v>399</v>
      </c>
      <c r="C7229" s="2" t="s">
        <v>390</v>
      </c>
      <c r="D7229" s="2">
        <v>2019</v>
      </c>
      <c r="E7229" s="2" t="s">
        <v>388</v>
      </c>
      <c r="F7229" s="2">
        <v>50311759</v>
      </c>
    </row>
    <row r="7230" spans="1:6" x14ac:dyDescent="0.25">
      <c r="A7230" s="2" t="s">
        <v>183</v>
      </c>
      <c r="B7230" s="2" t="s">
        <v>399</v>
      </c>
      <c r="C7230" s="2" t="s">
        <v>390</v>
      </c>
      <c r="D7230" s="2">
        <v>2020</v>
      </c>
      <c r="E7230" s="2" t="s">
        <v>388</v>
      </c>
      <c r="F7230" s="2">
        <v>53191090</v>
      </c>
    </row>
    <row r="7231" spans="1:6" x14ac:dyDescent="0.25">
      <c r="A7231" s="2" t="s">
        <v>183</v>
      </c>
      <c r="B7231" s="2" t="s">
        <v>399</v>
      </c>
      <c r="C7231" s="2" t="s">
        <v>390</v>
      </c>
      <c r="D7231" s="2">
        <v>2021</v>
      </c>
      <c r="E7231" s="2" t="s">
        <v>388</v>
      </c>
      <c r="F7231" s="2">
        <v>55868286</v>
      </c>
    </row>
    <row r="7232" spans="1:6" x14ac:dyDescent="0.25">
      <c r="A7232" s="2" t="s">
        <v>184</v>
      </c>
      <c r="B7232" s="2" t="s">
        <v>427</v>
      </c>
      <c r="C7232" s="2" t="s">
        <v>387</v>
      </c>
      <c r="D7232" s="2">
        <v>2010</v>
      </c>
      <c r="E7232" s="2" t="s">
        <v>388</v>
      </c>
      <c r="F7232" s="2">
        <v>16487480</v>
      </c>
    </row>
    <row r="7233" spans="1:6" x14ac:dyDescent="0.25">
      <c r="A7233" s="2" t="s">
        <v>184</v>
      </c>
      <c r="B7233" s="2" t="s">
        <v>427</v>
      </c>
      <c r="C7233" s="2" t="s">
        <v>387</v>
      </c>
      <c r="D7233" s="2">
        <v>2011</v>
      </c>
      <c r="E7233" s="2" t="s">
        <v>388</v>
      </c>
      <c r="F7233" s="2">
        <v>9882760</v>
      </c>
    </row>
    <row r="7234" spans="1:6" x14ac:dyDescent="0.25">
      <c r="A7234" s="2" t="s">
        <v>184</v>
      </c>
      <c r="B7234" s="2" t="s">
        <v>427</v>
      </c>
      <c r="C7234" s="2" t="s">
        <v>387</v>
      </c>
      <c r="D7234" s="2">
        <v>2012</v>
      </c>
      <c r="E7234" s="2" t="s">
        <v>388</v>
      </c>
      <c r="F7234" s="2">
        <v>13329696</v>
      </c>
    </row>
    <row r="7235" spans="1:6" x14ac:dyDescent="0.25">
      <c r="A7235" s="2" t="s">
        <v>184</v>
      </c>
      <c r="B7235" s="2" t="s">
        <v>427</v>
      </c>
      <c r="C7235" s="2" t="s">
        <v>387</v>
      </c>
      <c r="D7235" s="2">
        <v>2013</v>
      </c>
      <c r="E7235" s="2" t="s">
        <v>388</v>
      </c>
      <c r="F7235" s="2">
        <v>17278641</v>
      </c>
    </row>
    <row r="7236" spans="1:6" x14ac:dyDescent="0.25">
      <c r="A7236" s="2" t="s">
        <v>184</v>
      </c>
      <c r="B7236" s="2" t="s">
        <v>427</v>
      </c>
      <c r="C7236" s="2" t="s">
        <v>387</v>
      </c>
      <c r="D7236" s="2">
        <v>2014</v>
      </c>
      <c r="E7236" s="2" t="s">
        <v>388</v>
      </c>
      <c r="F7236" s="2">
        <v>8015593</v>
      </c>
    </row>
    <row r="7237" spans="1:6" x14ac:dyDescent="0.25">
      <c r="A7237" s="2" t="s">
        <v>184</v>
      </c>
      <c r="B7237" s="2" t="s">
        <v>427</v>
      </c>
      <c r="C7237" s="2" t="s">
        <v>387</v>
      </c>
      <c r="D7237" s="2">
        <v>2015</v>
      </c>
      <c r="E7237" s="2" t="s">
        <v>388</v>
      </c>
      <c r="F7237" s="2">
        <v>8114742</v>
      </c>
    </row>
    <row r="7238" spans="1:6" x14ac:dyDescent="0.25">
      <c r="A7238" s="2" t="s">
        <v>184</v>
      </c>
      <c r="B7238" s="2" t="s">
        <v>427</v>
      </c>
      <c r="C7238" s="2" t="s">
        <v>387</v>
      </c>
      <c r="D7238" s="2">
        <v>2016</v>
      </c>
      <c r="E7238" s="2" t="s">
        <v>388</v>
      </c>
      <c r="F7238" s="2">
        <v>15477510</v>
      </c>
    </row>
    <row r="7239" spans="1:6" x14ac:dyDescent="0.25">
      <c r="A7239" s="2" t="s">
        <v>184</v>
      </c>
      <c r="B7239" s="2" t="s">
        <v>427</v>
      </c>
      <c r="C7239" s="2" t="s">
        <v>387</v>
      </c>
      <c r="D7239" s="2">
        <v>2017</v>
      </c>
      <c r="E7239" s="2" t="s">
        <v>388</v>
      </c>
      <c r="F7239" s="2">
        <v>10577679</v>
      </c>
    </row>
    <row r="7240" spans="1:6" x14ac:dyDescent="0.25">
      <c r="A7240" s="2" t="s">
        <v>184</v>
      </c>
      <c r="B7240" s="2" t="s">
        <v>427</v>
      </c>
      <c r="C7240" s="2" t="s">
        <v>387</v>
      </c>
      <c r="D7240" s="2">
        <v>2018</v>
      </c>
      <c r="E7240" s="2" t="s">
        <v>388</v>
      </c>
      <c r="F7240" s="2">
        <v>12052714</v>
      </c>
    </row>
    <row r="7241" spans="1:6" x14ac:dyDescent="0.25">
      <c r="A7241" s="2" t="s">
        <v>184</v>
      </c>
      <c r="B7241" s="2" t="s">
        <v>427</v>
      </c>
      <c r="C7241" s="2" t="s">
        <v>387</v>
      </c>
      <c r="D7241" s="2">
        <v>2019</v>
      </c>
      <c r="E7241" s="2" t="s">
        <v>388</v>
      </c>
      <c r="F7241" s="2">
        <v>12727024</v>
      </c>
    </row>
    <row r="7242" spans="1:6" x14ac:dyDescent="0.25">
      <c r="A7242" s="2" t="s">
        <v>184</v>
      </c>
      <c r="B7242" s="2" t="s">
        <v>427</v>
      </c>
      <c r="C7242" s="2" t="s">
        <v>387</v>
      </c>
      <c r="D7242" s="2">
        <v>2020</v>
      </c>
      <c r="E7242" s="2" t="s">
        <v>388</v>
      </c>
      <c r="F7242" s="2">
        <v>13367092</v>
      </c>
    </row>
    <row r="7243" spans="1:6" x14ac:dyDescent="0.25">
      <c r="A7243" s="2" t="s">
        <v>184</v>
      </c>
      <c r="B7243" s="2" t="s">
        <v>427</v>
      </c>
      <c r="C7243" s="2" t="s">
        <v>387</v>
      </c>
      <c r="D7243" s="2">
        <v>2021</v>
      </c>
      <c r="E7243" s="2" t="s">
        <v>388</v>
      </c>
      <c r="F7243" s="2">
        <v>13776032</v>
      </c>
    </row>
    <row r="7244" spans="1:6" x14ac:dyDescent="0.25">
      <c r="A7244" s="2" t="s">
        <v>184</v>
      </c>
      <c r="B7244" s="2" t="s">
        <v>427</v>
      </c>
      <c r="C7244" s="2" t="s">
        <v>389</v>
      </c>
      <c r="D7244" s="2">
        <v>2010</v>
      </c>
      <c r="E7244" s="2" t="s">
        <v>388</v>
      </c>
      <c r="F7244" s="2">
        <v>14904820</v>
      </c>
    </row>
    <row r="7245" spans="1:6" x14ac:dyDescent="0.25">
      <c r="A7245" s="2" t="s">
        <v>184</v>
      </c>
      <c r="B7245" s="2" t="s">
        <v>427</v>
      </c>
      <c r="C7245" s="2" t="s">
        <v>389</v>
      </c>
      <c r="D7245" s="2">
        <v>2011</v>
      </c>
      <c r="E7245" s="2" t="s">
        <v>388</v>
      </c>
      <c r="F7245" s="2">
        <v>600000</v>
      </c>
    </row>
    <row r="7246" spans="1:6" x14ac:dyDescent="0.25">
      <c r="A7246" s="2" t="s">
        <v>184</v>
      </c>
      <c r="B7246" s="2" t="s">
        <v>427</v>
      </c>
      <c r="C7246" s="2" t="s">
        <v>389</v>
      </c>
      <c r="D7246" s="2">
        <v>2012</v>
      </c>
      <c r="E7246" s="2" t="s">
        <v>388</v>
      </c>
      <c r="F7246" s="2">
        <v>4400000</v>
      </c>
    </row>
    <row r="7247" spans="1:6" x14ac:dyDescent="0.25">
      <c r="A7247" s="2" t="s">
        <v>184</v>
      </c>
      <c r="B7247" s="2" t="s">
        <v>427</v>
      </c>
      <c r="C7247" s="2" t="s">
        <v>389</v>
      </c>
      <c r="D7247" s="2">
        <v>2015</v>
      </c>
      <c r="E7247" s="2" t="s">
        <v>388</v>
      </c>
      <c r="F7247" s="2">
        <v>133622</v>
      </c>
    </row>
    <row r="7248" spans="1:6" x14ac:dyDescent="0.25">
      <c r="A7248" s="2" t="s">
        <v>184</v>
      </c>
      <c r="B7248" s="2" t="s">
        <v>427</v>
      </c>
      <c r="C7248" s="2" t="s">
        <v>389</v>
      </c>
      <c r="D7248" s="2">
        <v>2016</v>
      </c>
      <c r="E7248" s="2" t="s">
        <v>388</v>
      </c>
      <c r="F7248" s="2">
        <v>4174154</v>
      </c>
    </row>
    <row r="7249" spans="1:6" x14ac:dyDescent="0.25">
      <c r="A7249" s="2" t="s">
        <v>184</v>
      </c>
      <c r="B7249" s="2" t="s">
        <v>427</v>
      </c>
      <c r="C7249" s="2" t="s">
        <v>389</v>
      </c>
      <c r="D7249" s="2">
        <v>2017</v>
      </c>
      <c r="E7249" s="2" t="s">
        <v>388</v>
      </c>
      <c r="F7249" s="2">
        <v>1436708</v>
      </c>
    </row>
    <row r="7250" spans="1:6" x14ac:dyDescent="0.25">
      <c r="A7250" s="2" t="s">
        <v>184</v>
      </c>
      <c r="B7250" s="2" t="s">
        <v>427</v>
      </c>
      <c r="C7250" s="2" t="s">
        <v>389</v>
      </c>
      <c r="D7250" s="2">
        <v>2018</v>
      </c>
      <c r="E7250" s="2" t="s">
        <v>388</v>
      </c>
      <c r="F7250" s="2">
        <v>4297468</v>
      </c>
    </row>
    <row r="7251" spans="1:6" x14ac:dyDescent="0.25">
      <c r="A7251" s="2" t="s">
        <v>184</v>
      </c>
      <c r="B7251" s="2" t="s">
        <v>427</v>
      </c>
      <c r="C7251" s="2" t="s">
        <v>389</v>
      </c>
      <c r="D7251" s="2">
        <v>2019</v>
      </c>
      <c r="E7251" s="2" t="s">
        <v>388</v>
      </c>
      <c r="F7251" s="2">
        <v>4493611</v>
      </c>
    </row>
    <row r="7252" spans="1:6" x14ac:dyDescent="0.25">
      <c r="A7252" s="2" t="s">
        <v>184</v>
      </c>
      <c r="B7252" s="2" t="s">
        <v>427</v>
      </c>
      <c r="C7252" s="2" t="s">
        <v>389</v>
      </c>
      <c r="D7252" s="2">
        <v>2020</v>
      </c>
      <c r="E7252" s="2" t="s">
        <v>388</v>
      </c>
      <c r="F7252" s="2">
        <v>4612855</v>
      </c>
    </row>
    <row r="7253" spans="1:6" x14ac:dyDescent="0.25">
      <c r="A7253" s="2" t="s">
        <v>184</v>
      </c>
      <c r="B7253" s="2" t="s">
        <v>427</v>
      </c>
      <c r="C7253" s="2" t="s">
        <v>389</v>
      </c>
      <c r="D7253" s="2">
        <v>2021</v>
      </c>
      <c r="E7253" s="2" t="s">
        <v>388</v>
      </c>
      <c r="F7253" s="2">
        <v>4698829</v>
      </c>
    </row>
    <row r="7254" spans="1:6" x14ac:dyDescent="0.25">
      <c r="A7254" s="2" t="s">
        <v>184</v>
      </c>
      <c r="B7254" s="2" t="s">
        <v>427</v>
      </c>
      <c r="C7254" s="2" t="s">
        <v>390</v>
      </c>
      <c r="D7254" s="2">
        <v>2010</v>
      </c>
      <c r="E7254" s="2" t="s">
        <v>388</v>
      </c>
      <c r="F7254" s="2">
        <v>3033158</v>
      </c>
    </row>
    <row r="7255" spans="1:6" x14ac:dyDescent="0.25">
      <c r="A7255" s="2" t="s">
        <v>184</v>
      </c>
      <c r="B7255" s="2" t="s">
        <v>427</v>
      </c>
      <c r="C7255" s="2" t="s">
        <v>390</v>
      </c>
      <c r="D7255" s="2">
        <v>2011</v>
      </c>
      <c r="E7255" s="2" t="s">
        <v>388</v>
      </c>
      <c r="F7255" s="2">
        <v>3137260</v>
      </c>
    </row>
    <row r="7256" spans="1:6" x14ac:dyDescent="0.25">
      <c r="A7256" s="2" t="s">
        <v>184</v>
      </c>
      <c r="B7256" s="2" t="s">
        <v>427</v>
      </c>
      <c r="C7256" s="2" t="s">
        <v>390</v>
      </c>
      <c r="D7256" s="2">
        <v>2012</v>
      </c>
      <c r="E7256" s="2" t="s">
        <v>388</v>
      </c>
      <c r="F7256" s="2">
        <v>4442739</v>
      </c>
    </row>
    <row r="7257" spans="1:6" x14ac:dyDescent="0.25">
      <c r="A7257" s="2" t="s">
        <v>184</v>
      </c>
      <c r="B7257" s="2" t="s">
        <v>427</v>
      </c>
      <c r="C7257" s="2" t="s">
        <v>390</v>
      </c>
      <c r="D7257" s="2">
        <v>2013</v>
      </c>
      <c r="E7257" s="2" t="s">
        <v>388</v>
      </c>
      <c r="F7257" s="2">
        <v>4955059</v>
      </c>
    </row>
    <row r="7258" spans="1:6" x14ac:dyDescent="0.25">
      <c r="A7258" s="2" t="s">
        <v>184</v>
      </c>
      <c r="B7258" s="2" t="s">
        <v>427</v>
      </c>
      <c r="C7258" s="2" t="s">
        <v>390</v>
      </c>
      <c r="D7258" s="2">
        <v>2014</v>
      </c>
      <c r="E7258" s="2" t="s">
        <v>388</v>
      </c>
      <c r="F7258" s="2">
        <v>5140852</v>
      </c>
    </row>
    <row r="7259" spans="1:6" x14ac:dyDescent="0.25">
      <c r="A7259" s="2" t="s">
        <v>184</v>
      </c>
      <c r="B7259" s="2" t="s">
        <v>427</v>
      </c>
      <c r="C7259" s="2" t="s">
        <v>390</v>
      </c>
      <c r="D7259" s="2">
        <v>2015</v>
      </c>
      <c r="E7259" s="2" t="s">
        <v>388</v>
      </c>
      <c r="F7259" s="2">
        <v>6704269</v>
      </c>
    </row>
    <row r="7260" spans="1:6" x14ac:dyDescent="0.25">
      <c r="A7260" s="2" t="s">
        <v>184</v>
      </c>
      <c r="B7260" s="2" t="s">
        <v>427</v>
      </c>
      <c r="C7260" s="2" t="s">
        <v>390</v>
      </c>
      <c r="D7260" s="2">
        <v>2016</v>
      </c>
      <c r="E7260" s="2" t="s">
        <v>388</v>
      </c>
      <c r="F7260" s="2">
        <v>7284156</v>
      </c>
    </row>
    <row r="7261" spans="1:6" x14ac:dyDescent="0.25">
      <c r="A7261" s="2" t="s">
        <v>184</v>
      </c>
      <c r="B7261" s="2" t="s">
        <v>427</v>
      </c>
      <c r="C7261" s="2" t="s">
        <v>390</v>
      </c>
      <c r="D7261" s="2">
        <v>2017</v>
      </c>
      <c r="E7261" s="2" t="s">
        <v>388</v>
      </c>
      <c r="F7261" s="2">
        <v>7288864</v>
      </c>
    </row>
    <row r="7262" spans="1:6" x14ac:dyDescent="0.25">
      <c r="A7262" s="2" t="s">
        <v>184</v>
      </c>
      <c r="B7262" s="2" t="s">
        <v>427</v>
      </c>
      <c r="C7262" s="2" t="s">
        <v>390</v>
      </c>
      <c r="D7262" s="2">
        <v>2018</v>
      </c>
      <c r="E7262" s="2" t="s">
        <v>388</v>
      </c>
      <c r="F7262" s="2">
        <v>5610288</v>
      </c>
    </row>
    <row r="7263" spans="1:6" x14ac:dyDescent="0.25">
      <c r="A7263" s="2" t="s">
        <v>184</v>
      </c>
      <c r="B7263" s="2" t="s">
        <v>427</v>
      </c>
      <c r="C7263" s="2" t="s">
        <v>390</v>
      </c>
      <c r="D7263" s="2">
        <v>2019</v>
      </c>
      <c r="E7263" s="2" t="s">
        <v>388</v>
      </c>
      <c r="F7263" s="2">
        <v>5827318</v>
      </c>
    </row>
    <row r="7264" spans="1:6" x14ac:dyDescent="0.25">
      <c r="A7264" s="2" t="s">
        <v>184</v>
      </c>
      <c r="B7264" s="2" t="s">
        <v>427</v>
      </c>
      <c r="C7264" s="2" t="s">
        <v>390</v>
      </c>
      <c r="D7264" s="2">
        <v>2020</v>
      </c>
      <c r="E7264" s="2" t="s">
        <v>388</v>
      </c>
      <c r="F7264" s="2">
        <v>6180351</v>
      </c>
    </row>
    <row r="7265" spans="1:6" x14ac:dyDescent="0.25">
      <c r="A7265" s="2" t="s">
        <v>184</v>
      </c>
      <c r="B7265" s="2" t="s">
        <v>427</v>
      </c>
      <c r="C7265" s="2" t="s">
        <v>390</v>
      </c>
      <c r="D7265" s="2">
        <v>2021</v>
      </c>
      <c r="E7265" s="2" t="s">
        <v>388</v>
      </c>
      <c r="F7265" s="2">
        <v>6514698</v>
      </c>
    </row>
    <row r="7266" spans="1:6" x14ac:dyDescent="0.25">
      <c r="A7266" s="2" t="s">
        <v>184</v>
      </c>
      <c r="B7266" s="2" t="s">
        <v>403</v>
      </c>
      <c r="C7266" s="2" t="s">
        <v>387</v>
      </c>
      <c r="D7266" s="2">
        <v>2010</v>
      </c>
      <c r="E7266" s="2" t="s">
        <v>388</v>
      </c>
      <c r="F7266" s="2">
        <v>15188205</v>
      </c>
    </row>
    <row r="7267" spans="1:6" x14ac:dyDescent="0.25">
      <c r="A7267" s="2" t="s">
        <v>184</v>
      </c>
      <c r="B7267" s="2" t="s">
        <v>403</v>
      </c>
      <c r="C7267" s="2" t="s">
        <v>387</v>
      </c>
      <c r="D7267" s="2">
        <v>2011</v>
      </c>
      <c r="E7267" s="2" t="s">
        <v>388</v>
      </c>
      <c r="F7267" s="2">
        <v>15976332</v>
      </c>
    </row>
    <row r="7268" spans="1:6" x14ac:dyDescent="0.25">
      <c r="A7268" s="2" t="s">
        <v>184</v>
      </c>
      <c r="B7268" s="2" t="s">
        <v>403</v>
      </c>
      <c r="C7268" s="2" t="s">
        <v>387</v>
      </c>
      <c r="D7268" s="2">
        <v>2012</v>
      </c>
      <c r="E7268" s="2" t="s">
        <v>388</v>
      </c>
      <c r="F7268" s="2">
        <v>19804833</v>
      </c>
    </row>
    <row r="7269" spans="1:6" x14ac:dyDescent="0.25">
      <c r="A7269" s="2" t="s">
        <v>184</v>
      </c>
      <c r="B7269" s="2" t="s">
        <v>403</v>
      </c>
      <c r="C7269" s="2" t="s">
        <v>387</v>
      </c>
      <c r="D7269" s="2">
        <v>2013</v>
      </c>
      <c r="E7269" s="2" t="s">
        <v>388</v>
      </c>
      <c r="F7269" s="2">
        <v>33135113</v>
      </c>
    </row>
    <row r="7270" spans="1:6" x14ac:dyDescent="0.25">
      <c r="A7270" s="2" t="s">
        <v>184</v>
      </c>
      <c r="B7270" s="2" t="s">
        <v>403</v>
      </c>
      <c r="C7270" s="2" t="s">
        <v>387</v>
      </c>
      <c r="D7270" s="2">
        <v>2014</v>
      </c>
      <c r="E7270" s="2" t="s">
        <v>388</v>
      </c>
      <c r="F7270" s="2">
        <v>33942009</v>
      </c>
    </row>
    <row r="7271" spans="1:6" x14ac:dyDescent="0.25">
      <c r="A7271" s="2" t="s">
        <v>184</v>
      </c>
      <c r="B7271" s="2" t="s">
        <v>403</v>
      </c>
      <c r="C7271" s="2" t="s">
        <v>387</v>
      </c>
      <c r="D7271" s="2">
        <v>2015</v>
      </c>
      <c r="E7271" s="2" t="s">
        <v>388</v>
      </c>
      <c r="F7271" s="2">
        <v>42041597</v>
      </c>
    </row>
    <row r="7272" spans="1:6" x14ac:dyDescent="0.25">
      <c r="A7272" s="2" t="s">
        <v>184</v>
      </c>
      <c r="B7272" s="2" t="s">
        <v>403</v>
      </c>
      <c r="C7272" s="2" t="s">
        <v>387</v>
      </c>
      <c r="D7272" s="2">
        <v>2016</v>
      </c>
      <c r="E7272" s="2" t="s">
        <v>388</v>
      </c>
      <c r="F7272" s="2">
        <v>141906416</v>
      </c>
    </row>
    <row r="7273" spans="1:6" x14ac:dyDescent="0.25">
      <c r="A7273" s="2" t="s">
        <v>184</v>
      </c>
      <c r="B7273" s="2" t="s">
        <v>403</v>
      </c>
      <c r="C7273" s="2" t="s">
        <v>387</v>
      </c>
      <c r="D7273" s="2">
        <v>2017</v>
      </c>
      <c r="E7273" s="2" t="s">
        <v>388</v>
      </c>
      <c r="F7273" s="2">
        <v>55331176</v>
      </c>
    </row>
    <row r="7274" spans="1:6" x14ac:dyDescent="0.25">
      <c r="A7274" s="2" t="s">
        <v>184</v>
      </c>
      <c r="B7274" s="2" t="s">
        <v>403</v>
      </c>
      <c r="C7274" s="2" t="s">
        <v>387</v>
      </c>
      <c r="D7274" s="2">
        <v>2018</v>
      </c>
      <c r="E7274" s="2" t="s">
        <v>388</v>
      </c>
      <c r="F7274" s="2">
        <v>86370480</v>
      </c>
    </row>
    <row r="7275" spans="1:6" x14ac:dyDescent="0.25">
      <c r="A7275" s="2" t="s">
        <v>184</v>
      </c>
      <c r="B7275" s="2" t="s">
        <v>403</v>
      </c>
      <c r="C7275" s="2" t="s">
        <v>387</v>
      </c>
      <c r="D7275" s="2">
        <v>2019</v>
      </c>
      <c r="E7275" s="2" t="s">
        <v>388</v>
      </c>
      <c r="F7275" s="2">
        <v>92012777</v>
      </c>
    </row>
    <row r="7276" spans="1:6" x14ac:dyDescent="0.25">
      <c r="A7276" s="2" t="s">
        <v>184</v>
      </c>
      <c r="B7276" s="2" t="s">
        <v>403</v>
      </c>
      <c r="C7276" s="2" t="s">
        <v>387</v>
      </c>
      <c r="D7276" s="2">
        <v>2020</v>
      </c>
      <c r="E7276" s="2" t="s">
        <v>388</v>
      </c>
      <c r="F7276" s="2">
        <v>97302871</v>
      </c>
    </row>
    <row r="7277" spans="1:6" x14ac:dyDescent="0.25">
      <c r="A7277" s="2" t="s">
        <v>184</v>
      </c>
      <c r="B7277" s="2" t="s">
        <v>403</v>
      </c>
      <c r="C7277" s="2" t="s">
        <v>387</v>
      </c>
      <c r="D7277" s="2">
        <v>2021</v>
      </c>
      <c r="E7277" s="2" t="s">
        <v>388</v>
      </c>
      <c r="F7277" s="2">
        <v>101176002</v>
      </c>
    </row>
    <row r="7278" spans="1:6" x14ac:dyDescent="0.25">
      <c r="A7278" s="2" t="s">
        <v>184</v>
      </c>
      <c r="B7278" s="2" t="s">
        <v>403</v>
      </c>
      <c r="C7278" s="2" t="s">
        <v>389</v>
      </c>
      <c r="D7278" s="2">
        <v>2010</v>
      </c>
      <c r="E7278" s="2" t="s">
        <v>388</v>
      </c>
      <c r="F7278" s="2">
        <v>93189423</v>
      </c>
    </row>
    <row r="7279" spans="1:6" x14ac:dyDescent="0.25">
      <c r="A7279" s="2" t="s">
        <v>184</v>
      </c>
      <c r="B7279" s="2" t="s">
        <v>403</v>
      </c>
      <c r="C7279" s="2" t="s">
        <v>389</v>
      </c>
      <c r="D7279" s="2">
        <v>2011</v>
      </c>
      <c r="E7279" s="2" t="s">
        <v>388</v>
      </c>
      <c r="F7279" s="2">
        <v>34886197</v>
      </c>
    </row>
    <row r="7280" spans="1:6" x14ac:dyDescent="0.25">
      <c r="A7280" s="2" t="s">
        <v>184</v>
      </c>
      <c r="B7280" s="2" t="s">
        <v>403</v>
      </c>
      <c r="C7280" s="2" t="s">
        <v>389</v>
      </c>
      <c r="D7280" s="2">
        <v>2012</v>
      </c>
      <c r="E7280" s="2" t="s">
        <v>388</v>
      </c>
      <c r="F7280" s="2">
        <v>35632145</v>
      </c>
    </row>
    <row r="7281" spans="1:6" x14ac:dyDescent="0.25">
      <c r="A7281" s="2" t="s">
        <v>184</v>
      </c>
      <c r="B7281" s="2" t="s">
        <v>403</v>
      </c>
      <c r="C7281" s="2" t="s">
        <v>389</v>
      </c>
      <c r="D7281" s="2">
        <v>2013</v>
      </c>
      <c r="E7281" s="2" t="s">
        <v>388</v>
      </c>
      <c r="F7281" s="2">
        <v>39130577</v>
      </c>
    </row>
    <row r="7282" spans="1:6" x14ac:dyDescent="0.25">
      <c r="A7282" s="2" t="s">
        <v>184</v>
      </c>
      <c r="B7282" s="2" t="s">
        <v>403</v>
      </c>
      <c r="C7282" s="2" t="s">
        <v>389</v>
      </c>
      <c r="D7282" s="2">
        <v>2014</v>
      </c>
      <c r="E7282" s="2" t="s">
        <v>388</v>
      </c>
      <c r="F7282" s="2">
        <v>133641530</v>
      </c>
    </row>
    <row r="7283" spans="1:6" x14ac:dyDescent="0.25">
      <c r="A7283" s="2" t="s">
        <v>184</v>
      </c>
      <c r="B7283" s="2" t="s">
        <v>403</v>
      </c>
      <c r="C7283" s="2" t="s">
        <v>389</v>
      </c>
      <c r="D7283" s="2">
        <v>2015</v>
      </c>
      <c r="E7283" s="2" t="s">
        <v>388</v>
      </c>
      <c r="F7283" s="2">
        <v>141759277</v>
      </c>
    </row>
    <row r="7284" spans="1:6" x14ac:dyDescent="0.25">
      <c r="A7284" s="2" t="s">
        <v>184</v>
      </c>
      <c r="B7284" s="2" t="s">
        <v>403</v>
      </c>
      <c r="C7284" s="2" t="s">
        <v>389</v>
      </c>
      <c r="D7284" s="2">
        <v>2016</v>
      </c>
      <c r="E7284" s="2" t="s">
        <v>388</v>
      </c>
      <c r="F7284" s="2">
        <v>178021573</v>
      </c>
    </row>
    <row r="7285" spans="1:6" x14ac:dyDescent="0.25">
      <c r="A7285" s="2" t="s">
        <v>184</v>
      </c>
      <c r="B7285" s="2" t="s">
        <v>403</v>
      </c>
      <c r="C7285" s="2" t="s">
        <v>389</v>
      </c>
      <c r="D7285" s="2">
        <v>2017</v>
      </c>
      <c r="E7285" s="2" t="s">
        <v>388</v>
      </c>
      <c r="F7285" s="2">
        <v>110125660</v>
      </c>
    </row>
    <row r="7286" spans="1:6" x14ac:dyDescent="0.25">
      <c r="A7286" s="2" t="s">
        <v>184</v>
      </c>
      <c r="B7286" s="2" t="s">
        <v>403</v>
      </c>
      <c r="C7286" s="2" t="s">
        <v>389</v>
      </c>
      <c r="D7286" s="2">
        <v>2018</v>
      </c>
      <c r="E7286" s="2" t="s">
        <v>388</v>
      </c>
      <c r="F7286" s="2">
        <v>136394188</v>
      </c>
    </row>
    <row r="7287" spans="1:6" x14ac:dyDescent="0.25">
      <c r="A7287" s="2" t="s">
        <v>184</v>
      </c>
      <c r="B7287" s="2" t="s">
        <v>403</v>
      </c>
      <c r="C7287" s="2" t="s">
        <v>389</v>
      </c>
      <c r="D7287" s="2">
        <v>2019</v>
      </c>
      <c r="E7287" s="2" t="s">
        <v>388</v>
      </c>
      <c r="F7287" s="2">
        <v>136113937</v>
      </c>
    </row>
    <row r="7288" spans="1:6" x14ac:dyDescent="0.25">
      <c r="A7288" s="2" t="s">
        <v>184</v>
      </c>
      <c r="B7288" s="2" t="s">
        <v>403</v>
      </c>
      <c r="C7288" s="2" t="s">
        <v>389</v>
      </c>
      <c r="D7288" s="2">
        <v>2020</v>
      </c>
      <c r="E7288" s="2" t="s">
        <v>388</v>
      </c>
      <c r="F7288" s="2">
        <v>136053954</v>
      </c>
    </row>
    <row r="7289" spans="1:6" x14ac:dyDescent="0.25">
      <c r="A7289" s="2" t="s">
        <v>184</v>
      </c>
      <c r="B7289" s="2" t="s">
        <v>403</v>
      </c>
      <c r="C7289" s="2" t="s">
        <v>389</v>
      </c>
      <c r="D7289" s="2">
        <v>2021</v>
      </c>
      <c r="E7289" s="2" t="s">
        <v>388</v>
      </c>
      <c r="F7289" s="2">
        <v>135504370</v>
      </c>
    </row>
    <row r="7290" spans="1:6" x14ac:dyDescent="0.25">
      <c r="A7290" s="2" t="s">
        <v>184</v>
      </c>
      <c r="B7290" s="2" t="s">
        <v>403</v>
      </c>
      <c r="C7290" s="2" t="s">
        <v>390</v>
      </c>
      <c r="D7290" s="2">
        <v>2010</v>
      </c>
      <c r="E7290" s="2" t="s">
        <v>388</v>
      </c>
      <c r="F7290" s="2">
        <v>43629975</v>
      </c>
    </row>
    <row r="7291" spans="1:6" x14ac:dyDescent="0.25">
      <c r="A7291" s="2" t="s">
        <v>184</v>
      </c>
      <c r="B7291" s="2" t="s">
        <v>403</v>
      </c>
      <c r="C7291" s="2" t="s">
        <v>390</v>
      </c>
      <c r="D7291" s="2">
        <v>2011</v>
      </c>
      <c r="E7291" s="2" t="s">
        <v>388</v>
      </c>
      <c r="F7291" s="2">
        <v>48896222</v>
      </c>
    </row>
    <row r="7292" spans="1:6" x14ac:dyDescent="0.25">
      <c r="A7292" s="2" t="s">
        <v>184</v>
      </c>
      <c r="B7292" s="2" t="s">
        <v>403</v>
      </c>
      <c r="C7292" s="2" t="s">
        <v>390</v>
      </c>
      <c r="D7292" s="2">
        <v>2012</v>
      </c>
      <c r="E7292" s="2" t="s">
        <v>388</v>
      </c>
      <c r="F7292" s="2">
        <v>43635811</v>
      </c>
    </row>
    <row r="7293" spans="1:6" x14ac:dyDescent="0.25">
      <c r="A7293" s="2" t="s">
        <v>184</v>
      </c>
      <c r="B7293" s="2" t="s">
        <v>403</v>
      </c>
      <c r="C7293" s="2" t="s">
        <v>390</v>
      </c>
      <c r="D7293" s="2">
        <v>2013</v>
      </c>
      <c r="E7293" s="2" t="s">
        <v>388</v>
      </c>
      <c r="F7293" s="2">
        <v>60919871</v>
      </c>
    </row>
    <row r="7294" spans="1:6" x14ac:dyDescent="0.25">
      <c r="A7294" s="2" t="s">
        <v>184</v>
      </c>
      <c r="B7294" s="2" t="s">
        <v>403</v>
      </c>
      <c r="C7294" s="2" t="s">
        <v>390</v>
      </c>
      <c r="D7294" s="2">
        <v>2014</v>
      </c>
      <c r="E7294" s="2" t="s">
        <v>388</v>
      </c>
      <c r="F7294" s="2">
        <v>42255699</v>
      </c>
    </row>
    <row r="7295" spans="1:6" x14ac:dyDescent="0.25">
      <c r="A7295" s="2" t="s">
        <v>184</v>
      </c>
      <c r="B7295" s="2" t="s">
        <v>403</v>
      </c>
      <c r="C7295" s="2" t="s">
        <v>390</v>
      </c>
      <c r="D7295" s="2">
        <v>2015</v>
      </c>
      <c r="E7295" s="2" t="s">
        <v>388</v>
      </c>
      <c r="F7295" s="2">
        <v>33878285</v>
      </c>
    </row>
    <row r="7296" spans="1:6" x14ac:dyDescent="0.25">
      <c r="A7296" s="2" t="s">
        <v>184</v>
      </c>
      <c r="B7296" s="2" t="s">
        <v>403</v>
      </c>
      <c r="C7296" s="2" t="s">
        <v>390</v>
      </c>
      <c r="D7296" s="2">
        <v>2016</v>
      </c>
      <c r="E7296" s="2" t="s">
        <v>388</v>
      </c>
      <c r="F7296" s="2">
        <v>49757989</v>
      </c>
    </row>
    <row r="7297" spans="1:6" x14ac:dyDescent="0.25">
      <c r="A7297" s="2" t="s">
        <v>184</v>
      </c>
      <c r="B7297" s="2" t="s">
        <v>403</v>
      </c>
      <c r="C7297" s="2" t="s">
        <v>390</v>
      </c>
      <c r="D7297" s="2">
        <v>2017</v>
      </c>
      <c r="E7297" s="2" t="s">
        <v>388</v>
      </c>
      <c r="F7297" s="2">
        <v>37860987</v>
      </c>
    </row>
    <row r="7298" spans="1:6" x14ac:dyDescent="0.25">
      <c r="A7298" s="2" t="s">
        <v>184</v>
      </c>
      <c r="B7298" s="2" t="s">
        <v>403</v>
      </c>
      <c r="C7298" s="2" t="s">
        <v>390</v>
      </c>
      <c r="D7298" s="2">
        <v>2018</v>
      </c>
      <c r="E7298" s="2" t="s">
        <v>388</v>
      </c>
      <c r="F7298" s="2">
        <v>37255456</v>
      </c>
    </row>
    <row r="7299" spans="1:6" x14ac:dyDescent="0.25">
      <c r="A7299" s="2" t="s">
        <v>184</v>
      </c>
      <c r="B7299" s="2" t="s">
        <v>403</v>
      </c>
      <c r="C7299" s="2" t="s">
        <v>390</v>
      </c>
      <c r="D7299" s="2">
        <v>2019</v>
      </c>
      <c r="E7299" s="2" t="s">
        <v>388</v>
      </c>
      <c r="F7299" s="2">
        <v>39036368</v>
      </c>
    </row>
    <row r="7300" spans="1:6" x14ac:dyDescent="0.25">
      <c r="A7300" s="2" t="s">
        <v>184</v>
      </c>
      <c r="B7300" s="2" t="s">
        <v>403</v>
      </c>
      <c r="C7300" s="2" t="s">
        <v>390</v>
      </c>
      <c r="D7300" s="2">
        <v>2020</v>
      </c>
      <c r="E7300" s="2" t="s">
        <v>388</v>
      </c>
      <c r="F7300" s="2">
        <v>41942003</v>
      </c>
    </row>
    <row r="7301" spans="1:6" x14ac:dyDescent="0.25">
      <c r="A7301" s="2" t="s">
        <v>184</v>
      </c>
      <c r="B7301" s="2" t="s">
        <v>403</v>
      </c>
      <c r="C7301" s="2" t="s">
        <v>390</v>
      </c>
      <c r="D7301" s="2">
        <v>2021</v>
      </c>
      <c r="E7301" s="2" t="s">
        <v>388</v>
      </c>
      <c r="F7301" s="2">
        <v>44259818</v>
      </c>
    </row>
    <row r="7302" spans="1:6" x14ac:dyDescent="0.25">
      <c r="A7302" s="2" t="s">
        <v>185</v>
      </c>
      <c r="B7302" s="2" t="s">
        <v>399</v>
      </c>
      <c r="C7302" s="2" t="s">
        <v>387</v>
      </c>
      <c r="D7302" s="2">
        <v>2010</v>
      </c>
      <c r="E7302" s="2" t="s">
        <v>388</v>
      </c>
      <c r="F7302" s="2">
        <v>89731847</v>
      </c>
    </row>
    <row r="7303" spans="1:6" x14ac:dyDescent="0.25">
      <c r="A7303" s="2" t="s">
        <v>185</v>
      </c>
      <c r="B7303" s="2" t="s">
        <v>399</v>
      </c>
      <c r="C7303" s="2" t="s">
        <v>387</v>
      </c>
      <c r="D7303" s="2">
        <v>2011</v>
      </c>
      <c r="E7303" s="2" t="s">
        <v>388</v>
      </c>
      <c r="F7303" s="2">
        <v>143163316</v>
      </c>
    </row>
    <row r="7304" spans="1:6" x14ac:dyDescent="0.25">
      <c r="A7304" s="2" t="s">
        <v>185</v>
      </c>
      <c r="B7304" s="2" t="s">
        <v>399</v>
      </c>
      <c r="C7304" s="2" t="s">
        <v>387</v>
      </c>
      <c r="D7304" s="2">
        <v>2012</v>
      </c>
      <c r="E7304" s="2" t="s">
        <v>388</v>
      </c>
      <c r="F7304" s="2">
        <v>99860947</v>
      </c>
    </row>
    <row r="7305" spans="1:6" x14ac:dyDescent="0.25">
      <c r="A7305" s="2" t="s">
        <v>185</v>
      </c>
      <c r="B7305" s="2" t="s">
        <v>399</v>
      </c>
      <c r="C7305" s="2" t="s">
        <v>387</v>
      </c>
      <c r="D7305" s="2">
        <v>2013</v>
      </c>
      <c r="E7305" s="2" t="s">
        <v>388</v>
      </c>
      <c r="F7305" s="2">
        <v>26467394</v>
      </c>
    </row>
    <row r="7306" spans="1:6" x14ac:dyDescent="0.25">
      <c r="A7306" s="2" t="s">
        <v>185</v>
      </c>
      <c r="B7306" s="2" t="s">
        <v>399</v>
      </c>
      <c r="C7306" s="2" t="s">
        <v>387</v>
      </c>
      <c r="D7306" s="2">
        <v>2014</v>
      </c>
      <c r="E7306" s="2" t="s">
        <v>388</v>
      </c>
      <c r="F7306" s="2">
        <v>85530596</v>
      </c>
    </row>
    <row r="7307" spans="1:6" x14ac:dyDescent="0.25">
      <c r="A7307" s="2" t="s">
        <v>185</v>
      </c>
      <c r="B7307" s="2" t="s">
        <v>399</v>
      </c>
      <c r="C7307" s="2" t="s">
        <v>387</v>
      </c>
      <c r="D7307" s="2">
        <v>2015</v>
      </c>
      <c r="E7307" s="2" t="s">
        <v>388</v>
      </c>
      <c r="F7307" s="2">
        <v>225353544</v>
      </c>
    </row>
    <row r="7308" spans="1:6" x14ac:dyDescent="0.25">
      <c r="A7308" s="2" t="s">
        <v>185</v>
      </c>
      <c r="B7308" s="2" t="s">
        <v>399</v>
      </c>
      <c r="C7308" s="2" t="s">
        <v>387</v>
      </c>
      <c r="D7308" s="2">
        <v>2016</v>
      </c>
      <c r="E7308" s="2" t="s">
        <v>388</v>
      </c>
      <c r="F7308" s="2">
        <v>67820226</v>
      </c>
    </row>
    <row r="7309" spans="1:6" x14ac:dyDescent="0.25">
      <c r="A7309" s="2" t="s">
        <v>185</v>
      </c>
      <c r="B7309" s="2" t="s">
        <v>399</v>
      </c>
      <c r="C7309" s="2" t="s">
        <v>387</v>
      </c>
      <c r="D7309" s="2">
        <v>2017</v>
      </c>
      <c r="E7309" s="2" t="s">
        <v>388</v>
      </c>
      <c r="F7309" s="2">
        <v>203963946</v>
      </c>
    </row>
    <row r="7310" spans="1:6" x14ac:dyDescent="0.25">
      <c r="A7310" s="2" t="s">
        <v>185</v>
      </c>
      <c r="B7310" s="2" t="s">
        <v>399</v>
      </c>
      <c r="C7310" s="2" t="s">
        <v>387</v>
      </c>
      <c r="D7310" s="2">
        <v>2018</v>
      </c>
      <c r="E7310" s="2" t="s">
        <v>388</v>
      </c>
      <c r="F7310" s="2">
        <v>152085963</v>
      </c>
    </row>
    <row r="7311" spans="1:6" x14ac:dyDescent="0.25">
      <c r="A7311" s="2" t="s">
        <v>185</v>
      </c>
      <c r="B7311" s="2" t="s">
        <v>399</v>
      </c>
      <c r="C7311" s="2" t="s">
        <v>387</v>
      </c>
      <c r="D7311" s="2">
        <v>2019</v>
      </c>
      <c r="E7311" s="2" t="s">
        <v>388</v>
      </c>
      <c r="F7311" s="2">
        <v>162341932</v>
      </c>
    </row>
    <row r="7312" spans="1:6" x14ac:dyDescent="0.25">
      <c r="A7312" s="2" t="s">
        <v>185</v>
      </c>
      <c r="B7312" s="2" t="s">
        <v>399</v>
      </c>
      <c r="C7312" s="2" t="s">
        <v>387</v>
      </c>
      <c r="D7312" s="2">
        <v>2020</v>
      </c>
      <c r="E7312" s="2" t="s">
        <v>388</v>
      </c>
      <c r="F7312" s="2">
        <v>171390962</v>
      </c>
    </row>
    <row r="7313" spans="1:6" x14ac:dyDescent="0.25">
      <c r="A7313" s="2" t="s">
        <v>185</v>
      </c>
      <c r="B7313" s="2" t="s">
        <v>399</v>
      </c>
      <c r="C7313" s="2" t="s">
        <v>387</v>
      </c>
      <c r="D7313" s="2">
        <v>2021</v>
      </c>
      <c r="E7313" s="2" t="s">
        <v>388</v>
      </c>
      <c r="F7313" s="2">
        <v>177732616</v>
      </c>
    </row>
    <row r="7314" spans="1:6" x14ac:dyDescent="0.25">
      <c r="A7314" s="2" t="s">
        <v>185</v>
      </c>
      <c r="B7314" s="2" t="s">
        <v>399</v>
      </c>
      <c r="C7314" s="2" t="s">
        <v>389</v>
      </c>
      <c r="D7314" s="2">
        <v>2010</v>
      </c>
      <c r="E7314" s="2" t="s">
        <v>388</v>
      </c>
      <c r="F7314" s="2">
        <v>183579421</v>
      </c>
    </row>
    <row r="7315" spans="1:6" x14ac:dyDescent="0.25">
      <c r="A7315" s="2" t="s">
        <v>185</v>
      </c>
      <c r="B7315" s="2" t="s">
        <v>399</v>
      </c>
      <c r="C7315" s="2" t="s">
        <v>389</v>
      </c>
      <c r="D7315" s="2">
        <v>2011</v>
      </c>
      <c r="E7315" s="2" t="s">
        <v>388</v>
      </c>
      <c r="F7315" s="2">
        <v>93167642</v>
      </c>
    </row>
    <row r="7316" spans="1:6" x14ac:dyDescent="0.25">
      <c r="A7316" s="2" t="s">
        <v>185</v>
      </c>
      <c r="B7316" s="2" t="s">
        <v>399</v>
      </c>
      <c r="C7316" s="2" t="s">
        <v>389</v>
      </c>
      <c r="D7316" s="2">
        <v>2012</v>
      </c>
      <c r="E7316" s="2" t="s">
        <v>388</v>
      </c>
      <c r="F7316" s="2">
        <v>226750074</v>
      </c>
    </row>
    <row r="7317" spans="1:6" x14ac:dyDescent="0.25">
      <c r="A7317" s="2" t="s">
        <v>185</v>
      </c>
      <c r="B7317" s="2" t="s">
        <v>399</v>
      </c>
      <c r="C7317" s="2" t="s">
        <v>389</v>
      </c>
      <c r="D7317" s="2">
        <v>2013</v>
      </c>
      <c r="E7317" s="2" t="s">
        <v>388</v>
      </c>
      <c r="F7317" s="2">
        <v>97574537</v>
      </c>
    </row>
    <row r="7318" spans="1:6" x14ac:dyDescent="0.25">
      <c r="A7318" s="2" t="s">
        <v>185</v>
      </c>
      <c r="B7318" s="2" t="s">
        <v>399</v>
      </c>
      <c r="C7318" s="2" t="s">
        <v>389</v>
      </c>
      <c r="D7318" s="2">
        <v>2014</v>
      </c>
      <c r="E7318" s="2" t="s">
        <v>388</v>
      </c>
      <c r="F7318" s="2">
        <v>150660632</v>
      </c>
    </row>
    <row r="7319" spans="1:6" x14ac:dyDescent="0.25">
      <c r="A7319" s="2" t="s">
        <v>185</v>
      </c>
      <c r="B7319" s="2" t="s">
        <v>399</v>
      </c>
      <c r="C7319" s="2" t="s">
        <v>389</v>
      </c>
      <c r="D7319" s="2">
        <v>2015</v>
      </c>
      <c r="E7319" s="2" t="s">
        <v>388</v>
      </c>
      <c r="F7319" s="2">
        <v>78892606</v>
      </c>
    </row>
    <row r="7320" spans="1:6" x14ac:dyDescent="0.25">
      <c r="A7320" s="2" t="s">
        <v>185</v>
      </c>
      <c r="B7320" s="2" t="s">
        <v>399</v>
      </c>
      <c r="C7320" s="2" t="s">
        <v>389</v>
      </c>
      <c r="D7320" s="2">
        <v>2016</v>
      </c>
      <c r="E7320" s="2" t="s">
        <v>388</v>
      </c>
      <c r="F7320" s="2">
        <v>462764516</v>
      </c>
    </row>
    <row r="7321" spans="1:6" x14ac:dyDescent="0.25">
      <c r="A7321" s="2" t="s">
        <v>185</v>
      </c>
      <c r="B7321" s="2" t="s">
        <v>399</v>
      </c>
      <c r="C7321" s="2" t="s">
        <v>389</v>
      </c>
      <c r="D7321" s="2">
        <v>2017</v>
      </c>
      <c r="E7321" s="2" t="s">
        <v>388</v>
      </c>
      <c r="F7321" s="2">
        <v>175005081</v>
      </c>
    </row>
    <row r="7322" spans="1:6" x14ac:dyDescent="0.25">
      <c r="A7322" s="2" t="s">
        <v>185</v>
      </c>
      <c r="B7322" s="2" t="s">
        <v>399</v>
      </c>
      <c r="C7322" s="2" t="s">
        <v>389</v>
      </c>
      <c r="D7322" s="2">
        <v>2018</v>
      </c>
      <c r="E7322" s="2" t="s">
        <v>388</v>
      </c>
      <c r="F7322" s="2">
        <v>302239721</v>
      </c>
    </row>
    <row r="7323" spans="1:6" x14ac:dyDescent="0.25">
      <c r="A7323" s="2" t="s">
        <v>185</v>
      </c>
      <c r="B7323" s="2" t="s">
        <v>399</v>
      </c>
      <c r="C7323" s="2" t="s">
        <v>389</v>
      </c>
      <c r="D7323" s="2">
        <v>2019</v>
      </c>
      <c r="E7323" s="2" t="s">
        <v>388</v>
      </c>
      <c r="F7323" s="2">
        <v>311941138</v>
      </c>
    </row>
    <row r="7324" spans="1:6" x14ac:dyDescent="0.25">
      <c r="A7324" s="2" t="s">
        <v>185</v>
      </c>
      <c r="B7324" s="2" t="s">
        <v>399</v>
      </c>
      <c r="C7324" s="2" t="s">
        <v>389</v>
      </c>
      <c r="D7324" s="2">
        <v>2020</v>
      </c>
      <c r="E7324" s="2" t="s">
        <v>388</v>
      </c>
      <c r="F7324" s="2">
        <v>321424730</v>
      </c>
    </row>
    <row r="7325" spans="1:6" x14ac:dyDescent="0.25">
      <c r="A7325" s="2" t="s">
        <v>185</v>
      </c>
      <c r="B7325" s="2" t="s">
        <v>399</v>
      </c>
      <c r="C7325" s="2" t="s">
        <v>389</v>
      </c>
      <c r="D7325" s="2">
        <v>2021</v>
      </c>
      <c r="E7325" s="2" t="s">
        <v>388</v>
      </c>
      <c r="F7325" s="2">
        <v>326403502</v>
      </c>
    </row>
    <row r="7326" spans="1:6" x14ac:dyDescent="0.25">
      <c r="A7326" s="2" t="s">
        <v>185</v>
      </c>
      <c r="B7326" s="2" t="s">
        <v>399</v>
      </c>
      <c r="C7326" s="2" t="s">
        <v>390</v>
      </c>
      <c r="D7326" s="2">
        <v>2010</v>
      </c>
      <c r="E7326" s="2" t="s">
        <v>388</v>
      </c>
      <c r="F7326" s="2">
        <v>108862395</v>
      </c>
    </row>
    <row r="7327" spans="1:6" x14ac:dyDescent="0.25">
      <c r="A7327" s="2" t="s">
        <v>185</v>
      </c>
      <c r="B7327" s="2" t="s">
        <v>399</v>
      </c>
      <c r="C7327" s="2" t="s">
        <v>390</v>
      </c>
      <c r="D7327" s="2">
        <v>2011</v>
      </c>
      <c r="E7327" s="2" t="s">
        <v>388</v>
      </c>
      <c r="F7327" s="2">
        <v>129050849</v>
      </c>
    </row>
    <row r="7328" spans="1:6" x14ac:dyDescent="0.25">
      <c r="A7328" s="2" t="s">
        <v>185</v>
      </c>
      <c r="B7328" s="2" t="s">
        <v>399</v>
      </c>
      <c r="C7328" s="2" t="s">
        <v>390</v>
      </c>
      <c r="D7328" s="2">
        <v>2012</v>
      </c>
      <c r="E7328" s="2" t="s">
        <v>388</v>
      </c>
      <c r="F7328" s="2">
        <v>154328089</v>
      </c>
    </row>
    <row r="7329" spans="1:6" x14ac:dyDescent="0.25">
      <c r="A7329" s="2" t="s">
        <v>185</v>
      </c>
      <c r="B7329" s="2" t="s">
        <v>399</v>
      </c>
      <c r="C7329" s="2" t="s">
        <v>390</v>
      </c>
      <c r="D7329" s="2">
        <v>2013</v>
      </c>
      <c r="E7329" s="2" t="s">
        <v>388</v>
      </c>
      <c r="F7329" s="2">
        <v>152663798</v>
      </c>
    </row>
    <row r="7330" spans="1:6" x14ac:dyDescent="0.25">
      <c r="A7330" s="2" t="s">
        <v>185</v>
      </c>
      <c r="B7330" s="2" t="s">
        <v>399</v>
      </c>
      <c r="C7330" s="2" t="s">
        <v>390</v>
      </c>
      <c r="D7330" s="2">
        <v>2014</v>
      </c>
      <c r="E7330" s="2" t="s">
        <v>388</v>
      </c>
      <c r="F7330" s="2">
        <v>165787806</v>
      </c>
    </row>
    <row r="7331" spans="1:6" x14ac:dyDescent="0.25">
      <c r="A7331" s="2" t="s">
        <v>185</v>
      </c>
      <c r="B7331" s="2" t="s">
        <v>399</v>
      </c>
      <c r="C7331" s="2" t="s">
        <v>390</v>
      </c>
      <c r="D7331" s="2">
        <v>2015</v>
      </c>
      <c r="E7331" s="2" t="s">
        <v>388</v>
      </c>
      <c r="F7331" s="2">
        <v>118453943</v>
      </c>
    </row>
    <row r="7332" spans="1:6" x14ac:dyDescent="0.25">
      <c r="A7332" s="2" t="s">
        <v>185</v>
      </c>
      <c r="B7332" s="2" t="s">
        <v>399</v>
      </c>
      <c r="C7332" s="2" t="s">
        <v>390</v>
      </c>
      <c r="D7332" s="2">
        <v>2016</v>
      </c>
      <c r="E7332" s="2" t="s">
        <v>388</v>
      </c>
      <c r="F7332" s="2">
        <v>127877829</v>
      </c>
    </row>
    <row r="7333" spans="1:6" x14ac:dyDescent="0.25">
      <c r="A7333" s="2" t="s">
        <v>185</v>
      </c>
      <c r="B7333" s="2" t="s">
        <v>399</v>
      </c>
      <c r="C7333" s="2" t="s">
        <v>390</v>
      </c>
      <c r="D7333" s="2">
        <v>2017</v>
      </c>
      <c r="E7333" s="2" t="s">
        <v>388</v>
      </c>
      <c r="F7333" s="2">
        <v>261440783</v>
      </c>
    </row>
    <row r="7334" spans="1:6" x14ac:dyDescent="0.25">
      <c r="A7334" s="2" t="s">
        <v>185</v>
      </c>
      <c r="B7334" s="2" t="s">
        <v>399</v>
      </c>
      <c r="C7334" s="2" t="s">
        <v>390</v>
      </c>
      <c r="D7334" s="2">
        <v>2018</v>
      </c>
      <c r="E7334" s="2" t="s">
        <v>388</v>
      </c>
      <c r="F7334" s="2">
        <v>169522664</v>
      </c>
    </row>
    <row r="7335" spans="1:6" x14ac:dyDescent="0.25">
      <c r="A7335" s="2" t="s">
        <v>185</v>
      </c>
      <c r="B7335" s="2" t="s">
        <v>399</v>
      </c>
      <c r="C7335" s="2" t="s">
        <v>390</v>
      </c>
      <c r="D7335" s="2">
        <v>2019</v>
      </c>
      <c r="E7335" s="2" t="s">
        <v>388</v>
      </c>
      <c r="F7335" s="2">
        <v>180797213</v>
      </c>
    </row>
    <row r="7336" spans="1:6" x14ac:dyDescent="0.25">
      <c r="A7336" s="2" t="s">
        <v>185</v>
      </c>
      <c r="B7336" s="2" t="s">
        <v>399</v>
      </c>
      <c r="C7336" s="2" t="s">
        <v>390</v>
      </c>
      <c r="D7336" s="2">
        <v>2020</v>
      </c>
      <c r="E7336" s="2" t="s">
        <v>388</v>
      </c>
      <c r="F7336" s="2">
        <v>195826108</v>
      </c>
    </row>
    <row r="7337" spans="1:6" x14ac:dyDescent="0.25">
      <c r="A7337" s="2" t="s">
        <v>185</v>
      </c>
      <c r="B7337" s="2" t="s">
        <v>399</v>
      </c>
      <c r="C7337" s="2" t="s">
        <v>390</v>
      </c>
      <c r="D7337" s="2">
        <v>2021</v>
      </c>
      <c r="E7337" s="2" t="s">
        <v>388</v>
      </c>
      <c r="F7337" s="2">
        <v>207807596</v>
      </c>
    </row>
    <row r="7338" spans="1:6" x14ac:dyDescent="0.25">
      <c r="A7338" s="2" t="s">
        <v>186</v>
      </c>
      <c r="B7338" s="2" t="s">
        <v>395</v>
      </c>
      <c r="C7338" s="2" t="s">
        <v>387</v>
      </c>
      <c r="D7338" s="2">
        <v>2010</v>
      </c>
      <c r="E7338" s="2" t="s">
        <v>388</v>
      </c>
      <c r="F7338" s="2">
        <v>87502256</v>
      </c>
    </row>
    <row r="7339" spans="1:6" x14ac:dyDescent="0.25">
      <c r="A7339" s="2" t="s">
        <v>186</v>
      </c>
      <c r="B7339" s="2" t="s">
        <v>395</v>
      </c>
      <c r="C7339" s="2" t="s">
        <v>387</v>
      </c>
      <c r="D7339" s="2">
        <v>2011</v>
      </c>
      <c r="E7339" s="2" t="s">
        <v>388</v>
      </c>
      <c r="F7339" s="2">
        <v>87912200</v>
      </c>
    </row>
    <row r="7340" spans="1:6" x14ac:dyDescent="0.25">
      <c r="A7340" s="2" t="s">
        <v>186</v>
      </c>
      <c r="B7340" s="2" t="s">
        <v>395</v>
      </c>
      <c r="C7340" s="2" t="s">
        <v>387</v>
      </c>
      <c r="D7340" s="2">
        <v>2012</v>
      </c>
      <c r="E7340" s="2" t="s">
        <v>388</v>
      </c>
      <c r="F7340" s="2">
        <v>73276958</v>
      </c>
    </row>
    <row r="7341" spans="1:6" x14ac:dyDescent="0.25">
      <c r="A7341" s="2" t="s">
        <v>186</v>
      </c>
      <c r="B7341" s="2" t="s">
        <v>395</v>
      </c>
      <c r="C7341" s="2" t="s">
        <v>387</v>
      </c>
      <c r="D7341" s="2">
        <v>2013</v>
      </c>
      <c r="E7341" s="2" t="s">
        <v>388</v>
      </c>
      <c r="F7341" s="2">
        <v>102465488</v>
      </c>
    </row>
    <row r="7342" spans="1:6" x14ac:dyDescent="0.25">
      <c r="A7342" s="2" t="s">
        <v>186</v>
      </c>
      <c r="B7342" s="2" t="s">
        <v>395</v>
      </c>
      <c r="C7342" s="2" t="s">
        <v>387</v>
      </c>
      <c r="D7342" s="2">
        <v>2014</v>
      </c>
      <c r="E7342" s="2" t="s">
        <v>388</v>
      </c>
      <c r="F7342" s="2">
        <v>76266305</v>
      </c>
    </row>
    <row r="7343" spans="1:6" x14ac:dyDescent="0.25">
      <c r="A7343" s="2" t="s">
        <v>186</v>
      </c>
      <c r="B7343" s="2" t="s">
        <v>395</v>
      </c>
      <c r="C7343" s="2" t="s">
        <v>387</v>
      </c>
      <c r="D7343" s="2">
        <v>2015</v>
      </c>
      <c r="E7343" s="2" t="s">
        <v>388</v>
      </c>
      <c r="F7343" s="2">
        <v>74929838</v>
      </c>
    </row>
    <row r="7344" spans="1:6" x14ac:dyDescent="0.25">
      <c r="A7344" s="2" t="s">
        <v>186</v>
      </c>
      <c r="B7344" s="2" t="s">
        <v>395</v>
      </c>
      <c r="C7344" s="2" t="s">
        <v>387</v>
      </c>
      <c r="D7344" s="2">
        <v>2016</v>
      </c>
      <c r="E7344" s="2" t="s">
        <v>388</v>
      </c>
      <c r="F7344" s="2">
        <v>94990903</v>
      </c>
    </row>
    <row r="7345" spans="1:6" x14ac:dyDescent="0.25">
      <c r="A7345" s="2" t="s">
        <v>186</v>
      </c>
      <c r="B7345" s="2" t="s">
        <v>395</v>
      </c>
      <c r="C7345" s="2" t="s">
        <v>387</v>
      </c>
      <c r="D7345" s="2">
        <v>2017</v>
      </c>
      <c r="E7345" s="2" t="s">
        <v>388</v>
      </c>
      <c r="F7345" s="2">
        <v>274312251</v>
      </c>
    </row>
    <row r="7346" spans="1:6" x14ac:dyDescent="0.25">
      <c r="A7346" s="2" t="s">
        <v>186</v>
      </c>
      <c r="B7346" s="2" t="s">
        <v>395</v>
      </c>
      <c r="C7346" s="2" t="s">
        <v>387</v>
      </c>
      <c r="D7346" s="2">
        <v>2018</v>
      </c>
      <c r="E7346" s="2" t="s">
        <v>388</v>
      </c>
      <c r="F7346" s="2">
        <v>140418358</v>
      </c>
    </row>
    <row r="7347" spans="1:6" x14ac:dyDescent="0.25">
      <c r="A7347" s="2" t="s">
        <v>186</v>
      </c>
      <c r="B7347" s="2" t="s">
        <v>395</v>
      </c>
      <c r="C7347" s="2" t="s">
        <v>387</v>
      </c>
      <c r="D7347" s="2">
        <v>2019</v>
      </c>
      <c r="E7347" s="2" t="s">
        <v>388</v>
      </c>
      <c r="F7347" s="2">
        <v>149856507</v>
      </c>
    </row>
    <row r="7348" spans="1:6" x14ac:dyDescent="0.25">
      <c r="A7348" s="2" t="s">
        <v>186</v>
      </c>
      <c r="B7348" s="2" t="s">
        <v>395</v>
      </c>
      <c r="C7348" s="2" t="s">
        <v>387</v>
      </c>
      <c r="D7348" s="2">
        <v>2020</v>
      </c>
      <c r="E7348" s="2" t="s">
        <v>388</v>
      </c>
      <c r="F7348" s="2">
        <v>158226059</v>
      </c>
    </row>
    <row r="7349" spans="1:6" x14ac:dyDescent="0.25">
      <c r="A7349" s="2" t="s">
        <v>186</v>
      </c>
      <c r="B7349" s="2" t="s">
        <v>395</v>
      </c>
      <c r="C7349" s="2" t="s">
        <v>387</v>
      </c>
      <c r="D7349" s="2">
        <v>2021</v>
      </c>
      <c r="E7349" s="2" t="s">
        <v>388</v>
      </c>
      <c r="F7349" s="2">
        <v>163956123</v>
      </c>
    </row>
    <row r="7350" spans="1:6" x14ac:dyDescent="0.25">
      <c r="A7350" s="2" t="s">
        <v>186</v>
      </c>
      <c r="B7350" s="2" t="s">
        <v>395</v>
      </c>
      <c r="C7350" s="2" t="s">
        <v>389</v>
      </c>
      <c r="D7350" s="2">
        <v>2010</v>
      </c>
      <c r="E7350" s="2" t="s">
        <v>388</v>
      </c>
      <c r="F7350" s="2">
        <v>118288061</v>
      </c>
    </row>
    <row r="7351" spans="1:6" x14ac:dyDescent="0.25">
      <c r="A7351" s="2" t="s">
        <v>186</v>
      </c>
      <c r="B7351" s="2" t="s">
        <v>395</v>
      </c>
      <c r="C7351" s="2" t="s">
        <v>389</v>
      </c>
      <c r="D7351" s="2">
        <v>2011</v>
      </c>
      <c r="E7351" s="2" t="s">
        <v>388</v>
      </c>
      <c r="F7351" s="2">
        <v>80845508</v>
      </c>
    </row>
    <row r="7352" spans="1:6" x14ac:dyDescent="0.25">
      <c r="A7352" s="2" t="s">
        <v>186</v>
      </c>
      <c r="B7352" s="2" t="s">
        <v>395</v>
      </c>
      <c r="C7352" s="2" t="s">
        <v>389</v>
      </c>
      <c r="D7352" s="2">
        <v>2012</v>
      </c>
      <c r="E7352" s="2" t="s">
        <v>388</v>
      </c>
      <c r="F7352" s="2">
        <v>125146295</v>
      </c>
    </row>
    <row r="7353" spans="1:6" x14ac:dyDescent="0.25">
      <c r="A7353" s="2" t="s">
        <v>186</v>
      </c>
      <c r="B7353" s="2" t="s">
        <v>395</v>
      </c>
      <c r="C7353" s="2" t="s">
        <v>389</v>
      </c>
      <c r="D7353" s="2">
        <v>2013</v>
      </c>
      <c r="E7353" s="2" t="s">
        <v>388</v>
      </c>
      <c r="F7353" s="2">
        <v>135684356</v>
      </c>
    </row>
    <row r="7354" spans="1:6" x14ac:dyDescent="0.25">
      <c r="A7354" s="2" t="s">
        <v>186</v>
      </c>
      <c r="B7354" s="2" t="s">
        <v>395</v>
      </c>
      <c r="C7354" s="2" t="s">
        <v>389</v>
      </c>
      <c r="D7354" s="2">
        <v>2014</v>
      </c>
      <c r="E7354" s="2" t="s">
        <v>388</v>
      </c>
      <c r="F7354" s="2">
        <v>144067048</v>
      </c>
    </row>
    <row r="7355" spans="1:6" x14ac:dyDescent="0.25">
      <c r="A7355" s="2" t="s">
        <v>186</v>
      </c>
      <c r="B7355" s="2" t="s">
        <v>395</v>
      </c>
      <c r="C7355" s="2" t="s">
        <v>389</v>
      </c>
      <c r="D7355" s="2">
        <v>2015</v>
      </c>
      <c r="E7355" s="2" t="s">
        <v>388</v>
      </c>
      <c r="F7355" s="2">
        <v>105689546</v>
      </c>
    </row>
    <row r="7356" spans="1:6" x14ac:dyDescent="0.25">
      <c r="A7356" s="2" t="s">
        <v>186</v>
      </c>
      <c r="B7356" s="2" t="s">
        <v>395</v>
      </c>
      <c r="C7356" s="2" t="s">
        <v>389</v>
      </c>
      <c r="D7356" s="2">
        <v>2016</v>
      </c>
      <c r="E7356" s="2" t="s">
        <v>388</v>
      </c>
      <c r="F7356" s="2">
        <v>232176750</v>
      </c>
    </row>
    <row r="7357" spans="1:6" x14ac:dyDescent="0.25">
      <c r="A7357" s="2" t="s">
        <v>186</v>
      </c>
      <c r="B7357" s="2" t="s">
        <v>395</v>
      </c>
      <c r="C7357" s="2" t="s">
        <v>389</v>
      </c>
      <c r="D7357" s="2">
        <v>2017</v>
      </c>
      <c r="E7357" s="2" t="s">
        <v>388</v>
      </c>
      <c r="F7357" s="2">
        <v>166220610</v>
      </c>
    </row>
    <row r="7358" spans="1:6" x14ac:dyDescent="0.25">
      <c r="A7358" s="2" t="s">
        <v>186</v>
      </c>
      <c r="B7358" s="2" t="s">
        <v>395</v>
      </c>
      <c r="C7358" s="2" t="s">
        <v>389</v>
      </c>
      <c r="D7358" s="2">
        <v>2018</v>
      </c>
      <c r="E7358" s="2" t="s">
        <v>388</v>
      </c>
      <c r="F7358" s="2">
        <v>224602140</v>
      </c>
    </row>
    <row r="7359" spans="1:6" x14ac:dyDescent="0.25">
      <c r="A7359" s="2" t="s">
        <v>186</v>
      </c>
      <c r="B7359" s="2" t="s">
        <v>395</v>
      </c>
      <c r="C7359" s="2" t="s">
        <v>389</v>
      </c>
      <c r="D7359" s="2">
        <v>2019</v>
      </c>
      <c r="E7359" s="2" t="s">
        <v>388</v>
      </c>
      <c r="F7359" s="2">
        <v>237232201</v>
      </c>
    </row>
    <row r="7360" spans="1:6" x14ac:dyDescent="0.25">
      <c r="A7360" s="2" t="s">
        <v>186</v>
      </c>
      <c r="B7360" s="2" t="s">
        <v>395</v>
      </c>
      <c r="C7360" s="2" t="s">
        <v>389</v>
      </c>
      <c r="D7360" s="2">
        <v>2020</v>
      </c>
      <c r="E7360" s="2" t="s">
        <v>388</v>
      </c>
      <c r="F7360" s="2">
        <v>240543161</v>
      </c>
    </row>
    <row r="7361" spans="1:6" x14ac:dyDescent="0.25">
      <c r="A7361" s="2" t="s">
        <v>186</v>
      </c>
      <c r="B7361" s="2" t="s">
        <v>395</v>
      </c>
      <c r="C7361" s="2" t="s">
        <v>389</v>
      </c>
      <c r="D7361" s="2">
        <v>2021</v>
      </c>
      <c r="E7361" s="2" t="s">
        <v>388</v>
      </c>
      <c r="F7361" s="2">
        <v>245506690</v>
      </c>
    </row>
    <row r="7362" spans="1:6" x14ac:dyDescent="0.25">
      <c r="A7362" s="2" t="s">
        <v>186</v>
      </c>
      <c r="B7362" s="2" t="s">
        <v>395</v>
      </c>
      <c r="C7362" s="2" t="s">
        <v>390</v>
      </c>
      <c r="D7362" s="2">
        <v>2010</v>
      </c>
      <c r="E7362" s="2" t="s">
        <v>388</v>
      </c>
      <c r="F7362" s="2">
        <v>161298770</v>
      </c>
    </row>
    <row r="7363" spans="1:6" x14ac:dyDescent="0.25">
      <c r="A7363" s="2" t="s">
        <v>186</v>
      </c>
      <c r="B7363" s="2" t="s">
        <v>395</v>
      </c>
      <c r="C7363" s="2" t="s">
        <v>390</v>
      </c>
      <c r="D7363" s="2">
        <v>2011</v>
      </c>
      <c r="E7363" s="2" t="s">
        <v>388</v>
      </c>
      <c r="F7363" s="2">
        <v>169980075</v>
      </c>
    </row>
    <row r="7364" spans="1:6" x14ac:dyDescent="0.25">
      <c r="A7364" s="2" t="s">
        <v>186</v>
      </c>
      <c r="B7364" s="2" t="s">
        <v>395</v>
      </c>
      <c r="C7364" s="2" t="s">
        <v>390</v>
      </c>
      <c r="D7364" s="2">
        <v>2012</v>
      </c>
      <c r="E7364" s="2" t="s">
        <v>388</v>
      </c>
      <c r="F7364" s="2">
        <v>268577680</v>
      </c>
    </row>
    <row r="7365" spans="1:6" x14ac:dyDescent="0.25">
      <c r="A7365" s="2" t="s">
        <v>186</v>
      </c>
      <c r="B7365" s="2" t="s">
        <v>395</v>
      </c>
      <c r="C7365" s="2" t="s">
        <v>390</v>
      </c>
      <c r="D7365" s="2">
        <v>2013</v>
      </c>
      <c r="E7365" s="2" t="s">
        <v>388</v>
      </c>
      <c r="F7365" s="2">
        <v>292454643</v>
      </c>
    </row>
    <row r="7366" spans="1:6" x14ac:dyDescent="0.25">
      <c r="A7366" s="2" t="s">
        <v>186</v>
      </c>
      <c r="B7366" s="2" t="s">
        <v>395</v>
      </c>
      <c r="C7366" s="2" t="s">
        <v>390</v>
      </c>
      <c r="D7366" s="2">
        <v>2014</v>
      </c>
      <c r="E7366" s="2" t="s">
        <v>388</v>
      </c>
      <c r="F7366" s="2">
        <v>336924381</v>
      </c>
    </row>
    <row r="7367" spans="1:6" x14ac:dyDescent="0.25">
      <c r="A7367" s="2" t="s">
        <v>186</v>
      </c>
      <c r="B7367" s="2" t="s">
        <v>395</v>
      </c>
      <c r="C7367" s="2" t="s">
        <v>390</v>
      </c>
      <c r="D7367" s="2">
        <v>2015</v>
      </c>
      <c r="E7367" s="2" t="s">
        <v>388</v>
      </c>
      <c r="F7367" s="2">
        <v>414522729</v>
      </c>
    </row>
    <row r="7368" spans="1:6" x14ac:dyDescent="0.25">
      <c r="A7368" s="2" t="s">
        <v>186</v>
      </c>
      <c r="B7368" s="2" t="s">
        <v>395</v>
      </c>
      <c r="C7368" s="2" t="s">
        <v>390</v>
      </c>
      <c r="D7368" s="2">
        <v>2016</v>
      </c>
      <c r="E7368" s="2" t="s">
        <v>388</v>
      </c>
      <c r="F7368" s="2">
        <v>368654751</v>
      </c>
    </row>
    <row r="7369" spans="1:6" x14ac:dyDescent="0.25">
      <c r="A7369" s="2" t="s">
        <v>186</v>
      </c>
      <c r="B7369" s="2" t="s">
        <v>395</v>
      </c>
      <c r="C7369" s="2" t="s">
        <v>390</v>
      </c>
      <c r="D7369" s="2">
        <v>2017</v>
      </c>
      <c r="E7369" s="2" t="s">
        <v>388</v>
      </c>
      <c r="F7369" s="2">
        <v>437480247</v>
      </c>
    </row>
    <row r="7370" spans="1:6" x14ac:dyDescent="0.25">
      <c r="A7370" s="2" t="s">
        <v>186</v>
      </c>
      <c r="B7370" s="2" t="s">
        <v>395</v>
      </c>
      <c r="C7370" s="2" t="s">
        <v>390</v>
      </c>
      <c r="D7370" s="2">
        <v>2018</v>
      </c>
      <c r="E7370" s="2" t="s">
        <v>388</v>
      </c>
      <c r="F7370" s="2">
        <v>507215088</v>
      </c>
    </row>
    <row r="7371" spans="1:6" x14ac:dyDescent="0.25">
      <c r="A7371" s="2" t="s">
        <v>186</v>
      </c>
      <c r="B7371" s="2" t="s">
        <v>395</v>
      </c>
      <c r="C7371" s="2" t="s">
        <v>390</v>
      </c>
      <c r="D7371" s="2">
        <v>2019</v>
      </c>
      <c r="E7371" s="2" t="s">
        <v>388</v>
      </c>
      <c r="F7371" s="2">
        <v>546289481</v>
      </c>
    </row>
    <row r="7372" spans="1:6" x14ac:dyDescent="0.25">
      <c r="A7372" s="2" t="s">
        <v>186</v>
      </c>
      <c r="B7372" s="2" t="s">
        <v>395</v>
      </c>
      <c r="C7372" s="2" t="s">
        <v>390</v>
      </c>
      <c r="D7372" s="2">
        <v>2020</v>
      </c>
      <c r="E7372" s="2" t="s">
        <v>388</v>
      </c>
      <c r="F7372" s="2">
        <v>587358327</v>
      </c>
    </row>
    <row r="7373" spans="1:6" x14ac:dyDescent="0.25">
      <c r="A7373" s="2" t="s">
        <v>186</v>
      </c>
      <c r="B7373" s="2" t="s">
        <v>395</v>
      </c>
      <c r="C7373" s="2" t="s">
        <v>390</v>
      </c>
      <c r="D7373" s="2">
        <v>2021</v>
      </c>
      <c r="E7373" s="2" t="s">
        <v>388</v>
      </c>
      <c r="F7373" s="2">
        <v>624612256</v>
      </c>
    </row>
    <row r="7374" spans="1:6" x14ac:dyDescent="0.25">
      <c r="A7374" s="2" t="s">
        <v>187</v>
      </c>
      <c r="B7374" s="2" t="s">
        <v>395</v>
      </c>
      <c r="C7374" s="2" t="s">
        <v>387</v>
      </c>
      <c r="D7374" s="2">
        <v>2010</v>
      </c>
      <c r="E7374" s="2" t="s">
        <v>388</v>
      </c>
      <c r="F7374" s="2">
        <v>101443747</v>
      </c>
    </row>
    <row r="7375" spans="1:6" x14ac:dyDescent="0.25">
      <c r="A7375" s="2" t="s">
        <v>187</v>
      </c>
      <c r="B7375" s="2" t="s">
        <v>395</v>
      </c>
      <c r="C7375" s="2" t="s">
        <v>387</v>
      </c>
      <c r="D7375" s="2">
        <v>2011</v>
      </c>
      <c r="E7375" s="2" t="s">
        <v>388</v>
      </c>
      <c r="F7375" s="2">
        <v>77830641</v>
      </c>
    </row>
    <row r="7376" spans="1:6" x14ac:dyDescent="0.25">
      <c r="A7376" s="2" t="s">
        <v>187</v>
      </c>
      <c r="B7376" s="2" t="s">
        <v>395</v>
      </c>
      <c r="C7376" s="2" t="s">
        <v>387</v>
      </c>
      <c r="D7376" s="2">
        <v>2012</v>
      </c>
      <c r="E7376" s="2" t="s">
        <v>388</v>
      </c>
      <c r="F7376" s="2">
        <v>95074080</v>
      </c>
    </row>
    <row r="7377" spans="1:6" x14ac:dyDescent="0.25">
      <c r="A7377" s="2" t="s">
        <v>187</v>
      </c>
      <c r="B7377" s="2" t="s">
        <v>395</v>
      </c>
      <c r="C7377" s="2" t="s">
        <v>387</v>
      </c>
      <c r="D7377" s="2">
        <v>2013</v>
      </c>
      <c r="E7377" s="2" t="s">
        <v>388</v>
      </c>
      <c r="F7377" s="2">
        <v>110186232</v>
      </c>
    </row>
    <row r="7378" spans="1:6" x14ac:dyDescent="0.25">
      <c r="A7378" s="2" t="s">
        <v>187</v>
      </c>
      <c r="B7378" s="2" t="s">
        <v>395</v>
      </c>
      <c r="C7378" s="2" t="s">
        <v>387</v>
      </c>
      <c r="D7378" s="2">
        <v>2014</v>
      </c>
      <c r="E7378" s="2" t="s">
        <v>388</v>
      </c>
      <c r="F7378" s="2">
        <v>53565454</v>
      </c>
    </row>
    <row r="7379" spans="1:6" x14ac:dyDescent="0.25">
      <c r="A7379" s="2" t="s">
        <v>187</v>
      </c>
      <c r="B7379" s="2" t="s">
        <v>395</v>
      </c>
      <c r="C7379" s="2" t="s">
        <v>387</v>
      </c>
      <c r="D7379" s="2">
        <v>2015</v>
      </c>
      <c r="E7379" s="2" t="s">
        <v>388</v>
      </c>
      <c r="F7379" s="2">
        <v>107167689</v>
      </c>
    </row>
    <row r="7380" spans="1:6" x14ac:dyDescent="0.25">
      <c r="A7380" s="2" t="s">
        <v>187</v>
      </c>
      <c r="B7380" s="2" t="s">
        <v>395</v>
      </c>
      <c r="C7380" s="2" t="s">
        <v>387</v>
      </c>
      <c r="D7380" s="2">
        <v>2016</v>
      </c>
      <c r="E7380" s="2" t="s">
        <v>388</v>
      </c>
      <c r="F7380" s="2">
        <v>124703311</v>
      </c>
    </row>
    <row r="7381" spans="1:6" x14ac:dyDescent="0.25">
      <c r="A7381" s="2" t="s">
        <v>187</v>
      </c>
      <c r="B7381" s="2" t="s">
        <v>395</v>
      </c>
      <c r="C7381" s="2" t="s">
        <v>387</v>
      </c>
      <c r="D7381" s="2">
        <v>2017</v>
      </c>
      <c r="E7381" s="2" t="s">
        <v>388</v>
      </c>
      <c r="F7381" s="2">
        <v>197085044</v>
      </c>
    </row>
    <row r="7382" spans="1:6" x14ac:dyDescent="0.25">
      <c r="A7382" s="2" t="s">
        <v>187</v>
      </c>
      <c r="B7382" s="2" t="s">
        <v>395</v>
      </c>
      <c r="C7382" s="2" t="s">
        <v>387</v>
      </c>
      <c r="D7382" s="2">
        <v>2018</v>
      </c>
      <c r="E7382" s="2" t="s">
        <v>388</v>
      </c>
      <c r="F7382" s="2">
        <v>150844300</v>
      </c>
    </row>
    <row r="7383" spans="1:6" x14ac:dyDescent="0.25">
      <c r="A7383" s="2" t="s">
        <v>187</v>
      </c>
      <c r="B7383" s="2" t="s">
        <v>395</v>
      </c>
      <c r="C7383" s="2" t="s">
        <v>387</v>
      </c>
      <c r="D7383" s="2">
        <v>2019</v>
      </c>
      <c r="E7383" s="2" t="s">
        <v>388</v>
      </c>
      <c r="F7383" s="2">
        <v>161450731</v>
      </c>
    </row>
    <row r="7384" spans="1:6" x14ac:dyDescent="0.25">
      <c r="A7384" s="2" t="s">
        <v>187</v>
      </c>
      <c r="B7384" s="2" t="s">
        <v>395</v>
      </c>
      <c r="C7384" s="2" t="s">
        <v>387</v>
      </c>
      <c r="D7384" s="2">
        <v>2020</v>
      </c>
      <c r="E7384" s="2" t="s">
        <v>388</v>
      </c>
      <c r="F7384" s="2">
        <v>170736173</v>
      </c>
    </row>
    <row r="7385" spans="1:6" x14ac:dyDescent="0.25">
      <c r="A7385" s="2" t="s">
        <v>187</v>
      </c>
      <c r="B7385" s="2" t="s">
        <v>395</v>
      </c>
      <c r="C7385" s="2" t="s">
        <v>387</v>
      </c>
      <c r="D7385" s="2">
        <v>2021</v>
      </c>
      <c r="E7385" s="2" t="s">
        <v>388</v>
      </c>
      <c r="F7385" s="2">
        <v>177356935</v>
      </c>
    </row>
    <row r="7386" spans="1:6" x14ac:dyDescent="0.25">
      <c r="A7386" s="2" t="s">
        <v>187</v>
      </c>
      <c r="B7386" s="2" t="s">
        <v>395</v>
      </c>
      <c r="C7386" s="2" t="s">
        <v>389</v>
      </c>
      <c r="D7386" s="2">
        <v>2010</v>
      </c>
      <c r="E7386" s="2" t="s">
        <v>388</v>
      </c>
      <c r="F7386" s="2">
        <v>62076696</v>
      </c>
    </row>
    <row r="7387" spans="1:6" x14ac:dyDescent="0.25">
      <c r="A7387" s="2" t="s">
        <v>187</v>
      </c>
      <c r="B7387" s="2" t="s">
        <v>395</v>
      </c>
      <c r="C7387" s="2" t="s">
        <v>389</v>
      </c>
      <c r="D7387" s="2">
        <v>2011</v>
      </c>
      <c r="E7387" s="2" t="s">
        <v>388</v>
      </c>
      <c r="F7387" s="2">
        <v>73174796</v>
      </c>
    </row>
    <row r="7388" spans="1:6" x14ac:dyDescent="0.25">
      <c r="A7388" s="2" t="s">
        <v>187</v>
      </c>
      <c r="B7388" s="2" t="s">
        <v>395</v>
      </c>
      <c r="C7388" s="2" t="s">
        <v>389</v>
      </c>
      <c r="D7388" s="2">
        <v>2012</v>
      </c>
      <c r="E7388" s="2" t="s">
        <v>388</v>
      </c>
      <c r="F7388" s="2">
        <v>65264451</v>
      </c>
    </row>
    <row r="7389" spans="1:6" x14ac:dyDescent="0.25">
      <c r="A7389" s="2" t="s">
        <v>187</v>
      </c>
      <c r="B7389" s="2" t="s">
        <v>395</v>
      </c>
      <c r="C7389" s="2" t="s">
        <v>389</v>
      </c>
      <c r="D7389" s="2">
        <v>2013</v>
      </c>
      <c r="E7389" s="2" t="s">
        <v>388</v>
      </c>
      <c r="F7389" s="2">
        <v>92047095</v>
      </c>
    </row>
    <row r="7390" spans="1:6" x14ac:dyDescent="0.25">
      <c r="A7390" s="2" t="s">
        <v>187</v>
      </c>
      <c r="B7390" s="2" t="s">
        <v>395</v>
      </c>
      <c r="C7390" s="2" t="s">
        <v>389</v>
      </c>
      <c r="D7390" s="2">
        <v>2014</v>
      </c>
      <c r="E7390" s="2" t="s">
        <v>388</v>
      </c>
      <c r="F7390" s="2">
        <v>97995278</v>
      </c>
    </row>
    <row r="7391" spans="1:6" x14ac:dyDescent="0.25">
      <c r="A7391" s="2" t="s">
        <v>187</v>
      </c>
      <c r="B7391" s="2" t="s">
        <v>395</v>
      </c>
      <c r="C7391" s="2" t="s">
        <v>389</v>
      </c>
      <c r="D7391" s="2">
        <v>2015</v>
      </c>
      <c r="E7391" s="2" t="s">
        <v>388</v>
      </c>
      <c r="F7391" s="2">
        <v>4245600957</v>
      </c>
    </row>
    <row r="7392" spans="1:6" x14ac:dyDescent="0.25">
      <c r="A7392" s="2" t="s">
        <v>187</v>
      </c>
      <c r="B7392" s="2" t="s">
        <v>395</v>
      </c>
      <c r="C7392" s="2" t="s">
        <v>389</v>
      </c>
      <c r="D7392" s="2">
        <v>2016</v>
      </c>
      <c r="E7392" s="2" t="s">
        <v>388</v>
      </c>
      <c r="F7392" s="2">
        <v>3192081392</v>
      </c>
    </row>
    <row r="7393" spans="1:6" x14ac:dyDescent="0.25">
      <c r="A7393" s="2" t="s">
        <v>187</v>
      </c>
      <c r="B7393" s="2" t="s">
        <v>395</v>
      </c>
      <c r="C7393" s="2" t="s">
        <v>389</v>
      </c>
      <c r="D7393" s="2">
        <v>2017</v>
      </c>
      <c r="E7393" s="2" t="s">
        <v>388</v>
      </c>
      <c r="F7393" s="2">
        <v>169217625</v>
      </c>
    </row>
    <row r="7394" spans="1:6" x14ac:dyDescent="0.25">
      <c r="A7394" s="2" t="s">
        <v>187</v>
      </c>
      <c r="B7394" s="2" t="s">
        <v>395</v>
      </c>
      <c r="C7394" s="2" t="s">
        <v>389</v>
      </c>
      <c r="D7394" s="2">
        <v>2018</v>
      </c>
      <c r="E7394" s="2" t="s">
        <v>388</v>
      </c>
      <c r="F7394" s="2">
        <v>426431332</v>
      </c>
    </row>
    <row r="7395" spans="1:6" x14ac:dyDescent="0.25">
      <c r="A7395" s="2" t="s">
        <v>187</v>
      </c>
      <c r="B7395" s="2" t="s">
        <v>395</v>
      </c>
      <c r="C7395" s="2" t="s">
        <v>389</v>
      </c>
      <c r="D7395" s="2">
        <v>2019</v>
      </c>
      <c r="E7395" s="2" t="s">
        <v>388</v>
      </c>
      <c r="F7395" s="2">
        <v>441964301</v>
      </c>
    </row>
    <row r="7396" spans="1:6" x14ac:dyDescent="0.25">
      <c r="A7396" s="2" t="s">
        <v>187</v>
      </c>
      <c r="B7396" s="2" t="s">
        <v>395</v>
      </c>
      <c r="C7396" s="2" t="s">
        <v>389</v>
      </c>
      <c r="D7396" s="2">
        <v>2020</v>
      </c>
      <c r="E7396" s="2" t="s">
        <v>388</v>
      </c>
      <c r="F7396" s="2">
        <v>448762868</v>
      </c>
    </row>
    <row r="7397" spans="1:6" x14ac:dyDescent="0.25">
      <c r="A7397" s="2" t="s">
        <v>187</v>
      </c>
      <c r="B7397" s="2" t="s">
        <v>395</v>
      </c>
      <c r="C7397" s="2" t="s">
        <v>389</v>
      </c>
      <c r="D7397" s="2">
        <v>2021</v>
      </c>
      <c r="E7397" s="2" t="s">
        <v>388</v>
      </c>
      <c r="F7397" s="2">
        <v>456396578</v>
      </c>
    </row>
    <row r="7398" spans="1:6" x14ac:dyDescent="0.25">
      <c r="A7398" s="2" t="s">
        <v>187</v>
      </c>
      <c r="B7398" s="2" t="s">
        <v>395</v>
      </c>
      <c r="C7398" s="2" t="s">
        <v>390</v>
      </c>
      <c r="D7398" s="2">
        <v>2010</v>
      </c>
      <c r="E7398" s="2" t="s">
        <v>388</v>
      </c>
      <c r="F7398" s="2">
        <v>159203848</v>
      </c>
    </row>
    <row r="7399" spans="1:6" x14ac:dyDescent="0.25">
      <c r="A7399" s="2" t="s">
        <v>187</v>
      </c>
      <c r="B7399" s="2" t="s">
        <v>395</v>
      </c>
      <c r="C7399" s="2" t="s">
        <v>390</v>
      </c>
      <c r="D7399" s="2">
        <v>2011</v>
      </c>
      <c r="E7399" s="2" t="s">
        <v>388</v>
      </c>
      <c r="F7399" s="2">
        <v>163912704</v>
      </c>
    </row>
    <row r="7400" spans="1:6" x14ac:dyDescent="0.25">
      <c r="A7400" s="2" t="s">
        <v>187</v>
      </c>
      <c r="B7400" s="2" t="s">
        <v>395</v>
      </c>
      <c r="C7400" s="2" t="s">
        <v>390</v>
      </c>
      <c r="D7400" s="2">
        <v>2012</v>
      </c>
      <c r="E7400" s="2" t="s">
        <v>388</v>
      </c>
      <c r="F7400" s="2">
        <v>129870957</v>
      </c>
    </row>
    <row r="7401" spans="1:6" x14ac:dyDescent="0.25">
      <c r="A7401" s="2" t="s">
        <v>187</v>
      </c>
      <c r="B7401" s="2" t="s">
        <v>395</v>
      </c>
      <c r="C7401" s="2" t="s">
        <v>390</v>
      </c>
      <c r="D7401" s="2">
        <v>2013</v>
      </c>
      <c r="E7401" s="2" t="s">
        <v>388</v>
      </c>
      <c r="F7401" s="2">
        <v>150704153</v>
      </c>
    </row>
    <row r="7402" spans="1:6" x14ac:dyDescent="0.25">
      <c r="A7402" s="2" t="s">
        <v>187</v>
      </c>
      <c r="B7402" s="2" t="s">
        <v>395</v>
      </c>
      <c r="C7402" s="2" t="s">
        <v>390</v>
      </c>
      <c r="D7402" s="2">
        <v>2014</v>
      </c>
      <c r="E7402" s="2" t="s">
        <v>388</v>
      </c>
      <c r="F7402" s="2">
        <v>127217294</v>
      </c>
    </row>
    <row r="7403" spans="1:6" x14ac:dyDescent="0.25">
      <c r="A7403" s="2" t="s">
        <v>187</v>
      </c>
      <c r="B7403" s="2" t="s">
        <v>395</v>
      </c>
      <c r="C7403" s="2" t="s">
        <v>390</v>
      </c>
      <c r="D7403" s="2">
        <v>2015</v>
      </c>
      <c r="E7403" s="2" t="s">
        <v>388</v>
      </c>
      <c r="F7403" s="2">
        <v>165631659</v>
      </c>
    </row>
    <row r="7404" spans="1:6" x14ac:dyDescent="0.25">
      <c r="A7404" s="2" t="s">
        <v>187</v>
      </c>
      <c r="B7404" s="2" t="s">
        <v>395</v>
      </c>
      <c r="C7404" s="2" t="s">
        <v>390</v>
      </c>
      <c r="D7404" s="2">
        <v>2016</v>
      </c>
      <c r="E7404" s="2" t="s">
        <v>388</v>
      </c>
      <c r="F7404" s="2">
        <v>198444476</v>
      </c>
    </row>
    <row r="7405" spans="1:6" x14ac:dyDescent="0.25">
      <c r="A7405" s="2" t="s">
        <v>187</v>
      </c>
      <c r="B7405" s="2" t="s">
        <v>395</v>
      </c>
      <c r="C7405" s="2" t="s">
        <v>390</v>
      </c>
      <c r="D7405" s="2">
        <v>2017</v>
      </c>
      <c r="E7405" s="2" t="s">
        <v>388</v>
      </c>
      <c r="F7405" s="2">
        <v>299296387</v>
      </c>
    </row>
    <row r="7406" spans="1:6" x14ac:dyDescent="0.25">
      <c r="A7406" s="2" t="s">
        <v>187</v>
      </c>
      <c r="B7406" s="2" t="s">
        <v>395</v>
      </c>
      <c r="C7406" s="2" t="s">
        <v>390</v>
      </c>
      <c r="D7406" s="2">
        <v>2018</v>
      </c>
      <c r="E7406" s="2" t="s">
        <v>388</v>
      </c>
      <c r="F7406" s="2">
        <v>271229452</v>
      </c>
    </row>
    <row r="7407" spans="1:6" x14ac:dyDescent="0.25">
      <c r="A7407" s="2" t="s">
        <v>187</v>
      </c>
      <c r="B7407" s="2" t="s">
        <v>395</v>
      </c>
      <c r="C7407" s="2" t="s">
        <v>390</v>
      </c>
      <c r="D7407" s="2">
        <v>2019</v>
      </c>
      <c r="E7407" s="2" t="s">
        <v>388</v>
      </c>
      <c r="F7407" s="2">
        <v>295360796</v>
      </c>
    </row>
    <row r="7408" spans="1:6" x14ac:dyDescent="0.25">
      <c r="A7408" s="2" t="s">
        <v>187</v>
      </c>
      <c r="B7408" s="2" t="s">
        <v>395</v>
      </c>
      <c r="C7408" s="2" t="s">
        <v>390</v>
      </c>
      <c r="D7408" s="2">
        <v>2020</v>
      </c>
      <c r="E7408" s="2" t="s">
        <v>388</v>
      </c>
      <c r="F7408" s="2">
        <v>318220331</v>
      </c>
    </row>
    <row r="7409" spans="1:6" x14ac:dyDescent="0.25">
      <c r="A7409" s="2" t="s">
        <v>187</v>
      </c>
      <c r="B7409" s="2" t="s">
        <v>395</v>
      </c>
      <c r="C7409" s="2" t="s">
        <v>390</v>
      </c>
      <c r="D7409" s="2">
        <v>2021</v>
      </c>
      <c r="E7409" s="2" t="s">
        <v>388</v>
      </c>
      <c r="F7409" s="2">
        <v>338889698</v>
      </c>
    </row>
    <row r="7410" spans="1:6" x14ac:dyDescent="0.25">
      <c r="A7410" s="2" t="s">
        <v>188</v>
      </c>
      <c r="B7410" s="2" t="s">
        <v>414</v>
      </c>
      <c r="C7410" s="2" t="s">
        <v>387</v>
      </c>
      <c r="D7410" s="2">
        <v>2010</v>
      </c>
      <c r="E7410" s="2" t="s">
        <v>388</v>
      </c>
      <c r="F7410" s="2">
        <v>198475125</v>
      </c>
    </row>
    <row r="7411" spans="1:6" x14ac:dyDescent="0.25">
      <c r="A7411" s="2" t="s">
        <v>188</v>
      </c>
      <c r="B7411" s="2" t="s">
        <v>414</v>
      </c>
      <c r="C7411" s="2" t="s">
        <v>387</v>
      </c>
      <c r="D7411" s="2">
        <v>2011</v>
      </c>
      <c r="E7411" s="2" t="s">
        <v>388</v>
      </c>
      <c r="F7411" s="2">
        <v>152745519</v>
      </c>
    </row>
    <row r="7412" spans="1:6" x14ac:dyDescent="0.25">
      <c r="A7412" s="2" t="s">
        <v>188</v>
      </c>
      <c r="B7412" s="2" t="s">
        <v>414</v>
      </c>
      <c r="C7412" s="2" t="s">
        <v>387</v>
      </c>
      <c r="D7412" s="2">
        <v>2012</v>
      </c>
      <c r="E7412" s="2" t="s">
        <v>388</v>
      </c>
      <c r="F7412" s="2">
        <v>232048346</v>
      </c>
    </row>
    <row r="7413" spans="1:6" x14ac:dyDescent="0.25">
      <c r="A7413" s="2" t="s">
        <v>188</v>
      </c>
      <c r="B7413" s="2" t="s">
        <v>414</v>
      </c>
      <c r="C7413" s="2" t="s">
        <v>387</v>
      </c>
      <c r="D7413" s="2">
        <v>2013</v>
      </c>
      <c r="E7413" s="2" t="s">
        <v>388</v>
      </c>
      <c r="F7413" s="2">
        <v>186246409</v>
      </c>
    </row>
    <row r="7414" spans="1:6" x14ac:dyDescent="0.25">
      <c r="A7414" s="2" t="s">
        <v>188</v>
      </c>
      <c r="B7414" s="2" t="s">
        <v>414</v>
      </c>
      <c r="C7414" s="2" t="s">
        <v>387</v>
      </c>
      <c r="D7414" s="2">
        <v>2014</v>
      </c>
      <c r="E7414" s="2" t="s">
        <v>388</v>
      </c>
      <c r="F7414" s="2">
        <v>290035787</v>
      </c>
    </row>
    <row r="7415" spans="1:6" x14ac:dyDescent="0.25">
      <c r="A7415" s="2" t="s">
        <v>188</v>
      </c>
      <c r="B7415" s="2" t="s">
        <v>414</v>
      </c>
      <c r="C7415" s="2" t="s">
        <v>387</v>
      </c>
      <c r="D7415" s="2">
        <v>2015</v>
      </c>
      <c r="E7415" s="2" t="s">
        <v>388</v>
      </c>
      <c r="F7415" s="2">
        <v>383322780</v>
      </c>
    </row>
    <row r="7416" spans="1:6" x14ac:dyDescent="0.25">
      <c r="A7416" s="2" t="s">
        <v>188</v>
      </c>
      <c r="B7416" s="2" t="s">
        <v>414</v>
      </c>
      <c r="C7416" s="2" t="s">
        <v>387</v>
      </c>
      <c r="D7416" s="2">
        <v>2016</v>
      </c>
      <c r="E7416" s="2" t="s">
        <v>388</v>
      </c>
      <c r="F7416" s="2">
        <v>197145003</v>
      </c>
    </row>
    <row r="7417" spans="1:6" x14ac:dyDescent="0.25">
      <c r="A7417" s="2" t="s">
        <v>188</v>
      </c>
      <c r="B7417" s="2" t="s">
        <v>414</v>
      </c>
      <c r="C7417" s="2" t="s">
        <v>387</v>
      </c>
      <c r="D7417" s="2">
        <v>2017</v>
      </c>
      <c r="E7417" s="2" t="s">
        <v>388</v>
      </c>
      <c r="F7417" s="2">
        <v>293545191</v>
      </c>
    </row>
    <row r="7418" spans="1:6" x14ac:dyDescent="0.25">
      <c r="A7418" s="2" t="s">
        <v>188</v>
      </c>
      <c r="B7418" s="2" t="s">
        <v>414</v>
      </c>
      <c r="C7418" s="2" t="s">
        <v>387</v>
      </c>
      <c r="D7418" s="2">
        <v>2018</v>
      </c>
      <c r="E7418" s="2" t="s">
        <v>388</v>
      </c>
      <c r="F7418" s="2">
        <v>431005486</v>
      </c>
    </row>
    <row r="7419" spans="1:6" x14ac:dyDescent="0.25">
      <c r="A7419" s="2" t="s">
        <v>188</v>
      </c>
      <c r="B7419" s="2" t="s">
        <v>414</v>
      </c>
      <c r="C7419" s="2" t="s">
        <v>387</v>
      </c>
      <c r="D7419" s="2">
        <v>2019</v>
      </c>
      <c r="E7419" s="2" t="s">
        <v>388</v>
      </c>
      <c r="F7419" s="2">
        <v>461826447</v>
      </c>
    </row>
    <row r="7420" spans="1:6" x14ac:dyDescent="0.25">
      <c r="A7420" s="2" t="s">
        <v>188</v>
      </c>
      <c r="B7420" s="2" t="s">
        <v>414</v>
      </c>
      <c r="C7420" s="2" t="s">
        <v>387</v>
      </c>
      <c r="D7420" s="2">
        <v>2020</v>
      </c>
      <c r="E7420" s="2" t="s">
        <v>388</v>
      </c>
      <c r="F7420" s="2">
        <v>501393486</v>
      </c>
    </row>
    <row r="7421" spans="1:6" x14ac:dyDescent="0.25">
      <c r="A7421" s="2" t="s">
        <v>188</v>
      </c>
      <c r="B7421" s="2" t="s">
        <v>414</v>
      </c>
      <c r="C7421" s="2" t="s">
        <v>387</v>
      </c>
      <c r="D7421" s="2">
        <v>2021</v>
      </c>
      <c r="E7421" s="2" t="s">
        <v>388</v>
      </c>
      <c r="F7421" s="2">
        <v>533272391</v>
      </c>
    </row>
    <row r="7422" spans="1:6" x14ac:dyDescent="0.25">
      <c r="A7422" s="2" t="s">
        <v>188</v>
      </c>
      <c r="B7422" s="2" t="s">
        <v>414</v>
      </c>
      <c r="C7422" s="2" t="s">
        <v>389</v>
      </c>
      <c r="D7422" s="2">
        <v>2010</v>
      </c>
      <c r="E7422" s="2" t="s">
        <v>388</v>
      </c>
      <c r="F7422" s="2">
        <v>166240492</v>
      </c>
    </row>
    <row r="7423" spans="1:6" x14ac:dyDescent="0.25">
      <c r="A7423" s="2" t="s">
        <v>188</v>
      </c>
      <c r="B7423" s="2" t="s">
        <v>414</v>
      </c>
      <c r="C7423" s="2" t="s">
        <v>389</v>
      </c>
      <c r="D7423" s="2">
        <v>2011</v>
      </c>
      <c r="E7423" s="2" t="s">
        <v>388</v>
      </c>
      <c r="F7423" s="2">
        <v>350786060</v>
      </c>
    </row>
    <row r="7424" spans="1:6" x14ac:dyDescent="0.25">
      <c r="A7424" s="2" t="s">
        <v>188</v>
      </c>
      <c r="B7424" s="2" t="s">
        <v>414</v>
      </c>
      <c r="C7424" s="2" t="s">
        <v>389</v>
      </c>
      <c r="D7424" s="2">
        <v>2012</v>
      </c>
      <c r="E7424" s="2" t="s">
        <v>388</v>
      </c>
      <c r="F7424" s="2">
        <v>226933504</v>
      </c>
    </row>
    <row r="7425" spans="1:6" x14ac:dyDescent="0.25">
      <c r="A7425" s="2" t="s">
        <v>188</v>
      </c>
      <c r="B7425" s="2" t="s">
        <v>414</v>
      </c>
      <c r="C7425" s="2" t="s">
        <v>389</v>
      </c>
      <c r="D7425" s="2">
        <v>2013</v>
      </c>
      <c r="E7425" s="2" t="s">
        <v>388</v>
      </c>
      <c r="F7425" s="2">
        <v>337362838</v>
      </c>
    </row>
    <row r="7426" spans="1:6" x14ac:dyDescent="0.25">
      <c r="A7426" s="2" t="s">
        <v>188</v>
      </c>
      <c r="B7426" s="2" t="s">
        <v>414</v>
      </c>
      <c r="C7426" s="2" t="s">
        <v>389</v>
      </c>
      <c r="D7426" s="2">
        <v>2014</v>
      </c>
      <c r="E7426" s="2" t="s">
        <v>388</v>
      </c>
      <c r="F7426" s="2">
        <v>377759128</v>
      </c>
    </row>
    <row r="7427" spans="1:6" x14ac:dyDescent="0.25">
      <c r="A7427" s="2" t="s">
        <v>188</v>
      </c>
      <c r="B7427" s="2" t="s">
        <v>414</v>
      </c>
      <c r="C7427" s="2" t="s">
        <v>389</v>
      </c>
      <c r="D7427" s="2">
        <v>2015</v>
      </c>
      <c r="E7427" s="2" t="s">
        <v>388</v>
      </c>
      <c r="F7427" s="2">
        <v>438327640</v>
      </c>
    </row>
    <row r="7428" spans="1:6" x14ac:dyDescent="0.25">
      <c r="A7428" s="2" t="s">
        <v>188</v>
      </c>
      <c r="B7428" s="2" t="s">
        <v>414</v>
      </c>
      <c r="C7428" s="2" t="s">
        <v>389</v>
      </c>
      <c r="D7428" s="2">
        <v>2016</v>
      </c>
      <c r="E7428" s="2" t="s">
        <v>388</v>
      </c>
      <c r="F7428" s="2">
        <v>358750312</v>
      </c>
    </row>
    <row r="7429" spans="1:6" x14ac:dyDescent="0.25">
      <c r="A7429" s="2" t="s">
        <v>188</v>
      </c>
      <c r="B7429" s="2" t="s">
        <v>414</v>
      </c>
      <c r="C7429" s="2" t="s">
        <v>389</v>
      </c>
      <c r="D7429" s="2">
        <v>2017</v>
      </c>
      <c r="E7429" s="2" t="s">
        <v>388</v>
      </c>
      <c r="F7429" s="2">
        <v>644839104</v>
      </c>
    </row>
    <row r="7430" spans="1:6" x14ac:dyDescent="0.25">
      <c r="A7430" s="2" t="s">
        <v>188</v>
      </c>
      <c r="B7430" s="2" t="s">
        <v>414</v>
      </c>
      <c r="C7430" s="2" t="s">
        <v>389</v>
      </c>
      <c r="D7430" s="2">
        <v>2018</v>
      </c>
      <c r="E7430" s="2" t="s">
        <v>388</v>
      </c>
      <c r="F7430" s="2">
        <v>815492968</v>
      </c>
    </row>
    <row r="7431" spans="1:6" x14ac:dyDescent="0.25">
      <c r="A7431" s="2" t="s">
        <v>188</v>
      </c>
      <c r="B7431" s="2" t="s">
        <v>414</v>
      </c>
      <c r="C7431" s="2" t="s">
        <v>389</v>
      </c>
      <c r="D7431" s="2">
        <v>2019</v>
      </c>
      <c r="E7431" s="2" t="s">
        <v>388</v>
      </c>
      <c r="F7431" s="2">
        <v>842005005</v>
      </c>
    </row>
    <row r="7432" spans="1:6" x14ac:dyDescent="0.25">
      <c r="A7432" s="2" t="s">
        <v>188</v>
      </c>
      <c r="B7432" s="2" t="s">
        <v>414</v>
      </c>
      <c r="C7432" s="2" t="s">
        <v>389</v>
      </c>
      <c r="D7432" s="2">
        <v>2020</v>
      </c>
      <c r="E7432" s="2" t="s">
        <v>388</v>
      </c>
      <c r="F7432" s="2">
        <v>879066022</v>
      </c>
    </row>
    <row r="7433" spans="1:6" x14ac:dyDescent="0.25">
      <c r="A7433" s="2" t="s">
        <v>188</v>
      </c>
      <c r="B7433" s="2" t="s">
        <v>414</v>
      </c>
      <c r="C7433" s="2" t="s">
        <v>389</v>
      </c>
      <c r="D7433" s="2">
        <v>2021</v>
      </c>
      <c r="E7433" s="2" t="s">
        <v>388</v>
      </c>
      <c r="F7433" s="2">
        <v>919083526</v>
      </c>
    </row>
    <row r="7434" spans="1:6" x14ac:dyDescent="0.25">
      <c r="A7434" s="2" t="s">
        <v>188</v>
      </c>
      <c r="B7434" s="2" t="s">
        <v>414</v>
      </c>
      <c r="C7434" s="2" t="s">
        <v>390</v>
      </c>
      <c r="D7434" s="2">
        <v>2010</v>
      </c>
      <c r="E7434" s="2" t="s">
        <v>388</v>
      </c>
      <c r="F7434" s="2">
        <v>132750130</v>
      </c>
    </row>
    <row r="7435" spans="1:6" x14ac:dyDescent="0.25">
      <c r="A7435" s="2" t="s">
        <v>188</v>
      </c>
      <c r="B7435" s="2" t="s">
        <v>414</v>
      </c>
      <c r="C7435" s="2" t="s">
        <v>390</v>
      </c>
      <c r="D7435" s="2">
        <v>2011</v>
      </c>
      <c r="E7435" s="2" t="s">
        <v>388</v>
      </c>
      <c r="F7435" s="2">
        <v>119968788</v>
      </c>
    </row>
    <row r="7436" spans="1:6" x14ac:dyDescent="0.25">
      <c r="A7436" s="2" t="s">
        <v>188</v>
      </c>
      <c r="B7436" s="2" t="s">
        <v>414</v>
      </c>
      <c r="C7436" s="2" t="s">
        <v>390</v>
      </c>
      <c r="D7436" s="2">
        <v>2012</v>
      </c>
      <c r="E7436" s="2" t="s">
        <v>388</v>
      </c>
      <c r="F7436" s="2">
        <v>137127235</v>
      </c>
    </row>
    <row r="7437" spans="1:6" x14ac:dyDescent="0.25">
      <c r="A7437" s="2" t="s">
        <v>188</v>
      </c>
      <c r="B7437" s="2" t="s">
        <v>414</v>
      </c>
      <c r="C7437" s="2" t="s">
        <v>390</v>
      </c>
      <c r="D7437" s="2">
        <v>2013</v>
      </c>
      <c r="E7437" s="2" t="s">
        <v>388</v>
      </c>
      <c r="F7437" s="2">
        <v>147311115</v>
      </c>
    </row>
    <row r="7438" spans="1:6" x14ac:dyDescent="0.25">
      <c r="A7438" s="2" t="s">
        <v>188</v>
      </c>
      <c r="B7438" s="2" t="s">
        <v>414</v>
      </c>
      <c r="C7438" s="2" t="s">
        <v>390</v>
      </c>
      <c r="D7438" s="2">
        <v>2014</v>
      </c>
      <c r="E7438" s="2" t="s">
        <v>388</v>
      </c>
      <c r="F7438" s="2">
        <v>185141067</v>
      </c>
    </row>
    <row r="7439" spans="1:6" x14ac:dyDescent="0.25">
      <c r="A7439" s="2" t="s">
        <v>188</v>
      </c>
      <c r="B7439" s="2" t="s">
        <v>414</v>
      </c>
      <c r="C7439" s="2" t="s">
        <v>390</v>
      </c>
      <c r="D7439" s="2">
        <v>2015</v>
      </c>
      <c r="E7439" s="2" t="s">
        <v>388</v>
      </c>
      <c r="F7439" s="2">
        <v>158565931</v>
      </c>
    </row>
    <row r="7440" spans="1:6" x14ac:dyDescent="0.25">
      <c r="A7440" s="2" t="s">
        <v>188</v>
      </c>
      <c r="B7440" s="2" t="s">
        <v>414</v>
      </c>
      <c r="C7440" s="2" t="s">
        <v>390</v>
      </c>
      <c r="D7440" s="2">
        <v>2016</v>
      </c>
      <c r="E7440" s="2" t="s">
        <v>388</v>
      </c>
      <c r="F7440" s="2">
        <v>253457615</v>
      </c>
    </row>
    <row r="7441" spans="1:6" x14ac:dyDescent="0.25">
      <c r="A7441" s="2" t="s">
        <v>188</v>
      </c>
      <c r="B7441" s="2" t="s">
        <v>414</v>
      </c>
      <c r="C7441" s="2" t="s">
        <v>390</v>
      </c>
      <c r="D7441" s="2">
        <v>2017</v>
      </c>
      <c r="E7441" s="2" t="s">
        <v>388</v>
      </c>
      <c r="F7441" s="2">
        <v>311345943</v>
      </c>
    </row>
    <row r="7442" spans="1:6" x14ac:dyDescent="0.25">
      <c r="A7442" s="2" t="s">
        <v>188</v>
      </c>
      <c r="B7442" s="2" t="s">
        <v>414</v>
      </c>
      <c r="C7442" s="2" t="s">
        <v>390</v>
      </c>
      <c r="D7442" s="2">
        <v>2018</v>
      </c>
      <c r="E7442" s="2" t="s">
        <v>388</v>
      </c>
      <c r="F7442" s="2">
        <v>297355683</v>
      </c>
    </row>
    <row r="7443" spans="1:6" x14ac:dyDescent="0.25">
      <c r="A7443" s="2" t="s">
        <v>188</v>
      </c>
      <c r="B7443" s="2" t="s">
        <v>414</v>
      </c>
      <c r="C7443" s="2" t="s">
        <v>390</v>
      </c>
      <c r="D7443" s="2">
        <v>2019</v>
      </c>
      <c r="E7443" s="2" t="s">
        <v>388</v>
      </c>
      <c r="F7443" s="2">
        <v>318289884</v>
      </c>
    </row>
    <row r="7444" spans="1:6" x14ac:dyDescent="0.25">
      <c r="A7444" s="2" t="s">
        <v>188</v>
      </c>
      <c r="B7444" s="2" t="s">
        <v>414</v>
      </c>
      <c r="C7444" s="2" t="s">
        <v>390</v>
      </c>
      <c r="D7444" s="2">
        <v>2020</v>
      </c>
      <c r="E7444" s="2" t="s">
        <v>388</v>
      </c>
      <c r="F7444" s="2">
        <v>346068738</v>
      </c>
    </row>
    <row r="7445" spans="1:6" x14ac:dyDescent="0.25">
      <c r="A7445" s="2" t="s">
        <v>188</v>
      </c>
      <c r="B7445" s="2" t="s">
        <v>414</v>
      </c>
      <c r="C7445" s="2" t="s">
        <v>390</v>
      </c>
      <c r="D7445" s="2">
        <v>2021</v>
      </c>
      <c r="E7445" s="2" t="s">
        <v>388</v>
      </c>
      <c r="F7445" s="2">
        <v>374540697</v>
      </c>
    </row>
    <row r="7446" spans="1:6" x14ac:dyDescent="0.25">
      <c r="A7446" s="2" t="s">
        <v>188</v>
      </c>
      <c r="B7446" s="2" t="s">
        <v>403</v>
      </c>
      <c r="C7446" s="2" t="s">
        <v>387</v>
      </c>
      <c r="D7446" s="2">
        <v>2010</v>
      </c>
      <c r="E7446" s="2" t="s">
        <v>388</v>
      </c>
      <c r="F7446" s="2">
        <v>37288036</v>
      </c>
    </row>
    <row r="7447" spans="1:6" x14ac:dyDescent="0.25">
      <c r="A7447" s="2" t="s">
        <v>188</v>
      </c>
      <c r="B7447" s="2" t="s">
        <v>403</v>
      </c>
      <c r="C7447" s="2" t="s">
        <v>387</v>
      </c>
      <c r="D7447" s="2">
        <v>2011</v>
      </c>
      <c r="E7447" s="2" t="s">
        <v>388</v>
      </c>
      <c r="F7447" s="2">
        <v>100554797</v>
      </c>
    </row>
    <row r="7448" spans="1:6" x14ac:dyDescent="0.25">
      <c r="A7448" s="2" t="s">
        <v>188</v>
      </c>
      <c r="B7448" s="2" t="s">
        <v>403</v>
      </c>
      <c r="C7448" s="2" t="s">
        <v>387</v>
      </c>
      <c r="D7448" s="2">
        <v>2012</v>
      </c>
      <c r="E7448" s="2" t="s">
        <v>388</v>
      </c>
      <c r="F7448" s="2">
        <v>19008321</v>
      </c>
    </row>
    <row r="7449" spans="1:6" x14ac:dyDescent="0.25">
      <c r="A7449" s="2" t="s">
        <v>188</v>
      </c>
      <c r="B7449" s="2" t="s">
        <v>403</v>
      </c>
      <c r="C7449" s="2" t="s">
        <v>387</v>
      </c>
      <c r="D7449" s="2">
        <v>2013</v>
      </c>
      <c r="E7449" s="2" t="s">
        <v>388</v>
      </c>
      <c r="F7449" s="2">
        <v>60845990</v>
      </c>
    </row>
    <row r="7450" spans="1:6" x14ac:dyDescent="0.25">
      <c r="A7450" s="2" t="s">
        <v>188</v>
      </c>
      <c r="B7450" s="2" t="s">
        <v>403</v>
      </c>
      <c r="C7450" s="2" t="s">
        <v>387</v>
      </c>
      <c r="D7450" s="2">
        <v>2014</v>
      </c>
      <c r="E7450" s="2" t="s">
        <v>388</v>
      </c>
      <c r="F7450" s="2">
        <v>17832329</v>
      </c>
    </row>
    <row r="7451" spans="1:6" x14ac:dyDescent="0.25">
      <c r="A7451" s="2" t="s">
        <v>188</v>
      </c>
      <c r="B7451" s="2" t="s">
        <v>403</v>
      </c>
      <c r="C7451" s="2" t="s">
        <v>387</v>
      </c>
      <c r="D7451" s="2">
        <v>2015</v>
      </c>
      <c r="E7451" s="2" t="s">
        <v>388</v>
      </c>
      <c r="F7451" s="2">
        <v>27288052</v>
      </c>
    </row>
    <row r="7452" spans="1:6" x14ac:dyDescent="0.25">
      <c r="A7452" s="2" t="s">
        <v>188</v>
      </c>
      <c r="B7452" s="2" t="s">
        <v>403</v>
      </c>
      <c r="C7452" s="2" t="s">
        <v>387</v>
      </c>
      <c r="D7452" s="2">
        <v>2016</v>
      </c>
      <c r="E7452" s="2" t="s">
        <v>388</v>
      </c>
      <c r="F7452" s="2">
        <v>54020761</v>
      </c>
    </row>
    <row r="7453" spans="1:6" x14ac:dyDescent="0.25">
      <c r="A7453" s="2" t="s">
        <v>188</v>
      </c>
      <c r="B7453" s="2" t="s">
        <v>403</v>
      </c>
      <c r="C7453" s="2" t="s">
        <v>387</v>
      </c>
      <c r="D7453" s="2">
        <v>2017</v>
      </c>
      <c r="E7453" s="2" t="s">
        <v>388</v>
      </c>
      <c r="F7453" s="2">
        <v>35796676</v>
      </c>
    </row>
    <row r="7454" spans="1:6" x14ac:dyDescent="0.25">
      <c r="A7454" s="2" t="s">
        <v>188</v>
      </c>
      <c r="B7454" s="2" t="s">
        <v>403</v>
      </c>
      <c r="C7454" s="2" t="s">
        <v>387</v>
      </c>
      <c r="D7454" s="2">
        <v>2018</v>
      </c>
      <c r="E7454" s="2" t="s">
        <v>388</v>
      </c>
      <c r="F7454" s="2">
        <v>60930358</v>
      </c>
    </row>
    <row r="7455" spans="1:6" x14ac:dyDescent="0.25">
      <c r="A7455" s="2" t="s">
        <v>188</v>
      </c>
      <c r="B7455" s="2" t="s">
        <v>403</v>
      </c>
      <c r="C7455" s="2" t="s">
        <v>387</v>
      </c>
      <c r="D7455" s="2">
        <v>2019</v>
      </c>
      <c r="E7455" s="2" t="s">
        <v>388</v>
      </c>
      <c r="F7455" s="2">
        <v>64958694</v>
      </c>
    </row>
    <row r="7456" spans="1:6" x14ac:dyDescent="0.25">
      <c r="A7456" s="2" t="s">
        <v>188</v>
      </c>
      <c r="B7456" s="2" t="s">
        <v>403</v>
      </c>
      <c r="C7456" s="2" t="s">
        <v>387</v>
      </c>
      <c r="D7456" s="2">
        <v>2020</v>
      </c>
      <c r="E7456" s="2" t="s">
        <v>388</v>
      </c>
      <c r="F7456" s="2">
        <v>68742742</v>
      </c>
    </row>
    <row r="7457" spans="1:6" x14ac:dyDescent="0.25">
      <c r="A7457" s="2" t="s">
        <v>188</v>
      </c>
      <c r="B7457" s="2" t="s">
        <v>403</v>
      </c>
      <c r="C7457" s="2" t="s">
        <v>387</v>
      </c>
      <c r="D7457" s="2">
        <v>2021</v>
      </c>
      <c r="E7457" s="2" t="s">
        <v>388</v>
      </c>
      <c r="F7457" s="2">
        <v>71521378</v>
      </c>
    </row>
    <row r="7458" spans="1:6" x14ac:dyDescent="0.25">
      <c r="A7458" s="2" t="s">
        <v>188</v>
      </c>
      <c r="B7458" s="2" t="s">
        <v>403</v>
      </c>
      <c r="C7458" s="2" t="s">
        <v>389</v>
      </c>
      <c r="D7458" s="2">
        <v>2010</v>
      </c>
      <c r="E7458" s="2" t="s">
        <v>388</v>
      </c>
      <c r="F7458" s="2">
        <v>79721112</v>
      </c>
    </row>
    <row r="7459" spans="1:6" x14ac:dyDescent="0.25">
      <c r="A7459" s="2" t="s">
        <v>188</v>
      </c>
      <c r="B7459" s="2" t="s">
        <v>403</v>
      </c>
      <c r="C7459" s="2" t="s">
        <v>389</v>
      </c>
      <c r="D7459" s="2">
        <v>2011</v>
      </c>
      <c r="E7459" s="2" t="s">
        <v>388</v>
      </c>
      <c r="F7459" s="2">
        <v>29258912</v>
      </c>
    </row>
    <row r="7460" spans="1:6" x14ac:dyDescent="0.25">
      <c r="A7460" s="2" t="s">
        <v>188</v>
      </c>
      <c r="B7460" s="2" t="s">
        <v>403</v>
      </c>
      <c r="C7460" s="2" t="s">
        <v>389</v>
      </c>
      <c r="D7460" s="2">
        <v>2012</v>
      </c>
      <c r="E7460" s="2" t="s">
        <v>388</v>
      </c>
      <c r="F7460" s="2">
        <v>12076961</v>
      </c>
    </row>
    <row r="7461" spans="1:6" x14ac:dyDescent="0.25">
      <c r="A7461" s="2" t="s">
        <v>188</v>
      </c>
      <c r="B7461" s="2" t="s">
        <v>403</v>
      </c>
      <c r="C7461" s="2" t="s">
        <v>389</v>
      </c>
      <c r="D7461" s="2">
        <v>2013</v>
      </c>
      <c r="E7461" s="2" t="s">
        <v>388</v>
      </c>
      <c r="F7461" s="2">
        <v>47800500</v>
      </c>
    </row>
    <row r="7462" spans="1:6" x14ac:dyDescent="0.25">
      <c r="A7462" s="2" t="s">
        <v>188</v>
      </c>
      <c r="B7462" s="2" t="s">
        <v>403</v>
      </c>
      <c r="C7462" s="2" t="s">
        <v>389</v>
      </c>
      <c r="D7462" s="2">
        <v>2014</v>
      </c>
      <c r="E7462" s="2" t="s">
        <v>388</v>
      </c>
      <c r="F7462" s="2">
        <v>95973767</v>
      </c>
    </row>
    <row r="7463" spans="1:6" x14ac:dyDescent="0.25">
      <c r="A7463" s="2" t="s">
        <v>188</v>
      </c>
      <c r="B7463" s="2" t="s">
        <v>403</v>
      </c>
      <c r="C7463" s="2" t="s">
        <v>389</v>
      </c>
      <c r="D7463" s="2">
        <v>2015</v>
      </c>
      <c r="E7463" s="2" t="s">
        <v>388</v>
      </c>
      <c r="F7463" s="2">
        <v>65437719</v>
      </c>
    </row>
    <row r="7464" spans="1:6" x14ac:dyDescent="0.25">
      <c r="A7464" s="2" t="s">
        <v>188</v>
      </c>
      <c r="B7464" s="2" t="s">
        <v>403</v>
      </c>
      <c r="C7464" s="2" t="s">
        <v>389</v>
      </c>
      <c r="D7464" s="2">
        <v>2016</v>
      </c>
      <c r="E7464" s="2" t="s">
        <v>388</v>
      </c>
      <c r="F7464" s="2">
        <v>437624000</v>
      </c>
    </row>
    <row r="7465" spans="1:6" x14ac:dyDescent="0.25">
      <c r="A7465" s="2" t="s">
        <v>188</v>
      </c>
      <c r="B7465" s="2" t="s">
        <v>403</v>
      </c>
      <c r="C7465" s="2" t="s">
        <v>389</v>
      </c>
      <c r="D7465" s="2">
        <v>2017</v>
      </c>
      <c r="E7465" s="2" t="s">
        <v>388</v>
      </c>
      <c r="F7465" s="2">
        <v>292389289</v>
      </c>
    </row>
    <row r="7466" spans="1:6" x14ac:dyDescent="0.25">
      <c r="A7466" s="2" t="s">
        <v>188</v>
      </c>
      <c r="B7466" s="2" t="s">
        <v>403</v>
      </c>
      <c r="C7466" s="2" t="s">
        <v>389</v>
      </c>
      <c r="D7466" s="2">
        <v>2018</v>
      </c>
      <c r="E7466" s="2" t="s">
        <v>388</v>
      </c>
      <c r="F7466" s="2">
        <v>225958122</v>
      </c>
    </row>
    <row r="7467" spans="1:6" x14ac:dyDescent="0.25">
      <c r="A7467" s="2" t="s">
        <v>188</v>
      </c>
      <c r="B7467" s="2" t="s">
        <v>403</v>
      </c>
      <c r="C7467" s="2" t="s">
        <v>389</v>
      </c>
      <c r="D7467" s="2">
        <v>2019</v>
      </c>
      <c r="E7467" s="2" t="s">
        <v>388</v>
      </c>
      <c r="F7467" s="2">
        <v>230946684</v>
      </c>
    </row>
    <row r="7468" spans="1:6" x14ac:dyDescent="0.25">
      <c r="A7468" s="2" t="s">
        <v>188</v>
      </c>
      <c r="B7468" s="2" t="s">
        <v>403</v>
      </c>
      <c r="C7468" s="2" t="s">
        <v>389</v>
      </c>
      <c r="D7468" s="2">
        <v>2020</v>
      </c>
      <c r="E7468" s="2" t="s">
        <v>388</v>
      </c>
      <c r="F7468" s="2">
        <v>236310767</v>
      </c>
    </row>
    <row r="7469" spans="1:6" x14ac:dyDescent="0.25">
      <c r="A7469" s="2" t="s">
        <v>188</v>
      </c>
      <c r="B7469" s="2" t="s">
        <v>403</v>
      </c>
      <c r="C7469" s="2" t="s">
        <v>389</v>
      </c>
      <c r="D7469" s="2">
        <v>2021</v>
      </c>
      <c r="E7469" s="2" t="s">
        <v>388</v>
      </c>
      <c r="F7469" s="2">
        <v>239363014</v>
      </c>
    </row>
    <row r="7470" spans="1:6" x14ac:dyDescent="0.25">
      <c r="A7470" s="2" t="s">
        <v>188</v>
      </c>
      <c r="B7470" s="2" t="s">
        <v>403</v>
      </c>
      <c r="C7470" s="2" t="s">
        <v>390</v>
      </c>
      <c r="D7470" s="2">
        <v>2010</v>
      </c>
      <c r="E7470" s="2" t="s">
        <v>388</v>
      </c>
      <c r="F7470" s="2">
        <v>35775914</v>
      </c>
    </row>
    <row r="7471" spans="1:6" x14ac:dyDescent="0.25">
      <c r="A7471" s="2" t="s">
        <v>188</v>
      </c>
      <c r="B7471" s="2" t="s">
        <v>403</v>
      </c>
      <c r="C7471" s="2" t="s">
        <v>390</v>
      </c>
      <c r="D7471" s="2">
        <v>2011</v>
      </c>
      <c r="E7471" s="2" t="s">
        <v>388</v>
      </c>
      <c r="F7471" s="2">
        <v>29605167</v>
      </c>
    </row>
    <row r="7472" spans="1:6" x14ac:dyDescent="0.25">
      <c r="A7472" s="2" t="s">
        <v>188</v>
      </c>
      <c r="B7472" s="2" t="s">
        <v>403</v>
      </c>
      <c r="C7472" s="2" t="s">
        <v>390</v>
      </c>
      <c r="D7472" s="2">
        <v>2012</v>
      </c>
      <c r="E7472" s="2" t="s">
        <v>388</v>
      </c>
      <c r="F7472" s="2">
        <v>47301054</v>
      </c>
    </row>
    <row r="7473" spans="1:6" x14ac:dyDescent="0.25">
      <c r="A7473" s="2" t="s">
        <v>188</v>
      </c>
      <c r="B7473" s="2" t="s">
        <v>403</v>
      </c>
      <c r="C7473" s="2" t="s">
        <v>390</v>
      </c>
      <c r="D7473" s="2">
        <v>2013</v>
      </c>
      <c r="E7473" s="2" t="s">
        <v>388</v>
      </c>
      <c r="F7473" s="2">
        <v>30932167</v>
      </c>
    </row>
    <row r="7474" spans="1:6" x14ac:dyDescent="0.25">
      <c r="A7474" s="2" t="s">
        <v>188</v>
      </c>
      <c r="B7474" s="2" t="s">
        <v>403</v>
      </c>
      <c r="C7474" s="2" t="s">
        <v>390</v>
      </c>
      <c r="D7474" s="2">
        <v>2014</v>
      </c>
      <c r="E7474" s="2" t="s">
        <v>388</v>
      </c>
      <c r="F7474" s="2">
        <v>40006340</v>
      </c>
    </row>
    <row r="7475" spans="1:6" x14ac:dyDescent="0.25">
      <c r="A7475" s="2" t="s">
        <v>188</v>
      </c>
      <c r="B7475" s="2" t="s">
        <v>403</v>
      </c>
      <c r="C7475" s="2" t="s">
        <v>390</v>
      </c>
      <c r="D7475" s="2">
        <v>2015</v>
      </c>
      <c r="E7475" s="2" t="s">
        <v>388</v>
      </c>
      <c r="F7475" s="2">
        <v>68815754</v>
      </c>
    </row>
    <row r="7476" spans="1:6" x14ac:dyDescent="0.25">
      <c r="A7476" s="2" t="s">
        <v>188</v>
      </c>
      <c r="B7476" s="2" t="s">
        <v>403</v>
      </c>
      <c r="C7476" s="2" t="s">
        <v>390</v>
      </c>
      <c r="D7476" s="2">
        <v>2016</v>
      </c>
      <c r="E7476" s="2" t="s">
        <v>388</v>
      </c>
      <c r="F7476" s="2">
        <v>37806510</v>
      </c>
    </row>
    <row r="7477" spans="1:6" x14ac:dyDescent="0.25">
      <c r="A7477" s="2" t="s">
        <v>188</v>
      </c>
      <c r="B7477" s="2" t="s">
        <v>403</v>
      </c>
      <c r="C7477" s="2" t="s">
        <v>390</v>
      </c>
      <c r="D7477" s="2">
        <v>2017</v>
      </c>
      <c r="E7477" s="2" t="s">
        <v>388</v>
      </c>
      <c r="F7477" s="2">
        <v>33346324</v>
      </c>
    </row>
    <row r="7478" spans="1:6" x14ac:dyDescent="0.25">
      <c r="A7478" s="2" t="s">
        <v>188</v>
      </c>
      <c r="B7478" s="2" t="s">
        <v>403</v>
      </c>
      <c r="C7478" s="2" t="s">
        <v>390</v>
      </c>
      <c r="D7478" s="2">
        <v>2018</v>
      </c>
      <c r="E7478" s="2" t="s">
        <v>388</v>
      </c>
      <c r="F7478" s="2">
        <v>39811385</v>
      </c>
    </row>
    <row r="7479" spans="1:6" x14ac:dyDescent="0.25">
      <c r="A7479" s="2" t="s">
        <v>188</v>
      </c>
      <c r="B7479" s="2" t="s">
        <v>403</v>
      </c>
      <c r="C7479" s="2" t="s">
        <v>390</v>
      </c>
      <c r="D7479" s="2">
        <v>2019</v>
      </c>
      <c r="E7479" s="2" t="s">
        <v>388</v>
      </c>
      <c r="F7479" s="2">
        <v>42033330</v>
      </c>
    </row>
    <row r="7480" spans="1:6" x14ac:dyDescent="0.25">
      <c r="A7480" s="2" t="s">
        <v>188</v>
      </c>
      <c r="B7480" s="2" t="s">
        <v>403</v>
      </c>
      <c r="C7480" s="2" t="s">
        <v>390</v>
      </c>
      <c r="D7480" s="2">
        <v>2020</v>
      </c>
      <c r="E7480" s="2" t="s">
        <v>388</v>
      </c>
      <c r="F7480" s="2">
        <v>44129759</v>
      </c>
    </row>
    <row r="7481" spans="1:6" x14ac:dyDescent="0.25">
      <c r="A7481" s="2" t="s">
        <v>188</v>
      </c>
      <c r="B7481" s="2" t="s">
        <v>403</v>
      </c>
      <c r="C7481" s="2" t="s">
        <v>390</v>
      </c>
      <c r="D7481" s="2">
        <v>2021</v>
      </c>
      <c r="E7481" s="2" t="s">
        <v>388</v>
      </c>
      <c r="F7481" s="2">
        <v>46492836</v>
      </c>
    </row>
    <row r="7482" spans="1:6" x14ac:dyDescent="0.25">
      <c r="A7482" s="2" t="s">
        <v>189</v>
      </c>
      <c r="B7482" s="2" t="s">
        <v>420</v>
      </c>
      <c r="C7482" s="2" t="s">
        <v>387</v>
      </c>
      <c r="D7482" s="2">
        <v>2010</v>
      </c>
      <c r="E7482" s="2" t="s">
        <v>388</v>
      </c>
      <c r="F7482" s="2">
        <v>108172445</v>
      </c>
    </row>
    <row r="7483" spans="1:6" x14ac:dyDescent="0.25">
      <c r="A7483" s="2" t="s">
        <v>189</v>
      </c>
      <c r="B7483" s="2" t="s">
        <v>420</v>
      </c>
      <c r="C7483" s="2" t="s">
        <v>387</v>
      </c>
      <c r="D7483" s="2">
        <v>2011</v>
      </c>
      <c r="E7483" s="2" t="s">
        <v>388</v>
      </c>
      <c r="F7483" s="2">
        <v>133462170</v>
      </c>
    </row>
    <row r="7484" spans="1:6" x14ac:dyDescent="0.25">
      <c r="A7484" s="2" t="s">
        <v>189</v>
      </c>
      <c r="B7484" s="2" t="s">
        <v>420</v>
      </c>
      <c r="C7484" s="2" t="s">
        <v>387</v>
      </c>
      <c r="D7484" s="2">
        <v>2012</v>
      </c>
      <c r="E7484" s="2" t="s">
        <v>388</v>
      </c>
      <c r="F7484" s="2">
        <v>184523694</v>
      </c>
    </row>
    <row r="7485" spans="1:6" x14ac:dyDescent="0.25">
      <c r="A7485" s="2" t="s">
        <v>189</v>
      </c>
      <c r="B7485" s="2" t="s">
        <v>420</v>
      </c>
      <c r="C7485" s="2" t="s">
        <v>387</v>
      </c>
      <c r="D7485" s="2">
        <v>2013</v>
      </c>
      <c r="E7485" s="2" t="s">
        <v>388</v>
      </c>
      <c r="F7485" s="2">
        <v>105919265</v>
      </c>
    </row>
    <row r="7486" spans="1:6" x14ac:dyDescent="0.25">
      <c r="A7486" s="2" t="s">
        <v>189</v>
      </c>
      <c r="B7486" s="2" t="s">
        <v>420</v>
      </c>
      <c r="C7486" s="2" t="s">
        <v>387</v>
      </c>
      <c r="D7486" s="2">
        <v>2014</v>
      </c>
      <c r="E7486" s="2" t="s">
        <v>388</v>
      </c>
      <c r="F7486" s="2">
        <v>139811218</v>
      </c>
    </row>
    <row r="7487" spans="1:6" x14ac:dyDescent="0.25">
      <c r="A7487" s="2" t="s">
        <v>189</v>
      </c>
      <c r="B7487" s="2" t="s">
        <v>420</v>
      </c>
      <c r="C7487" s="2" t="s">
        <v>387</v>
      </c>
      <c r="D7487" s="2">
        <v>2015</v>
      </c>
      <c r="E7487" s="2" t="s">
        <v>388</v>
      </c>
      <c r="F7487" s="2">
        <v>98909167</v>
      </c>
    </row>
    <row r="7488" spans="1:6" x14ac:dyDescent="0.25">
      <c r="A7488" s="2" t="s">
        <v>189</v>
      </c>
      <c r="B7488" s="2" t="s">
        <v>420</v>
      </c>
      <c r="C7488" s="2" t="s">
        <v>387</v>
      </c>
      <c r="D7488" s="2">
        <v>2016</v>
      </c>
      <c r="E7488" s="2" t="s">
        <v>388</v>
      </c>
      <c r="F7488" s="2">
        <v>155447920</v>
      </c>
    </row>
    <row r="7489" spans="1:6" x14ac:dyDescent="0.25">
      <c r="A7489" s="2" t="s">
        <v>189</v>
      </c>
      <c r="B7489" s="2" t="s">
        <v>420</v>
      </c>
      <c r="C7489" s="2" t="s">
        <v>387</v>
      </c>
      <c r="D7489" s="2">
        <v>2017</v>
      </c>
      <c r="E7489" s="2" t="s">
        <v>388</v>
      </c>
      <c r="F7489" s="2">
        <v>129152601</v>
      </c>
    </row>
    <row r="7490" spans="1:6" x14ac:dyDescent="0.25">
      <c r="A7490" s="2" t="s">
        <v>189</v>
      </c>
      <c r="B7490" s="2" t="s">
        <v>420</v>
      </c>
      <c r="C7490" s="2" t="s">
        <v>387</v>
      </c>
      <c r="D7490" s="2">
        <v>2018</v>
      </c>
      <c r="E7490" s="2" t="s">
        <v>388</v>
      </c>
      <c r="F7490" s="2">
        <v>248269954</v>
      </c>
    </row>
    <row r="7491" spans="1:6" x14ac:dyDescent="0.25">
      <c r="A7491" s="2" t="s">
        <v>189</v>
      </c>
      <c r="B7491" s="2" t="s">
        <v>420</v>
      </c>
      <c r="C7491" s="2" t="s">
        <v>387</v>
      </c>
      <c r="D7491" s="2">
        <v>2019</v>
      </c>
      <c r="E7491" s="2" t="s">
        <v>388</v>
      </c>
      <c r="F7491" s="2">
        <v>265938566</v>
      </c>
    </row>
    <row r="7492" spans="1:6" x14ac:dyDescent="0.25">
      <c r="A7492" s="2" t="s">
        <v>189</v>
      </c>
      <c r="B7492" s="2" t="s">
        <v>420</v>
      </c>
      <c r="C7492" s="2" t="s">
        <v>387</v>
      </c>
      <c r="D7492" s="2">
        <v>2020</v>
      </c>
      <c r="E7492" s="2" t="s">
        <v>388</v>
      </c>
      <c r="F7492" s="2">
        <v>282314540</v>
      </c>
    </row>
    <row r="7493" spans="1:6" x14ac:dyDescent="0.25">
      <c r="A7493" s="2" t="s">
        <v>189</v>
      </c>
      <c r="B7493" s="2" t="s">
        <v>420</v>
      </c>
      <c r="C7493" s="2" t="s">
        <v>387</v>
      </c>
      <c r="D7493" s="2">
        <v>2021</v>
      </c>
      <c r="E7493" s="2" t="s">
        <v>388</v>
      </c>
      <c r="F7493" s="2">
        <v>293787804</v>
      </c>
    </row>
    <row r="7494" spans="1:6" x14ac:dyDescent="0.25">
      <c r="A7494" s="2" t="s">
        <v>189</v>
      </c>
      <c r="B7494" s="2" t="s">
        <v>420</v>
      </c>
      <c r="C7494" s="2" t="s">
        <v>389</v>
      </c>
      <c r="D7494" s="2">
        <v>2010</v>
      </c>
      <c r="E7494" s="2" t="s">
        <v>388</v>
      </c>
      <c r="F7494" s="2">
        <v>113463314</v>
      </c>
    </row>
    <row r="7495" spans="1:6" x14ac:dyDescent="0.25">
      <c r="A7495" s="2" t="s">
        <v>189</v>
      </c>
      <c r="B7495" s="2" t="s">
        <v>420</v>
      </c>
      <c r="C7495" s="2" t="s">
        <v>389</v>
      </c>
      <c r="D7495" s="2">
        <v>2011</v>
      </c>
      <c r="E7495" s="2" t="s">
        <v>388</v>
      </c>
      <c r="F7495" s="2">
        <v>113539472</v>
      </c>
    </row>
    <row r="7496" spans="1:6" x14ac:dyDescent="0.25">
      <c r="A7496" s="2" t="s">
        <v>189</v>
      </c>
      <c r="B7496" s="2" t="s">
        <v>420</v>
      </c>
      <c r="C7496" s="2" t="s">
        <v>389</v>
      </c>
      <c r="D7496" s="2">
        <v>2012</v>
      </c>
      <c r="E7496" s="2" t="s">
        <v>388</v>
      </c>
      <c r="F7496" s="2">
        <v>157295711</v>
      </c>
    </row>
    <row r="7497" spans="1:6" x14ac:dyDescent="0.25">
      <c r="A7497" s="2" t="s">
        <v>189</v>
      </c>
      <c r="B7497" s="2" t="s">
        <v>420</v>
      </c>
      <c r="C7497" s="2" t="s">
        <v>389</v>
      </c>
      <c r="D7497" s="2">
        <v>2013</v>
      </c>
      <c r="E7497" s="2" t="s">
        <v>388</v>
      </c>
      <c r="F7497" s="2">
        <v>136895698</v>
      </c>
    </row>
    <row r="7498" spans="1:6" x14ac:dyDescent="0.25">
      <c r="A7498" s="2" t="s">
        <v>189</v>
      </c>
      <c r="B7498" s="2" t="s">
        <v>420</v>
      </c>
      <c r="C7498" s="2" t="s">
        <v>389</v>
      </c>
      <c r="D7498" s="2">
        <v>2014</v>
      </c>
      <c r="E7498" s="2" t="s">
        <v>388</v>
      </c>
      <c r="F7498" s="2">
        <v>111905052</v>
      </c>
    </row>
    <row r="7499" spans="1:6" x14ac:dyDescent="0.25">
      <c r="A7499" s="2" t="s">
        <v>189</v>
      </c>
      <c r="B7499" s="2" t="s">
        <v>420</v>
      </c>
      <c r="C7499" s="2" t="s">
        <v>389</v>
      </c>
      <c r="D7499" s="2">
        <v>2015</v>
      </c>
      <c r="E7499" s="2" t="s">
        <v>388</v>
      </c>
      <c r="F7499" s="2">
        <v>684079963</v>
      </c>
    </row>
    <row r="7500" spans="1:6" x14ac:dyDescent="0.25">
      <c r="A7500" s="2" t="s">
        <v>189</v>
      </c>
      <c r="B7500" s="2" t="s">
        <v>420</v>
      </c>
      <c r="C7500" s="2" t="s">
        <v>389</v>
      </c>
      <c r="D7500" s="2">
        <v>2016</v>
      </c>
      <c r="E7500" s="2" t="s">
        <v>388</v>
      </c>
      <c r="F7500" s="2">
        <v>562661825</v>
      </c>
    </row>
    <row r="7501" spans="1:6" x14ac:dyDescent="0.25">
      <c r="A7501" s="2" t="s">
        <v>189</v>
      </c>
      <c r="B7501" s="2" t="s">
        <v>420</v>
      </c>
      <c r="C7501" s="2" t="s">
        <v>389</v>
      </c>
      <c r="D7501" s="2">
        <v>2017</v>
      </c>
      <c r="E7501" s="2" t="s">
        <v>388</v>
      </c>
      <c r="F7501" s="2">
        <v>669832788</v>
      </c>
    </row>
    <row r="7502" spans="1:6" x14ac:dyDescent="0.25">
      <c r="A7502" s="2" t="s">
        <v>189</v>
      </c>
      <c r="B7502" s="2" t="s">
        <v>420</v>
      </c>
      <c r="C7502" s="2" t="s">
        <v>389</v>
      </c>
      <c r="D7502" s="2">
        <v>2018</v>
      </c>
      <c r="E7502" s="2" t="s">
        <v>388</v>
      </c>
      <c r="F7502" s="2">
        <v>823957498</v>
      </c>
    </row>
    <row r="7503" spans="1:6" x14ac:dyDescent="0.25">
      <c r="A7503" s="2" t="s">
        <v>189</v>
      </c>
      <c r="B7503" s="2" t="s">
        <v>420</v>
      </c>
      <c r="C7503" s="2" t="s">
        <v>389</v>
      </c>
      <c r="D7503" s="2">
        <v>2019</v>
      </c>
      <c r="E7503" s="2" t="s">
        <v>388</v>
      </c>
      <c r="F7503" s="2">
        <v>845778002</v>
      </c>
    </row>
    <row r="7504" spans="1:6" x14ac:dyDescent="0.25">
      <c r="A7504" s="2" t="s">
        <v>189</v>
      </c>
      <c r="B7504" s="2" t="s">
        <v>420</v>
      </c>
      <c r="C7504" s="2" t="s">
        <v>389</v>
      </c>
      <c r="D7504" s="2">
        <v>2020</v>
      </c>
      <c r="E7504" s="2" t="s">
        <v>388</v>
      </c>
      <c r="F7504" s="2">
        <v>846057710</v>
      </c>
    </row>
    <row r="7505" spans="1:6" x14ac:dyDescent="0.25">
      <c r="A7505" s="2" t="s">
        <v>189</v>
      </c>
      <c r="B7505" s="2" t="s">
        <v>420</v>
      </c>
      <c r="C7505" s="2" t="s">
        <v>389</v>
      </c>
      <c r="D7505" s="2">
        <v>2021</v>
      </c>
      <c r="E7505" s="2" t="s">
        <v>388</v>
      </c>
      <c r="F7505" s="2">
        <v>857965310</v>
      </c>
    </row>
    <row r="7506" spans="1:6" x14ac:dyDescent="0.25">
      <c r="A7506" s="2" t="s">
        <v>189</v>
      </c>
      <c r="B7506" s="2" t="s">
        <v>420</v>
      </c>
      <c r="C7506" s="2" t="s">
        <v>390</v>
      </c>
      <c r="D7506" s="2">
        <v>2010</v>
      </c>
      <c r="E7506" s="2" t="s">
        <v>388</v>
      </c>
      <c r="F7506" s="2">
        <v>253076998</v>
      </c>
    </row>
    <row r="7507" spans="1:6" x14ac:dyDescent="0.25">
      <c r="A7507" s="2" t="s">
        <v>189</v>
      </c>
      <c r="B7507" s="2" t="s">
        <v>420</v>
      </c>
      <c r="C7507" s="2" t="s">
        <v>390</v>
      </c>
      <c r="D7507" s="2">
        <v>2011</v>
      </c>
      <c r="E7507" s="2" t="s">
        <v>388</v>
      </c>
      <c r="F7507" s="2">
        <v>215750789</v>
      </c>
    </row>
    <row r="7508" spans="1:6" x14ac:dyDescent="0.25">
      <c r="A7508" s="2" t="s">
        <v>189</v>
      </c>
      <c r="B7508" s="2" t="s">
        <v>420</v>
      </c>
      <c r="C7508" s="2" t="s">
        <v>390</v>
      </c>
      <c r="D7508" s="2">
        <v>2012</v>
      </c>
      <c r="E7508" s="2" t="s">
        <v>388</v>
      </c>
      <c r="F7508" s="2">
        <v>319574071</v>
      </c>
    </row>
    <row r="7509" spans="1:6" x14ac:dyDescent="0.25">
      <c r="A7509" s="2" t="s">
        <v>189</v>
      </c>
      <c r="B7509" s="2" t="s">
        <v>420</v>
      </c>
      <c r="C7509" s="2" t="s">
        <v>390</v>
      </c>
      <c r="D7509" s="2">
        <v>2013</v>
      </c>
      <c r="E7509" s="2" t="s">
        <v>388</v>
      </c>
      <c r="F7509" s="2">
        <v>366891007</v>
      </c>
    </row>
    <row r="7510" spans="1:6" x14ac:dyDescent="0.25">
      <c r="A7510" s="2" t="s">
        <v>189</v>
      </c>
      <c r="B7510" s="2" t="s">
        <v>420</v>
      </c>
      <c r="C7510" s="2" t="s">
        <v>390</v>
      </c>
      <c r="D7510" s="2">
        <v>2014</v>
      </c>
      <c r="E7510" s="2" t="s">
        <v>388</v>
      </c>
      <c r="F7510" s="2">
        <v>497299281</v>
      </c>
    </row>
    <row r="7511" spans="1:6" x14ac:dyDescent="0.25">
      <c r="A7511" s="2" t="s">
        <v>189</v>
      </c>
      <c r="B7511" s="2" t="s">
        <v>420</v>
      </c>
      <c r="C7511" s="2" t="s">
        <v>390</v>
      </c>
      <c r="D7511" s="2">
        <v>2015</v>
      </c>
      <c r="E7511" s="2" t="s">
        <v>388</v>
      </c>
      <c r="F7511" s="2">
        <v>556222388</v>
      </c>
    </row>
    <row r="7512" spans="1:6" x14ac:dyDescent="0.25">
      <c r="A7512" s="2" t="s">
        <v>189</v>
      </c>
      <c r="B7512" s="2" t="s">
        <v>420</v>
      </c>
      <c r="C7512" s="2" t="s">
        <v>390</v>
      </c>
      <c r="D7512" s="2">
        <v>2016</v>
      </c>
      <c r="E7512" s="2" t="s">
        <v>388</v>
      </c>
      <c r="F7512" s="2">
        <v>645576798</v>
      </c>
    </row>
    <row r="7513" spans="1:6" x14ac:dyDescent="0.25">
      <c r="A7513" s="2" t="s">
        <v>189</v>
      </c>
      <c r="B7513" s="2" t="s">
        <v>420</v>
      </c>
      <c r="C7513" s="2" t="s">
        <v>390</v>
      </c>
      <c r="D7513" s="2">
        <v>2017</v>
      </c>
      <c r="E7513" s="2" t="s">
        <v>388</v>
      </c>
      <c r="F7513" s="2">
        <v>838985119</v>
      </c>
    </row>
    <row r="7514" spans="1:6" x14ac:dyDescent="0.25">
      <c r="A7514" s="2" t="s">
        <v>189</v>
      </c>
      <c r="B7514" s="2" t="s">
        <v>420</v>
      </c>
      <c r="C7514" s="2" t="s">
        <v>390</v>
      </c>
      <c r="D7514" s="2">
        <v>2018</v>
      </c>
      <c r="E7514" s="2" t="s">
        <v>388</v>
      </c>
      <c r="F7514" s="2">
        <v>1144120693</v>
      </c>
    </row>
    <row r="7515" spans="1:6" x14ac:dyDescent="0.25">
      <c r="A7515" s="2" t="s">
        <v>189</v>
      </c>
      <c r="B7515" s="2" t="s">
        <v>420</v>
      </c>
      <c r="C7515" s="2" t="s">
        <v>390</v>
      </c>
      <c r="D7515" s="2">
        <v>2019</v>
      </c>
      <c r="E7515" s="2" t="s">
        <v>388</v>
      </c>
      <c r="F7515" s="2">
        <v>1208261163</v>
      </c>
    </row>
    <row r="7516" spans="1:6" x14ac:dyDescent="0.25">
      <c r="A7516" s="2" t="s">
        <v>189</v>
      </c>
      <c r="B7516" s="2" t="s">
        <v>420</v>
      </c>
      <c r="C7516" s="2" t="s">
        <v>390</v>
      </c>
      <c r="D7516" s="2">
        <v>2020</v>
      </c>
      <c r="E7516" s="2" t="s">
        <v>388</v>
      </c>
      <c r="F7516" s="2">
        <v>1306935347</v>
      </c>
    </row>
    <row r="7517" spans="1:6" x14ac:dyDescent="0.25">
      <c r="A7517" s="2" t="s">
        <v>189</v>
      </c>
      <c r="B7517" s="2" t="s">
        <v>420</v>
      </c>
      <c r="C7517" s="2" t="s">
        <v>390</v>
      </c>
      <c r="D7517" s="2">
        <v>2021</v>
      </c>
      <c r="E7517" s="2" t="s">
        <v>388</v>
      </c>
      <c r="F7517" s="2">
        <v>1383208878</v>
      </c>
    </row>
    <row r="7518" spans="1:6" x14ac:dyDescent="0.25">
      <c r="A7518" s="2" t="s">
        <v>190</v>
      </c>
      <c r="B7518" s="2" t="s">
        <v>397</v>
      </c>
      <c r="C7518" s="2" t="s">
        <v>387</v>
      </c>
      <c r="D7518" s="2">
        <v>2010</v>
      </c>
      <c r="E7518" s="2" t="s">
        <v>388</v>
      </c>
      <c r="F7518" s="2">
        <v>75622106</v>
      </c>
    </row>
    <row r="7519" spans="1:6" x14ac:dyDescent="0.25">
      <c r="A7519" s="2" t="s">
        <v>190</v>
      </c>
      <c r="B7519" s="2" t="s">
        <v>397</v>
      </c>
      <c r="C7519" s="2" t="s">
        <v>387</v>
      </c>
      <c r="D7519" s="2">
        <v>2011</v>
      </c>
      <c r="E7519" s="2" t="s">
        <v>388</v>
      </c>
      <c r="F7519" s="2">
        <v>94438121</v>
      </c>
    </row>
    <row r="7520" spans="1:6" x14ac:dyDescent="0.25">
      <c r="A7520" s="2" t="s">
        <v>190</v>
      </c>
      <c r="B7520" s="2" t="s">
        <v>397</v>
      </c>
      <c r="C7520" s="2" t="s">
        <v>387</v>
      </c>
      <c r="D7520" s="2">
        <v>2012</v>
      </c>
      <c r="E7520" s="2" t="s">
        <v>388</v>
      </c>
      <c r="F7520" s="2">
        <v>135005756</v>
      </c>
    </row>
    <row r="7521" spans="1:6" x14ac:dyDescent="0.25">
      <c r="A7521" s="2" t="s">
        <v>190</v>
      </c>
      <c r="B7521" s="2" t="s">
        <v>397</v>
      </c>
      <c r="C7521" s="2" t="s">
        <v>387</v>
      </c>
      <c r="D7521" s="2">
        <v>2013</v>
      </c>
      <c r="E7521" s="2" t="s">
        <v>388</v>
      </c>
      <c r="F7521" s="2">
        <v>66616110</v>
      </c>
    </row>
    <row r="7522" spans="1:6" x14ac:dyDescent="0.25">
      <c r="A7522" s="2" t="s">
        <v>190</v>
      </c>
      <c r="B7522" s="2" t="s">
        <v>397</v>
      </c>
      <c r="C7522" s="2" t="s">
        <v>387</v>
      </c>
      <c r="D7522" s="2">
        <v>2014</v>
      </c>
      <c r="E7522" s="2" t="s">
        <v>388</v>
      </c>
      <c r="F7522" s="2">
        <v>132382169</v>
      </c>
    </row>
    <row r="7523" spans="1:6" x14ac:dyDescent="0.25">
      <c r="A7523" s="2" t="s">
        <v>190</v>
      </c>
      <c r="B7523" s="2" t="s">
        <v>397</v>
      </c>
      <c r="C7523" s="2" t="s">
        <v>387</v>
      </c>
      <c r="D7523" s="2">
        <v>2015</v>
      </c>
      <c r="E7523" s="2" t="s">
        <v>388</v>
      </c>
      <c r="F7523" s="2">
        <v>101250221</v>
      </c>
    </row>
    <row r="7524" spans="1:6" x14ac:dyDescent="0.25">
      <c r="A7524" s="2" t="s">
        <v>190</v>
      </c>
      <c r="B7524" s="2" t="s">
        <v>397</v>
      </c>
      <c r="C7524" s="2" t="s">
        <v>387</v>
      </c>
      <c r="D7524" s="2">
        <v>2016</v>
      </c>
      <c r="E7524" s="2" t="s">
        <v>388</v>
      </c>
      <c r="F7524" s="2">
        <v>98915059</v>
      </c>
    </row>
    <row r="7525" spans="1:6" x14ac:dyDescent="0.25">
      <c r="A7525" s="2" t="s">
        <v>190</v>
      </c>
      <c r="B7525" s="2" t="s">
        <v>397</v>
      </c>
      <c r="C7525" s="2" t="s">
        <v>387</v>
      </c>
      <c r="D7525" s="2">
        <v>2017</v>
      </c>
      <c r="E7525" s="2" t="s">
        <v>388</v>
      </c>
      <c r="F7525" s="2">
        <v>109894826</v>
      </c>
    </row>
    <row r="7526" spans="1:6" x14ac:dyDescent="0.25">
      <c r="A7526" s="2" t="s">
        <v>190</v>
      </c>
      <c r="B7526" s="2" t="s">
        <v>397</v>
      </c>
      <c r="C7526" s="2" t="s">
        <v>387</v>
      </c>
      <c r="D7526" s="2">
        <v>2018</v>
      </c>
      <c r="E7526" s="2" t="s">
        <v>388</v>
      </c>
      <c r="F7526" s="2">
        <v>129468351</v>
      </c>
    </row>
    <row r="7527" spans="1:6" x14ac:dyDescent="0.25">
      <c r="A7527" s="2" t="s">
        <v>190</v>
      </c>
      <c r="B7527" s="2" t="s">
        <v>397</v>
      </c>
      <c r="C7527" s="2" t="s">
        <v>387</v>
      </c>
      <c r="D7527" s="2">
        <v>2019</v>
      </c>
      <c r="E7527" s="2" t="s">
        <v>388</v>
      </c>
      <c r="F7527" s="2">
        <v>138839653</v>
      </c>
    </row>
    <row r="7528" spans="1:6" x14ac:dyDescent="0.25">
      <c r="A7528" s="2" t="s">
        <v>190</v>
      </c>
      <c r="B7528" s="2" t="s">
        <v>397</v>
      </c>
      <c r="C7528" s="2" t="s">
        <v>387</v>
      </c>
      <c r="D7528" s="2">
        <v>2020</v>
      </c>
      <c r="E7528" s="2" t="s">
        <v>388</v>
      </c>
      <c r="F7528" s="2">
        <v>147668071</v>
      </c>
    </row>
    <row r="7529" spans="1:6" x14ac:dyDescent="0.25">
      <c r="A7529" s="2" t="s">
        <v>190</v>
      </c>
      <c r="B7529" s="2" t="s">
        <v>397</v>
      </c>
      <c r="C7529" s="2" t="s">
        <v>387</v>
      </c>
      <c r="D7529" s="2">
        <v>2021</v>
      </c>
      <c r="E7529" s="2" t="s">
        <v>388</v>
      </c>
      <c r="F7529" s="2">
        <v>153622593</v>
      </c>
    </row>
    <row r="7530" spans="1:6" x14ac:dyDescent="0.25">
      <c r="A7530" s="2" t="s">
        <v>190</v>
      </c>
      <c r="B7530" s="2" t="s">
        <v>397</v>
      </c>
      <c r="C7530" s="2" t="s">
        <v>389</v>
      </c>
      <c r="D7530" s="2">
        <v>2010</v>
      </c>
      <c r="E7530" s="2" t="s">
        <v>388</v>
      </c>
      <c r="F7530" s="2">
        <v>516434086</v>
      </c>
    </row>
    <row r="7531" spans="1:6" x14ac:dyDescent="0.25">
      <c r="A7531" s="2" t="s">
        <v>190</v>
      </c>
      <c r="B7531" s="2" t="s">
        <v>397</v>
      </c>
      <c r="C7531" s="2" t="s">
        <v>389</v>
      </c>
      <c r="D7531" s="2">
        <v>2011</v>
      </c>
      <c r="E7531" s="2" t="s">
        <v>388</v>
      </c>
      <c r="F7531" s="2">
        <v>128203230</v>
      </c>
    </row>
    <row r="7532" spans="1:6" x14ac:dyDescent="0.25">
      <c r="A7532" s="2" t="s">
        <v>190</v>
      </c>
      <c r="B7532" s="2" t="s">
        <v>397</v>
      </c>
      <c r="C7532" s="2" t="s">
        <v>389</v>
      </c>
      <c r="D7532" s="2">
        <v>2012</v>
      </c>
      <c r="E7532" s="2" t="s">
        <v>388</v>
      </c>
      <c r="F7532" s="2">
        <v>224219885</v>
      </c>
    </row>
    <row r="7533" spans="1:6" x14ac:dyDescent="0.25">
      <c r="A7533" s="2" t="s">
        <v>190</v>
      </c>
      <c r="B7533" s="2" t="s">
        <v>397</v>
      </c>
      <c r="C7533" s="2" t="s">
        <v>389</v>
      </c>
      <c r="D7533" s="2">
        <v>2013</v>
      </c>
      <c r="E7533" s="2" t="s">
        <v>388</v>
      </c>
      <c r="F7533" s="2">
        <v>148874245</v>
      </c>
    </row>
    <row r="7534" spans="1:6" x14ac:dyDescent="0.25">
      <c r="A7534" s="2" t="s">
        <v>190</v>
      </c>
      <c r="B7534" s="2" t="s">
        <v>397</v>
      </c>
      <c r="C7534" s="2" t="s">
        <v>389</v>
      </c>
      <c r="D7534" s="2">
        <v>2014</v>
      </c>
      <c r="E7534" s="2" t="s">
        <v>388</v>
      </c>
      <c r="F7534" s="2">
        <v>74496365</v>
      </c>
    </row>
    <row r="7535" spans="1:6" x14ac:dyDescent="0.25">
      <c r="A7535" s="2" t="s">
        <v>190</v>
      </c>
      <c r="B7535" s="2" t="s">
        <v>397</v>
      </c>
      <c r="C7535" s="2" t="s">
        <v>389</v>
      </c>
      <c r="D7535" s="2">
        <v>2015</v>
      </c>
      <c r="E7535" s="2" t="s">
        <v>388</v>
      </c>
      <c r="F7535" s="2">
        <v>232055619</v>
      </c>
    </row>
    <row r="7536" spans="1:6" x14ac:dyDescent="0.25">
      <c r="A7536" s="2" t="s">
        <v>190</v>
      </c>
      <c r="B7536" s="2" t="s">
        <v>397</v>
      </c>
      <c r="C7536" s="2" t="s">
        <v>389</v>
      </c>
      <c r="D7536" s="2">
        <v>2016</v>
      </c>
      <c r="E7536" s="2" t="s">
        <v>388</v>
      </c>
      <c r="F7536" s="2">
        <v>236100142</v>
      </c>
    </row>
    <row r="7537" spans="1:6" x14ac:dyDescent="0.25">
      <c r="A7537" s="2" t="s">
        <v>190</v>
      </c>
      <c r="B7537" s="2" t="s">
        <v>397</v>
      </c>
      <c r="C7537" s="2" t="s">
        <v>389</v>
      </c>
      <c r="D7537" s="2">
        <v>2017</v>
      </c>
      <c r="E7537" s="2" t="s">
        <v>388</v>
      </c>
      <c r="F7537" s="2">
        <v>321691240</v>
      </c>
    </row>
    <row r="7538" spans="1:6" x14ac:dyDescent="0.25">
      <c r="A7538" s="2" t="s">
        <v>190</v>
      </c>
      <c r="B7538" s="2" t="s">
        <v>397</v>
      </c>
      <c r="C7538" s="2" t="s">
        <v>389</v>
      </c>
      <c r="D7538" s="2">
        <v>2018</v>
      </c>
      <c r="E7538" s="2" t="s">
        <v>388</v>
      </c>
      <c r="F7538" s="2">
        <v>382090610</v>
      </c>
    </row>
    <row r="7539" spans="1:6" x14ac:dyDescent="0.25">
      <c r="A7539" s="2" t="s">
        <v>190</v>
      </c>
      <c r="B7539" s="2" t="s">
        <v>397</v>
      </c>
      <c r="C7539" s="2" t="s">
        <v>389</v>
      </c>
      <c r="D7539" s="2">
        <v>2019</v>
      </c>
      <c r="E7539" s="2" t="s">
        <v>388</v>
      </c>
      <c r="F7539" s="2">
        <v>386742496</v>
      </c>
    </row>
    <row r="7540" spans="1:6" x14ac:dyDescent="0.25">
      <c r="A7540" s="2" t="s">
        <v>190</v>
      </c>
      <c r="B7540" s="2" t="s">
        <v>397</v>
      </c>
      <c r="C7540" s="2" t="s">
        <v>389</v>
      </c>
      <c r="D7540" s="2">
        <v>2020</v>
      </c>
      <c r="E7540" s="2" t="s">
        <v>388</v>
      </c>
      <c r="F7540" s="2">
        <v>390695547</v>
      </c>
    </row>
    <row r="7541" spans="1:6" x14ac:dyDescent="0.25">
      <c r="A7541" s="2" t="s">
        <v>190</v>
      </c>
      <c r="B7541" s="2" t="s">
        <v>397</v>
      </c>
      <c r="C7541" s="2" t="s">
        <v>389</v>
      </c>
      <c r="D7541" s="2">
        <v>2021</v>
      </c>
      <c r="E7541" s="2" t="s">
        <v>388</v>
      </c>
      <c r="F7541" s="2">
        <v>393295644</v>
      </c>
    </row>
    <row r="7542" spans="1:6" x14ac:dyDescent="0.25">
      <c r="A7542" s="2" t="s">
        <v>190</v>
      </c>
      <c r="B7542" s="2" t="s">
        <v>397</v>
      </c>
      <c r="C7542" s="2" t="s">
        <v>390</v>
      </c>
      <c r="D7542" s="2">
        <v>2010</v>
      </c>
      <c r="E7542" s="2" t="s">
        <v>388</v>
      </c>
      <c r="F7542" s="2">
        <v>237332633</v>
      </c>
    </row>
    <row r="7543" spans="1:6" x14ac:dyDescent="0.25">
      <c r="A7543" s="2" t="s">
        <v>190</v>
      </c>
      <c r="B7543" s="2" t="s">
        <v>397</v>
      </c>
      <c r="C7543" s="2" t="s">
        <v>390</v>
      </c>
      <c r="D7543" s="2">
        <v>2011</v>
      </c>
      <c r="E7543" s="2" t="s">
        <v>388</v>
      </c>
      <c r="F7543" s="2">
        <v>154257907</v>
      </c>
    </row>
    <row r="7544" spans="1:6" x14ac:dyDescent="0.25">
      <c r="A7544" s="2" t="s">
        <v>190</v>
      </c>
      <c r="B7544" s="2" t="s">
        <v>397</v>
      </c>
      <c r="C7544" s="2" t="s">
        <v>390</v>
      </c>
      <c r="D7544" s="2">
        <v>2012</v>
      </c>
      <c r="E7544" s="2" t="s">
        <v>388</v>
      </c>
      <c r="F7544" s="2">
        <v>202253808</v>
      </c>
    </row>
    <row r="7545" spans="1:6" x14ac:dyDescent="0.25">
      <c r="A7545" s="2" t="s">
        <v>190</v>
      </c>
      <c r="B7545" s="2" t="s">
        <v>397</v>
      </c>
      <c r="C7545" s="2" t="s">
        <v>390</v>
      </c>
      <c r="D7545" s="2">
        <v>2013</v>
      </c>
      <c r="E7545" s="2" t="s">
        <v>388</v>
      </c>
      <c r="F7545" s="2">
        <v>273161185</v>
      </c>
    </row>
    <row r="7546" spans="1:6" x14ac:dyDescent="0.25">
      <c r="A7546" s="2" t="s">
        <v>190</v>
      </c>
      <c r="B7546" s="2" t="s">
        <v>397</v>
      </c>
      <c r="C7546" s="2" t="s">
        <v>390</v>
      </c>
      <c r="D7546" s="2">
        <v>2014</v>
      </c>
      <c r="E7546" s="2" t="s">
        <v>388</v>
      </c>
      <c r="F7546" s="2">
        <v>178841561</v>
      </c>
    </row>
    <row r="7547" spans="1:6" x14ac:dyDescent="0.25">
      <c r="A7547" s="2" t="s">
        <v>190</v>
      </c>
      <c r="B7547" s="2" t="s">
        <v>397</v>
      </c>
      <c r="C7547" s="2" t="s">
        <v>390</v>
      </c>
      <c r="D7547" s="2">
        <v>2015</v>
      </c>
      <c r="E7547" s="2" t="s">
        <v>388</v>
      </c>
      <c r="F7547" s="2">
        <v>32503666</v>
      </c>
    </row>
    <row r="7548" spans="1:6" x14ac:dyDescent="0.25">
      <c r="A7548" s="2" t="s">
        <v>190</v>
      </c>
      <c r="B7548" s="2" t="s">
        <v>397</v>
      </c>
      <c r="C7548" s="2" t="s">
        <v>390</v>
      </c>
      <c r="D7548" s="2">
        <v>2016</v>
      </c>
      <c r="E7548" s="2" t="s">
        <v>388</v>
      </c>
      <c r="F7548" s="2">
        <v>176677192</v>
      </c>
    </row>
    <row r="7549" spans="1:6" x14ac:dyDescent="0.25">
      <c r="A7549" s="2" t="s">
        <v>190</v>
      </c>
      <c r="B7549" s="2" t="s">
        <v>397</v>
      </c>
      <c r="C7549" s="2" t="s">
        <v>390</v>
      </c>
      <c r="D7549" s="2">
        <v>2017</v>
      </c>
      <c r="E7549" s="2" t="s">
        <v>388</v>
      </c>
      <c r="F7549" s="2">
        <v>121754890</v>
      </c>
    </row>
    <row r="7550" spans="1:6" x14ac:dyDescent="0.25">
      <c r="A7550" s="2" t="s">
        <v>190</v>
      </c>
      <c r="B7550" s="2" t="s">
        <v>397</v>
      </c>
      <c r="C7550" s="2" t="s">
        <v>390</v>
      </c>
      <c r="D7550" s="2">
        <v>2018</v>
      </c>
      <c r="E7550" s="2" t="s">
        <v>388</v>
      </c>
      <c r="F7550" s="2">
        <v>184722272</v>
      </c>
    </row>
    <row r="7551" spans="1:6" x14ac:dyDescent="0.25">
      <c r="A7551" s="2" t="s">
        <v>190</v>
      </c>
      <c r="B7551" s="2" t="s">
        <v>397</v>
      </c>
      <c r="C7551" s="2" t="s">
        <v>390</v>
      </c>
      <c r="D7551" s="2">
        <v>2019</v>
      </c>
      <c r="E7551" s="2" t="s">
        <v>388</v>
      </c>
      <c r="F7551" s="2">
        <v>193778246</v>
      </c>
    </row>
    <row r="7552" spans="1:6" x14ac:dyDescent="0.25">
      <c r="A7552" s="2" t="s">
        <v>190</v>
      </c>
      <c r="B7552" s="2" t="s">
        <v>397</v>
      </c>
      <c r="C7552" s="2" t="s">
        <v>390</v>
      </c>
      <c r="D7552" s="2">
        <v>2020</v>
      </c>
      <c r="E7552" s="2" t="s">
        <v>388</v>
      </c>
      <c r="F7552" s="2">
        <v>204847338</v>
      </c>
    </row>
    <row r="7553" spans="1:6" x14ac:dyDescent="0.25">
      <c r="A7553" s="2" t="s">
        <v>190</v>
      </c>
      <c r="B7553" s="2" t="s">
        <v>397</v>
      </c>
      <c r="C7553" s="2" t="s">
        <v>390</v>
      </c>
      <c r="D7553" s="2">
        <v>2021</v>
      </c>
      <c r="E7553" s="2" t="s">
        <v>388</v>
      </c>
      <c r="F7553" s="2">
        <v>212616454</v>
      </c>
    </row>
    <row r="7554" spans="1:6" x14ac:dyDescent="0.25">
      <c r="A7554" s="2" t="s">
        <v>191</v>
      </c>
      <c r="B7554" s="2" t="s">
        <v>401</v>
      </c>
      <c r="C7554" s="2" t="s">
        <v>387</v>
      </c>
      <c r="D7554" s="2">
        <v>2010</v>
      </c>
      <c r="E7554" s="2" t="s">
        <v>388</v>
      </c>
      <c r="F7554" s="2">
        <v>89283810</v>
      </c>
    </row>
    <row r="7555" spans="1:6" x14ac:dyDescent="0.25">
      <c r="A7555" s="2" t="s">
        <v>191</v>
      </c>
      <c r="B7555" s="2" t="s">
        <v>401</v>
      </c>
      <c r="C7555" s="2" t="s">
        <v>387</v>
      </c>
      <c r="D7555" s="2">
        <v>2011</v>
      </c>
      <c r="E7555" s="2" t="s">
        <v>388</v>
      </c>
      <c r="F7555" s="2">
        <v>99724665</v>
      </c>
    </row>
    <row r="7556" spans="1:6" x14ac:dyDescent="0.25">
      <c r="A7556" s="2" t="s">
        <v>191</v>
      </c>
      <c r="B7556" s="2" t="s">
        <v>401</v>
      </c>
      <c r="C7556" s="2" t="s">
        <v>387</v>
      </c>
      <c r="D7556" s="2">
        <v>2012</v>
      </c>
      <c r="E7556" s="2" t="s">
        <v>388</v>
      </c>
      <c r="F7556" s="2">
        <v>81409221</v>
      </c>
    </row>
    <row r="7557" spans="1:6" x14ac:dyDescent="0.25">
      <c r="A7557" s="2" t="s">
        <v>191</v>
      </c>
      <c r="B7557" s="2" t="s">
        <v>401</v>
      </c>
      <c r="C7557" s="2" t="s">
        <v>387</v>
      </c>
      <c r="D7557" s="2">
        <v>2013</v>
      </c>
      <c r="E7557" s="2" t="s">
        <v>388</v>
      </c>
      <c r="F7557" s="2">
        <v>107858530</v>
      </c>
    </row>
    <row r="7558" spans="1:6" x14ac:dyDescent="0.25">
      <c r="A7558" s="2" t="s">
        <v>191</v>
      </c>
      <c r="B7558" s="2" t="s">
        <v>401</v>
      </c>
      <c r="C7558" s="2" t="s">
        <v>387</v>
      </c>
      <c r="D7558" s="2">
        <v>2014</v>
      </c>
      <c r="E7558" s="2" t="s">
        <v>388</v>
      </c>
      <c r="F7558" s="2">
        <v>118181292</v>
      </c>
    </row>
    <row r="7559" spans="1:6" x14ac:dyDescent="0.25">
      <c r="A7559" s="2" t="s">
        <v>191</v>
      </c>
      <c r="B7559" s="2" t="s">
        <v>401</v>
      </c>
      <c r="C7559" s="2" t="s">
        <v>387</v>
      </c>
      <c r="D7559" s="2">
        <v>2015</v>
      </c>
      <c r="E7559" s="2" t="s">
        <v>388</v>
      </c>
      <c r="F7559" s="2">
        <v>149319849</v>
      </c>
    </row>
    <row r="7560" spans="1:6" x14ac:dyDescent="0.25">
      <c r="A7560" s="2" t="s">
        <v>191</v>
      </c>
      <c r="B7560" s="2" t="s">
        <v>401</v>
      </c>
      <c r="C7560" s="2" t="s">
        <v>387</v>
      </c>
      <c r="D7560" s="2">
        <v>2016</v>
      </c>
      <c r="E7560" s="2" t="s">
        <v>388</v>
      </c>
      <c r="F7560" s="2">
        <v>174508370</v>
      </c>
    </row>
    <row r="7561" spans="1:6" x14ac:dyDescent="0.25">
      <c r="A7561" s="2" t="s">
        <v>191</v>
      </c>
      <c r="B7561" s="2" t="s">
        <v>401</v>
      </c>
      <c r="C7561" s="2" t="s">
        <v>387</v>
      </c>
      <c r="D7561" s="2">
        <v>2017</v>
      </c>
      <c r="E7561" s="2" t="s">
        <v>388</v>
      </c>
      <c r="F7561" s="2">
        <v>311020356</v>
      </c>
    </row>
    <row r="7562" spans="1:6" x14ac:dyDescent="0.25">
      <c r="A7562" s="2" t="s">
        <v>191</v>
      </c>
      <c r="B7562" s="2" t="s">
        <v>401</v>
      </c>
      <c r="C7562" s="2" t="s">
        <v>387</v>
      </c>
      <c r="D7562" s="2">
        <v>2018</v>
      </c>
      <c r="E7562" s="2" t="s">
        <v>388</v>
      </c>
      <c r="F7562" s="2">
        <v>233660815</v>
      </c>
    </row>
    <row r="7563" spans="1:6" x14ac:dyDescent="0.25">
      <c r="A7563" s="2" t="s">
        <v>191</v>
      </c>
      <c r="B7563" s="2" t="s">
        <v>401</v>
      </c>
      <c r="C7563" s="2" t="s">
        <v>387</v>
      </c>
      <c r="D7563" s="2">
        <v>2019</v>
      </c>
      <c r="E7563" s="2" t="s">
        <v>388</v>
      </c>
      <c r="F7563" s="2">
        <v>494862388</v>
      </c>
    </row>
    <row r="7564" spans="1:6" x14ac:dyDescent="0.25">
      <c r="A7564" s="2" t="s">
        <v>191</v>
      </c>
      <c r="B7564" s="2" t="s">
        <v>401</v>
      </c>
      <c r="C7564" s="2" t="s">
        <v>387</v>
      </c>
      <c r="D7564" s="2">
        <v>2020</v>
      </c>
      <c r="E7564" s="2" t="s">
        <v>388</v>
      </c>
      <c r="F7564" s="2">
        <v>272067235</v>
      </c>
    </row>
    <row r="7565" spans="1:6" x14ac:dyDescent="0.25">
      <c r="A7565" s="2" t="s">
        <v>191</v>
      </c>
      <c r="B7565" s="2" t="s">
        <v>401</v>
      </c>
      <c r="C7565" s="2" t="s">
        <v>387</v>
      </c>
      <c r="D7565" s="2">
        <v>2021</v>
      </c>
      <c r="E7565" s="2" t="s">
        <v>388</v>
      </c>
      <c r="F7565" s="2">
        <v>288959885</v>
      </c>
    </row>
    <row r="7566" spans="1:6" x14ac:dyDescent="0.25">
      <c r="A7566" s="2" t="s">
        <v>191</v>
      </c>
      <c r="B7566" s="2" t="s">
        <v>401</v>
      </c>
      <c r="C7566" s="2" t="s">
        <v>389</v>
      </c>
      <c r="D7566" s="2">
        <v>2010</v>
      </c>
      <c r="E7566" s="2" t="s">
        <v>388</v>
      </c>
      <c r="F7566" s="2">
        <v>50600143</v>
      </c>
    </row>
    <row r="7567" spans="1:6" x14ac:dyDescent="0.25">
      <c r="A7567" s="2" t="s">
        <v>191</v>
      </c>
      <c r="B7567" s="2" t="s">
        <v>401</v>
      </c>
      <c r="C7567" s="2" t="s">
        <v>389</v>
      </c>
      <c r="D7567" s="2">
        <v>2011</v>
      </c>
      <c r="E7567" s="2" t="s">
        <v>388</v>
      </c>
      <c r="F7567" s="2">
        <v>176627365</v>
      </c>
    </row>
    <row r="7568" spans="1:6" x14ac:dyDescent="0.25">
      <c r="A7568" s="2" t="s">
        <v>191</v>
      </c>
      <c r="B7568" s="2" t="s">
        <v>401</v>
      </c>
      <c r="C7568" s="2" t="s">
        <v>389</v>
      </c>
      <c r="D7568" s="2">
        <v>2012</v>
      </c>
      <c r="E7568" s="2" t="s">
        <v>388</v>
      </c>
      <c r="F7568" s="2">
        <v>202980901</v>
      </c>
    </row>
    <row r="7569" spans="1:6" x14ac:dyDescent="0.25">
      <c r="A7569" s="2" t="s">
        <v>191</v>
      </c>
      <c r="B7569" s="2" t="s">
        <v>401</v>
      </c>
      <c r="C7569" s="2" t="s">
        <v>389</v>
      </c>
      <c r="D7569" s="2">
        <v>2013</v>
      </c>
      <c r="E7569" s="2" t="s">
        <v>388</v>
      </c>
      <c r="F7569" s="2">
        <v>158168688</v>
      </c>
    </row>
    <row r="7570" spans="1:6" x14ac:dyDescent="0.25">
      <c r="A7570" s="2" t="s">
        <v>191</v>
      </c>
      <c r="B7570" s="2" t="s">
        <v>401</v>
      </c>
      <c r="C7570" s="2" t="s">
        <v>389</v>
      </c>
      <c r="D7570" s="2">
        <v>2014</v>
      </c>
      <c r="E7570" s="2" t="s">
        <v>388</v>
      </c>
      <c r="F7570" s="2">
        <v>326024773</v>
      </c>
    </row>
    <row r="7571" spans="1:6" x14ac:dyDescent="0.25">
      <c r="A7571" s="2" t="s">
        <v>191</v>
      </c>
      <c r="B7571" s="2" t="s">
        <v>401</v>
      </c>
      <c r="C7571" s="2" t="s">
        <v>389</v>
      </c>
      <c r="D7571" s="2">
        <v>2015</v>
      </c>
      <c r="E7571" s="2" t="s">
        <v>388</v>
      </c>
      <c r="F7571" s="2">
        <v>629701519</v>
      </c>
    </row>
    <row r="7572" spans="1:6" x14ac:dyDescent="0.25">
      <c r="A7572" s="2" t="s">
        <v>191</v>
      </c>
      <c r="B7572" s="2" t="s">
        <v>401</v>
      </c>
      <c r="C7572" s="2" t="s">
        <v>389</v>
      </c>
      <c r="D7572" s="2">
        <v>2016</v>
      </c>
      <c r="E7572" s="2" t="s">
        <v>388</v>
      </c>
      <c r="F7572" s="2">
        <v>240362046</v>
      </c>
    </row>
    <row r="7573" spans="1:6" x14ac:dyDescent="0.25">
      <c r="A7573" s="2" t="s">
        <v>191</v>
      </c>
      <c r="B7573" s="2" t="s">
        <v>401</v>
      </c>
      <c r="C7573" s="2" t="s">
        <v>389</v>
      </c>
      <c r="D7573" s="2">
        <v>2017</v>
      </c>
      <c r="E7573" s="2" t="s">
        <v>388</v>
      </c>
      <c r="F7573" s="2">
        <v>379693666</v>
      </c>
    </row>
    <row r="7574" spans="1:6" x14ac:dyDescent="0.25">
      <c r="A7574" s="2" t="s">
        <v>191</v>
      </c>
      <c r="B7574" s="2" t="s">
        <v>401</v>
      </c>
      <c r="C7574" s="2" t="s">
        <v>389</v>
      </c>
      <c r="D7574" s="2">
        <v>2018</v>
      </c>
      <c r="E7574" s="2" t="s">
        <v>388</v>
      </c>
      <c r="F7574" s="2">
        <v>463726763</v>
      </c>
    </row>
    <row r="7575" spans="1:6" x14ac:dyDescent="0.25">
      <c r="A7575" s="2" t="s">
        <v>191</v>
      </c>
      <c r="B7575" s="2" t="s">
        <v>401</v>
      </c>
      <c r="C7575" s="2" t="s">
        <v>389</v>
      </c>
      <c r="D7575" s="2">
        <v>2019</v>
      </c>
      <c r="E7575" s="2" t="s">
        <v>388</v>
      </c>
      <c r="F7575" s="2">
        <v>468932670</v>
      </c>
    </row>
    <row r="7576" spans="1:6" x14ac:dyDescent="0.25">
      <c r="A7576" s="2" t="s">
        <v>191</v>
      </c>
      <c r="B7576" s="2" t="s">
        <v>401</v>
      </c>
      <c r="C7576" s="2" t="s">
        <v>389</v>
      </c>
      <c r="D7576" s="2">
        <v>2020</v>
      </c>
      <c r="E7576" s="2" t="s">
        <v>388</v>
      </c>
      <c r="F7576" s="2">
        <v>495245087</v>
      </c>
    </row>
    <row r="7577" spans="1:6" x14ac:dyDescent="0.25">
      <c r="A7577" s="2" t="s">
        <v>191</v>
      </c>
      <c r="B7577" s="2" t="s">
        <v>401</v>
      </c>
      <c r="C7577" s="2" t="s">
        <v>389</v>
      </c>
      <c r="D7577" s="2">
        <v>2021</v>
      </c>
      <c r="E7577" s="2" t="s">
        <v>388</v>
      </c>
      <c r="F7577" s="2">
        <v>512619465</v>
      </c>
    </row>
    <row r="7578" spans="1:6" x14ac:dyDescent="0.25">
      <c r="A7578" s="2" t="s">
        <v>191</v>
      </c>
      <c r="B7578" s="2" t="s">
        <v>401</v>
      </c>
      <c r="C7578" s="2" t="s">
        <v>390</v>
      </c>
      <c r="D7578" s="2">
        <v>2010</v>
      </c>
      <c r="E7578" s="2" t="s">
        <v>388</v>
      </c>
      <c r="F7578" s="2">
        <v>74614204</v>
      </c>
    </row>
    <row r="7579" spans="1:6" x14ac:dyDescent="0.25">
      <c r="A7579" s="2" t="s">
        <v>191</v>
      </c>
      <c r="B7579" s="2" t="s">
        <v>401</v>
      </c>
      <c r="C7579" s="2" t="s">
        <v>390</v>
      </c>
      <c r="D7579" s="2">
        <v>2011</v>
      </c>
      <c r="E7579" s="2" t="s">
        <v>388</v>
      </c>
      <c r="F7579" s="2">
        <v>61180204</v>
      </c>
    </row>
    <row r="7580" spans="1:6" x14ac:dyDescent="0.25">
      <c r="A7580" s="2" t="s">
        <v>191</v>
      </c>
      <c r="B7580" s="2" t="s">
        <v>401</v>
      </c>
      <c r="C7580" s="2" t="s">
        <v>390</v>
      </c>
      <c r="D7580" s="2">
        <v>2012</v>
      </c>
      <c r="E7580" s="2" t="s">
        <v>388</v>
      </c>
      <c r="F7580" s="2">
        <v>75906314</v>
      </c>
    </row>
    <row r="7581" spans="1:6" x14ac:dyDescent="0.25">
      <c r="A7581" s="2" t="s">
        <v>191</v>
      </c>
      <c r="B7581" s="2" t="s">
        <v>401</v>
      </c>
      <c r="C7581" s="2" t="s">
        <v>390</v>
      </c>
      <c r="D7581" s="2">
        <v>2013</v>
      </c>
      <c r="E7581" s="2" t="s">
        <v>388</v>
      </c>
      <c r="F7581" s="2">
        <v>95244300</v>
      </c>
    </row>
    <row r="7582" spans="1:6" x14ac:dyDescent="0.25">
      <c r="A7582" s="2" t="s">
        <v>191</v>
      </c>
      <c r="B7582" s="2" t="s">
        <v>401</v>
      </c>
      <c r="C7582" s="2" t="s">
        <v>390</v>
      </c>
      <c r="D7582" s="2">
        <v>2014</v>
      </c>
      <c r="E7582" s="2" t="s">
        <v>388</v>
      </c>
      <c r="F7582" s="2">
        <v>136179893</v>
      </c>
    </row>
    <row r="7583" spans="1:6" x14ac:dyDescent="0.25">
      <c r="A7583" s="2" t="s">
        <v>191</v>
      </c>
      <c r="B7583" s="2" t="s">
        <v>401</v>
      </c>
      <c r="C7583" s="2" t="s">
        <v>390</v>
      </c>
      <c r="D7583" s="2">
        <v>2015</v>
      </c>
      <c r="E7583" s="2" t="s">
        <v>388</v>
      </c>
      <c r="F7583" s="2">
        <v>336529639</v>
      </c>
    </row>
    <row r="7584" spans="1:6" x14ac:dyDescent="0.25">
      <c r="A7584" s="2" t="s">
        <v>191</v>
      </c>
      <c r="B7584" s="2" t="s">
        <v>401</v>
      </c>
      <c r="C7584" s="2" t="s">
        <v>390</v>
      </c>
      <c r="D7584" s="2">
        <v>2016</v>
      </c>
      <c r="E7584" s="2" t="s">
        <v>388</v>
      </c>
      <c r="F7584" s="2">
        <v>207535222</v>
      </c>
    </row>
    <row r="7585" spans="1:6" x14ac:dyDescent="0.25">
      <c r="A7585" s="2" t="s">
        <v>191</v>
      </c>
      <c r="B7585" s="2" t="s">
        <v>401</v>
      </c>
      <c r="C7585" s="2" t="s">
        <v>390</v>
      </c>
      <c r="D7585" s="2">
        <v>2017</v>
      </c>
      <c r="E7585" s="2" t="s">
        <v>388</v>
      </c>
      <c r="F7585" s="2">
        <v>69348876</v>
      </c>
    </row>
    <row r="7586" spans="1:6" x14ac:dyDescent="0.25">
      <c r="A7586" s="2" t="s">
        <v>191</v>
      </c>
      <c r="B7586" s="2" t="s">
        <v>401</v>
      </c>
      <c r="C7586" s="2" t="s">
        <v>390</v>
      </c>
      <c r="D7586" s="2">
        <v>2018</v>
      </c>
      <c r="E7586" s="2" t="s">
        <v>388</v>
      </c>
      <c r="F7586" s="2">
        <v>232195466</v>
      </c>
    </row>
    <row r="7587" spans="1:6" x14ac:dyDescent="0.25">
      <c r="A7587" s="2" t="s">
        <v>191</v>
      </c>
      <c r="B7587" s="2" t="s">
        <v>401</v>
      </c>
      <c r="C7587" s="2" t="s">
        <v>390</v>
      </c>
      <c r="D7587" s="2">
        <v>2019</v>
      </c>
      <c r="E7587" s="2" t="s">
        <v>388</v>
      </c>
      <c r="F7587" s="2">
        <v>240552150</v>
      </c>
    </row>
    <row r="7588" spans="1:6" x14ac:dyDescent="0.25">
      <c r="A7588" s="2" t="s">
        <v>191</v>
      </c>
      <c r="B7588" s="2" t="s">
        <v>401</v>
      </c>
      <c r="C7588" s="2" t="s">
        <v>390</v>
      </c>
      <c r="D7588" s="2">
        <v>2020</v>
      </c>
      <c r="E7588" s="2" t="s">
        <v>388</v>
      </c>
      <c r="F7588" s="2">
        <v>256788438</v>
      </c>
    </row>
    <row r="7589" spans="1:6" x14ac:dyDescent="0.25">
      <c r="A7589" s="2" t="s">
        <v>191</v>
      </c>
      <c r="B7589" s="2" t="s">
        <v>401</v>
      </c>
      <c r="C7589" s="2" t="s">
        <v>390</v>
      </c>
      <c r="D7589" s="2">
        <v>2021</v>
      </c>
      <c r="E7589" s="2" t="s">
        <v>388</v>
      </c>
      <c r="F7589" s="2">
        <v>274836595</v>
      </c>
    </row>
    <row r="7590" spans="1:6" x14ac:dyDescent="0.25">
      <c r="A7590" s="2" t="s">
        <v>192</v>
      </c>
      <c r="B7590" s="2" t="s">
        <v>386</v>
      </c>
      <c r="C7590" s="2" t="s">
        <v>387</v>
      </c>
      <c r="D7590" s="2">
        <v>2010</v>
      </c>
      <c r="E7590" s="2" t="s">
        <v>388</v>
      </c>
      <c r="F7590" s="2">
        <v>101654110</v>
      </c>
    </row>
    <row r="7591" spans="1:6" x14ac:dyDescent="0.25">
      <c r="A7591" s="2" t="s">
        <v>192</v>
      </c>
      <c r="B7591" s="2" t="s">
        <v>386</v>
      </c>
      <c r="C7591" s="2" t="s">
        <v>387</v>
      </c>
      <c r="D7591" s="2">
        <v>2011</v>
      </c>
      <c r="E7591" s="2" t="s">
        <v>388</v>
      </c>
      <c r="F7591" s="2">
        <v>130366278</v>
      </c>
    </row>
    <row r="7592" spans="1:6" x14ac:dyDescent="0.25">
      <c r="A7592" s="2" t="s">
        <v>192</v>
      </c>
      <c r="B7592" s="2" t="s">
        <v>386</v>
      </c>
      <c r="C7592" s="2" t="s">
        <v>387</v>
      </c>
      <c r="D7592" s="2">
        <v>2012</v>
      </c>
      <c r="E7592" s="2" t="s">
        <v>388</v>
      </c>
      <c r="F7592" s="2">
        <v>94144819</v>
      </c>
    </row>
    <row r="7593" spans="1:6" x14ac:dyDescent="0.25">
      <c r="A7593" s="2" t="s">
        <v>192</v>
      </c>
      <c r="B7593" s="2" t="s">
        <v>386</v>
      </c>
      <c r="C7593" s="2" t="s">
        <v>387</v>
      </c>
      <c r="D7593" s="2">
        <v>2013</v>
      </c>
      <c r="E7593" s="2" t="s">
        <v>388</v>
      </c>
      <c r="F7593" s="2">
        <v>54177128</v>
      </c>
    </row>
    <row r="7594" spans="1:6" x14ac:dyDescent="0.25">
      <c r="A7594" s="2" t="s">
        <v>192</v>
      </c>
      <c r="B7594" s="2" t="s">
        <v>386</v>
      </c>
      <c r="C7594" s="2" t="s">
        <v>387</v>
      </c>
      <c r="D7594" s="2">
        <v>2014</v>
      </c>
      <c r="E7594" s="2" t="s">
        <v>388</v>
      </c>
      <c r="F7594" s="2">
        <v>105868188</v>
      </c>
    </row>
    <row r="7595" spans="1:6" x14ac:dyDescent="0.25">
      <c r="A7595" s="2" t="s">
        <v>192</v>
      </c>
      <c r="B7595" s="2" t="s">
        <v>386</v>
      </c>
      <c r="C7595" s="2" t="s">
        <v>387</v>
      </c>
      <c r="D7595" s="2">
        <v>2015</v>
      </c>
      <c r="E7595" s="2" t="s">
        <v>388</v>
      </c>
      <c r="F7595" s="2">
        <v>86199624</v>
      </c>
    </row>
    <row r="7596" spans="1:6" x14ac:dyDescent="0.25">
      <c r="A7596" s="2" t="s">
        <v>192</v>
      </c>
      <c r="B7596" s="2" t="s">
        <v>386</v>
      </c>
      <c r="C7596" s="2" t="s">
        <v>387</v>
      </c>
      <c r="D7596" s="2">
        <v>2016</v>
      </c>
      <c r="E7596" s="2" t="s">
        <v>388</v>
      </c>
      <c r="F7596" s="2">
        <v>90760950</v>
      </c>
    </row>
    <row r="7597" spans="1:6" x14ac:dyDescent="0.25">
      <c r="A7597" s="2" t="s">
        <v>192</v>
      </c>
      <c r="B7597" s="2" t="s">
        <v>386</v>
      </c>
      <c r="C7597" s="2" t="s">
        <v>387</v>
      </c>
      <c r="D7597" s="2">
        <v>2017</v>
      </c>
      <c r="E7597" s="2" t="s">
        <v>388</v>
      </c>
      <c r="F7597" s="2">
        <v>66182597</v>
      </c>
    </row>
    <row r="7598" spans="1:6" x14ac:dyDescent="0.25">
      <c r="A7598" s="2" t="s">
        <v>192</v>
      </c>
      <c r="B7598" s="2" t="s">
        <v>386</v>
      </c>
      <c r="C7598" s="2" t="s">
        <v>387</v>
      </c>
      <c r="D7598" s="2">
        <v>2018</v>
      </c>
      <c r="E7598" s="2" t="s">
        <v>388</v>
      </c>
      <c r="F7598" s="2">
        <v>132504282</v>
      </c>
    </row>
    <row r="7599" spans="1:6" x14ac:dyDescent="0.25">
      <c r="A7599" s="2" t="s">
        <v>192</v>
      </c>
      <c r="B7599" s="2" t="s">
        <v>386</v>
      </c>
      <c r="C7599" s="2" t="s">
        <v>387</v>
      </c>
      <c r="D7599" s="2">
        <v>2019</v>
      </c>
      <c r="E7599" s="2" t="s">
        <v>388</v>
      </c>
      <c r="F7599" s="2">
        <v>143436570</v>
      </c>
    </row>
    <row r="7600" spans="1:6" x14ac:dyDescent="0.25">
      <c r="A7600" s="2" t="s">
        <v>192</v>
      </c>
      <c r="B7600" s="2" t="s">
        <v>386</v>
      </c>
      <c r="C7600" s="2" t="s">
        <v>387</v>
      </c>
      <c r="D7600" s="2">
        <v>2020</v>
      </c>
      <c r="E7600" s="2" t="s">
        <v>388</v>
      </c>
      <c r="F7600" s="2">
        <v>153297748</v>
      </c>
    </row>
    <row r="7601" spans="1:6" x14ac:dyDescent="0.25">
      <c r="A7601" s="2" t="s">
        <v>192</v>
      </c>
      <c r="B7601" s="2" t="s">
        <v>386</v>
      </c>
      <c r="C7601" s="2" t="s">
        <v>387</v>
      </c>
      <c r="D7601" s="2">
        <v>2021</v>
      </c>
      <c r="E7601" s="2" t="s">
        <v>388</v>
      </c>
      <c r="F7601" s="2">
        <v>160601611</v>
      </c>
    </row>
    <row r="7602" spans="1:6" x14ac:dyDescent="0.25">
      <c r="A7602" s="2" t="s">
        <v>192</v>
      </c>
      <c r="B7602" s="2" t="s">
        <v>386</v>
      </c>
      <c r="C7602" s="2" t="s">
        <v>389</v>
      </c>
      <c r="D7602" s="2">
        <v>2010</v>
      </c>
      <c r="E7602" s="2" t="s">
        <v>388</v>
      </c>
      <c r="F7602" s="2">
        <v>33687672</v>
      </c>
    </row>
    <row r="7603" spans="1:6" x14ac:dyDescent="0.25">
      <c r="A7603" s="2" t="s">
        <v>192</v>
      </c>
      <c r="B7603" s="2" t="s">
        <v>386</v>
      </c>
      <c r="C7603" s="2" t="s">
        <v>389</v>
      </c>
      <c r="D7603" s="2">
        <v>2011</v>
      </c>
      <c r="E7603" s="2" t="s">
        <v>388</v>
      </c>
      <c r="F7603" s="2">
        <v>57526717</v>
      </c>
    </row>
    <row r="7604" spans="1:6" x14ac:dyDescent="0.25">
      <c r="A7604" s="2" t="s">
        <v>192</v>
      </c>
      <c r="B7604" s="2" t="s">
        <v>386</v>
      </c>
      <c r="C7604" s="2" t="s">
        <v>389</v>
      </c>
      <c r="D7604" s="2">
        <v>2012</v>
      </c>
      <c r="E7604" s="2" t="s">
        <v>388</v>
      </c>
      <c r="F7604" s="2">
        <v>108358558</v>
      </c>
    </row>
    <row r="7605" spans="1:6" x14ac:dyDescent="0.25">
      <c r="A7605" s="2" t="s">
        <v>192</v>
      </c>
      <c r="B7605" s="2" t="s">
        <v>386</v>
      </c>
      <c r="C7605" s="2" t="s">
        <v>389</v>
      </c>
      <c r="D7605" s="2">
        <v>2013</v>
      </c>
      <c r="E7605" s="2" t="s">
        <v>388</v>
      </c>
      <c r="F7605" s="2">
        <v>91544105</v>
      </c>
    </row>
    <row r="7606" spans="1:6" x14ac:dyDescent="0.25">
      <c r="A7606" s="2" t="s">
        <v>192</v>
      </c>
      <c r="B7606" s="2" t="s">
        <v>386</v>
      </c>
      <c r="C7606" s="2" t="s">
        <v>389</v>
      </c>
      <c r="D7606" s="2">
        <v>2014</v>
      </c>
      <c r="E7606" s="2" t="s">
        <v>388</v>
      </c>
      <c r="F7606" s="2">
        <v>98777280</v>
      </c>
    </row>
    <row r="7607" spans="1:6" x14ac:dyDescent="0.25">
      <c r="A7607" s="2" t="s">
        <v>192</v>
      </c>
      <c r="B7607" s="2" t="s">
        <v>386</v>
      </c>
      <c r="C7607" s="2" t="s">
        <v>389</v>
      </c>
      <c r="D7607" s="2">
        <v>2015</v>
      </c>
      <c r="E7607" s="2" t="s">
        <v>388</v>
      </c>
      <c r="F7607" s="2">
        <v>563943094</v>
      </c>
    </row>
    <row r="7608" spans="1:6" x14ac:dyDescent="0.25">
      <c r="A7608" s="2" t="s">
        <v>192</v>
      </c>
      <c r="B7608" s="2" t="s">
        <v>386</v>
      </c>
      <c r="C7608" s="2" t="s">
        <v>389</v>
      </c>
      <c r="D7608" s="2">
        <v>2016</v>
      </c>
      <c r="E7608" s="2" t="s">
        <v>388</v>
      </c>
      <c r="F7608" s="2">
        <v>249098618</v>
      </c>
    </row>
    <row r="7609" spans="1:6" x14ac:dyDescent="0.25">
      <c r="A7609" s="2" t="s">
        <v>192</v>
      </c>
      <c r="B7609" s="2" t="s">
        <v>386</v>
      </c>
      <c r="C7609" s="2" t="s">
        <v>389</v>
      </c>
      <c r="D7609" s="2">
        <v>2017</v>
      </c>
      <c r="E7609" s="2" t="s">
        <v>388</v>
      </c>
      <c r="F7609" s="2">
        <v>117373756</v>
      </c>
    </row>
    <row r="7610" spans="1:6" x14ac:dyDescent="0.25">
      <c r="A7610" s="2" t="s">
        <v>192</v>
      </c>
      <c r="B7610" s="2" t="s">
        <v>386</v>
      </c>
      <c r="C7610" s="2" t="s">
        <v>389</v>
      </c>
      <c r="D7610" s="2">
        <v>2018</v>
      </c>
      <c r="E7610" s="2" t="s">
        <v>388</v>
      </c>
      <c r="F7610" s="2">
        <v>197731106</v>
      </c>
    </row>
    <row r="7611" spans="1:6" x14ac:dyDescent="0.25">
      <c r="A7611" s="2" t="s">
        <v>192</v>
      </c>
      <c r="B7611" s="2" t="s">
        <v>386</v>
      </c>
      <c r="C7611" s="2" t="s">
        <v>389</v>
      </c>
      <c r="D7611" s="2">
        <v>2019</v>
      </c>
      <c r="E7611" s="2" t="s">
        <v>388</v>
      </c>
      <c r="F7611" s="2">
        <v>202273891</v>
      </c>
    </row>
    <row r="7612" spans="1:6" x14ac:dyDescent="0.25">
      <c r="A7612" s="2" t="s">
        <v>192</v>
      </c>
      <c r="B7612" s="2" t="s">
        <v>386</v>
      </c>
      <c r="C7612" s="2" t="s">
        <v>389</v>
      </c>
      <c r="D7612" s="2">
        <v>2020</v>
      </c>
      <c r="E7612" s="2" t="s">
        <v>388</v>
      </c>
      <c r="F7612" s="2">
        <v>201996657</v>
      </c>
    </row>
    <row r="7613" spans="1:6" x14ac:dyDescent="0.25">
      <c r="A7613" s="2" t="s">
        <v>192</v>
      </c>
      <c r="B7613" s="2" t="s">
        <v>386</v>
      </c>
      <c r="C7613" s="2" t="s">
        <v>389</v>
      </c>
      <c r="D7613" s="2">
        <v>2021</v>
      </c>
      <c r="E7613" s="2" t="s">
        <v>388</v>
      </c>
      <c r="F7613" s="2">
        <v>205105994</v>
      </c>
    </row>
    <row r="7614" spans="1:6" x14ac:dyDescent="0.25">
      <c r="A7614" s="2" t="s">
        <v>192</v>
      </c>
      <c r="B7614" s="2" t="s">
        <v>386</v>
      </c>
      <c r="C7614" s="2" t="s">
        <v>390</v>
      </c>
      <c r="D7614" s="2">
        <v>2010</v>
      </c>
      <c r="E7614" s="2" t="s">
        <v>388</v>
      </c>
      <c r="F7614" s="2">
        <v>175323226</v>
      </c>
    </row>
    <row r="7615" spans="1:6" x14ac:dyDescent="0.25">
      <c r="A7615" s="2" t="s">
        <v>192</v>
      </c>
      <c r="B7615" s="2" t="s">
        <v>386</v>
      </c>
      <c r="C7615" s="2" t="s">
        <v>390</v>
      </c>
      <c r="D7615" s="2">
        <v>2011</v>
      </c>
      <c r="E7615" s="2" t="s">
        <v>388</v>
      </c>
      <c r="F7615" s="2">
        <v>195752011</v>
      </c>
    </row>
    <row r="7616" spans="1:6" x14ac:dyDescent="0.25">
      <c r="A7616" s="2" t="s">
        <v>192</v>
      </c>
      <c r="B7616" s="2" t="s">
        <v>386</v>
      </c>
      <c r="C7616" s="2" t="s">
        <v>390</v>
      </c>
      <c r="D7616" s="2">
        <v>2012</v>
      </c>
      <c r="E7616" s="2" t="s">
        <v>388</v>
      </c>
      <c r="F7616" s="2">
        <v>230541998</v>
      </c>
    </row>
    <row r="7617" spans="1:6" x14ac:dyDescent="0.25">
      <c r="A7617" s="2" t="s">
        <v>192</v>
      </c>
      <c r="B7617" s="2" t="s">
        <v>386</v>
      </c>
      <c r="C7617" s="2" t="s">
        <v>390</v>
      </c>
      <c r="D7617" s="2">
        <v>2013</v>
      </c>
      <c r="E7617" s="2" t="s">
        <v>388</v>
      </c>
      <c r="F7617" s="2">
        <v>251708053</v>
      </c>
    </row>
    <row r="7618" spans="1:6" x14ac:dyDescent="0.25">
      <c r="A7618" s="2" t="s">
        <v>192</v>
      </c>
      <c r="B7618" s="2" t="s">
        <v>386</v>
      </c>
      <c r="C7618" s="2" t="s">
        <v>390</v>
      </c>
      <c r="D7618" s="2">
        <v>2014</v>
      </c>
      <c r="E7618" s="2" t="s">
        <v>388</v>
      </c>
      <c r="F7618" s="2">
        <v>262788588</v>
      </c>
    </row>
    <row r="7619" spans="1:6" x14ac:dyDescent="0.25">
      <c r="A7619" s="2" t="s">
        <v>192</v>
      </c>
      <c r="B7619" s="2" t="s">
        <v>386</v>
      </c>
      <c r="C7619" s="2" t="s">
        <v>390</v>
      </c>
      <c r="D7619" s="2">
        <v>2015</v>
      </c>
      <c r="E7619" s="2" t="s">
        <v>388</v>
      </c>
      <c r="F7619" s="2">
        <v>306068190</v>
      </c>
    </row>
    <row r="7620" spans="1:6" x14ac:dyDescent="0.25">
      <c r="A7620" s="2" t="s">
        <v>192</v>
      </c>
      <c r="B7620" s="2" t="s">
        <v>386</v>
      </c>
      <c r="C7620" s="2" t="s">
        <v>390</v>
      </c>
      <c r="D7620" s="2">
        <v>2016</v>
      </c>
      <c r="E7620" s="2" t="s">
        <v>388</v>
      </c>
      <c r="F7620" s="2">
        <v>327682660</v>
      </c>
    </row>
    <row r="7621" spans="1:6" x14ac:dyDescent="0.25">
      <c r="A7621" s="2" t="s">
        <v>192</v>
      </c>
      <c r="B7621" s="2" t="s">
        <v>386</v>
      </c>
      <c r="C7621" s="2" t="s">
        <v>390</v>
      </c>
      <c r="D7621" s="2">
        <v>2017</v>
      </c>
      <c r="E7621" s="2" t="s">
        <v>388</v>
      </c>
      <c r="F7621" s="2">
        <v>355951261</v>
      </c>
    </row>
    <row r="7622" spans="1:6" x14ac:dyDescent="0.25">
      <c r="A7622" s="2" t="s">
        <v>192</v>
      </c>
      <c r="B7622" s="2" t="s">
        <v>386</v>
      </c>
      <c r="C7622" s="2" t="s">
        <v>390</v>
      </c>
      <c r="D7622" s="2">
        <v>2018</v>
      </c>
      <c r="E7622" s="2" t="s">
        <v>388</v>
      </c>
      <c r="F7622" s="2">
        <v>434635715</v>
      </c>
    </row>
    <row r="7623" spans="1:6" x14ac:dyDescent="0.25">
      <c r="A7623" s="2" t="s">
        <v>192</v>
      </c>
      <c r="B7623" s="2" t="s">
        <v>386</v>
      </c>
      <c r="C7623" s="2" t="s">
        <v>390</v>
      </c>
      <c r="D7623" s="2">
        <v>2019</v>
      </c>
      <c r="E7623" s="2" t="s">
        <v>388</v>
      </c>
      <c r="F7623" s="2">
        <v>472160064</v>
      </c>
    </row>
    <row r="7624" spans="1:6" x14ac:dyDescent="0.25">
      <c r="A7624" s="2" t="s">
        <v>192</v>
      </c>
      <c r="B7624" s="2" t="s">
        <v>386</v>
      </c>
      <c r="C7624" s="2" t="s">
        <v>390</v>
      </c>
      <c r="D7624" s="2">
        <v>2020</v>
      </c>
      <c r="E7624" s="2" t="s">
        <v>388</v>
      </c>
      <c r="F7624" s="2">
        <v>507218376</v>
      </c>
    </row>
    <row r="7625" spans="1:6" x14ac:dyDescent="0.25">
      <c r="A7625" s="2" t="s">
        <v>192</v>
      </c>
      <c r="B7625" s="2" t="s">
        <v>386</v>
      </c>
      <c r="C7625" s="2" t="s">
        <v>390</v>
      </c>
      <c r="D7625" s="2">
        <v>2021</v>
      </c>
      <c r="E7625" s="2" t="s">
        <v>388</v>
      </c>
      <c r="F7625" s="2">
        <v>546702510</v>
      </c>
    </row>
    <row r="7626" spans="1:6" x14ac:dyDescent="0.25">
      <c r="A7626" s="2" t="s">
        <v>193</v>
      </c>
      <c r="B7626" s="2" t="s">
        <v>394</v>
      </c>
      <c r="C7626" s="2" t="s">
        <v>387</v>
      </c>
      <c r="D7626" s="2">
        <v>2010</v>
      </c>
      <c r="E7626" s="2" t="s">
        <v>388</v>
      </c>
      <c r="F7626" s="2">
        <v>85669860</v>
      </c>
    </row>
    <row r="7627" spans="1:6" x14ac:dyDescent="0.25">
      <c r="A7627" s="2" t="s">
        <v>193</v>
      </c>
      <c r="B7627" s="2" t="s">
        <v>394</v>
      </c>
      <c r="C7627" s="2" t="s">
        <v>387</v>
      </c>
      <c r="D7627" s="2">
        <v>2011</v>
      </c>
      <c r="E7627" s="2" t="s">
        <v>388</v>
      </c>
      <c r="F7627" s="2">
        <v>43832941</v>
      </c>
    </row>
    <row r="7628" spans="1:6" x14ac:dyDescent="0.25">
      <c r="A7628" s="2" t="s">
        <v>193</v>
      </c>
      <c r="B7628" s="2" t="s">
        <v>394</v>
      </c>
      <c r="C7628" s="2" t="s">
        <v>387</v>
      </c>
      <c r="D7628" s="2">
        <v>2012</v>
      </c>
      <c r="E7628" s="2" t="s">
        <v>388</v>
      </c>
      <c r="F7628" s="2">
        <v>126309916</v>
      </c>
    </row>
    <row r="7629" spans="1:6" x14ac:dyDescent="0.25">
      <c r="A7629" s="2" t="s">
        <v>193</v>
      </c>
      <c r="B7629" s="2" t="s">
        <v>394</v>
      </c>
      <c r="C7629" s="2" t="s">
        <v>387</v>
      </c>
      <c r="D7629" s="2">
        <v>2013</v>
      </c>
      <c r="E7629" s="2" t="s">
        <v>388</v>
      </c>
      <c r="F7629" s="2">
        <v>44706658</v>
      </c>
    </row>
    <row r="7630" spans="1:6" x14ac:dyDescent="0.25">
      <c r="A7630" s="2" t="s">
        <v>193</v>
      </c>
      <c r="B7630" s="2" t="s">
        <v>394</v>
      </c>
      <c r="C7630" s="2" t="s">
        <v>387</v>
      </c>
      <c r="D7630" s="2">
        <v>2014</v>
      </c>
      <c r="E7630" s="2" t="s">
        <v>388</v>
      </c>
      <c r="F7630" s="2">
        <v>38099966</v>
      </c>
    </row>
    <row r="7631" spans="1:6" x14ac:dyDescent="0.25">
      <c r="A7631" s="2" t="s">
        <v>193</v>
      </c>
      <c r="B7631" s="2" t="s">
        <v>394</v>
      </c>
      <c r="C7631" s="2" t="s">
        <v>387</v>
      </c>
      <c r="D7631" s="2">
        <v>2015</v>
      </c>
      <c r="E7631" s="2" t="s">
        <v>388</v>
      </c>
      <c r="F7631" s="2">
        <v>77363114</v>
      </c>
    </row>
    <row r="7632" spans="1:6" x14ac:dyDescent="0.25">
      <c r="A7632" s="2" t="s">
        <v>193</v>
      </c>
      <c r="B7632" s="2" t="s">
        <v>394</v>
      </c>
      <c r="C7632" s="2" t="s">
        <v>387</v>
      </c>
      <c r="D7632" s="2">
        <v>2016</v>
      </c>
      <c r="E7632" s="2" t="s">
        <v>388</v>
      </c>
      <c r="F7632" s="2">
        <v>35975464</v>
      </c>
    </row>
    <row r="7633" spans="1:6" x14ac:dyDescent="0.25">
      <c r="A7633" s="2" t="s">
        <v>193</v>
      </c>
      <c r="B7633" s="2" t="s">
        <v>394</v>
      </c>
      <c r="C7633" s="2" t="s">
        <v>387</v>
      </c>
      <c r="D7633" s="2">
        <v>2017</v>
      </c>
      <c r="E7633" s="2" t="s">
        <v>388</v>
      </c>
      <c r="F7633" s="2">
        <v>138258649</v>
      </c>
    </row>
    <row r="7634" spans="1:6" x14ac:dyDescent="0.25">
      <c r="A7634" s="2" t="s">
        <v>193</v>
      </c>
      <c r="B7634" s="2" t="s">
        <v>394</v>
      </c>
      <c r="C7634" s="2" t="s">
        <v>387</v>
      </c>
      <c r="D7634" s="2">
        <v>2018</v>
      </c>
      <c r="E7634" s="2" t="s">
        <v>388</v>
      </c>
      <c r="F7634" s="2">
        <v>124085462</v>
      </c>
    </row>
    <row r="7635" spans="1:6" x14ac:dyDescent="0.25">
      <c r="A7635" s="2" t="s">
        <v>193</v>
      </c>
      <c r="B7635" s="2" t="s">
        <v>394</v>
      </c>
      <c r="C7635" s="2" t="s">
        <v>387</v>
      </c>
      <c r="D7635" s="2">
        <v>2019</v>
      </c>
      <c r="E7635" s="2" t="s">
        <v>388</v>
      </c>
      <c r="F7635" s="2">
        <v>132961693</v>
      </c>
    </row>
    <row r="7636" spans="1:6" x14ac:dyDescent="0.25">
      <c r="A7636" s="2" t="s">
        <v>193</v>
      </c>
      <c r="B7636" s="2" t="s">
        <v>394</v>
      </c>
      <c r="C7636" s="2" t="s">
        <v>387</v>
      </c>
      <c r="D7636" s="2">
        <v>2020</v>
      </c>
      <c r="E7636" s="2" t="s">
        <v>388</v>
      </c>
      <c r="F7636" s="2">
        <v>140825467</v>
      </c>
    </row>
    <row r="7637" spans="1:6" x14ac:dyDescent="0.25">
      <c r="A7637" s="2" t="s">
        <v>193</v>
      </c>
      <c r="B7637" s="2" t="s">
        <v>394</v>
      </c>
      <c r="C7637" s="2" t="s">
        <v>387</v>
      </c>
      <c r="D7637" s="2">
        <v>2021</v>
      </c>
      <c r="E7637" s="2" t="s">
        <v>388</v>
      </c>
      <c r="F7637" s="2">
        <v>146549846</v>
      </c>
    </row>
    <row r="7638" spans="1:6" x14ac:dyDescent="0.25">
      <c r="A7638" s="2" t="s">
        <v>193</v>
      </c>
      <c r="B7638" s="2" t="s">
        <v>394</v>
      </c>
      <c r="C7638" s="2" t="s">
        <v>389</v>
      </c>
      <c r="D7638" s="2">
        <v>2010</v>
      </c>
      <c r="E7638" s="2" t="s">
        <v>388</v>
      </c>
      <c r="F7638" s="2">
        <v>145510412</v>
      </c>
    </row>
    <row r="7639" spans="1:6" x14ac:dyDescent="0.25">
      <c r="A7639" s="2" t="s">
        <v>193</v>
      </c>
      <c r="B7639" s="2" t="s">
        <v>394</v>
      </c>
      <c r="C7639" s="2" t="s">
        <v>389</v>
      </c>
      <c r="D7639" s="2">
        <v>2011</v>
      </c>
      <c r="E7639" s="2" t="s">
        <v>388</v>
      </c>
      <c r="F7639" s="2">
        <v>181333608</v>
      </c>
    </row>
    <row r="7640" spans="1:6" x14ac:dyDescent="0.25">
      <c r="A7640" s="2" t="s">
        <v>193</v>
      </c>
      <c r="B7640" s="2" t="s">
        <v>394</v>
      </c>
      <c r="C7640" s="2" t="s">
        <v>389</v>
      </c>
      <c r="D7640" s="2">
        <v>2012</v>
      </c>
      <c r="E7640" s="2" t="s">
        <v>388</v>
      </c>
      <c r="F7640" s="2">
        <v>67084099</v>
      </c>
    </row>
    <row r="7641" spans="1:6" x14ac:dyDescent="0.25">
      <c r="A7641" s="2" t="s">
        <v>193</v>
      </c>
      <c r="B7641" s="2" t="s">
        <v>394</v>
      </c>
      <c r="C7641" s="2" t="s">
        <v>389</v>
      </c>
      <c r="D7641" s="2">
        <v>2013</v>
      </c>
      <c r="E7641" s="2" t="s">
        <v>388</v>
      </c>
      <c r="F7641" s="2">
        <v>101029998</v>
      </c>
    </row>
    <row r="7642" spans="1:6" x14ac:dyDescent="0.25">
      <c r="A7642" s="2" t="s">
        <v>193</v>
      </c>
      <c r="B7642" s="2" t="s">
        <v>394</v>
      </c>
      <c r="C7642" s="2" t="s">
        <v>389</v>
      </c>
      <c r="D7642" s="2">
        <v>2014</v>
      </c>
      <c r="E7642" s="2" t="s">
        <v>388</v>
      </c>
      <c r="F7642" s="2">
        <v>84326420</v>
      </c>
    </row>
    <row r="7643" spans="1:6" x14ac:dyDescent="0.25">
      <c r="A7643" s="2" t="s">
        <v>193</v>
      </c>
      <c r="B7643" s="2" t="s">
        <v>394</v>
      </c>
      <c r="C7643" s="2" t="s">
        <v>389</v>
      </c>
      <c r="D7643" s="2">
        <v>2015</v>
      </c>
      <c r="E7643" s="2" t="s">
        <v>388</v>
      </c>
      <c r="F7643" s="2">
        <v>238289559</v>
      </c>
    </row>
    <row r="7644" spans="1:6" x14ac:dyDescent="0.25">
      <c r="A7644" s="2" t="s">
        <v>193</v>
      </c>
      <c r="B7644" s="2" t="s">
        <v>394</v>
      </c>
      <c r="C7644" s="2" t="s">
        <v>389</v>
      </c>
      <c r="D7644" s="2">
        <v>2016</v>
      </c>
      <c r="E7644" s="2" t="s">
        <v>388</v>
      </c>
      <c r="F7644" s="2">
        <v>107772257</v>
      </c>
    </row>
    <row r="7645" spans="1:6" x14ac:dyDescent="0.25">
      <c r="A7645" s="2" t="s">
        <v>193</v>
      </c>
      <c r="B7645" s="2" t="s">
        <v>394</v>
      </c>
      <c r="C7645" s="2" t="s">
        <v>389</v>
      </c>
      <c r="D7645" s="2">
        <v>2017</v>
      </c>
      <c r="E7645" s="2" t="s">
        <v>388</v>
      </c>
      <c r="F7645" s="2">
        <v>60411045</v>
      </c>
    </row>
    <row r="7646" spans="1:6" x14ac:dyDescent="0.25">
      <c r="A7646" s="2" t="s">
        <v>193</v>
      </c>
      <c r="B7646" s="2" t="s">
        <v>394</v>
      </c>
      <c r="C7646" s="2" t="s">
        <v>389</v>
      </c>
      <c r="D7646" s="2">
        <v>2018</v>
      </c>
      <c r="E7646" s="2" t="s">
        <v>388</v>
      </c>
      <c r="F7646" s="2">
        <v>147972265</v>
      </c>
    </row>
    <row r="7647" spans="1:6" x14ac:dyDescent="0.25">
      <c r="A7647" s="2" t="s">
        <v>193</v>
      </c>
      <c r="B7647" s="2" t="s">
        <v>394</v>
      </c>
      <c r="C7647" s="2" t="s">
        <v>389</v>
      </c>
      <c r="D7647" s="2">
        <v>2019</v>
      </c>
      <c r="E7647" s="2" t="s">
        <v>388</v>
      </c>
      <c r="F7647" s="2">
        <v>152816216</v>
      </c>
    </row>
    <row r="7648" spans="1:6" x14ac:dyDescent="0.25">
      <c r="A7648" s="2" t="s">
        <v>193</v>
      </c>
      <c r="B7648" s="2" t="s">
        <v>394</v>
      </c>
      <c r="C7648" s="2" t="s">
        <v>389</v>
      </c>
      <c r="D7648" s="2">
        <v>2020</v>
      </c>
      <c r="E7648" s="2" t="s">
        <v>388</v>
      </c>
      <c r="F7648" s="2">
        <v>156295802</v>
      </c>
    </row>
    <row r="7649" spans="1:6" x14ac:dyDescent="0.25">
      <c r="A7649" s="2" t="s">
        <v>193</v>
      </c>
      <c r="B7649" s="2" t="s">
        <v>394</v>
      </c>
      <c r="C7649" s="2" t="s">
        <v>389</v>
      </c>
      <c r="D7649" s="2">
        <v>2021</v>
      </c>
      <c r="E7649" s="2" t="s">
        <v>388</v>
      </c>
      <c r="F7649" s="2">
        <v>159836765</v>
      </c>
    </row>
    <row r="7650" spans="1:6" x14ac:dyDescent="0.25">
      <c r="A7650" s="2" t="s">
        <v>193</v>
      </c>
      <c r="B7650" s="2" t="s">
        <v>394</v>
      </c>
      <c r="C7650" s="2" t="s">
        <v>390</v>
      </c>
      <c r="D7650" s="2">
        <v>2010</v>
      </c>
      <c r="E7650" s="2" t="s">
        <v>388</v>
      </c>
      <c r="F7650" s="2">
        <v>107110187</v>
      </c>
    </row>
    <row r="7651" spans="1:6" x14ac:dyDescent="0.25">
      <c r="A7651" s="2" t="s">
        <v>193</v>
      </c>
      <c r="B7651" s="2" t="s">
        <v>394</v>
      </c>
      <c r="C7651" s="2" t="s">
        <v>390</v>
      </c>
      <c r="D7651" s="2">
        <v>2011</v>
      </c>
      <c r="E7651" s="2" t="s">
        <v>388</v>
      </c>
      <c r="F7651" s="2">
        <v>75011283</v>
      </c>
    </row>
    <row r="7652" spans="1:6" x14ac:dyDescent="0.25">
      <c r="A7652" s="2" t="s">
        <v>193</v>
      </c>
      <c r="B7652" s="2" t="s">
        <v>394</v>
      </c>
      <c r="C7652" s="2" t="s">
        <v>390</v>
      </c>
      <c r="D7652" s="2">
        <v>2012</v>
      </c>
      <c r="E7652" s="2" t="s">
        <v>388</v>
      </c>
      <c r="F7652" s="2">
        <v>75955529</v>
      </c>
    </row>
    <row r="7653" spans="1:6" x14ac:dyDescent="0.25">
      <c r="A7653" s="2" t="s">
        <v>193</v>
      </c>
      <c r="B7653" s="2" t="s">
        <v>394</v>
      </c>
      <c r="C7653" s="2" t="s">
        <v>390</v>
      </c>
      <c r="D7653" s="2">
        <v>2013</v>
      </c>
      <c r="E7653" s="2" t="s">
        <v>388</v>
      </c>
      <c r="F7653" s="2">
        <v>76116038</v>
      </c>
    </row>
    <row r="7654" spans="1:6" x14ac:dyDescent="0.25">
      <c r="A7654" s="2" t="s">
        <v>193</v>
      </c>
      <c r="B7654" s="2" t="s">
        <v>394</v>
      </c>
      <c r="C7654" s="2" t="s">
        <v>390</v>
      </c>
      <c r="D7654" s="2">
        <v>2014</v>
      </c>
      <c r="E7654" s="2" t="s">
        <v>388</v>
      </c>
      <c r="F7654" s="2">
        <v>75062992</v>
      </c>
    </row>
    <row r="7655" spans="1:6" x14ac:dyDescent="0.25">
      <c r="A7655" s="2" t="s">
        <v>193</v>
      </c>
      <c r="B7655" s="2" t="s">
        <v>394</v>
      </c>
      <c r="C7655" s="2" t="s">
        <v>390</v>
      </c>
      <c r="D7655" s="2">
        <v>2015</v>
      </c>
      <c r="E7655" s="2" t="s">
        <v>388</v>
      </c>
      <c r="F7655" s="2">
        <v>81081616</v>
      </c>
    </row>
    <row r="7656" spans="1:6" x14ac:dyDescent="0.25">
      <c r="A7656" s="2" t="s">
        <v>193</v>
      </c>
      <c r="B7656" s="2" t="s">
        <v>394</v>
      </c>
      <c r="C7656" s="2" t="s">
        <v>390</v>
      </c>
      <c r="D7656" s="2">
        <v>2016</v>
      </c>
      <c r="E7656" s="2" t="s">
        <v>388</v>
      </c>
      <c r="F7656" s="2">
        <v>92584893</v>
      </c>
    </row>
    <row r="7657" spans="1:6" x14ac:dyDescent="0.25">
      <c r="A7657" s="2" t="s">
        <v>193</v>
      </c>
      <c r="B7657" s="2" t="s">
        <v>394</v>
      </c>
      <c r="C7657" s="2" t="s">
        <v>390</v>
      </c>
      <c r="D7657" s="2">
        <v>2017</v>
      </c>
      <c r="E7657" s="2" t="s">
        <v>388</v>
      </c>
      <c r="F7657" s="2">
        <v>85411004</v>
      </c>
    </row>
    <row r="7658" spans="1:6" x14ac:dyDescent="0.25">
      <c r="A7658" s="2" t="s">
        <v>193</v>
      </c>
      <c r="B7658" s="2" t="s">
        <v>394</v>
      </c>
      <c r="C7658" s="2" t="s">
        <v>390</v>
      </c>
      <c r="D7658" s="2">
        <v>2018</v>
      </c>
      <c r="E7658" s="2" t="s">
        <v>388</v>
      </c>
      <c r="F7658" s="2">
        <v>112946220</v>
      </c>
    </row>
    <row r="7659" spans="1:6" x14ac:dyDescent="0.25">
      <c r="A7659" s="2" t="s">
        <v>193</v>
      </c>
      <c r="B7659" s="2" t="s">
        <v>394</v>
      </c>
      <c r="C7659" s="2" t="s">
        <v>390</v>
      </c>
      <c r="D7659" s="2">
        <v>2019</v>
      </c>
      <c r="E7659" s="2" t="s">
        <v>388</v>
      </c>
      <c r="F7659" s="2">
        <v>124206083</v>
      </c>
    </row>
    <row r="7660" spans="1:6" x14ac:dyDescent="0.25">
      <c r="A7660" s="2" t="s">
        <v>193</v>
      </c>
      <c r="B7660" s="2" t="s">
        <v>394</v>
      </c>
      <c r="C7660" s="2" t="s">
        <v>390</v>
      </c>
      <c r="D7660" s="2">
        <v>2020</v>
      </c>
      <c r="E7660" s="2" t="s">
        <v>388</v>
      </c>
      <c r="F7660" s="2">
        <v>135001536</v>
      </c>
    </row>
    <row r="7661" spans="1:6" x14ac:dyDescent="0.25">
      <c r="A7661" s="2" t="s">
        <v>193</v>
      </c>
      <c r="B7661" s="2" t="s">
        <v>394</v>
      </c>
      <c r="C7661" s="2" t="s">
        <v>390</v>
      </c>
      <c r="D7661" s="2">
        <v>2021</v>
      </c>
      <c r="E7661" s="2" t="s">
        <v>388</v>
      </c>
      <c r="F7661" s="2">
        <v>144814710</v>
      </c>
    </row>
    <row r="7662" spans="1:6" x14ac:dyDescent="0.25">
      <c r="A7662" s="2" t="s">
        <v>194</v>
      </c>
      <c r="B7662" s="2" t="s">
        <v>421</v>
      </c>
      <c r="C7662" s="2" t="s">
        <v>387</v>
      </c>
      <c r="D7662" s="2">
        <v>2010</v>
      </c>
      <c r="E7662" s="2" t="s">
        <v>388</v>
      </c>
      <c r="F7662" s="2">
        <v>468341565</v>
      </c>
    </row>
    <row r="7663" spans="1:6" x14ac:dyDescent="0.25">
      <c r="A7663" s="2" t="s">
        <v>194</v>
      </c>
      <c r="B7663" s="2" t="s">
        <v>421</v>
      </c>
      <c r="C7663" s="2" t="s">
        <v>387</v>
      </c>
      <c r="D7663" s="2">
        <v>2011</v>
      </c>
      <c r="E7663" s="2" t="s">
        <v>388</v>
      </c>
      <c r="F7663" s="2">
        <v>483240670</v>
      </c>
    </row>
    <row r="7664" spans="1:6" x14ac:dyDescent="0.25">
      <c r="A7664" s="2" t="s">
        <v>194</v>
      </c>
      <c r="B7664" s="2" t="s">
        <v>421</v>
      </c>
      <c r="C7664" s="2" t="s">
        <v>387</v>
      </c>
      <c r="D7664" s="2">
        <v>2012</v>
      </c>
      <c r="E7664" s="2" t="s">
        <v>388</v>
      </c>
      <c r="F7664" s="2">
        <v>215987777</v>
      </c>
    </row>
    <row r="7665" spans="1:6" x14ac:dyDescent="0.25">
      <c r="A7665" s="2" t="s">
        <v>194</v>
      </c>
      <c r="B7665" s="2" t="s">
        <v>421</v>
      </c>
      <c r="C7665" s="2" t="s">
        <v>387</v>
      </c>
      <c r="D7665" s="2">
        <v>2013</v>
      </c>
      <c r="E7665" s="2" t="s">
        <v>388</v>
      </c>
      <c r="F7665" s="2">
        <v>284036396</v>
      </c>
    </row>
    <row r="7666" spans="1:6" x14ac:dyDescent="0.25">
      <c r="A7666" s="2" t="s">
        <v>194</v>
      </c>
      <c r="B7666" s="2" t="s">
        <v>421</v>
      </c>
      <c r="C7666" s="2" t="s">
        <v>387</v>
      </c>
      <c r="D7666" s="2">
        <v>2014</v>
      </c>
      <c r="E7666" s="2" t="s">
        <v>388</v>
      </c>
      <c r="F7666" s="2">
        <v>643793527</v>
      </c>
    </row>
    <row r="7667" spans="1:6" x14ac:dyDescent="0.25">
      <c r="A7667" s="2" t="s">
        <v>194</v>
      </c>
      <c r="B7667" s="2" t="s">
        <v>421</v>
      </c>
      <c r="C7667" s="2" t="s">
        <v>387</v>
      </c>
      <c r="D7667" s="2">
        <v>2015</v>
      </c>
      <c r="E7667" s="2" t="s">
        <v>388</v>
      </c>
      <c r="F7667" s="2">
        <v>1033215130</v>
      </c>
    </row>
    <row r="7668" spans="1:6" x14ac:dyDescent="0.25">
      <c r="A7668" s="2" t="s">
        <v>194</v>
      </c>
      <c r="B7668" s="2" t="s">
        <v>421</v>
      </c>
      <c r="C7668" s="2" t="s">
        <v>387</v>
      </c>
      <c r="D7668" s="2">
        <v>2016</v>
      </c>
      <c r="E7668" s="2" t="s">
        <v>388</v>
      </c>
      <c r="F7668" s="2">
        <v>417259723</v>
      </c>
    </row>
    <row r="7669" spans="1:6" x14ac:dyDescent="0.25">
      <c r="A7669" s="2" t="s">
        <v>194</v>
      </c>
      <c r="B7669" s="2" t="s">
        <v>421</v>
      </c>
      <c r="C7669" s="2" t="s">
        <v>387</v>
      </c>
      <c r="D7669" s="2">
        <v>2017</v>
      </c>
      <c r="E7669" s="2" t="s">
        <v>388</v>
      </c>
      <c r="F7669" s="2">
        <v>303307014</v>
      </c>
    </row>
    <row r="7670" spans="1:6" x14ac:dyDescent="0.25">
      <c r="A7670" s="2" t="s">
        <v>194</v>
      </c>
      <c r="B7670" s="2" t="s">
        <v>421</v>
      </c>
      <c r="C7670" s="2" t="s">
        <v>387</v>
      </c>
      <c r="D7670" s="2">
        <v>2018</v>
      </c>
      <c r="E7670" s="2" t="s">
        <v>388</v>
      </c>
      <c r="F7670" s="2">
        <v>499860782</v>
      </c>
    </row>
    <row r="7671" spans="1:6" x14ac:dyDescent="0.25">
      <c r="A7671" s="2" t="s">
        <v>194</v>
      </c>
      <c r="B7671" s="2" t="s">
        <v>421</v>
      </c>
      <c r="C7671" s="2" t="s">
        <v>387</v>
      </c>
      <c r="D7671" s="2">
        <v>2019</v>
      </c>
      <c r="E7671" s="2" t="s">
        <v>388</v>
      </c>
      <c r="F7671" s="2">
        <v>563069286</v>
      </c>
    </row>
    <row r="7672" spans="1:6" x14ac:dyDescent="0.25">
      <c r="A7672" s="2" t="s">
        <v>194</v>
      </c>
      <c r="B7672" s="2" t="s">
        <v>421</v>
      </c>
      <c r="C7672" s="2" t="s">
        <v>387</v>
      </c>
      <c r="D7672" s="2">
        <v>2020</v>
      </c>
      <c r="E7672" s="2" t="s">
        <v>388</v>
      </c>
      <c r="F7672" s="2">
        <v>601177819</v>
      </c>
    </row>
    <row r="7673" spans="1:6" x14ac:dyDescent="0.25">
      <c r="A7673" s="2" t="s">
        <v>194</v>
      </c>
      <c r="B7673" s="2" t="s">
        <v>421</v>
      </c>
      <c r="C7673" s="2" t="s">
        <v>387</v>
      </c>
      <c r="D7673" s="2">
        <v>2021</v>
      </c>
      <c r="E7673" s="2" t="s">
        <v>388</v>
      </c>
      <c r="F7673" s="2">
        <v>628040641</v>
      </c>
    </row>
    <row r="7674" spans="1:6" x14ac:dyDescent="0.25">
      <c r="A7674" s="2" t="s">
        <v>194</v>
      </c>
      <c r="B7674" s="2" t="s">
        <v>421</v>
      </c>
      <c r="C7674" s="2" t="s">
        <v>389</v>
      </c>
      <c r="D7674" s="2">
        <v>2010</v>
      </c>
      <c r="E7674" s="2" t="s">
        <v>388</v>
      </c>
      <c r="F7674" s="2">
        <v>603317821</v>
      </c>
    </row>
    <row r="7675" spans="1:6" x14ac:dyDescent="0.25">
      <c r="A7675" s="2" t="s">
        <v>194</v>
      </c>
      <c r="B7675" s="2" t="s">
        <v>421</v>
      </c>
      <c r="C7675" s="2" t="s">
        <v>389</v>
      </c>
      <c r="D7675" s="2">
        <v>2011</v>
      </c>
      <c r="E7675" s="2" t="s">
        <v>388</v>
      </c>
      <c r="F7675" s="2">
        <v>738975109</v>
      </c>
    </row>
    <row r="7676" spans="1:6" x14ac:dyDescent="0.25">
      <c r="A7676" s="2" t="s">
        <v>194</v>
      </c>
      <c r="B7676" s="2" t="s">
        <v>421</v>
      </c>
      <c r="C7676" s="2" t="s">
        <v>389</v>
      </c>
      <c r="D7676" s="2">
        <v>2012</v>
      </c>
      <c r="E7676" s="2" t="s">
        <v>388</v>
      </c>
      <c r="F7676" s="2">
        <v>588186072</v>
      </c>
    </row>
    <row r="7677" spans="1:6" x14ac:dyDescent="0.25">
      <c r="A7677" s="2" t="s">
        <v>194</v>
      </c>
      <c r="B7677" s="2" t="s">
        <v>421</v>
      </c>
      <c r="C7677" s="2" t="s">
        <v>389</v>
      </c>
      <c r="D7677" s="2">
        <v>2013</v>
      </c>
      <c r="E7677" s="2" t="s">
        <v>388</v>
      </c>
      <c r="F7677" s="2">
        <v>631814370</v>
      </c>
    </row>
    <row r="7678" spans="1:6" x14ac:dyDescent="0.25">
      <c r="A7678" s="2" t="s">
        <v>194</v>
      </c>
      <c r="B7678" s="2" t="s">
        <v>421</v>
      </c>
      <c r="C7678" s="2" t="s">
        <v>389</v>
      </c>
      <c r="D7678" s="2">
        <v>2014</v>
      </c>
      <c r="E7678" s="2" t="s">
        <v>388</v>
      </c>
      <c r="F7678" s="2">
        <v>1263448862</v>
      </c>
    </row>
    <row r="7679" spans="1:6" x14ac:dyDescent="0.25">
      <c r="A7679" s="2" t="s">
        <v>194</v>
      </c>
      <c r="B7679" s="2" t="s">
        <v>421</v>
      </c>
      <c r="C7679" s="2" t="s">
        <v>389</v>
      </c>
      <c r="D7679" s="2">
        <v>2015</v>
      </c>
      <c r="E7679" s="2" t="s">
        <v>388</v>
      </c>
      <c r="F7679" s="2">
        <v>1017340324</v>
      </c>
    </row>
    <row r="7680" spans="1:6" x14ac:dyDescent="0.25">
      <c r="A7680" s="2" t="s">
        <v>194</v>
      </c>
      <c r="B7680" s="2" t="s">
        <v>421</v>
      </c>
      <c r="C7680" s="2" t="s">
        <v>389</v>
      </c>
      <c r="D7680" s="2">
        <v>2016</v>
      </c>
      <c r="E7680" s="2" t="s">
        <v>388</v>
      </c>
      <c r="F7680" s="2">
        <v>1822895874</v>
      </c>
    </row>
    <row r="7681" spans="1:6" x14ac:dyDescent="0.25">
      <c r="A7681" s="2" t="s">
        <v>194</v>
      </c>
      <c r="B7681" s="2" t="s">
        <v>421</v>
      </c>
      <c r="C7681" s="2" t="s">
        <v>389</v>
      </c>
      <c r="D7681" s="2">
        <v>2017</v>
      </c>
      <c r="E7681" s="2" t="s">
        <v>388</v>
      </c>
      <c r="F7681" s="2">
        <v>1761200547</v>
      </c>
    </row>
    <row r="7682" spans="1:6" x14ac:dyDescent="0.25">
      <c r="A7682" s="2" t="s">
        <v>194</v>
      </c>
      <c r="B7682" s="2" t="s">
        <v>421</v>
      </c>
      <c r="C7682" s="2" t="s">
        <v>389</v>
      </c>
      <c r="D7682" s="2">
        <v>2018</v>
      </c>
      <c r="E7682" s="2" t="s">
        <v>388</v>
      </c>
      <c r="F7682" s="2">
        <v>1962072584</v>
      </c>
    </row>
    <row r="7683" spans="1:6" x14ac:dyDescent="0.25">
      <c r="A7683" s="2" t="s">
        <v>194</v>
      </c>
      <c r="B7683" s="2" t="s">
        <v>421</v>
      </c>
      <c r="C7683" s="2" t="s">
        <v>389</v>
      </c>
      <c r="D7683" s="2">
        <v>2019</v>
      </c>
      <c r="E7683" s="2" t="s">
        <v>388</v>
      </c>
      <c r="F7683" s="2">
        <v>2004061626</v>
      </c>
    </row>
    <row r="7684" spans="1:6" x14ac:dyDescent="0.25">
      <c r="A7684" s="2" t="s">
        <v>194</v>
      </c>
      <c r="B7684" s="2" t="s">
        <v>421</v>
      </c>
      <c r="C7684" s="2" t="s">
        <v>389</v>
      </c>
      <c r="D7684" s="2">
        <v>2020</v>
      </c>
      <c r="E7684" s="2" t="s">
        <v>388</v>
      </c>
      <c r="F7684" s="2">
        <v>2010623842</v>
      </c>
    </row>
    <row r="7685" spans="1:6" x14ac:dyDescent="0.25">
      <c r="A7685" s="2" t="s">
        <v>194</v>
      </c>
      <c r="B7685" s="2" t="s">
        <v>421</v>
      </c>
      <c r="C7685" s="2" t="s">
        <v>389</v>
      </c>
      <c r="D7685" s="2">
        <v>2021</v>
      </c>
      <c r="E7685" s="2" t="s">
        <v>388</v>
      </c>
      <c r="F7685" s="2">
        <v>1994526882</v>
      </c>
    </row>
    <row r="7686" spans="1:6" x14ac:dyDescent="0.25">
      <c r="A7686" s="2" t="s">
        <v>194</v>
      </c>
      <c r="B7686" s="2" t="s">
        <v>421</v>
      </c>
      <c r="C7686" s="2" t="s">
        <v>390</v>
      </c>
      <c r="D7686" s="2">
        <v>2010</v>
      </c>
      <c r="E7686" s="2" t="s">
        <v>388</v>
      </c>
      <c r="F7686" s="2">
        <v>1168675979</v>
      </c>
    </row>
    <row r="7687" spans="1:6" x14ac:dyDescent="0.25">
      <c r="A7687" s="2" t="s">
        <v>194</v>
      </c>
      <c r="B7687" s="2" t="s">
        <v>421</v>
      </c>
      <c r="C7687" s="2" t="s">
        <v>390</v>
      </c>
      <c r="D7687" s="2">
        <v>2011</v>
      </c>
      <c r="E7687" s="2" t="s">
        <v>388</v>
      </c>
      <c r="F7687" s="2">
        <v>958375424</v>
      </c>
    </row>
    <row r="7688" spans="1:6" x14ac:dyDescent="0.25">
      <c r="A7688" s="2" t="s">
        <v>194</v>
      </c>
      <c r="B7688" s="2" t="s">
        <v>421</v>
      </c>
      <c r="C7688" s="2" t="s">
        <v>390</v>
      </c>
      <c r="D7688" s="2">
        <v>2012</v>
      </c>
      <c r="E7688" s="2" t="s">
        <v>388</v>
      </c>
      <c r="F7688" s="2">
        <v>1591639272</v>
      </c>
    </row>
    <row r="7689" spans="1:6" x14ac:dyDescent="0.25">
      <c r="A7689" s="2" t="s">
        <v>194</v>
      </c>
      <c r="B7689" s="2" t="s">
        <v>421</v>
      </c>
      <c r="C7689" s="2" t="s">
        <v>390</v>
      </c>
      <c r="D7689" s="2">
        <v>2013</v>
      </c>
      <c r="E7689" s="2" t="s">
        <v>388</v>
      </c>
      <c r="F7689" s="2">
        <v>1930028537</v>
      </c>
    </row>
    <row r="7690" spans="1:6" x14ac:dyDescent="0.25">
      <c r="A7690" s="2" t="s">
        <v>194</v>
      </c>
      <c r="B7690" s="2" t="s">
        <v>421</v>
      </c>
      <c r="C7690" s="2" t="s">
        <v>390</v>
      </c>
      <c r="D7690" s="2">
        <v>2014</v>
      </c>
      <c r="E7690" s="2" t="s">
        <v>388</v>
      </c>
      <c r="F7690" s="2">
        <v>1842542704</v>
      </c>
    </row>
    <row r="7691" spans="1:6" x14ac:dyDescent="0.25">
      <c r="A7691" s="2" t="s">
        <v>194</v>
      </c>
      <c r="B7691" s="2" t="s">
        <v>421</v>
      </c>
      <c r="C7691" s="2" t="s">
        <v>390</v>
      </c>
      <c r="D7691" s="2">
        <v>2015</v>
      </c>
      <c r="E7691" s="2" t="s">
        <v>388</v>
      </c>
      <c r="F7691" s="2">
        <v>2349027473</v>
      </c>
    </row>
    <row r="7692" spans="1:6" x14ac:dyDescent="0.25">
      <c r="A7692" s="2" t="s">
        <v>194</v>
      </c>
      <c r="B7692" s="2" t="s">
        <v>421</v>
      </c>
      <c r="C7692" s="2" t="s">
        <v>390</v>
      </c>
      <c r="D7692" s="2">
        <v>2016</v>
      </c>
      <c r="E7692" s="2" t="s">
        <v>388</v>
      </c>
      <c r="F7692" s="2">
        <v>2513911778</v>
      </c>
    </row>
    <row r="7693" spans="1:6" x14ac:dyDescent="0.25">
      <c r="A7693" s="2" t="s">
        <v>194</v>
      </c>
      <c r="B7693" s="2" t="s">
        <v>421</v>
      </c>
      <c r="C7693" s="2" t="s">
        <v>390</v>
      </c>
      <c r="D7693" s="2">
        <v>2017</v>
      </c>
      <c r="E7693" s="2" t="s">
        <v>388</v>
      </c>
      <c r="F7693" s="2">
        <v>3088936637</v>
      </c>
    </row>
    <row r="7694" spans="1:6" x14ac:dyDescent="0.25">
      <c r="A7694" s="2" t="s">
        <v>194</v>
      </c>
      <c r="B7694" s="2" t="s">
        <v>421</v>
      </c>
      <c r="C7694" s="2" t="s">
        <v>390</v>
      </c>
      <c r="D7694" s="2">
        <v>2018</v>
      </c>
      <c r="E7694" s="2" t="s">
        <v>388</v>
      </c>
      <c r="F7694" s="2">
        <v>3250628759</v>
      </c>
    </row>
    <row r="7695" spans="1:6" x14ac:dyDescent="0.25">
      <c r="A7695" s="2" t="s">
        <v>194</v>
      </c>
      <c r="B7695" s="2" t="s">
        <v>421</v>
      </c>
      <c r="C7695" s="2" t="s">
        <v>390</v>
      </c>
      <c r="D7695" s="2">
        <v>2019</v>
      </c>
      <c r="E7695" s="2" t="s">
        <v>388</v>
      </c>
      <c r="F7695" s="2">
        <v>3578174651</v>
      </c>
    </row>
    <row r="7696" spans="1:6" x14ac:dyDescent="0.25">
      <c r="A7696" s="2" t="s">
        <v>194</v>
      </c>
      <c r="B7696" s="2" t="s">
        <v>421</v>
      </c>
      <c r="C7696" s="2" t="s">
        <v>390</v>
      </c>
      <c r="D7696" s="2">
        <v>2020</v>
      </c>
      <c r="E7696" s="2" t="s">
        <v>388</v>
      </c>
      <c r="F7696" s="2">
        <v>3785888415</v>
      </c>
    </row>
    <row r="7697" spans="1:6" x14ac:dyDescent="0.25">
      <c r="A7697" s="2" t="s">
        <v>194</v>
      </c>
      <c r="B7697" s="2" t="s">
        <v>421</v>
      </c>
      <c r="C7697" s="2" t="s">
        <v>390</v>
      </c>
      <c r="D7697" s="2">
        <v>2021</v>
      </c>
      <c r="E7697" s="2" t="s">
        <v>388</v>
      </c>
      <c r="F7697" s="2">
        <v>3964722122</v>
      </c>
    </row>
    <row r="7698" spans="1:6" x14ac:dyDescent="0.25">
      <c r="A7698" s="2" t="s">
        <v>195</v>
      </c>
      <c r="B7698" s="2" t="s">
        <v>432</v>
      </c>
      <c r="C7698" s="2" t="s">
        <v>387</v>
      </c>
      <c r="D7698" s="2">
        <v>2010</v>
      </c>
      <c r="E7698" s="2" t="s">
        <v>388</v>
      </c>
      <c r="F7698" s="2">
        <v>34940846</v>
      </c>
    </row>
    <row r="7699" spans="1:6" x14ac:dyDescent="0.25">
      <c r="A7699" s="2" t="s">
        <v>195</v>
      </c>
      <c r="B7699" s="2" t="s">
        <v>432</v>
      </c>
      <c r="C7699" s="2" t="s">
        <v>387</v>
      </c>
      <c r="D7699" s="2">
        <v>2011</v>
      </c>
      <c r="E7699" s="2" t="s">
        <v>388</v>
      </c>
      <c r="F7699" s="2">
        <v>26603567</v>
      </c>
    </row>
    <row r="7700" spans="1:6" x14ac:dyDescent="0.25">
      <c r="A7700" s="2" t="s">
        <v>195</v>
      </c>
      <c r="B7700" s="2" t="s">
        <v>432</v>
      </c>
      <c r="C7700" s="2" t="s">
        <v>387</v>
      </c>
      <c r="D7700" s="2">
        <v>2012</v>
      </c>
      <c r="E7700" s="2" t="s">
        <v>388</v>
      </c>
      <c r="F7700" s="2">
        <v>36395710</v>
      </c>
    </row>
    <row r="7701" spans="1:6" x14ac:dyDescent="0.25">
      <c r="A7701" s="2" t="s">
        <v>195</v>
      </c>
      <c r="B7701" s="2" t="s">
        <v>432</v>
      </c>
      <c r="C7701" s="2" t="s">
        <v>387</v>
      </c>
      <c r="D7701" s="2">
        <v>2013</v>
      </c>
      <c r="E7701" s="2" t="s">
        <v>388</v>
      </c>
      <c r="F7701" s="2">
        <v>179505303</v>
      </c>
    </row>
    <row r="7702" spans="1:6" x14ac:dyDescent="0.25">
      <c r="A7702" s="2" t="s">
        <v>195</v>
      </c>
      <c r="B7702" s="2" t="s">
        <v>432</v>
      </c>
      <c r="C7702" s="2" t="s">
        <v>387</v>
      </c>
      <c r="D7702" s="2">
        <v>2014</v>
      </c>
      <c r="E7702" s="2" t="s">
        <v>388</v>
      </c>
      <c r="F7702" s="2">
        <v>79058954</v>
      </c>
    </row>
    <row r="7703" spans="1:6" x14ac:dyDescent="0.25">
      <c r="A7703" s="2" t="s">
        <v>195</v>
      </c>
      <c r="B7703" s="2" t="s">
        <v>432</v>
      </c>
      <c r="C7703" s="2" t="s">
        <v>387</v>
      </c>
      <c r="D7703" s="2">
        <v>2015</v>
      </c>
      <c r="E7703" s="2" t="s">
        <v>388</v>
      </c>
      <c r="F7703" s="2">
        <v>75514708</v>
      </c>
    </row>
    <row r="7704" spans="1:6" x14ac:dyDescent="0.25">
      <c r="A7704" s="2" t="s">
        <v>195</v>
      </c>
      <c r="B7704" s="2" t="s">
        <v>432</v>
      </c>
      <c r="C7704" s="2" t="s">
        <v>387</v>
      </c>
      <c r="D7704" s="2">
        <v>2016</v>
      </c>
      <c r="E7704" s="2" t="s">
        <v>388</v>
      </c>
      <c r="F7704" s="2">
        <v>31993386</v>
      </c>
    </row>
    <row r="7705" spans="1:6" x14ac:dyDescent="0.25">
      <c r="A7705" s="2" t="s">
        <v>195</v>
      </c>
      <c r="B7705" s="2" t="s">
        <v>432</v>
      </c>
      <c r="C7705" s="2" t="s">
        <v>387</v>
      </c>
      <c r="D7705" s="2">
        <v>2017</v>
      </c>
      <c r="E7705" s="2" t="s">
        <v>388</v>
      </c>
      <c r="F7705" s="2">
        <v>37450734</v>
      </c>
    </row>
    <row r="7706" spans="1:6" x14ac:dyDescent="0.25">
      <c r="A7706" s="2" t="s">
        <v>195</v>
      </c>
      <c r="B7706" s="2" t="s">
        <v>432</v>
      </c>
      <c r="C7706" s="2" t="s">
        <v>387</v>
      </c>
      <c r="D7706" s="2">
        <v>2018</v>
      </c>
      <c r="E7706" s="2" t="s">
        <v>388</v>
      </c>
      <c r="F7706" s="2">
        <v>43566530</v>
      </c>
    </row>
    <row r="7707" spans="1:6" x14ac:dyDescent="0.25">
      <c r="A7707" s="2" t="s">
        <v>195</v>
      </c>
      <c r="B7707" s="2" t="s">
        <v>432</v>
      </c>
      <c r="C7707" s="2" t="s">
        <v>387</v>
      </c>
      <c r="D7707" s="2">
        <v>2019</v>
      </c>
      <c r="E7707" s="2" t="s">
        <v>388</v>
      </c>
      <c r="F7707" s="2">
        <v>46661169</v>
      </c>
    </row>
    <row r="7708" spans="1:6" x14ac:dyDescent="0.25">
      <c r="A7708" s="2" t="s">
        <v>195</v>
      </c>
      <c r="B7708" s="2" t="s">
        <v>432</v>
      </c>
      <c r="C7708" s="2" t="s">
        <v>387</v>
      </c>
      <c r="D7708" s="2">
        <v>2020</v>
      </c>
      <c r="E7708" s="2" t="s">
        <v>388</v>
      </c>
      <c r="F7708" s="2">
        <v>49603222</v>
      </c>
    </row>
    <row r="7709" spans="1:6" x14ac:dyDescent="0.25">
      <c r="A7709" s="2" t="s">
        <v>195</v>
      </c>
      <c r="B7709" s="2" t="s">
        <v>432</v>
      </c>
      <c r="C7709" s="2" t="s">
        <v>387</v>
      </c>
      <c r="D7709" s="2">
        <v>2021</v>
      </c>
      <c r="E7709" s="2" t="s">
        <v>388</v>
      </c>
      <c r="F7709" s="2">
        <v>51543520</v>
      </c>
    </row>
    <row r="7710" spans="1:6" x14ac:dyDescent="0.25">
      <c r="A7710" s="2" t="s">
        <v>195</v>
      </c>
      <c r="B7710" s="2" t="s">
        <v>432</v>
      </c>
      <c r="C7710" s="2" t="s">
        <v>389</v>
      </c>
      <c r="D7710" s="2">
        <v>2010</v>
      </c>
      <c r="E7710" s="2" t="s">
        <v>388</v>
      </c>
      <c r="F7710" s="2">
        <v>27090145</v>
      </c>
    </row>
    <row r="7711" spans="1:6" x14ac:dyDescent="0.25">
      <c r="A7711" s="2" t="s">
        <v>195</v>
      </c>
      <c r="B7711" s="2" t="s">
        <v>432</v>
      </c>
      <c r="C7711" s="2" t="s">
        <v>389</v>
      </c>
      <c r="D7711" s="2">
        <v>2011</v>
      </c>
      <c r="E7711" s="2" t="s">
        <v>388</v>
      </c>
      <c r="F7711" s="2">
        <v>112017747</v>
      </c>
    </row>
    <row r="7712" spans="1:6" x14ac:dyDescent="0.25">
      <c r="A7712" s="2" t="s">
        <v>195</v>
      </c>
      <c r="B7712" s="2" t="s">
        <v>432</v>
      </c>
      <c r="C7712" s="2" t="s">
        <v>389</v>
      </c>
      <c r="D7712" s="2">
        <v>2012</v>
      </c>
      <c r="E7712" s="2" t="s">
        <v>388</v>
      </c>
      <c r="F7712" s="2">
        <v>93764825</v>
      </c>
    </row>
    <row r="7713" spans="1:6" x14ac:dyDescent="0.25">
      <c r="A7713" s="2" t="s">
        <v>195</v>
      </c>
      <c r="B7713" s="2" t="s">
        <v>432</v>
      </c>
      <c r="C7713" s="2" t="s">
        <v>389</v>
      </c>
      <c r="D7713" s="2">
        <v>2013</v>
      </c>
      <c r="E7713" s="2" t="s">
        <v>388</v>
      </c>
      <c r="F7713" s="2">
        <v>128804382</v>
      </c>
    </row>
    <row r="7714" spans="1:6" x14ac:dyDescent="0.25">
      <c r="A7714" s="2" t="s">
        <v>195</v>
      </c>
      <c r="B7714" s="2" t="s">
        <v>432</v>
      </c>
      <c r="C7714" s="2" t="s">
        <v>389</v>
      </c>
      <c r="D7714" s="2">
        <v>2014</v>
      </c>
      <c r="E7714" s="2" t="s">
        <v>388</v>
      </c>
      <c r="F7714" s="2">
        <v>146881929</v>
      </c>
    </row>
    <row r="7715" spans="1:6" x14ac:dyDescent="0.25">
      <c r="A7715" s="2" t="s">
        <v>195</v>
      </c>
      <c r="B7715" s="2" t="s">
        <v>432</v>
      </c>
      <c r="C7715" s="2" t="s">
        <v>389</v>
      </c>
      <c r="D7715" s="2">
        <v>2015</v>
      </c>
      <c r="E7715" s="2" t="s">
        <v>388</v>
      </c>
      <c r="F7715" s="2">
        <v>52011601</v>
      </c>
    </row>
    <row r="7716" spans="1:6" x14ac:dyDescent="0.25">
      <c r="A7716" s="2" t="s">
        <v>195</v>
      </c>
      <c r="B7716" s="2" t="s">
        <v>432</v>
      </c>
      <c r="C7716" s="2" t="s">
        <v>389</v>
      </c>
      <c r="D7716" s="2">
        <v>2016</v>
      </c>
      <c r="E7716" s="2" t="s">
        <v>388</v>
      </c>
      <c r="F7716" s="2">
        <v>296153031</v>
      </c>
    </row>
    <row r="7717" spans="1:6" x14ac:dyDescent="0.25">
      <c r="A7717" s="2" t="s">
        <v>195</v>
      </c>
      <c r="B7717" s="2" t="s">
        <v>432</v>
      </c>
      <c r="C7717" s="2" t="s">
        <v>389</v>
      </c>
      <c r="D7717" s="2">
        <v>2017</v>
      </c>
      <c r="E7717" s="2" t="s">
        <v>388</v>
      </c>
      <c r="F7717" s="2">
        <v>99607378</v>
      </c>
    </row>
    <row r="7718" spans="1:6" x14ac:dyDescent="0.25">
      <c r="A7718" s="2" t="s">
        <v>195</v>
      </c>
      <c r="B7718" s="2" t="s">
        <v>432</v>
      </c>
      <c r="C7718" s="2" t="s">
        <v>389</v>
      </c>
      <c r="D7718" s="2">
        <v>2018</v>
      </c>
      <c r="E7718" s="2" t="s">
        <v>388</v>
      </c>
      <c r="F7718" s="2">
        <v>189492906</v>
      </c>
    </row>
    <row r="7719" spans="1:6" x14ac:dyDescent="0.25">
      <c r="A7719" s="2" t="s">
        <v>195</v>
      </c>
      <c r="B7719" s="2" t="s">
        <v>432</v>
      </c>
      <c r="C7719" s="2" t="s">
        <v>389</v>
      </c>
      <c r="D7719" s="2">
        <v>2019</v>
      </c>
      <c r="E7719" s="2" t="s">
        <v>388</v>
      </c>
      <c r="F7719" s="2">
        <v>196362887</v>
      </c>
    </row>
    <row r="7720" spans="1:6" x14ac:dyDescent="0.25">
      <c r="A7720" s="2" t="s">
        <v>195</v>
      </c>
      <c r="B7720" s="2" t="s">
        <v>432</v>
      </c>
      <c r="C7720" s="2" t="s">
        <v>389</v>
      </c>
      <c r="D7720" s="2">
        <v>2020</v>
      </c>
      <c r="E7720" s="2" t="s">
        <v>388</v>
      </c>
      <c r="F7720" s="2">
        <v>197739936</v>
      </c>
    </row>
    <row r="7721" spans="1:6" x14ac:dyDescent="0.25">
      <c r="A7721" s="2" t="s">
        <v>195</v>
      </c>
      <c r="B7721" s="2" t="s">
        <v>432</v>
      </c>
      <c r="C7721" s="2" t="s">
        <v>389</v>
      </c>
      <c r="D7721" s="2">
        <v>2021</v>
      </c>
      <c r="E7721" s="2" t="s">
        <v>388</v>
      </c>
      <c r="F7721" s="2">
        <v>198618893</v>
      </c>
    </row>
    <row r="7722" spans="1:6" x14ac:dyDescent="0.25">
      <c r="A7722" s="2" t="s">
        <v>195</v>
      </c>
      <c r="B7722" s="2" t="s">
        <v>432</v>
      </c>
      <c r="C7722" s="2" t="s">
        <v>390</v>
      </c>
      <c r="D7722" s="2">
        <v>2010</v>
      </c>
      <c r="E7722" s="2" t="s">
        <v>388</v>
      </c>
      <c r="F7722" s="2">
        <v>55655602</v>
      </c>
    </row>
    <row r="7723" spans="1:6" x14ac:dyDescent="0.25">
      <c r="A7723" s="2" t="s">
        <v>195</v>
      </c>
      <c r="B7723" s="2" t="s">
        <v>432</v>
      </c>
      <c r="C7723" s="2" t="s">
        <v>390</v>
      </c>
      <c r="D7723" s="2">
        <v>2011</v>
      </c>
      <c r="E7723" s="2" t="s">
        <v>388</v>
      </c>
      <c r="F7723" s="2">
        <v>32496177</v>
      </c>
    </row>
    <row r="7724" spans="1:6" x14ac:dyDescent="0.25">
      <c r="A7724" s="2" t="s">
        <v>195</v>
      </c>
      <c r="B7724" s="2" t="s">
        <v>432</v>
      </c>
      <c r="C7724" s="2" t="s">
        <v>390</v>
      </c>
      <c r="D7724" s="2">
        <v>2012</v>
      </c>
      <c r="E7724" s="2" t="s">
        <v>388</v>
      </c>
      <c r="F7724" s="2">
        <v>41301124</v>
      </c>
    </row>
    <row r="7725" spans="1:6" x14ac:dyDescent="0.25">
      <c r="A7725" s="2" t="s">
        <v>195</v>
      </c>
      <c r="B7725" s="2" t="s">
        <v>432</v>
      </c>
      <c r="C7725" s="2" t="s">
        <v>390</v>
      </c>
      <c r="D7725" s="2">
        <v>2013</v>
      </c>
      <c r="E7725" s="2" t="s">
        <v>388</v>
      </c>
      <c r="F7725" s="2">
        <v>71427754</v>
      </c>
    </row>
    <row r="7726" spans="1:6" x14ac:dyDescent="0.25">
      <c r="A7726" s="2" t="s">
        <v>195</v>
      </c>
      <c r="B7726" s="2" t="s">
        <v>432</v>
      </c>
      <c r="C7726" s="2" t="s">
        <v>390</v>
      </c>
      <c r="D7726" s="2">
        <v>2014</v>
      </c>
      <c r="E7726" s="2" t="s">
        <v>388</v>
      </c>
      <c r="F7726" s="2">
        <v>160172030</v>
      </c>
    </row>
    <row r="7727" spans="1:6" x14ac:dyDescent="0.25">
      <c r="A7727" s="2" t="s">
        <v>195</v>
      </c>
      <c r="B7727" s="2" t="s">
        <v>432</v>
      </c>
      <c r="C7727" s="2" t="s">
        <v>390</v>
      </c>
      <c r="D7727" s="2">
        <v>2015</v>
      </c>
      <c r="E7727" s="2" t="s">
        <v>388</v>
      </c>
      <c r="F7727" s="2">
        <v>119845907</v>
      </c>
    </row>
    <row r="7728" spans="1:6" x14ac:dyDescent="0.25">
      <c r="A7728" s="2" t="s">
        <v>195</v>
      </c>
      <c r="B7728" s="2" t="s">
        <v>432</v>
      </c>
      <c r="C7728" s="2" t="s">
        <v>390</v>
      </c>
      <c r="D7728" s="2">
        <v>2016</v>
      </c>
      <c r="E7728" s="2" t="s">
        <v>388</v>
      </c>
      <c r="F7728" s="2">
        <v>227989039</v>
      </c>
    </row>
    <row r="7729" spans="1:6" x14ac:dyDescent="0.25">
      <c r="A7729" s="2" t="s">
        <v>195</v>
      </c>
      <c r="B7729" s="2" t="s">
        <v>432</v>
      </c>
      <c r="C7729" s="2" t="s">
        <v>390</v>
      </c>
      <c r="D7729" s="2">
        <v>2017</v>
      </c>
      <c r="E7729" s="2" t="s">
        <v>388</v>
      </c>
      <c r="F7729" s="2">
        <v>69961847</v>
      </c>
    </row>
    <row r="7730" spans="1:6" x14ac:dyDescent="0.25">
      <c r="A7730" s="2" t="s">
        <v>195</v>
      </c>
      <c r="B7730" s="2" t="s">
        <v>432</v>
      </c>
      <c r="C7730" s="2" t="s">
        <v>390</v>
      </c>
      <c r="D7730" s="2">
        <v>2018</v>
      </c>
      <c r="E7730" s="2" t="s">
        <v>388</v>
      </c>
      <c r="F7730" s="2">
        <v>118104577</v>
      </c>
    </row>
    <row r="7731" spans="1:6" x14ac:dyDescent="0.25">
      <c r="A7731" s="2" t="s">
        <v>195</v>
      </c>
      <c r="B7731" s="2" t="s">
        <v>432</v>
      </c>
      <c r="C7731" s="2" t="s">
        <v>390</v>
      </c>
      <c r="D7731" s="2">
        <v>2019</v>
      </c>
      <c r="E7731" s="2" t="s">
        <v>388</v>
      </c>
      <c r="F7731" s="2">
        <v>122135535</v>
      </c>
    </row>
    <row r="7732" spans="1:6" x14ac:dyDescent="0.25">
      <c r="A7732" s="2" t="s">
        <v>195</v>
      </c>
      <c r="B7732" s="2" t="s">
        <v>432</v>
      </c>
      <c r="C7732" s="2" t="s">
        <v>390</v>
      </c>
      <c r="D7732" s="2">
        <v>2020</v>
      </c>
      <c r="E7732" s="2" t="s">
        <v>388</v>
      </c>
      <c r="F7732" s="2">
        <v>129077363</v>
      </c>
    </row>
    <row r="7733" spans="1:6" x14ac:dyDescent="0.25">
      <c r="A7733" s="2" t="s">
        <v>195</v>
      </c>
      <c r="B7733" s="2" t="s">
        <v>432</v>
      </c>
      <c r="C7733" s="2" t="s">
        <v>390</v>
      </c>
      <c r="D7733" s="2">
        <v>2021</v>
      </c>
      <c r="E7733" s="2" t="s">
        <v>388</v>
      </c>
      <c r="F7733" s="2">
        <v>136009935</v>
      </c>
    </row>
    <row r="7734" spans="1:6" x14ac:dyDescent="0.25">
      <c r="A7734" s="2" t="s">
        <v>196</v>
      </c>
      <c r="B7734" s="2" t="s">
        <v>430</v>
      </c>
      <c r="C7734" s="2" t="s">
        <v>387</v>
      </c>
      <c r="D7734" s="2">
        <v>2010</v>
      </c>
      <c r="E7734" s="2" t="s">
        <v>388</v>
      </c>
      <c r="F7734" s="2">
        <v>26234352</v>
      </c>
    </row>
    <row r="7735" spans="1:6" x14ac:dyDescent="0.25">
      <c r="A7735" s="2" t="s">
        <v>196</v>
      </c>
      <c r="B7735" s="2" t="s">
        <v>430</v>
      </c>
      <c r="C7735" s="2" t="s">
        <v>387</v>
      </c>
      <c r="D7735" s="2">
        <v>2011</v>
      </c>
      <c r="E7735" s="2" t="s">
        <v>388</v>
      </c>
      <c r="F7735" s="2">
        <v>36080820</v>
      </c>
    </row>
    <row r="7736" spans="1:6" x14ac:dyDescent="0.25">
      <c r="A7736" s="2" t="s">
        <v>196</v>
      </c>
      <c r="B7736" s="2" t="s">
        <v>430</v>
      </c>
      <c r="C7736" s="2" t="s">
        <v>387</v>
      </c>
      <c r="D7736" s="2">
        <v>2012</v>
      </c>
      <c r="E7736" s="2" t="s">
        <v>388</v>
      </c>
      <c r="F7736" s="2">
        <v>34610365</v>
      </c>
    </row>
    <row r="7737" spans="1:6" x14ac:dyDescent="0.25">
      <c r="A7737" s="2" t="s">
        <v>196</v>
      </c>
      <c r="B7737" s="2" t="s">
        <v>430</v>
      </c>
      <c r="C7737" s="2" t="s">
        <v>387</v>
      </c>
      <c r="D7737" s="2">
        <v>2013</v>
      </c>
      <c r="E7737" s="2" t="s">
        <v>388</v>
      </c>
      <c r="F7737" s="2">
        <v>37677179</v>
      </c>
    </row>
    <row r="7738" spans="1:6" x14ac:dyDescent="0.25">
      <c r="A7738" s="2" t="s">
        <v>196</v>
      </c>
      <c r="B7738" s="2" t="s">
        <v>430</v>
      </c>
      <c r="C7738" s="2" t="s">
        <v>387</v>
      </c>
      <c r="D7738" s="2">
        <v>2014</v>
      </c>
      <c r="E7738" s="2" t="s">
        <v>388</v>
      </c>
      <c r="F7738" s="2">
        <v>39883757</v>
      </c>
    </row>
    <row r="7739" spans="1:6" x14ac:dyDescent="0.25">
      <c r="A7739" s="2" t="s">
        <v>196</v>
      </c>
      <c r="B7739" s="2" t="s">
        <v>430</v>
      </c>
      <c r="C7739" s="2" t="s">
        <v>387</v>
      </c>
      <c r="D7739" s="2">
        <v>2015</v>
      </c>
      <c r="E7739" s="2" t="s">
        <v>388</v>
      </c>
      <c r="F7739" s="2">
        <v>14606561</v>
      </c>
    </row>
    <row r="7740" spans="1:6" x14ac:dyDescent="0.25">
      <c r="A7740" s="2" t="s">
        <v>196</v>
      </c>
      <c r="B7740" s="2" t="s">
        <v>430</v>
      </c>
      <c r="C7740" s="2" t="s">
        <v>387</v>
      </c>
      <c r="D7740" s="2">
        <v>2016</v>
      </c>
      <c r="E7740" s="2" t="s">
        <v>388</v>
      </c>
      <c r="F7740" s="2">
        <v>26120761</v>
      </c>
    </row>
    <row r="7741" spans="1:6" x14ac:dyDescent="0.25">
      <c r="A7741" s="2" t="s">
        <v>196</v>
      </c>
      <c r="B7741" s="2" t="s">
        <v>430</v>
      </c>
      <c r="C7741" s="2" t="s">
        <v>387</v>
      </c>
      <c r="D7741" s="2">
        <v>2017</v>
      </c>
      <c r="E7741" s="2" t="s">
        <v>388</v>
      </c>
      <c r="F7741" s="2">
        <v>37975081</v>
      </c>
    </row>
    <row r="7742" spans="1:6" x14ac:dyDescent="0.25">
      <c r="A7742" s="2" t="s">
        <v>196</v>
      </c>
      <c r="B7742" s="2" t="s">
        <v>430</v>
      </c>
      <c r="C7742" s="2" t="s">
        <v>387</v>
      </c>
      <c r="D7742" s="2">
        <v>2018</v>
      </c>
      <c r="E7742" s="2" t="s">
        <v>388</v>
      </c>
      <c r="F7742" s="2">
        <v>38852262</v>
      </c>
    </row>
    <row r="7743" spans="1:6" x14ac:dyDescent="0.25">
      <c r="A7743" s="2" t="s">
        <v>196</v>
      </c>
      <c r="B7743" s="2" t="s">
        <v>430</v>
      </c>
      <c r="C7743" s="2" t="s">
        <v>387</v>
      </c>
      <c r="D7743" s="2">
        <v>2019</v>
      </c>
      <c r="E7743" s="2" t="s">
        <v>388</v>
      </c>
      <c r="F7743" s="2">
        <v>41566377</v>
      </c>
    </row>
    <row r="7744" spans="1:6" x14ac:dyDescent="0.25">
      <c r="A7744" s="2" t="s">
        <v>196</v>
      </c>
      <c r="B7744" s="2" t="s">
        <v>430</v>
      </c>
      <c r="C7744" s="2" t="s">
        <v>387</v>
      </c>
      <c r="D7744" s="2">
        <v>2020</v>
      </c>
      <c r="E7744" s="2" t="s">
        <v>388</v>
      </c>
      <c r="F7744" s="2">
        <v>44114929</v>
      </c>
    </row>
    <row r="7745" spans="1:6" x14ac:dyDescent="0.25">
      <c r="A7745" s="2" t="s">
        <v>196</v>
      </c>
      <c r="B7745" s="2" t="s">
        <v>430</v>
      </c>
      <c r="C7745" s="2" t="s">
        <v>387</v>
      </c>
      <c r="D7745" s="2">
        <v>2021</v>
      </c>
      <c r="E7745" s="2" t="s">
        <v>388</v>
      </c>
      <c r="F7745" s="2">
        <v>45786054</v>
      </c>
    </row>
    <row r="7746" spans="1:6" x14ac:dyDescent="0.25">
      <c r="A7746" s="2" t="s">
        <v>196</v>
      </c>
      <c r="B7746" s="2" t="s">
        <v>430</v>
      </c>
      <c r="C7746" s="2" t="s">
        <v>389</v>
      </c>
      <c r="D7746" s="2">
        <v>2010</v>
      </c>
      <c r="E7746" s="2" t="s">
        <v>388</v>
      </c>
      <c r="F7746" s="2">
        <v>24216673</v>
      </c>
    </row>
    <row r="7747" spans="1:6" x14ac:dyDescent="0.25">
      <c r="A7747" s="2" t="s">
        <v>196</v>
      </c>
      <c r="B7747" s="2" t="s">
        <v>430</v>
      </c>
      <c r="C7747" s="2" t="s">
        <v>389</v>
      </c>
      <c r="D7747" s="2">
        <v>2011</v>
      </c>
      <c r="E7747" s="2" t="s">
        <v>388</v>
      </c>
      <c r="F7747" s="2">
        <v>58854390</v>
      </c>
    </row>
    <row r="7748" spans="1:6" x14ac:dyDescent="0.25">
      <c r="A7748" s="2" t="s">
        <v>196</v>
      </c>
      <c r="B7748" s="2" t="s">
        <v>430</v>
      </c>
      <c r="C7748" s="2" t="s">
        <v>389</v>
      </c>
      <c r="D7748" s="2">
        <v>2012</v>
      </c>
      <c r="E7748" s="2" t="s">
        <v>388</v>
      </c>
      <c r="F7748" s="2">
        <v>122194922</v>
      </c>
    </row>
    <row r="7749" spans="1:6" x14ac:dyDescent="0.25">
      <c r="A7749" s="2" t="s">
        <v>196</v>
      </c>
      <c r="B7749" s="2" t="s">
        <v>430</v>
      </c>
      <c r="C7749" s="2" t="s">
        <v>389</v>
      </c>
      <c r="D7749" s="2">
        <v>2013</v>
      </c>
      <c r="E7749" s="2" t="s">
        <v>388</v>
      </c>
      <c r="F7749" s="2">
        <v>63874691</v>
      </c>
    </row>
    <row r="7750" spans="1:6" x14ac:dyDescent="0.25">
      <c r="A7750" s="2" t="s">
        <v>196</v>
      </c>
      <c r="B7750" s="2" t="s">
        <v>430</v>
      </c>
      <c r="C7750" s="2" t="s">
        <v>389</v>
      </c>
      <c r="D7750" s="2">
        <v>2014</v>
      </c>
      <c r="E7750" s="2" t="s">
        <v>388</v>
      </c>
      <c r="F7750" s="2">
        <v>62708123</v>
      </c>
    </row>
    <row r="7751" spans="1:6" x14ac:dyDescent="0.25">
      <c r="A7751" s="2" t="s">
        <v>196</v>
      </c>
      <c r="B7751" s="2" t="s">
        <v>430</v>
      </c>
      <c r="C7751" s="2" t="s">
        <v>389</v>
      </c>
      <c r="D7751" s="2">
        <v>2015</v>
      </c>
      <c r="E7751" s="2" t="s">
        <v>388</v>
      </c>
      <c r="F7751" s="2">
        <v>25983846</v>
      </c>
    </row>
    <row r="7752" spans="1:6" x14ac:dyDescent="0.25">
      <c r="A7752" s="2" t="s">
        <v>196</v>
      </c>
      <c r="B7752" s="2" t="s">
        <v>430</v>
      </c>
      <c r="C7752" s="2" t="s">
        <v>389</v>
      </c>
      <c r="D7752" s="2">
        <v>2016</v>
      </c>
      <c r="E7752" s="2" t="s">
        <v>388</v>
      </c>
      <c r="F7752" s="2">
        <v>18233293</v>
      </c>
    </row>
    <row r="7753" spans="1:6" x14ac:dyDescent="0.25">
      <c r="A7753" s="2" t="s">
        <v>196</v>
      </c>
      <c r="B7753" s="2" t="s">
        <v>430</v>
      </c>
      <c r="C7753" s="2" t="s">
        <v>389</v>
      </c>
      <c r="D7753" s="2">
        <v>2017</v>
      </c>
      <c r="E7753" s="2" t="s">
        <v>388</v>
      </c>
      <c r="F7753" s="2">
        <v>72284806</v>
      </c>
    </row>
    <row r="7754" spans="1:6" x14ac:dyDescent="0.25">
      <c r="A7754" s="2" t="s">
        <v>196</v>
      </c>
      <c r="B7754" s="2" t="s">
        <v>430</v>
      </c>
      <c r="C7754" s="2" t="s">
        <v>389</v>
      </c>
      <c r="D7754" s="2">
        <v>2018</v>
      </c>
      <c r="E7754" s="2" t="s">
        <v>388</v>
      </c>
      <c r="F7754" s="2">
        <v>39983408</v>
      </c>
    </row>
    <row r="7755" spans="1:6" x14ac:dyDescent="0.25">
      <c r="A7755" s="2" t="s">
        <v>196</v>
      </c>
      <c r="B7755" s="2" t="s">
        <v>430</v>
      </c>
      <c r="C7755" s="2" t="s">
        <v>389</v>
      </c>
      <c r="D7755" s="2">
        <v>2019</v>
      </c>
      <c r="E7755" s="2" t="s">
        <v>388</v>
      </c>
      <c r="F7755" s="2">
        <v>43144640</v>
      </c>
    </row>
    <row r="7756" spans="1:6" x14ac:dyDescent="0.25">
      <c r="A7756" s="2" t="s">
        <v>196</v>
      </c>
      <c r="B7756" s="2" t="s">
        <v>430</v>
      </c>
      <c r="C7756" s="2" t="s">
        <v>389</v>
      </c>
      <c r="D7756" s="2">
        <v>2020</v>
      </c>
      <c r="E7756" s="2" t="s">
        <v>388</v>
      </c>
      <c r="F7756" s="2">
        <v>44271288</v>
      </c>
    </row>
    <row r="7757" spans="1:6" x14ac:dyDescent="0.25">
      <c r="A7757" s="2" t="s">
        <v>196</v>
      </c>
      <c r="B7757" s="2" t="s">
        <v>430</v>
      </c>
      <c r="C7757" s="2" t="s">
        <v>389</v>
      </c>
      <c r="D7757" s="2">
        <v>2021</v>
      </c>
      <c r="E7757" s="2" t="s">
        <v>388</v>
      </c>
      <c r="F7757" s="2">
        <v>45080270</v>
      </c>
    </row>
    <row r="7758" spans="1:6" x14ac:dyDescent="0.25">
      <c r="A7758" s="2" t="s">
        <v>196</v>
      </c>
      <c r="B7758" s="2" t="s">
        <v>430</v>
      </c>
      <c r="C7758" s="2" t="s">
        <v>390</v>
      </c>
      <c r="D7758" s="2">
        <v>2010</v>
      </c>
      <c r="E7758" s="2" t="s">
        <v>388</v>
      </c>
      <c r="F7758" s="2">
        <v>63112342</v>
      </c>
    </row>
    <row r="7759" spans="1:6" x14ac:dyDescent="0.25">
      <c r="A7759" s="2" t="s">
        <v>196</v>
      </c>
      <c r="B7759" s="2" t="s">
        <v>430</v>
      </c>
      <c r="C7759" s="2" t="s">
        <v>390</v>
      </c>
      <c r="D7759" s="2">
        <v>2011</v>
      </c>
      <c r="E7759" s="2" t="s">
        <v>388</v>
      </c>
      <c r="F7759" s="2">
        <v>38993832</v>
      </c>
    </row>
    <row r="7760" spans="1:6" x14ac:dyDescent="0.25">
      <c r="A7760" s="2" t="s">
        <v>196</v>
      </c>
      <c r="B7760" s="2" t="s">
        <v>430</v>
      </c>
      <c r="C7760" s="2" t="s">
        <v>390</v>
      </c>
      <c r="D7760" s="2">
        <v>2012</v>
      </c>
      <c r="E7760" s="2" t="s">
        <v>388</v>
      </c>
      <c r="F7760" s="2">
        <v>43303280</v>
      </c>
    </row>
    <row r="7761" spans="1:6" x14ac:dyDescent="0.25">
      <c r="A7761" s="2" t="s">
        <v>196</v>
      </c>
      <c r="B7761" s="2" t="s">
        <v>430</v>
      </c>
      <c r="C7761" s="2" t="s">
        <v>390</v>
      </c>
      <c r="D7761" s="2">
        <v>2013</v>
      </c>
      <c r="E7761" s="2" t="s">
        <v>388</v>
      </c>
      <c r="F7761" s="2">
        <v>34357726</v>
      </c>
    </row>
    <row r="7762" spans="1:6" x14ac:dyDescent="0.25">
      <c r="A7762" s="2" t="s">
        <v>196</v>
      </c>
      <c r="B7762" s="2" t="s">
        <v>430</v>
      </c>
      <c r="C7762" s="2" t="s">
        <v>390</v>
      </c>
      <c r="D7762" s="2">
        <v>2014</v>
      </c>
      <c r="E7762" s="2" t="s">
        <v>388</v>
      </c>
      <c r="F7762" s="2">
        <v>14712804</v>
      </c>
    </row>
    <row r="7763" spans="1:6" x14ac:dyDescent="0.25">
      <c r="A7763" s="2" t="s">
        <v>196</v>
      </c>
      <c r="B7763" s="2" t="s">
        <v>430</v>
      </c>
      <c r="C7763" s="2" t="s">
        <v>390</v>
      </c>
      <c r="D7763" s="2">
        <v>2015</v>
      </c>
      <c r="E7763" s="2" t="s">
        <v>388</v>
      </c>
      <c r="F7763" s="2">
        <v>30671298</v>
      </c>
    </row>
    <row r="7764" spans="1:6" x14ac:dyDescent="0.25">
      <c r="A7764" s="2" t="s">
        <v>196</v>
      </c>
      <c r="B7764" s="2" t="s">
        <v>430</v>
      </c>
      <c r="C7764" s="2" t="s">
        <v>390</v>
      </c>
      <c r="D7764" s="2">
        <v>2016</v>
      </c>
      <c r="E7764" s="2" t="s">
        <v>388</v>
      </c>
      <c r="F7764" s="2">
        <v>30729692</v>
      </c>
    </row>
    <row r="7765" spans="1:6" x14ac:dyDescent="0.25">
      <c r="A7765" s="2" t="s">
        <v>196</v>
      </c>
      <c r="B7765" s="2" t="s">
        <v>430</v>
      </c>
      <c r="C7765" s="2" t="s">
        <v>390</v>
      </c>
      <c r="D7765" s="2">
        <v>2017</v>
      </c>
      <c r="E7765" s="2" t="s">
        <v>388</v>
      </c>
      <c r="F7765" s="2">
        <v>25560691</v>
      </c>
    </row>
    <row r="7766" spans="1:6" x14ac:dyDescent="0.25">
      <c r="A7766" s="2" t="s">
        <v>196</v>
      </c>
      <c r="B7766" s="2" t="s">
        <v>430</v>
      </c>
      <c r="C7766" s="2" t="s">
        <v>390</v>
      </c>
      <c r="D7766" s="2">
        <v>2018</v>
      </c>
      <c r="E7766" s="2" t="s">
        <v>388</v>
      </c>
      <c r="F7766" s="2">
        <v>30632633</v>
      </c>
    </row>
    <row r="7767" spans="1:6" x14ac:dyDescent="0.25">
      <c r="A7767" s="2" t="s">
        <v>196</v>
      </c>
      <c r="B7767" s="2" t="s">
        <v>430</v>
      </c>
      <c r="C7767" s="2" t="s">
        <v>390</v>
      </c>
      <c r="D7767" s="2">
        <v>2019</v>
      </c>
      <c r="E7767" s="2" t="s">
        <v>388</v>
      </c>
      <c r="F7767" s="2">
        <v>35887401</v>
      </c>
    </row>
    <row r="7768" spans="1:6" x14ac:dyDescent="0.25">
      <c r="A7768" s="2" t="s">
        <v>196</v>
      </c>
      <c r="B7768" s="2" t="s">
        <v>430</v>
      </c>
      <c r="C7768" s="2" t="s">
        <v>390</v>
      </c>
      <c r="D7768" s="2">
        <v>2020</v>
      </c>
      <c r="E7768" s="2" t="s">
        <v>388</v>
      </c>
      <c r="F7768" s="2">
        <v>38098037</v>
      </c>
    </row>
    <row r="7769" spans="1:6" x14ac:dyDescent="0.25">
      <c r="A7769" s="2" t="s">
        <v>196</v>
      </c>
      <c r="B7769" s="2" t="s">
        <v>430</v>
      </c>
      <c r="C7769" s="2" t="s">
        <v>390</v>
      </c>
      <c r="D7769" s="2">
        <v>2021</v>
      </c>
      <c r="E7769" s="2" t="s">
        <v>388</v>
      </c>
      <c r="F7769" s="2">
        <v>40331398</v>
      </c>
    </row>
    <row r="7770" spans="1:6" x14ac:dyDescent="0.25">
      <c r="A7770" s="2" t="s">
        <v>197</v>
      </c>
      <c r="B7770" s="2" t="s">
        <v>397</v>
      </c>
      <c r="C7770" s="2" t="s">
        <v>387</v>
      </c>
      <c r="D7770" s="2">
        <v>2010</v>
      </c>
      <c r="E7770" s="2" t="s">
        <v>388</v>
      </c>
      <c r="F7770" s="2">
        <v>31584350</v>
      </c>
    </row>
    <row r="7771" spans="1:6" x14ac:dyDescent="0.25">
      <c r="A7771" s="2" t="s">
        <v>197</v>
      </c>
      <c r="B7771" s="2" t="s">
        <v>397</v>
      </c>
      <c r="C7771" s="2" t="s">
        <v>387</v>
      </c>
      <c r="D7771" s="2">
        <v>2011</v>
      </c>
      <c r="E7771" s="2" t="s">
        <v>388</v>
      </c>
      <c r="F7771" s="2">
        <v>121210834</v>
      </c>
    </row>
    <row r="7772" spans="1:6" x14ac:dyDescent="0.25">
      <c r="A7772" s="2" t="s">
        <v>197</v>
      </c>
      <c r="B7772" s="2" t="s">
        <v>397</v>
      </c>
      <c r="C7772" s="2" t="s">
        <v>387</v>
      </c>
      <c r="D7772" s="2">
        <v>2012</v>
      </c>
      <c r="E7772" s="2" t="s">
        <v>388</v>
      </c>
      <c r="F7772" s="2">
        <v>37918157</v>
      </c>
    </row>
    <row r="7773" spans="1:6" x14ac:dyDescent="0.25">
      <c r="A7773" s="2" t="s">
        <v>197</v>
      </c>
      <c r="B7773" s="2" t="s">
        <v>397</v>
      </c>
      <c r="C7773" s="2" t="s">
        <v>387</v>
      </c>
      <c r="D7773" s="2">
        <v>2013</v>
      </c>
      <c r="E7773" s="2" t="s">
        <v>388</v>
      </c>
      <c r="F7773" s="2">
        <v>49596953</v>
      </c>
    </row>
    <row r="7774" spans="1:6" x14ac:dyDescent="0.25">
      <c r="A7774" s="2" t="s">
        <v>197</v>
      </c>
      <c r="B7774" s="2" t="s">
        <v>397</v>
      </c>
      <c r="C7774" s="2" t="s">
        <v>387</v>
      </c>
      <c r="D7774" s="2">
        <v>2014</v>
      </c>
      <c r="E7774" s="2" t="s">
        <v>388</v>
      </c>
      <c r="F7774" s="2">
        <v>43163357</v>
      </c>
    </row>
    <row r="7775" spans="1:6" x14ac:dyDescent="0.25">
      <c r="A7775" s="2" t="s">
        <v>197</v>
      </c>
      <c r="B7775" s="2" t="s">
        <v>397</v>
      </c>
      <c r="C7775" s="2" t="s">
        <v>387</v>
      </c>
      <c r="D7775" s="2">
        <v>2015</v>
      </c>
      <c r="E7775" s="2" t="s">
        <v>388</v>
      </c>
      <c r="F7775" s="2">
        <v>30450139</v>
      </c>
    </row>
    <row r="7776" spans="1:6" x14ac:dyDescent="0.25">
      <c r="A7776" s="2" t="s">
        <v>197</v>
      </c>
      <c r="B7776" s="2" t="s">
        <v>397</v>
      </c>
      <c r="C7776" s="2" t="s">
        <v>387</v>
      </c>
      <c r="D7776" s="2">
        <v>2016</v>
      </c>
      <c r="E7776" s="2" t="s">
        <v>388</v>
      </c>
      <c r="F7776" s="2">
        <v>30042062</v>
      </c>
    </row>
    <row r="7777" spans="1:6" x14ac:dyDescent="0.25">
      <c r="A7777" s="2" t="s">
        <v>197</v>
      </c>
      <c r="B7777" s="2" t="s">
        <v>397</v>
      </c>
      <c r="C7777" s="2" t="s">
        <v>387</v>
      </c>
      <c r="D7777" s="2">
        <v>2017</v>
      </c>
      <c r="E7777" s="2" t="s">
        <v>388</v>
      </c>
      <c r="F7777" s="2">
        <v>39901283</v>
      </c>
    </row>
    <row r="7778" spans="1:6" x14ac:dyDescent="0.25">
      <c r="A7778" s="2" t="s">
        <v>197</v>
      </c>
      <c r="B7778" s="2" t="s">
        <v>397</v>
      </c>
      <c r="C7778" s="2" t="s">
        <v>387</v>
      </c>
      <c r="D7778" s="2">
        <v>2018</v>
      </c>
      <c r="E7778" s="2" t="s">
        <v>388</v>
      </c>
      <c r="F7778" s="2">
        <v>34598573</v>
      </c>
    </row>
    <row r="7779" spans="1:6" x14ac:dyDescent="0.25">
      <c r="A7779" s="2" t="s">
        <v>197</v>
      </c>
      <c r="B7779" s="2" t="s">
        <v>397</v>
      </c>
      <c r="C7779" s="2" t="s">
        <v>387</v>
      </c>
      <c r="D7779" s="2">
        <v>2019</v>
      </c>
      <c r="E7779" s="2" t="s">
        <v>388</v>
      </c>
      <c r="F7779" s="2">
        <v>37061939</v>
      </c>
    </row>
    <row r="7780" spans="1:6" x14ac:dyDescent="0.25">
      <c r="A7780" s="2" t="s">
        <v>197</v>
      </c>
      <c r="B7780" s="2" t="s">
        <v>397</v>
      </c>
      <c r="C7780" s="2" t="s">
        <v>387</v>
      </c>
      <c r="D7780" s="2">
        <v>2020</v>
      </c>
      <c r="E7780" s="2" t="s">
        <v>388</v>
      </c>
      <c r="F7780" s="2">
        <v>39314054</v>
      </c>
    </row>
    <row r="7781" spans="1:6" x14ac:dyDescent="0.25">
      <c r="A7781" s="2" t="s">
        <v>197</v>
      </c>
      <c r="B7781" s="2" t="s">
        <v>397</v>
      </c>
      <c r="C7781" s="2" t="s">
        <v>387</v>
      </c>
      <c r="D7781" s="2">
        <v>2021</v>
      </c>
      <c r="E7781" s="2" t="s">
        <v>388</v>
      </c>
      <c r="F7781" s="2">
        <v>40838035</v>
      </c>
    </row>
    <row r="7782" spans="1:6" x14ac:dyDescent="0.25">
      <c r="A7782" s="2" t="s">
        <v>197</v>
      </c>
      <c r="B7782" s="2" t="s">
        <v>397</v>
      </c>
      <c r="C7782" s="2" t="s">
        <v>389</v>
      </c>
      <c r="D7782" s="2">
        <v>2010</v>
      </c>
      <c r="E7782" s="2" t="s">
        <v>388</v>
      </c>
      <c r="F7782" s="2">
        <v>80278481</v>
      </c>
    </row>
    <row r="7783" spans="1:6" x14ac:dyDescent="0.25">
      <c r="A7783" s="2" t="s">
        <v>197</v>
      </c>
      <c r="B7783" s="2" t="s">
        <v>397</v>
      </c>
      <c r="C7783" s="2" t="s">
        <v>389</v>
      </c>
      <c r="D7783" s="2">
        <v>2011</v>
      </c>
      <c r="E7783" s="2" t="s">
        <v>388</v>
      </c>
      <c r="F7783" s="2">
        <v>10406897</v>
      </c>
    </row>
    <row r="7784" spans="1:6" x14ac:dyDescent="0.25">
      <c r="A7784" s="2" t="s">
        <v>197</v>
      </c>
      <c r="B7784" s="2" t="s">
        <v>397</v>
      </c>
      <c r="C7784" s="2" t="s">
        <v>389</v>
      </c>
      <c r="D7784" s="2">
        <v>2012</v>
      </c>
      <c r="E7784" s="2" t="s">
        <v>388</v>
      </c>
      <c r="F7784" s="2">
        <v>49086573</v>
      </c>
    </row>
    <row r="7785" spans="1:6" x14ac:dyDescent="0.25">
      <c r="A7785" s="2" t="s">
        <v>197</v>
      </c>
      <c r="B7785" s="2" t="s">
        <v>397</v>
      </c>
      <c r="C7785" s="2" t="s">
        <v>389</v>
      </c>
      <c r="D7785" s="2">
        <v>2013</v>
      </c>
      <c r="E7785" s="2" t="s">
        <v>388</v>
      </c>
      <c r="F7785" s="2">
        <v>25766385</v>
      </c>
    </row>
    <row r="7786" spans="1:6" x14ac:dyDescent="0.25">
      <c r="A7786" s="2" t="s">
        <v>197</v>
      </c>
      <c r="B7786" s="2" t="s">
        <v>397</v>
      </c>
      <c r="C7786" s="2" t="s">
        <v>389</v>
      </c>
      <c r="D7786" s="2">
        <v>2014</v>
      </c>
      <c r="E7786" s="2" t="s">
        <v>388</v>
      </c>
      <c r="F7786" s="2">
        <v>47752134</v>
      </c>
    </row>
    <row r="7787" spans="1:6" x14ac:dyDescent="0.25">
      <c r="A7787" s="2" t="s">
        <v>197</v>
      </c>
      <c r="B7787" s="2" t="s">
        <v>397</v>
      </c>
      <c r="C7787" s="2" t="s">
        <v>389</v>
      </c>
      <c r="D7787" s="2">
        <v>2015</v>
      </c>
      <c r="E7787" s="2" t="s">
        <v>388</v>
      </c>
      <c r="F7787" s="2">
        <v>48759126</v>
      </c>
    </row>
    <row r="7788" spans="1:6" x14ac:dyDescent="0.25">
      <c r="A7788" s="2" t="s">
        <v>197</v>
      </c>
      <c r="B7788" s="2" t="s">
        <v>397</v>
      </c>
      <c r="C7788" s="2" t="s">
        <v>389</v>
      </c>
      <c r="D7788" s="2">
        <v>2016</v>
      </c>
      <c r="E7788" s="2" t="s">
        <v>388</v>
      </c>
      <c r="F7788" s="2">
        <v>75746639</v>
      </c>
    </row>
    <row r="7789" spans="1:6" x14ac:dyDescent="0.25">
      <c r="A7789" s="2" t="s">
        <v>197</v>
      </c>
      <c r="B7789" s="2" t="s">
        <v>397</v>
      </c>
      <c r="C7789" s="2" t="s">
        <v>389</v>
      </c>
      <c r="D7789" s="2">
        <v>2017</v>
      </c>
      <c r="E7789" s="2" t="s">
        <v>388</v>
      </c>
      <c r="F7789" s="2">
        <v>34634265</v>
      </c>
    </row>
    <row r="7790" spans="1:6" x14ac:dyDescent="0.25">
      <c r="A7790" s="2" t="s">
        <v>197</v>
      </c>
      <c r="B7790" s="2" t="s">
        <v>397</v>
      </c>
      <c r="C7790" s="2" t="s">
        <v>389</v>
      </c>
      <c r="D7790" s="2">
        <v>2018</v>
      </c>
      <c r="E7790" s="2" t="s">
        <v>388</v>
      </c>
      <c r="F7790" s="2">
        <v>47513209</v>
      </c>
    </row>
    <row r="7791" spans="1:6" x14ac:dyDescent="0.25">
      <c r="A7791" s="2" t="s">
        <v>197</v>
      </c>
      <c r="B7791" s="2" t="s">
        <v>397</v>
      </c>
      <c r="C7791" s="2" t="s">
        <v>389</v>
      </c>
      <c r="D7791" s="2">
        <v>2019</v>
      </c>
      <c r="E7791" s="2" t="s">
        <v>388</v>
      </c>
      <c r="F7791" s="2">
        <v>49300756</v>
      </c>
    </row>
    <row r="7792" spans="1:6" x14ac:dyDescent="0.25">
      <c r="A7792" s="2" t="s">
        <v>197</v>
      </c>
      <c r="B7792" s="2" t="s">
        <v>397</v>
      </c>
      <c r="C7792" s="2" t="s">
        <v>389</v>
      </c>
      <c r="D7792" s="2">
        <v>2020</v>
      </c>
      <c r="E7792" s="2" t="s">
        <v>388</v>
      </c>
      <c r="F7792" s="2">
        <v>50677913</v>
      </c>
    </row>
    <row r="7793" spans="1:6" x14ac:dyDescent="0.25">
      <c r="A7793" s="2" t="s">
        <v>197</v>
      </c>
      <c r="B7793" s="2" t="s">
        <v>397</v>
      </c>
      <c r="C7793" s="2" t="s">
        <v>389</v>
      </c>
      <c r="D7793" s="2">
        <v>2021</v>
      </c>
      <c r="E7793" s="2" t="s">
        <v>388</v>
      </c>
      <c r="F7793" s="2">
        <v>51774445</v>
      </c>
    </row>
    <row r="7794" spans="1:6" x14ac:dyDescent="0.25">
      <c r="A7794" s="2" t="s">
        <v>197</v>
      </c>
      <c r="B7794" s="2" t="s">
        <v>397</v>
      </c>
      <c r="C7794" s="2" t="s">
        <v>390</v>
      </c>
      <c r="D7794" s="2">
        <v>2010</v>
      </c>
      <c r="E7794" s="2" t="s">
        <v>388</v>
      </c>
      <c r="F7794" s="2">
        <v>60873523</v>
      </c>
    </row>
    <row r="7795" spans="1:6" x14ac:dyDescent="0.25">
      <c r="A7795" s="2" t="s">
        <v>197</v>
      </c>
      <c r="B7795" s="2" t="s">
        <v>397</v>
      </c>
      <c r="C7795" s="2" t="s">
        <v>390</v>
      </c>
      <c r="D7795" s="2">
        <v>2011</v>
      </c>
      <c r="E7795" s="2" t="s">
        <v>388</v>
      </c>
      <c r="F7795" s="2">
        <v>48593690</v>
      </c>
    </row>
    <row r="7796" spans="1:6" x14ac:dyDescent="0.25">
      <c r="A7796" s="2" t="s">
        <v>197</v>
      </c>
      <c r="B7796" s="2" t="s">
        <v>397</v>
      </c>
      <c r="C7796" s="2" t="s">
        <v>390</v>
      </c>
      <c r="D7796" s="2">
        <v>2012</v>
      </c>
      <c r="E7796" s="2" t="s">
        <v>388</v>
      </c>
      <c r="F7796" s="2">
        <v>52999919</v>
      </c>
    </row>
    <row r="7797" spans="1:6" x14ac:dyDescent="0.25">
      <c r="A7797" s="2" t="s">
        <v>197</v>
      </c>
      <c r="B7797" s="2" t="s">
        <v>397</v>
      </c>
      <c r="C7797" s="2" t="s">
        <v>390</v>
      </c>
      <c r="D7797" s="2">
        <v>2013</v>
      </c>
      <c r="E7797" s="2" t="s">
        <v>388</v>
      </c>
      <c r="F7797" s="2">
        <v>85476002</v>
      </c>
    </row>
    <row r="7798" spans="1:6" x14ac:dyDescent="0.25">
      <c r="A7798" s="2" t="s">
        <v>197</v>
      </c>
      <c r="B7798" s="2" t="s">
        <v>397</v>
      </c>
      <c r="C7798" s="2" t="s">
        <v>390</v>
      </c>
      <c r="D7798" s="2">
        <v>2014</v>
      </c>
      <c r="E7798" s="2" t="s">
        <v>388</v>
      </c>
      <c r="F7798" s="2">
        <v>66882273</v>
      </c>
    </row>
    <row r="7799" spans="1:6" x14ac:dyDescent="0.25">
      <c r="A7799" s="2" t="s">
        <v>197</v>
      </c>
      <c r="B7799" s="2" t="s">
        <v>397</v>
      </c>
      <c r="C7799" s="2" t="s">
        <v>390</v>
      </c>
      <c r="D7799" s="2">
        <v>2015</v>
      </c>
      <c r="E7799" s="2" t="s">
        <v>388</v>
      </c>
      <c r="F7799" s="2">
        <v>39234340</v>
      </c>
    </row>
    <row r="7800" spans="1:6" x14ac:dyDescent="0.25">
      <c r="A7800" s="2" t="s">
        <v>197</v>
      </c>
      <c r="B7800" s="2" t="s">
        <v>397</v>
      </c>
      <c r="C7800" s="2" t="s">
        <v>390</v>
      </c>
      <c r="D7800" s="2">
        <v>2016</v>
      </c>
      <c r="E7800" s="2" t="s">
        <v>388</v>
      </c>
      <c r="F7800" s="2">
        <v>60087190</v>
      </c>
    </row>
    <row r="7801" spans="1:6" x14ac:dyDescent="0.25">
      <c r="A7801" s="2" t="s">
        <v>197</v>
      </c>
      <c r="B7801" s="2" t="s">
        <v>397</v>
      </c>
      <c r="C7801" s="2" t="s">
        <v>390</v>
      </c>
      <c r="D7801" s="2">
        <v>2017</v>
      </c>
      <c r="E7801" s="2" t="s">
        <v>388</v>
      </c>
      <c r="F7801" s="2">
        <v>58221225</v>
      </c>
    </row>
    <row r="7802" spans="1:6" x14ac:dyDescent="0.25">
      <c r="A7802" s="2" t="s">
        <v>197</v>
      </c>
      <c r="B7802" s="2" t="s">
        <v>397</v>
      </c>
      <c r="C7802" s="2" t="s">
        <v>390</v>
      </c>
      <c r="D7802" s="2">
        <v>2018</v>
      </c>
      <c r="E7802" s="2" t="s">
        <v>388</v>
      </c>
      <c r="F7802" s="2">
        <v>57294651</v>
      </c>
    </row>
    <row r="7803" spans="1:6" x14ac:dyDescent="0.25">
      <c r="A7803" s="2" t="s">
        <v>197</v>
      </c>
      <c r="B7803" s="2" t="s">
        <v>397</v>
      </c>
      <c r="C7803" s="2" t="s">
        <v>390</v>
      </c>
      <c r="D7803" s="2">
        <v>2019</v>
      </c>
      <c r="E7803" s="2" t="s">
        <v>388</v>
      </c>
      <c r="F7803" s="2">
        <v>60958075</v>
      </c>
    </row>
    <row r="7804" spans="1:6" x14ac:dyDescent="0.25">
      <c r="A7804" s="2" t="s">
        <v>197</v>
      </c>
      <c r="B7804" s="2" t="s">
        <v>397</v>
      </c>
      <c r="C7804" s="2" t="s">
        <v>390</v>
      </c>
      <c r="D7804" s="2">
        <v>2020</v>
      </c>
      <c r="E7804" s="2" t="s">
        <v>388</v>
      </c>
      <c r="F7804" s="2">
        <v>63100910</v>
      </c>
    </row>
    <row r="7805" spans="1:6" x14ac:dyDescent="0.25">
      <c r="A7805" s="2" t="s">
        <v>197</v>
      </c>
      <c r="B7805" s="2" t="s">
        <v>397</v>
      </c>
      <c r="C7805" s="2" t="s">
        <v>390</v>
      </c>
      <c r="D7805" s="2">
        <v>2021</v>
      </c>
      <c r="E7805" s="2" t="s">
        <v>388</v>
      </c>
      <c r="F7805" s="2">
        <v>67769369</v>
      </c>
    </row>
    <row r="7806" spans="1:6" x14ac:dyDescent="0.25">
      <c r="A7806" s="2" t="s">
        <v>198</v>
      </c>
      <c r="B7806" s="2" t="s">
        <v>415</v>
      </c>
      <c r="C7806" s="2" t="s">
        <v>387</v>
      </c>
      <c r="D7806" s="2">
        <v>2010</v>
      </c>
      <c r="E7806" s="2" t="s">
        <v>388</v>
      </c>
      <c r="F7806" s="2">
        <v>19658079</v>
      </c>
    </row>
    <row r="7807" spans="1:6" x14ac:dyDescent="0.25">
      <c r="A7807" s="2" t="s">
        <v>198</v>
      </c>
      <c r="B7807" s="2" t="s">
        <v>415</v>
      </c>
      <c r="C7807" s="2" t="s">
        <v>387</v>
      </c>
      <c r="D7807" s="2">
        <v>2011</v>
      </c>
      <c r="E7807" s="2" t="s">
        <v>388</v>
      </c>
      <c r="F7807" s="2">
        <v>19831130</v>
      </c>
    </row>
    <row r="7808" spans="1:6" x14ac:dyDescent="0.25">
      <c r="A7808" s="2" t="s">
        <v>198</v>
      </c>
      <c r="B7808" s="2" t="s">
        <v>415</v>
      </c>
      <c r="C7808" s="2" t="s">
        <v>387</v>
      </c>
      <c r="D7808" s="2">
        <v>2012</v>
      </c>
      <c r="E7808" s="2" t="s">
        <v>388</v>
      </c>
      <c r="F7808" s="2">
        <v>209871835</v>
      </c>
    </row>
    <row r="7809" spans="1:6" x14ac:dyDescent="0.25">
      <c r="A7809" s="2" t="s">
        <v>198</v>
      </c>
      <c r="B7809" s="2" t="s">
        <v>415</v>
      </c>
      <c r="C7809" s="2" t="s">
        <v>387</v>
      </c>
      <c r="D7809" s="2">
        <v>2013</v>
      </c>
      <c r="E7809" s="2" t="s">
        <v>388</v>
      </c>
      <c r="F7809" s="2">
        <v>11175597</v>
      </c>
    </row>
    <row r="7810" spans="1:6" x14ac:dyDescent="0.25">
      <c r="A7810" s="2" t="s">
        <v>198</v>
      </c>
      <c r="B7810" s="2" t="s">
        <v>415</v>
      </c>
      <c r="C7810" s="2" t="s">
        <v>387</v>
      </c>
      <c r="D7810" s="2">
        <v>2014</v>
      </c>
      <c r="E7810" s="2" t="s">
        <v>388</v>
      </c>
      <c r="F7810" s="2">
        <v>25150790</v>
      </c>
    </row>
    <row r="7811" spans="1:6" x14ac:dyDescent="0.25">
      <c r="A7811" s="2" t="s">
        <v>198</v>
      </c>
      <c r="B7811" s="2" t="s">
        <v>415</v>
      </c>
      <c r="C7811" s="2" t="s">
        <v>387</v>
      </c>
      <c r="D7811" s="2">
        <v>2015</v>
      </c>
      <c r="E7811" s="2" t="s">
        <v>388</v>
      </c>
      <c r="F7811" s="2">
        <v>14131001</v>
      </c>
    </row>
    <row r="7812" spans="1:6" x14ac:dyDescent="0.25">
      <c r="A7812" s="2" t="s">
        <v>198</v>
      </c>
      <c r="B7812" s="2" t="s">
        <v>415</v>
      </c>
      <c r="C7812" s="2" t="s">
        <v>387</v>
      </c>
      <c r="D7812" s="2">
        <v>2016</v>
      </c>
      <c r="E7812" s="2" t="s">
        <v>388</v>
      </c>
      <c r="F7812" s="2">
        <v>26254236</v>
      </c>
    </row>
    <row r="7813" spans="1:6" x14ac:dyDescent="0.25">
      <c r="A7813" s="2" t="s">
        <v>198</v>
      </c>
      <c r="B7813" s="2" t="s">
        <v>415</v>
      </c>
      <c r="C7813" s="2" t="s">
        <v>387</v>
      </c>
      <c r="D7813" s="2">
        <v>2017</v>
      </c>
      <c r="E7813" s="2" t="s">
        <v>388</v>
      </c>
      <c r="F7813" s="2">
        <v>7239997</v>
      </c>
    </row>
    <row r="7814" spans="1:6" x14ac:dyDescent="0.25">
      <c r="A7814" s="2" t="s">
        <v>198</v>
      </c>
      <c r="B7814" s="2" t="s">
        <v>415</v>
      </c>
      <c r="C7814" s="2" t="s">
        <v>387</v>
      </c>
      <c r="D7814" s="2">
        <v>2018</v>
      </c>
      <c r="E7814" s="2" t="s">
        <v>388</v>
      </c>
      <c r="F7814" s="2">
        <v>15148557</v>
      </c>
    </row>
    <row r="7815" spans="1:6" x14ac:dyDescent="0.25">
      <c r="A7815" s="2" t="s">
        <v>198</v>
      </c>
      <c r="B7815" s="2" t="s">
        <v>415</v>
      </c>
      <c r="C7815" s="2" t="s">
        <v>387</v>
      </c>
      <c r="D7815" s="2">
        <v>2019</v>
      </c>
      <c r="E7815" s="2" t="s">
        <v>388</v>
      </c>
      <c r="F7815" s="2">
        <v>16016905</v>
      </c>
    </row>
    <row r="7816" spans="1:6" x14ac:dyDescent="0.25">
      <c r="A7816" s="2" t="s">
        <v>198</v>
      </c>
      <c r="B7816" s="2" t="s">
        <v>415</v>
      </c>
      <c r="C7816" s="2" t="s">
        <v>387</v>
      </c>
      <c r="D7816" s="2">
        <v>2020</v>
      </c>
      <c r="E7816" s="2" t="s">
        <v>388</v>
      </c>
      <c r="F7816" s="2">
        <v>16818420</v>
      </c>
    </row>
    <row r="7817" spans="1:6" x14ac:dyDescent="0.25">
      <c r="A7817" s="2" t="s">
        <v>198</v>
      </c>
      <c r="B7817" s="2" t="s">
        <v>415</v>
      </c>
      <c r="C7817" s="2" t="s">
        <v>387</v>
      </c>
      <c r="D7817" s="2">
        <v>2021</v>
      </c>
      <c r="E7817" s="2" t="s">
        <v>388</v>
      </c>
      <c r="F7817" s="2">
        <v>17358347</v>
      </c>
    </row>
    <row r="7818" spans="1:6" x14ac:dyDescent="0.25">
      <c r="A7818" s="2" t="s">
        <v>198</v>
      </c>
      <c r="B7818" s="2" t="s">
        <v>415</v>
      </c>
      <c r="C7818" s="2" t="s">
        <v>389</v>
      </c>
      <c r="D7818" s="2">
        <v>2010</v>
      </c>
      <c r="E7818" s="2" t="s">
        <v>388</v>
      </c>
      <c r="F7818" s="2">
        <v>1437270</v>
      </c>
    </row>
    <row r="7819" spans="1:6" x14ac:dyDescent="0.25">
      <c r="A7819" s="2" t="s">
        <v>198</v>
      </c>
      <c r="B7819" s="2" t="s">
        <v>415</v>
      </c>
      <c r="C7819" s="2" t="s">
        <v>389</v>
      </c>
      <c r="D7819" s="2">
        <v>2011</v>
      </c>
      <c r="E7819" s="2" t="s">
        <v>388</v>
      </c>
      <c r="F7819" s="2">
        <v>5298067</v>
      </c>
    </row>
    <row r="7820" spans="1:6" x14ac:dyDescent="0.25">
      <c r="A7820" s="2" t="s">
        <v>198</v>
      </c>
      <c r="B7820" s="2" t="s">
        <v>415</v>
      </c>
      <c r="C7820" s="2" t="s">
        <v>389</v>
      </c>
      <c r="D7820" s="2">
        <v>2012</v>
      </c>
      <c r="E7820" s="2" t="s">
        <v>388</v>
      </c>
      <c r="F7820" s="2">
        <v>9408822</v>
      </c>
    </row>
    <row r="7821" spans="1:6" x14ac:dyDescent="0.25">
      <c r="A7821" s="2" t="s">
        <v>198</v>
      </c>
      <c r="B7821" s="2" t="s">
        <v>415</v>
      </c>
      <c r="C7821" s="2" t="s">
        <v>389</v>
      </c>
      <c r="D7821" s="2">
        <v>2013</v>
      </c>
      <c r="E7821" s="2" t="s">
        <v>388</v>
      </c>
      <c r="F7821" s="2">
        <v>6368228</v>
      </c>
    </row>
    <row r="7822" spans="1:6" x14ac:dyDescent="0.25">
      <c r="A7822" s="2" t="s">
        <v>198</v>
      </c>
      <c r="B7822" s="2" t="s">
        <v>415</v>
      </c>
      <c r="C7822" s="2" t="s">
        <v>389</v>
      </c>
      <c r="D7822" s="2">
        <v>2014</v>
      </c>
      <c r="E7822" s="2" t="s">
        <v>388</v>
      </c>
      <c r="F7822" s="2">
        <v>7465006</v>
      </c>
    </row>
    <row r="7823" spans="1:6" x14ac:dyDescent="0.25">
      <c r="A7823" s="2" t="s">
        <v>198</v>
      </c>
      <c r="B7823" s="2" t="s">
        <v>415</v>
      </c>
      <c r="C7823" s="2" t="s">
        <v>389</v>
      </c>
      <c r="D7823" s="2">
        <v>2015</v>
      </c>
      <c r="E7823" s="2" t="s">
        <v>388</v>
      </c>
      <c r="F7823" s="2">
        <v>4703007</v>
      </c>
    </row>
    <row r="7824" spans="1:6" x14ac:dyDescent="0.25">
      <c r="A7824" s="2" t="s">
        <v>198</v>
      </c>
      <c r="B7824" s="2" t="s">
        <v>415</v>
      </c>
      <c r="C7824" s="2" t="s">
        <v>389</v>
      </c>
      <c r="D7824" s="2">
        <v>2016</v>
      </c>
      <c r="E7824" s="2" t="s">
        <v>388</v>
      </c>
      <c r="F7824" s="2">
        <v>49473189</v>
      </c>
    </row>
    <row r="7825" spans="1:6" x14ac:dyDescent="0.25">
      <c r="A7825" s="2" t="s">
        <v>198</v>
      </c>
      <c r="B7825" s="2" t="s">
        <v>415</v>
      </c>
      <c r="C7825" s="2" t="s">
        <v>389</v>
      </c>
      <c r="D7825" s="2">
        <v>2017</v>
      </c>
      <c r="E7825" s="2" t="s">
        <v>388</v>
      </c>
      <c r="F7825" s="2">
        <v>25484087</v>
      </c>
    </row>
    <row r="7826" spans="1:6" x14ac:dyDescent="0.25">
      <c r="A7826" s="2" t="s">
        <v>198</v>
      </c>
      <c r="B7826" s="2" t="s">
        <v>415</v>
      </c>
      <c r="C7826" s="2" t="s">
        <v>389</v>
      </c>
      <c r="D7826" s="2">
        <v>2018</v>
      </c>
      <c r="E7826" s="2" t="s">
        <v>388</v>
      </c>
      <c r="F7826" s="2">
        <v>26499488</v>
      </c>
    </row>
    <row r="7827" spans="1:6" x14ac:dyDescent="0.25">
      <c r="A7827" s="2" t="s">
        <v>198</v>
      </c>
      <c r="B7827" s="2" t="s">
        <v>415</v>
      </c>
      <c r="C7827" s="2" t="s">
        <v>389</v>
      </c>
      <c r="D7827" s="2">
        <v>2019</v>
      </c>
      <c r="E7827" s="2" t="s">
        <v>388</v>
      </c>
      <c r="F7827" s="2">
        <v>27347204</v>
      </c>
    </row>
    <row r="7828" spans="1:6" x14ac:dyDescent="0.25">
      <c r="A7828" s="2" t="s">
        <v>198</v>
      </c>
      <c r="B7828" s="2" t="s">
        <v>415</v>
      </c>
      <c r="C7828" s="2" t="s">
        <v>389</v>
      </c>
      <c r="D7828" s="2">
        <v>2020</v>
      </c>
      <c r="E7828" s="2" t="s">
        <v>388</v>
      </c>
      <c r="F7828" s="2">
        <v>28075257</v>
      </c>
    </row>
    <row r="7829" spans="1:6" x14ac:dyDescent="0.25">
      <c r="A7829" s="2" t="s">
        <v>198</v>
      </c>
      <c r="B7829" s="2" t="s">
        <v>415</v>
      </c>
      <c r="C7829" s="2" t="s">
        <v>389</v>
      </c>
      <c r="D7829" s="2">
        <v>2021</v>
      </c>
      <c r="E7829" s="2" t="s">
        <v>388</v>
      </c>
      <c r="F7829" s="2">
        <v>28622146</v>
      </c>
    </row>
    <row r="7830" spans="1:6" x14ac:dyDescent="0.25">
      <c r="A7830" s="2" t="s">
        <v>198</v>
      </c>
      <c r="B7830" s="2" t="s">
        <v>415</v>
      </c>
      <c r="C7830" s="2" t="s">
        <v>390</v>
      </c>
      <c r="D7830" s="2">
        <v>2010</v>
      </c>
      <c r="E7830" s="2" t="s">
        <v>388</v>
      </c>
      <c r="F7830" s="2">
        <v>3672007</v>
      </c>
    </row>
    <row r="7831" spans="1:6" x14ac:dyDescent="0.25">
      <c r="A7831" s="2" t="s">
        <v>198</v>
      </c>
      <c r="B7831" s="2" t="s">
        <v>415</v>
      </c>
      <c r="C7831" s="2" t="s">
        <v>390</v>
      </c>
      <c r="D7831" s="2">
        <v>2011</v>
      </c>
      <c r="E7831" s="2" t="s">
        <v>388</v>
      </c>
      <c r="F7831" s="2">
        <v>5103681</v>
      </c>
    </row>
    <row r="7832" spans="1:6" x14ac:dyDescent="0.25">
      <c r="A7832" s="2" t="s">
        <v>198</v>
      </c>
      <c r="B7832" s="2" t="s">
        <v>415</v>
      </c>
      <c r="C7832" s="2" t="s">
        <v>390</v>
      </c>
      <c r="D7832" s="2">
        <v>2012</v>
      </c>
      <c r="E7832" s="2" t="s">
        <v>388</v>
      </c>
      <c r="F7832" s="2">
        <v>7753164</v>
      </c>
    </row>
    <row r="7833" spans="1:6" x14ac:dyDescent="0.25">
      <c r="A7833" s="2" t="s">
        <v>198</v>
      </c>
      <c r="B7833" s="2" t="s">
        <v>415</v>
      </c>
      <c r="C7833" s="2" t="s">
        <v>390</v>
      </c>
      <c r="D7833" s="2">
        <v>2013</v>
      </c>
      <c r="E7833" s="2" t="s">
        <v>388</v>
      </c>
      <c r="F7833" s="2">
        <v>8941897</v>
      </c>
    </row>
    <row r="7834" spans="1:6" x14ac:dyDescent="0.25">
      <c r="A7834" s="2" t="s">
        <v>198</v>
      </c>
      <c r="B7834" s="2" t="s">
        <v>415</v>
      </c>
      <c r="C7834" s="2" t="s">
        <v>390</v>
      </c>
      <c r="D7834" s="2">
        <v>2014</v>
      </c>
      <c r="E7834" s="2" t="s">
        <v>388</v>
      </c>
      <c r="F7834" s="2">
        <v>7863245</v>
      </c>
    </row>
    <row r="7835" spans="1:6" x14ac:dyDescent="0.25">
      <c r="A7835" s="2" t="s">
        <v>198</v>
      </c>
      <c r="B7835" s="2" t="s">
        <v>415</v>
      </c>
      <c r="C7835" s="2" t="s">
        <v>390</v>
      </c>
      <c r="D7835" s="2">
        <v>2016</v>
      </c>
      <c r="E7835" s="2" t="s">
        <v>388</v>
      </c>
      <c r="F7835" s="2">
        <v>7900003</v>
      </c>
    </row>
    <row r="7836" spans="1:6" x14ac:dyDescent="0.25">
      <c r="A7836" s="2" t="s">
        <v>198</v>
      </c>
      <c r="B7836" s="2" t="s">
        <v>415</v>
      </c>
      <c r="C7836" s="2" t="s">
        <v>390</v>
      </c>
      <c r="D7836" s="2">
        <v>2017</v>
      </c>
      <c r="E7836" s="2" t="s">
        <v>388</v>
      </c>
      <c r="F7836" s="2">
        <v>6344472</v>
      </c>
    </row>
    <row r="7837" spans="1:6" x14ac:dyDescent="0.25">
      <c r="A7837" s="2" t="s">
        <v>198</v>
      </c>
      <c r="B7837" s="2" t="s">
        <v>415</v>
      </c>
      <c r="C7837" s="2" t="s">
        <v>390</v>
      </c>
      <c r="D7837" s="2">
        <v>2018</v>
      </c>
      <c r="E7837" s="2" t="s">
        <v>388</v>
      </c>
      <c r="F7837" s="2">
        <v>36441622</v>
      </c>
    </row>
    <row r="7838" spans="1:6" x14ac:dyDescent="0.25">
      <c r="A7838" s="2" t="s">
        <v>198</v>
      </c>
      <c r="B7838" s="2" t="s">
        <v>415</v>
      </c>
      <c r="C7838" s="2" t="s">
        <v>390</v>
      </c>
      <c r="D7838" s="2">
        <v>2019</v>
      </c>
      <c r="E7838" s="2" t="s">
        <v>388</v>
      </c>
      <c r="F7838" s="2">
        <v>36878803</v>
      </c>
    </row>
    <row r="7839" spans="1:6" x14ac:dyDescent="0.25">
      <c r="A7839" s="2" t="s">
        <v>198</v>
      </c>
      <c r="B7839" s="2" t="s">
        <v>415</v>
      </c>
      <c r="C7839" s="2" t="s">
        <v>390</v>
      </c>
      <c r="D7839" s="2">
        <v>2020</v>
      </c>
      <c r="E7839" s="2" t="s">
        <v>388</v>
      </c>
      <c r="F7839" s="2">
        <v>37647450</v>
      </c>
    </row>
    <row r="7840" spans="1:6" x14ac:dyDescent="0.25">
      <c r="A7840" s="2" t="s">
        <v>198</v>
      </c>
      <c r="B7840" s="2" t="s">
        <v>415</v>
      </c>
      <c r="C7840" s="2" t="s">
        <v>390</v>
      </c>
      <c r="D7840" s="2">
        <v>2021</v>
      </c>
      <c r="E7840" s="2" t="s">
        <v>388</v>
      </c>
      <c r="F7840" s="2">
        <v>38414521</v>
      </c>
    </row>
    <row r="7841" spans="1:6" x14ac:dyDescent="0.25">
      <c r="A7841" s="2" t="s">
        <v>198</v>
      </c>
      <c r="B7841" s="2" t="s">
        <v>409</v>
      </c>
      <c r="C7841" s="2" t="s">
        <v>387</v>
      </c>
      <c r="D7841" s="2">
        <v>2010</v>
      </c>
      <c r="E7841" s="2" t="s">
        <v>388</v>
      </c>
      <c r="F7841" s="2">
        <v>2269278</v>
      </c>
    </row>
    <row r="7842" spans="1:6" x14ac:dyDescent="0.25">
      <c r="A7842" s="2" t="s">
        <v>198</v>
      </c>
      <c r="B7842" s="2" t="s">
        <v>409</v>
      </c>
      <c r="C7842" s="2" t="s">
        <v>387</v>
      </c>
      <c r="D7842" s="2">
        <v>2011</v>
      </c>
      <c r="E7842" s="2" t="s">
        <v>388</v>
      </c>
      <c r="F7842" s="2">
        <v>2096742</v>
      </c>
    </row>
    <row r="7843" spans="1:6" x14ac:dyDescent="0.25">
      <c r="A7843" s="2" t="s">
        <v>198</v>
      </c>
      <c r="B7843" s="2" t="s">
        <v>409</v>
      </c>
      <c r="C7843" s="2" t="s">
        <v>387</v>
      </c>
      <c r="D7843" s="2">
        <v>2012</v>
      </c>
      <c r="E7843" s="2" t="s">
        <v>388</v>
      </c>
      <c r="F7843" s="2">
        <v>11391751</v>
      </c>
    </row>
    <row r="7844" spans="1:6" x14ac:dyDescent="0.25">
      <c r="A7844" s="2" t="s">
        <v>198</v>
      </c>
      <c r="B7844" s="2" t="s">
        <v>409</v>
      </c>
      <c r="C7844" s="2" t="s">
        <v>387</v>
      </c>
      <c r="D7844" s="2">
        <v>2013</v>
      </c>
      <c r="E7844" s="2" t="s">
        <v>388</v>
      </c>
      <c r="F7844" s="2">
        <v>2026754</v>
      </c>
    </row>
    <row r="7845" spans="1:6" x14ac:dyDescent="0.25">
      <c r="A7845" s="2" t="s">
        <v>198</v>
      </c>
      <c r="B7845" s="2" t="s">
        <v>409</v>
      </c>
      <c r="C7845" s="2" t="s">
        <v>387</v>
      </c>
      <c r="D7845" s="2">
        <v>2014</v>
      </c>
      <c r="E7845" s="2" t="s">
        <v>388</v>
      </c>
      <c r="F7845" s="2">
        <v>10270389</v>
      </c>
    </row>
    <row r="7846" spans="1:6" x14ac:dyDescent="0.25">
      <c r="A7846" s="2" t="s">
        <v>198</v>
      </c>
      <c r="B7846" s="2" t="s">
        <v>409</v>
      </c>
      <c r="C7846" s="2" t="s">
        <v>387</v>
      </c>
      <c r="D7846" s="2">
        <v>2015</v>
      </c>
      <c r="E7846" s="2" t="s">
        <v>388</v>
      </c>
      <c r="F7846" s="2">
        <v>3740348</v>
      </c>
    </row>
    <row r="7847" spans="1:6" x14ac:dyDescent="0.25">
      <c r="A7847" s="2" t="s">
        <v>198</v>
      </c>
      <c r="B7847" s="2" t="s">
        <v>409</v>
      </c>
      <c r="C7847" s="2" t="s">
        <v>387</v>
      </c>
      <c r="D7847" s="2">
        <v>2016</v>
      </c>
      <c r="E7847" s="2" t="s">
        <v>388</v>
      </c>
      <c r="F7847" s="2">
        <v>12695842</v>
      </c>
    </row>
    <row r="7848" spans="1:6" x14ac:dyDescent="0.25">
      <c r="A7848" s="2" t="s">
        <v>198</v>
      </c>
      <c r="B7848" s="2" t="s">
        <v>409</v>
      </c>
      <c r="C7848" s="2" t="s">
        <v>387</v>
      </c>
      <c r="D7848" s="2">
        <v>2017</v>
      </c>
      <c r="E7848" s="2" t="s">
        <v>388</v>
      </c>
      <c r="F7848" s="2">
        <v>6646770</v>
      </c>
    </row>
    <row r="7849" spans="1:6" x14ac:dyDescent="0.25">
      <c r="A7849" s="2" t="s">
        <v>198</v>
      </c>
      <c r="B7849" s="2" t="s">
        <v>409</v>
      </c>
      <c r="C7849" s="2" t="s">
        <v>387</v>
      </c>
      <c r="D7849" s="2">
        <v>2018</v>
      </c>
      <c r="E7849" s="2" t="s">
        <v>388</v>
      </c>
      <c r="F7849" s="2">
        <v>11773607</v>
      </c>
    </row>
    <row r="7850" spans="1:6" x14ac:dyDescent="0.25">
      <c r="A7850" s="2" t="s">
        <v>198</v>
      </c>
      <c r="B7850" s="2" t="s">
        <v>409</v>
      </c>
      <c r="C7850" s="2" t="s">
        <v>387</v>
      </c>
      <c r="D7850" s="2">
        <v>2019</v>
      </c>
      <c r="E7850" s="2" t="s">
        <v>388</v>
      </c>
      <c r="F7850" s="2">
        <v>12438690</v>
      </c>
    </row>
    <row r="7851" spans="1:6" x14ac:dyDescent="0.25">
      <c r="A7851" s="2" t="s">
        <v>198</v>
      </c>
      <c r="B7851" s="2" t="s">
        <v>409</v>
      </c>
      <c r="C7851" s="2" t="s">
        <v>387</v>
      </c>
      <c r="D7851" s="2">
        <v>2020</v>
      </c>
      <c r="E7851" s="2" t="s">
        <v>388</v>
      </c>
      <c r="F7851" s="2">
        <v>13011998</v>
      </c>
    </row>
    <row r="7852" spans="1:6" x14ac:dyDescent="0.25">
      <c r="A7852" s="2" t="s">
        <v>198</v>
      </c>
      <c r="B7852" s="2" t="s">
        <v>409</v>
      </c>
      <c r="C7852" s="2" t="s">
        <v>387</v>
      </c>
      <c r="D7852" s="2">
        <v>2021</v>
      </c>
      <c r="E7852" s="2" t="s">
        <v>388</v>
      </c>
      <c r="F7852" s="2">
        <v>13393775</v>
      </c>
    </row>
    <row r="7853" spans="1:6" x14ac:dyDescent="0.25">
      <c r="A7853" s="2" t="s">
        <v>198</v>
      </c>
      <c r="B7853" s="2" t="s">
        <v>409</v>
      </c>
      <c r="C7853" s="2" t="s">
        <v>389</v>
      </c>
      <c r="D7853" s="2">
        <v>2010</v>
      </c>
      <c r="E7853" s="2" t="s">
        <v>388</v>
      </c>
      <c r="F7853" s="2">
        <v>3083600</v>
      </c>
    </row>
    <row r="7854" spans="1:6" x14ac:dyDescent="0.25">
      <c r="A7854" s="2" t="s">
        <v>198</v>
      </c>
      <c r="B7854" s="2" t="s">
        <v>409</v>
      </c>
      <c r="C7854" s="2" t="s">
        <v>389</v>
      </c>
      <c r="D7854" s="2">
        <v>2011</v>
      </c>
      <c r="E7854" s="2" t="s">
        <v>388</v>
      </c>
      <c r="F7854" s="2">
        <v>1713604</v>
      </c>
    </row>
    <row r="7855" spans="1:6" x14ac:dyDescent="0.25">
      <c r="A7855" s="2" t="s">
        <v>198</v>
      </c>
      <c r="B7855" s="2" t="s">
        <v>409</v>
      </c>
      <c r="C7855" s="2" t="s">
        <v>389</v>
      </c>
      <c r="D7855" s="2">
        <v>2014</v>
      </c>
      <c r="E7855" s="2" t="s">
        <v>388</v>
      </c>
      <c r="F7855" s="2">
        <v>4700000</v>
      </c>
    </row>
    <row r="7856" spans="1:6" x14ac:dyDescent="0.25">
      <c r="A7856" s="2" t="s">
        <v>198</v>
      </c>
      <c r="B7856" s="2" t="s">
        <v>409</v>
      </c>
      <c r="C7856" s="2" t="s">
        <v>389</v>
      </c>
      <c r="D7856" s="2">
        <v>2015</v>
      </c>
      <c r="E7856" s="2" t="s">
        <v>388</v>
      </c>
      <c r="F7856" s="2">
        <v>2010675</v>
      </c>
    </row>
    <row r="7857" spans="1:6" x14ac:dyDescent="0.25">
      <c r="A7857" s="2" t="s">
        <v>198</v>
      </c>
      <c r="B7857" s="2" t="s">
        <v>409</v>
      </c>
      <c r="C7857" s="2" t="s">
        <v>389</v>
      </c>
      <c r="D7857" s="2">
        <v>2016</v>
      </c>
      <c r="E7857" s="2" t="s">
        <v>388</v>
      </c>
      <c r="F7857" s="2">
        <v>4137000</v>
      </c>
    </row>
    <row r="7858" spans="1:6" x14ac:dyDescent="0.25">
      <c r="A7858" s="2" t="s">
        <v>198</v>
      </c>
      <c r="B7858" s="2" t="s">
        <v>409</v>
      </c>
      <c r="C7858" s="2" t="s">
        <v>389</v>
      </c>
      <c r="D7858" s="2">
        <v>2017</v>
      </c>
      <c r="E7858" s="2" t="s">
        <v>388</v>
      </c>
      <c r="F7858" s="2">
        <v>3563326</v>
      </c>
    </row>
    <row r="7859" spans="1:6" x14ac:dyDescent="0.25">
      <c r="A7859" s="2" t="s">
        <v>198</v>
      </c>
      <c r="B7859" s="2" t="s">
        <v>409</v>
      </c>
      <c r="C7859" s="2" t="s">
        <v>389</v>
      </c>
      <c r="D7859" s="2">
        <v>2018</v>
      </c>
      <c r="E7859" s="2" t="s">
        <v>388</v>
      </c>
      <c r="F7859" s="2">
        <v>3872077</v>
      </c>
    </row>
    <row r="7860" spans="1:6" x14ac:dyDescent="0.25">
      <c r="A7860" s="2" t="s">
        <v>198</v>
      </c>
      <c r="B7860" s="2" t="s">
        <v>409</v>
      </c>
      <c r="C7860" s="2" t="s">
        <v>389</v>
      </c>
      <c r="D7860" s="2">
        <v>2019</v>
      </c>
      <c r="E7860" s="2" t="s">
        <v>388</v>
      </c>
      <c r="F7860" s="2">
        <v>3901216</v>
      </c>
    </row>
    <row r="7861" spans="1:6" x14ac:dyDescent="0.25">
      <c r="A7861" s="2" t="s">
        <v>198</v>
      </c>
      <c r="B7861" s="2" t="s">
        <v>409</v>
      </c>
      <c r="C7861" s="2" t="s">
        <v>389</v>
      </c>
      <c r="D7861" s="2">
        <v>2020</v>
      </c>
      <c r="E7861" s="2" t="s">
        <v>388</v>
      </c>
      <c r="F7861" s="2">
        <v>3952633</v>
      </c>
    </row>
    <row r="7862" spans="1:6" x14ac:dyDescent="0.25">
      <c r="A7862" s="2" t="s">
        <v>198</v>
      </c>
      <c r="B7862" s="2" t="s">
        <v>409</v>
      </c>
      <c r="C7862" s="2" t="s">
        <v>389</v>
      </c>
      <c r="D7862" s="2">
        <v>2021</v>
      </c>
      <c r="E7862" s="2" t="s">
        <v>388</v>
      </c>
      <c r="F7862" s="2">
        <v>3987776</v>
      </c>
    </row>
    <row r="7863" spans="1:6" x14ac:dyDescent="0.25">
      <c r="A7863" s="2" t="s">
        <v>198</v>
      </c>
      <c r="B7863" s="2" t="s">
        <v>409</v>
      </c>
      <c r="C7863" s="2" t="s">
        <v>390</v>
      </c>
      <c r="D7863" s="2">
        <v>2010</v>
      </c>
      <c r="E7863" s="2" t="s">
        <v>388</v>
      </c>
      <c r="F7863" s="2">
        <v>17641460</v>
      </c>
    </row>
    <row r="7864" spans="1:6" x14ac:dyDescent="0.25">
      <c r="A7864" s="2" t="s">
        <v>198</v>
      </c>
      <c r="B7864" s="2" t="s">
        <v>409</v>
      </c>
      <c r="C7864" s="2" t="s">
        <v>390</v>
      </c>
      <c r="D7864" s="2">
        <v>2011</v>
      </c>
      <c r="E7864" s="2" t="s">
        <v>388</v>
      </c>
      <c r="F7864" s="2">
        <v>15981158</v>
      </c>
    </row>
    <row r="7865" spans="1:6" x14ac:dyDescent="0.25">
      <c r="A7865" s="2" t="s">
        <v>198</v>
      </c>
      <c r="B7865" s="2" t="s">
        <v>409</v>
      </c>
      <c r="C7865" s="2" t="s">
        <v>390</v>
      </c>
      <c r="D7865" s="2">
        <v>2012</v>
      </c>
      <c r="E7865" s="2" t="s">
        <v>388</v>
      </c>
      <c r="F7865" s="2">
        <v>18777153</v>
      </c>
    </row>
    <row r="7866" spans="1:6" x14ac:dyDescent="0.25">
      <c r="A7866" s="2" t="s">
        <v>198</v>
      </c>
      <c r="B7866" s="2" t="s">
        <v>409</v>
      </c>
      <c r="C7866" s="2" t="s">
        <v>390</v>
      </c>
      <c r="D7866" s="2">
        <v>2013</v>
      </c>
      <c r="E7866" s="2" t="s">
        <v>388</v>
      </c>
      <c r="F7866" s="2">
        <v>17684976</v>
      </c>
    </row>
    <row r="7867" spans="1:6" x14ac:dyDescent="0.25">
      <c r="A7867" s="2" t="s">
        <v>198</v>
      </c>
      <c r="B7867" s="2" t="s">
        <v>409</v>
      </c>
      <c r="C7867" s="2" t="s">
        <v>390</v>
      </c>
      <c r="D7867" s="2">
        <v>2014</v>
      </c>
      <c r="E7867" s="2" t="s">
        <v>388</v>
      </c>
      <c r="F7867" s="2">
        <v>18945125</v>
      </c>
    </row>
    <row r="7868" spans="1:6" x14ac:dyDescent="0.25">
      <c r="A7868" s="2" t="s">
        <v>198</v>
      </c>
      <c r="B7868" s="2" t="s">
        <v>409</v>
      </c>
      <c r="C7868" s="2" t="s">
        <v>390</v>
      </c>
      <c r="D7868" s="2">
        <v>2015</v>
      </c>
      <c r="E7868" s="2" t="s">
        <v>388</v>
      </c>
      <c r="F7868" s="2">
        <v>14905147</v>
      </c>
    </row>
    <row r="7869" spans="1:6" x14ac:dyDescent="0.25">
      <c r="A7869" s="2" t="s">
        <v>198</v>
      </c>
      <c r="B7869" s="2" t="s">
        <v>409</v>
      </c>
      <c r="C7869" s="2" t="s">
        <v>390</v>
      </c>
      <c r="D7869" s="2">
        <v>2016</v>
      </c>
      <c r="E7869" s="2" t="s">
        <v>388</v>
      </c>
      <c r="F7869" s="2">
        <v>16031580</v>
      </c>
    </row>
    <row r="7870" spans="1:6" x14ac:dyDescent="0.25">
      <c r="A7870" s="2" t="s">
        <v>198</v>
      </c>
      <c r="B7870" s="2" t="s">
        <v>409</v>
      </c>
      <c r="C7870" s="2" t="s">
        <v>390</v>
      </c>
      <c r="D7870" s="2">
        <v>2017</v>
      </c>
      <c r="E7870" s="2" t="s">
        <v>388</v>
      </c>
      <c r="F7870" s="2">
        <v>29565939</v>
      </c>
    </row>
    <row r="7871" spans="1:6" x14ac:dyDescent="0.25">
      <c r="A7871" s="2" t="s">
        <v>198</v>
      </c>
      <c r="B7871" s="2" t="s">
        <v>409</v>
      </c>
      <c r="C7871" s="2" t="s">
        <v>390</v>
      </c>
      <c r="D7871" s="2">
        <v>2018</v>
      </c>
      <c r="E7871" s="2" t="s">
        <v>388</v>
      </c>
      <c r="F7871" s="2">
        <v>24407467</v>
      </c>
    </row>
    <row r="7872" spans="1:6" x14ac:dyDescent="0.25">
      <c r="A7872" s="2" t="s">
        <v>198</v>
      </c>
      <c r="B7872" s="2" t="s">
        <v>409</v>
      </c>
      <c r="C7872" s="2" t="s">
        <v>390</v>
      </c>
      <c r="D7872" s="2">
        <v>2019</v>
      </c>
      <c r="E7872" s="2" t="s">
        <v>388</v>
      </c>
      <c r="F7872" s="2">
        <v>25865179</v>
      </c>
    </row>
    <row r="7873" spans="1:6" x14ac:dyDescent="0.25">
      <c r="A7873" s="2" t="s">
        <v>198</v>
      </c>
      <c r="B7873" s="2" t="s">
        <v>409</v>
      </c>
      <c r="C7873" s="2" t="s">
        <v>390</v>
      </c>
      <c r="D7873" s="2">
        <v>2020</v>
      </c>
      <c r="E7873" s="2" t="s">
        <v>388</v>
      </c>
      <c r="F7873" s="2">
        <v>27632393</v>
      </c>
    </row>
    <row r="7874" spans="1:6" x14ac:dyDescent="0.25">
      <c r="A7874" s="2" t="s">
        <v>198</v>
      </c>
      <c r="B7874" s="2" t="s">
        <v>409</v>
      </c>
      <c r="C7874" s="2" t="s">
        <v>390</v>
      </c>
      <c r="D7874" s="2">
        <v>2021</v>
      </c>
      <c r="E7874" s="2" t="s">
        <v>388</v>
      </c>
      <c r="F7874" s="2">
        <v>29004930</v>
      </c>
    </row>
    <row r="7875" spans="1:6" x14ac:dyDescent="0.25">
      <c r="A7875" s="2" t="s">
        <v>199</v>
      </c>
      <c r="B7875" s="2" t="s">
        <v>407</v>
      </c>
      <c r="C7875" s="2" t="s">
        <v>387</v>
      </c>
      <c r="D7875" s="2">
        <v>2010</v>
      </c>
      <c r="E7875" s="2" t="s">
        <v>388</v>
      </c>
      <c r="F7875" s="2">
        <v>12926861</v>
      </c>
    </row>
    <row r="7876" spans="1:6" x14ac:dyDescent="0.25">
      <c r="A7876" s="2" t="s">
        <v>199</v>
      </c>
      <c r="B7876" s="2" t="s">
        <v>407</v>
      </c>
      <c r="C7876" s="2" t="s">
        <v>387</v>
      </c>
      <c r="D7876" s="2">
        <v>2011</v>
      </c>
      <c r="E7876" s="2" t="s">
        <v>388</v>
      </c>
      <c r="F7876" s="2">
        <v>47992718</v>
      </c>
    </row>
    <row r="7877" spans="1:6" x14ac:dyDescent="0.25">
      <c r="A7877" s="2" t="s">
        <v>199</v>
      </c>
      <c r="B7877" s="2" t="s">
        <v>407</v>
      </c>
      <c r="C7877" s="2" t="s">
        <v>387</v>
      </c>
      <c r="D7877" s="2">
        <v>2012</v>
      </c>
      <c r="E7877" s="2" t="s">
        <v>388</v>
      </c>
      <c r="F7877" s="2">
        <v>23586559</v>
      </c>
    </row>
    <row r="7878" spans="1:6" x14ac:dyDescent="0.25">
      <c r="A7878" s="2" t="s">
        <v>199</v>
      </c>
      <c r="B7878" s="2" t="s">
        <v>407</v>
      </c>
      <c r="C7878" s="2" t="s">
        <v>387</v>
      </c>
      <c r="D7878" s="2">
        <v>2013</v>
      </c>
      <c r="E7878" s="2" t="s">
        <v>388</v>
      </c>
      <c r="F7878" s="2">
        <v>30112527</v>
      </c>
    </row>
    <row r="7879" spans="1:6" x14ac:dyDescent="0.25">
      <c r="A7879" s="2" t="s">
        <v>199</v>
      </c>
      <c r="B7879" s="2" t="s">
        <v>407</v>
      </c>
      <c r="C7879" s="2" t="s">
        <v>387</v>
      </c>
      <c r="D7879" s="2">
        <v>2014</v>
      </c>
      <c r="E7879" s="2" t="s">
        <v>388</v>
      </c>
      <c r="F7879" s="2">
        <v>57498081</v>
      </c>
    </row>
    <row r="7880" spans="1:6" x14ac:dyDescent="0.25">
      <c r="A7880" s="2" t="s">
        <v>199</v>
      </c>
      <c r="B7880" s="2" t="s">
        <v>407</v>
      </c>
      <c r="C7880" s="2" t="s">
        <v>387</v>
      </c>
      <c r="D7880" s="2">
        <v>2015</v>
      </c>
      <c r="E7880" s="2" t="s">
        <v>388</v>
      </c>
      <c r="F7880" s="2">
        <v>19732106</v>
      </c>
    </row>
    <row r="7881" spans="1:6" x14ac:dyDescent="0.25">
      <c r="A7881" s="2" t="s">
        <v>199</v>
      </c>
      <c r="B7881" s="2" t="s">
        <v>407</v>
      </c>
      <c r="C7881" s="2" t="s">
        <v>387</v>
      </c>
      <c r="D7881" s="2">
        <v>2016</v>
      </c>
      <c r="E7881" s="2" t="s">
        <v>388</v>
      </c>
      <c r="F7881" s="2">
        <v>20565941</v>
      </c>
    </row>
    <row r="7882" spans="1:6" x14ac:dyDescent="0.25">
      <c r="A7882" s="2" t="s">
        <v>199</v>
      </c>
      <c r="B7882" s="2" t="s">
        <v>407</v>
      </c>
      <c r="C7882" s="2" t="s">
        <v>387</v>
      </c>
      <c r="D7882" s="2">
        <v>2017</v>
      </c>
      <c r="E7882" s="2" t="s">
        <v>388</v>
      </c>
      <c r="F7882" s="2">
        <v>27856395</v>
      </c>
    </row>
    <row r="7883" spans="1:6" x14ac:dyDescent="0.25">
      <c r="A7883" s="2" t="s">
        <v>199</v>
      </c>
      <c r="B7883" s="2" t="s">
        <v>407</v>
      </c>
      <c r="C7883" s="2" t="s">
        <v>387</v>
      </c>
      <c r="D7883" s="2">
        <v>2018</v>
      </c>
      <c r="E7883" s="2" t="s">
        <v>388</v>
      </c>
      <c r="F7883" s="2">
        <v>23185530</v>
      </c>
    </row>
    <row r="7884" spans="1:6" x14ac:dyDescent="0.25">
      <c r="A7884" s="2" t="s">
        <v>199</v>
      </c>
      <c r="B7884" s="2" t="s">
        <v>407</v>
      </c>
      <c r="C7884" s="2" t="s">
        <v>387</v>
      </c>
      <c r="D7884" s="2">
        <v>2019</v>
      </c>
      <c r="E7884" s="2" t="s">
        <v>388</v>
      </c>
      <c r="F7884" s="2">
        <v>24597116</v>
      </c>
    </row>
    <row r="7885" spans="1:6" x14ac:dyDescent="0.25">
      <c r="A7885" s="2" t="s">
        <v>199</v>
      </c>
      <c r="B7885" s="2" t="s">
        <v>407</v>
      </c>
      <c r="C7885" s="2" t="s">
        <v>387</v>
      </c>
      <c r="D7885" s="2">
        <v>2020</v>
      </c>
      <c r="E7885" s="2" t="s">
        <v>388</v>
      </c>
      <c r="F7885" s="2">
        <v>25952943</v>
      </c>
    </row>
    <row r="7886" spans="1:6" x14ac:dyDescent="0.25">
      <c r="A7886" s="2" t="s">
        <v>199</v>
      </c>
      <c r="B7886" s="2" t="s">
        <v>407</v>
      </c>
      <c r="C7886" s="2" t="s">
        <v>387</v>
      </c>
      <c r="D7886" s="2">
        <v>2021</v>
      </c>
      <c r="E7886" s="2" t="s">
        <v>388</v>
      </c>
      <c r="F7886" s="2">
        <v>26803846</v>
      </c>
    </row>
    <row r="7887" spans="1:6" x14ac:dyDescent="0.25">
      <c r="A7887" s="2" t="s">
        <v>199</v>
      </c>
      <c r="B7887" s="2" t="s">
        <v>407</v>
      </c>
      <c r="C7887" s="2" t="s">
        <v>389</v>
      </c>
      <c r="D7887" s="2">
        <v>2010</v>
      </c>
      <c r="E7887" s="2" t="s">
        <v>388</v>
      </c>
      <c r="F7887" s="2">
        <v>111296598</v>
      </c>
    </row>
    <row r="7888" spans="1:6" x14ac:dyDescent="0.25">
      <c r="A7888" s="2" t="s">
        <v>199</v>
      </c>
      <c r="B7888" s="2" t="s">
        <v>407</v>
      </c>
      <c r="C7888" s="2" t="s">
        <v>389</v>
      </c>
      <c r="D7888" s="2">
        <v>2011</v>
      </c>
      <c r="E7888" s="2" t="s">
        <v>388</v>
      </c>
      <c r="F7888" s="2">
        <v>14259125</v>
      </c>
    </row>
    <row r="7889" spans="1:6" x14ac:dyDescent="0.25">
      <c r="A7889" s="2" t="s">
        <v>199</v>
      </c>
      <c r="B7889" s="2" t="s">
        <v>407</v>
      </c>
      <c r="C7889" s="2" t="s">
        <v>389</v>
      </c>
      <c r="D7889" s="2">
        <v>2012</v>
      </c>
      <c r="E7889" s="2" t="s">
        <v>388</v>
      </c>
      <c r="F7889" s="2">
        <v>15851427</v>
      </c>
    </row>
    <row r="7890" spans="1:6" x14ac:dyDescent="0.25">
      <c r="A7890" s="2" t="s">
        <v>199</v>
      </c>
      <c r="B7890" s="2" t="s">
        <v>407</v>
      </c>
      <c r="C7890" s="2" t="s">
        <v>389</v>
      </c>
      <c r="D7890" s="2">
        <v>2013</v>
      </c>
      <c r="E7890" s="2" t="s">
        <v>388</v>
      </c>
      <c r="F7890" s="2">
        <v>29650843</v>
      </c>
    </row>
    <row r="7891" spans="1:6" x14ac:dyDescent="0.25">
      <c r="A7891" s="2" t="s">
        <v>199</v>
      </c>
      <c r="B7891" s="2" t="s">
        <v>407</v>
      </c>
      <c r="C7891" s="2" t="s">
        <v>389</v>
      </c>
      <c r="D7891" s="2">
        <v>2014</v>
      </c>
      <c r="E7891" s="2" t="s">
        <v>388</v>
      </c>
      <c r="F7891" s="2">
        <v>39205157</v>
      </c>
    </row>
    <row r="7892" spans="1:6" x14ac:dyDescent="0.25">
      <c r="A7892" s="2" t="s">
        <v>199</v>
      </c>
      <c r="B7892" s="2" t="s">
        <v>407</v>
      </c>
      <c r="C7892" s="2" t="s">
        <v>389</v>
      </c>
      <c r="D7892" s="2">
        <v>2015</v>
      </c>
      <c r="E7892" s="2" t="s">
        <v>388</v>
      </c>
      <c r="F7892" s="2">
        <v>24351999</v>
      </c>
    </row>
    <row r="7893" spans="1:6" x14ac:dyDescent="0.25">
      <c r="A7893" s="2" t="s">
        <v>199</v>
      </c>
      <c r="B7893" s="2" t="s">
        <v>407</v>
      </c>
      <c r="C7893" s="2" t="s">
        <v>389</v>
      </c>
      <c r="D7893" s="2">
        <v>2016</v>
      </c>
      <c r="E7893" s="2" t="s">
        <v>388</v>
      </c>
      <c r="F7893" s="2">
        <v>10647653</v>
      </c>
    </row>
    <row r="7894" spans="1:6" x14ac:dyDescent="0.25">
      <c r="A7894" s="2" t="s">
        <v>199</v>
      </c>
      <c r="B7894" s="2" t="s">
        <v>407</v>
      </c>
      <c r="C7894" s="2" t="s">
        <v>389</v>
      </c>
      <c r="D7894" s="2">
        <v>2017</v>
      </c>
      <c r="E7894" s="2" t="s">
        <v>388</v>
      </c>
      <c r="F7894" s="2">
        <v>95502715</v>
      </c>
    </row>
    <row r="7895" spans="1:6" x14ac:dyDescent="0.25">
      <c r="A7895" s="2" t="s">
        <v>199</v>
      </c>
      <c r="B7895" s="2" t="s">
        <v>407</v>
      </c>
      <c r="C7895" s="2" t="s">
        <v>389</v>
      </c>
      <c r="D7895" s="2">
        <v>2018</v>
      </c>
      <c r="E7895" s="2" t="s">
        <v>388</v>
      </c>
      <c r="F7895" s="2">
        <v>34843904</v>
      </c>
    </row>
    <row r="7896" spans="1:6" x14ac:dyDescent="0.25">
      <c r="A7896" s="2" t="s">
        <v>199</v>
      </c>
      <c r="B7896" s="2" t="s">
        <v>407</v>
      </c>
      <c r="C7896" s="2" t="s">
        <v>389</v>
      </c>
      <c r="D7896" s="2">
        <v>2019</v>
      </c>
      <c r="E7896" s="2" t="s">
        <v>388</v>
      </c>
      <c r="F7896" s="2">
        <v>36370402</v>
      </c>
    </row>
    <row r="7897" spans="1:6" x14ac:dyDescent="0.25">
      <c r="A7897" s="2" t="s">
        <v>199</v>
      </c>
      <c r="B7897" s="2" t="s">
        <v>407</v>
      </c>
      <c r="C7897" s="2" t="s">
        <v>389</v>
      </c>
      <c r="D7897" s="2">
        <v>2020</v>
      </c>
      <c r="E7897" s="2" t="s">
        <v>388</v>
      </c>
      <c r="F7897" s="2">
        <v>37101977</v>
      </c>
    </row>
    <row r="7898" spans="1:6" x14ac:dyDescent="0.25">
      <c r="A7898" s="2" t="s">
        <v>199</v>
      </c>
      <c r="B7898" s="2" t="s">
        <v>407</v>
      </c>
      <c r="C7898" s="2" t="s">
        <v>389</v>
      </c>
      <c r="D7898" s="2">
        <v>2021</v>
      </c>
      <c r="E7898" s="2" t="s">
        <v>388</v>
      </c>
      <c r="F7898" s="2">
        <v>37681808</v>
      </c>
    </row>
    <row r="7899" spans="1:6" x14ac:dyDescent="0.25">
      <c r="A7899" s="2" t="s">
        <v>199</v>
      </c>
      <c r="B7899" s="2" t="s">
        <v>407</v>
      </c>
      <c r="C7899" s="2" t="s">
        <v>390</v>
      </c>
      <c r="D7899" s="2">
        <v>2010</v>
      </c>
      <c r="E7899" s="2" t="s">
        <v>388</v>
      </c>
      <c r="F7899" s="2">
        <v>31754850</v>
      </c>
    </row>
    <row r="7900" spans="1:6" x14ac:dyDescent="0.25">
      <c r="A7900" s="2" t="s">
        <v>199</v>
      </c>
      <c r="B7900" s="2" t="s">
        <v>407</v>
      </c>
      <c r="C7900" s="2" t="s">
        <v>390</v>
      </c>
      <c r="D7900" s="2">
        <v>2011</v>
      </c>
      <c r="E7900" s="2" t="s">
        <v>388</v>
      </c>
      <c r="F7900" s="2">
        <v>30614701</v>
      </c>
    </row>
    <row r="7901" spans="1:6" x14ac:dyDescent="0.25">
      <c r="A7901" s="2" t="s">
        <v>199</v>
      </c>
      <c r="B7901" s="2" t="s">
        <v>407</v>
      </c>
      <c r="C7901" s="2" t="s">
        <v>390</v>
      </c>
      <c r="D7901" s="2">
        <v>2012</v>
      </c>
      <c r="E7901" s="2" t="s">
        <v>388</v>
      </c>
      <c r="F7901" s="2">
        <v>36867420</v>
      </c>
    </row>
    <row r="7902" spans="1:6" x14ac:dyDescent="0.25">
      <c r="A7902" s="2" t="s">
        <v>199</v>
      </c>
      <c r="B7902" s="2" t="s">
        <v>407</v>
      </c>
      <c r="C7902" s="2" t="s">
        <v>390</v>
      </c>
      <c r="D7902" s="2">
        <v>2013</v>
      </c>
      <c r="E7902" s="2" t="s">
        <v>388</v>
      </c>
      <c r="F7902" s="2">
        <v>12661121</v>
      </c>
    </row>
    <row r="7903" spans="1:6" x14ac:dyDescent="0.25">
      <c r="A7903" s="2" t="s">
        <v>199</v>
      </c>
      <c r="B7903" s="2" t="s">
        <v>407</v>
      </c>
      <c r="C7903" s="2" t="s">
        <v>390</v>
      </c>
      <c r="D7903" s="2">
        <v>2014</v>
      </c>
      <c r="E7903" s="2" t="s">
        <v>388</v>
      </c>
      <c r="F7903" s="2">
        <v>11122706</v>
      </c>
    </row>
    <row r="7904" spans="1:6" x14ac:dyDescent="0.25">
      <c r="A7904" s="2" t="s">
        <v>199</v>
      </c>
      <c r="B7904" s="2" t="s">
        <v>407</v>
      </c>
      <c r="C7904" s="2" t="s">
        <v>390</v>
      </c>
      <c r="D7904" s="2">
        <v>2015</v>
      </c>
      <c r="E7904" s="2" t="s">
        <v>388</v>
      </c>
      <c r="F7904" s="2">
        <v>9273614</v>
      </c>
    </row>
    <row r="7905" spans="1:6" x14ac:dyDescent="0.25">
      <c r="A7905" s="2" t="s">
        <v>199</v>
      </c>
      <c r="B7905" s="2" t="s">
        <v>407</v>
      </c>
      <c r="C7905" s="2" t="s">
        <v>390</v>
      </c>
      <c r="D7905" s="2">
        <v>2016</v>
      </c>
      <c r="E7905" s="2" t="s">
        <v>388</v>
      </c>
      <c r="F7905" s="2">
        <v>22737871</v>
      </c>
    </row>
    <row r="7906" spans="1:6" x14ac:dyDescent="0.25">
      <c r="A7906" s="2" t="s">
        <v>199</v>
      </c>
      <c r="B7906" s="2" t="s">
        <v>407</v>
      </c>
      <c r="C7906" s="2" t="s">
        <v>390</v>
      </c>
      <c r="D7906" s="2">
        <v>2017</v>
      </c>
      <c r="E7906" s="2" t="s">
        <v>388</v>
      </c>
      <c r="F7906" s="2">
        <v>15240917</v>
      </c>
    </row>
    <row r="7907" spans="1:6" x14ac:dyDescent="0.25">
      <c r="A7907" s="2" t="s">
        <v>199</v>
      </c>
      <c r="B7907" s="2" t="s">
        <v>407</v>
      </c>
      <c r="C7907" s="2" t="s">
        <v>390</v>
      </c>
      <c r="D7907" s="2">
        <v>2018</v>
      </c>
      <c r="E7907" s="2" t="s">
        <v>388</v>
      </c>
      <c r="F7907" s="2">
        <v>18559281</v>
      </c>
    </row>
    <row r="7908" spans="1:6" x14ac:dyDescent="0.25">
      <c r="A7908" s="2" t="s">
        <v>199</v>
      </c>
      <c r="B7908" s="2" t="s">
        <v>407</v>
      </c>
      <c r="C7908" s="2" t="s">
        <v>390</v>
      </c>
      <c r="D7908" s="2">
        <v>2019</v>
      </c>
      <c r="E7908" s="2" t="s">
        <v>388</v>
      </c>
      <c r="F7908" s="2">
        <v>19557217</v>
      </c>
    </row>
    <row r="7909" spans="1:6" x14ac:dyDescent="0.25">
      <c r="A7909" s="2" t="s">
        <v>199</v>
      </c>
      <c r="B7909" s="2" t="s">
        <v>407</v>
      </c>
      <c r="C7909" s="2" t="s">
        <v>390</v>
      </c>
      <c r="D7909" s="2">
        <v>2020</v>
      </c>
      <c r="E7909" s="2" t="s">
        <v>388</v>
      </c>
      <c r="F7909" s="2">
        <v>21007775</v>
      </c>
    </row>
    <row r="7910" spans="1:6" x14ac:dyDescent="0.25">
      <c r="A7910" s="2" t="s">
        <v>199</v>
      </c>
      <c r="B7910" s="2" t="s">
        <v>407</v>
      </c>
      <c r="C7910" s="2" t="s">
        <v>390</v>
      </c>
      <c r="D7910" s="2">
        <v>2021</v>
      </c>
      <c r="E7910" s="2" t="s">
        <v>388</v>
      </c>
      <c r="F7910" s="2">
        <v>21752676</v>
      </c>
    </row>
    <row r="7911" spans="1:6" x14ac:dyDescent="0.25">
      <c r="A7911" s="2" t="s">
        <v>200</v>
      </c>
      <c r="B7911" s="2" t="s">
        <v>417</v>
      </c>
      <c r="C7911" s="2" t="s">
        <v>387</v>
      </c>
      <c r="D7911" s="2">
        <v>2010</v>
      </c>
      <c r="E7911" s="2" t="s">
        <v>388</v>
      </c>
      <c r="F7911" s="2">
        <v>141304164</v>
      </c>
    </row>
    <row r="7912" spans="1:6" x14ac:dyDescent="0.25">
      <c r="A7912" s="2" t="s">
        <v>200</v>
      </c>
      <c r="B7912" s="2" t="s">
        <v>417</v>
      </c>
      <c r="C7912" s="2" t="s">
        <v>387</v>
      </c>
      <c r="D7912" s="2">
        <v>2011</v>
      </c>
      <c r="E7912" s="2" t="s">
        <v>388</v>
      </c>
      <c r="F7912" s="2">
        <v>71215084</v>
      </c>
    </row>
    <row r="7913" spans="1:6" x14ac:dyDescent="0.25">
      <c r="A7913" s="2" t="s">
        <v>200</v>
      </c>
      <c r="B7913" s="2" t="s">
        <v>417</v>
      </c>
      <c r="C7913" s="2" t="s">
        <v>387</v>
      </c>
      <c r="D7913" s="2">
        <v>2012</v>
      </c>
      <c r="E7913" s="2" t="s">
        <v>388</v>
      </c>
      <c r="F7913" s="2">
        <v>150510022</v>
      </c>
    </row>
    <row r="7914" spans="1:6" x14ac:dyDescent="0.25">
      <c r="A7914" s="2" t="s">
        <v>200</v>
      </c>
      <c r="B7914" s="2" t="s">
        <v>417</v>
      </c>
      <c r="C7914" s="2" t="s">
        <v>387</v>
      </c>
      <c r="D7914" s="2">
        <v>2013</v>
      </c>
      <c r="E7914" s="2" t="s">
        <v>388</v>
      </c>
      <c r="F7914" s="2">
        <v>227718103</v>
      </c>
    </row>
    <row r="7915" spans="1:6" x14ac:dyDescent="0.25">
      <c r="A7915" s="2" t="s">
        <v>200</v>
      </c>
      <c r="B7915" s="2" t="s">
        <v>417</v>
      </c>
      <c r="C7915" s="2" t="s">
        <v>387</v>
      </c>
      <c r="D7915" s="2">
        <v>2014</v>
      </c>
      <c r="E7915" s="2" t="s">
        <v>388</v>
      </c>
      <c r="F7915" s="2">
        <v>108739231</v>
      </c>
    </row>
    <row r="7916" spans="1:6" x14ac:dyDescent="0.25">
      <c r="A7916" s="2" t="s">
        <v>200</v>
      </c>
      <c r="B7916" s="2" t="s">
        <v>417</v>
      </c>
      <c r="C7916" s="2" t="s">
        <v>387</v>
      </c>
      <c r="D7916" s="2">
        <v>2015</v>
      </c>
      <c r="E7916" s="2" t="s">
        <v>388</v>
      </c>
      <c r="F7916" s="2">
        <v>231824788</v>
      </c>
    </row>
    <row r="7917" spans="1:6" x14ac:dyDescent="0.25">
      <c r="A7917" s="2" t="s">
        <v>200</v>
      </c>
      <c r="B7917" s="2" t="s">
        <v>417</v>
      </c>
      <c r="C7917" s="2" t="s">
        <v>387</v>
      </c>
      <c r="D7917" s="2">
        <v>2016</v>
      </c>
      <c r="E7917" s="2" t="s">
        <v>388</v>
      </c>
      <c r="F7917" s="2">
        <v>124362050</v>
      </c>
    </row>
    <row r="7918" spans="1:6" x14ac:dyDescent="0.25">
      <c r="A7918" s="2" t="s">
        <v>200</v>
      </c>
      <c r="B7918" s="2" t="s">
        <v>417</v>
      </c>
      <c r="C7918" s="2" t="s">
        <v>387</v>
      </c>
      <c r="D7918" s="2">
        <v>2017</v>
      </c>
      <c r="E7918" s="2" t="s">
        <v>388</v>
      </c>
      <c r="F7918" s="2">
        <v>128876782</v>
      </c>
    </row>
    <row r="7919" spans="1:6" x14ac:dyDescent="0.25">
      <c r="A7919" s="2" t="s">
        <v>200</v>
      </c>
      <c r="B7919" s="2" t="s">
        <v>417</v>
      </c>
      <c r="C7919" s="2" t="s">
        <v>387</v>
      </c>
      <c r="D7919" s="2">
        <v>2018</v>
      </c>
      <c r="E7919" s="2" t="s">
        <v>388</v>
      </c>
      <c r="F7919" s="2">
        <v>130676212</v>
      </c>
    </row>
    <row r="7920" spans="1:6" x14ac:dyDescent="0.25">
      <c r="A7920" s="2" t="s">
        <v>200</v>
      </c>
      <c r="B7920" s="2" t="s">
        <v>417</v>
      </c>
      <c r="C7920" s="2" t="s">
        <v>387</v>
      </c>
      <c r="D7920" s="2">
        <v>2019</v>
      </c>
      <c r="E7920" s="2" t="s">
        <v>388</v>
      </c>
      <c r="F7920" s="2">
        <v>140494178</v>
      </c>
    </row>
    <row r="7921" spans="1:6" x14ac:dyDescent="0.25">
      <c r="A7921" s="2" t="s">
        <v>200</v>
      </c>
      <c r="B7921" s="2" t="s">
        <v>417</v>
      </c>
      <c r="C7921" s="2" t="s">
        <v>387</v>
      </c>
      <c r="D7921" s="2">
        <v>2020</v>
      </c>
      <c r="E7921" s="2" t="s">
        <v>388</v>
      </c>
      <c r="F7921" s="2">
        <v>149612011</v>
      </c>
    </row>
    <row r="7922" spans="1:6" x14ac:dyDescent="0.25">
      <c r="A7922" s="2" t="s">
        <v>200</v>
      </c>
      <c r="B7922" s="2" t="s">
        <v>417</v>
      </c>
      <c r="C7922" s="2" t="s">
        <v>387</v>
      </c>
      <c r="D7922" s="2">
        <v>2021</v>
      </c>
      <c r="E7922" s="2" t="s">
        <v>388</v>
      </c>
      <c r="F7922" s="2">
        <v>155739377</v>
      </c>
    </row>
    <row r="7923" spans="1:6" x14ac:dyDescent="0.25">
      <c r="A7923" s="2" t="s">
        <v>200</v>
      </c>
      <c r="B7923" s="2" t="s">
        <v>417</v>
      </c>
      <c r="C7923" s="2" t="s">
        <v>389</v>
      </c>
      <c r="D7923" s="2">
        <v>2010</v>
      </c>
      <c r="E7923" s="2" t="s">
        <v>388</v>
      </c>
      <c r="F7923" s="2">
        <v>234028855</v>
      </c>
    </row>
    <row r="7924" spans="1:6" x14ac:dyDescent="0.25">
      <c r="A7924" s="2" t="s">
        <v>200</v>
      </c>
      <c r="B7924" s="2" t="s">
        <v>417</v>
      </c>
      <c r="C7924" s="2" t="s">
        <v>389</v>
      </c>
      <c r="D7924" s="2">
        <v>2011</v>
      </c>
      <c r="E7924" s="2" t="s">
        <v>388</v>
      </c>
      <c r="F7924" s="2">
        <v>398811483</v>
      </c>
    </row>
    <row r="7925" spans="1:6" x14ac:dyDescent="0.25">
      <c r="A7925" s="2" t="s">
        <v>200</v>
      </c>
      <c r="B7925" s="2" t="s">
        <v>417</v>
      </c>
      <c r="C7925" s="2" t="s">
        <v>389</v>
      </c>
      <c r="D7925" s="2">
        <v>2012</v>
      </c>
      <c r="E7925" s="2" t="s">
        <v>388</v>
      </c>
      <c r="F7925" s="2">
        <v>279561926</v>
      </c>
    </row>
    <row r="7926" spans="1:6" x14ac:dyDescent="0.25">
      <c r="A7926" s="2" t="s">
        <v>200</v>
      </c>
      <c r="B7926" s="2" t="s">
        <v>417</v>
      </c>
      <c r="C7926" s="2" t="s">
        <v>389</v>
      </c>
      <c r="D7926" s="2">
        <v>2013</v>
      </c>
      <c r="E7926" s="2" t="s">
        <v>388</v>
      </c>
      <c r="F7926" s="2">
        <v>381477548</v>
      </c>
    </row>
    <row r="7927" spans="1:6" x14ac:dyDescent="0.25">
      <c r="A7927" s="2" t="s">
        <v>200</v>
      </c>
      <c r="B7927" s="2" t="s">
        <v>417</v>
      </c>
      <c r="C7927" s="2" t="s">
        <v>389</v>
      </c>
      <c r="D7927" s="2">
        <v>2014</v>
      </c>
      <c r="E7927" s="2" t="s">
        <v>388</v>
      </c>
      <c r="F7927" s="2">
        <v>644067367</v>
      </c>
    </row>
    <row r="7928" spans="1:6" x14ac:dyDescent="0.25">
      <c r="A7928" s="2" t="s">
        <v>200</v>
      </c>
      <c r="B7928" s="2" t="s">
        <v>417</v>
      </c>
      <c r="C7928" s="2" t="s">
        <v>389</v>
      </c>
      <c r="D7928" s="2">
        <v>2015</v>
      </c>
      <c r="E7928" s="2" t="s">
        <v>388</v>
      </c>
      <c r="F7928" s="2">
        <v>787325133</v>
      </c>
    </row>
    <row r="7929" spans="1:6" x14ac:dyDescent="0.25">
      <c r="A7929" s="2" t="s">
        <v>200</v>
      </c>
      <c r="B7929" s="2" t="s">
        <v>417</v>
      </c>
      <c r="C7929" s="2" t="s">
        <v>389</v>
      </c>
      <c r="D7929" s="2">
        <v>2016</v>
      </c>
      <c r="E7929" s="2" t="s">
        <v>388</v>
      </c>
      <c r="F7929" s="2">
        <v>781410934</v>
      </c>
    </row>
    <row r="7930" spans="1:6" x14ac:dyDescent="0.25">
      <c r="A7930" s="2" t="s">
        <v>200</v>
      </c>
      <c r="B7930" s="2" t="s">
        <v>417</v>
      </c>
      <c r="C7930" s="2" t="s">
        <v>389</v>
      </c>
      <c r="D7930" s="2">
        <v>2017</v>
      </c>
      <c r="E7930" s="2" t="s">
        <v>388</v>
      </c>
      <c r="F7930" s="2">
        <v>376735909</v>
      </c>
    </row>
    <row r="7931" spans="1:6" x14ac:dyDescent="0.25">
      <c r="A7931" s="2" t="s">
        <v>200</v>
      </c>
      <c r="B7931" s="2" t="s">
        <v>417</v>
      </c>
      <c r="C7931" s="2" t="s">
        <v>389</v>
      </c>
      <c r="D7931" s="2">
        <v>2018</v>
      </c>
      <c r="E7931" s="2" t="s">
        <v>388</v>
      </c>
      <c r="F7931" s="2">
        <v>611682492</v>
      </c>
    </row>
    <row r="7932" spans="1:6" x14ac:dyDescent="0.25">
      <c r="A7932" s="2" t="s">
        <v>200</v>
      </c>
      <c r="B7932" s="2" t="s">
        <v>417</v>
      </c>
      <c r="C7932" s="2" t="s">
        <v>389</v>
      </c>
      <c r="D7932" s="2">
        <v>2019</v>
      </c>
      <c r="E7932" s="2" t="s">
        <v>388</v>
      </c>
      <c r="F7932" s="2">
        <v>619978553</v>
      </c>
    </row>
    <row r="7933" spans="1:6" x14ac:dyDescent="0.25">
      <c r="A7933" s="2" t="s">
        <v>200</v>
      </c>
      <c r="B7933" s="2" t="s">
        <v>417</v>
      </c>
      <c r="C7933" s="2" t="s">
        <v>389</v>
      </c>
      <c r="D7933" s="2">
        <v>2020</v>
      </c>
      <c r="E7933" s="2" t="s">
        <v>388</v>
      </c>
      <c r="F7933" s="2">
        <v>626462669</v>
      </c>
    </row>
    <row r="7934" spans="1:6" x14ac:dyDescent="0.25">
      <c r="A7934" s="2" t="s">
        <v>200</v>
      </c>
      <c r="B7934" s="2" t="s">
        <v>417</v>
      </c>
      <c r="C7934" s="2" t="s">
        <v>389</v>
      </c>
      <c r="D7934" s="2">
        <v>2021</v>
      </c>
      <c r="E7934" s="2" t="s">
        <v>388</v>
      </c>
      <c r="F7934" s="2">
        <v>630516547</v>
      </c>
    </row>
    <row r="7935" spans="1:6" x14ac:dyDescent="0.25">
      <c r="A7935" s="2" t="s">
        <v>200</v>
      </c>
      <c r="B7935" s="2" t="s">
        <v>417</v>
      </c>
      <c r="C7935" s="2" t="s">
        <v>390</v>
      </c>
      <c r="D7935" s="2">
        <v>2010</v>
      </c>
      <c r="E7935" s="2" t="s">
        <v>388</v>
      </c>
      <c r="F7935" s="2">
        <v>377421667</v>
      </c>
    </row>
    <row r="7936" spans="1:6" x14ac:dyDescent="0.25">
      <c r="A7936" s="2" t="s">
        <v>200</v>
      </c>
      <c r="B7936" s="2" t="s">
        <v>417</v>
      </c>
      <c r="C7936" s="2" t="s">
        <v>390</v>
      </c>
      <c r="D7936" s="2">
        <v>2011</v>
      </c>
      <c r="E7936" s="2" t="s">
        <v>388</v>
      </c>
      <c r="F7936" s="2">
        <v>297330246</v>
      </c>
    </row>
    <row r="7937" spans="1:6" x14ac:dyDescent="0.25">
      <c r="A7937" s="2" t="s">
        <v>200</v>
      </c>
      <c r="B7937" s="2" t="s">
        <v>417</v>
      </c>
      <c r="C7937" s="2" t="s">
        <v>390</v>
      </c>
      <c r="D7937" s="2">
        <v>2012</v>
      </c>
      <c r="E7937" s="2" t="s">
        <v>388</v>
      </c>
      <c r="F7937" s="2">
        <v>434897286</v>
      </c>
    </row>
    <row r="7938" spans="1:6" x14ac:dyDescent="0.25">
      <c r="A7938" s="2" t="s">
        <v>200</v>
      </c>
      <c r="B7938" s="2" t="s">
        <v>417</v>
      </c>
      <c r="C7938" s="2" t="s">
        <v>390</v>
      </c>
      <c r="D7938" s="2">
        <v>2013</v>
      </c>
      <c r="E7938" s="2" t="s">
        <v>388</v>
      </c>
      <c r="F7938" s="2">
        <v>458980883</v>
      </c>
    </row>
    <row r="7939" spans="1:6" x14ac:dyDescent="0.25">
      <c r="A7939" s="2" t="s">
        <v>200</v>
      </c>
      <c r="B7939" s="2" t="s">
        <v>417</v>
      </c>
      <c r="C7939" s="2" t="s">
        <v>390</v>
      </c>
      <c r="D7939" s="2">
        <v>2014</v>
      </c>
      <c r="E7939" s="2" t="s">
        <v>388</v>
      </c>
      <c r="F7939" s="2">
        <v>387661779</v>
      </c>
    </row>
    <row r="7940" spans="1:6" x14ac:dyDescent="0.25">
      <c r="A7940" s="2" t="s">
        <v>200</v>
      </c>
      <c r="B7940" s="2" t="s">
        <v>417</v>
      </c>
      <c r="C7940" s="2" t="s">
        <v>390</v>
      </c>
      <c r="D7940" s="2">
        <v>2015</v>
      </c>
      <c r="E7940" s="2" t="s">
        <v>388</v>
      </c>
      <c r="F7940" s="2">
        <v>422422623</v>
      </c>
    </row>
    <row r="7941" spans="1:6" x14ac:dyDescent="0.25">
      <c r="A7941" s="2" t="s">
        <v>200</v>
      </c>
      <c r="B7941" s="2" t="s">
        <v>417</v>
      </c>
      <c r="C7941" s="2" t="s">
        <v>390</v>
      </c>
      <c r="D7941" s="2">
        <v>2016</v>
      </c>
      <c r="E7941" s="2" t="s">
        <v>388</v>
      </c>
      <c r="F7941" s="2">
        <v>427759050</v>
      </c>
    </row>
    <row r="7942" spans="1:6" x14ac:dyDescent="0.25">
      <c r="A7942" s="2" t="s">
        <v>200</v>
      </c>
      <c r="B7942" s="2" t="s">
        <v>417</v>
      </c>
      <c r="C7942" s="2" t="s">
        <v>390</v>
      </c>
      <c r="D7942" s="2">
        <v>2017</v>
      </c>
      <c r="E7942" s="2" t="s">
        <v>388</v>
      </c>
      <c r="F7942" s="2">
        <v>509186377</v>
      </c>
    </row>
    <row r="7943" spans="1:6" x14ac:dyDescent="0.25">
      <c r="A7943" s="2" t="s">
        <v>200</v>
      </c>
      <c r="B7943" s="2" t="s">
        <v>417</v>
      </c>
      <c r="C7943" s="2" t="s">
        <v>390</v>
      </c>
      <c r="D7943" s="2">
        <v>2018</v>
      </c>
      <c r="E7943" s="2" t="s">
        <v>388</v>
      </c>
      <c r="F7943" s="2">
        <v>603046163</v>
      </c>
    </row>
    <row r="7944" spans="1:6" x14ac:dyDescent="0.25">
      <c r="A7944" s="2" t="s">
        <v>200</v>
      </c>
      <c r="B7944" s="2" t="s">
        <v>417</v>
      </c>
      <c r="C7944" s="2" t="s">
        <v>390</v>
      </c>
      <c r="D7944" s="2">
        <v>2019</v>
      </c>
      <c r="E7944" s="2" t="s">
        <v>388</v>
      </c>
      <c r="F7944" s="2">
        <v>647673776</v>
      </c>
    </row>
    <row r="7945" spans="1:6" x14ac:dyDescent="0.25">
      <c r="A7945" s="2" t="s">
        <v>200</v>
      </c>
      <c r="B7945" s="2" t="s">
        <v>417</v>
      </c>
      <c r="C7945" s="2" t="s">
        <v>390</v>
      </c>
      <c r="D7945" s="2">
        <v>2020</v>
      </c>
      <c r="E7945" s="2" t="s">
        <v>388</v>
      </c>
      <c r="F7945" s="2">
        <v>699438383</v>
      </c>
    </row>
    <row r="7946" spans="1:6" x14ac:dyDescent="0.25">
      <c r="A7946" s="2" t="s">
        <v>200</v>
      </c>
      <c r="B7946" s="2" t="s">
        <v>417</v>
      </c>
      <c r="C7946" s="2" t="s">
        <v>390</v>
      </c>
      <c r="D7946" s="2">
        <v>2021</v>
      </c>
      <c r="E7946" s="2" t="s">
        <v>388</v>
      </c>
      <c r="F7946" s="2">
        <v>740268043</v>
      </c>
    </row>
    <row r="7947" spans="1:6" x14ac:dyDescent="0.25">
      <c r="A7947" s="2" t="s">
        <v>201</v>
      </c>
      <c r="B7947" s="2" t="s">
        <v>391</v>
      </c>
      <c r="C7947" s="2" t="s">
        <v>387</v>
      </c>
      <c r="D7947" s="2">
        <v>2010</v>
      </c>
      <c r="E7947" s="2" t="s">
        <v>388</v>
      </c>
      <c r="F7947" s="2">
        <v>45575536</v>
      </c>
    </row>
    <row r="7948" spans="1:6" x14ac:dyDescent="0.25">
      <c r="A7948" s="2" t="s">
        <v>201</v>
      </c>
      <c r="B7948" s="2" t="s">
        <v>391</v>
      </c>
      <c r="C7948" s="2" t="s">
        <v>387</v>
      </c>
      <c r="D7948" s="2">
        <v>2011</v>
      </c>
      <c r="E7948" s="2" t="s">
        <v>388</v>
      </c>
      <c r="F7948" s="2">
        <v>23351112</v>
      </c>
    </row>
    <row r="7949" spans="1:6" x14ac:dyDescent="0.25">
      <c r="A7949" s="2" t="s">
        <v>201</v>
      </c>
      <c r="B7949" s="2" t="s">
        <v>391</v>
      </c>
      <c r="C7949" s="2" t="s">
        <v>387</v>
      </c>
      <c r="D7949" s="2">
        <v>2012</v>
      </c>
      <c r="E7949" s="2" t="s">
        <v>388</v>
      </c>
      <c r="F7949" s="2">
        <v>33766250</v>
      </c>
    </row>
    <row r="7950" spans="1:6" x14ac:dyDescent="0.25">
      <c r="A7950" s="2" t="s">
        <v>201</v>
      </c>
      <c r="B7950" s="2" t="s">
        <v>391</v>
      </c>
      <c r="C7950" s="2" t="s">
        <v>387</v>
      </c>
      <c r="D7950" s="2">
        <v>2013</v>
      </c>
      <c r="E7950" s="2" t="s">
        <v>388</v>
      </c>
      <c r="F7950" s="2">
        <v>12374418</v>
      </c>
    </row>
    <row r="7951" spans="1:6" x14ac:dyDescent="0.25">
      <c r="A7951" s="2" t="s">
        <v>201</v>
      </c>
      <c r="B7951" s="2" t="s">
        <v>391</v>
      </c>
      <c r="C7951" s="2" t="s">
        <v>387</v>
      </c>
      <c r="D7951" s="2">
        <v>2014</v>
      </c>
      <c r="E7951" s="2" t="s">
        <v>388</v>
      </c>
      <c r="F7951" s="2">
        <v>100158926</v>
      </c>
    </row>
    <row r="7952" spans="1:6" x14ac:dyDescent="0.25">
      <c r="A7952" s="2" t="s">
        <v>201</v>
      </c>
      <c r="B7952" s="2" t="s">
        <v>391</v>
      </c>
      <c r="C7952" s="2" t="s">
        <v>387</v>
      </c>
      <c r="D7952" s="2">
        <v>2015</v>
      </c>
      <c r="E7952" s="2" t="s">
        <v>388</v>
      </c>
      <c r="F7952" s="2">
        <v>44450202</v>
      </c>
    </row>
    <row r="7953" spans="1:6" x14ac:dyDescent="0.25">
      <c r="A7953" s="2" t="s">
        <v>201</v>
      </c>
      <c r="B7953" s="2" t="s">
        <v>391</v>
      </c>
      <c r="C7953" s="2" t="s">
        <v>387</v>
      </c>
      <c r="D7953" s="2">
        <v>2016</v>
      </c>
      <c r="E7953" s="2" t="s">
        <v>388</v>
      </c>
      <c r="F7953" s="2">
        <v>23406847</v>
      </c>
    </row>
    <row r="7954" spans="1:6" x14ac:dyDescent="0.25">
      <c r="A7954" s="2" t="s">
        <v>201</v>
      </c>
      <c r="B7954" s="2" t="s">
        <v>391</v>
      </c>
      <c r="C7954" s="2" t="s">
        <v>387</v>
      </c>
      <c r="D7954" s="2">
        <v>2017</v>
      </c>
      <c r="E7954" s="2" t="s">
        <v>388</v>
      </c>
      <c r="F7954" s="2">
        <v>33935938</v>
      </c>
    </row>
    <row r="7955" spans="1:6" x14ac:dyDescent="0.25">
      <c r="A7955" s="2" t="s">
        <v>201</v>
      </c>
      <c r="B7955" s="2" t="s">
        <v>391</v>
      </c>
      <c r="C7955" s="2" t="s">
        <v>387</v>
      </c>
      <c r="D7955" s="2">
        <v>2018</v>
      </c>
      <c r="E7955" s="2" t="s">
        <v>388</v>
      </c>
      <c r="F7955" s="2">
        <v>54172890</v>
      </c>
    </row>
    <row r="7956" spans="1:6" x14ac:dyDescent="0.25">
      <c r="A7956" s="2" t="s">
        <v>201</v>
      </c>
      <c r="B7956" s="2" t="s">
        <v>391</v>
      </c>
      <c r="C7956" s="2" t="s">
        <v>387</v>
      </c>
      <c r="D7956" s="2">
        <v>2019</v>
      </c>
      <c r="E7956" s="2" t="s">
        <v>388</v>
      </c>
      <c r="F7956" s="2">
        <v>57145641</v>
      </c>
    </row>
    <row r="7957" spans="1:6" x14ac:dyDescent="0.25">
      <c r="A7957" s="2" t="s">
        <v>201</v>
      </c>
      <c r="B7957" s="2" t="s">
        <v>391</v>
      </c>
      <c r="C7957" s="2" t="s">
        <v>387</v>
      </c>
      <c r="D7957" s="2">
        <v>2020</v>
      </c>
      <c r="E7957" s="2" t="s">
        <v>388</v>
      </c>
      <c r="F7957" s="2">
        <v>59718818</v>
      </c>
    </row>
    <row r="7958" spans="1:6" x14ac:dyDescent="0.25">
      <c r="A7958" s="2" t="s">
        <v>201</v>
      </c>
      <c r="B7958" s="2" t="s">
        <v>391</v>
      </c>
      <c r="C7958" s="2" t="s">
        <v>387</v>
      </c>
      <c r="D7958" s="2">
        <v>2021</v>
      </c>
      <c r="E7958" s="2" t="s">
        <v>388</v>
      </c>
      <c r="F7958" s="2">
        <v>61259491</v>
      </c>
    </row>
    <row r="7959" spans="1:6" x14ac:dyDescent="0.25">
      <c r="A7959" s="2" t="s">
        <v>201</v>
      </c>
      <c r="B7959" s="2" t="s">
        <v>391</v>
      </c>
      <c r="C7959" s="2" t="s">
        <v>389</v>
      </c>
      <c r="D7959" s="2">
        <v>2010</v>
      </c>
      <c r="E7959" s="2" t="s">
        <v>388</v>
      </c>
      <c r="F7959" s="2">
        <v>25806685</v>
      </c>
    </row>
    <row r="7960" spans="1:6" x14ac:dyDescent="0.25">
      <c r="A7960" s="2" t="s">
        <v>201</v>
      </c>
      <c r="B7960" s="2" t="s">
        <v>391</v>
      </c>
      <c r="C7960" s="2" t="s">
        <v>389</v>
      </c>
      <c r="D7960" s="2">
        <v>2011</v>
      </c>
      <c r="E7960" s="2" t="s">
        <v>388</v>
      </c>
      <c r="F7960" s="2">
        <v>19163772</v>
      </c>
    </row>
    <row r="7961" spans="1:6" x14ac:dyDescent="0.25">
      <c r="A7961" s="2" t="s">
        <v>201</v>
      </c>
      <c r="B7961" s="2" t="s">
        <v>391</v>
      </c>
      <c r="C7961" s="2" t="s">
        <v>389</v>
      </c>
      <c r="D7961" s="2">
        <v>2012</v>
      </c>
      <c r="E7961" s="2" t="s">
        <v>388</v>
      </c>
      <c r="F7961" s="2">
        <v>23730803</v>
      </c>
    </row>
    <row r="7962" spans="1:6" x14ac:dyDescent="0.25">
      <c r="A7962" s="2" t="s">
        <v>201</v>
      </c>
      <c r="B7962" s="2" t="s">
        <v>391</v>
      </c>
      <c r="C7962" s="2" t="s">
        <v>389</v>
      </c>
      <c r="D7962" s="2">
        <v>2013</v>
      </c>
      <c r="E7962" s="2" t="s">
        <v>388</v>
      </c>
      <c r="F7962" s="2">
        <v>36335671</v>
      </c>
    </row>
    <row r="7963" spans="1:6" x14ac:dyDescent="0.25">
      <c r="A7963" s="2" t="s">
        <v>201</v>
      </c>
      <c r="B7963" s="2" t="s">
        <v>391</v>
      </c>
      <c r="C7963" s="2" t="s">
        <v>389</v>
      </c>
      <c r="D7963" s="2">
        <v>2014</v>
      </c>
      <c r="E7963" s="2" t="s">
        <v>388</v>
      </c>
      <c r="F7963" s="2">
        <v>10622837</v>
      </c>
    </row>
    <row r="7964" spans="1:6" x14ac:dyDescent="0.25">
      <c r="A7964" s="2" t="s">
        <v>201</v>
      </c>
      <c r="B7964" s="2" t="s">
        <v>391</v>
      </c>
      <c r="C7964" s="2" t="s">
        <v>389</v>
      </c>
      <c r="D7964" s="2">
        <v>2015</v>
      </c>
      <c r="E7964" s="2" t="s">
        <v>388</v>
      </c>
      <c r="F7964" s="2">
        <v>23108765</v>
      </c>
    </row>
    <row r="7965" spans="1:6" x14ac:dyDescent="0.25">
      <c r="A7965" s="2" t="s">
        <v>201</v>
      </c>
      <c r="B7965" s="2" t="s">
        <v>391</v>
      </c>
      <c r="C7965" s="2" t="s">
        <v>389</v>
      </c>
      <c r="D7965" s="2">
        <v>2016</v>
      </c>
      <c r="E7965" s="2" t="s">
        <v>388</v>
      </c>
      <c r="F7965" s="2">
        <v>33419625</v>
      </c>
    </row>
    <row r="7966" spans="1:6" x14ac:dyDescent="0.25">
      <c r="A7966" s="2" t="s">
        <v>201</v>
      </c>
      <c r="B7966" s="2" t="s">
        <v>391</v>
      </c>
      <c r="C7966" s="2" t="s">
        <v>389</v>
      </c>
      <c r="D7966" s="2">
        <v>2017</v>
      </c>
      <c r="E7966" s="2" t="s">
        <v>388</v>
      </c>
      <c r="F7966" s="2">
        <v>21442045</v>
      </c>
    </row>
    <row r="7967" spans="1:6" x14ac:dyDescent="0.25">
      <c r="A7967" s="2" t="s">
        <v>201</v>
      </c>
      <c r="B7967" s="2" t="s">
        <v>391</v>
      </c>
      <c r="C7967" s="2" t="s">
        <v>389</v>
      </c>
      <c r="D7967" s="2">
        <v>2018</v>
      </c>
      <c r="E7967" s="2" t="s">
        <v>388</v>
      </c>
      <c r="F7967" s="2">
        <v>45914984</v>
      </c>
    </row>
    <row r="7968" spans="1:6" x14ac:dyDescent="0.25">
      <c r="A7968" s="2" t="s">
        <v>201</v>
      </c>
      <c r="B7968" s="2" t="s">
        <v>391</v>
      </c>
      <c r="C7968" s="2" t="s">
        <v>389</v>
      </c>
      <c r="D7968" s="2">
        <v>2019</v>
      </c>
      <c r="E7968" s="2" t="s">
        <v>388</v>
      </c>
      <c r="F7968" s="2">
        <v>48028143</v>
      </c>
    </row>
    <row r="7969" spans="1:6" x14ac:dyDescent="0.25">
      <c r="A7969" s="2" t="s">
        <v>201</v>
      </c>
      <c r="B7969" s="2" t="s">
        <v>391</v>
      </c>
      <c r="C7969" s="2" t="s">
        <v>389</v>
      </c>
      <c r="D7969" s="2">
        <v>2020</v>
      </c>
      <c r="E7969" s="2" t="s">
        <v>388</v>
      </c>
      <c r="F7969" s="2">
        <v>49456386</v>
      </c>
    </row>
    <row r="7970" spans="1:6" x14ac:dyDescent="0.25">
      <c r="A7970" s="2" t="s">
        <v>201</v>
      </c>
      <c r="B7970" s="2" t="s">
        <v>391</v>
      </c>
      <c r="C7970" s="2" t="s">
        <v>389</v>
      </c>
      <c r="D7970" s="2">
        <v>2021</v>
      </c>
      <c r="E7970" s="2" t="s">
        <v>388</v>
      </c>
      <c r="F7970" s="2">
        <v>50199447</v>
      </c>
    </row>
    <row r="7971" spans="1:6" x14ac:dyDescent="0.25">
      <c r="A7971" s="2" t="s">
        <v>201</v>
      </c>
      <c r="B7971" s="2" t="s">
        <v>391</v>
      </c>
      <c r="C7971" s="2" t="s">
        <v>390</v>
      </c>
      <c r="D7971" s="2">
        <v>2010</v>
      </c>
      <c r="E7971" s="2" t="s">
        <v>388</v>
      </c>
      <c r="F7971" s="2">
        <v>3089916</v>
      </c>
    </row>
    <row r="7972" spans="1:6" x14ac:dyDescent="0.25">
      <c r="A7972" s="2" t="s">
        <v>201</v>
      </c>
      <c r="B7972" s="2" t="s">
        <v>391</v>
      </c>
      <c r="C7972" s="2" t="s">
        <v>390</v>
      </c>
      <c r="D7972" s="2">
        <v>2011</v>
      </c>
      <c r="E7972" s="2" t="s">
        <v>388</v>
      </c>
      <c r="F7972" s="2">
        <v>3838470</v>
      </c>
    </row>
    <row r="7973" spans="1:6" x14ac:dyDescent="0.25">
      <c r="A7973" s="2" t="s">
        <v>201</v>
      </c>
      <c r="B7973" s="2" t="s">
        <v>391</v>
      </c>
      <c r="C7973" s="2" t="s">
        <v>390</v>
      </c>
      <c r="D7973" s="2">
        <v>2012</v>
      </c>
      <c r="E7973" s="2" t="s">
        <v>388</v>
      </c>
      <c r="F7973" s="2">
        <v>3434357</v>
      </c>
    </row>
    <row r="7974" spans="1:6" x14ac:dyDescent="0.25">
      <c r="A7974" s="2" t="s">
        <v>201</v>
      </c>
      <c r="B7974" s="2" t="s">
        <v>391</v>
      </c>
      <c r="C7974" s="2" t="s">
        <v>390</v>
      </c>
      <c r="D7974" s="2">
        <v>2013</v>
      </c>
      <c r="E7974" s="2" t="s">
        <v>388</v>
      </c>
      <c r="F7974" s="2">
        <v>5246349</v>
      </c>
    </row>
    <row r="7975" spans="1:6" x14ac:dyDescent="0.25">
      <c r="A7975" s="2" t="s">
        <v>201</v>
      </c>
      <c r="B7975" s="2" t="s">
        <v>391</v>
      </c>
      <c r="C7975" s="2" t="s">
        <v>390</v>
      </c>
      <c r="D7975" s="2">
        <v>2014</v>
      </c>
      <c r="E7975" s="2" t="s">
        <v>388</v>
      </c>
      <c r="F7975" s="2">
        <v>3820701</v>
      </c>
    </row>
    <row r="7976" spans="1:6" x14ac:dyDescent="0.25">
      <c r="A7976" s="2" t="s">
        <v>201</v>
      </c>
      <c r="B7976" s="2" t="s">
        <v>391</v>
      </c>
      <c r="C7976" s="2" t="s">
        <v>390</v>
      </c>
      <c r="D7976" s="2">
        <v>2015</v>
      </c>
      <c r="E7976" s="2" t="s">
        <v>388</v>
      </c>
      <c r="F7976" s="2">
        <v>61486</v>
      </c>
    </row>
    <row r="7977" spans="1:6" x14ac:dyDescent="0.25">
      <c r="A7977" s="2" t="s">
        <v>201</v>
      </c>
      <c r="B7977" s="2" t="s">
        <v>391</v>
      </c>
      <c r="C7977" s="2" t="s">
        <v>390</v>
      </c>
      <c r="D7977" s="2">
        <v>2016</v>
      </c>
      <c r="E7977" s="2" t="s">
        <v>388</v>
      </c>
      <c r="F7977" s="2">
        <v>625330</v>
      </c>
    </row>
    <row r="7978" spans="1:6" x14ac:dyDescent="0.25">
      <c r="A7978" s="2" t="s">
        <v>201</v>
      </c>
      <c r="B7978" s="2" t="s">
        <v>391</v>
      </c>
      <c r="C7978" s="2" t="s">
        <v>390</v>
      </c>
      <c r="D7978" s="2">
        <v>2017</v>
      </c>
      <c r="E7978" s="2" t="s">
        <v>388</v>
      </c>
      <c r="F7978" s="2">
        <v>838998</v>
      </c>
    </row>
    <row r="7979" spans="1:6" x14ac:dyDescent="0.25">
      <c r="A7979" s="2" t="s">
        <v>201</v>
      </c>
      <c r="B7979" s="2" t="s">
        <v>391</v>
      </c>
      <c r="C7979" s="2" t="s">
        <v>390</v>
      </c>
      <c r="D7979" s="2">
        <v>2018</v>
      </c>
      <c r="E7979" s="2" t="s">
        <v>388</v>
      </c>
      <c r="F7979" s="2">
        <v>766428</v>
      </c>
    </row>
    <row r="7980" spans="1:6" x14ac:dyDescent="0.25">
      <c r="A7980" s="2" t="s">
        <v>201</v>
      </c>
      <c r="B7980" s="2" t="s">
        <v>391</v>
      </c>
      <c r="C7980" s="2" t="s">
        <v>390</v>
      </c>
      <c r="D7980" s="2">
        <v>2019</v>
      </c>
      <c r="E7980" s="2" t="s">
        <v>388</v>
      </c>
      <c r="F7980" s="2">
        <v>850155</v>
      </c>
    </row>
    <row r="7981" spans="1:6" x14ac:dyDescent="0.25">
      <c r="A7981" s="2" t="s">
        <v>201</v>
      </c>
      <c r="B7981" s="2" t="s">
        <v>391</v>
      </c>
      <c r="C7981" s="2" t="s">
        <v>390</v>
      </c>
      <c r="D7981" s="2">
        <v>2020</v>
      </c>
      <c r="E7981" s="2" t="s">
        <v>388</v>
      </c>
      <c r="F7981" s="2">
        <v>937995</v>
      </c>
    </row>
    <row r="7982" spans="1:6" x14ac:dyDescent="0.25">
      <c r="A7982" s="2" t="s">
        <v>201</v>
      </c>
      <c r="B7982" s="2" t="s">
        <v>391</v>
      </c>
      <c r="C7982" s="2" t="s">
        <v>390</v>
      </c>
      <c r="D7982" s="2">
        <v>2021</v>
      </c>
      <c r="E7982" s="2" t="s">
        <v>388</v>
      </c>
      <c r="F7982" s="2">
        <v>958572</v>
      </c>
    </row>
    <row r="7983" spans="1:6" x14ac:dyDescent="0.25">
      <c r="A7983" s="2" t="s">
        <v>202</v>
      </c>
      <c r="B7983" s="2" t="s">
        <v>433</v>
      </c>
      <c r="C7983" s="2" t="s">
        <v>387</v>
      </c>
      <c r="D7983" s="2">
        <v>2010</v>
      </c>
      <c r="E7983" s="2" t="s">
        <v>388</v>
      </c>
      <c r="F7983" s="2">
        <v>94520645</v>
      </c>
    </row>
    <row r="7984" spans="1:6" x14ac:dyDescent="0.25">
      <c r="A7984" s="2" t="s">
        <v>202</v>
      </c>
      <c r="B7984" s="2" t="s">
        <v>433</v>
      </c>
      <c r="C7984" s="2" t="s">
        <v>387</v>
      </c>
      <c r="D7984" s="2">
        <v>2011</v>
      </c>
      <c r="E7984" s="2" t="s">
        <v>388</v>
      </c>
      <c r="F7984" s="2">
        <v>89253305</v>
      </c>
    </row>
    <row r="7985" spans="1:6" x14ac:dyDescent="0.25">
      <c r="A7985" s="2" t="s">
        <v>202</v>
      </c>
      <c r="B7985" s="2" t="s">
        <v>433</v>
      </c>
      <c r="C7985" s="2" t="s">
        <v>387</v>
      </c>
      <c r="D7985" s="2">
        <v>2012</v>
      </c>
      <c r="E7985" s="2" t="s">
        <v>388</v>
      </c>
      <c r="F7985" s="2">
        <v>92710611</v>
      </c>
    </row>
    <row r="7986" spans="1:6" x14ac:dyDescent="0.25">
      <c r="A7986" s="2" t="s">
        <v>202</v>
      </c>
      <c r="B7986" s="2" t="s">
        <v>433</v>
      </c>
      <c r="C7986" s="2" t="s">
        <v>387</v>
      </c>
      <c r="D7986" s="2">
        <v>2013</v>
      </c>
      <c r="E7986" s="2" t="s">
        <v>388</v>
      </c>
      <c r="F7986" s="2">
        <v>79125457</v>
      </c>
    </row>
    <row r="7987" spans="1:6" x14ac:dyDescent="0.25">
      <c r="A7987" s="2" t="s">
        <v>202</v>
      </c>
      <c r="B7987" s="2" t="s">
        <v>433</v>
      </c>
      <c r="C7987" s="2" t="s">
        <v>387</v>
      </c>
      <c r="D7987" s="2">
        <v>2014</v>
      </c>
      <c r="E7987" s="2" t="s">
        <v>388</v>
      </c>
      <c r="F7987" s="2">
        <v>146285001</v>
      </c>
    </row>
    <row r="7988" spans="1:6" x14ac:dyDescent="0.25">
      <c r="A7988" s="2" t="s">
        <v>202</v>
      </c>
      <c r="B7988" s="2" t="s">
        <v>433</v>
      </c>
      <c r="C7988" s="2" t="s">
        <v>387</v>
      </c>
      <c r="D7988" s="2">
        <v>2015</v>
      </c>
      <c r="E7988" s="2" t="s">
        <v>388</v>
      </c>
      <c r="F7988" s="2">
        <v>104784123</v>
      </c>
    </row>
    <row r="7989" spans="1:6" x14ac:dyDescent="0.25">
      <c r="A7989" s="2" t="s">
        <v>202</v>
      </c>
      <c r="B7989" s="2" t="s">
        <v>433</v>
      </c>
      <c r="C7989" s="2" t="s">
        <v>387</v>
      </c>
      <c r="D7989" s="2">
        <v>2016</v>
      </c>
      <c r="E7989" s="2" t="s">
        <v>388</v>
      </c>
      <c r="F7989" s="2">
        <v>72259826</v>
      </c>
    </row>
    <row r="7990" spans="1:6" x14ac:dyDescent="0.25">
      <c r="A7990" s="2" t="s">
        <v>202</v>
      </c>
      <c r="B7990" s="2" t="s">
        <v>433</v>
      </c>
      <c r="C7990" s="2" t="s">
        <v>387</v>
      </c>
      <c r="D7990" s="2">
        <v>2017</v>
      </c>
      <c r="E7990" s="2" t="s">
        <v>388</v>
      </c>
      <c r="F7990" s="2">
        <v>85996869</v>
      </c>
    </row>
    <row r="7991" spans="1:6" x14ac:dyDescent="0.25">
      <c r="A7991" s="2" t="s">
        <v>202</v>
      </c>
      <c r="B7991" s="2" t="s">
        <v>433</v>
      </c>
      <c r="C7991" s="2" t="s">
        <v>387</v>
      </c>
      <c r="D7991" s="2">
        <v>2018</v>
      </c>
      <c r="E7991" s="2" t="s">
        <v>388</v>
      </c>
      <c r="F7991" s="2">
        <v>92779523</v>
      </c>
    </row>
    <row r="7992" spans="1:6" x14ac:dyDescent="0.25">
      <c r="A7992" s="2" t="s">
        <v>202</v>
      </c>
      <c r="B7992" s="2" t="s">
        <v>433</v>
      </c>
      <c r="C7992" s="2" t="s">
        <v>387</v>
      </c>
      <c r="D7992" s="2">
        <v>2019</v>
      </c>
      <c r="E7992" s="2" t="s">
        <v>388</v>
      </c>
      <c r="F7992" s="2">
        <v>100054991</v>
      </c>
    </row>
    <row r="7993" spans="1:6" x14ac:dyDescent="0.25">
      <c r="A7993" s="2" t="s">
        <v>202</v>
      </c>
      <c r="B7993" s="2" t="s">
        <v>433</v>
      </c>
      <c r="C7993" s="2" t="s">
        <v>387</v>
      </c>
      <c r="D7993" s="2">
        <v>2020</v>
      </c>
      <c r="E7993" s="2" t="s">
        <v>388</v>
      </c>
      <c r="F7993" s="2">
        <v>107039081</v>
      </c>
    </row>
    <row r="7994" spans="1:6" x14ac:dyDescent="0.25">
      <c r="A7994" s="2" t="s">
        <v>202</v>
      </c>
      <c r="B7994" s="2" t="s">
        <v>433</v>
      </c>
      <c r="C7994" s="2" t="s">
        <v>387</v>
      </c>
      <c r="D7994" s="2">
        <v>2021</v>
      </c>
      <c r="E7994" s="2" t="s">
        <v>388</v>
      </c>
      <c r="F7994" s="2">
        <v>111858639</v>
      </c>
    </row>
    <row r="7995" spans="1:6" x14ac:dyDescent="0.25">
      <c r="A7995" s="2" t="s">
        <v>202</v>
      </c>
      <c r="B7995" s="2" t="s">
        <v>433</v>
      </c>
      <c r="C7995" s="2" t="s">
        <v>389</v>
      </c>
      <c r="D7995" s="2">
        <v>2010</v>
      </c>
      <c r="E7995" s="2" t="s">
        <v>388</v>
      </c>
      <c r="F7995" s="2">
        <v>229056116</v>
      </c>
    </row>
    <row r="7996" spans="1:6" x14ac:dyDescent="0.25">
      <c r="A7996" s="2" t="s">
        <v>202</v>
      </c>
      <c r="B7996" s="2" t="s">
        <v>433</v>
      </c>
      <c r="C7996" s="2" t="s">
        <v>389</v>
      </c>
      <c r="D7996" s="2">
        <v>2011</v>
      </c>
      <c r="E7996" s="2" t="s">
        <v>388</v>
      </c>
      <c r="F7996" s="2">
        <v>591010353</v>
      </c>
    </row>
    <row r="7997" spans="1:6" x14ac:dyDescent="0.25">
      <c r="A7997" s="2" t="s">
        <v>202</v>
      </c>
      <c r="B7997" s="2" t="s">
        <v>433</v>
      </c>
      <c r="C7997" s="2" t="s">
        <v>389</v>
      </c>
      <c r="D7997" s="2">
        <v>2012</v>
      </c>
      <c r="E7997" s="2" t="s">
        <v>388</v>
      </c>
      <c r="F7997" s="2">
        <v>616577165</v>
      </c>
    </row>
    <row r="7998" spans="1:6" x14ac:dyDescent="0.25">
      <c r="A7998" s="2" t="s">
        <v>202</v>
      </c>
      <c r="B7998" s="2" t="s">
        <v>433</v>
      </c>
      <c r="C7998" s="2" t="s">
        <v>389</v>
      </c>
      <c r="D7998" s="2">
        <v>2013</v>
      </c>
      <c r="E7998" s="2" t="s">
        <v>388</v>
      </c>
      <c r="F7998" s="2">
        <v>225340251</v>
      </c>
    </row>
    <row r="7999" spans="1:6" x14ac:dyDescent="0.25">
      <c r="A7999" s="2" t="s">
        <v>202</v>
      </c>
      <c r="B7999" s="2" t="s">
        <v>433</v>
      </c>
      <c r="C7999" s="2" t="s">
        <v>389</v>
      </c>
      <c r="D7999" s="2">
        <v>2014</v>
      </c>
      <c r="E7999" s="2" t="s">
        <v>388</v>
      </c>
      <c r="F7999" s="2">
        <v>222960123</v>
      </c>
    </row>
    <row r="8000" spans="1:6" x14ac:dyDescent="0.25">
      <c r="A8000" s="2" t="s">
        <v>202</v>
      </c>
      <c r="B8000" s="2" t="s">
        <v>433</v>
      </c>
      <c r="C8000" s="2" t="s">
        <v>389</v>
      </c>
      <c r="D8000" s="2">
        <v>2015</v>
      </c>
      <c r="E8000" s="2" t="s">
        <v>388</v>
      </c>
      <c r="F8000" s="2">
        <v>293026966</v>
      </c>
    </row>
    <row r="8001" spans="1:6" x14ac:dyDescent="0.25">
      <c r="A8001" s="2" t="s">
        <v>202</v>
      </c>
      <c r="B8001" s="2" t="s">
        <v>433</v>
      </c>
      <c r="C8001" s="2" t="s">
        <v>389</v>
      </c>
      <c r="D8001" s="2">
        <v>2016</v>
      </c>
      <c r="E8001" s="2" t="s">
        <v>388</v>
      </c>
      <c r="F8001" s="2">
        <v>527608685</v>
      </c>
    </row>
    <row r="8002" spans="1:6" x14ac:dyDescent="0.25">
      <c r="A8002" s="2" t="s">
        <v>202</v>
      </c>
      <c r="B8002" s="2" t="s">
        <v>433</v>
      </c>
      <c r="C8002" s="2" t="s">
        <v>389</v>
      </c>
      <c r="D8002" s="2">
        <v>2017</v>
      </c>
      <c r="E8002" s="2" t="s">
        <v>388</v>
      </c>
      <c r="F8002" s="2">
        <v>324864221</v>
      </c>
    </row>
    <row r="8003" spans="1:6" x14ac:dyDescent="0.25">
      <c r="A8003" s="2" t="s">
        <v>202</v>
      </c>
      <c r="B8003" s="2" t="s">
        <v>433</v>
      </c>
      <c r="C8003" s="2" t="s">
        <v>389</v>
      </c>
      <c r="D8003" s="2">
        <v>2018</v>
      </c>
      <c r="E8003" s="2" t="s">
        <v>388</v>
      </c>
      <c r="F8003" s="2">
        <v>383754485</v>
      </c>
    </row>
    <row r="8004" spans="1:6" x14ac:dyDescent="0.25">
      <c r="A8004" s="2" t="s">
        <v>202</v>
      </c>
      <c r="B8004" s="2" t="s">
        <v>433</v>
      </c>
      <c r="C8004" s="2" t="s">
        <v>389</v>
      </c>
      <c r="D8004" s="2">
        <v>2019</v>
      </c>
      <c r="E8004" s="2" t="s">
        <v>388</v>
      </c>
      <c r="F8004" s="2">
        <v>393311986</v>
      </c>
    </row>
    <row r="8005" spans="1:6" x14ac:dyDescent="0.25">
      <c r="A8005" s="2" t="s">
        <v>202</v>
      </c>
      <c r="B8005" s="2" t="s">
        <v>433</v>
      </c>
      <c r="C8005" s="2" t="s">
        <v>389</v>
      </c>
      <c r="D8005" s="2">
        <v>2020</v>
      </c>
      <c r="E8005" s="2" t="s">
        <v>388</v>
      </c>
      <c r="F8005" s="2">
        <v>401760697</v>
      </c>
    </row>
    <row r="8006" spans="1:6" x14ac:dyDescent="0.25">
      <c r="A8006" s="2" t="s">
        <v>202</v>
      </c>
      <c r="B8006" s="2" t="s">
        <v>433</v>
      </c>
      <c r="C8006" s="2" t="s">
        <v>389</v>
      </c>
      <c r="D8006" s="2">
        <v>2021</v>
      </c>
      <c r="E8006" s="2" t="s">
        <v>388</v>
      </c>
      <c r="F8006" s="2">
        <v>409666470</v>
      </c>
    </row>
    <row r="8007" spans="1:6" x14ac:dyDescent="0.25">
      <c r="A8007" s="2" t="s">
        <v>202</v>
      </c>
      <c r="B8007" s="2" t="s">
        <v>433</v>
      </c>
      <c r="C8007" s="2" t="s">
        <v>390</v>
      </c>
      <c r="D8007" s="2">
        <v>2010</v>
      </c>
      <c r="E8007" s="2" t="s">
        <v>388</v>
      </c>
      <c r="F8007" s="2">
        <v>173861693</v>
      </c>
    </row>
    <row r="8008" spans="1:6" x14ac:dyDescent="0.25">
      <c r="A8008" s="2" t="s">
        <v>202</v>
      </c>
      <c r="B8008" s="2" t="s">
        <v>433</v>
      </c>
      <c r="C8008" s="2" t="s">
        <v>390</v>
      </c>
      <c r="D8008" s="2">
        <v>2011</v>
      </c>
      <c r="E8008" s="2" t="s">
        <v>388</v>
      </c>
      <c r="F8008" s="2">
        <v>182211467</v>
      </c>
    </row>
    <row r="8009" spans="1:6" x14ac:dyDescent="0.25">
      <c r="A8009" s="2" t="s">
        <v>202</v>
      </c>
      <c r="B8009" s="2" t="s">
        <v>433</v>
      </c>
      <c r="C8009" s="2" t="s">
        <v>390</v>
      </c>
      <c r="D8009" s="2">
        <v>2012</v>
      </c>
      <c r="E8009" s="2" t="s">
        <v>388</v>
      </c>
      <c r="F8009" s="2">
        <v>197948308</v>
      </c>
    </row>
    <row r="8010" spans="1:6" x14ac:dyDescent="0.25">
      <c r="A8010" s="2" t="s">
        <v>202</v>
      </c>
      <c r="B8010" s="2" t="s">
        <v>433</v>
      </c>
      <c r="C8010" s="2" t="s">
        <v>390</v>
      </c>
      <c r="D8010" s="2">
        <v>2013</v>
      </c>
      <c r="E8010" s="2" t="s">
        <v>388</v>
      </c>
      <c r="F8010" s="2">
        <v>160484426</v>
      </c>
    </row>
    <row r="8011" spans="1:6" x14ac:dyDescent="0.25">
      <c r="A8011" s="2" t="s">
        <v>202</v>
      </c>
      <c r="B8011" s="2" t="s">
        <v>433</v>
      </c>
      <c r="C8011" s="2" t="s">
        <v>390</v>
      </c>
      <c r="D8011" s="2">
        <v>2014</v>
      </c>
      <c r="E8011" s="2" t="s">
        <v>388</v>
      </c>
      <c r="F8011" s="2">
        <v>286518120</v>
      </c>
    </row>
    <row r="8012" spans="1:6" x14ac:dyDescent="0.25">
      <c r="A8012" s="2" t="s">
        <v>202</v>
      </c>
      <c r="B8012" s="2" t="s">
        <v>433</v>
      </c>
      <c r="C8012" s="2" t="s">
        <v>390</v>
      </c>
      <c r="D8012" s="2">
        <v>2015</v>
      </c>
      <c r="E8012" s="2" t="s">
        <v>388</v>
      </c>
      <c r="F8012" s="2">
        <v>187644819</v>
      </c>
    </row>
    <row r="8013" spans="1:6" x14ac:dyDescent="0.25">
      <c r="A8013" s="2" t="s">
        <v>202</v>
      </c>
      <c r="B8013" s="2" t="s">
        <v>433</v>
      </c>
      <c r="C8013" s="2" t="s">
        <v>390</v>
      </c>
      <c r="D8013" s="2">
        <v>2016</v>
      </c>
      <c r="E8013" s="2" t="s">
        <v>388</v>
      </c>
      <c r="F8013" s="2">
        <v>224021532</v>
      </c>
    </row>
    <row r="8014" spans="1:6" x14ac:dyDescent="0.25">
      <c r="A8014" s="2" t="s">
        <v>202</v>
      </c>
      <c r="B8014" s="2" t="s">
        <v>433</v>
      </c>
      <c r="C8014" s="2" t="s">
        <v>390</v>
      </c>
      <c r="D8014" s="2">
        <v>2017</v>
      </c>
      <c r="E8014" s="2" t="s">
        <v>388</v>
      </c>
      <c r="F8014" s="2">
        <v>293564537</v>
      </c>
    </row>
    <row r="8015" spans="1:6" x14ac:dyDescent="0.25">
      <c r="A8015" s="2" t="s">
        <v>202</v>
      </c>
      <c r="B8015" s="2" t="s">
        <v>433</v>
      </c>
      <c r="C8015" s="2" t="s">
        <v>390</v>
      </c>
      <c r="D8015" s="2">
        <v>2018</v>
      </c>
      <c r="E8015" s="2" t="s">
        <v>388</v>
      </c>
      <c r="F8015" s="2">
        <v>364609599</v>
      </c>
    </row>
    <row r="8016" spans="1:6" x14ac:dyDescent="0.25">
      <c r="A8016" s="2" t="s">
        <v>202</v>
      </c>
      <c r="B8016" s="2" t="s">
        <v>433</v>
      </c>
      <c r="C8016" s="2" t="s">
        <v>390</v>
      </c>
      <c r="D8016" s="2">
        <v>2019</v>
      </c>
      <c r="E8016" s="2" t="s">
        <v>388</v>
      </c>
      <c r="F8016" s="2">
        <v>386993742</v>
      </c>
    </row>
    <row r="8017" spans="1:6" x14ac:dyDescent="0.25">
      <c r="A8017" s="2" t="s">
        <v>202</v>
      </c>
      <c r="B8017" s="2" t="s">
        <v>433</v>
      </c>
      <c r="C8017" s="2" t="s">
        <v>390</v>
      </c>
      <c r="D8017" s="2">
        <v>2020</v>
      </c>
      <c r="E8017" s="2" t="s">
        <v>388</v>
      </c>
      <c r="F8017" s="2">
        <v>416983997</v>
      </c>
    </row>
    <row r="8018" spans="1:6" x14ac:dyDescent="0.25">
      <c r="A8018" s="2" t="s">
        <v>202</v>
      </c>
      <c r="B8018" s="2" t="s">
        <v>433</v>
      </c>
      <c r="C8018" s="2" t="s">
        <v>390</v>
      </c>
      <c r="D8018" s="2">
        <v>2021</v>
      </c>
      <c r="E8018" s="2" t="s">
        <v>388</v>
      </c>
      <c r="F8018" s="2">
        <v>440074548</v>
      </c>
    </row>
    <row r="8019" spans="1:6" x14ac:dyDescent="0.25">
      <c r="A8019" s="2" t="s">
        <v>203</v>
      </c>
      <c r="B8019" s="2" t="s">
        <v>428</v>
      </c>
      <c r="C8019" s="2" t="s">
        <v>387</v>
      </c>
      <c r="D8019" s="2">
        <v>2010</v>
      </c>
      <c r="E8019" s="2" t="s">
        <v>388</v>
      </c>
      <c r="F8019" s="2">
        <v>210385530</v>
      </c>
    </row>
    <row r="8020" spans="1:6" x14ac:dyDescent="0.25">
      <c r="A8020" s="2" t="s">
        <v>203</v>
      </c>
      <c r="B8020" s="2" t="s">
        <v>428</v>
      </c>
      <c r="C8020" s="2" t="s">
        <v>387</v>
      </c>
      <c r="D8020" s="2">
        <v>2011</v>
      </c>
      <c r="E8020" s="2" t="s">
        <v>388</v>
      </c>
      <c r="F8020" s="2">
        <v>283155940</v>
      </c>
    </row>
    <row r="8021" spans="1:6" x14ac:dyDescent="0.25">
      <c r="A8021" s="2" t="s">
        <v>203</v>
      </c>
      <c r="B8021" s="2" t="s">
        <v>428</v>
      </c>
      <c r="C8021" s="2" t="s">
        <v>387</v>
      </c>
      <c r="D8021" s="2">
        <v>2012</v>
      </c>
      <c r="E8021" s="2" t="s">
        <v>388</v>
      </c>
      <c r="F8021" s="2">
        <v>193507068</v>
      </c>
    </row>
    <row r="8022" spans="1:6" x14ac:dyDescent="0.25">
      <c r="A8022" s="2" t="s">
        <v>203</v>
      </c>
      <c r="B8022" s="2" t="s">
        <v>428</v>
      </c>
      <c r="C8022" s="2" t="s">
        <v>387</v>
      </c>
      <c r="D8022" s="2">
        <v>2013</v>
      </c>
      <c r="E8022" s="2" t="s">
        <v>388</v>
      </c>
      <c r="F8022" s="2">
        <v>236114823</v>
      </c>
    </row>
    <row r="8023" spans="1:6" x14ac:dyDescent="0.25">
      <c r="A8023" s="2" t="s">
        <v>203</v>
      </c>
      <c r="B8023" s="2" t="s">
        <v>428</v>
      </c>
      <c r="C8023" s="2" t="s">
        <v>387</v>
      </c>
      <c r="D8023" s="2">
        <v>2014</v>
      </c>
      <c r="E8023" s="2" t="s">
        <v>388</v>
      </c>
      <c r="F8023" s="2">
        <v>504128347</v>
      </c>
    </row>
    <row r="8024" spans="1:6" x14ac:dyDescent="0.25">
      <c r="A8024" s="2" t="s">
        <v>203</v>
      </c>
      <c r="B8024" s="2" t="s">
        <v>428</v>
      </c>
      <c r="C8024" s="2" t="s">
        <v>387</v>
      </c>
      <c r="D8024" s="2">
        <v>2015</v>
      </c>
      <c r="E8024" s="2" t="s">
        <v>388</v>
      </c>
      <c r="F8024" s="2">
        <v>232978322</v>
      </c>
    </row>
    <row r="8025" spans="1:6" x14ac:dyDescent="0.25">
      <c r="A8025" s="2" t="s">
        <v>203</v>
      </c>
      <c r="B8025" s="2" t="s">
        <v>428</v>
      </c>
      <c r="C8025" s="2" t="s">
        <v>387</v>
      </c>
      <c r="D8025" s="2">
        <v>2016</v>
      </c>
      <c r="E8025" s="2" t="s">
        <v>388</v>
      </c>
      <c r="F8025" s="2">
        <v>346426953</v>
      </c>
    </row>
    <row r="8026" spans="1:6" x14ac:dyDescent="0.25">
      <c r="A8026" s="2" t="s">
        <v>203</v>
      </c>
      <c r="B8026" s="2" t="s">
        <v>428</v>
      </c>
      <c r="C8026" s="2" t="s">
        <v>387</v>
      </c>
      <c r="D8026" s="2">
        <v>2017</v>
      </c>
      <c r="E8026" s="2" t="s">
        <v>388</v>
      </c>
      <c r="F8026" s="2">
        <v>318950211</v>
      </c>
    </row>
    <row r="8027" spans="1:6" x14ac:dyDescent="0.25">
      <c r="A8027" s="2" t="s">
        <v>203</v>
      </c>
      <c r="B8027" s="2" t="s">
        <v>428</v>
      </c>
      <c r="C8027" s="2" t="s">
        <v>387</v>
      </c>
      <c r="D8027" s="2">
        <v>2018</v>
      </c>
      <c r="E8027" s="2" t="s">
        <v>388</v>
      </c>
      <c r="F8027" s="2">
        <v>265295592</v>
      </c>
    </row>
    <row r="8028" spans="1:6" x14ac:dyDescent="0.25">
      <c r="A8028" s="2" t="s">
        <v>203</v>
      </c>
      <c r="B8028" s="2" t="s">
        <v>428</v>
      </c>
      <c r="C8028" s="2" t="s">
        <v>387</v>
      </c>
      <c r="D8028" s="2">
        <v>2019</v>
      </c>
      <c r="E8028" s="2" t="s">
        <v>388</v>
      </c>
      <c r="F8028" s="2">
        <v>285458405</v>
      </c>
    </row>
    <row r="8029" spans="1:6" x14ac:dyDescent="0.25">
      <c r="A8029" s="2" t="s">
        <v>203</v>
      </c>
      <c r="B8029" s="2" t="s">
        <v>428</v>
      </c>
      <c r="C8029" s="2" t="s">
        <v>387</v>
      </c>
      <c r="D8029" s="2">
        <v>2020</v>
      </c>
      <c r="E8029" s="2" t="s">
        <v>388</v>
      </c>
      <c r="F8029" s="2">
        <v>304792932</v>
      </c>
    </row>
    <row r="8030" spans="1:6" x14ac:dyDescent="0.25">
      <c r="A8030" s="2" t="s">
        <v>203</v>
      </c>
      <c r="B8030" s="2" t="s">
        <v>428</v>
      </c>
      <c r="C8030" s="2" t="s">
        <v>387</v>
      </c>
      <c r="D8030" s="2">
        <v>2021</v>
      </c>
      <c r="E8030" s="2" t="s">
        <v>388</v>
      </c>
      <c r="F8030" s="2">
        <v>318036010</v>
      </c>
    </row>
    <row r="8031" spans="1:6" x14ac:dyDescent="0.25">
      <c r="A8031" s="2" t="s">
        <v>203</v>
      </c>
      <c r="B8031" s="2" t="s">
        <v>428</v>
      </c>
      <c r="C8031" s="2" t="s">
        <v>389</v>
      </c>
      <c r="D8031" s="2">
        <v>2010</v>
      </c>
      <c r="E8031" s="2" t="s">
        <v>388</v>
      </c>
      <c r="F8031" s="2">
        <v>430289109</v>
      </c>
    </row>
    <row r="8032" spans="1:6" x14ac:dyDescent="0.25">
      <c r="A8032" s="2" t="s">
        <v>203</v>
      </c>
      <c r="B8032" s="2" t="s">
        <v>428</v>
      </c>
      <c r="C8032" s="2" t="s">
        <v>389</v>
      </c>
      <c r="D8032" s="2">
        <v>2011</v>
      </c>
      <c r="E8032" s="2" t="s">
        <v>388</v>
      </c>
      <c r="F8032" s="2">
        <v>512951671</v>
      </c>
    </row>
    <row r="8033" spans="1:6" x14ac:dyDescent="0.25">
      <c r="A8033" s="2" t="s">
        <v>203</v>
      </c>
      <c r="B8033" s="2" t="s">
        <v>428</v>
      </c>
      <c r="C8033" s="2" t="s">
        <v>389</v>
      </c>
      <c r="D8033" s="2">
        <v>2012</v>
      </c>
      <c r="E8033" s="2" t="s">
        <v>388</v>
      </c>
      <c r="F8033" s="2">
        <v>451866508</v>
      </c>
    </row>
    <row r="8034" spans="1:6" x14ac:dyDescent="0.25">
      <c r="A8034" s="2" t="s">
        <v>203</v>
      </c>
      <c r="B8034" s="2" t="s">
        <v>428</v>
      </c>
      <c r="C8034" s="2" t="s">
        <v>389</v>
      </c>
      <c r="D8034" s="2">
        <v>2013</v>
      </c>
      <c r="E8034" s="2" t="s">
        <v>388</v>
      </c>
      <c r="F8034" s="2">
        <v>1460880527</v>
      </c>
    </row>
    <row r="8035" spans="1:6" x14ac:dyDescent="0.25">
      <c r="A8035" s="2" t="s">
        <v>203</v>
      </c>
      <c r="B8035" s="2" t="s">
        <v>428</v>
      </c>
      <c r="C8035" s="2" t="s">
        <v>389</v>
      </c>
      <c r="D8035" s="2">
        <v>2014</v>
      </c>
      <c r="E8035" s="2" t="s">
        <v>388</v>
      </c>
      <c r="F8035" s="2">
        <v>409744685</v>
      </c>
    </row>
    <row r="8036" spans="1:6" x14ac:dyDescent="0.25">
      <c r="A8036" s="2" t="s">
        <v>203</v>
      </c>
      <c r="B8036" s="2" t="s">
        <v>428</v>
      </c>
      <c r="C8036" s="2" t="s">
        <v>389</v>
      </c>
      <c r="D8036" s="2">
        <v>2015</v>
      </c>
      <c r="E8036" s="2" t="s">
        <v>388</v>
      </c>
      <c r="F8036" s="2">
        <v>616369344</v>
      </c>
    </row>
    <row r="8037" spans="1:6" x14ac:dyDescent="0.25">
      <c r="A8037" s="2" t="s">
        <v>203</v>
      </c>
      <c r="B8037" s="2" t="s">
        <v>428</v>
      </c>
      <c r="C8037" s="2" t="s">
        <v>389</v>
      </c>
      <c r="D8037" s="2">
        <v>2016</v>
      </c>
      <c r="E8037" s="2" t="s">
        <v>388</v>
      </c>
      <c r="F8037" s="2">
        <v>574327766</v>
      </c>
    </row>
    <row r="8038" spans="1:6" x14ac:dyDescent="0.25">
      <c r="A8038" s="2" t="s">
        <v>203</v>
      </c>
      <c r="B8038" s="2" t="s">
        <v>428</v>
      </c>
      <c r="C8038" s="2" t="s">
        <v>389</v>
      </c>
      <c r="D8038" s="2">
        <v>2017</v>
      </c>
      <c r="E8038" s="2" t="s">
        <v>388</v>
      </c>
      <c r="F8038" s="2">
        <v>364803427</v>
      </c>
    </row>
    <row r="8039" spans="1:6" x14ac:dyDescent="0.25">
      <c r="A8039" s="2" t="s">
        <v>203</v>
      </c>
      <c r="B8039" s="2" t="s">
        <v>428</v>
      </c>
      <c r="C8039" s="2" t="s">
        <v>389</v>
      </c>
      <c r="D8039" s="2">
        <v>2018</v>
      </c>
      <c r="E8039" s="2" t="s">
        <v>388</v>
      </c>
      <c r="F8039" s="2">
        <v>503154119</v>
      </c>
    </row>
    <row r="8040" spans="1:6" x14ac:dyDescent="0.25">
      <c r="A8040" s="2" t="s">
        <v>203</v>
      </c>
      <c r="B8040" s="2" t="s">
        <v>428</v>
      </c>
      <c r="C8040" s="2" t="s">
        <v>389</v>
      </c>
      <c r="D8040" s="2">
        <v>2019</v>
      </c>
      <c r="E8040" s="2" t="s">
        <v>388</v>
      </c>
      <c r="F8040" s="2">
        <v>520482317</v>
      </c>
    </row>
    <row r="8041" spans="1:6" x14ac:dyDescent="0.25">
      <c r="A8041" s="2" t="s">
        <v>203</v>
      </c>
      <c r="B8041" s="2" t="s">
        <v>428</v>
      </c>
      <c r="C8041" s="2" t="s">
        <v>389</v>
      </c>
      <c r="D8041" s="2">
        <v>2020</v>
      </c>
      <c r="E8041" s="2" t="s">
        <v>388</v>
      </c>
      <c r="F8041" s="2">
        <v>531137734</v>
      </c>
    </row>
    <row r="8042" spans="1:6" x14ac:dyDescent="0.25">
      <c r="A8042" s="2" t="s">
        <v>203</v>
      </c>
      <c r="B8042" s="2" t="s">
        <v>428</v>
      </c>
      <c r="C8042" s="2" t="s">
        <v>389</v>
      </c>
      <c r="D8042" s="2">
        <v>2021</v>
      </c>
      <c r="E8042" s="2" t="s">
        <v>388</v>
      </c>
      <c r="F8042" s="2">
        <v>538966360</v>
      </c>
    </row>
    <row r="8043" spans="1:6" x14ac:dyDescent="0.25">
      <c r="A8043" s="2" t="s">
        <v>203</v>
      </c>
      <c r="B8043" s="2" t="s">
        <v>428</v>
      </c>
      <c r="C8043" s="2" t="s">
        <v>390</v>
      </c>
      <c r="D8043" s="2">
        <v>2010</v>
      </c>
      <c r="E8043" s="2" t="s">
        <v>388</v>
      </c>
      <c r="F8043" s="2">
        <v>567427493</v>
      </c>
    </row>
    <row r="8044" spans="1:6" x14ac:dyDescent="0.25">
      <c r="A8044" s="2" t="s">
        <v>203</v>
      </c>
      <c r="B8044" s="2" t="s">
        <v>428</v>
      </c>
      <c r="C8044" s="2" t="s">
        <v>390</v>
      </c>
      <c r="D8044" s="2">
        <v>2011</v>
      </c>
      <c r="E8044" s="2" t="s">
        <v>388</v>
      </c>
      <c r="F8044" s="2">
        <v>479235949</v>
      </c>
    </row>
    <row r="8045" spans="1:6" x14ac:dyDescent="0.25">
      <c r="A8045" s="2" t="s">
        <v>203</v>
      </c>
      <c r="B8045" s="2" t="s">
        <v>428</v>
      </c>
      <c r="C8045" s="2" t="s">
        <v>390</v>
      </c>
      <c r="D8045" s="2">
        <v>2012</v>
      </c>
      <c r="E8045" s="2" t="s">
        <v>388</v>
      </c>
      <c r="F8045" s="2">
        <v>559652868</v>
      </c>
    </row>
    <row r="8046" spans="1:6" x14ac:dyDescent="0.25">
      <c r="A8046" s="2" t="s">
        <v>203</v>
      </c>
      <c r="B8046" s="2" t="s">
        <v>428</v>
      </c>
      <c r="C8046" s="2" t="s">
        <v>390</v>
      </c>
      <c r="D8046" s="2">
        <v>2013</v>
      </c>
      <c r="E8046" s="2" t="s">
        <v>388</v>
      </c>
      <c r="F8046" s="2">
        <v>511335407</v>
      </c>
    </row>
    <row r="8047" spans="1:6" x14ac:dyDescent="0.25">
      <c r="A8047" s="2" t="s">
        <v>203</v>
      </c>
      <c r="B8047" s="2" t="s">
        <v>428</v>
      </c>
      <c r="C8047" s="2" t="s">
        <v>390</v>
      </c>
      <c r="D8047" s="2">
        <v>2014</v>
      </c>
      <c r="E8047" s="2" t="s">
        <v>388</v>
      </c>
      <c r="F8047" s="2">
        <v>407162947</v>
      </c>
    </row>
    <row r="8048" spans="1:6" x14ac:dyDescent="0.25">
      <c r="A8048" s="2" t="s">
        <v>203</v>
      </c>
      <c r="B8048" s="2" t="s">
        <v>428</v>
      </c>
      <c r="C8048" s="2" t="s">
        <v>390</v>
      </c>
      <c r="D8048" s="2">
        <v>2015</v>
      </c>
      <c r="E8048" s="2" t="s">
        <v>388</v>
      </c>
      <c r="F8048" s="2">
        <v>502251004</v>
      </c>
    </row>
    <row r="8049" spans="1:6" x14ac:dyDescent="0.25">
      <c r="A8049" s="2" t="s">
        <v>203</v>
      </c>
      <c r="B8049" s="2" t="s">
        <v>428</v>
      </c>
      <c r="C8049" s="2" t="s">
        <v>390</v>
      </c>
      <c r="D8049" s="2">
        <v>2016</v>
      </c>
      <c r="E8049" s="2" t="s">
        <v>388</v>
      </c>
      <c r="F8049" s="2">
        <v>614319739</v>
      </c>
    </row>
    <row r="8050" spans="1:6" x14ac:dyDescent="0.25">
      <c r="A8050" s="2" t="s">
        <v>203</v>
      </c>
      <c r="B8050" s="2" t="s">
        <v>428</v>
      </c>
      <c r="C8050" s="2" t="s">
        <v>390</v>
      </c>
      <c r="D8050" s="2">
        <v>2017</v>
      </c>
      <c r="E8050" s="2" t="s">
        <v>388</v>
      </c>
      <c r="F8050" s="2">
        <v>708081701</v>
      </c>
    </row>
    <row r="8051" spans="1:6" x14ac:dyDescent="0.25">
      <c r="A8051" s="2" t="s">
        <v>203</v>
      </c>
      <c r="B8051" s="2" t="s">
        <v>428</v>
      </c>
      <c r="C8051" s="2" t="s">
        <v>390</v>
      </c>
      <c r="D8051" s="2">
        <v>2018</v>
      </c>
      <c r="E8051" s="2" t="s">
        <v>388</v>
      </c>
      <c r="F8051" s="2">
        <v>753127371</v>
      </c>
    </row>
    <row r="8052" spans="1:6" x14ac:dyDescent="0.25">
      <c r="A8052" s="2" t="s">
        <v>203</v>
      </c>
      <c r="B8052" s="2" t="s">
        <v>428</v>
      </c>
      <c r="C8052" s="2" t="s">
        <v>390</v>
      </c>
      <c r="D8052" s="2">
        <v>2019</v>
      </c>
      <c r="E8052" s="2" t="s">
        <v>388</v>
      </c>
      <c r="F8052" s="2">
        <v>824932106</v>
      </c>
    </row>
    <row r="8053" spans="1:6" x14ac:dyDescent="0.25">
      <c r="A8053" s="2" t="s">
        <v>203</v>
      </c>
      <c r="B8053" s="2" t="s">
        <v>428</v>
      </c>
      <c r="C8053" s="2" t="s">
        <v>390</v>
      </c>
      <c r="D8053" s="2">
        <v>2020</v>
      </c>
      <c r="E8053" s="2" t="s">
        <v>388</v>
      </c>
      <c r="F8053" s="2">
        <v>897018339</v>
      </c>
    </row>
    <row r="8054" spans="1:6" x14ac:dyDescent="0.25">
      <c r="A8054" s="2" t="s">
        <v>203</v>
      </c>
      <c r="B8054" s="2" t="s">
        <v>428</v>
      </c>
      <c r="C8054" s="2" t="s">
        <v>390</v>
      </c>
      <c r="D8054" s="2">
        <v>2021</v>
      </c>
      <c r="E8054" s="2" t="s">
        <v>388</v>
      </c>
      <c r="F8054" s="2">
        <v>953462729</v>
      </c>
    </row>
    <row r="8055" spans="1:6" x14ac:dyDescent="0.25">
      <c r="A8055" s="2" t="s">
        <v>204</v>
      </c>
      <c r="B8055" s="2" t="s">
        <v>415</v>
      </c>
      <c r="C8055" s="2" t="s">
        <v>387</v>
      </c>
      <c r="D8055" s="2">
        <v>2010</v>
      </c>
      <c r="E8055" s="2" t="s">
        <v>388</v>
      </c>
      <c r="F8055" s="2">
        <v>385900</v>
      </c>
    </row>
    <row r="8056" spans="1:6" x14ac:dyDescent="0.25">
      <c r="A8056" s="2" t="s">
        <v>204</v>
      </c>
      <c r="B8056" s="2" t="s">
        <v>415</v>
      </c>
      <c r="C8056" s="2" t="s">
        <v>387</v>
      </c>
      <c r="D8056" s="2">
        <v>2011</v>
      </c>
      <c r="E8056" s="2" t="s">
        <v>388</v>
      </c>
      <c r="F8056" s="2">
        <v>754661</v>
      </c>
    </row>
    <row r="8057" spans="1:6" x14ac:dyDescent="0.25">
      <c r="A8057" s="2" t="s">
        <v>204</v>
      </c>
      <c r="B8057" s="2" t="s">
        <v>415</v>
      </c>
      <c r="C8057" s="2" t="s">
        <v>387</v>
      </c>
      <c r="D8057" s="2">
        <v>2013</v>
      </c>
      <c r="E8057" s="2" t="s">
        <v>388</v>
      </c>
      <c r="F8057" s="2">
        <v>2799999</v>
      </c>
    </row>
    <row r="8058" spans="1:6" x14ac:dyDescent="0.25">
      <c r="A8058" s="2" t="s">
        <v>204</v>
      </c>
      <c r="B8058" s="2" t="s">
        <v>415</v>
      </c>
      <c r="C8058" s="2" t="s">
        <v>387</v>
      </c>
      <c r="D8058" s="2">
        <v>2014</v>
      </c>
      <c r="E8058" s="2" t="s">
        <v>388</v>
      </c>
      <c r="F8058" s="2">
        <v>4743362</v>
      </c>
    </row>
    <row r="8059" spans="1:6" x14ac:dyDescent="0.25">
      <c r="A8059" s="2" t="s">
        <v>204</v>
      </c>
      <c r="B8059" s="2" t="s">
        <v>415</v>
      </c>
      <c r="C8059" s="2" t="s">
        <v>387</v>
      </c>
      <c r="D8059" s="2">
        <v>2015</v>
      </c>
      <c r="E8059" s="2" t="s">
        <v>388</v>
      </c>
      <c r="F8059" s="2">
        <v>1702236</v>
      </c>
    </row>
    <row r="8060" spans="1:6" x14ac:dyDescent="0.25">
      <c r="A8060" s="2" t="s">
        <v>204</v>
      </c>
      <c r="B8060" s="2" t="s">
        <v>415</v>
      </c>
      <c r="C8060" s="2" t="s">
        <v>387</v>
      </c>
      <c r="D8060" s="2">
        <v>2016</v>
      </c>
      <c r="E8060" s="2" t="s">
        <v>388</v>
      </c>
      <c r="F8060" s="2">
        <v>3691045</v>
      </c>
    </row>
    <row r="8061" spans="1:6" x14ac:dyDescent="0.25">
      <c r="A8061" s="2" t="s">
        <v>204</v>
      </c>
      <c r="B8061" s="2" t="s">
        <v>415</v>
      </c>
      <c r="C8061" s="2" t="s">
        <v>387</v>
      </c>
      <c r="D8061" s="2">
        <v>2017</v>
      </c>
      <c r="E8061" s="2" t="s">
        <v>388</v>
      </c>
      <c r="F8061" s="2">
        <v>5289315</v>
      </c>
    </row>
    <row r="8062" spans="1:6" x14ac:dyDescent="0.25">
      <c r="A8062" s="2" t="s">
        <v>204</v>
      </c>
      <c r="B8062" s="2" t="s">
        <v>415</v>
      </c>
      <c r="C8062" s="2" t="s">
        <v>387</v>
      </c>
      <c r="D8062" s="2">
        <v>2018</v>
      </c>
      <c r="E8062" s="2" t="s">
        <v>388</v>
      </c>
      <c r="F8062" s="2">
        <v>3844141</v>
      </c>
    </row>
    <row r="8063" spans="1:6" x14ac:dyDescent="0.25">
      <c r="A8063" s="2" t="s">
        <v>204</v>
      </c>
      <c r="B8063" s="2" t="s">
        <v>415</v>
      </c>
      <c r="C8063" s="2" t="s">
        <v>387</v>
      </c>
      <c r="D8063" s="2">
        <v>2019</v>
      </c>
      <c r="E8063" s="2" t="s">
        <v>388</v>
      </c>
      <c r="F8063" s="2">
        <v>4106568</v>
      </c>
    </row>
    <row r="8064" spans="1:6" x14ac:dyDescent="0.25">
      <c r="A8064" s="2" t="s">
        <v>204</v>
      </c>
      <c r="B8064" s="2" t="s">
        <v>415</v>
      </c>
      <c r="C8064" s="2" t="s">
        <v>387</v>
      </c>
      <c r="D8064" s="2">
        <v>2020</v>
      </c>
      <c r="E8064" s="2" t="s">
        <v>388</v>
      </c>
      <c r="F8064" s="2">
        <v>4363930</v>
      </c>
    </row>
    <row r="8065" spans="1:6" x14ac:dyDescent="0.25">
      <c r="A8065" s="2" t="s">
        <v>204</v>
      </c>
      <c r="B8065" s="2" t="s">
        <v>415</v>
      </c>
      <c r="C8065" s="2" t="s">
        <v>387</v>
      </c>
      <c r="D8065" s="2">
        <v>2021</v>
      </c>
      <c r="E8065" s="2" t="s">
        <v>388</v>
      </c>
      <c r="F8065" s="2">
        <v>4536285</v>
      </c>
    </row>
    <row r="8066" spans="1:6" x14ac:dyDescent="0.25">
      <c r="A8066" s="2" t="s">
        <v>204</v>
      </c>
      <c r="B8066" s="2" t="s">
        <v>415</v>
      </c>
      <c r="C8066" s="2" t="s">
        <v>389</v>
      </c>
      <c r="D8066" s="2">
        <v>2012</v>
      </c>
      <c r="E8066" s="2" t="s">
        <v>388</v>
      </c>
      <c r="F8066" s="2">
        <v>1742000</v>
      </c>
    </row>
    <row r="8067" spans="1:6" x14ac:dyDescent="0.25">
      <c r="A8067" s="2" t="s">
        <v>204</v>
      </c>
      <c r="B8067" s="2" t="s">
        <v>415</v>
      </c>
      <c r="C8067" s="2" t="s">
        <v>389</v>
      </c>
      <c r="D8067" s="2">
        <v>2013</v>
      </c>
      <c r="E8067" s="2" t="s">
        <v>388</v>
      </c>
      <c r="F8067" s="2">
        <v>480000</v>
      </c>
    </row>
    <row r="8068" spans="1:6" x14ac:dyDescent="0.25">
      <c r="A8068" s="2" t="s">
        <v>204</v>
      </c>
      <c r="B8068" s="2" t="s">
        <v>415</v>
      </c>
      <c r="C8068" s="2" t="s">
        <v>389</v>
      </c>
      <c r="D8068" s="2">
        <v>2014</v>
      </c>
      <c r="E8068" s="2" t="s">
        <v>388</v>
      </c>
      <c r="F8068" s="2">
        <v>4326366</v>
      </c>
    </row>
    <row r="8069" spans="1:6" x14ac:dyDescent="0.25">
      <c r="A8069" s="2" t="s">
        <v>204</v>
      </c>
      <c r="B8069" s="2" t="s">
        <v>415</v>
      </c>
      <c r="C8069" s="2" t="s">
        <v>389</v>
      </c>
      <c r="D8069" s="2">
        <v>2016</v>
      </c>
      <c r="E8069" s="2" t="s">
        <v>388</v>
      </c>
      <c r="F8069" s="2">
        <v>3591839</v>
      </c>
    </row>
    <row r="8070" spans="1:6" x14ac:dyDescent="0.25">
      <c r="A8070" s="2" t="s">
        <v>204</v>
      </c>
      <c r="B8070" s="2" t="s">
        <v>415</v>
      </c>
      <c r="C8070" s="2" t="s">
        <v>389</v>
      </c>
      <c r="D8070" s="2">
        <v>2017</v>
      </c>
      <c r="E8070" s="2" t="s">
        <v>388</v>
      </c>
      <c r="F8070" s="2">
        <v>641455</v>
      </c>
    </row>
    <row r="8071" spans="1:6" x14ac:dyDescent="0.25">
      <c r="A8071" s="2" t="s">
        <v>204</v>
      </c>
      <c r="B8071" s="2" t="s">
        <v>415</v>
      </c>
      <c r="C8071" s="2" t="s">
        <v>389</v>
      </c>
      <c r="D8071" s="2">
        <v>2018</v>
      </c>
      <c r="E8071" s="2" t="s">
        <v>388</v>
      </c>
      <c r="F8071" s="2">
        <v>3197372</v>
      </c>
    </row>
    <row r="8072" spans="1:6" x14ac:dyDescent="0.25">
      <c r="A8072" s="2" t="s">
        <v>204</v>
      </c>
      <c r="B8072" s="2" t="s">
        <v>415</v>
      </c>
      <c r="C8072" s="2" t="s">
        <v>389</v>
      </c>
      <c r="D8072" s="2">
        <v>2019</v>
      </c>
      <c r="E8072" s="2" t="s">
        <v>388</v>
      </c>
      <c r="F8072" s="2">
        <v>3203441</v>
      </c>
    </row>
    <row r="8073" spans="1:6" x14ac:dyDescent="0.25">
      <c r="A8073" s="2" t="s">
        <v>204</v>
      </c>
      <c r="B8073" s="2" t="s">
        <v>415</v>
      </c>
      <c r="C8073" s="2" t="s">
        <v>389</v>
      </c>
      <c r="D8073" s="2">
        <v>2020</v>
      </c>
      <c r="E8073" s="2" t="s">
        <v>388</v>
      </c>
      <c r="F8073" s="2">
        <v>3295575</v>
      </c>
    </row>
    <row r="8074" spans="1:6" x14ac:dyDescent="0.25">
      <c r="A8074" s="2" t="s">
        <v>204</v>
      </c>
      <c r="B8074" s="2" t="s">
        <v>415</v>
      </c>
      <c r="C8074" s="2" t="s">
        <v>389</v>
      </c>
      <c r="D8074" s="2">
        <v>2021</v>
      </c>
      <c r="E8074" s="2" t="s">
        <v>388</v>
      </c>
      <c r="F8074" s="2">
        <v>3332631</v>
      </c>
    </row>
    <row r="8075" spans="1:6" x14ac:dyDescent="0.25">
      <c r="A8075" s="2" t="s">
        <v>204</v>
      </c>
      <c r="B8075" s="2" t="s">
        <v>415</v>
      </c>
      <c r="C8075" s="2" t="s">
        <v>390</v>
      </c>
      <c r="D8075" s="2">
        <v>2010</v>
      </c>
      <c r="E8075" s="2" t="s">
        <v>388</v>
      </c>
      <c r="F8075" s="2">
        <v>4660298</v>
      </c>
    </row>
    <row r="8076" spans="1:6" x14ac:dyDescent="0.25">
      <c r="A8076" s="2" t="s">
        <v>204</v>
      </c>
      <c r="B8076" s="2" t="s">
        <v>415</v>
      </c>
      <c r="C8076" s="2" t="s">
        <v>390</v>
      </c>
      <c r="D8076" s="2">
        <v>2011</v>
      </c>
      <c r="E8076" s="2" t="s">
        <v>388</v>
      </c>
      <c r="F8076" s="2">
        <v>3909242</v>
      </c>
    </row>
    <row r="8077" spans="1:6" x14ac:dyDescent="0.25">
      <c r="A8077" s="2" t="s">
        <v>204</v>
      </c>
      <c r="B8077" s="2" t="s">
        <v>415</v>
      </c>
      <c r="C8077" s="2" t="s">
        <v>390</v>
      </c>
      <c r="D8077" s="2">
        <v>2012</v>
      </c>
      <c r="E8077" s="2" t="s">
        <v>388</v>
      </c>
      <c r="F8077" s="2">
        <v>6494019</v>
      </c>
    </row>
    <row r="8078" spans="1:6" x14ac:dyDescent="0.25">
      <c r="A8078" s="2" t="s">
        <v>204</v>
      </c>
      <c r="B8078" s="2" t="s">
        <v>415</v>
      </c>
      <c r="C8078" s="2" t="s">
        <v>390</v>
      </c>
      <c r="D8078" s="2">
        <v>2013</v>
      </c>
      <c r="E8078" s="2" t="s">
        <v>388</v>
      </c>
      <c r="F8078" s="2">
        <v>6652230</v>
      </c>
    </row>
    <row r="8079" spans="1:6" x14ac:dyDescent="0.25">
      <c r="A8079" s="2" t="s">
        <v>204</v>
      </c>
      <c r="B8079" s="2" t="s">
        <v>415</v>
      </c>
      <c r="C8079" s="2" t="s">
        <v>390</v>
      </c>
      <c r="D8079" s="2">
        <v>2014</v>
      </c>
      <c r="E8079" s="2" t="s">
        <v>388</v>
      </c>
      <c r="F8079" s="2">
        <v>7056167</v>
      </c>
    </row>
    <row r="8080" spans="1:6" x14ac:dyDescent="0.25">
      <c r="A8080" s="2" t="s">
        <v>204</v>
      </c>
      <c r="B8080" s="2" t="s">
        <v>415</v>
      </c>
      <c r="C8080" s="2" t="s">
        <v>390</v>
      </c>
      <c r="D8080" s="2">
        <v>2015</v>
      </c>
      <c r="E8080" s="2" t="s">
        <v>388</v>
      </c>
      <c r="F8080" s="2">
        <v>5505211</v>
      </c>
    </row>
    <row r="8081" spans="1:6" x14ac:dyDescent="0.25">
      <c r="A8081" s="2" t="s">
        <v>204</v>
      </c>
      <c r="B8081" s="2" t="s">
        <v>415</v>
      </c>
      <c r="C8081" s="2" t="s">
        <v>390</v>
      </c>
      <c r="D8081" s="2">
        <v>2016</v>
      </c>
      <c r="E8081" s="2" t="s">
        <v>388</v>
      </c>
      <c r="F8081" s="2">
        <v>6344440</v>
      </c>
    </row>
    <row r="8082" spans="1:6" x14ac:dyDescent="0.25">
      <c r="A8082" s="2" t="s">
        <v>204</v>
      </c>
      <c r="B8082" s="2" t="s">
        <v>415</v>
      </c>
      <c r="C8082" s="2" t="s">
        <v>390</v>
      </c>
      <c r="D8082" s="2">
        <v>2017</v>
      </c>
      <c r="E8082" s="2" t="s">
        <v>388</v>
      </c>
      <c r="F8082" s="2">
        <v>6762323</v>
      </c>
    </row>
    <row r="8083" spans="1:6" x14ac:dyDescent="0.25">
      <c r="A8083" s="2" t="s">
        <v>204</v>
      </c>
      <c r="B8083" s="2" t="s">
        <v>415</v>
      </c>
      <c r="C8083" s="2" t="s">
        <v>390</v>
      </c>
      <c r="D8083" s="2">
        <v>2018</v>
      </c>
      <c r="E8083" s="2" t="s">
        <v>388</v>
      </c>
      <c r="F8083" s="2">
        <v>6069843</v>
      </c>
    </row>
    <row r="8084" spans="1:6" x14ac:dyDescent="0.25">
      <c r="A8084" s="2" t="s">
        <v>204</v>
      </c>
      <c r="B8084" s="2" t="s">
        <v>415</v>
      </c>
      <c r="C8084" s="2" t="s">
        <v>390</v>
      </c>
      <c r="D8084" s="2">
        <v>2019</v>
      </c>
      <c r="E8084" s="2" t="s">
        <v>388</v>
      </c>
      <c r="F8084" s="2">
        <v>6228085</v>
      </c>
    </row>
    <row r="8085" spans="1:6" x14ac:dyDescent="0.25">
      <c r="A8085" s="2" t="s">
        <v>204</v>
      </c>
      <c r="B8085" s="2" t="s">
        <v>415</v>
      </c>
      <c r="C8085" s="2" t="s">
        <v>390</v>
      </c>
      <c r="D8085" s="2">
        <v>2020</v>
      </c>
      <c r="E8085" s="2" t="s">
        <v>388</v>
      </c>
      <c r="F8085" s="2">
        <v>6595548</v>
      </c>
    </row>
    <row r="8086" spans="1:6" x14ac:dyDescent="0.25">
      <c r="A8086" s="2" t="s">
        <v>204</v>
      </c>
      <c r="B8086" s="2" t="s">
        <v>415</v>
      </c>
      <c r="C8086" s="2" t="s">
        <v>390</v>
      </c>
      <c r="D8086" s="2">
        <v>2021</v>
      </c>
      <c r="E8086" s="2" t="s">
        <v>388</v>
      </c>
      <c r="F8086" s="2">
        <v>6941792</v>
      </c>
    </row>
    <row r="8087" spans="1:6" x14ac:dyDescent="0.25">
      <c r="A8087" s="2" t="s">
        <v>204</v>
      </c>
      <c r="B8087" s="2" t="s">
        <v>434</v>
      </c>
      <c r="C8087" s="2" t="s">
        <v>387</v>
      </c>
      <c r="D8087" s="2">
        <v>2010</v>
      </c>
      <c r="E8087" s="2" t="s">
        <v>388</v>
      </c>
      <c r="F8087" s="2">
        <v>6132952</v>
      </c>
    </row>
    <row r="8088" spans="1:6" x14ac:dyDescent="0.25">
      <c r="A8088" s="2" t="s">
        <v>204</v>
      </c>
      <c r="B8088" s="2" t="s">
        <v>434</v>
      </c>
      <c r="C8088" s="2" t="s">
        <v>387</v>
      </c>
      <c r="D8088" s="2">
        <v>2011</v>
      </c>
      <c r="E8088" s="2" t="s">
        <v>388</v>
      </c>
      <c r="F8088" s="2">
        <v>32604849</v>
      </c>
    </row>
    <row r="8089" spans="1:6" x14ac:dyDescent="0.25">
      <c r="A8089" s="2" t="s">
        <v>204</v>
      </c>
      <c r="B8089" s="2" t="s">
        <v>434</v>
      </c>
      <c r="C8089" s="2" t="s">
        <v>387</v>
      </c>
      <c r="D8089" s="2">
        <v>2012</v>
      </c>
      <c r="E8089" s="2" t="s">
        <v>388</v>
      </c>
      <c r="F8089" s="2">
        <v>7339709</v>
      </c>
    </row>
    <row r="8090" spans="1:6" x14ac:dyDescent="0.25">
      <c r="A8090" s="2" t="s">
        <v>204</v>
      </c>
      <c r="B8090" s="2" t="s">
        <v>434</v>
      </c>
      <c r="C8090" s="2" t="s">
        <v>387</v>
      </c>
      <c r="D8090" s="2">
        <v>2013</v>
      </c>
      <c r="E8090" s="2" t="s">
        <v>388</v>
      </c>
      <c r="F8090" s="2">
        <v>31393928</v>
      </c>
    </row>
    <row r="8091" spans="1:6" x14ac:dyDescent="0.25">
      <c r="A8091" s="2" t="s">
        <v>204</v>
      </c>
      <c r="B8091" s="2" t="s">
        <v>434</v>
      </c>
      <c r="C8091" s="2" t="s">
        <v>387</v>
      </c>
      <c r="D8091" s="2">
        <v>2014</v>
      </c>
      <c r="E8091" s="2" t="s">
        <v>388</v>
      </c>
      <c r="F8091" s="2">
        <v>15670292</v>
      </c>
    </row>
    <row r="8092" spans="1:6" x14ac:dyDescent="0.25">
      <c r="A8092" s="2" t="s">
        <v>204</v>
      </c>
      <c r="B8092" s="2" t="s">
        <v>434</v>
      </c>
      <c r="C8092" s="2" t="s">
        <v>387</v>
      </c>
      <c r="D8092" s="2">
        <v>2015</v>
      </c>
      <c r="E8092" s="2" t="s">
        <v>388</v>
      </c>
      <c r="F8092" s="2">
        <v>12979705</v>
      </c>
    </row>
    <row r="8093" spans="1:6" x14ac:dyDescent="0.25">
      <c r="A8093" s="2" t="s">
        <v>204</v>
      </c>
      <c r="B8093" s="2" t="s">
        <v>434</v>
      </c>
      <c r="C8093" s="2" t="s">
        <v>387</v>
      </c>
      <c r="D8093" s="2">
        <v>2016</v>
      </c>
      <c r="E8093" s="2" t="s">
        <v>388</v>
      </c>
      <c r="F8093" s="2">
        <v>24536120</v>
      </c>
    </row>
    <row r="8094" spans="1:6" x14ac:dyDescent="0.25">
      <c r="A8094" s="2" t="s">
        <v>204</v>
      </c>
      <c r="B8094" s="2" t="s">
        <v>434</v>
      </c>
      <c r="C8094" s="2" t="s">
        <v>387</v>
      </c>
      <c r="D8094" s="2">
        <v>2017</v>
      </c>
      <c r="E8094" s="2" t="s">
        <v>388</v>
      </c>
      <c r="F8094" s="2">
        <v>16038507</v>
      </c>
    </row>
    <row r="8095" spans="1:6" x14ac:dyDescent="0.25">
      <c r="A8095" s="2" t="s">
        <v>204</v>
      </c>
      <c r="B8095" s="2" t="s">
        <v>434</v>
      </c>
      <c r="C8095" s="2" t="s">
        <v>387</v>
      </c>
      <c r="D8095" s="2">
        <v>2018</v>
      </c>
      <c r="E8095" s="2" t="s">
        <v>388</v>
      </c>
      <c r="F8095" s="2">
        <v>27454476</v>
      </c>
    </row>
    <row r="8096" spans="1:6" x14ac:dyDescent="0.25">
      <c r="A8096" s="2" t="s">
        <v>204</v>
      </c>
      <c r="B8096" s="2" t="s">
        <v>434</v>
      </c>
      <c r="C8096" s="2" t="s">
        <v>387</v>
      </c>
      <c r="D8096" s="2">
        <v>2019</v>
      </c>
      <c r="E8096" s="2" t="s">
        <v>388</v>
      </c>
      <c r="F8096" s="2">
        <v>29326693</v>
      </c>
    </row>
    <row r="8097" spans="1:6" x14ac:dyDescent="0.25">
      <c r="A8097" s="2" t="s">
        <v>204</v>
      </c>
      <c r="B8097" s="2" t="s">
        <v>434</v>
      </c>
      <c r="C8097" s="2" t="s">
        <v>387</v>
      </c>
      <c r="D8097" s="2">
        <v>2020</v>
      </c>
      <c r="E8097" s="2" t="s">
        <v>388</v>
      </c>
      <c r="F8097" s="2">
        <v>30972616</v>
      </c>
    </row>
    <row r="8098" spans="1:6" x14ac:dyDescent="0.25">
      <c r="A8098" s="2" t="s">
        <v>204</v>
      </c>
      <c r="B8098" s="2" t="s">
        <v>434</v>
      </c>
      <c r="C8098" s="2" t="s">
        <v>387</v>
      </c>
      <c r="D8098" s="2">
        <v>2021</v>
      </c>
      <c r="E8098" s="2" t="s">
        <v>388</v>
      </c>
      <c r="F8098" s="2">
        <v>32072865</v>
      </c>
    </row>
    <row r="8099" spans="1:6" x14ac:dyDescent="0.25">
      <c r="A8099" s="2" t="s">
        <v>204</v>
      </c>
      <c r="B8099" s="2" t="s">
        <v>434</v>
      </c>
      <c r="C8099" s="2" t="s">
        <v>389</v>
      </c>
      <c r="D8099" s="2">
        <v>2010</v>
      </c>
      <c r="E8099" s="2" t="s">
        <v>388</v>
      </c>
      <c r="F8099" s="2">
        <v>165074692</v>
      </c>
    </row>
    <row r="8100" spans="1:6" x14ac:dyDescent="0.25">
      <c r="A8100" s="2" t="s">
        <v>204</v>
      </c>
      <c r="B8100" s="2" t="s">
        <v>434</v>
      </c>
      <c r="C8100" s="2" t="s">
        <v>389</v>
      </c>
      <c r="D8100" s="2">
        <v>2011</v>
      </c>
      <c r="E8100" s="2" t="s">
        <v>388</v>
      </c>
      <c r="F8100" s="2">
        <v>34770843</v>
      </c>
    </row>
    <row r="8101" spans="1:6" x14ac:dyDescent="0.25">
      <c r="A8101" s="2" t="s">
        <v>204</v>
      </c>
      <c r="B8101" s="2" t="s">
        <v>434</v>
      </c>
      <c r="C8101" s="2" t="s">
        <v>389</v>
      </c>
      <c r="D8101" s="2">
        <v>2012</v>
      </c>
      <c r="E8101" s="2" t="s">
        <v>388</v>
      </c>
      <c r="F8101" s="2">
        <v>47217535</v>
      </c>
    </row>
    <row r="8102" spans="1:6" x14ac:dyDescent="0.25">
      <c r="A8102" s="2" t="s">
        <v>204</v>
      </c>
      <c r="B8102" s="2" t="s">
        <v>434</v>
      </c>
      <c r="C8102" s="2" t="s">
        <v>389</v>
      </c>
      <c r="D8102" s="2">
        <v>2013</v>
      </c>
      <c r="E8102" s="2" t="s">
        <v>388</v>
      </c>
      <c r="F8102" s="2">
        <v>90319702</v>
      </c>
    </row>
    <row r="8103" spans="1:6" x14ac:dyDescent="0.25">
      <c r="A8103" s="2" t="s">
        <v>204</v>
      </c>
      <c r="B8103" s="2" t="s">
        <v>434</v>
      </c>
      <c r="C8103" s="2" t="s">
        <v>389</v>
      </c>
      <c r="D8103" s="2">
        <v>2014</v>
      </c>
      <c r="E8103" s="2" t="s">
        <v>388</v>
      </c>
      <c r="F8103" s="2">
        <v>356806148</v>
      </c>
    </row>
    <row r="8104" spans="1:6" x14ac:dyDescent="0.25">
      <c r="A8104" s="2" t="s">
        <v>204</v>
      </c>
      <c r="B8104" s="2" t="s">
        <v>434</v>
      </c>
      <c r="C8104" s="2" t="s">
        <v>389</v>
      </c>
      <c r="D8104" s="2">
        <v>2015</v>
      </c>
      <c r="E8104" s="2" t="s">
        <v>388</v>
      </c>
      <c r="F8104" s="2">
        <v>225770218</v>
      </c>
    </row>
    <row r="8105" spans="1:6" x14ac:dyDescent="0.25">
      <c r="A8105" s="2" t="s">
        <v>204</v>
      </c>
      <c r="B8105" s="2" t="s">
        <v>434</v>
      </c>
      <c r="C8105" s="2" t="s">
        <v>389</v>
      </c>
      <c r="D8105" s="2">
        <v>2016</v>
      </c>
      <c r="E8105" s="2" t="s">
        <v>388</v>
      </c>
      <c r="F8105" s="2">
        <v>110767833</v>
      </c>
    </row>
    <row r="8106" spans="1:6" x14ac:dyDescent="0.25">
      <c r="A8106" s="2" t="s">
        <v>204</v>
      </c>
      <c r="B8106" s="2" t="s">
        <v>434</v>
      </c>
      <c r="C8106" s="2" t="s">
        <v>389</v>
      </c>
      <c r="D8106" s="2">
        <v>2017</v>
      </c>
      <c r="E8106" s="2" t="s">
        <v>388</v>
      </c>
      <c r="F8106" s="2">
        <v>115797742</v>
      </c>
    </row>
    <row r="8107" spans="1:6" x14ac:dyDescent="0.25">
      <c r="A8107" s="2" t="s">
        <v>204</v>
      </c>
      <c r="B8107" s="2" t="s">
        <v>434</v>
      </c>
      <c r="C8107" s="2" t="s">
        <v>389</v>
      </c>
      <c r="D8107" s="2">
        <v>2018</v>
      </c>
      <c r="E8107" s="2" t="s">
        <v>388</v>
      </c>
      <c r="F8107" s="2">
        <v>137366345</v>
      </c>
    </row>
    <row r="8108" spans="1:6" x14ac:dyDescent="0.25">
      <c r="A8108" s="2" t="s">
        <v>204</v>
      </c>
      <c r="B8108" s="2" t="s">
        <v>434</v>
      </c>
      <c r="C8108" s="2" t="s">
        <v>389</v>
      </c>
      <c r="D8108" s="2">
        <v>2019</v>
      </c>
      <c r="E8108" s="2" t="s">
        <v>388</v>
      </c>
      <c r="F8108" s="2">
        <v>138326351</v>
      </c>
    </row>
    <row r="8109" spans="1:6" x14ac:dyDescent="0.25">
      <c r="A8109" s="2" t="s">
        <v>204</v>
      </c>
      <c r="B8109" s="2" t="s">
        <v>434</v>
      </c>
      <c r="C8109" s="2" t="s">
        <v>389</v>
      </c>
      <c r="D8109" s="2">
        <v>2020</v>
      </c>
      <c r="E8109" s="2" t="s">
        <v>388</v>
      </c>
      <c r="F8109" s="2">
        <v>139069678</v>
      </c>
    </row>
    <row r="8110" spans="1:6" x14ac:dyDescent="0.25">
      <c r="A8110" s="2" t="s">
        <v>204</v>
      </c>
      <c r="B8110" s="2" t="s">
        <v>434</v>
      </c>
      <c r="C8110" s="2" t="s">
        <v>389</v>
      </c>
      <c r="D8110" s="2">
        <v>2021</v>
      </c>
      <c r="E8110" s="2" t="s">
        <v>388</v>
      </c>
      <c r="F8110" s="2">
        <v>139677379</v>
      </c>
    </row>
    <row r="8111" spans="1:6" x14ac:dyDescent="0.25">
      <c r="A8111" s="2" t="s">
        <v>204</v>
      </c>
      <c r="B8111" s="2" t="s">
        <v>434</v>
      </c>
      <c r="C8111" s="2" t="s">
        <v>390</v>
      </c>
      <c r="D8111" s="2">
        <v>2010</v>
      </c>
      <c r="E8111" s="2" t="s">
        <v>388</v>
      </c>
      <c r="F8111" s="2">
        <v>47325247</v>
      </c>
    </row>
    <row r="8112" spans="1:6" x14ac:dyDescent="0.25">
      <c r="A8112" s="2" t="s">
        <v>204</v>
      </c>
      <c r="B8112" s="2" t="s">
        <v>434</v>
      </c>
      <c r="C8112" s="2" t="s">
        <v>390</v>
      </c>
      <c r="D8112" s="2">
        <v>2011</v>
      </c>
      <c r="E8112" s="2" t="s">
        <v>388</v>
      </c>
      <c r="F8112" s="2">
        <v>42661186</v>
      </c>
    </row>
    <row r="8113" spans="1:6" x14ac:dyDescent="0.25">
      <c r="A8113" s="2" t="s">
        <v>204</v>
      </c>
      <c r="B8113" s="2" t="s">
        <v>434</v>
      </c>
      <c r="C8113" s="2" t="s">
        <v>390</v>
      </c>
      <c r="D8113" s="2">
        <v>2012</v>
      </c>
      <c r="E8113" s="2" t="s">
        <v>388</v>
      </c>
      <c r="F8113" s="2">
        <v>63837204</v>
      </c>
    </row>
    <row r="8114" spans="1:6" x14ac:dyDescent="0.25">
      <c r="A8114" s="2" t="s">
        <v>204</v>
      </c>
      <c r="B8114" s="2" t="s">
        <v>434</v>
      </c>
      <c r="C8114" s="2" t="s">
        <v>390</v>
      </c>
      <c r="D8114" s="2">
        <v>2013</v>
      </c>
      <c r="E8114" s="2" t="s">
        <v>388</v>
      </c>
      <c r="F8114" s="2">
        <v>40730948</v>
      </c>
    </row>
    <row r="8115" spans="1:6" x14ac:dyDescent="0.25">
      <c r="A8115" s="2" t="s">
        <v>204</v>
      </c>
      <c r="B8115" s="2" t="s">
        <v>434</v>
      </c>
      <c r="C8115" s="2" t="s">
        <v>390</v>
      </c>
      <c r="D8115" s="2">
        <v>2014</v>
      </c>
      <c r="E8115" s="2" t="s">
        <v>388</v>
      </c>
      <c r="F8115" s="2">
        <v>59628016</v>
      </c>
    </row>
    <row r="8116" spans="1:6" x14ac:dyDescent="0.25">
      <c r="A8116" s="2" t="s">
        <v>204</v>
      </c>
      <c r="B8116" s="2" t="s">
        <v>434</v>
      </c>
      <c r="C8116" s="2" t="s">
        <v>390</v>
      </c>
      <c r="D8116" s="2">
        <v>2015</v>
      </c>
      <c r="E8116" s="2" t="s">
        <v>388</v>
      </c>
      <c r="F8116" s="2">
        <v>44066195</v>
      </c>
    </row>
    <row r="8117" spans="1:6" x14ac:dyDescent="0.25">
      <c r="A8117" s="2" t="s">
        <v>204</v>
      </c>
      <c r="B8117" s="2" t="s">
        <v>434</v>
      </c>
      <c r="C8117" s="2" t="s">
        <v>390</v>
      </c>
      <c r="D8117" s="2">
        <v>2016</v>
      </c>
      <c r="E8117" s="2" t="s">
        <v>388</v>
      </c>
      <c r="F8117" s="2">
        <v>52153740</v>
      </c>
    </row>
    <row r="8118" spans="1:6" x14ac:dyDescent="0.25">
      <c r="A8118" s="2" t="s">
        <v>204</v>
      </c>
      <c r="B8118" s="2" t="s">
        <v>434</v>
      </c>
      <c r="C8118" s="2" t="s">
        <v>390</v>
      </c>
      <c r="D8118" s="2">
        <v>2017</v>
      </c>
      <c r="E8118" s="2" t="s">
        <v>388</v>
      </c>
      <c r="F8118" s="2">
        <v>86858077</v>
      </c>
    </row>
    <row r="8119" spans="1:6" x14ac:dyDescent="0.25">
      <c r="A8119" s="2" t="s">
        <v>204</v>
      </c>
      <c r="B8119" s="2" t="s">
        <v>434</v>
      </c>
      <c r="C8119" s="2" t="s">
        <v>390</v>
      </c>
      <c r="D8119" s="2">
        <v>2018</v>
      </c>
      <c r="E8119" s="2" t="s">
        <v>388</v>
      </c>
      <c r="F8119" s="2">
        <v>67229153</v>
      </c>
    </row>
    <row r="8120" spans="1:6" x14ac:dyDescent="0.25">
      <c r="A8120" s="2" t="s">
        <v>204</v>
      </c>
      <c r="B8120" s="2" t="s">
        <v>434</v>
      </c>
      <c r="C8120" s="2" t="s">
        <v>390</v>
      </c>
      <c r="D8120" s="2">
        <v>2019</v>
      </c>
      <c r="E8120" s="2" t="s">
        <v>388</v>
      </c>
      <c r="F8120" s="2">
        <v>70359245</v>
      </c>
    </row>
    <row r="8121" spans="1:6" x14ac:dyDescent="0.25">
      <c r="A8121" s="2" t="s">
        <v>204</v>
      </c>
      <c r="B8121" s="2" t="s">
        <v>434</v>
      </c>
      <c r="C8121" s="2" t="s">
        <v>390</v>
      </c>
      <c r="D8121" s="2">
        <v>2020</v>
      </c>
      <c r="E8121" s="2" t="s">
        <v>388</v>
      </c>
      <c r="F8121" s="2">
        <v>77201661</v>
      </c>
    </row>
    <row r="8122" spans="1:6" x14ac:dyDescent="0.25">
      <c r="A8122" s="2" t="s">
        <v>204</v>
      </c>
      <c r="B8122" s="2" t="s">
        <v>434</v>
      </c>
      <c r="C8122" s="2" t="s">
        <v>390</v>
      </c>
      <c r="D8122" s="2">
        <v>2021</v>
      </c>
      <c r="E8122" s="2" t="s">
        <v>388</v>
      </c>
      <c r="F8122" s="2">
        <v>80827594</v>
      </c>
    </row>
    <row r="8123" spans="1:6" x14ac:dyDescent="0.25">
      <c r="A8123" s="2" t="s">
        <v>205</v>
      </c>
      <c r="B8123" s="2" t="s">
        <v>386</v>
      </c>
      <c r="C8123" s="2" t="s">
        <v>387</v>
      </c>
      <c r="D8123" s="2">
        <v>2010</v>
      </c>
      <c r="E8123" s="2" t="s">
        <v>388</v>
      </c>
      <c r="F8123" s="2">
        <v>34127196</v>
      </c>
    </row>
    <row r="8124" spans="1:6" x14ac:dyDescent="0.25">
      <c r="A8124" s="2" t="s">
        <v>205</v>
      </c>
      <c r="B8124" s="2" t="s">
        <v>386</v>
      </c>
      <c r="C8124" s="2" t="s">
        <v>387</v>
      </c>
      <c r="D8124" s="2">
        <v>2011</v>
      </c>
      <c r="E8124" s="2" t="s">
        <v>388</v>
      </c>
      <c r="F8124" s="2">
        <v>55921009</v>
      </c>
    </row>
    <row r="8125" spans="1:6" x14ac:dyDescent="0.25">
      <c r="A8125" s="2" t="s">
        <v>205</v>
      </c>
      <c r="B8125" s="2" t="s">
        <v>386</v>
      </c>
      <c r="C8125" s="2" t="s">
        <v>387</v>
      </c>
      <c r="D8125" s="2">
        <v>2012</v>
      </c>
      <c r="E8125" s="2" t="s">
        <v>388</v>
      </c>
      <c r="F8125" s="2">
        <v>33849372</v>
      </c>
    </row>
    <row r="8126" spans="1:6" x14ac:dyDescent="0.25">
      <c r="A8126" s="2" t="s">
        <v>205</v>
      </c>
      <c r="B8126" s="2" t="s">
        <v>386</v>
      </c>
      <c r="C8126" s="2" t="s">
        <v>387</v>
      </c>
      <c r="D8126" s="2">
        <v>2013</v>
      </c>
      <c r="E8126" s="2" t="s">
        <v>388</v>
      </c>
      <c r="F8126" s="2">
        <v>66685994</v>
      </c>
    </row>
    <row r="8127" spans="1:6" x14ac:dyDescent="0.25">
      <c r="A8127" s="2" t="s">
        <v>205</v>
      </c>
      <c r="B8127" s="2" t="s">
        <v>386</v>
      </c>
      <c r="C8127" s="2" t="s">
        <v>387</v>
      </c>
      <c r="D8127" s="2">
        <v>2014</v>
      </c>
      <c r="E8127" s="2" t="s">
        <v>388</v>
      </c>
      <c r="F8127" s="2">
        <v>59754506</v>
      </c>
    </row>
    <row r="8128" spans="1:6" x14ac:dyDescent="0.25">
      <c r="A8128" s="2" t="s">
        <v>205</v>
      </c>
      <c r="B8128" s="2" t="s">
        <v>386</v>
      </c>
      <c r="C8128" s="2" t="s">
        <v>387</v>
      </c>
      <c r="D8128" s="2">
        <v>2015</v>
      </c>
      <c r="E8128" s="2" t="s">
        <v>388</v>
      </c>
      <c r="F8128" s="2">
        <v>87267429</v>
      </c>
    </row>
    <row r="8129" spans="1:6" x14ac:dyDescent="0.25">
      <c r="A8129" s="2" t="s">
        <v>205</v>
      </c>
      <c r="B8129" s="2" t="s">
        <v>386</v>
      </c>
      <c r="C8129" s="2" t="s">
        <v>387</v>
      </c>
      <c r="D8129" s="2">
        <v>2016</v>
      </c>
      <c r="E8129" s="2" t="s">
        <v>388</v>
      </c>
      <c r="F8129" s="2">
        <v>51411190</v>
      </c>
    </row>
    <row r="8130" spans="1:6" x14ac:dyDescent="0.25">
      <c r="A8130" s="2" t="s">
        <v>205</v>
      </c>
      <c r="B8130" s="2" t="s">
        <v>386</v>
      </c>
      <c r="C8130" s="2" t="s">
        <v>387</v>
      </c>
      <c r="D8130" s="2">
        <v>2017</v>
      </c>
      <c r="E8130" s="2" t="s">
        <v>388</v>
      </c>
      <c r="F8130" s="2">
        <v>38444925</v>
      </c>
    </row>
    <row r="8131" spans="1:6" x14ac:dyDescent="0.25">
      <c r="A8131" s="2" t="s">
        <v>205</v>
      </c>
      <c r="B8131" s="2" t="s">
        <v>386</v>
      </c>
      <c r="C8131" s="2" t="s">
        <v>387</v>
      </c>
      <c r="D8131" s="2">
        <v>2018</v>
      </c>
      <c r="E8131" s="2" t="s">
        <v>388</v>
      </c>
      <c r="F8131" s="2">
        <v>73659770</v>
      </c>
    </row>
    <row r="8132" spans="1:6" x14ac:dyDescent="0.25">
      <c r="A8132" s="2" t="s">
        <v>205</v>
      </c>
      <c r="B8132" s="2" t="s">
        <v>386</v>
      </c>
      <c r="C8132" s="2" t="s">
        <v>387</v>
      </c>
      <c r="D8132" s="2">
        <v>2019</v>
      </c>
      <c r="E8132" s="2" t="s">
        <v>388</v>
      </c>
      <c r="F8132" s="2">
        <v>78008323</v>
      </c>
    </row>
    <row r="8133" spans="1:6" x14ac:dyDescent="0.25">
      <c r="A8133" s="2" t="s">
        <v>205</v>
      </c>
      <c r="B8133" s="2" t="s">
        <v>386</v>
      </c>
      <c r="C8133" s="2" t="s">
        <v>387</v>
      </c>
      <c r="D8133" s="2">
        <v>2020</v>
      </c>
      <c r="E8133" s="2" t="s">
        <v>388</v>
      </c>
      <c r="F8133" s="2">
        <v>82001916</v>
      </c>
    </row>
    <row r="8134" spans="1:6" x14ac:dyDescent="0.25">
      <c r="A8134" s="2" t="s">
        <v>205</v>
      </c>
      <c r="B8134" s="2" t="s">
        <v>386</v>
      </c>
      <c r="C8134" s="2" t="s">
        <v>387</v>
      </c>
      <c r="D8134" s="2">
        <v>2021</v>
      </c>
      <c r="E8134" s="2" t="s">
        <v>388</v>
      </c>
      <c r="F8134" s="2">
        <v>84754012</v>
      </c>
    </row>
    <row r="8135" spans="1:6" x14ac:dyDescent="0.25">
      <c r="A8135" s="2" t="s">
        <v>205</v>
      </c>
      <c r="B8135" s="2" t="s">
        <v>386</v>
      </c>
      <c r="C8135" s="2" t="s">
        <v>389</v>
      </c>
      <c r="D8135" s="2">
        <v>2010</v>
      </c>
      <c r="E8135" s="2" t="s">
        <v>388</v>
      </c>
      <c r="F8135" s="2">
        <v>168393349</v>
      </c>
    </row>
    <row r="8136" spans="1:6" x14ac:dyDescent="0.25">
      <c r="A8136" s="2" t="s">
        <v>205</v>
      </c>
      <c r="B8136" s="2" t="s">
        <v>386</v>
      </c>
      <c r="C8136" s="2" t="s">
        <v>389</v>
      </c>
      <c r="D8136" s="2">
        <v>2011</v>
      </c>
      <c r="E8136" s="2" t="s">
        <v>388</v>
      </c>
      <c r="F8136" s="2">
        <v>53465429</v>
      </c>
    </row>
    <row r="8137" spans="1:6" x14ac:dyDescent="0.25">
      <c r="A8137" s="2" t="s">
        <v>205</v>
      </c>
      <c r="B8137" s="2" t="s">
        <v>386</v>
      </c>
      <c r="C8137" s="2" t="s">
        <v>389</v>
      </c>
      <c r="D8137" s="2">
        <v>2012</v>
      </c>
      <c r="E8137" s="2" t="s">
        <v>388</v>
      </c>
      <c r="F8137" s="2">
        <v>157453520</v>
      </c>
    </row>
    <row r="8138" spans="1:6" x14ac:dyDescent="0.25">
      <c r="A8138" s="2" t="s">
        <v>205</v>
      </c>
      <c r="B8138" s="2" t="s">
        <v>386</v>
      </c>
      <c r="C8138" s="2" t="s">
        <v>389</v>
      </c>
      <c r="D8138" s="2">
        <v>2013</v>
      </c>
      <c r="E8138" s="2" t="s">
        <v>388</v>
      </c>
      <c r="F8138" s="2">
        <v>71668011</v>
      </c>
    </row>
    <row r="8139" spans="1:6" x14ac:dyDescent="0.25">
      <c r="A8139" s="2" t="s">
        <v>205</v>
      </c>
      <c r="B8139" s="2" t="s">
        <v>386</v>
      </c>
      <c r="C8139" s="2" t="s">
        <v>389</v>
      </c>
      <c r="D8139" s="2">
        <v>2014</v>
      </c>
      <c r="E8139" s="2" t="s">
        <v>388</v>
      </c>
      <c r="F8139" s="2">
        <v>98699832</v>
      </c>
    </row>
    <row r="8140" spans="1:6" x14ac:dyDescent="0.25">
      <c r="A8140" s="2" t="s">
        <v>205</v>
      </c>
      <c r="B8140" s="2" t="s">
        <v>386</v>
      </c>
      <c r="C8140" s="2" t="s">
        <v>389</v>
      </c>
      <c r="D8140" s="2">
        <v>2015</v>
      </c>
      <c r="E8140" s="2" t="s">
        <v>388</v>
      </c>
      <c r="F8140" s="2">
        <v>63763338</v>
      </c>
    </row>
    <row r="8141" spans="1:6" x14ac:dyDescent="0.25">
      <c r="A8141" s="2" t="s">
        <v>205</v>
      </c>
      <c r="B8141" s="2" t="s">
        <v>386</v>
      </c>
      <c r="C8141" s="2" t="s">
        <v>389</v>
      </c>
      <c r="D8141" s="2">
        <v>2016</v>
      </c>
      <c r="E8141" s="2" t="s">
        <v>388</v>
      </c>
      <c r="F8141" s="2">
        <v>170758209</v>
      </c>
    </row>
    <row r="8142" spans="1:6" x14ac:dyDescent="0.25">
      <c r="A8142" s="2" t="s">
        <v>205</v>
      </c>
      <c r="B8142" s="2" t="s">
        <v>386</v>
      </c>
      <c r="C8142" s="2" t="s">
        <v>389</v>
      </c>
      <c r="D8142" s="2">
        <v>2017</v>
      </c>
      <c r="E8142" s="2" t="s">
        <v>388</v>
      </c>
      <c r="F8142" s="2">
        <v>61174133</v>
      </c>
    </row>
    <row r="8143" spans="1:6" x14ac:dyDescent="0.25">
      <c r="A8143" s="2" t="s">
        <v>205</v>
      </c>
      <c r="B8143" s="2" t="s">
        <v>386</v>
      </c>
      <c r="C8143" s="2" t="s">
        <v>389</v>
      </c>
      <c r="D8143" s="2">
        <v>2018</v>
      </c>
      <c r="E8143" s="2" t="s">
        <v>388</v>
      </c>
      <c r="F8143" s="2">
        <v>165841599</v>
      </c>
    </row>
    <row r="8144" spans="1:6" x14ac:dyDescent="0.25">
      <c r="A8144" s="2" t="s">
        <v>205</v>
      </c>
      <c r="B8144" s="2" t="s">
        <v>386</v>
      </c>
      <c r="C8144" s="2" t="s">
        <v>389</v>
      </c>
      <c r="D8144" s="2">
        <v>2019</v>
      </c>
      <c r="E8144" s="2" t="s">
        <v>388</v>
      </c>
      <c r="F8144" s="2">
        <v>169260923</v>
      </c>
    </row>
    <row r="8145" spans="1:6" x14ac:dyDescent="0.25">
      <c r="A8145" s="2" t="s">
        <v>205</v>
      </c>
      <c r="B8145" s="2" t="s">
        <v>386</v>
      </c>
      <c r="C8145" s="2" t="s">
        <v>389</v>
      </c>
      <c r="D8145" s="2">
        <v>2020</v>
      </c>
      <c r="E8145" s="2" t="s">
        <v>388</v>
      </c>
      <c r="F8145" s="2">
        <v>166836098</v>
      </c>
    </row>
    <row r="8146" spans="1:6" x14ac:dyDescent="0.25">
      <c r="A8146" s="2" t="s">
        <v>205</v>
      </c>
      <c r="B8146" s="2" t="s">
        <v>386</v>
      </c>
      <c r="C8146" s="2" t="s">
        <v>389</v>
      </c>
      <c r="D8146" s="2">
        <v>2021</v>
      </c>
      <c r="E8146" s="2" t="s">
        <v>388</v>
      </c>
      <c r="F8146" s="2">
        <v>166634448</v>
      </c>
    </row>
    <row r="8147" spans="1:6" x14ac:dyDescent="0.25">
      <c r="A8147" s="2" t="s">
        <v>205</v>
      </c>
      <c r="B8147" s="2" t="s">
        <v>386</v>
      </c>
      <c r="C8147" s="2" t="s">
        <v>390</v>
      </c>
      <c r="D8147" s="2">
        <v>2010</v>
      </c>
      <c r="E8147" s="2" t="s">
        <v>388</v>
      </c>
      <c r="F8147" s="2">
        <v>62719447</v>
      </c>
    </row>
    <row r="8148" spans="1:6" x14ac:dyDescent="0.25">
      <c r="A8148" s="2" t="s">
        <v>205</v>
      </c>
      <c r="B8148" s="2" t="s">
        <v>386</v>
      </c>
      <c r="C8148" s="2" t="s">
        <v>390</v>
      </c>
      <c r="D8148" s="2">
        <v>2011</v>
      </c>
      <c r="E8148" s="2" t="s">
        <v>388</v>
      </c>
      <c r="F8148" s="2">
        <v>80541868</v>
      </c>
    </row>
    <row r="8149" spans="1:6" x14ac:dyDescent="0.25">
      <c r="A8149" s="2" t="s">
        <v>205</v>
      </c>
      <c r="B8149" s="2" t="s">
        <v>386</v>
      </c>
      <c r="C8149" s="2" t="s">
        <v>390</v>
      </c>
      <c r="D8149" s="2">
        <v>2012</v>
      </c>
      <c r="E8149" s="2" t="s">
        <v>388</v>
      </c>
      <c r="F8149" s="2">
        <v>107900910</v>
      </c>
    </row>
    <row r="8150" spans="1:6" x14ac:dyDescent="0.25">
      <c r="A8150" s="2" t="s">
        <v>205</v>
      </c>
      <c r="B8150" s="2" t="s">
        <v>386</v>
      </c>
      <c r="C8150" s="2" t="s">
        <v>390</v>
      </c>
      <c r="D8150" s="2">
        <v>2013</v>
      </c>
      <c r="E8150" s="2" t="s">
        <v>388</v>
      </c>
      <c r="F8150" s="2">
        <v>106380032</v>
      </c>
    </row>
    <row r="8151" spans="1:6" x14ac:dyDescent="0.25">
      <c r="A8151" s="2" t="s">
        <v>205</v>
      </c>
      <c r="B8151" s="2" t="s">
        <v>386</v>
      </c>
      <c r="C8151" s="2" t="s">
        <v>390</v>
      </c>
      <c r="D8151" s="2">
        <v>2014</v>
      </c>
      <c r="E8151" s="2" t="s">
        <v>388</v>
      </c>
      <c r="F8151" s="2">
        <v>100178305</v>
      </c>
    </row>
    <row r="8152" spans="1:6" x14ac:dyDescent="0.25">
      <c r="A8152" s="2" t="s">
        <v>205</v>
      </c>
      <c r="B8152" s="2" t="s">
        <v>386</v>
      </c>
      <c r="C8152" s="2" t="s">
        <v>390</v>
      </c>
      <c r="D8152" s="2">
        <v>2015</v>
      </c>
      <c r="E8152" s="2" t="s">
        <v>388</v>
      </c>
      <c r="F8152" s="2">
        <v>87260018</v>
      </c>
    </row>
    <row r="8153" spans="1:6" x14ac:dyDescent="0.25">
      <c r="A8153" s="2" t="s">
        <v>205</v>
      </c>
      <c r="B8153" s="2" t="s">
        <v>386</v>
      </c>
      <c r="C8153" s="2" t="s">
        <v>390</v>
      </c>
      <c r="D8153" s="2">
        <v>2016</v>
      </c>
      <c r="E8153" s="2" t="s">
        <v>388</v>
      </c>
      <c r="F8153" s="2">
        <v>87130870</v>
      </c>
    </row>
    <row r="8154" spans="1:6" x14ac:dyDescent="0.25">
      <c r="A8154" s="2" t="s">
        <v>205</v>
      </c>
      <c r="B8154" s="2" t="s">
        <v>386</v>
      </c>
      <c r="C8154" s="2" t="s">
        <v>390</v>
      </c>
      <c r="D8154" s="2">
        <v>2017</v>
      </c>
      <c r="E8154" s="2" t="s">
        <v>388</v>
      </c>
      <c r="F8154" s="2">
        <v>94035317</v>
      </c>
    </row>
    <row r="8155" spans="1:6" x14ac:dyDescent="0.25">
      <c r="A8155" s="2" t="s">
        <v>205</v>
      </c>
      <c r="B8155" s="2" t="s">
        <v>386</v>
      </c>
      <c r="C8155" s="2" t="s">
        <v>390</v>
      </c>
      <c r="D8155" s="2">
        <v>2018</v>
      </c>
      <c r="E8155" s="2" t="s">
        <v>388</v>
      </c>
      <c r="F8155" s="2">
        <v>115482898</v>
      </c>
    </row>
    <row r="8156" spans="1:6" x14ac:dyDescent="0.25">
      <c r="A8156" s="2" t="s">
        <v>205</v>
      </c>
      <c r="B8156" s="2" t="s">
        <v>386</v>
      </c>
      <c r="C8156" s="2" t="s">
        <v>390</v>
      </c>
      <c r="D8156" s="2">
        <v>2019</v>
      </c>
      <c r="E8156" s="2" t="s">
        <v>388</v>
      </c>
      <c r="F8156" s="2">
        <v>123031177</v>
      </c>
    </row>
    <row r="8157" spans="1:6" x14ac:dyDescent="0.25">
      <c r="A8157" s="2" t="s">
        <v>205</v>
      </c>
      <c r="B8157" s="2" t="s">
        <v>386</v>
      </c>
      <c r="C8157" s="2" t="s">
        <v>390</v>
      </c>
      <c r="D8157" s="2">
        <v>2020</v>
      </c>
      <c r="E8157" s="2" t="s">
        <v>388</v>
      </c>
      <c r="F8157" s="2">
        <v>133008097</v>
      </c>
    </row>
    <row r="8158" spans="1:6" x14ac:dyDescent="0.25">
      <c r="A8158" s="2" t="s">
        <v>205</v>
      </c>
      <c r="B8158" s="2" t="s">
        <v>386</v>
      </c>
      <c r="C8158" s="2" t="s">
        <v>390</v>
      </c>
      <c r="D8158" s="2">
        <v>2021</v>
      </c>
      <c r="E8158" s="2" t="s">
        <v>388</v>
      </c>
      <c r="F8158" s="2">
        <v>142802115</v>
      </c>
    </row>
    <row r="8159" spans="1:6" x14ac:dyDescent="0.25">
      <c r="A8159" s="2" t="s">
        <v>206</v>
      </c>
      <c r="B8159" s="2" t="s">
        <v>409</v>
      </c>
      <c r="C8159" s="2" t="s">
        <v>387</v>
      </c>
      <c r="D8159" s="2">
        <v>2010</v>
      </c>
      <c r="E8159" s="2" t="s">
        <v>388</v>
      </c>
      <c r="F8159" s="2">
        <v>91795716</v>
      </c>
    </row>
    <row r="8160" spans="1:6" x14ac:dyDescent="0.25">
      <c r="A8160" s="2" t="s">
        <v>206</v>
      </c>
      <c r="B8160" s="2" t="s">
        <v>409</v>
      </c>
      <c r="C8160" s="2" t="s">
        <v>387</v>
      </c>
      <c r="D8160" s="2">
        <v>2011</v>
      </c>
      <c r="E8160" s="2" t="s">
        <v>388</v>
      </c>
      <c r="F8160" s="2">
        <v>53163041</v>
      </c>
    </row>
    <row r="8161" spans="1:6" x14ac:dyDescent="0.25">
      <c r="A8161" s="2" t="s">
        <v>206</v>
      </c>
      <c r="B8161" s="2" t="s">
        <v>409</v>
      </c>
      <c r="C8161" s="2" t="s">
        <v>387</v>
      </c>
      <c r="D8161" s="2">
        <v>2012</v>
      </c>
      <c r="E8161" s="2" t="s">
        <v>388</v>
      </c>
      <c r="F8161" s="2">
        <v>26045474</v>
      </c>
    </row>
    <row r="8162" spans="1:6" x14ac:dyDescent="0.25">
      <c r="A8162" s="2" t="s">
        <v>206</v>
      </c>
      <c r="B8162" s="2" t="s">
        <v>409</v>
      </c>
      <c r="C8162" s="2" t="s">
        <v>387</v>
      </c>
      <c r="D8162" s="2">
        <v>2013</v>
      </c>
      <c r="E8162" s="2" t="s">
        <v>388</v>
      </c>
      <c r="F8162" s="2">
        <v>25745077</v>
      </c>
    </row>
    <row r="8163" spans="1:6" x14ac:dyDescent="0.25">
      <c r="A8163" s="2" t="s">
        <v>206</v>
      </c>
      <c r="B8163" s="2" t="s">
        <v>409</v>
      </c>
      <c r="C8163" s="2" t="s">
        <v>387</v>
      </c>
      <c r="D8163" s="2">
        <v>2014</v>
      </c>
      <c r="E8163" s="2" t="s">
        <v>388</v>
      </c>
      <c r="F8163" s="2">
        <v>40020841</v>
      </c>
    </row>
    <row r="8164" spans="1:6" x14ac:dyDescent="0.25">
      <c r="A8164" s="2" t="s">
        <v>206</v>
      </c>
      <c r="B8164" s="2" t="s">
        <v>409</v>
      </c>
      <c r="C8164" s="2" t="s">
        <v>387</v>
      </c>
      <c r="D8164" s="2">
        <v>2015</v>
      </c>
      <c r="E8164" s="2" t="s">
        <v>388</v>
      </c>
      <c r="F8164" s="2">
        <v>34307898</v>
      </c>
    </row>
    <row r="8165" spans="1:6" x14ac:dyDescent="0.25">
      <c r="A8165" s="2" t="s">
        <v>206</v>
      </c>
      <c r="B8165" s="2" t="s">
        <v>409</v>
      </c>
      <c r="C8165" s="2" t="s">
        <v>387</v>
      </c>
      <c r="D8165" s="2">
        <v>2016</v>
      </c>
      <c r="E8165" s="2" t="s">
        <v>388</v>
      </c>
      <c r="F8165" s="2">
        <v>29809118</v>
      </c>
    </row>
    <row r="8166" spans="1:6" x14ac:dyDescent="0.25">
      <c r="A8166" s="2" t="s">
        <v>206</v>
      </c>
      <c r="B8166" s="2" t="s">
        <v>409</v>
      </c>
      <c r="C8166" s="2" t="s">
        <v>387</v>
      </c>
      <c r="D8166" s="2">
        <v>2017</v>
      </c>
      <c r="E8166" s="2" t="s">
        <v>388</v>
      </c>
      <c r="F8166" s="2">
        <v>27795135</v>
      </c>
    </row>
    <row r="8167" spans="1:6" x14ac:dyDescent="0.25">
      <c r="A8167" s="2" t="s">
        <v>206</v>
      </c>
      <c r="B8167" s="2" t="s">
        <v>409</v>
      </c>
      <c r="C8167" s="2" t="s">
        <v>387</v>
      </c>
      <c r="D8167" s="2">
        <v>2018</v>
      </c>
      <c r="E8167" s="2" t="s">
        <v>388</v>
      </c>
      <c r="F8167" s="2">
        <v>42078586</v>
      </c>
    </row>
    <row r="8168" spans="1:6" x14ac:dyDescent="0.25">
      <c r="A8168" s="2" t="s">
        <v>206</v>
      </c>
      <c r="B8168" s="2" t="s">
        <v>409</v>
      </c>
      <c r="C8168" s="2" t="s">
        <v>387</v>
      </c>
      <c r="D8168" s="2">
        <v>2019</v>
      </c>
      <c r="E8168" s="2" t="s">
        <v>388</v>
      </c>
      <c r="F8168" s="2">
        <v>44655970</v>
      </c>
    </row>
    <row r="8169" spans="1:6" x14ac:dyDescent="0.25">
      <c r="A8169" s="2" t="s">
        <v>206</v>
      </c>
      <c r="B8169" s="2" t="s">
        <v>409</v>
      </c>
      <c r="C8169" s="2" t="s">
        <v>387</v>
      </c>
      <c r="D8169" s="2">
        <v>2020</v>
      </c>
      <c r="E8169" s="2" t="s">
        <v>388</v>
      </c>
      <c r="F8169" s="2">
        <v>47002731</v>
      </c>
    </row>
    <row r="8170" spans="1:6" x14ac:dyDescent="0.25">
      <c r="A8170" s="2" t="s">
        <v>206</v>
      </c>
      <c r="B8170" s="2" t="s">
        <v>409</v>
      </c>
      <c r="C8170" s="2" t="s">
        <v>387</v>
      </c>
      <c r="D8170" s="2">
        <v>2021</v>
      </c>
      <c r="E8170" s="2" t="s">
        <v>388</v>
      </c>
      <c r="F8170" s="2">
        <v>48406417</v>
      </c>
    </row>
    <row r="8171" spans="1:6" x14ac:dyDescent="0.25">
      <c r="A8171" s="2" t="s">
        <v>206</v>
      </c>
      <c r="B8171" s="2" t="s">
        <v>409</v>
      </c>
      <c r="C8171" s="2" t="s">
        <v>389</v>
      </c>
      <c r="D8171" s="2">
        <v>2010</v>
      </c>
      <c r="E8171" s="2" t="s">
        <v>388</v>
      </c>
      <c r="F8171" s="2">
        <v>16208426</v>
      </c>
    </row>
    <row r="8172" spans="1:6" x14ac:dyDescent="0.25">
      <c r="A8172" s="2" t="s">
        <v>206</v>
      </c>
      <c r="B8172" s="2" t="s">
        <v>409</v>
      </c>
      <c r="C8172" s="2" t="s">
        <v>389</v>
      </c>
      <c r="D8172" s="2">
        <v>2011</v>
      </c>
      <c r="E8172" s="2" t="s">
        <v>388</v>
      </c>
      <c r="F8172" s="2">
        <v>10158205</v>
      </c>
    </row>
    <row r="8173" spans="1:6" x14ac:dyDescent="0.25">
      <c r="A8173" s="2" t="s">
        <v>206</v>
      </c>
      <c r="B8173" s="2" t="s">
        <v>409</v>
      </c>
      <c r="C8173" s="2" t="s">
        <v>389</v>
      </c>
      <c r="D8173" s="2">
        <v>2012</v>
      </c>
      <c r="E8173" s="2" t="s">
        <v>388</v>
      </c>
      <c r="F8173" s="2">
        <v>25847171</v>
      </c>
    </row>
    <row r="8174" spans="1:6" x14ac:dyDescent="0.25">
      <c r="A8174" s="2" t="s">
        <v>206</v>
      </c>
      <c r="B8174" s="2" t="s">
        <v>409</v>
      </c>
      <c r="C8174" s="2" t="s">
        <v>389</v>
      </c>
      <c r="D8174" s="2">
        <v>2013</v>
      </c>
      <c r="E8174" s="2" t="s">
        <v>388</v>
      </c>
      <c r="F8174" s="2">
        <v>64830044</v>
      </c>
    </row>
    <row r="8175" spans="1:6" x14ac:dyDescent="0.25">
      <c r="A8175" s="2" t="s">
        <v>206</v>
      </c>
      <c r="B8175" s="2" t="s">
        <v>409</v>
      </c>
      <c r="C8175" s="2" t="s">
        <v>389</v>
      </c>
      <c r="D8175" s="2">
        <v>2014</v>
      </c>
      <c r="E8175" s="2" t="s">
        <v>388</v>
      </c>
      <c r="F8175" s="2">
        <v>18529441</v>
      </c>
    </row>
    <row r="8176" spans="1:6" x14ac:dyDescent="0.25">
      <c r="A8176" s="2" t="s">
        <v>206</v>
      </c>
      <c r="B8176" s="2" t="s">
        <v>409</v>
      </c>
      <c r="C8176" s="2" t="s">
        <v>389</v>
      </c>
      <c r="D8176" s="2">
        <v>2015</v>
      </c>
      <c r="E8176" s="2" t="s">
        <v>388</v>
      </c>
      <c r="F8176" s="2">
        <v>19962635</v>
      </c>
    </row>
    <row r="8177" spans="1:6" x14ac:dyDescent="0.25">
      <c r="A8177" s="2" t="s">
        <v>206</v>
      </c>
      <c r="B8177" s="2" t="s">
        <v>409</v>
      </c>
      <c r="C8177" s="2" t="s">
        <v>389</v>
      </c>
      <c r="D8177" s="2">
        <v>2016</v>
      </c>
      <c r="E8177" s="2" t="s">
        <v>388</v>
      </c>
      <c r="F8177" s="2">
        <v>31653207</v>
      </c>
    </row>
    <row r="8178" spans="1:6" x14ac:dyDescent="0.25">
      <c r="A8178" s="2" t="s">
        <v>206</v>
      </c>
      <c r="B8178" s="2" t="s">
        <v>409</v>
      </c>
      <c r="C8178" s="2" t="s">
        <v>389</v>
      </c>
      <c r="D8178" s="2">
        <v>2017</v>
      </c>
      <c r="E8178" s="2" t="s">
        <v>388</v>
      </c>
      <c r="F8178" s="2">
        <v>37112712</v>
      </c>
    </row>
    <row r="8179" spans="1:6" x14ac:dyDescent="0.25">
      <c r="A8179" s="2" t="s">
        <v>206</v>
      </c>
      <c r="B8179" s="2" t="s">
        <v>409</v>
      </c>
      <c r="C8179" s="2" t="s">
        <v>389</v>
      </c>
      <c r="D8179" s="2">
        <v>2018</v>
      </c>
      <c r="E8179" s="2" t="s">
        <v>388</v>
      </c>
      <c r="F8179" s="2">
        <v>51648064</v>
      </c>
    </row>
    <row r="8180" spans="1:6" x14ac:dyDescent="0.25">
      <c r="A8180" s="2" t="s">
        <v>206</v>
      </c>
      <c r="B8180" s="2" t="s">
        <v>409</v>
      </c>
      <c r="C8180" s="2" t="s">
        <v>389</v>
      </c>
      <c r="D8180" s="2">
        <v>2019</v>
      </c>
      <c r="E8180" s="2" t="s">
        <v>388</v>
      </c>
      <c r="F8180" s="2">
        <v>52154723</v>
      </c>
    </row>
    <row r="8181" spans="1:6" x14ac:dyDescent="0.25">
      <c r="A8181" s="2" t="s">
        <v>206</v>
      </c>
      <c r="B8181" s="2" t="s">
        <v>409</v>
      </c>
      <c r="C8181" s="2" t="s">
        <v>389</v>
      </c>
      <c r="D8181" s="2">
        <v>2020</v>
      </c>
      <c r="E8181" s="2" t="s">
        <v>388</v>
      </c>
      <c r="F8181" s="2">
        <v>53240970</v>
      </c>
    </row>
    <row r="8182" spans="1:6" x14ac:dyDescent="0.25">
      <c r="A8182" s="2" t="s">
        <v>206</v>
      </c>
      <c r="B8182" s="2" t="s">
        <v>409</v>
      </c>
      <c r="C8182" s="2" t="s">
        <v>389</v>
      </c>
      <c r="D8182" s="2">
        <v>2021</v>
      </c>
      <c r="E8182" s="2" t="s">
        <v>388</v>
      </c>
      <c r="F8182" s="2">
        <v>53916289</v>
      </c>
    </row>
    <row r="8183" spans="1:6" x14ac:dyDescent="0.25">
      <c r="A8183" s="2" t="s">
        <v>206</v>
      </c>
      <c r="B8183" s="2" t="s">
        <v>409</v>
      </c>
      <c r="C8183" s="2" t="s">
        <v>390</v>
      </c>
      <c r="D8183" s="2">
        <v>2010</v>
      </c>
      <c r="E8183" s="2" t="s">
        <v>388</v>
      </c>
      <c r="F8183" s="2">
        <v>18695172</v>
      </c>
    </row>
    <row r="8184" spans="1:6" x14ac:dyDescent="0.25">
      <c r="A8184" s="2" t="s">
        <v>206</v>
      </c>
      <c r="B8184" s="2" t="s">
        <v>409</v>
      </c>
      <c r="C8184" s="2" t="s">
        <v>390</v>
      </c>
      <c r="D8184" s="2">
        <v>2011</v>
      </c>
      <c r="E8184" s="2" t="s">
        <v>388</v>
      </c>
      <c r="F8184" s="2">
        <v>21883876</v>
      </c>
    </row>
    <row r="8185" spans="1:6" x14ac:dyDescent="0.25">
      <c r="A8185" s="2" t="s">
        <v>206</v>
      </c>
      <c r="B8185" s="2" t="s">
        <v>409</v>
      </c>
      <c r="C8185" s="2" t="s">
        <v>390</v>
      </c>
      <c r="D8185" s="2">
        <v>2012</v>
      </c>
      <c r="E8185" s="2" t="s">
        <v>388</v>
      </c>
      <c r="F8185" s="2">
        <v>24639372</v>
      </c>
    </row>
    <row r="8186" spans="1:6" x14ac:dyDescent="0.25">
      <c r="A8186" s="2" t="s">
        <v>206</v>
      </c>
      <c r="B8186" s="2" t="s">
        <v>409</v>
      </c>
      <c r="C8186" s="2" t="s">
        <v>390</v>
      </c>
      <c r="D8186" s="2">
        <v>2013</v>
      </c>
      <c r="E8186" s="2" t="s">
        <v>388</v>
      </c>
      <c r="F8186" s="2">
        <v>29228079</v>
      </c>
    </row>
    <row r="8187" spans="1:6" x14ac:dyDescent="0.25">
      <c r="A8187" s="2" t="s">
        <v>206</v>
      </c>
      <c r="B8187" s="2" t="s">
        <v>409</v>
      </c>
      <c r="C8187" s="2" t="s">
        <v>390</v>
      </c>
      <c r="D8187" s="2">
        <v>2014</v>
      </c>
      <c r="E8187" s="2" t="s">
        <v>388</v>
      </c>
      <c r="F8187" s="2">
        <v>26364532</v>
      </c>
    </row>
    <row r="8188" spans="1:6" x14ac:dyDescent="0.25">
      <c r="A8188" s="2" t="s">
        <v>206</v>
      </c>
      <c r="B8188" s="2" t="s">
        <v>409</v>
      </c>
      <c r="C8188" s="2" t="s">
        <v>390</v>
      </c>
      <c r="D8188" s="2">
        <v>2015</v>
      </c>
      <c r="E8188" s="2" t="s">
        <v>388</v>
      </c>
      <c r="F8188" s="2">
        <v>34939948</v>
      </c>
    </row>
    <row r="8189" spans="1:6" x14ac:dyDescent="0.25">
      <c r="A8189" s="2" t="s">
        <v>206</v>
      </c>
      <c r="B8189" s="2" t="s">
        <v>409</v>
      </c>
      <c r="C8189" s="2" t="s">
        <v>390</v>
      </c>
      <c r="D8189" s="2">
        <v>2016</v>
      </c>
      <c r="E8189" s="2" t="s">
        <v>388</v>
      </c>
      <c r="F8189" s="2">
        <v>35439436</v>
      </c>
    </row>
    <row r="8190" spans="1:6" x14ac:dyDescent="0.25">
      <c r="A8190" s="2" t="s">
        <v>206</v>
      </c>
      <c r="B8190" s="2" t="s">
        <v>409</v>
      </c>
      <c r="C8190" s="2" t="s">
        <v>390</v>
      </c>
      <c r="D8190" s="2">
        <v>2017</v>
      </c>
      <c r="E8190" s="2" t="s">
        <v>388</v>
      </c>
      <c r="F8190" s="2">
        <v>43870590</v>
      </c>
    </row>
    <row r="8191" spans="1:6" x14ac:dyDescent="0.25">
      <c r="A8191" s="2" t="s">
        <v>206</v>
      </c>
      <c r="B8191" s="2" t="s">
        <v>409</v>
      </c>
      <c r="C8191" s="2" t="s">
        <v>390</v>
      </c>
      <c r="D8191" s="2">
        <v>2018</v>
      </c>
      <c r="E8191" s="2" t="s">
        <v>388</v>
      </c>
      <c r="F8191" s="2">
        <v>47847168</v>
      </c>
    </row>
    <row r="8192" spans="1:6" x14ac:dyDescent="0.25">
      <c r="A8192" s="2" t="s">
        <v>206</v>
      </c>
      <c r="B8192" s="2" t="s">
        <v>409</v>
      </c>
      <c r="C8192" s="2" t="s">
        <v>390</v>
      </c>
      <c r="D8192" s="2">
        <v>2019</v>
      </c>
      <c r="E8192" s="2" t="s">
        <v>388</v>
      </c>
      <c r="F8192" s="2">
        <v>51227454</v>
      </c>
    </row>
    <row r="8193" spans="1:6" x14ac:dyDescent="0.25">
      <c r="A8193" s="2" t="s">
        <v>206</v>
      </c>
      <c r="B8193" s="2" t="s">
        <v>409</v>
      </c>
      <c r="C8193" s="2" t="s">
        <v>390</v>
      </c>
      <c r="D8193" s="2">
        <v>2020</v>
      </c>
      <c r="E8193" s="2" t="s">
        <v>388</v>
      </c>
      <c r="F8193" s="2">
        <v>55511873</v>
      </c>
    </row>
    <row r="8194" spans="1:6" x14ac:dyDescent="0.25">
      <c r="A8194" s="2" t="s">
        <v>206</v>
      </c>
      <c r="B8194" s="2" t="s">
        <v>409</v>
      </c>
      <c r="C8194" s="2" t="s">
        <v>390</v>
      </c>
      <c r="D8194" s="2">
        <v>2021</v>
      </c>
      <c r="E8194" s="2" t="s">
        <v>388</v>
      </c>
      <c r="F8194" s="2">
        <v>58180466</v>
      </c>
    </row>
    <row r="8195" spans="1:6" x14ac:dyDescent="0.25">
      <c r="A8195" s="2" t="s">
        <v>207</v>
      </c>
      <c r="B8195" s="2" t="s">
        <v>405</v>
      </c>
      <c r="C8195" s="2" t="s">
        <v>387</v>
      </c>
      <c r="D8195" s="2">
        <v>2010</v>
      </c>
      <c r="E8195" s="2" t="s">
        <v>388</v>
      </c>
      <c r="F8195" s="2">
        <v>1472275225</v>
      </c>
    </row>
    <row r="8196" spans="1:6" x14ac:dyDescent="0.25">
      <c r="A8196" s="2" t="s">
        <v>207</v>
      </c>
      <c r="B8196" s="2" t="s">
        <v>405</v>
      </c>
      <c r="C8196" s="2" t="s">
        <v>387</v>
      </c>
      <c r="D8196" s="2">
        <v>2011</v>
      </c>
      <c r="E8196" s="2" t="s">
        <v>388</v>
      </c>
      <c r="F8196" s="2">
        <v>1312210380</v>
      </c>
    </row>
    <row r="8197" spans="1:6" x14ac:dyDescent="0.25">
      <c r="A8197" s="2" t="s">
        <v>207</v>
      </c>
      <c r="B8197" s="2" t="s">
        <v>405</v>
      </c>
      <c r="C8197" s="2" t="s">
        <v>387</v>
      </c>
      <c r="D8197" s="2">
        <v>2012</v>
      </c>
      <c r="E8197" s="2" t="s">
        <v>388</v>
      </c>
      <c r="F8197" s="2">
        <v>2256326808</v>
      </c>
    </row>
    <row r="8198" spans="1:6" x14ac:dyDescent="0.25">
      <c r="A8198" s="2" t="s">
        <v>207</v>
      </c>
      <c r="B8198" s="2" t="s">
        <v>405</v>
      </c>
      <c r="C8198" s="2" t="s">
        <v>387</v>
      </c>
      <c r="D8198" s="2">
        <v>2013</v>
      </c>
      <c r="E8198" s="2" t="s">
        <v>388</v>
      </c>
      <c r="F8198" s="2">
        <v>2514012537</v>
      </c>
    </row>
    <row r="8199" spans="1:6" x14ac:dyDescent="0.25">
      <c r="A8199" s="2" t="s">
        <v>207</v>
      </c>
      <c r="B8199" s="2" t="s">
        <v>405</v>
      </c>
      <c r="C8199" s="2" t="s">
        <v>387</v>
      </c>
      <c r="D8199" s="2">
        <v>2014</v>
      </c>
      <c r="E8199" s="2" t="s">
        <v>388</v>
      </c>
      <c r="F8199" s="2">
        <v>2743141963</v>
      </c>
    </row>
    <row r="8200" spans="1:6" x14ac:dyDescent="0.25">
      <c r="A8200" s="2" t="s">
        <v>207</v>
      </c>
      <c r="B8200" s="2" t="s">
        <v>405</v>
      </c>
      <c r="C8200" s="2" t="s">
        <v>387</v>
      </c>
      <c r="D8200" s="2">
        <v>2015</v>
      </c>
      <c r="E8200" s="2" t="s">
        <v>388</v>
      </c>
      <c r="F8200" s="2">
        <v>2114118007</v>
      </c>
    </row>
    <row r="8201" spans="1:6" x14ac:dyDescent="0.25">
      <c r="A8201" s="2" t="s">
        <v>207</v>
      </c>
      <c r="B8201" s="2" t="s">
        <v>405</v>
      </c>
      <c r="C8201" s="2" t="s">
        <v>387</v>
      </c>
      <c r="D8201" s="2">
        <v>2016</v>
      </c>
      <c r="E8201" s="2" t="s">
        <v>388</v>
      </c>
      <c r="F8201" s="2">
        <v>1571933203</v>
      </c>
    </row>
    <row r="8202" spans="1:6" x14ac:dyDescent="0.25">
      <c r="A8202" s="2" t="s">
        <v>207</v>
      </c>
      <c r="B8202" s="2" t="s">
        <v>405</v>
      </c>
      <c r="C8202" s="2" t="s">
        <v>387</v>
      </c>
      <c r="D8202" s="2">
        <v>2017</v>
      </c>
      <c r="E8202" s="2" t="s">
        <v>388</v>
      </c>
      <c r="F8202" s="2">
        <v>3914142381</v>
      </c>
    </row>
    <row r="8203" spans="1:6" x14ac:dyDescent="0.25">
      <c r="A8203" s="2" t="s">
        <v>207</v>
      </c>
      <c r="B8203" s="2" t="s">
        <v>405</v>
      </c>
      <c r="C8203" s="2" t="s">
        <v>387</v>
      </c>
      <c r="D8203" s="2">
        <v>2018</v>
      </c>
      <c r="E8203" s="2" t="s">
        <v>388</v>
      </c>
      <c r="F8203" s="2">
        <v>2987185410</v>
      </c>
    </row>
    <row r="8204" spans="1:6" x14ac:dyDescent="0.25">
      <c r="A8204" s="2" t="s">
        <v>207</v>
      </c>
      <c r="B8204" s="2" t="s">
        <v>405</v>
      </c>
      <c r="C8204" s="2" t="s">
        <v>387</v>
      </c>
      <c r="D8204" s="2">
        <v>2019</v>
      </c>
      <c r="E8204" s="2" t="s">
        <v>388</v>
      </c>
      <c r="F8204" s="2">
        <v>3177733859</v>
      </c>
    </row>
    <row r="8205" spans="1:6" x14ac:dyDescent="0.25">
      <c r="A8205" s="2" t="s">
        <v>207</v>
      </c>
      <c r="B8205" s="2" t="s">
        <v>405</v>
      </c>
      <c r="C8205" s="2" t="s">
        <v>387</v>
      </c>
      <c r="D8205" s="2">
        <v>2020</v>
      </c>
      <c r="E8205" s="2" t="s">
        <v>388</v>
      </c>
      <c r="F8205" s="2">
        <v>3406179372</v>
      </c>
    </row>
    <row r="8206" spans="1:6" x14ac:dyDescent="0.25">
      <c r="A8206" s="2" t="s">
        <v>207</v>
      </c>
      <c r="B8206" s="2" t="s">
        <v>405</v>
      </c>
      <c r="C8206" s="2" t="s">
        <v>387</v>
      </c>
      <c r="D8206" s="2">
        <v>2021</v>
      </c>
      <c r="E8206" s="2" t="s">
        <v>388</v>
      </c>
      <c r="F8206" s="2">
        <v>3581017056</v>
      </c>
    </row>
    <row r="8207" spans="1:6" x14ac:dyDescent="0.25">
      <c r="A8207" s="2" t="s">
        <v>207</v>
      </c>
      <c r="B8207" s="2" t="s">
        <v>405</v>
      </c>
      <c r="C8207" s="2" t="s">
        <v>389</v>
      </c>
      <c r="D8207" s="2">
        <v>2010</v>
      </c>
      <c r="E8207" s="2" t="s">
        <v>388</v>
      </c>
      <c r="F8207" s="2">
        <v>3883856102</v>
      </c>
    </row>
    <row r="8208" spans="1:6" x14ac:dyDescent="0.25">
      <c r="A8208" s="2" t="s">
        <v>207</v>
      </c>
      <c r="B8208" s="2" t="s">
        <v>405</v>
      </c>
      <c r="C8208" s="2" t="s">
        <v>389</v>
      </c>
      <c r="D8208" s="2">
        <v>2011</v>
      </c>
      <c r="E8208" s="2" t="s">
        <v>388</v>
      </c>
      <c r="F8208" s="2">
        <v>3457870707</v>
      </c>
    </row>
    <row r="8209" spans="1:6" x14ac:dyDescent="0.25">
      <c r="A8209" s="2" t="s">
        <v>207</v>
      </c>
      <c r="B8209" s="2" t="s">
        <v>405</v>
      </c>
      <c r="C8209" s="2" t="s">
        <v>389</v>
      </c>
      <c r="D8209" s="2">
        <v>2012</v>
      </c>
      <c r="E8209" s="2" t="s">
        <v>388</v>
      </c>
      <c r="F8209" s="2">
        <v>7385316639</v>
      </c>
    </row>
    <row r="8210" spans="1:6" x14ac:dyDescent="0.25">
      <c r="A8210" s="2" t="s">
        <v>207</v>
      </c>
      <c r="B8210" s="2" t="s">
        <v>405</v>
      </c>
      <c r="C8210" s="2" t="s">
        <v>389</v>
      </c>
      <c r="D8210" s="2">
        <v>2013</v>
      </c>
      <c r="E8210" s="2" t="s">
        <v>388</v>
      </c>
      <c r="F8210" s="2">
        <v>2957593332</v>
      </c>
    </row>
    <row r="8211" spans="1:6" x14ac:dyDescent="0.25">
      <c r="A8211" s="2" t="s">
        <v>207</v>
      </c>
      <c r="B8211" s="2" t="s">
        <v>405</v>
      </c>
      <c r="C8211" s="2" t="s">
        <v>389</v>
      </c>
      <c r="D8211" s="2">
        <v>2014</v>
      </c>
      <c r="E8211" s="2" t="s">
        <v>388</v>
      </c>
      <c r="F8211" s="2">
        <v>4358810514</v>
      </c>
    </row>
    <row r="8212" spans="1:6" x14ac:dyDescent="0.25">
      <c r="A8212" s="2" t="s">
        <v>207</v>
      </c>
      <c r="B8212" s="2" t="s">
        <v>405</v>
      </c>
      <c r="C8212" s="2" t="s">
        <v>389</v>
      </c>
      <c r="D8212" s="2">
        <v>2015</v>
      </c>
      <c r="E8212" s="2" t="s">
        <v>388</v>
      </c>
      <c r="F8212" s="2">
        <v>3428413340</v>
      </c>
    </row>
    <row r="8213" spans="1:6" x14ac:dyDescent="0.25">
      <c r="A8213" s="2" t="s">
        <v>207</v>
      </c>
      <c r="B8213" s="2" t="s">
        <v>405</v>
      </c>
      <c r="C8213" s="2" t="s">
        <v>389</v>
      </c>
      <c r="D8213" s="2">
        <v>2016</v>
      </c>
      <c r="E8213" s="2" t="s">
        <v>388</v>
      </c>
      <c r="F8213" s="2">
        <v>7111791924</v>
      </c>
    </row>
    <row r="8214" spans="1:6" x14ac:dyDescent="0.25">
      <c r="A8214" s="2" t="s">
        <v>207</v>
      </c>
      <c r="B8214" s="2" t="s">
        <v>405</v>
      </c>
      <c r="C8214" s="2" t="s">
        <v>389</v>
      </c>
      <c r="D8214" s="2">
        <v>2017</v>
      </c>
      <c r="E8214" s="2" t="s">
        <v>388</v>
      </c>
      <c r="F8214" s="2">
        <v>8421880165</v>
      </c>
    </row>
    <row r="8215" spans="1:6" x14ac:dyDescent="0.25">
      <c r="A8215" s="2" t="s">
        <v>207</v>
      </c>
      <c r="B8215" s="2" t="s">
        <v>405</v>
      </c>
      <c r="C8215" s="2" t="s">
        <v>389</v>
      </c>
      <c r="D8215" s="2">
        <v>2018</v>
      </c>
      <c r="E8215" s="2" t="s">
        <v>388</v>
      </c>
      <c r="F8215" s="2">
        <v>5667121110</v>
      </c>
    </row>
    <row r="8216" spans="1:6" x14ac:dyDescent="0.25">
      <c r="A8216" s="2" t="s">
        <v>207</v>
      </c>
      <c r="B8216" s="2" t="s">
        <v>405</v>
      </c>
      <c r="C8216" s="2" t="s">
        <v>389</v>
      </c>
      <c r="D8216" s="2">
        <v>2019</v>
      </c>
      <c r="E8216" s="2" t="s">
        <v>388</v>
      </c>
      <c r="F8216" s="2">
        <v>5989203362</v>
      </c>
    </row>
    <row r="8217" spans="1:6" x14ac:dyDescent="0.25">
      <c r="A8217" s="2" t="s">
        <v>207</v>
      </c>
      <c r="B8217" s="2" t="s">
        <v>405</v>
      </c>
      <c r="C8217" s="2" t="s">
        <v>389</v>
      </c>
      <c r="D8217" s="2">
        <v>2020</v>
      </c>
      <c r="E8217" s="2" t="s">
        <v>388</v>
      </c>
      <c r="F8217" s="2">
        <v>6239406492</v>
      </c>
    </row>
    <row r="8218" spans="1:6" x14ac:dyDescent="0.25">
      <c r="A8218" s="2" t="s">
        <v>207</v>
      </c>
      <c r="B8218" s="2" t="s">
        <v>405</v>
      </c>
      <c r="C8218" s="2" t="s">
        <v>389</v>
      </c>
      <c r="D8218" s="2">
        <v>2021</v>
      </c>
      <c r="E8218" s="2" t="s">
        <v>388</v>
      </c>
      <c r="F8218" s="2">
        <v>6267156284</v>
      </c>
    </row>
    <row r="8219" spans="1:6" x14ac:dyDescent="0.25">
      <c r="A8219" s="2" t="s">
        <v>207</v>
      </c>
      <c r="B8219" s="2" t="s">
        <v>405</v>
      </c>
      <c r="C8219" s="2" t="s">
        <v>390</v>
      </c>
      <c r="D8219" s="2">
        <v>2010</v>
      </c>
      <c r="E8219" s="2" t="s">
        <v>388</v>
      </c>
      <c r="F8219" s="2">
        <v>1760185975</v>
      </c>
    </row>
    <row r="8220" spans="1:6" x14ac:dyDescent="0.25">
      <c r="A8220" s="2" t="s">
        <v>207</v>
      </c>
      <c r="B8220" s="2" t="s">
        <v>405</v>
      </c>
      <c r="C8220" s="2" t="s">
        <v>390</v>
      </c>
      <c r="D8220" s="2">
        <v>2011</v>
      </c>
      <c r="E8220" s="2" t="s">
        <v>388</v>
      </c>
      <c r="F8220" s="2">
        <v>1609740606</v>
      </c>
    </row>
    <row r="8221" spans="1:6" x14ac:dyDescent="0.25">
      <c r="A8221" s="2" t="s">
        <v>207</v>
      </c>
      <c r="B8221" s="2" t="s">
        <v>405</v>
      </c>
      <c r="C8221" s="2" t="s">
        <v>390</v>
      </c>
      <c r="D8221" s="2">
        <v>2012</v>
      </c>
      <c r="E8221" s="2" t="s">
        <v>388</v>
      </c>
      <c r="F8221" s="2">
        <v>1363470390</v>
      </c>
    </row>
    <row r="8222" spans="1:6" x14ac:dyDescent="0.25">
      <c r="A8222" s="2" t="s">
        <v>207</v>
      </c>
      <c r="B8222" s="2" t="s">
        <v>405</v>
      </c>
      <c r="C8222" s="2" t="s">
        <v>390</v>
      </c>
      <c r="D8222" s="2">
        <v>2013</v>
      </c>
      <c r="E8222" s="2" t="s">
        <v>388</v>
      </c>
      <c r="F8222" s="2">
        <v>2372534301</v>
      </c>
    </row>
    <row r="8223" spans="1:6" x14ac:dyDescent="0.25">
      <c r="A8223" s="2" t="s">
        <v>207</v>
      </c>
      <c r="B8223" s="2" t="s">
        <v>405</v>
      </c>
      <c r="C8223" s="2" t="s">
        <v>390</v>
      </c>
      <c r="D8223" s="2">
        <v>2014</v>
      </c>
      <c r="E8223" s="2" t="s">
        <v>388</v>
      </c>
      <c r="F8223" s="2">
        <v>2692105646</v>
      </c>
    </row>
    <row r="8224" spans="1:6" x14ac:dyDescent="0.25">
      <c r="A8224" s="2" t="s">
        <v>207</v>
      </c>
      <c r="B8224" s="2" t="s">
        <v>405</v>
      </c>
      <c r="C8224" s="2" t="s">
        <v>390</v>
      </c>
      <c r="D8224" s="2">
        <v>2015</v>
      </c>
      <c r="E8224" s="2" t="s">
        <v>388</v>
      </c>
      <c r="F8224" s="2">
        <v>4097801403</v>
      </c>
    </row>
    <row r="8225" spans="1:6" x14ac:dyDescent="0.25">
      <c r="A8225" s="2" t="s">
        <v>207</v>
      </c>
      <c r="B8225" s="2" t="s">
        <v>405</v>
      </c>
      <c r="C8225" s="2" t="s">
        <v>390</v>
      </c>
      <c r="D8225" s="2">
        <v>2016</v>
      </c>
      <c r="E8225" s="2" t="s">
        <v>388</v>
      </c>
      <c r="F8225" s="2">
        <v>3575532440</v>
      </c>
    </row>
    <row r="8226" spans="1:6" x14ac:dyDescent="0.25">
      <c r="A8226" s="2" t="s">
        <v>207</v>
      </c>
      <c r="B8226" s="2" t="s">
        <v>405</v>
      </c>
      <c r="C8226" s="2" t="s">
        <v>390</v>
      </c>
      <c r="D8226" s="2">
        <v>2017</v>
      </c>
      <c r="E8226" s="2" t="s">
        <v>388</v>
      </c>
      <c r="F8226" s="2">
        <v>6238620119</v>
      </c>
    </row>
    <row r="8227" spans="1:6" x14ac:dyDescent="0.25">
      <c r="A8227" s="2" t="s">
        <v>207</v>
      </c>
      <c r="B8227" s="2" t="s">
        <v>405</v>
      </c>
      <c r="C8227" s="2" t="s">
        <v>390</v>
      </c>
      <c r="D8227" s="2">
        <v>2018</v>
      </c>
      <c r="E8227" s="2" t="s">
        <v>388</v>
      </c>
      <c r="F8227" s="2">
        <v>5387502900</v>
      </c>
    </row>
    <row r="8228" spans="1:6" x14ac:dyDescent="0.25">
      <c r="A8228" s="2" t="s">
        <v>207</v>
      </c>
      <c r="B8228" s="2" t="s">
        <v>405</v>
      </c>
      <c r="C8228" s="2" t="s">
        <v>390</v>
      </c>
      <c r="D8228" s="2">
        <v>2019</v>
      </c>
      <c r="E8228" s="2" t="s">
        <v>388</v>
      </c>
      <c r="F8228" s="2">
        <v>5406395398</v>
      </c>
    </row>
    <row r="8229" spans="1:6" x14ac:dyDescent="0.25">
      <c r="A8229" s="2" t="s">
        <v>207</v>
      </c>
      <c r="B8229" s="2" t="s">
        <v>405</v>
      </c>
      <c r="C8229" s="2" t="s">
        <v>390</v>
      </c>
      <c r="D8229" s="2">
        <v>2020</v>
      </c>
      <c r="E8229" s="2" t="s">
        <v>388</v>
      </c>
      <c r="F8229" s="2">
        <v>5526597585</v>
      </c>
    </row>
    <row r="8230" spans="1:6" x14ac:dyDescent="0.25">
      <c r="A8230" s="2" t="s">
        <v>207</v>
      </c>
      <c r="B8230" s="2" t="s">
        <v>405</v>
      </c>
      <c r="C8230" s="2" t="s">
        <v>390</v>
      </c>
      <c r="D8230" s="2">
        <v>2021</v>
      </c>
      <c r="E8230" s="2" t="s">
        <v>388</v>
      </c>
      <c r="F8230" s="2">
        <v>5671301664</v>
      </c>
    </row>
    <row r="8231" spans="1:6" x14ac:dyDescent="0.25">
      <c r="A8231" s="2" t="s">
        <v>208</v>
      </c>
      <c r="B8231" s="2" t="s">
        <v>399</v>
      </c>
      <c r="C8231" s="2" t="s">
        <v>387</v>
      </c>
      <c r="D8231" s="2">
        <v>2010</v>
      </c>
      <c r="E8231" s="2" t="s">
        <v>388</v>
      </c>
      <c r="F8231" s="2">
        <v>69446566</v>
      </c>
    </row>
    <row r="8232" spans="1:6" x14ac:dyDescent="0.25">
      <c r="A8232" s="2" t="s">
        <v>208</v>
      </c>
      <c r="B8232" s="2" t="s">
        <v>399</v>
      </c>
      <c r="C8232" s="2" t="s">
        <v>387</v>
      </c>
      <c r="D8232" s="2">
        <v>2011</v>
      </c>
      <c r="E8232" s="2" t="s">
        <v>388</v>
      </c>
      <c r="F8232" s="2">
        <v>118188197</v>
      </c>
    </row>
    <row r="8233" spans="1:6" x14ac:dyDescent="0.25">
      <c r="A8233" s="2" t="s">
        <v>208</v>
      </c>
      <c r="B8233" s="2" t="s">
        <v>399</v>
      </c>
      <c r="C8233" s="2" t="s">
        <v>387</v>
      </c>
      <c r="D8233" s="2">
        <v>2012</v>
      </c>
      <c r="E8233" s="2" t="s">
        <v>388</v>
      </c>
      <c r="F8233" s="2">
        <v>83844363</v>
      </c>
    </row>
    <row r="8234" spans="1:6" x14ac:dyDescent="0.25">
      <c r="A8234" s="2" t="s">
        <v>208</v>
      </c>
      <c r="B8234" s="2" t="s">
        <v>399</v>
      </c>
      <c r="C8234" s="2" t="s">
        <v>387</v>
      </c>
      <c r="D8234" s="2">
        <v>2013</v>
      </c>
      <c r="E8234" s="2" t="s">
        <v>388</v>
      </c>
      <c r="F8234" s="2">
        <v>35434986</v>
      </c>
    </row>
    <row r="8235" spans="1:6" x14ac:dyDescent="0.25">
      <c r="A8235" s="2" t="s">
        <v>208</v>
      </c>
      <c r="B8235" s="2" t="s">
        <v>399</v>
      </c>
      <c r="C8235" s="2" t="s">
        <v>387</v>
      </c>
      <c r="D8235" s="2">
        <v>2014</v>
      </c>
      <c r="E8235" s="2" t="s">
        <v>388</v>
      </c>
      <c r="F8235" s="2">
        <v>67145939</v>
      </c>
    </row>
    <row r="8236" spans="1:6" x14ac:dyDescent="0.25">
      <c r="A8236" s="2" t="s">
        <v>208</v>
      </c>
      <c r="B8236" s="2" t="s">
        <v>399</v>
      </c>
      <c r="C8236" s="2" t="s">
        <v>387</v>
      </c>
      <c r="D8236" s="2">
        <v>2015</v>
      </c>
      <c r="E8236" s="2" t="s">
        <v>388</v>
      </c>
      <c r="F8236" s="2">
        <v>134708028</v>
      </c>
    </row>
    <row r="8237" spans="1:6" x14ac:dyDescent="0.25">
      <c r="A8237" s="2" t="s">
        <v>208</v>
      </c>
      <c r="B8237" s="2" t="s">
        <v>399</v>
      </c>
      <c r="C8237" s="2" t="s">
        <v>387</v>
      </c>
      <c r="D8237" s="2">
        <v>2016</v>
      </c>
      <c r="E8237" s="2" t="s">
        <v>388</v>
      </c>
      <c r="F8237" s="2">
        <v>48646173</v>
      </c>
    </row>
    <row r="8238" spans="1:6" x14ac:dyDescent="0.25">
      <c r="A8238" s="2" t="s">
        <v>208</v>
      </c>
      <c r="B8238" s="2" t="s">
        <v>399</v>
      </c>
      <c r="C8238" s="2" t="s">
        <v>387</v>
      </c>
      <c r="D8238" s="2">
        <v>2017</v>
      </c>
      <c r="E8238" s="2" t="s">
        <v>388</v>
      </c>
      <c r="F8238" s="2">
        <v>97910520</v>
      </c>
    </row>
    <row r="8239" spans="1:6" x14ac:dyDescent="0.25">
      <c r="A8239" s="2" t="s">
        <v>208</v>
      </c>
      <c r="B8239" s="2" t="s">
        <v>399</v>
      </c>
      <c r="C8239" s="2" t="s">
        <v>387</v>
      </c>
      <c r="D8239" s="2">
        <v>2018</v>
      </c>
      <c r="E8239" s="2" t="s">
        <v>388</v>
      </c>
      <c r="F8239" s="2">
        <v>149887086</v>
      </c>
    </row>
    <row r="8240" spans="1:6" x14ac:dyDescent="0.25">
      <c r="A8240" s="2" t="s">
        <v>208</v>
      </c>
      <c r="B8240" s="2" t="s">
        <v>399</v>
      </c>
      <c r="C8240" s="2" t="s">
        <v>387</v>
      </c>
      <c r="D8240" s="2">
        <v>2019</v>
      </c>
      <c r="E8240" s="2" t="s">
        <v>388</v>
      </c>
      <c r="F8240" s="2">
        <v>159582391</v>
      </c>
    </row>
    <row r="8241" spans="1:6" x14ac:dyDescent="0.25">
      <c r="A8241" s="2" t="s">
        <v>208</v>
      </c>
      <c r="B8241" s="2" t="s">
        <v>399</v>
      </c>
      <c r="C8241" s="2" t="s">
        <v>387</v>
      </c>
      <c r="D8241" s="2">
        <v>2020</v>
      </c>
      <c r="E8241" s="2" t="s">
        <v>388</v>
      </c>
      <c r="F8241" s="2">
        <v>168151684</v>
      </c>
    </row>
    <row r="8242" spans="1:6" x14ac:dyDescent="0.25">
      <c r="A8242" s="2" t="s">
        <v>208</v>
      </c>
      <c r="B8242" s="2" t="s">
        <v>399</v>
      </c>
      <c r="C8242" s="2" t="s">
        <v>387</v>
      </c>
      <c r="D8242" s="2">
        <v>2021</v>
      </c>
      <c r="E8242" s="2" t="s">
        <v>388</v>
      </c>
      <c r="F8242" s="2">
        <v>174101235</v>
      </c>
    </row>
    <row r="8243" spans="1:6" x14ac:dyDescent="0.25">
      <c r="A8243" s="2" t="s">
        <v>208</v>
      </c>
      <c r="B8243" s="2" t="s">
        <v>399</v>
      </c>
      <c r="C8243" s="2" t="s">
        <v>389</v>
      </c>
      <c r="D8243" s="2">
        <v>2010</v>
      </c>
      <c r="E8243" s="2" t="s">
        <v>388</v>
      </c>
      <c r="F8243" s="2">
        <v>28498344</v>
      </c>
    </row>
    <row r="8244" spans="1:6" x14ac:dyDescent="0.25">
      <c r="A8244" s="2" t="s">
        <v>208</v>
      </c>
      <c r="B8244" s="2" t="s">
        <v>399</v>
      </c>
      <c r="C8244" s="2" t="s">
        <v>389</v>
      </c>
      <c r="D8244" s="2">
        <v>2011</v>
      </c>
      <c r="E8244" s="2" t="s">
        <v>388</v>
      </c>
      <c r="F8244" s="2">
        <v>22140183</v>
      </c>
    </row>
    <row r="8245" spans="1:6" x14ac:dyDescent="0.25">
      <c r="A8245" s="2" t="s">
        <v>208</v>
      </c>
      <c r="B8245" s="2" t="s">
        <v>399</v>
      </c>
      <c r="C8245" s="2" t="s">
        <v>389</v>
      </c>
      <c r="D8245" s="2">
        <v>2012</v>
      </c>
      <c r="E8245" s="2" t="s">
        <v>388</v>
      </c>
      <c r="F8245" s="2">
        <v>19233845</v>
      </c>
    </row>
    <row r="8246" spans="1:6" x14ac:dyDescent="0.25">
      <c r="A8246" s="2" t="s">
        <v>208</v>
      </c>
      <c r="B8246" s="2" t="s">
        <v>399</v>
      </c>
      <c r="C8246" s="2" t="s">
        <v>389</v>
      </c>
      <c r="D8246" s="2">
        <v>2013</v>
      </c>
      <c r="E8246" s="2" t="s">
        <v>388</v>
      </c>
      <c r="F8246" s="2">
        <v>116163569</v>
      </c>
    </row>
    <row r="8247" spans="1:6" x14ac:dyDescent="0.25">
      <c r="A8247" s="2" t="s">
        <v>208</v>
      </c>
      <c r="B8247" s="2" t="s">
        <v>399</v>
      </c>
      <c r="C8247" s="2" t="s">
        <v>389</v>
      </c>
      <c r="D8247" s="2">
        <v>2014</v>
      </c>
      <c r="E8247" s="2" t="s">
        <v>388</v>
      </c>
      <c r="F8247" s="2">
        <v>39840166</v>
      </c>
    </row>
    <row r="8248" spans="1:6" x14ac:dyDescent="0.25">
      <c r="A8248" s="2" t="s">
        <v>208</v>
      </c>
      <c r="B8248" s="2" t="s">
        <v>399</v>
      </c>
      <c r="C8248" s="2" t="s">
        <v>389</v>
      </c>
      <c r="D8248" s="2">
        <v>2015</v>
      </c>
      <c r="E8248" s="2" t="s">
        <v>388</v>
      </c>
      <c r="F8248" s="2">
        <v>48154467</v>
      </c>
    </row>
    <row r="8249" spans="1:6" x14ac:dyDescent="0.25">
      <c r="A8249" s="2" t="s">
        <v>208</v>
      </c>
      <c r="B8249" s="2" t="s">
        <v>399</v>
      </c>
      <c r="C8249" s="2" t="s">
        <v>389</v>
      </c>
      <c r="D8249" s="2">
        <v>2016</v>
      </c>
      <c r="E8249" s="2" t="s">
        <v>388</v>
      </c>
      <c r="F8249" s="2">
        <v>176163811</v>
      </c>
    </row>
    <row r="8250" spans="1:6" x14ac:dyDescent="0.25">
      <c r="A8250" s="2" t="s">
        <v>208</v>
      </c>
      <c r="B8250" s="2" t="s">
        <v>399</v>
      </c>
      <c r="C8250" s="2" t="s">
        <v>389</v>
      </c>
      <c r="D8250" s="2">
        <v>2017</v>
      </c>
      <c r="E8250" s="2" t="s">
        <v>388</v>
      </c>
      <c r="F8250" s="2">
        <v>125474981</v>
      </c>
    </row>
    <row r="8251" spans="1:6" x14ac:dyDescent="0.25">
      <c r="A8251" s="2" t="s">
        <v>208</v>
      </c>
      <c r="B8251" s="2" t="s">
        <v>399</v>
      </c>
      <c r="C8251" s="2" t="s">
        <v>389</v>
      </c>
      <c r="D8251" s="2">
        <v>2018</v>
      </c>
      <c r="E8251" s="2" t="s">
        <v>388</v>
      </c>
      <c r="F8251" s="2">
        <v>190451946</v>
      </c>
    </row>
    <row r="8252" spans="1:6" x14ac:dyDescent="0.25">
      <c r="A8252" s="2" t="s">
        <v>208</v>
      </c>
      <c r="B8252" s="2" t="s">
        <v>399</v>
      </c>
      <c r="C8252" s="2" t="s">
        <v>389</v>
      </c>
      <c r="D8252" s="2">
        <v>2019</v>
      </c>
      <c r="E8252" s="2" t="s">
        <v>388</v>
      </c>
      <c r="F8252" s="2">
        <v>196168667</v>
      </c>
    </row>
    <row r="8253" spans="1:6" x14ac:dyDescent="0.25">
      <c r="A8253" s="2" t="s">
        <v>208</v>
      </c>
      <c r="B8253" s="2" t="s">
        <v>399</v>
      </c>
      <c r="C8253" s="2" t="s">
        <v>389</v>
      </c>
      <c r="D8253" s="2">
        <v>2020</v>
      </c>
      <c r="E8253" s="2" t="s">
        <v>388</v>
      </c>
      <c r="F8253" s="2">
        <v>202632690</v>
      </c>
    </row>
    <row r="8254" spans="1:6" x14ac:dyDescent="0.25">
      <c r="A8254" s="2" t="s">
        <v>208</v>
      </c>
      <c r="B8254" s="2" t="s">
        <v>399</v>
      </c>
      <c r="C8254" s="2" t="s">
        <v>389</v>
      </c>
      <c r="D8254" s="2">
        <v>2021</v>
      </c>
      <c r="E8254" s="2" t="s">
        <v>388</v>
      </c>
      <c r="F8254" s="2">
        <v>206848163</v>
      </c>
    </row>
    <row r="8255" spans="1:6" x14ac:dyDescent="0.25">
      <c r="A8255" s="2" t="s">
        <v>208</v>
      </c>
      <c r="B8255" s="2" t="s">
        <v>399</v>
      </c>
      <c r="C8255" s="2" t="s">
        <v>390</v>
      </c>
      <c r="D8255" s="2">
        <v>2010</v>
      </c>
      <c r="E8255" s="2" t="s">
        <v>388</v>
      </c>
      <c r="F8255" s="2">
        <v>145633814</v>
      </c>
    </row>
    <row r="8256" spans="1:6" x14ac:dyDescent="0.25">
      <c r="A8256" s="2" t="s">
        <v>208</v>
      </c>
      <c r="B8256" s="2" t="s">
        <v>399</v>
      </c>
      <c r="C8256" s="2" t="s">
        <v>390</v>
      </c>
      <c r="D8256" s="2">
        <v>2011</v>
      </c>
      <c r="E8256" s="2" t="s">
        <v>388</v>
      </c>
      <c r="F8256" s="2">
        <v>116650714</v>
      </c>
    </row>
    <row r="8257" spans="1:6" x14ac:dyDescent="0.25">
      <c r="A8257" s="2" t="s">
        <v>208</v>
      </c>
      <c r="B8257" s="2" t="s">
        <v>399</v>
      </c>
      <c r="C8257" s="2" t="s">
        <v>390</v>
      </c>
      <c r="D8257" s="2">
        <v>2012</v>
      </c>
      <c r="E8257" s="2" t="s">
        <v>388</v>
      </c>
      <c r="F8257" s="2">
        <v>215049505</v>
      </c>
    </row>
    <row r="8258" spans="1:6" x14ac:dyDescent="0.25">
      <c r="A8258" s="2" t="s">
        <v>208</v>
      </c>
      <c r="B8258" s="2" t="s">
        <v>399</v>
      </c>
      <c r="C8258" s="2" t="s">
        <v>390</v>
      </c>
      <c r="D8258" s="2">
        <v>2013</v>
      </c>
      <c r="E8258" s="2" t="s">
        <v>388</v>
      </c>
      <c r="F8258" s="2">
        <v>199379093</v>
      </c>
    </row>
    <row r="8259" spans="1:6" x14ac:dyDescent="0.25">
      <c r="A8259" s="2" t="s">
        <v>208</v>
      </c>
      <c r="B8259" s="2" t="s">
        <v>399</v>
      </c>
      <c r="C8259" s="2" t="s">
        <v>390</v>
      </c>
      <c r="D8259" s="2">
        <v>2014</v>
      </c>
      <c r="E8259" s="2" t="s">
        <v>388</v>
      </c>
      <c r="F8259" s="2">
        <v>173248068</v>
      </c>
    </row>
    <row r="8260" spans="1:6" x14ac:dyDescent="0.25">
      <c r="A8260" s="2" t="s">
        <v>208</v>
      </c>
      <c r="B8260" s="2" t="s">
        <v>399</v>
      </c>
      <c r="C8260" s="2" t="s">
        <v>390</v>
      </c>
      <c r="D8260" s="2">
        <v>2015</v>
      </c>
      <c r="E8260" s="2" t="s">
        <v>388</v>
      </c>
      <c r="F8260" s="2">
        <v>201772540</v>
      </c>
    </row>
    <row r="8261" spans="1:6" x14ac:dyDescent="0.25">
      <c r="A8261" s="2" t="s">
        <v>208</v>
      </c>
      <c r="B8261" s="2" t="s">
        <v>399</v>
      </c>
      <c r="C8261" s="2" t="s">
        <v>390</v>
      </c>
      <c r="D8261" s="2">
        <v>2016</v>
      </c>
      <c r="E8261" s="2" t="s">
        <v>388</v>
      </c>
      <c r="F8261" s="2">
        <v>240102240</v>
      </c>
    </row>
    <row r="8262" spans="1:6" x14ac:dyDescent="0.25">
      <c r="A8262" s="2" t="s">
        <v>208</v>
      </c>
      <c r="B8262" s="2" t="s">
        <v>399</v>
      </c>
      <c r="C8262" s="2" t="s">
        <v>390</v>
      </c>
      <c r="D8262" s="2">
        <v>2017</v>
      </c>
      <c r="E8262" s="2" t="s">
        <v>388</v>
      </c>
      <c r="F8262" s="2">
        <v>265334144</v>
      </c>
    </row>
    <row r="8263" spans="1:6" x14ac:dyDescent="0.25">
      <c r="A8263" s="2" t="s">
        <v>208</v>
      </c>
      <c r="B8263" s="2" t="s">
        <v>399</v>
      </c>
      <c r="C8263" s="2" t="s">
        <v>390</v>
      </c>
      <c r="D8263" s="2">
        <v>2018</v>
      </c>
      <c r="E8263" s="2" t="s">
        <v>388</v>
      </c>
      <c r="F8263" s="2">
        <v>280167312</v>
      </c>
    </row>
    <row r="8264" spans="1:6" x14ac:dyDescent="0.25">
      <c r="A8264" s="2" t="s">
        <v>208</v>
      </c>
      <c r="B8264" s="2" t="s">
        <v>399</v>
      </c>
      <c r="C8264" s="2" t="s">
        <v>390</v>
      </c>
      <c r="D8264" s="2">
        <v>2019</v>
      </c>
      <c r="E8264" s="2" t="s">
        <v>388</v>
      </c>
      <c r="F8264" s="2">
        <v>298520914</v>
      </c>
    </row>
    <row r="8265" spans="1:6" x14ac:dyDescent="0.25">
      <c r="A8265" s="2" t="s">
        <v>208</v>
      </c>
      <c r="B8265" s="2" t="s">
        <v>399</v>
      </c>
      <c r="C8265" s="2" t="s">
        <v>390</v>
      </c>
      <c r="D8265" s="2">
        <v>2020</v>
      </c>
      <c r="E8265" s="2" t="s">
        <v>388</v>
      </c>
      <c r="F8265" s="2">
        <v>321492930</v>
      </c>
    </row>
    <row r="8266" spans="1:6" x14ac:dyDescent="0.25">
      <c r="A8266" s="2" t="s">
        <v>208</v>
      </c>
      <c r="B8266" s="2" t="s">
        <v>399</v>
      </c>
      <c r="C8266" s="2" t="s">
        <v>390</v>
      </c>
      <c r="D8266" s="2">
        <v>2021</v>
      </c>
      <c r="E8266" s="2" t="s">
        <v>388</v>
      </c>
      <c r="F8266" s="2">
        <v>342375621</v>
      </c>
    </row>
    <row r="8267" spans="1:6" x14ac:dyDescent="0.25">
      <c r="A8267" s="2" t="s">
        <v>208</v>
      </c>
      <c r="B8267" s="2" t="s">
        <v>417</v>
      </c>
      <c r="C8267" s="2" t="s">
        <v>387</v>
      </c>
      <c r="D8267" s="2">
        <v>2010</v>
      </c>
      <c r="E8267" s="2" t="s">
        <v>388</v>
      </c>
      <c r="F8267" s="2">
        <v>267746938</v>
      </c>
    </row>
    <row r="8268" spans="1:6" x14ac:dyDescent="0.25">
      <c r="A8268" s="2" t="s">
        <v>208</v>
      </c>
      <c r="B8268" s="2" t="s">
        <v>417</v>
      </c>
      <c r="C8268" s="2" t="s">
        <v>387</v>
      </c>
      <c r="D8268" s="2">
        <v>2011</v>
      </c>
      <c r="E8268" s="2" t="s">
        <v>388</v>
      </c>
      <c r="F8268" s="2">
        <v>230760348</v>
      </c>
    </row>
    <row r="8269" spans="1:6" x14ac:dyDescent="0.25">
      <c r="A8269" s="2" t="s">
        <v>208</v>
      </c>
      <c r="B8269" s="2" t="s">
        <v>417</v>
      </c>
      <c r="C8269" s="2" t="s">
        <v>387</v>
      </c>
      <c r="D8269" s="2">
        <v>2012</v>
      </c>
      <c r="E8269" s="2" t="s">
        <v>388</v>
      </c>
      <c r="F8269" s="2">
        <v>293346343</v>
      </c>
    </row>
    <row r="8270" spans="1:6" x14ac:dyDescent="0.25">
      <c r="A8270" s="2" t="s">
        <v>208</v>
      </c>
      <c r="B8270" s="2" t="s">
        <v>417</v>
      </c>
      <c r="C8270" s="2" t="s">
        <v>387</v>
      </c>
      <c r="D8270" s="2">
        <v>2013</v>
      </c>
      <c r="E8270" s="2" t="s">
        <v>388</v>
      </c>
      <c r="F8270" s="2">
        <v>261685143</v>
      </c>
    </row>
    <row r="8271" spans="1:6" x14ac:dyDescent="0.25">
      <c r="A8271" s="2" t="s">
        <v>208</v>
      </c>
      <c r="B8271" s="2" t="s">
        <v>417</v>
      </c>
      <c r="C8271" s="2" t="s">
        <v>387</v>
      </c>
      <c r="D8271" s="2">
        <v>2014</v>
      </c>
      <c r="E8271" s="2" t="s">
        <v>388</v>
      </c>
      <c r="F8271" s="2">
        <v>338201425</v>
      </c>
    </row>
    <row r="8272" spans="1:6" x14ac:dyDescent="0.25">
      <c r="A8272" s="2" t="s">
        <v>208</v>
      </c>
      <c r="B8272" s="2" t="s">
        <v>417</v>
      </c>
      <c r="C8272" s="2" t="s">
        <v>387</v>
      </c>
      <c r="D8272" s="2">
        <v>2015</v>
      </c>
      <c r="E8272" s="2" t="s">
        <v>388</v>
      </c>
      <c r="F8272" s="2">
        <v>387093507</v>
      </c>
    </row>
    <row r="8273" spans="1:6" x14ac:dyDescent="0.25">
      <c r="A8273" s="2" t="s">
        <v>208</v>
      </c>
      <c r="B8273" s="2" t="s">
        <v>417</v>
      </c>
      <c r="C8273" s="2" t="s">
        <v>387</v>
      </c>
      <c r="D8273" s="2">
        <v>2016</v>
      </c>
      <c r="E8273" s="2" t="s">
        <v>388</v>
      </c>
      <c r="F8273" s="2">
        <v>283552790</v>
      </c>
    </row>
    <row r="8274" spans="1:6" x14ac:dyDescent="0.25">
      <c r="A8274" s="2" t="s">
        <v>208</v>
      </c>
      <c r="B8274" s="2" t="s">
        <v>417</v>
      </c>
      <c r="C8274" s="2" t="s">
        <v>387</v>
      </c>
      <c r="D8274" s="2">
        <v>2017</v>
      </c>
      <c r="E8274" s="2" t="s">
        <v>388</v>
      </c>
      <c r="F8274" s="2">
        <v>223998689</v>
      </c>
    </row>
    <row r="8275" spans="1:6" x14ac:dyDescent="0.25">
      <c r="A8275" s="2" t="s">
        <v>208</v>
      </c>
      <c r="B8275" s="2" t="s">
        <v>417</v>
      </c>
      <c r="C8275" s="2" t="s">
        <v>387</v>
      </c>
      <c r="D8275" s="2">
        <v>2018</v>
      </c>
      <c r="E8275" s="2" t="s">
        <v>388</v>
      </c>
      <c r="F8275" s="2">
        <v>266622374</v>
      </c>
    </row>
    <row r="8276" spans="1:6" x14ac:dyDescent="0.25">
      <c r="A8276" s="2" t="s">
        <v>208</v>
      </c>
      <c r="B8276" s="2" t="s">
        <v>417</v>
      </c>
      <c r="C8276" s="2" t="s">
        <v>387</v>
      </c>
      <c r="D8276" s="2">
        <v>2019</v>
      </c>
      <c r="E8276" s="2" t="s">
        <v>388</v>
      </c>
      <c r="F8276" s="2">
        <v>285814594</v>
      </c>
    </row>
    <row r="8277" spans="1:6" x14ac:dyDescent="0.25">
      <c r="A8277" s="2" t="s">
        <v>208</v>
      </c>
      <c r="B8277" s="2" t="s">
        <v>417</v>
      </c>
      <c r="C8277" s="2" t="s">
        <v>387</v>
      </c>
      <c r="D8277" s="2">
        <v>2020</v>
      </c>
      <c r="E8277" s="2" t="s">
        <v>388</v>
      </c>
      <c r="F8277" s="2">
        <v>303417003</v>
      </c>
    </row>
    <row r="8278" spans="1:6" x14ac:dyDescent="0.25">
      <c r="A8278" s="2" t="s">
        <v>208</v>
      </c>
      <c r="B8278" s="2" t="s">
        <v>417</v>
      </c>
      <c r="C8278" s="2" t="s">
        <v>387</v>
      </c>
      <c r="D8278" s="2">
        <v>2021</v>
      </c>
      <c r="E8278" s="2" t="s">
        <v>388</v>
      </c>
      <c r="F8278" s="2">
        <v>315612968</v>
      </c>
    </row>
    <row r="8279" spans="1:6" x14ac:dyDescent="0.25">
      <c r="A8279" s="2" t="s">
        <v>208</v>
      </c>
      <c r="B8279" s="2" t="s">
        <v>417</v>
      </c>
      <c r="C8279" s="2" t="s">
        <v>389</v>
      </c>
      <c r="D8279" s="2">
        <v>2010</v>
      </c>
      <c r="E8279" s="2" t="s">
        <v>388</v>
      </c>
      <c r="F8279" s="2">
        <v>357160000</v>
      </c>
    </row>
    <row r="8280" spans="1:6" x14ac:dyDescent="0.25">
      <c r="A8280" s="2" t="s">
        <v>208</v>
      </c>
      <c r="B8280" s="2" t="s">
        <v>417</v>
      </c>
      <c r="C8280" s="2" t="s">
        <v>389</v>
      </c>
      <c r="D8280" s="2">
        <v>2011</v>
      </c>
      <c r="E8280" s="2" t="s">
        <v>388</v>
      </c>
      <c r="F8280" s="2">
        <v>333887262</v>
      </c>
    </row>
    <row r="8281" spans="1:6" x14ac:dyDescent="0.25">
      <c r="A8281" s="2" t="s">
        <v>208</v>
      </c>
      <c r="B8281" s="2" t="s">
        <v>417</v>
      </c>
      <c r="C8281" s="2" t="s">
        <v>389</v>
      </c>
      <c r="D8281" s="2">
        <v>2012</v>
      </c>
      <c r="E8281" s="2" t="s">
        <v>388</v>
      </c>
      <c r="F8281" s="2">
        <v>258835358</v>
      </c>
    </row>
    <row r="8282" spans="1:6" x14ac:dyDescent="0.25">
      <c r="A8282" s="2" t="s">
        <v>208</v>
      </c>
      <c r="B8282" s="2" t="s">
        <v>417</v>
      </c>
      <c r="C8282" s="2" t="s">
        <v>389</v>
      </c>
      <c r="D8282" s="2">
        <v>2013</v>
      </c>
      <c r="E8282" s="2" t="s">
        <v>388</v>
      </c>
      <c r="F8282" s="2">
        <v>607626411</v>
      </c>
    </row>
    <row r="8283" spans="1:6" x14ac:dyDescent="0.25">
      <c r="A8283" s="2" t="s">
        <v>208</v>
      </c>
      <c r="B8283" s="2" t="s">
        <v>417</v>
      </c>
      <c r="C8283" s="2" t="s">
        <v>389</v>
      </c>
      <c r="D8283" s="2">
        <v>2014</v>
      </c>
      <c r="E8283" s="2" t="s">
        <v>388</v>
      </c>
      <c r="F8283" s="2">
        <v>1147639492</v>
      </c>
    </row>
    <row r="8284" spans="1:6" x14ac:dyDescent="0.25">
      <c r="A8284" s="2" t="s">
        <v>208</v>
      </c>
      <c r="B8284" s="2" t="s">
        <v>417</v>
      </c>
      <c r="C8284" s="2" t="s">
        <v>389</v>
      </c>
      <c r="D8284" s="2">
        <v>2015</v>
      </c>
      <c r="E8284" s="2" t="s">
        <v>388</v>
      </c>
      <c r="F8284" s="2">
        <v>738076514</v>
      </c>
    </row>
    <row r="8285" spans="1:6" x14ac:dyDescent="0.25">
      <c r="A8285" s="2" t="s">
        <v>208</v>
      </c>
      <c r="B8285" s="2" t="s">
        <v>417</v>
      </c>
      <c r="C8285" s="2" t="s">
        <v>389</v>
      </c>
      <c r="D8285" s="2">
        <v>2016</v>
      </c>
      <c r="E8285" s="2" t="s">
        <v>388</v>
      </c>
      <c r="F8285" s="2">
        <v>2915633429</v>
      </c>
    </row>
    <row r="8286" spans="1:6" x14ac:dyDescent="0.25">
      <c r="A8286" s="2" t="s">
        <v>208</v>
      </c>
      <c r="B8286" s="2" t="s">
        <v>417</v>
      </c>
      <c r="C8286" s="2" t="s">
        <v>389</v>
      </c>
      <c r="D8286" s="2">
        <v>2017</v>
      </c>
      <c r="E8286" s="2" t="s">
        <v>388</v>
      </c>
      <c r="F8286" s="2">
        <v>1003145350</v>
      </c>
    </row>
    <row r="8287" spans="1:6" x14ac:dyDescent="0.25">
      <c r="A8287" s="2" t="s">
        <v>208</v>
      </c>
      <c r="B8287" s="2" t="s">
        <v>417</v>
      </c>
      <c r="C8287" s="2" t="s">
        <v>389</v>
      </c>
      <c r="D8287" s="2">
        <v>2018</v>
      </c>
      <c r="E8287" s="2" t="s">
        <v>388</v>
      </c>
      <c r="F8287" s="2">
        <v>1174813207</v>
      </c>
    </row>
    <row r="8288" spans="1:6" x14ac:dyDescent="0.25">
      <c r="A8288" s="2" t="s">
        <v>208</v>
      </c>
      <c r="B8288" s="2" t="s">
        <v>417</v>
      </c>
      <c r="C8288" s="2" t="s">
        <v>389</v>
      </c>
      <c r="D8288" s="2">
        <v>2019</v>
      </c>
      <c r="E8288" s="2" t="s">
        <v>388</v>
      </c>
      <c r="F8288" s="2">
        <v>1186946409</v>
      </c>
    </row>
    <row r="8289" spans="1:6" x14ac:dyDescent="0.25">
      <c r="A8289" s="2" t="s">
        <v>208</v>
      </c>
      <c r="B8289" s="2" t="s">
        <v>417</v>
      </c>
      <c r="C8289" s="2" t="s">
        <v>389</v>
      </c>
      <c r="D8289" s="2">
        <v>2020</v>
      </c>
      <c r="E8289" s="2" t="s">
        <v>388</v>
      </c>
      <c r="F8289" s="2">
        <v>1221080638</v>
      </c>
    </row>
    <row r="8290" spans="1:6" x14ac:dyDescent="0.25">
      <c r="A8290" s="2" t="s">
        <v>208</v>
      </c>
      <c r="B8290" s="2" t="s">
        <v>417</v>
      </c>
      <c r="C8290" s="2" t="s">
        <v>389</v>
      </c>
      <c r="D8290" s="2">
        <v>2021</v>
      </c>
      <c r="E8290" s="2" t="s">
        <v>388</v>
      </c>
      <c r="F8290" s="2">
        <v>1235041070</v>
      </c>
    </row>
    <row r="8291" spans="1:6" x14ac:dyDescent="0.25">
      <c r="A8291" s="2" t="s">
        <v>208</v>
      </c>
      <c r="B8291" s="2" t="s">
        <v>417</v>
      </c>
      <c r="C8291" s="2" t="s">
        <v>390</v>
      </c>
      <c r="D8291" s="2">
        <v>2010</v>
      </c>
      <c r="E8291" s="2" t="s">
        <v>388</v>
      </c>
      <c r="F8291" s="2">
        <v>410984998</v>
      </c>
    </row>
    <row r="8292" spans="1:6" x14ac:dyDescent="0.25">
      <c r="A8292" s="2" t="s">
        <v>208</v>
      </c>
      <c r="B8292" s="2" t="s">
        <v>417</v>
      </c>
      <c r="C8292" s="2" t="s">
        <v>390</v>
      </c>
      <c r="D8292" s="2">
        <v>2011</v>
      </c>
      <c r="E8292" s="2" t="s">
        <v>388</v>
      </c>
      <c r="F8292" s="2">
        <v>352619758</v>
      </c>
    </row>
    <row r="8293" spans="1:6" x14ac:dyDescent="0.25">
      <c r="A8293" s="2" t="s">
        <v>208</v>
      </c>
      <c r="B8293" s="2" t="s">
        <v>417</v>
      </c>
      <c r="C8293" s="2" t="s">
        <v>390</v>
      </c>
      <c r="D8293" s="2">
        <v>2012</v>
      </c>
      <c r="E8293" s="2" t="s">
        <v>388</v>
      </c>
      <c r="F8293" s="2">
        <v>474174111</v>
      </c>
    </row>
    <row r="8294" spans="1:6" x14ac:dyDescent="0.25">
      <c r="A8294" s="2" t="s">
        <v>208</v>
      </c>
      <c r="B8294" s="2" t="s">
        <v>417</v>
      </c>
      <c r="C8294" s="2" t="s">
        <v>390</v>
      </c>
      <c r="D8294" s="2">
        <v>2013</v>
      </c>
      <c r="E8294" s="2" t="s">
        <v>388</v>
      </c>
      <c r="F8294" s="2">
        <v>632253997</v>
      </c>
    </row>
    <row r="8295" spans="1:6" x14ac:dyDescent="0.25">
      <c r="A8295" s="2" t="s">
        <v>208</v>
      </c>
      <c r="B8295" s="2" t="s">
        <v>417</v>
      </c>
      <c r="C8295" s="2" t="s">
        <v>390</v>
      </c>
      <c r="D8295" s="2">
        <v>2014</v>
      </c>
      <c r="E8295" s="2" t="s">
        <v>388</v>
      </c>
      <c r="F8295" s="2">
        <v>466305400</v>
      </c>
    </row>
    <row r="8296" spans="1:6" x14ac:dyDescent="0.25">
      <c r="A8296" s="2" t="s">
        <v>208</v>
      </c>
      <c r="B8296" s="2" t="s">
        <v>417</v>
      </c>
      <c r="C8296" s="2" t="s">
        <v>390</v>
      </c>
      <c r="D8296" s="2">
        <v>2015</v>
      </c>
      <c r="E8296" s="2" t="s">
        <v>388</v>
      </c>
      <c r="F8296" s="2">
        <v>600257691</v>
      </c>
    </row>
    <row r="8297" spans="1:6" x14ac:dyDescent="0.25">
      <c r="A8297" s="2" t="s">
        <v>208</v>
      </c>
      <c r="B8297" s="2" t="s">
        <v>417</v>
      </c>
      <c r="C8297" s="2" t="s">
        <v>390</v>
      </c>
      <c r="D8297" s="2">
        <v>2016</v>
      </c>
      <c r="E8297" s="2" t="s">
        <v>388</v>
      </c>
      <c r="F8297" s="2">
        <v>1126175647</v>
      </c>
    </row>
    <row r="8298" spans="1:6" x14ac:dyDescent="0.25">
      <c r="A8298" s="2" t="s">
        <v>208</v>
      </c>
      <c r="B8298" s="2" t="s">
        <v>417</v>
      </c>
      <c r="C8298" s="2" t="s">
        <v>390</v>
      </c>
      <c r="D8298" s="2">
        <v>2017</v>
      </c>
      <c r="E8298" s="2" t="s">
        <v>388</v>
      </c>
      <c r="F8298" s="2">
        <v>1031108593</v>
      </c>
    </row>
    <row r="8299" spans="1:6" x14ac:dyDescent="0.25">
      <c r="A8299" s="2" t="s">
        <v>208</v>
      </c>
      <c r="B8299" s="2" t="s">
        <v>417</v>
      </c>
      <c r="C8299" s="2" t="s">
        <v>390</v>
      </c>
      <c r="D8299" s="2">
        <v>2018</v>
      </c>
      <c r="E8299" s="2" t="s">
        <v>388</v>
      </c>
      <c r="F8299" s="2">
        <v>1193104558</v>
      </c>
    </row>
    <row r="8300" spans="1:6" x14ac:dyDescent="0.25">
      <c r="A8300" s="2" t="s">
        <v>208</v>
      </c>
      <c r="B8300" s="2" t="s">
        <v>417</v>
      </c>
      <c r="C8300" s="2" t="s">
        <v>390</v>
      </c>
      <c r="D8300" s="2">
        <v>2019</v>
      </c>
      <c r="E8300" s="2" t="s">
        <v>388</v>
      </c>
      <c r="F8300" s="2">
        <v>1251418214</v>
      </c>
    </row>
    <row r="8301" spans="1:6" x14ac:dyDescent="0.25">
      <c r="A8301" s="2" t="s">
        <v>208</v>
      </c>
      <c r="B8301" s="2" t="s">
        <v>417</v>
      </c>
      <c r="C8301" s="2" t="s">
        <v>390</v>
      </c>
      <c r="D8301" s="2">
        <v>2020</v>
      </c>
      <c r="E8301" s="2" t="s">
        <v>388</v>
      </c>
      <c r="F8301" s="2">
        <v>1339414470</v>
      </c>
    </row>
    <row r="8302" spans="1:6" x14ac:dyDescent="0.25">
      <c r="A8302" s="2" t="s">
        <v>208</v>
      </c>
      <c r="B8302" s="2" t="s">
        <v>417</v>
      </c>
      <c r="C8302" s="2" t="s">
        <v>390</v>
      </c>
      <c r="D8302" s="2">
        <v>2021</v>
      </c>
      <c r="E8302" s="2" t="s">
        <v>388</v>
      </c>
      <c r="F8302" s="2">
        <v>1411052717</v>
      </c>
    </row>
    <row r="8303" spans="1:6" x14ac:dyDescent="0.25">
      <c r="A8303" s="2" t="s">
        <v>209</v>
      </c>
      <c r="B8303" s="2" t="s">
        <v>386</v>
      </c>
      <c r="C8303" s="2" t="s">
        <v>387</v>
      </c>
      <c r="D8303" s="2">
        <v>2010</v>
      </c>
      <c r="E8303" s="2" t="s">
        <v>388</v>
      </c>
      <c r="F8303" s="2">
        <v>155646453</v>
      </c>
    </row>
    <row r="8304" spans="1:6" x14ac:dyDescent="0.25">
      <c r="A8304" s="2" t="s">
        <v>209</v>
      </c>
      <c r="B8304" s="2" t="s">
        <v>386</v>
      </c>
      <c r="C8304" s="2" t="s">
        <v>387</v>
      </c>
      <c r="D8304" s="2">
        <v>2011</v>
      </c>
      <c r="E8304" s="2" t="s">
        <v>388</v>
      </c>
      <c r="F8304" s="2">
        <v>88339758</v>
      </c>
    </row>
    <row r="8305" spans="1:6" x14ac:dyDescent="0.25">
      <c r="A8305" s="2" t="s">
        <v>209</v>
      </c>
      <c r="B8305" s="2" t="s">
        <v>386</v>
      </c>
      <c r="C8305" s="2" t="s">
        <v>387</v>
      </c>
      <c r="D8305" s="2">
        <v>2012</v>
      </c>
      <c r="E8305" s="2" t="s">
        <v>388</v>
      </c>
      <c r="F8305" s="2">
        <v>114299278</v>
      </c>
    </row>
    <row r="8306" spans="1:6" x14ac:dyDescent="0.25">
      <c r="A8306" s="2" t="s">
        <v>209</v>
      </c>
      <c r="B8306" s="2" t="s">
        <v>386</v>
      </c>
      <c r="C8306" s="2" t="s">
        <v>387</v>
      </c>
      <c r="D8306" s="2">
        <v>2013</v>
      </c>
      <c r="E8306" s="2" t="s">
        <v>388</v>
      </c>
      <c r="F8306" s="2">
        <v>89748986</v>
      </c>
    </row>
    <row r="8307" spans="1:6" x14ac:dyDescent="0.25">
      <c r="A8307" s="2" t="s">
        <v>209</v>
      </c>
      <c r="B8307" s="2" t="s">
        <v>386</v>
      </c>
      <c r="C8307" s="2" t="s">
        <v>387</v>
      </c>
      <c r="D8307" s="2">
        <v>2014</v>
      </c>
      <c r="E8307" s="2" t="s">
        <v>388</v>
      </c>
      <c r="F8307" s="2">
        <v>87925864</v>
      </c>
    </row>
    <row r="8308" spans="1:6" x14ac:dyDescent="0.25">
      <c r="A8308" s="2" t="s">
        <v>209</v>
      </c>
      <c r="B8308" s="2" t="s">
        <v>386</v>
      </c>
      <c r="C8308" s="2" t="s">
        <v>387</v>
      </c>
      <c r="D8308" s="2">
        <v>2015</v>
      </c>
      <c r="E8308" s="2" t="s">
        <v>388</v>
      </c>
      <c r="F8308" s="2">
        <v>223209110</v>
      </c>
    </row>
    <row r="8309" spans="1:6" x14ac:dyDescent="0.25">
      <c r="A8309" s="2" t="s">
        <v>209</v>
      </c>
      <c r="B8309" s="2" t="s">
        <v>386</v>
      </c>
      <c r="C8309" s="2" t="s">
        <v>387</v>
      </c>
      <c r="D8309" s="2">
        <v>2016</v>
      </c>
      <c r="E8309" s="2" t="s">
        <v>388</v>
      </c>
      <c r="F8309" s="2">
        <v>112968121</v>
      </c>
    </row>
    <row r="8310" spans="1:6" x14ac:dyDescent="0.25">
      <c r="A8310" s="2" t="s">
        <v>209</v>
      </c>
      <c r="B8310" s="2" t="s">
        <v>386</v>
      </c>
      <c r="C8310" s="2" t="s">
        <v>387</v>
      </c>
      <c r="D8310" s="2">
        <v>2017</v>
      </c>
      <c r="E8310" s="2" t="s">
        <v>388</v>
      </c>
      <c r="F8310" s="2">
        <v>148656810</v>
      </c>
    </row>
    <row r="8311" spans="1:6" x14ac:dyDescent="0.25">
      <c r="A8311" s="2" t="s">
        <v>209</v>
      </c>
      <c r="B8311" s="2" t="s">
        <v>386</v>
      </c>
      <c r="C8311" s="2" t="s">
        <v>387</v>
      </c>
      <c r="D8311" s="2">
        <v>2018</v>
      </c>
      <c r="E8311" s="2" t="s">
        <v>388</v>
      </c>
      <c r="F8311" s="2">
        <v>203462438</v>
      </c>
    </row>
    <row r="8312" spans="1:6" x14ac:dyDescent="0.25">
      <c r="A8312" s="2" t="s">
        <v>209</v>
      </c>
      <c r="B8312" s="2" t="s">
        <v>386</v>
      </c>
      <c r="C8312" s="2" t="s">
        <v>387</v>
      </c>
      <c r="D8312" s="2">
        <v>2019</v>
      </c>
      <c r="E8312" s="2" t="s">
        <v>388</v>
      </c>
      <c r="F8312" s="2">
        <v>217290247</v>
      </c>
    </row>
    <row r="8313" spans="1:6" x14ac:dyDescent="0.25">
      <c r="A8313" s="2" t="s">
        <v>209</v>
      </c>
      <c r="B8313" s="2" t="s">
        <v>386</v>
      </c>
      <c r="C8313" s="2" t="s">
        <v>387</v>
      </c>
      <c r="D8313" s="2">
        <v>2020</v>
      </c>
      <c r="E8313" s="2" t="s">
        <v>388</v>
      </c>
      <c r="F8313" s="2">
        <v>230283931</v>
      </c>
    </row>
    <row r="8314" spans="1:6" x14ac:dyDescent="0.25">
      <c r="A8314" s="2" t="s">
        <v>209</v>
      </c>
      <c r="B8314" s="2" t="s">
        <v>386</v>
      </c>
      <c r="C8314" s="2" t="s">
        <v>387</v>
      </c>
      <c r="D8314" s="2">
        <v>2021</v>
      </c>
      <c r="E8314" s="2" t="s">
        <v>388</v>
      </c>
      <c r="F8314" s="2">
        <v>238839162</v>
      </c>
    </row>
    <row r="8315" spans="1:6" x14ac:dyDescent="0.25">
      <c r="A8315" s="2" t="s">
        <v>209</v>
      </c>
      <c r="B8315" s="2" t="s">
        <v>386</v>
      </c>
      <c r="C8315" s="2" t="s">
        <v>389</v>
      </c>
      <c r="D8315" s="2">
        <v>2010</v>
      </c>
      <c r="E8315" s="2" t="s">
        <v>388</v>
      </c>
      <c r="F8315" s="2">
        <v>168126262</v>
      </c>
    </row>
    <row r="8316" spans="1:6" x14ac:dyDescent="0.25">
      <c r="A8316" s="2" t="s">
        <v>209</v>
      </c>
      <c r="B8316" s="2" t="s">
        <v>386</v>
      </c>
      <c r="C8316" s="2" t="s">
        <v>389</v>
      </c>
      <c r="D8316" s="2">
        <v>2011</v>
      </c>
      <c r="E8316" s="2" t="s">
        <v>388</v>
      </c>
      <c r="F8316" s="2">
        <v>129494305</v>
      </c>
    </row>
    <row r="8317" spans="1:6" x14ac:dyDescent="0.25">
      <c r="A8317" s="2" t="s">
        <v>209</v>
      </c>
      <c r="B8317" s="2" t="s">
        <v>386</v>
      </c>
      <c r="C8317" s="2" t="s">
        <v>389</v>
      </c>
      <c r="D8317" s="2">
        <v>2012</v>
      </c>
      <c r="E8317" s="2" t="s">
        <v>388</v>
      </c>
      <c r="F8317" s="2">
        <v>312143027</v>
      </c>
    </row>
    <row r="8318" spans="1:6" x14ac:dyDescent="0.25">
      <c r="A8318" s="2" t="s">
        <v>209</v>
      </c>
      <c r="B8318" s="2" t="s">
        <v>386</v>
      </c>
      <c r="C8318" s="2" t="s">
        <v>389</v>
      </c>
      <c r="D8318" s="2">
        <v>2013</v>
      </c>
      <c r="E8318" s="2" t="s">
        <v>388</v>
      </c>
      <c r="F8318" s="2">
        <v>280290967</v>
      </c>
    </row>
    <row r="8319" spans="1:6" x14ac:dyDescent="0.25">
      <c r="A8319" s="2" t="s">
        <v>209</v>
      </c>
      <c r="B8319" s="2" t="s">
        <v>386</v>
      </c>
      <c r="C8319" s="2" t="s">
        <v>389</v>
      </c>
      <c r="D8319" s="2">
        <v>2014</v>
      </c>
      <c r="E8319" s="2" t="s">
        <v>388</v>
      </c>
      <c r="F8319" s="2">
        <v>330213858</v>
      </c>
    </row>
    <row r="8320" spans="1:6" x14ac:dyDescent="0.25">
      <c r="A8320" s="2" t="s">
        <v>209</v>
      </c>
      <c r="B8320" s="2" t="s">
        <v>386</v>
      </c>
      <c r="C8320" s="2" t="s">
        <v>389</v>
      </c>
      <c r="D8320" s="2">
        <v>2015</v>
      </c>
      <c r="E8320" s="2" t="s">
        <v>388</v>
      </c>
      <c r="F8320" s="2">
        <v>397510999</v>
      </c>
    </row>
    <row r="8321" spans="1:6" x14ac:dyDescent="0.25">
      <c r="A8321" s="2" t="s">
        <v>209</v>
      </c>
      <c r="B8321" s="2" t="s">
        <v>386</v>
      </c>
      <c r="C8321" s="2" t="s">
        <v>389</v>
      </c>
      <c r="D8321" s="2">
        <v>2016</v>
      </c>
      <c r="E8321" s="2" t="s">
        <v>388</v>
      </c>
      <c r="F8321" s="2">
        <v>630931418</v>
      </c>
    </row>
    <row r="8322" spans="1:6" x14ac:dyDescent="0.25">
      <c r="A8322" s="2" t="s">
        <v>209</v>
      </c>
      <c r="B8322" s="2" t="s">
        <v>386</v>
      </c>
      <c r="C8322" s="2" t="s">
        <v>389</v>
      </c>
      <c r="D8322" s="2">
        <v>2017</v>
      </c>
      <c r="E8322" s="2" t="s">
        <v>388</v>
      </c>
      <c r="F8322" s="2">
        <v>800506166</v>
      </c>
    </row>
    <row r="8323" spans="1:6" x14ac:dyDescent="0.25">
      <c r="A8323" s="2" t="s">
        <v>209</v>
      </c>
      <c r="B8323" s="2" t="s">
        <v>386</v>
      </c>
      <c r="C8323" s="2" t="s">
        <v>389</v>
      </c>
      <c r="D8323" s="2">
        <v>2018</v>
      </c>
      <c r="E8323" s="2" t="s">
        <v>388</v>
      </c>
      <c r="F8323" s="2">
        <v>880752216</v>
      </c>
    </row>
    <row r="8324" spans="1:6" x14ac:dyDescent="0.25">
      <c r="A8324" s="2" t="s">
        <v>209</v>
      </c>
      <c r="B8324" s="2" t="s">
        <v>386</v>
      </c>
      <c r="C8324" s="2" t="s">
        <v>389</v>
      </c>
      <c r="D8324" s="2">
        <v>2019</v>
      </c>
      <c r="E8324" s="2" t="s">
        <v>388</v>
      </c>
      <c r="F8324" s="2">
        <v>898900306</v>
      </c>
    </row>
    <row r="8325" spans="1:6" x14ac:dyDescent="0.25">
      <c r="A8325" s="2" t="s">
        <v>209</v>
      </c>
      <c r="B8325" s="2" t="s">
        <v>386</v>
      </c>
      <c r="C8325" s="2" t="s">
        <v>389</v>
      </c>
      <c r="D8325" s="2">
        <v>2020</v>
      </c>
      <c r="E8325" s="2" t="s">
        <v>388</v>
      </c>
      <c r="F8325" s="2">
        <v>895332377</v>
      </c>
    </row>
    <row r="8326" spans="1:6" x14ac:dyDescent="0.25">
      <c r="A8326" s="2" t="s">
        <v>209</v>
      </c>
      <c r="B8326" s="2" t="s">
        <v>386</v>
      </c>
      <c r="C8326" s="2" t="s">
        <v>389</v>
      </c>
      <c r="D8326" s="2">
        <v>2021</v>
      </c>
      <c r="E8326" s="2" t="s">
        <v>388</v>
      </c>
      <c r="F8326" s="2">
        <v>900896307</v>
      </c>
    </row>
    <row r="8327" spans="1:6" x14ac:dyDescent="0.25">
      <c r="A8327" s="2" t="s">
        <v>209</v>
      </c>
      <c r="B8327" s="2" t="s">
        <v>386</v>
      </c>
      <c r="C8327" s="2" t="s">
        <v>390</v>
      </c>
      <c r="D8327" s="2">
        <v>2010</v>
      </c>
      <c r="E8327" s="2" t="s">
        <v>388</v>
      </c>
      <c r="F8327" s="2">
        <v>196252169</v>
      </c>
    </row>
    <row r="8328" spans="1:6" x14ac:dyDescent="0.25">
      <c r="A8328" s="2" t="s">
        <v>209</v>
      </c>
      <c r="B8328" s="2" t="s">
        <v>386</v>
      </c>
      <c r="C8328" s="2" t="s">
        <v>390</v>
      </c>
      <c r="D8328" s="2">
        <v>2011</v>
      </c>
      <c r="E8328" s="2" t="s">
        <v>388</v>
      </c>
      <c r="F8328" s="2">
        <v>254591126</v>
      </c>
    </row>
    <row r="8329" spans="1:6" x14ac:dyDescent="0.25">
      <c r="A8329" s="2" t="s">
        <v>209</v>
      </c>
      <c r="B8329" s="2" t="s">
        <v>386</v>
      </c>
      <c r="C8329" s="2" t="s">
        <v>390</v>
      </c>
      <c r="D8329" s="2">
        <v>2012</v>
      </c>
      <c r="E8329" s="2" t="s">
        <v>388</v>
      </c>
      <c r="F8329" s="2">
        <v>253508421</v>
      </c>
    </row>
    <row r="8330" spans="1:6" x14ac:dyDescent="0.25">
      <c r="A8330" s="2" t="s">
        <v>209</v>
      </c>
      <c r="B8330" s="2" t="s">
        <v>386</v>
      </c>
      <c r="C8330" s="2" t="s">
        <v>390</v>
      </c>
      <c r="D8330" s="2">
        <v>2013</v>
      </c>
      <c r="E8330" s="2" t="s">
        <v>388</v>
      </c>
      <c r="F8330" s="2">
        <v>301443373</v>
      </c>
    </row>
    <row r="8331" spans="1:6" x14ac:dyDescent="0.25">
      <c r="A8331" s="2" t="s">
        <v>209</v>
      </c>
      <c r="B8331" s="2" t="s">
        <v>386</v>
      </c>
      <c r="C8331" s="2" t="s">
        <v>390</v>
      </c>
      <c r="D8331" s="2">
        <v>2014</v>
      </c>
      <c r="E8331" s="2" t="s">
        <v>388</v>
      </c>
      <c r="F8331" s="2">
        <v>363812075</v>
      </c>
    </row>
    <row r="8332" spans="1:6" x14ac:dyDescent="0.25">
      <c r="A8332" s="2" t="s">
        <v>209</v>
      </c>
      <c r="B8332" s="2" t="s">
        <v>386</v>
      </c>
      <c r="C8332" s="2" t="s">
        <v>390</v>
      </c>
      <c r="D8332" s="2">
        <v>2015</v>
      </c>
      <c r="E8332" s="2" t="s">
        <v>388</v>
      </c>
      <c r="F8332" s="2">
        <v>363762573</v>
      </c>
    </row>
    <row r="8333" spans="1:6" x14ac:dyDescent="0.25">
      <c r="A8333" s="2" t="s">
        <v>209</v>
      </c>
      <c r="B8333" s="2" t="s">
        <v>386</v>
      </c>
      <c r="C8333" s="2" t="s">
        <v>390</v>
      </c>
      <c r="D8333" s="2">
        <v>2016</v>
      </c>
      <c r="E8333" s="2" t="s">
        <v>388</v>
      </c>
      <c r="F8333" s="2">
        <v>370941479</v>
      </c>
    </row>
    <row r="8334" spans="1:6" x14ac:dyDescent="0.25">
      <c r="A8334" s="2" t="s">
        <v>209</v>
      </c>
      <c r="B8334" s="2" t="s">
        <v>386</v>
      </c>
      <c r="C8334" s="2" t="s">
        <v>390</v>
      </c>
      <c r="D8334" s="2">
        <v>2017</v>
      </c>
      <c r="E8334" s="2" t="s">
        <v>388</v>
      </c>
      <c r="F8334" s="2">
        <v>477542722</v>
      </c>
    </row>
    <row r="8335" spans="1:6" x14ac:dyDescent="0.25">
      <c r="A8335" s="2" t="s">
        <v>209</v>
      </c>
      <c r="B8335" s="2" t="s">
        <v>386</v>
      </c>
      <c r="C8335" s="2" t="s">
        <v>390</v>
      </c>
      <c r="D8335" s="2">
        <v>2018</v>
      </c>
      <c r="E8335" s="2" t="s">
        <v>388</v>
      </c>
      <c r="F8335" s="2">
        <v>548697594</v>
      </c>
    </row>
    <row r="8336" spans="1:6" x14ac:dyDescent="0.25">
      <c r="A8336" s="2" t="s">
        <v>209</v>
      </c>
      <c r="B8336" s="2" t="s">
        <v>386</v>
      </c>
      <c r="C8336" s="2" t="s">
        <v>390</v>
      </c>
      <c r="D8336" s="2">
        <v>2019</v>
      </c>
      <c r="E8336" s="2" t="s">
        <v>388</v>
      </c>
      <c r="F8336" s="2">
        <v>590904448</v>
      </c>
    </row>
    <row r="8337" spans="1:6" x14ac:dyDescent="0.25">
      <c r="A8337" s="2" t="s">
        <v>209</v>
      </c>
      <c r="B8337" s="2" t="s">
        <v>386</v>
      </c>
      <c r="C8337" s="2" t="s">
        <v>390</v>
      </c>
      <c r="D8337" s="2">
        <v>2020</v>
      </c>
      <c r="E8337" s="2" t="s">
        <v>388</v>
      </c>
      <c r="F8337" s="2">
        <v>652641445</v>
      </c>
    </row>
    <row r="8338" spans="1:6" x14ac:dyDescent="0.25">
      <c r="A8338" s="2" t="s">
        <v>209</v>
      </c>
      <c r="B8338" s="2" t="s">
        <v>386</v>
      </c>
      <c r="C8338" s="2" t="s">
        <v>390</v>
      </c>
      <c r="D8338" s="2">
        <v>2021</v>
      </c>
      <c r="E8338" s="2" t="s">
        <v>388</v>
      </c>
      <c r="F8338" s="2">
        <v>688928823</v>
      </c>
    </row>
    <row r="8339" spans="1:6" x14ac:dyDescent="0.25">
      <c r="A8339" s="2" t="s">
        <v>210</v>
      </c>
      <c r="B8339" s="2" t="s">
        <v>413</v>
      </c>
      <c r="C8339" s="2" t="s">
        <v>387</v>
      </c>
      <c r="D8339" s="2">
        <v>2010</v>
      </c>
      <c r="E8339" s="2" t="s">
        <v>388</v>
      </c>
      <c r="F8339" s="2">
        <v>49976269</v>
      </c>
    </row>
    <row r="8340" spans="1:6" x14ac:dyDescent="0.25">
      <c r="A8340" s="2" t="s">
        <v>210</v>
      </c>
      <c r="B8340" s="2" t="s">
        <v>413</v>
      </c>
      <c r="C8340" s="2" t="s">
        <v>387</v>
      </c>
      <c r="D8340" s="2">
        <v>2011</v>
      </c>
      <c r="E8340" s="2" t="s">
        <v>388</v>
      </c>
      <c r="F8340" s="2">
        <v>62003636</v>
      </c>
    </row>
    <row r="8341" spans="1:6" x14ac:dyDescent="0.25">
      <c r="A8341" s="2" t="s">
        <v>210</v>
      </c>
      <c r="B8341" s="2" t="s">
        <v>413</v>
      </c>
      <c r="C8341" s="2" t="s">
        <v>387</v>
      </c>
      <c r="D8341" s="2">
        <v>2012</v>
      </c>
      <c r="E8341" s="2" t="s">
        <v>388</v>
      </c>
      <c r="F8341" s="2">
        <v>67857176</v>
      </c>
    </row>
    <row r="8342" spans="1:6" x14ac:dyDescent="0.25">
      <c r="A8342" s="2" t="s">
        <v>210</v>
      </c>
      <c r="B8342" s="2" t="s">
        <v>413</v>
      </c>
      <c r="C8342" s="2" t="s">
        <v>387</v>
      </c>
      <c r="D8342" s="2">
        <v>2013</v>
      </c>
      <c r="E8342" s="2" t="s">
        <v>388</v>
      </c>
      <c r="F8342" s="2">
        <v>22379501</v>
      </c>
    </row>
    <row r="8343" spans="1:6" x14ac:dyDescent="0.25">
      <c r="A8343" s="2" t="s">
        <v>210</v>
      </c>
      <c r="B8343" s="2" t="s">
        <v>413</v>
      </c>
      <c r="C8343" s="2" t="s">
        <v>387</v>
      </c>
      <c r="D8343" s="2">
        <v>2014</v>
      </c>
      <c r="E8343" s="2" t="s">
        <v>388</v>
      </c>
      <c r="F8343" s="2">
        <v>56458978</v>
      </c>
    </row>
    <row r="8344" spans="1:6" x14ac:dyDescent="0.25">
      <c r="A8344" s="2" t="s">
        <v>210</v>
      </c>
      <c r="B8344" s="2" t="s">
        <v>413</v>
      </c>
      <c r="C8344" s="2" t="s">
        <v>387</v>
      </c>
      <c r="D8344" s="2">
        <v>2015</v>
      </c>
      <c r="E8344" s="2" t="s">
        <v>388</v>
      </c>
      <c r="F8344" s="2">
        <v>66389182</v>
      </c>
    </row>
    <row r="8345" spans="1:6" x14ac:dyDescent="0.25">
      <c r="A8345" s="2" t="s">
        <v>210</v>
      </c>
      <c r="B8345" s="2" t="s">
        <v>413</v>
      </c>
      <c r="C8345" s="2" t="s">
        <v>387</v>
      </c>
      <c r="D8345" s="2">
        <v>2016</v>
      </c>
      <c r="E8345" s="2" t="s">
        <v>388</v>
      </c>
      <c r="F8345" s="2">
        <v>80980659</v>
      </c>
    </row>
    <row r="8346" spans="1:6" x14ac:dyDescent="0.25">
      <c r="A8346" s="2" t="s">
        <v>210</v>
      </c>
      <c r="B8346" s="2" t="s">
        <v>413</v>
      </c>
      <c r="C8346" s="2" t="s">
        <v>387</v>
      </c>
      <c r="D8346" s="2">
        <v>2017</v>
      </c>
      <c r="E8346" s="2" t="s">
        <v>388</v>
      </c>
      <c r="F8346" s="2">
        <v>69345349</v>
      </c>
    </row>
    <row r="8347" spans="1:6" x14ac:dyDescent="0.25">
      <c r="A8347" s="2" t="s">
        <v>210</v>
      </c>
      <c r="B8347" s="2" t="s">
        <v>413</v>
      </c>
      <c r="C8347" s="2" t="s">
        <v>387</v>
      </c>
      <c r="D8347" s="2">
        <v>2018</v>
      </c>
      <c r="E8347" s="2" t="s">
        <v>388</v>
      </c>
      <c r="F8347" s="2">
        <v>79826420</v>
      </c>
    </row>
    <row r="8348" spans="1:6" x14ac:dyDescent="0.25">
      <c r="A8348" s="2" t="s">
        <v>210</v>
      </c>
      <c r="B8348" s="2" t="s">
        <v>413</v>
      </c>
      <c r="C8348" s="2" t="s">
        <v>387</v>
      </c>
      <c r="D8348" s="2">
        <v>2019</v>
      </c>
      <c r="E8348" s="2" t="s">
        <v>388</v>
      </c>
      <c r="F8348" s="2">
        <v>85337243</v>
      </c>
    </row>
    <row r="8349" spans="1:6" x14ac:dyDescent="0.25">
      <c r="A8349" s="2" t="s">
        <v>210</v>
      </c>
      <c r="B8349" s="2" t="s">
        <v>413</v>
      </c>
      <c r="C8349" s="2" t="s">
        <v>387</v>
      </c>
      <c r="D8349" s="2">
        <v>2020</v>
      </c>
      <c r="E8349" s="2" t="s">
        <v>388</v>
      </c>
      <c r="F8349" s="2">
        <v>90141095</v>
      </c>
    </row>
    <row r="8350" spans="1:6" x14ac:dyDescent="0.25">
      <c r="A8350" s="2" t="s">
        <v>210</v>
      </c>
      <c r="B8350" s="2" t="s">
        <v>413</v>
      </c>
      <c r="C8350" s="2" t="s">
        <v>387</v>
      </c>
      <c r="D8350" s="2">
        <v>2021</v>
      </c>
      <c r="E8350" s="2" t="s">
        <v>388</v>
      </c>
      <c r="F8350" s="2">
        <v>93342081</v>
      </c>
    </row>
    <row r="8351" spans="1:6" x14ac:dyDescent="0.25">
      <c r="A8351" s="2" t="s">
        <v>210</v>
      </c>
      <c r="B8351" s="2" t="s">
        <v>413</v>
      </c>
      <c r="C8351" s="2" t="s">
        <v>389</v>
      </c>
      <c r="D8351" s="2">
        <v>2010</v>
      </c>
      <c r="E8351" s="2" t="s">
        <v>388</v>
      </c>
      <c r="F8351" s="2">
        <v>29190937</v>
      </c>
    </row>
    <row r="8352" spans="1:6" x14ac:dyDescent="0.25">
      <c r="A8352" s="2" t="s">
        <v>210</v>
      </c>
      <c r="B8352" s="2" t="s">
        <v>413</v>
      </c>
      <c r="C8352" s="2" t="s">
        <v>389</v>
      </c>
      <c r="D8352" s="2">
        <v>2011</v>
      </c>
      <c r="E8352" s="2" t="s">
        <v>388</v>
      </c>
      <c r="F8352" s="2">
        <v>59286385</v>
      </c>
    </row>
    <row r="8353" spans="1:6" x14ac:dyDescent="0.25">
      <c r="A8353" s="2" t="s">
        <v>210</v>
      </c>
      <c r="B8353" s="2" t="s">
        <v>413</v>
      </c>
      <c r="C8353" s="2" t="s">
        <v>389</v>
      </c>
      <c r="D8353" s="2">
        <v>2012</v>
      </c>
      <c r="E8353" s="2" t="s">
        <v>388</v>
      </c>
      <c r="F8353" s="2">
        <v>98039341</v>
      </c>
    </row>
    <row r="8354" spans="1:6" x14ac:dyDescent="0.25">
      <c r="A8354" s="2" t="s">
        <v>210</v>
      </c>
      <c r="B8354" s="2" t="s">
        <v>413</v>
      </c>
      <c r="C8354" s="2" t="s">
        <v>389</v>
      </c>
      <c r="D8354" s="2">
        <v>2013</v>
      </c>
      <c r="E8354" s="2" t="s">
        <v>388</v>
      </c>
      <c r="F8354" s="2">
        <v>86967648</v>
      </c>
    </row>
    <row r="8355" spans="1:6" x14ac:dyDescent="0.25">
      <c r="A8355" s="2" t="s">
        <v>210</v>
      </c>
      <c r="B8355" s="2" t="s">
        <v>413</v>
      </c>
      <c r="C8355" s="2" t="s">
        <v>389</v>
      </c>
      <c r="D8355" s="2">
        <v>2014</v>
      </c>
      <c r="E8355" s="2" t="s">
        <v>388</v>
      </c>
      <c r="F8355" s="2">
        <v>136141011</v>
      </c>
    </row>
    <row r="8356" spans="1:6" x14ac:dyDescent="0.25">
      <c r="A8356" s="2" t="s">
        <v>210</v>
      </c>
      <c r="B8356" s="2" t="s">
        <v>413</v>
      </c>
      <c r="C8356" s="2" t="s">
        <v>389</v>
      </c>
      <c r="D8356" s="2">
        <v>2015</v>
      </c>
      <c r="E8356" s="2" t="s">
        <v>388</v>
      </c>
      <c r="F8356" s="2">
        <v>113576174</v>
      </c>
    </row>
    <row r="8357" spans="1:6" x14ac:dyDescent="0.25">
      <c r="A8357" s="2" t="s">
        <v>210</v>
      </c>
      <c r="B8357" s="2" t="s">
        <v>413</v>
      </c>
      <c r="C8357" s="2" t="s">
        <v>389</v>
      </c>
      <c r="D8357" s="2">
        <v>2016</v>
      </c>
      <c r="E8357" s="2" t="s">
        <v>388</v>
      </c>
      <c r="F8357" s="2">
        <v>126166156</v>
      </c>
    </row>
    <row r="8358" spans="1:6" x14ac:dyDescent="0.25">
      <c r="A8358" s="2" t="s">
        <v>210</v>
      </c>
      <c r="B8358" s="2" t="s">
        <v>413</v>
      </c>
      <c r="C8358" s="2" t="s">
        <v>389</v>
      </c>
      <c r="D8358" s="2">
        <v>2017</v>
      </c>
      <c r="E8358" s="2" t="s">
        <v>388</v>
      </c>
      <c r="F8358" s="2">
        <v>102290376</v>
      </c>
    </row>
    <row r="8359" spans="1:6" x14ac:dyDescent="0.25">
      <c r="A8359" s="2" t="s">
        <v>210</v>
      </c>
      <c r="B8359" s="2" t="s">
        <v>413</v>
      </c>
      <c r="C8359" s="2" t="s">
        <v>389</v>
      </c>
      <c r="D8359" s="2">
        <v>2018</v>
      </c>
      <c r="E8359" s="2" t="s">
        <v>388</v>
      </c>
      <c r="F8359" s="2">
        <v>248283425</v>
      </c>
    </row>
    <row r="8360" spans="1:6" x14ac:dyDescent="0.25">
      <c r="A8360" s="2" t="s">
        <v>210</v>
      </c>
      <c r="B8360" s="2" t="s">
        <v>413</v>
      </c>
      <c r="C8360" s="2" t="s">
        <v>389</v>
      </c>
      <c r="D8360" s="2">
        <v>2019</v>
      </c>
      <c r="E8360" s="2" t="s">
        <v>388</v>
      </c>
      <c r="F8360" s="2">
        <v>248534422</v>
      </c>
    </row>
    <row r="8361" spans="1:6" x14ac:dyDescent="0.25">
      <c r="A8361" s="2" t="s">
        <v>210</v>
      </c>
      <c r="B8361" s="2" t="s">
        <v>413</v>
      </c>
      <c r="C8361" s="2" t="s">
        <v>389</v>
      </c>
      <c r="D8361" s="2">
        <v>2020</v>
      </c>
      <c r="E8361" s="2" t="s">
        <v>388</v>
      </c>
      <c r="F8361" s="2">
        <v>248716337</v>
      </c>
    </row>
    <row r="8362" spans="1:6" x14ac:dyDescent="0.25">
      <c r="A8362" s="2" t="s">
        <v>210</v>
      </c>
      <c r="B8362" s="2" t="s">
        <v>413</v>
      </c>
      <c r="C8362" s="2" t="s">
        <v>389</v>
      </c>
      <c r="D8362" s="2">
        <v>2021</v>
      </c>
      <c r="E8362" s="2" t="s">
        <v>388</v>
      </c>
      <c r="F8362" s="2">
        <v>246690693</v>
      </c>
    </row>
    <row r="8363" spans="1:6" x14ac:dyDescent="0.25">
      <c r="A8363" s="2" t="s">
        <v>210</v>
      </c>
      <c r="B8363" s="2" t="s">
        <v>413</v>
      </c>
      <c r="C8363" s="2" t="s">
        <v>390</v>
      </c>
      <c r="D8363" s="2">
        <v>2010</v>
      </c>
      <c r="E8363" s="2" t="s">
        <v>388</v>
      </c>
      <c r="F8363" s="2">
        <v>94558971</v>
      </c>
    </row>
    <row r="8364" spans="1:6" x14ac:dyDescent="0.25">
      <c r="A8364" s="2" t="s">
        <v>210</v>
      </c>
      <c r="B8364" s="2" t="s">
        <v>413</v>
      </c>
      <c r="C8364" s="2" t="s">
        <v>390</v>
      </c>
      <c r="D8364" s="2">
        <v>2011</v>
      </c>
      <c r="E8364" s="2" t="s">
        <v>388</v>
      </c>
      <c r="F8364" s="2">
        <v>100723455</v>
      </c>
    </row>
    <row r="8365" spans="1:6" x14ac:dyDescent="0.25">
      <c r="A8365" s="2" t="s">
        <v>210</v>
      </c>
      <c r="B8365" s="2" t="s">
        <v>413</v>
      </c>
      <c r="C8365" s="2" t="s">
        <v>390</v>
      </c>
      <c r="D8365" s="2">
        <v>2012</v>
      </c>
      <c r="E8365" s="2" t="s">
        <v>388</v>
      </c>
      <c r="F8365" s="2">
        <v>101351829</v>
      </c>
    </row>
    <row r="8366" spans="1:6" x14ac:dyDescent="0.25">
      <c r="A8366" s="2" t="s">
        <v>210</v>
      </c>
      <c r="B8366" s="2" t="s">
        <v>413</v>
      </c>
      <c r="C8366" s="2" t="s">
        <v>390</v>
      </c>
      <c r="D8366" s="2">
        <v>2013</v>
      </c>
      <c r="E8366" s="2" t="s">
        <v>388</v>
      </c>
      <c r="F8366" s="2">
        <v>102657134</v>
      </c>
    </row>
    <row r="8367" spans="1:6" x14ac:dyDescent="0.25">
      <c r="A8367" s="2" t="s">
        <v>210</v>
      </c>
      <c r="B8367" s="2" t="s">
        <v>413</v>
      </c>
      <c r="C8367" s="2" t="s">
        <v>390</v>
      </c>
      <c r="D8367" s="2">
        <v>2014</v>
      </c>
      <c r="E8367" s="2" t="s">
        <v>388</v>
      </c>
      <c r="F8367" s="2">
        <v>90968211</v>
      </c>
    </row>
    <row r="8368" spans="1:6" x14ac:dyDescent="0.25">
      <c r="A8368" s="2" t="s">
        <v>210</v>
      </c>
      <c r="B8368" s="2" t="s">
        <v>413</v>
      </c>
      <c r="C8368" s="2" t="s">
        <v>390</v>
      </c>
      <c r="D8368" s="2">
        <v>2015</v>
      </c>
      <c r="E8368" s="2" t="s">
        <v>388</v>
      </c>
      <c r="F8368" s="2">
        <v>138614856</v>
      </c>
    </row>
    <row r="8369" spans="1:6" x14ac:dyDescent="0.25">
      <c r="A8369" s="2" t="s">
        <v>210</v>
      </c>
      <c r="B8369" s="2" t="s">
        <v>413</v>
      </c>
      <c r="C8369" s="2" t="s">
        <v>390</v>
      </c>
      <c r="D8369" s="2">
        <v>2016</v>
      </c>
      <c r="E8369" s="2" t="s">
        <v>388</v>
      </c>
      <c r="F8369" s="2">
        <v>102053386</v>
      </c>
    </row>
    <row r="8370" spans="1:6" x14ac:dyDescent="0.25">
      <c r="A8370" s="2" t="s">
        <v>210</v>
      </c>
      <c r="B8370" s="2" t="s">
        <v>413</v>
      </c>
      <c r="C8370" s="2" t="s">
        <v>390</v>
      </c>
      <c r="D8370" s="2">
        <v>2017</v>
      </c>
      <c r="E8370" s="2" t="s">
        <v>388</v>
      </c>
      <c r="F8370" s="2">
        <v>200044089</v>
      </c>
    </row>
    <row r="8371" spans="1:6" x14ac:dyDescent="0.25">
      <c r="A8371" s="2" t="s">
        <v>210</v>
      </c>
      <c r="B8371" s="2" t="s">
        <v>413</v>
      </c>
      <c r="C8371" s="2" t="s">
        <v>390</v>
      </c>
      <c r="D8371" s="2">
        <v>2018</v>
      </c>
      <c r="E8371" s="2" t="s">
        <v>388</v>
      </c>
      <c r="F8371" s="2">
        <v>85716483</v>
      </c>
    </row>
    <row r="8372" spans="1:6" x14ac:dyDescent="0.25">
      <c r="A8372" s="2" t="s">
        <v>210</v>
      </c>
      <c r="B8372" s="2" t="s">
        <v>413</v>
      </c>
      <c r="C8372" s="2" t="s">
        <v>390</v>
      </c>
      <c r="D8372" s="2">
        <v>2019</v>
      </c>
      <c r="E8372" s="2" t="s">
        <v>388</v>
      </c>
      <c r="F8372" s="2">
        <v>88563713</v>
      </c>
    </row>
    <row r="8373" spans="1:6" x14ac:dyDescent="0.25">
      <c r="A8373" s="2" t="s">
        <v>210</v>
      </c>
      <c r="B8373" s="2" t="s">
        <v>413</v>
      </c>
      <c r="C8373" s="2" t="s">
        <v>390</v>
      </c>
      <c r="D8373" s="2">
        <v>2020</v>
      </c>
      <c r="E8373" s="2" t="s">
        <v>388</v>
      </c>
      <c r="F8373" s="2">
        <v>91854146</v>
      </c>
    </row>
    <row r="8374" spans="1:6" x14ac:dyDescent="0.25">
      <c r="A8374" s="2" t="s">
        <v>210</v>
      </c>
      <c r="B8374" s="2" t="s">
        <v>413</v>
      </c>
      <c r="C8374" s="2" t="s">
        <v>390</v>
      </c>
      <c r="D8374" s="2">
        <v>2021</v>
      </c>
      <c r="E8374" s="2" t="s">
        <v>388</v>
      </c>
      <c r="F8374" s="2">
        <v>95011661</v>
      </c>
    </row>
    <row r="8375" spans="1:6" x14ac:dyDescent="0.25">
      <c r="A8375" s="2" t="s">
        <v>211</v>
      </c>
      <c r="B8375" s="2" t="s">
        <v>392</v>
      </c>
      <c r="C8375" s="2" t="s">
        <v>387</v>
      </c>
      <c r="D8375" s="2">
        <v>2010</v>
      </c>
      <c r="E8375" s="2" t="s">
        <v>388</v>
      </c>
      <c r="F8375" s="2">
        <v>92754488</v>
      </c>
    </row>
    <row r="8376" spans="1:6" x14ac:dyDescent="0.25">
      <c r="A8376" s="2" t="s">
        <v>211</v>
      </c>
      <c r="B8376" s="2" t="s">
        <v>392</v>
      </c>
      <c r="C8376" s="2" t="s">
        <v>387</v>
      </c>
      <c r="D8376" s="2">
        <v>2011</v>
      </c>
      <c r="E8376" s="2" t="s">
        <v>388</v>
      </c>
      <c r="F8376" s="2">
        <v>34909594</v>
      </c>
    </row>
    <row r="8377" spans="1:6" x14ac:dyDescent="0.25">
      <c r="A8377" s="2" t="s">
        <v>211</v>
      </c>
      <c r="B8377" s="2" t="s">
        <v>392</v>
      </c>
      <c r="C8377" s="2" t="s">
        <v>387</v>
      </c>
      <c r="D8377" s="2">
        <v>2012</v>
      </c>
      <c r="E8377" s="2" t="s">
        <v>388</v>
      </c>
      <c r="F8377" s="2">
        <v>14402319</v>
      </c>
    </row>
    <row r="8378" spans="1:6" x14ac:dyDescent="0.25">
      <c r="A8378" s="2" t="s">
        <v>211</v>
      </c>
      <c r="B8378" s="2" t="s">
        <v>392</v>
      </c>
      <c r="C8378" s="2" t="s">
        <v>387</v>
      </c>
      <c r="D8378" s="2">
        <v>2013</v>
      </c>
      <c r="E8378" s="2" t="s">
        <v>388</v>
      </c>
      <c r="F8378" s="2">
        <v>48724612</v>
      </c>
    </row>
    <row r="8379" spans="1:6" x14ac:dyDescent="0.25">
      <c r="A8379" s="2" t="s">
        <v>211</v>
      </c>
      <c r="B8379" s="2" t="s">
        <v>392</v>
      </c>
      <c r="C8379" s="2" t="s">
        <v>387</v>
      </c>
      <c r="D8379" s="2">
        <v>2014</v>
      </c>
      <c r="E8379" s="2" t="s">
        <v>388</v>
      </c>
      <c r="F8379" s="2">
        <v>72175381</v>
      </c>
    </row>
    <row r="8380" spans="1:6" x14ac:dyDescent="0.25">
      <c r="A8380" s="2" t="s">
        <v>211</v>
      </c>
      <c r="B8380" s="2" t="s">
        <v>392</v>
      </c>
      <c r="C8380" s="2" t="s">
        <v>387</v>
      </c>
      <c r="D8380" s="2">
        <v>2015</v>
      </c>
      <c r="E8380" s="2" t="s">
        <v>388</v>
      </c>
      <c r="F8380" s="2">
        <v>84867945</v>
      </c>
    </row>
    <row r="8381" spans="1:6" x14ac:dyDescent="0.25">
      <c r="A8381" s="2" t="s">
        <v>211</v>
      </c>
      <c r="B8381" s="2" t="s">
        <v>392</v>
      </c>
      <c r="C8381" s="2" t="s">
        <v>387</v>
      </c>
      <c r="D8381" s="2">
        <v>2016</v>
      </c>
      <c r="E8381" s="2" t="s">
        <v>388</v>
      </c>
      <c r="F8381" s="2">
        <v>37886904</v>
      </c>
    </row>
    <row r="8382" spans="1:6" x14ac:dyDescent="0.25">
      <c r="A8382" s="2" t="s">
        <v>211</v>
      </c>
      <c r="B8382" s="2" t="s">
        <v>392</v>
      </c>
      <c r="C8382" s="2" t="s">
        <v>387</v>
      </c>
      <c r="D8382" s="2">
        <v>2017</v>
      </c>
      <c r="E8382" s="2" t="s">
        <v>388</v>
      </c>
      <c r="F8382" s="2">
        <v>276133625</v>
      </c>
    </row>
    <row r="8383" spans="1:6" x14ac:dyDescent="0.25">
      <c r="A8383" s="2" t="s">
        <v>211</v>
      </c>
      <c r="B8383" s="2" t="s">
        <v>392</v>
      </c>
      <c r="C8383" s="2" t="s">
        <v>387</v>
      </c>
      <c r="D8383" s="2">
        <v>2018</v>
      </c>
      <c r="E8383" s="2" t="s">
        <v>388</v>
      </c>
      <c r="F8383" s="2">
        <v>127330268</v>
      </c>
    </row>
    <row r="8384" spans="1:6" x14ac:dyDescent="0.25">
      <c r="A8384" s="2" t="s">
        <v>211</v>
      </c>
      <c r="B8384" s="2" t="s">
        <v>392</v>
      </c>
      <c r="C8384" s="2" t="s">
        <v>387</v>
      </c>
      <c r="D8384" s="2">
        <v>2019</v>
      </c>
      <c r="E8384" s="2" t="s">
        <v>388</v>
      </c>
      <c r="F8384" s="2">
        <v>134839674</v>
      </c>
    </row>
    <row r="8385" spans="1:6" x14ac:dyDescent="0.25">
      <c r="A8385" s="2" t="s">
        <v>211</v>
      </c>
      <c r="B8385" s="2" t="s">
        <v>392</v>
      </c>
      <c r="C8385" s="2" t="s">
        <v>387</v>
      </c>
      <c r="D8385" s="2">
        <v>2020</v>
      </c>
      <c r="E8385" s="2" t="s">
        <v>388</v>
      </c>
      <c r="F8385" s="2">
        <v>141309695</v>
      </c>
    </row>
    <row r="8386" spans="1:6" x14ac:dyDescent="0.25">
      <c r="A8386" s="2" t="s">
        <v>211</v>
      </c>
      <c r="B8386" s="2" t="s">
        <v>392</v>
      </c>
      <c r="C8386" s="2" t="s">
        <v>387</v>
      </c>
      <c r="D8386" s="2">
        <v>2021</v>
      </c>
      <c r="E8386" s="2" t="s">
        <v>388</v>
      </c>
      <c r="F8386" s="2">
        <v>145534609</v>
      </c>
    </row>
    <row r="8387" spans="1:6" x14ac:dyDescent="0.25">
      <c r="A8387" s="2" t="s">
        <v>211</v>
      </c>
      <c r="B8387" s="2" t="s">
        <v>392</v>
      </c>
      <c r="C8387" s="2" t="s">
        <v>389</v>
      </c>
      <c r="D8387" s="2">
        <v>2010</v>
      </c>
      <c r="E8387" s="2" t="s">
        <v>388</v>
      </c>
      <c r="F8387" s="2">
        <v>154256951</v>
      </c>
    </row>
    <row r="8388" spans="1:6" x14ac:dyDescent="0.25">
      <c r="A8388" s="2" t="s">
        <v>211</v>
      </c>
      <c r="B8388" s="2" t="s">
        <v>392</v>
      </c>
      <c r="C8388" s="2" t="s">
        <v>389</v>
      </c>
      <c r="D8388" s="2">
        <v>2011</v>
      </c>
      <c r="E8388" s="2" t="s">
        <v>388</v>
      </c>
      <c r="F8388" s="2">
        <v>46889490</v>
      </c>
    </row>
    <row r="8389" spans="1:6" x14ac:dyDescent="0.25">
      <c r="A8389" s="2" t="s">
        <v>211</v>
      </c>
      <c r="B8389" s="2" t="s">
        <v>392</v>
      </c>
      <c r="C8389" s="2" t="s">
        <v>389</v>
      </c>
      <c r="D8389" s="2">
        <v>2012</v>
      </c>
      <c r="E8389" s="2" t="s">
        <v>388</v>
      </c>
      <c r="F8389" s="2">
        <v>136525358</v>
      </c>
    </row>
    <row r="8390" spans="1:6" x14ac:dyDescent="0.25">
      <c r="A8390" s="2" t="s">
        <v>211</v>
      </c>
      <c r="B8390" s="2" t="s">
        <v>392</v>
      </c>
      <c r="C8390" s="2" t="s">
        <v>389</v>
      </c>
      <c r="D8390" s="2">
        <v>2013</v>
      </c>
      <c r="E8390" s="2" t="s">
        <v>388</v>
      </c>
      <c r="F8390" s="2">
        <v>52393852</v>
      </c>
    </row>
    <row r="8391" spans="1:6" x14ac:dyDescent="0.25">
      <c r="A8391" s="2" t="s">
        <v>211</v>
      </c>
      <c r="B8391" s="2" t="s">
        <v>392</v>
      </c>
      <c r="C8391" s="2" t="s">
        <v>389</v>
      </c>
      <c r="D8391" s="2">
        <v>2014</v>
      </c>
      <c r="E8391" s="2" t="s">
        <v>388</v>
      </c>
      <c r="F8391" s="2">
        <v>118456603</v>
      </c>
    </row>
    <row r="8392" spans="1:6" x14ac:dyDescent="0.25">
      <c r="A8392" s="2" t="s">
        <v>211</v>
      </c>
      <c r="B8392" s="2" t="s">
        <v>392</v>
      </c>
      <c r="C8392" s="2" t="s">
        <v>389</v>
      </c>
      <c r="D8392" s="2">
        <v>2015</v>
      </c>
      <c r="E8392" s="2" t="s">
        <v>388</v>
      </c>
      <c r="F8392" s="2">
        <v>112412516</v>
      </c>
    </row>
    <row r="8393" spans="1:6" x14ac:dyDescent="0.25">
      <c r="A8393" s="2" t="s">
        <v>211</v>
      </c>
      <c r="B8393" s="2" t="s">
        <v>392</v>
      </c>
      <c r="C8393" s="2" t="s">
        <v>389</v>
      </c>
      <c r="D8393" s="2">
        <v>2016</v>
      </c>
      <c r="E8393" s="2" t="s">
        <v>388</v>
      </c>
      <c r="F8393" s="2">
        <v>188551851</v>
      </c>
    </row>
    <row r="8394" spans="1:6" x14ac:dyDescent="0.25">
      <c r="A8394" s="2" t="s">
        <v>211</v>
      </c>
      <c r="B8394" s="2" t="s">
        <v>392</v>
      </c>
      <c r="C8394" s="2" t="s">
        <v>389</v>
      </c>
      <c r="D8394" s="2">
        <v>2017</v>
      </c>
      <c r="E8394" s="2" t="s">
        <v>388</v>
      </c>
      <c r="F8394" s="2">
        <v>215808361</v>
      </c>
    </row>
    <row r="8395" spans="1:6" x14ac:dyDescent="0.25">
      <c r="A8395" s="2" t="s">
        <v>211</v>
      </c>
      <c r="B8395" s="2" t="s">
        <v>392</v>
      </c>
      <c r="C8395" s="2" t="s">
        <v>389</v>
      </c>
      <c r="D8395" s="2">
        <v>2018</v>
      </c>
      <c r="E8395" s="2" t="s">
        <v>388</v>
      </c>
      <c r="F8395" s="2">
        <v>323384051</v>
      </c>
    </row>
    <row r="8396" spans="1:6" x14ac:dyDescent="0.25">
      <c r="A8396" s="2" t="s">
        <v>211</v>
      </c>
      <c r="B8396" s="2" t="s">
        <v>392</v>
      </c>
      <c r="C8396" s="2" t="s">
        <v>389</v>
      </c>
      <c r="D8396" s="2">
        <v>2019</v>
      </c>
      <c r="E8396" s="2" t="s">
        <v>388</v>
      </c>
      <c r="F8396" s="2">
        <v>324357294</v>
      </c>
    </row>
    <row r="8397" spans="1:6" x14ac:dyDescent="0.25">
      <c r="A8397" s="2" t="s">
        <v>211</v>
      </c>
      <c r="B8397" s="2" t="s">
        <v>392</v>
      </c>
      <c r="C8397" s="2" t="s">
        <v>389</v>
      </c>
      <c r="D8397" s="2">
        <v>2020</v>
      </c>
      <c r="E8397" s="2" t="s">
        <v>388</v>
      </c>
      <c r="F8397" s="2">
        <v>329910905</v>
      </c>
    </row>
    <row r="8398" spans="1:6" x14ac:dyDescent="0.25">
      <c r="A8398" s="2" t="s">
        <v>211</v>
      </c>
      <c r="B8398" s="2" t="s">
        <v>392</v>
      </c>
      <c r="C8398" s="2" t="s">
        <v>389</v>
      </c>
      <c r="D8398" s="2">
        <v>2021</v>
      </c>
      <c r="E8398" s="2" t="s">
        <v>388</v>
      </c>
      <c r="F8398" s="2">
        <v>332599192</v>
      </c>
    </row>
    <row r="8399" spans="1:6" x14ac:dyDescent="0.25">
      <c r="A8399" s="2" t="s">
        <v>211</v>
      </c>
      <c r="B8399" s="2" t="s">
        <v>392</v>
      </c>
      <c r="C8399" s="2" t="s">
        <v>390</v>
      </c>
      <c r="D8399" s="2">
        <v>2010</v>
      </c>
      <c r="E8399" s="2" t="s">
        <v>388</v>
      </c>
      <c r="F8399" s="2">
        <v>61647003</v>
      </c>
    </row>
    <row r="8400" spans="1:6" x14ac:dyDescent="0.25">
      <c r="A8400" s="2" t="s">
        <v>211</v>
      </c>
      <c r="B8400" s="2" t="s">
        <v>392</v>
      </c>
      <c r="C8400" s="2" t="s">
        <v>390</v>
      </c>
      <c r="D8400" s="2">
        <v>2011</v>
      </c>
      <c r="E8400" s="2" t="s">
        <v>388</v>
      </c>
      <c r="F8400" s="2">
        <v>41706728</v>
      </c>
    </row>
    <row r="8401" spans="1:6" x14ac:dyDescent="0.25">
      <c r="A8401" s="2" t="s">
        <v>211</v>
      </c>
      <c r="B8401" s="2" t="s">
        <v>392</v>
      </c>
      <c r="C8401" s="2" t="s">
        <v>390</v>
      </c>
      <c r="D8401" s="2">
        <v>2012</v>
      </c>
      <c r="E8401" s="2" t="s">
        <v>388</v>
      </c>
      <c r="F8401" s="2">
        <v>48162582</v>
      </c>
    </row>
    <row r="8402" spans="1:6" x14ac:dyDescent="0.25">
      <c r="A8402" s="2" t="s">
        <v>211</v>
      </c>
      <c r="B8402" s="2" t="s">
        <v>392</v>
      </c>
      <c r="C8402" s="2" t="s">
        <v>390</v>
      </c>
      <c r="D8402" s="2">
        <v>2013</v>
      </c>
      <c r="E8402" s="2" t="s">
        <v>388</v>
      </c>
      <c r="F8402" s="2">
        <v>27528328</v>
      </c>
    </row>
    <row r="8403" spans="1:6" x14ac:dyDescent="0.25">
      <c r="A8403" s="2" t="s">
        <v>211</v>
      </c>
      <c r="B8403" s="2" t="s">
        <v>392</v>
      </c>
      <c r="C8403" s="2" t="s">
        <v>390</v>
      </c>
      <c r="D8403" s="2">
        <v>2014</v>
      </c>
      <c r="E8403" s="2" t="s">
        <v>388</v>
      </c>
      <c r="F8403" s="2">
        <v>40396514</v>
      </c>
    </row>
    <row r="8404" spans="1:6" x14ac:dyDescent="0.25">
      <c r="A8404" s="2" t="s">
        <v>211</v>
      </c>
      <c r="B8404" s="2" t="s">
        <v>392</v>
      </c>
      <c r="C8404" s="2" t="s">
        <v>390</v>
      </c>
      <c r="D8404" s="2">
        <v>2015</v>
      </c>
      <c r="E8404" s="2" t="s">
        <v>388</v>
      </c>
      <c r="F8404" s="2">
        <v>75444927</v>
      </c>
    </row>
    <row r="8405" spans="1:6" x14ac:dyDescent="0.25">
      <c r="A8405" s="2" t="s">
        <v>211</v>
      </c>
      <c r="B8405" s="2" t="s">
        <v>392</v>
      </c>
      <c r="C8405" s="2" t="s">
        <v>390</v>
      </c>
      <c r="D8405" s="2">
        <v>2016</v>
      </c>
      <c r="E8405" s="2" t="s">
        <v>388</v>
      </c>
      <c r="F8405" s="2">
        <v>91855862</v>
      </c>
    </row>
    <row r="8406" spans="1:6" x14ac:dyDescent="0.25">
      <c r="A8406" s="2" t="s">
        <v>211</v>
      </c>
      <c r="B8406" s="2" t="s">
        <v>392</v>
      </c>
      <c r="C8406" s="2" t="s">
        <v>390</v>
      </c>
      <c r="D8406" s="2">
        <v>2017</v>
      </c>
      <c r="E8406" s="2" t="s">
        <v>388</v>
      </c>
      <c r="F8406" s="2">
        <v>53735261</v>
      </c>
    </row>
    <row r="8407" spans="1:6" x14ac:dyDescent="0.25">
      <c r="A8407" s="2" t="s">
        <v>211</v>
      </c>
      <c r="B8407" s="2" t="s">
        <v>392</v>
      </c>
      <c r="C8407" s="2" t="s">
        <v>390</v>
      </c>
      <c r="D8407" s="2">
        <v>2018</v>
      </c>
      <c r="E8407" s="2" t="s">
        <v>388</v>
      </c>
      <c r="F8407" s="2">
        <v>104556838</v>
      </c>
    </row>
    <row r="8408" spans="1:6" x14ac:dyDescent="0.25">
      <c r="A8408" s="2" t="s">
        <v>211</v>
      </c>
      <c r="B8408" s="2" t="s">
        <v>392</v>
      </c>
      <c r="C8408" s="2" t="s">
        <v>390</v>
      </c>
      <c r="D8408" s="2">
        <v>2019</v>
      </c>
      <c r="E8408" s="2" t="s">
        <v>388</v>
      </c>
      <c r="F8408" s="2">
        <v>111040340</v>
      </c>
    </row>
    <row r="8409" spans="1:6" x14ac:dyDescent="0.25">
      <c r="A8409" s="2" t="s">
        <v>211</v>
      </c>
      <c r="B8409" s="2" t="s">
        <v>392</v>
      </c>
      <c r="C8409" s="2" t="s">
        <v>390</v>
      </c>
      <c r="D8409" s="2">
        <v>2020</v>
      </c>
      <c r="E8409" s="2" t="s">
        <v>388</v>
      </c>
      <c r="F8409" s="2">
        <v>116068645</v>
      </c>
    </row>
    <row r="8410" spans="1:6" x14ac:dyDescent="0.25">
      <c r="A8410" s="2" t="s">
        <v>211</v>
      </c>
      <c r="B8410" s="2" t="s">
        <v>392</v>
      </c>
      <c r="C8410" s="2" t="s">
        <v>390</v>
      </c>
      <c r="D8410" s="2">
        <v>2021</v>
      </c>
      <c r="E8410" s="2" t="s">
        <v>388</v>
      </c>
      <c r="F8410" s="2">
        <v>120772885</v>
      </c>
    </row>
    <row r="8411" spans="1:6" x14ac:dyDescent="0.25">
      <c r="A8411" s="2" t="s">
        <v>212</v>
      </c>
      <c r="B8411" s="2" t="s">
        <v>405</v>
      </c>
      <c r="C8411" s="2" t="s">
        <v>387</v>
      </c>
      <c r="D8411" s="2">
        <v>2010</v>
      </c>
      <c r="E8411" s="2" t="s">
        <v>388</v>
      </c>
      <c r="F8411" s="2">
        <v>14695390</v>
      </c>
    </row>
    <row r="8412" spans="1:6" x14ac:dyDescent="0.25">
      <c r="A8412" s="2" t="s">
        <v>212</v>
      </c>
      <c r="B8412" s="2" t="s">
        <v>405</v>
      </c>
      <c r="C8412" s="2" t="s">
        <v>387</v>
      </c>
      <c r="D8412" s="2">
        <v>2011</v>
      </c>
      <c r="E8412" s="2" t="s">
        <v>388</v>
      </c>
      <c r="F8412" s="2">
        <v>20787918</v>
      </c>
    </row>
    <row r="8413" spans="1:6" x14ac:dyDescent="0.25">
      <c r="A8413" s="2" t="s">
        <v>212</v>
      </c>
      <c r="B8413" s="2" t="s">
        <v>405</v>
      </c>
      <c r="C8413" s="2" t="s">
        <v>387</v>
      </c>
      <c r="D8413" s="2">
        <v>2012</v>
      </c>
      <c r="E8413" s="2" t="s">
        <v>388</v>
      </c>
      <c r="F8413" s="2">
        <v>65901027</v>
      </c>
    </row>
    <row r="8414" spans="1:6" x14ac:dyDescent="0.25">
      <c r="A8414" s="2" t="s">
        <v>212</v>
      </c>
      <c r="B8414" s="2" t="s">
        <v>405</v>
      </c>
      <c r="C8414" s="2" t="s">
        <v>387</v>
      </c>
      <c r="D8414" s="2">
        <v>2013</v>
      </c>
      <c r="E8414" s="2" t="s">
        <v>388</v>
      </c>
      <c r="F8414" s="2">
        <v>19933117</v>
      </c>
    </row>
    <row r="8415" spans="1:6" x14ac:dyDescent="0.25">
      <c r="A8415" s="2" t="s">
        <v>212</v>
      </c>
      <c r="B8415" s="2" t="s">
        <v>405</v>
      </c>
      <c r="C8415" s="2" t="s">
        <v>387</v>
      </c>
      <c r="D8415" s="2">
        <v>2014</v>
      </c>
      <c r="E8415" s="2" t="s">
        <v>388</v>
      </c>
      <c r="F8415" s="2">
        <v>41285434</v>
      </c>
    </row>
    <row r="8416" spans="1:6" x14ac:dyDescent="0.25">
      <c r="A8416" s="2" t="s">
        <v>212</v>
      </c>
      <c r="B8416" s="2" t="s">
        <v>405</v>
      </c>
      <c r="C8416" s="2" t="s">
        <v>387</v>
      </c>
      <c r="D8416" s="2">
        <v>2015</v>
      </c>
      <c r="E8416" s="2" t="s">
        <v>388</v>
      </c>
      <c r="F8416" s="2">
        <v>29721023</v>
      </c>
    </row>
    <row r="8417" spans="1:6" x14ac:dyDescent="0.25">
      <c r="A8417" s="2" t="s">
        <v>212</v>
      </c>
      <c r="B8417" s="2" t="s">
        <v>405</v>
      </c>
      <c r="C8417" s="2" t="s">
        <v>387</v>
      </c>
      <c r="D8417" s="2">
        <v>2016</v>
      </c>
      <c r="E8417" s="2" t="s">
        <v>388</v>
      </c>
      <c r="F8417" s="2">
        <v>24543524</v>
      </c>
    </row>
    <row r="8418" spans="1:6" x14ac:dyDescent="0.25">
      <c r="A8418" s="2" t="s">
        <v>212</v>
      </c>
      <c r="B8418" s="2" t="s">
        <v>405</v>
      </c>
      <c r="C8418" s="2" t="s">
        <v>387</v>
      </c>
      <c r="D8418" s="2">
        <v>2017</v>
      </c>
      <c r="E8418" s="2" t="s">
        <v>388</v>
      </c>
      <c r="F8418" s="2">
        <v>15338881</v>
      </c>
    </row>
    <row r="8419" spans="1:6" x14ac:dyDescent="0.25">
      <c r="A8419" s="2" t="s">
        <v>212</v>
      </c>
      <c r="B8419" s="2" t="s">
        <v>405</v>
      </c>
      <c r="C8419" s="2" t="s">
        <v>387</v>
      </c>
      <c r="D8419" s="2">
        <v>2018</v>
      </c>
      <c r="E8419" s="2" t="s">
        <v>388</v>
      </c>
      <c r="F8419" s="2">
        <v>44540122</v>
      </c>
    </row>
    <row r="8420" spans="1:6" x14ac:dyDescent="0.25">
      <c r="A8420" s="2" t="s">
        <v>212</v>
      </c>
      <c r="B8420" s="2" t="s">
        <v>405</v>
      </c>
      <c r="C8420" s="2" t="s">
        <v>387</v>
      </c>
      <c r="D8420" s="2">
        <v>2019</v>
      </c>
      <c r="E8420" s="2" t="s">
        <v>388</v>
      </c>
      <c r="F8420" s="2">
        <v>47283315</v>
      </c>
    </row>
    <row r="8421" spans="1:6" x14ac:dyDescent="0.25">
      <c r="A8421" s="2" t="s">
        <v>212</v>
      </c>
      <c r="B8421" s="2" t="s">
        <v>405</v>
      </c>
      <c r="C8421" s="2" t="s">
        <v>387</v>
      </c>
      <c r="D8421" s="2">
        <v>2020</v>
      </c>
      <c r="E8421" s="2" t="s">
        <v>388</v>
      </c>
      <c r="F8421" s="2">
        <v>50607137</v>
      </c>
    </row>
    <row r="8422" spans="1:6" x14ac:dyDescent="0.25">
      <c r="A8422" s="2" t="s">
        <v>212</v>
      </c>
      <c r="B8422" s="2" t="s">
        <v>405</v>
      </c>
      <c r="C8422" s="2" t="s">
        <v>387</v>
      </c>
      <c r="D8422" s="2">
        <v>2021</v>
      </c>
      <c r="E8422" s="2" t="s">
        <v>388</v>
      </c>
      <c r="F8422" s="2">
        <v>53172430</v>
      </c>
    </row>
    <row r="8423" spans="1:6" x14ac:dyDescent="0.25">
      <c r="A8423" s="2" t="s">
        <v>212</v>
      </c>
      <c r="B8423" s="2" t="s">
        <v>405</v>
      </c>
      <c r="C8423" s="2" t="s">
        <v>389</v>
      </c>
      <c r="D8423" s="2">
        <v>2010</v>
      </c>
      <c r="E8423" s="2" t="s">
        <v>388</v>
      </c>
      <c r="F8423" s="2">
        <v>24023030</v>
      </c>
    </row>
    <row r="8424" spans="1:6" x14ac:dyDescent="0.25">
      <c r="A8424" s="2" t="s">
        <v>212</v>
      </c>
      <c r="B8424" s="2" t="s">
        <v>405</v>
      </c>
      <c r="C8424" s="2" t="s">
        <v>389</v>
      </c>
      <c r="D8424" s="2">
        <v>2011</v>
      </c>
      <c r="E8424" s="2" t="s">
        <v>388</v>
      </c>
      <c r="F8424" s="2">
        <v>62058727</v>
      </c>
    </row>
    <row r="8425" spans="1:6" x14ac:dyDescent="0.25">
      <c r="A8425" s="2" t="s">
        <v>212</v>
      </c>
      <c r="B8425" s="2" t="s">
        <v>405</v>
      </c>
      <c r="C8425" s="2" t="s">
        <v>389</v>
      </c>
      <c r="D8425" s="2">
        <v>2012</v>
      </c>
      <c r="E8425" s="2" t="s">
        <v>388</v>
      </c>
      <c r="F8425" s="2">
        <v>100441010</v>
      </c>
    </row>
    <row r="8426" spans="1:6" x14ac:dyDescent="0.25">
      <c r="A8426" s="2" t="s">
        <v>212</v>
      </c>
      <c r="B8426" s="2" t="s">
        <v>405</v>
      </c>
      <c r="C8426" s="2" t="s">
        <v>389</v>
      </c>
      <c r="D8426" s="2">
        <v>2013</v>
      </c>
      <c r="E8426" s="2" t="s">
        <v>388</v>
      </c>
      <c r="F8426" s="2">
        <v>10617833</v>
      </c>
    </row>
    <row r="8427" spans="1:6" x14ac:dyDescent="0.25">
      <c r="A8427" s="2" t="s">
        <v>212</v>
      </c>
      <c r="B8427" s="2" t="s">
        <v>405</v>
      </c>
      <c r="C8427" s="2" t="s">
        <v>389</v>
      </c>
      <c r="D8427" s="2">
        <v>2014</v>
      </c>
      <c r="E8427" s="2" t="s">
        <v>388</v>
      </c>
      <c r="F8427" s="2">
        <v>33886386</v>
      </c>
    </row>
    <row r="8428" spans="1:6" x14ac:dyDescent="0.25">
      <c r="A8428" s="2" t="s">
        <v>212</v>
      </c>
      <c r="B8428" s="2" t="s">
        <v>405</v>
      </c>
      <c r="C8428" s="2" t="s">
        <v>389</v>
      </c>
      <c r="D8428" s="2">
        <v>2015</v>
      </c>
      <c r="E8428" s="2" t="s">
        <v>388</v>
      </c>
      <c r="F8428" s="2">
        <v>106203206</v>
      </c>
    </row>
    <row r="8429" spans="1:6" x14ac:dyDescent="0.25">
      <c r="A8429" s="2" t="s">
        <v>212</v>
      </c>
      <c r="B8429" s="2" t="s">
        <v>405</v>
      </c>
      <c r="C8429" s="2" t="s">
        <v>389</v>
      </c>
      <c r="D8429" s="2">
        <v>2016</v>
      </c>
      <c r="E8429" s="2" t="s">
        <v>388</v>
      </c>
      <c r="F8429" s="2">
        <v>60564539</v>
      </c>
    </row>
    <row r="8430" spans="1:6" x14ac:dyDescent="0.25">
      <c r="A8430" s="2" t="s">
        <v>212</v>
      </c>
      <c r="B8430" s="2" t="s">
        <v>405</v>
      </c>
      <c r="C8430" s="2" t="s">
        <v>389</v>
      </c>
      <c r="D8430" s="2">
        <v>2017</v>
      </c>
      <c r="E8430" s="2" t="s">
        <v>388</v>
      </c>
      <c r="F8430" s="2">
        <v>34945121</v>
      </c>
    </row>
    <row r="8431" spans="1:6" x14ac:dyDescent="0.25">
      <c r="A8431" s="2" t="s">
        <v>212</v>
      </c>
      <c r="B8431" s="2" t="s">
        <v>405</v>
      </c>
      <c r="C8431" s="2" t="s">
        <v>389</v>
      </c>
      <c r="D8431" s="2">
        <v>2018</v>
      </c>
      <c r="E8431" s="2" t="s">
        <v>388</v>
      </c>
      <c r="F8431" s="2">
        <v>102903158</v>
      </c>
    </row>
    <row r="8432" spans="1:6" x14ac:dyDescent="0.25">
      <c r="A8432" s="2" t="s">
        <v>212</v>
      </c>
      <c r="B8432" s="2" t="s">
        <v>405</v>
      </c>
      <c r="C8432" s="2" t="s">
        <v>389</v>
      </c>
      <c r="D8432" s="2">
        <v>2019</v>
      </c>
      <c r="E8432" s="2" t="s">
        <v>388</v>
      </c>
      <c r="F8432" s="2">
        <v>106358158</v>
      </c>
    </row>
    <row r="8433" spans="1:6" x14ac:dyDescent="0.25">
      <c r="A8433" s="2" t="s">
        <v>212</v>
      </c>
      <c r="B8433" s="2" t="s">
        <v>405</v>
      </c>
      <c r="C8433" s="2" t="s">
        <v>389</v>
      </c>
      <c r="D8433" s="2">
        <v>2020</v>
      </c>
      <c r="E8433" s="2" t="s">
        <v>388</v>
      </c>
      <c r="F8433" s="2">
        <v>111282303</v>
      </c>
    </row>
    <row r="8434" spans="1:6" x14ac:dyDescent="0.25">
      <c r="A8434" s="2" t="s">
        <v>212</v>
      </c>
      <c r="B8434" s="2" t="s">
        <v>405</v>
      </c>
      <c r="C8434" s="2" t="s">
        <v>389</v>
      </c>
      <c r="D8434" s="2">
        <v>2021</v>
      </c>
      <c r="E8434" s="2" t="s">
        <v>388</v>
      </c>
      <c r="F8434" s="2">
        <v>112817832</v>
      </c>
    </row>
    <row r="8435" spans="1:6" x14ac:dyDescent="0.25">
      <c r="A8435" s="2" t="s">
        <v>212</v>
      </c>
      <c r="B8435" s="2" t="s">
        <v>405</v>
      </c>
      <c r="C8435" s="2" t="s">
        <v>390</v>
      </c>
      <c r="D8435" s="2">
        <v>2010</v>
      </c>
      <c r="E8435" s="2" t="s">
        <v>388</v>
      </c>
      <c r="F8435" s="2">
        <v>18625237</v>
      </c>
    </row>
    <row r="8436" spans="1:6" x14ac:dyDescent="0.25">
      <c r="A8436" s="2" t="s">
        <v>212</v>
      </c>
      <c r="B8436" s="2" t="s">
        <v>405</v>
      </c>
      <c r="C8436" s="2" t="s">
        <v>390</v>
      </c>
      <c r="D8436" s="2">
        <v>2011</v>
      </c>
      <c r="E8436" s="2" t="s">
        <v>388</v>
      </c>
      <c r="F8436" s="2">
        <v>30318761</v>
      </c>
    </row>
    <row r="8437" spans="1:6" x14ac:dyDescent="0.25">
      <c r="A8437" s="2" t="s">
        <v>212</v>
      </c>
      <c r="B8437" s="2" t="s">
        <v>405</v>
      </c>
      <c r="C8437" s="2" t="s">
        <v>390</v>
      </c>
      <c r="D8437" s="2">
        <v>2012</v>
      </c>
      <c r="E8437" s="2" t="s">
        <v>388</v>
      </c>
      <c r="F8437" s="2">
        <v>51718594</v>
      </c>
    </row>
    <row r="8438" spans="1:6" x14ac:dyDescent="0.25">
      <c r="A8438" s="2" t="s">
        <v>212</v>
      </c>
      <c r="B8438" s="2" t="s">
        <v>405</v>
      </c>
      <c r="C8438" s="2" t="s">
        <v>390</v>
      </c>
      <c r="D8438" s="2">
        <v>2013</v>
      </c>
      <c r="E8438" s="2" t="s">
        <v>388</v>
      </c>
      <c r="F8438" s="2">
        <v>33681073</v>
      </c>
    </row>
    <row r="8439" spans="1:6" x14ac:dyDescent="0.25">
      <c r="A8439" s="2" t="s">
        <v>212</v>
      </c>
      <c r="B8439" s="2" t="s">
        <v>405</v>
      </c>
      <c r="C8439" s="2" t="s">
        <v>390</v>
      </c>
      <c r="D8439" s="2">
        <v>2014</v>
      </c>
      <c r="E8439" s="2" t="s">
        <v>388</v>
      </c>
      <c r="F8439" s="2">
        <v>42831509</v>
      </c>
    </row>
    <row r="8440" spans="1:6" x14ac:dyDescent="0.25">
      <c r="A8440" s="2" t="s">
        <v>212</v>
      </c>
      <c r="B8440" s="2" t="s">
        <v>405</v>
      </c>
      <c r="C8440" s="2" t="s">
        <v>390</v>
      </c>
      <c r="D8440" s="2">
        <v>2015</v>
      </c>
      <c r="E8440" s="2" t="s">
        <v>388</v>
      </c>
      <c r="F8440" s="2">
        <v>53511818</v>
      </c>
    </row>
    <row r="8441" spans="1:6" x14ac:dyDescent="0.25">
      <c r="A8441" s="2" t="s">
        <v>212</v>
      </c>
      <c r="B8441" s="2" t="s">
        <v>405</v>
      </c>
      <c r="C8441" s="2" t="s">
        <v>390</v>
      </c>
      <c r="D8441" s="2">
        <v>2016</v>
      </c>
      <c r="E8441" s="2" t="s">
        <v>388</v>
      </c>
      <c r="F8441" s="2">
        <v>574552818</v>
      </c>
    </row>
    <row r="8442" spans="1:6" x14ac:dyDescent="0.25">
      <c r="A8442" s="2" t="s">
        <v>212</v>
      </c>
      <c r="B8442" s="2" t="s">
        <v>405</v>
      </c>
      <c r="C8442" s="2" t="s">
        <v>390</v>
      </c>
      <c r="D8442" s="2">
        <v>2017</v>
      </c>
      <c r="E8442" s="2" t="s">
        <v>388</v>
      </c>
      <c r="F8442" s="2">
        <v>134366859</v>
      </c>
    </row>
    <row r="8443" spans="1:6" x14ac:dyDescent="0.25">
      <c r="A8443" s="2" t="s">
        <v>212</v>
      </c>
      <c r="B8443" s="2" t="s">
        <v>405</v>
      </c>
      <c r="C8443" s="2" t="s">
        <v>390</v>
      </c>
      <c r="D8443" s="2">
        <v>2018</v>
      </c>
      <c r="E8443" s="2" t="s">
        <v>388</v>
      </c>
      <c r="F8443" s="2">
        <v>346506115</v>
      </c>
    </row>
    <row r="8444" spans="1:6" x14ac:dyDescent="0.25">
      <c r="A8444" s="2" t="s">
        <v>212</v>
      </c>
      <c r="B8444" s="2" t="s">
        <v>405</v>
      </c>
      <c r="C8444" s="2" t="s">
        <v>390</v>
      </c>
      <c r="D8444" s="2">
        <v>2019</v>
      </c>
      <c r="E8444" s="2" t="s">
        <v>388</v>
      </c>
      <c r="F8444" s="2">
        <v>345729918</v>
      </c>
    </row>
    <row r="8445" spans="1:6" x14ac:dyDescent="0.25">
      <c r="A8445" s="2" t="s">
        <v>212</v>
      </c>
      <c r="B8445" s="2" t="s">
        <v>405</v>
      </c>
      <c r="C8445" s="2" t="s">
        <v>390</v>
      </c>
      <c r="D8445" s="2">
        <v>2020</v>
      </c>
      <c r="E8445" s="2" t="s">
        <v>388</v>
      </c>
      <c r="F8445" s="2">
        <v>353555041</v>
      </c>
    </row>
    <row r="8446" spans="1:6" x14ac:dyDescent="0.25">
      <c r="A8446" s="2" t="s">
        <v>212</v>
      </c>
      <c r="B8446" s="2" t="s">
        <v>405</v>
      </c>
      <c r="C8446" s="2" t="s">
        <v>390</v>
      </c>
      <c r="D8446" s="2">
        <v>2021</v>
      </c>
      <c r="E8446" s="2" t="s">
        <v>388</v>
      </c>
      <c r="F8446" s="2">
        <v>364344920</v>
      </c>
    </row>
    <row r="8447" spans="1:6" x14ac:dyDescent="0.25">
      <c r="A8447" s="2" t="s">
        <v>213</v>
      </c>
      <c r="B8447" s="2" t="s">
        <v>403</v>
      </c>
      <c r="C8447" s="2" t="s">
        <v>387</v>
      </c>
      <c r="D8447" s="2">
        <v>2010</v>
      </c>
      <c r="E8447" s="2" t="s">
        <v>388</v>
      </c>
      <c r="F8447" s="2">
        <v>177283611</v>
      </c>
    </row>
    <row r="8448" spans="1:6" x14ac:dyDescent="0.25">
      <c r="A8448" s="2" t="s">
        <v>213</v>
      </c>
      <c r="B8448" s="2" t="s">
        <v>403</v>
      </c>
      <c r="C8448" s="2" t="s">
        <v>387</v>
      </c>
      <c r="D8448" s="2">
        <v>2011</v>
      </c>
      <c r="E8448" s="2" t="s">
        <v>388</v>
      </c>
      <c r="F8448" s="2">
        <v>195150490</v>
      </c>
    </row>
    <row r="8449" spans="1:6" x14ac:dyDescent="0.25">
      <c r="A8449" s="2" t="s">
        <v>213</v>
      </c>
      <c r="B8449" s="2" t="s">
        <v>403</v>
      </c>
      <c r="C8449" s="2" t="s">
        <v>387</v>
      </c>
      <c r="D8449" s="2">
        <v>2012</v>
      </c>
      <c r="E8449" s="2" t="s">
        <v>388</v>
      </c>
      <c r="F8449" s="2">
        <v>196020110</v>
      </c>
    </row>
    <row r="8450" spans="1:6" x14ac:dyDescent="0.25">
      <c r="A8450" s="2" t="s">
        <v>213</v>
      </c>
      <c r="B8450" s="2" t="s">
        <v>403</v>
      </c>
      <c r="C8450" s="2" t="s">
        <v>387</v>
      </c>
      <c r="D8450" s="2">
        <v>2013</v>
      </c>
      <c r="E8450" s="2" t="s">
        <v>388</v>
      </c>
      <c r="F8450" s="2">
        <v>242195510</v>
      </c>
    </row>
    <row r="8451" spans="1:6" x14ac:dyDescent="0.25">
      <c r="A8451" s="2" t="s">
        <v>213</v>
      </c>
      <c r="B8451" s="2" t="s">
        <v>403</v>
      </c>
      <c r="C8451" s="2" t="s">
        <v>387</v>
      </c>
      <c r="D8451" s="2">
        <v>2014</v>
      </c>
      <c r="E8451" s="2" t="s">
        <v>388</v>
      </c>
      <c r="F8451" s="2">
        <v>285631779</v>
      </c>
    </row>
    <row r="8452" spans="1:6" x14ac:dyDescent="0.25">
      <c r="A8452" s="2" t="s">
        <v>213</v>
      </c>
      <c r="B8452" s="2" t="s">
        <v>403</v>
      </c>
      <c r="C8452" s="2" t="s">
        <v>387</v>
      </c>
      <c r="D8452" s="2">
        <v>2015</v>
      </c>
      <c r="E8452" s="2" t="s">
        <v>388</v>
      </c>
      <c r="F8452" s="2">
        <v>372777484</v>
      </c>
    </row>
    <row r="8453" spans="1:6" x14ac:dyDescent="0.25">
      <c r="A8453" s="2" t="s">
        <v>213</v>
      </c>
      <c r="B8453" s="2" t="s">
        <v>403</v>
      </c>
      <c r="C8453" s="2" t="s">
        <v>387</v>
      </c>
      <c r="D8453" s="2">
        <v>2016</v>
      </c>
      <c r="E8453" s="2" t="s">
        <v>388</v>
      </c>
      <c r="F8453" s="2">
        <v>291547622</v>
      </c>
    </row>
    <row r="8454" spans="1:6" x14ac:dyDescent="0.25">
      <c r="A8454" s="2" t="s">
        <v>213</v>
      </c>
      <c r="B8454" s="2" t="s">
        <v>403</v>
      </c>
      <c r="C8454" s="2" t="s">
        <v>387</v>
      </c>
      <c r="D8454" s="2">
        <v>2017</v>
      </c>
      <c r="E8454" s="2" t="s">
        <v>388</v>
      </c>
      <c r="F8454" s="2">
        <v>452478213</v>
      </c>
    </row>
    <row r="8455" spans="1:6" x14ac:dyDescent="0.25">
      <c r="A8455" s="2" t="s">
        <v>213</v>
      </c>
      <c r="B8455" s="2" t="s">
        <v>403</v>
      </c>
      <c r="C8455" s="2" t="s">
        <v>387</v>
      </c>
      <c r="D8455" s="2">
        <v>2018</v>
      </c>
      <c r="E8455" s="2" t="s">
        <v>388</v>
      </c>
      <c r="F8455" s="2">
        <v>354794397</v>
      </c>
    </row>
    <row r="8456" spans="1:6" x14ac:dyDescent="0.25">
      <c r="A8456" s="2" t="s">
        <v>213</v>
      </c>
      <c r="B8456" s="2" t="s">
        <v>403</v>
      </c>
      <c r="C8456" s="2" t="s">
        <v>387</v>
      </c>
      <c r="D8456" s="2">
        <v>2019</v>
      </c>
      <c r="E8456" s="2" t="s">
        <v>388</v>
      </c>
      <c r="F8456" s="2">
        <v>379432234</v>
      </c>
    </row>
    <row r="8457" spans="1:6" x14ac:dyDescent="0.25">
      <c r="A8457" s="2" t="s">
        <v>213</v>
      </c>
      <c r="B8457" s="2" t="s">
        <v>403</v>
      </c>
      <c r="C8457" s="2" t="s">
        <v>387</v>
      </c>
      <c r="D8457" s="2">
        <v>2020</v>
      </c>
      <c r="E8457" s="2" t="s">
        <v>388</v>
      </c>
      <c r="F8457" s="2">
        <v>402950198</v>
      </c>
    </row>
    <row r="8458" spans="1:6" x14ac:dyDescent="0.25">
      <c r="A8458" s="2" t="s">
        <v>213</v>
      </c>
      <c r="B8458" s="2" t="s">
        <v>403</v>
      </c>
      <c r="C8458" s="2" t="s">
        <v>387</v>
      </c>
      <c r="D8458" s="2">
        <v>2021</v>
      </c>
      <c r="E8458" s="2" t="s">
        <v>388</v>
      </c>
      <c r="F8458" s="2">
        <v>420065007</v>
      </c>
    </row>
    <row r="8459" spans="1:6" x14ac:dyDescent="0.25">
      <c r="A8459" s="2" t="s">
        <v>213</v>
      </c>
      <c r="B8459" s="2" t="s">
        <v>403</v>
      </c>
      <c r="C8459" s="2" t="s">
        <v>389</v>
      </c>
      <c r="D8459" s="2">
        <v>2010</v>
      </c>
      <c r="E8459" s="2" t="s">
        <v>388</v>
      </c>
      <c r="F8459" s="2">
        <v>501712347</v>
      </c>
    </row>
    <row r="8460" spans="1:6" x14ac:dyDescent="0.25">
      <c r="A8460" s="2" t="s">
        <v>213</v>
      </c>
      <c r="B8460" s="2" t="s">
        <v>403</v>
      </c>
      <c r="C8460" s="2" t="s">
        <v>389</v>
      </c>
      <c r="D8460" s="2">
        <v>2011</v>
      </c>
      <c r="E8460" s="2" t="s">
        <v>388</v>
      </c>
      <c r="F8460" s="2">
        <v>305457464</v>
      </c>
    </row>
    <row r="8461" spans="1:6" x14ac:dyDescent="0.25">
      <c r="A8461" s="2" t="s">
        <v>213</v>
      </c>
      <c r="B8461" s="2" t="s">
        <v>403</v>
      </c>
      <c r="C8461" s="2" t="s">
        <v>389</v>
      </c>
      <c r="D8461" s="2">
        <v>2012</v>
      </c>
      <c r="E8461" s="2" t="s">
        <v>388</v>
      </c>
      <c r="F8461" s="2">
        <v>390007528</v>
      </c>
    </row>
    <row r="8462" spans="1:6" x14ac:dyDescent="0.25">
      <c r="A8462" s="2" t="s">
        <v>213</v>
      </c>
      <c r="B8462" s="2" t="s">
        <v>403</v>
      </c>
      <c r="C8462" s="2" t="s">
        <v>389</v>
      </c>
      <c r="D8462" s="2">
        <v>2013</v>
      </c>
      <c r="E8462" s="2" t="s">
        <v>388</v>
      </c>
      <c r="F8462" s="2">
        <v>475524451</v>
      </c>
    </row>
    <row r="8463" spans="1:6" x14ac:dyDescent="0.25">
      <c r="A8463" s="2" t="s">
        <v>213</v>
      </c>
      <c r="B8463" s="2" t="s">
        <v>403</v>
      </c>
      <c r="C8463" s="2" t="s">
        <v>389</v>
      </c>
      <c r="D8463" s="2">
        <v>2014</v>
      </c>
      <c r="E8463" s="2" t="s">
        <v>388</v>
      </c>
      <c r="F8463" s="2">
        <v>249071802</v>
      </c>
    </row>
    <row r="8464" spans="1:6" x14ac:dyDescent="0.25">
      <c r="A8464" s="2" t="s">
        <v>213</v>
      </c>
      <c r="B8464" s="2" t="s">
        <v>403</v>
      </c>
      <c r="C8464" s="2" t="s">
        <v>389</v>
      </c>
      <c r="D8464" s="2">
        <v>2015</v>
      </c>
      <c r="E8464" s="2" t="s">
        <v>388</v>
      </c>
      <c r="F8464" s="2">
        <v>437243188</v>
      </c>
    </row>
    <row r="8465" spans="1:6" x14ac:dyDescent="0.25">
      <c r="A8465" s="2" t="s">
        <v>213</v>
      </c>
      <c r="B8465" s="2" t="s">
        <v>403</v>
      </c>
      <c r="C8465" s="2" t="s">
        <v>389</v>
      </c>
      <c r="D8465" s="2">
        <v>2016</v>
      </c>
      <c r="E8465" s="2" t="s">
        <v>388</v>
      </c>
      <c r="F8465" s="2">
        <v>810175709</v>
      </c>
    </row>
    <row r="8466" spans="1:6" x14ac:dyDescent="0.25">
      <c r="A8466" s="2" t="s">
        <v>213</v>
      </c>
      <c r="B8466" s="2" t="s">
        <v>403</v>
      </c>
      <c r="C8466" s="2" t="s">
        <v>389</v>
      </c>
      <c r="D8466" s="2">
        <v>2017</v>
      </c>
      <c r="E8466" s="2" t="s">
        <v>388</v>
      </c>
      <c r="F8466" s="2">
        <v>774518075</v>
      </c>
    </row>
    <row r="8467" spans="1:6" x14ac:dyDescent="0.25">
      <c r="A8467" s="2" t="s">
        <v>213</v>
      </c>
      <c r="B8467" s="2" t="s">
        <v>403</v>
      </c>
      <c r="C8467" s="2" t="s">
        <v>389</v>
      </c>
      <c r="D8467" s="2">
        <v>2018</v>
      </c>
      <c r="E8467" s="2" t="s">
        <v>388</v>
      </c>
      <c r="F8467" s="2">
        <v>665984872</v>
      </c>
    </row>
    <row r="8468" spans="1:6" x14ac:dyDescent="0.25">
      <c r="A8468" s="2" t="s">
        <v>213</v>
      </c>
      <c r="B8468" s="2" t="s">
        <v>403</v>
      </c>
      <c r="C8468" s="2" t="s">
        <v>389</v>
      </c>
      <c r="D8468" s="2">
        <v>2019</v>
      </c>
      <c r="E8468" s="2" t="s">
        <v>388</v>
      </c>
      <c r="F8468" s="2">
        <v>665861881</v>
      </c>
    </row>
    <row r="8469" spans="1:6" x14ac:dyDescent="0.25">
      <c r="A8469" s="2" t="s">
        <v>213</v>
      </c>
      <c r="B8469" s="2" t="s">
        <v>403</v>
      </c>
      <c r="C8469" s="2" t="s">
        <v>389</v>
      </c>
      <c r="D8469" s="2">
        <v>2020</v>
      </c>
      <c r="E8469" s="2" t="s">
        <v>388</v>
      </c>
      <c r="F8469" s="2">
        <v>671717375</v>
      </c>
    </row>
    <row r="8470" spans="1:6" x14ac:dyDescent="0.25">
      <c r="A8470" s="2" t="s">
        <v>213</v>
      </c>
      <c r="B8470" s="2" t="s">
        <v>403</v>
      </c>
      <c r="C8470" s="2" t="s">
        <v>389</v>
      </c>
      <c r="D8470" s="2">
        <v>2021</v>
      </c>
      <c r="E8470" s="2" t="s">
        <v>388</v>
      </c>
      <c r="F8470" s="2">
        <v>672543006</v>
      </c>
    </row>
    <row r="8471" spans="1:6" x14ac:dyDescent="0.25">
      <c r="A8471" s="2" t="s">
        <v>213</v>
      </c>
      <c r="B8471" s="2" t="s">
        <v>403</v>
      </c>
      <c r="C8471" s="2" t="s">
        <v>390</v>
      </c>
      <c r="D8471" s="2">
        <v>2010</v>
      </c>
      <c r="E8471" s="2" t="s">
        <v>388</v>
      </c>
      <c r="F8471" s="2">
        <v>205210859</v>
      </c>
    </row>
    <row r="8472" spans="1:6" x14ac:dyDescent="0.25">
      <c r="A8472" s="2" t="s">
        <v>213</v>
      </c>
      <c r="B8472" s="2" t="s">
        <v>403</v>
      </c>
      <c r="C8472" s="2" t="s">
        <v>390</v>
      </c>
      <c r="D8472" s="2">
        <v>2011</v>
      </c>
      <c r="E8472" s="2" t="s">
        <v>388</v>
      </c>
      <c r="F8472" s="2">
        <v>211803154</v>
      </c>
    </row>
    <row r="8473" spans="1:6" x14ac:dyDescent="0.25">
      <c r="A8473" s="2" t="s">
        <v>213</v>
      </c>
      <c r="B8473" s="2" t="s">
        <v>403</v>
      </c>
      <c r="C8473" s="2" t="s">
        <v>390</v>
      </c>
      <c r="D8473" s="2">
        <v>2012</v>
      </c>
      <c r="E8473" s="2" t="s">
        <v>388</v>
      </c>
      <c r="F8473" s="2">
        <v>262510099</v>
      </c>
    </row>
    <row r="8474" spans="1:6" x14ac:dyDescent="0.25">
      <c r="A8474" s="2" t="s">
        <v>213</v>
      </c>
      <c r="B8474" s="2" t="s">
        <v>403</v>
      </c>
      <c r="C8474" s="2" t="s">
        <v>390</v>
      </c>
      <c r="D8474" s="2">
        <v>2013</v>
      </c>
      <c r="E8474" s="2" t="s">
        <v>388</v>
      </c>
      <c r="F8474" s="2">
        <v>355151796</v>
      </c>
    </row>
    <row r="8475" spans="1:6" x14ac:dyDescent="0.25">
      <c r="A8475" s="2" t="s">
        <v>213</v>
      </c>
      <c r="B8475" s="2" t="s">
        <v>403</v>
      </c>
      <c r="C8475" s="2" t="s">
        <v>390</v>
      </c>
      <c r="D8475" s="2">
        <v>2014</v>
      </c>
      <c r="E8475" s="2" t="s">
        <v>388</v>
      </c>
      <c r="F8475" s="2">
        <v>319407686</v>
      </c>
    </row>
    <row r="8476" spans="1:6" x14ac:dyDescent="0.25">
      <c r="A8476" s="2" t="s">
        <v>213</v>
      </c>
      <c r="B8476" s="2" t="s">
        <v>403</v>
      </c>
      <c r="C8476" s="2" t="s">
        <v>390</v>
      </c>
      <c r="D8476" s="2">
        <v>2015</v>
      </c>
      <c r="E8476" s="2" t="s">
        <v>388</v>
      </c>
      <c r="F8476" s="2">
        <v>517728427</v>
      </c>
    </row>
    <row r="8477" spans="1:6" x14ac:dyDescent="0.25">
      <c r="A8477" s="2" t="s">
        <v>213</v>
      </c>
      <c r="B8477" s="2" t="s">
        <v>403</v>
      </c>
      <c r="C8477" s="2" t="s">
        <v>390</v>
      </c>
      <c r="D8477" s="2">
        <v>2016</v>
      </c>
      <c r="E8477" s="2" t="s">
        <v>388</v>
      </c>
      <c r="F8477" s="2">
        <v>1127318652</v>
      </c>
    </row>
    <row r="8478" spans="1:6" x14ac:dyDescent="0.25">
      <c r="A8478" s="2" t="s">
        <v>213</v>
      </c>
      <c r="B8478" s="2" t="s">
        <v>403</v>
      </c>
      <c r="C8478" s="2" t="s">
        <v>390</v>
      </c>
      <c r="D8478" s="2">
        <v>2017</v>
      </c>
      <c r="E8478" s="2" t="s">
        <v>388</v>
      </c>
      <c r="F8478" s="2">
        <v>1051355602</v>
      </c>
    </row>
    <row r="8479" spans="1:6" x14ac:dyDescent="0.25">
      <c r="A8479" s="2" t="s">
        <v>213</v>
      </c>
      <c r="B8479" s="2" t="s">
        <v>403</v>
      </c>
      <c r="C8479" s="2" t="s">
        <v>390</v>
      </c>
      <c r="D8479" s="2">
        <v>2018</v>
      </c>
      <c r="E8479" s="2" t="s">
        <v>388</v>
      </c>
      <c r="F8479" s="2">
        <v>614115739</v>
      </c>
    </row>
    <row r="8480" spans="1:6" x14ac:dyDescent="0.25">
      <c r="A8480" s="2" t="s">
        <v>213</v>
      </c>
      <c r="B8480" s="2" t="s">
        <v>403</v>
      </c>
      <c r="C8480" s="2" t="s">
        <v>390</v>
      </c>
      <c r="D8480" s="2">
        <v>2019</v>
      </c>
      <c r="E8480" s="2" t="s">
        <v>388</v>
      </c>
      <c r="F8480" s="2">
        <v>631422682</v>
      </c>
    </row>
    <row r="8481" spans="1:6" x14ac:dyDescent="0.25">
      <c r="A8481" s="2" t="s">
        <v>213</v>
      </c>
      <c r="B8481" s="2" t="s">
        <v>403</v>
      </c>
      <c r="C8481" s="2" t="s">
        <v>390</v>
      </c>
      <c r="D8481" s="2">
        <v>2020</v>
      </c>
      <c r="E8481" s="2" t="s">
        <v>388</v>
      </c>
      <c r="F8481" s="2">
        <v>666910520</v>
      </c>
    </row>
    <row r="8482" spans="1:6" x14ac:dyDescent="0.25">
      <c r="A8482" s="2" t="s">
        <v>213</v>
      </c>
      <c r="B8482" s="2" t="s">
        <v>403</v>
      </c>
      <c r="C8482" s="2" t="s">
        <v>390</v>
      </c>
      <c r="D8482" s="2">
        <v>2021</v>
      </c>
      <c r="E8482" s="2" t="s">
        <v>388</v>
      </c>
      <c r="F8482" s="2">
        <v>699146142</v>
      </c>
    </row>
    <row r="8483" spans="1:6" x14ac:dyDescent="0.25">
      <c r="A8483" s="2" t="s">
        <v>214</v>
      </c>
      <c r="B8483" s="2" t="s">
        <v>435</v>
      </c>
      <c r="C8483" s="2" t="s">
        <v>387</v>
      </c>
      <c r="D8483" s="2">
        <v>2010</v>
      </c>
      <c r="E8483" s="2" t="s">
        <v>388</v>
      </c>
      <c r="F8483" s="2">
        <v>67196116</v>
      </c>
    </row>
    <row r="8484" spans="1:6" x14ac:dyDescent="0.25">
      <c r="A8484" s="2" t="s">
        <v>214</v>
      </c>
      <c r="B8484" s="2" t="s">
        <v>435</v>
      </c>
      <c r="C8484" s="2" t="s">
        <v>387</v>
      </c>
      <c r="D8484" s="2">
        <v>2011</v>
      </c>
      <c r="E8484" s="2" t="s">
        <v>388</v>
      </c>
      <c r="F8484" s="2">
        <v>80024199</v>
      </c>
    </row>
    <row r="8485" spans="1:6" x14ac:dyDescent="0.25">
      <c r="A8485" s="2" t="s">
        <v>214</v>
      </c>
      <c r="B8485" s="2" t="s">
        <v>435</v>
      </c>
      <c r="C8485" s="2" t="s">
        <v>387</v>
      </c>
      <c r="D8485" s="2">
        <v>2012</v>
      </c>
      <c r="E8485" s="2" t="s">
        <v>388</v>
      </c>
      <c r="F8485" s="2">
        <v>58610130</v>
      </c>
    </row>
    <row r="8486" spans="1:6" x14ac:dyDescent="0.25">
      <c r="A8486" s="2" t="s">
        <v>214</v>
      </c>
      <c r="B8486" s="2" t="s">
        <v>435</v>
      </c>
      <c r="C8486" s="2" t="s">
        <v>387</v>
      </c>
      <c r="D8486" s="2">
        <v>2013</v>
      </c>
      <c r="E8486" s="2" t="s">
        <v>388</v>
      </c>
      <c r="F8486" s="2">
        <v>90173837</v>
      </c>
    </row>
    <row r="8487" spans="1:6" x14ac:dyDescent="0.25">
      <c r="A8487" s="2" t="s">
        <v>214</v>
      </c>
      <c r="B8487" s="2" t="s">
        <v>435</v>
      </c>
      <c r="C8487" s="2" t="s">
        <v>387</v>
      </c>
      <c r="D8487" s="2">
        <v>2014</v>
      </c>
      <c r="E8487" s="2" t="s">
        <v>388</v>
      </c>
      <c r="F8487" s="2">
        <v>94127723</v>
      </c>
    </row>
    <row r="8488" spans="1:6" x14ac:dyDescent="0.25">
      <c r="A8488" s="2" t="s">
        <v>214</v>
      </c>
      <c r="B8488" s="2" t="s">
        <v>435</v>
      </c>
      <c r="C8488" s="2" t="s">
        <v>387</v>
      </c>
      <c r="D8488" s="2">
        <v>2015</v>
      </c>
      <c r="E8488" s="2" t="s">
        <v>388</v>
      </c>
      <c r="F8488" s="2">
        <v>69004359</v>
      </c>
    </row>
    <row r="8489" spans="1:6" x14ac:dyDescent="0.25">
      <c r="A8489" s="2" t="s">
        <v>214</v>
      </c>
      <c r="B8489" s="2" t="s">
        <v>435</v>
      </c>
      <c r="C8489" s="2" t="s">
        <v>387</v>
      </c>
      <c r="D8489" s="2">
        <v>2016</v>
      </c>
      <c r="E8489" s="2" t="s">
        <v>388</v>
      </c>
      <c r="F8489" s="2">
        <v>101557088</v>
      </c>
    </row>
    <row r="8490" spans="1:6" x14ac:dyDescent="0.25">
      <c r="A8490" s="2" t="s">
        <v>214</v>
      </c>
      <c r="B8490" s="2" t="s">
        <v>435</v>
      </c>
      <c r="C8490" s="2" t="s">
        <v>387</v>
      </c>
      <c r="D8490" s="2">
        <v>2017</v>
      </c>
      <c r="E8490" s="2" t="s">
        <v>388</v>
      </c>
      <c r="F8490" s="2">
        <v>76816408</v>
      </c>
    </row>
    <row r="8491" spans="1:6" x14ac:dyDescent="0.25">
      <c r="A8491" s="2" t="s">
        <v>214</v>
      </c>
      <c r="B8491" s="2" t="s">
        <v>435</v>
      </c>
      <c r="C8491" s="2" t="s">
        <v>387</v>
      </c>
      <c r="D8491" s="2">
        <v>2018</v>
      </c>
      <c r="E8491" s="2" t="s">
        <v>388</v>
      </c>
      <c r="F8491" s="2">
        <v>120421524</v>
      </c>
    </row>
    <row r="8492" spans="1:6" x14ac:dyDescent="0.25">
      <c r="A8492" s="2" t="s">
        <v>214</v>
      </c>
      <c r="B8492" s="2" t="s">
        <v>435</v>
      </c>
      <c r="C8492" s="2" t="s">
        <v>387</v>
      </c>
      <c r="D8492" s="2">
        <v>2019</v>
      </c>
      <c r="E8492" s="2" t="s">
        <v>388</v>
      </c>
      <c r="F8492" s="2">
        <v>127817332</v>
      </c>
    </row>
    <row r="8493" spans="1:6" x14ac:dyDescent="0.25">
      <c r="A8493" s="2" t="s">
        <v>214</v>
      </c>
      <c r="B8493" s="2" t="s">
        <v>435</v>
      </c>
      <c r="C8493" s="2" t="s">
        <v>387</v>
      </c>
      <c r="D8493" s="2">
        <v>2020</v>
      </c>
      <c r="E8493" s="2" t="s">
        <v>388</v>
      </c>
      <c r="F8493" s="2">
        <v>134156861</v>
      </c>
    </row>
    <row r="8494" spans="1:6" x14ac:dyDescent="0.25">
      <c r="A8494" s="2" t="s">
        <v>214</v>
      </c>
      <c r="B8494" s="2" t="s">
        <v>435</v>
      </c>
      <c r="C8494" s="2" t="s">
        <v>387</v>
      </c>
      <c r="D8494" s="2">
        <v>2021</v>
      </c>
      <c r="E8494" s="2" t="s">
        <v>388</v>
      </c>
      <c r="F8494" s="2">
        <v>138510344</v>
      </c>
    </row>
    <row r="8495" spans="1:6" x14ac:dyDescent="0.25">
      <c r="A8495" s="2" t="s">
        <v>214</v>
      </c>
      <c r="B8495" s="2" t="s">
        <v>435</v>
      </c>
      <c r="C8495" s="2" t="s">
        <v>389</v>
      </c>
      <c r="D8495" s="2">
        <v>2010</v>
      </c>
      <c r="E8495" s="2" t="s">
        <v>388</v>
      </c>
      <c r="F8495" s="2">
        <v>102248369</v>
      </c>
    </row>
    <row r="8496" spans="1:6" x14ac:dyDescent="0.25">
      <c r="A8496" s="2" t="s">
        <v>214</v>
      </c>
      <c r="B8496" s="2" t="s">
        <v>435</v>
      </c>
      <c r="C8496" s="2" t="s">
        <v>389</v>
      </c>
      <c r="D8496" s="2">
        <v>2011</v>
      </c>
      <c r="E8496" s="2" t="s">
        <v>388</v>
      </c>
      <c r="F8496" s="2">
        <v>397810871</v>
      </c>
    </row>
    <row r="8497" spans="1:6" x14ac:dyDescent="0.25">
      <c r="A8497" s="2" t="s">
        <v>214</v>
      </c>
      <c r="B8497" s="2" t="s">
        <v>435</v>
      </c>
      <c r="C8497" s="2" t="s">
        <v>389</v>
      </c>
      <c r="D8497" s="2">
        <v>2012</v>
      </c>
      <c r="E8497" s="2" t="s">
        <v>388</v>
      </c>
      <c r="F8497" s="2">
        <v>92248216</v>
      </c>
    </row>
    <row r="8498" spans="1:6" x14ac:dyDescent="0.25">
      <c r="A8498" s="2" t="s">
        <v>214</v>
      </c>
      <c r="B8498" s="2" t="s">
        <v>435</v>
      </c>
      <c r="C8498" s="2" t="s">
        <v>389</v>
      </c>
      <c r="D8498" s="2">
        <v>2013</v>
      </c>
      <c r="E8498" s="2" t="s">
        <v>388</v>
      </c>
      <c r="F8498" s="2">
        <v>68388076</v>
      </c>
    </row>
    <row r="8499" spans="1:6" x14ac:dyDescent="0.25">
      <c r="A8499" s="2" t="s">
        <v>214</v>
      </c>
      <c r="B8499" s="2" t="s">
        <v>435</v>
      </c>
      <c r="C8499" s="2" t="s">
        <v>389</v>
      </c>
      <c r="D8499" s="2">
        <v>2014</v>
      </c>
      <c r="E8499" s="2" t="s">
        <v>388</v>
      </c>
      <c r="F8499" s="2">
        <v>114487277</v>
      </c>
    </row>
    <row r="8500" spans="1:6" x14ac:dyDescent="0.25">
      <c r="A8500" s="2" t="s">
        <v>214</v>
      </c>
      <c r="B8500" s="2" t="s">
        <v>435</v>
      </c>
      <c r="C8500" s="2" t="s">
        <v>389</v>
      </c>
      <c r="D8500" s="2">
        <v>2015</v>
      </c>
      <c r="E8500" s="2" t="s">
        <v>388</v>
      </c>
      <c r="F8500" s="2">
        <v>133754919</v>
      </c>
    </row>
    <row r="8501" spans="1:6" x14ac:dyDescent="0.25">
      <c r="A8501" s="2" t="s">
        <v>214</v>
      </c>
      <c r="B8501" s="2" t="s">
        <v>435</v>
      </c>
      <c r="C8501" s="2" t="s">
        <v>389</v>
      </c>
      <c r="D8501" s="2">
        <v>2016</v>
      </c>
      <c r="E8501" s="2" t="s">
        <v>388</v>
      </c>
      <c r="F8501" s="2">
        <v>275315016</v>
      </c>
    </row>
    <row r="8502" spans="1:6" x14ac:dyDescent="0.25">
      <c r="A8502" s="2" t="s">
        <v>214</v>
      </c>
      <c r="B8502" s="2" t="s">
        <v>435</v>
      </c>
      <c r="C8502" s="2" t="s">
        <v>389</v>
      </c>
      <c r="D8502" s="2">
        <v>2017</v>
      </c>
      <c r="E8502" s="2" t="s">
        <v>388</v>
      </c>
      <c r="F8502" s="2">
        <v>192895498</v>
      </c>
    </row>
    <row r="8503" spans="1:6" x14ac:dyDescent="0.25">
      <c r="A8503" s="2" t="s">
        <v>214</v>
      </c>
      <c r="B8503" s="2" t="s">
        <v>435</v>
      </c>
      <c r="C8503" s="2" t="s">
        <v>389</v>
      </c>
      <c r="D8503" s="2">
        <v>2018</v>
      </c>
      <c r="E8503" s="2" t="s">
        <v>388</v>
      </c>
      <c r="F8503" s="2">
        <v>281557432</v>
      </c>
    </row>
    <row r="8504" spans="1:6" x14ac:dyDescent="0.25">
      <c r="A8504" s="2" t="s">
        <v>214</v>
      </c>
      <c r="B8504" s="2" t="s">
        <v>435</v>
      </c>
      <c r="C8504" s="2" t="s">
        <v>389</v>
      </c>
      <c r="D8504" s="2">
        <v>2019</v>
      </c>
      <c r="E8504" s="2" t="s">
        <v>388</v>
      </c>
      <c r="F8504" s="2">
        <v>305517211</v>
      </c>
    </row>
    <row r="8505" spans="1:6" x14ac:dyDescent="0.25">
      <c r="A8505" s="2" t="s">
        <v>214</v>
      </c>
      <c r="B8505" s="2" t="s">
        <v>435</v>
      </c>
      <c r="C8505" s="2" t="s">
        <v>389</v>
      </c>
      <c r="D8505" s="2">
        <v>2020</v>
      </c>
      <c r="E8505" s="2" t="s">
        <v>388</v>
      </c>
      <c r="F8505" s="2">
        <v>304878537</v>
      </c>
    </row>
    <row r="8506" spans="1:6" x14ac:dyDescent="0.25">
      <c r="A8506" s="2" t="s">
        <v>214</v>
      </c>
      <c r="B8506" s="2" t="s">
        <v>435</v>
      </c>
      <c r="C8506" s="2" t="s">
        <v>389</v>
      </c>
      <c r="D8506" s="2">
        <v>2021</v>
      </c>
      <c r="E8506" s="2" t="s">
        <v>388</v>
      </c>
      <c r="F8506" s="2">
        <v>304294296</v>
      </c>
    </row>
    <row r="8507" spans="1:6" x14ac:dyDescent="0.25">
      <c r="A8507" s="2" t="s">
        <v>214</v>
      </c>
      <c r="B8507" s="2" t="s">
        <v>435</v>
      </c>
      <c r="C8507" s="2" t="s">
        <v>390</v>
      </c>
      <c r="D8507" s="2">
        <v>2010</v>
      </c>
      <c r="E8507" s="2" t="s">
        <v>388</v>
      </c>
      <c r="F8507" s="2">
        <v>137518307</v>
      </c>
    </row>
    <row r="8508" spans="1:6" x14ac:dyDescent="0.25">
      <c r="A8508" s="2" t="s">
        <v>214</v>
      </c>
      <c r="B8508" s="2" t="s">
        <v>435</v>
      </c>
      <c r="C8508" s="2" t="s">
        <v>390</v>
      </c>
      <c r="D8508" s="2">
        <v>2011</v>
      </c>
      <c r="E8508" s="2" t="s">
        <v>388</v>
      </c>
      <c r="F8508" s="2">
        <v>70254696</v>
      </c>
    </row>
    <row r="8509" spans="1:6" x14ac:dyDescent="0.25">
      <c r="A8509" s="2" t="s">
        <v>214</v>
      </c>
      <c r="B8509" s="2" t="s">
        <v>435</v>
      </c>
      <c r="C8509" s="2" t="s">
        <v>390</v>
      </c>
      <c r="D8509" s="2">
        <v>2012</v>
      </c>
      <c r="E8509" s="2" t="s">
        <v>388</v>
      </c>
      <c r="F8509" s="2">
        <v>188864157</v>
      </c>
    </row>
    <row r="8510" spans="1:6" x14ac:dyDescent="0.25">
      <c r="A8510" s="2" t="s">
        <v>214</v>
      </c>
      <c r="B8510" s="2" t="s">
        <v>435</v>
      </c>
      <c r="C8510" s="2" t="s">
        <v>390</v>
      </c>
      <c r="D8510" s="2">
        <v>2013</v>
      </c>
      <c r="E8510" s="2" t="s">
        <v>388</v>
      </c>
      <c r="F8510" s="2">
        <v>93955954</v>
      </c>
    </row>
    <row r="8511" spans="1:6" x14ac:dyDescent="0.25">
      <c r="A8511" s="2" t="s">
        <v>214</v>
      </c>
      <c r="B8511" s="2" t="s">
        <v>435</v>
      </c>
      <c r="C8511" s="2" t="s">
        <v>390</v>
      </c>
      <c r="D8511" s="2">
        <v>2014</v>
      </c>
      <c r="E8511" s="2" t="s">
        <v>388</v>
      </c>
      <c r="F8511" s="2">
        <v>170175483</v>
      </c>
    </row>
    <row r="8512" spans="1:6" x14ac:dyDescent="0.25">
      <c r="A8512" s="2" t="s">
        <v>214</v>
      </c>
      <c r="B8512" s="2" t="s">
        <v>435</v>
      </c>
      <c r="C8512" s="2" t="s">
        <v>390</v>
      </c>
      <c r="D8512" s="2">
        <v>2015</v>
      </c>
      <c r="E8512" s="2" t="s">
        <v>388</v>
      </c>
      <c r="F8512" s="2">
        <v>100219805</v>
      </c>
    </row>
    <row r="8513" spans="1:6" x14ac:dyDescent="0.25">
      <c r="A8513" s="2" t="s">
        <v>214</v>
      </c>
      <c r="B8513" s="2" t="s">
        <v>435</v>
      </c>
      <c r="C8513" s="2" t="s">
        <v>390</v>
      </c>
      <c r="D8513" s="2">
        <v>2016</v>
      </c>
      <c r="E8513" s="2" t="s">
        <v>388</v>
      </c>
      <c r="F8513" s="2">
        <v>292596016</v>
      </c>
    </row>
    <row r="8514" spans="1:6" x14ac:dyDescent="0.25">
      <c r="A8514" s="2" t="s">
        <v>214</v>
      </c>
      <c r="B8514" s="2" t="s">
        <v>435</v>
      </c>
      <c r="C8514" s="2" t="s">
        <v>390</v>
      </c>
      <c r="D8514" s="2">
        <v>2017</v>
      </c>
      <c r="E8514" s="2" t="s">
        <v>388</v>
      </c>
      <c r="F8514" s="2">
        <v>183012806</v>
      </c>
    </row>
    <row r="8515" spans="1:6" x14ac:dyDescent="0.25">
      <c r="A8515" s="2" t="s">
        <v>214</v>
      </c>
      <c r="B8515" s="2" t="s">
        <v>435</v>
      </c>
      <c r="C8515" s="2" t="s">
        <v>390</v>
      </c>
      <c r="D8515" s="2">
        <v>2018</v>
      </c>
      <c r="E8515" s="2" t="s">
        <v>388</v>
      </c>
      <c r="F8515" s="2">
        <v>221039384</v>
      </c>
    </row>
    <row r="8516" spans="1:6" x14ac:dyDescent="0.25">
      <c r="A8516" s="2" t="s">
        <v>214</v>
      </c>
      <c r="B8516" s="2" t="s">
        <v>435</v>
      </c>
      <c r="C8516" s="2" t="s">
        <v>390</v>
      </c>
      <c r="D8516" s="2">
        <v>2019</v>
      </c>
      <c r="E8516" s="2" t="s">
        <v>388</v>
      </c>
      <c r="F8516" s="2">
        <v>236488159</v>
      </c>
    </row>
    <row r="8517" spans="1:6" x14ac:dyDescent="0.25">
      <c r="A8517" s="2" t="s">
        <v>214</v>
      </c>
      <c r="B8517" s="2" t="s">
        <v>435</v>
      </c>
      <c r="C8517" s="2" t="s">
        <v>390</v>
      </c>
      <c r="D8517" s="2">
        <v>2020</v>
      </c>
      <c r="E8517" s="2" t="s">
        <v>388</v>
      </c>
      <c r="F8517" s="2">
        <v>250841471</v>
      </c>
    </row>
    <row r="8518" spans="1:6" x14ac:dyDescent="0.25">
      <c r="A8518" s="2" t="s">
        <v>214</v>
      </c>
      <c r="B8518" s="2" t="s">
        <v>435</v>
      </c>
      <c r="C8518" s="2" t="s">
        <v>390</v>
      </c>
      <c r="D8518" s="2">
        <v>2021</v>
      </c>
      <c r="E8518" s="2" t="s">
        <v>388</v>
      </c>
      <c r="F8518" s="2">
        <v>263917648</v>
      </c>
    </row>
    <row r="8519" spans="1:6" x14ac:dyDescent="0.25">
      <c r="A8519" s="2" t="s">
        <v>215</v>
      </c>
      <c r="B8519" s="2" t="s">
        <v>391</v>
      </c>
      <c r="C8519" s="2" t="s">
        <v>387</v>
      </c>
      <c r="D8519" s="2">
        <v>2010</v>
      </c>
      <c r="E8519" s="2" t="s">
        <v>388</v>
      </c>
      <c r="F8519" s="2">
        <v>26316494</v>
      </c>
    </row>
    <row r="8520" spans="1:6" x14ac:dyDescent="0.25">
      <c r="A8520" s="2" t="s">
        <v>215</v>
      </c>
      <c r="B8520" s="2" t="s">
        <v>391</v>
      </c>
      <c r="C8520" s="2" t="s">
        <v>387</v>
      </c>
      <c r="D8520" s="2">
        <v>2011</v>
      </c>
      <c r="E8520" s="2" t="s">
        <v>388</v>
      </c>
      <c r="F8520" s="2">
        <v>18595839</v>
      </c>
    </row>
    <row r="8521" spans="1:6" x14ac:dyDescent="0.25">
      <c r="A8521" s="2" t="s">
        <v>215</v>
      </c>
      <c r="B8521" s="2" t="s">
        <v>391</v>
      </c>
      <c r="C8521" s="2" t="s">
        <v>387</v>
      </c>
      <c r="D8521" s="2">
        <v>2012</v>
      </c>
      <c r="E8521" s="2" t="s">
        <v>388</v>
      </c>
      <c r="F8521" s="2">
        <v>20786793</v>
      </c>
    </row>
    <row r="8522" spans="1:6" x14ac:dyDescent="0.25">
      <c r="A8522" s="2" t="s">
        <v>215</v>
      </c>
      <c r="B8522" s="2" t="s">
        <v>391</v>
      </c>
      <c r="C8522" s="2" t="s">
        <v>387</v>
      </c>
      <c r="D8522" s="2">
        <v>2013</v>
      </c>
      <c r="E8522" s="2" t="s">
        <v>388</v>
      </c>
      <c r="F8522" s="2">
        <v>16831158</v>
      </c>
    </row>
    <row r="8523" spans="1:6" x14ac:dyDescent="0.25">
      <c r="A8523" s="2" t="s">
        <v>215</v>
      </c>
      <c r="B8523" s="2" t="s">
        <v>391</v>
      </c>
      <c r="C8523" s="2" t="s">
        <v>387</v>
      </c>
      <c r="D8523" s="2">
        <v>2014</v>
      </c>
      <c r="E8523" s="2" t="s">
        <v>388</v>
      </c>
      <c r="F8523" s="2">
        <v>62459171</v>
      </c>
    </row>
    <row r="8524" spans="1:6" x14ac:dyDescent="0.25">
      <c r="A8524" s="2" t="s">
        <v>215</v>
      </c>
      <c r="B8524" s="2" t="s">
        <v>391</v>
      </c>
      <c r="C8524" s="2" t="s">
        <v>387</v>
      </c>
      <c r="D8524" s="2">
        <v>2015</v>
      </c>
      <c r="E8524" s="2" t="s">
        <v>388</v>
      </c>
      <c r="F8524" s="2">
        <v>38351051</v>
      </c>
    </row>
    <row r="8525" spans="1:6" x14ac:dyDescent="0.25">
      <c r="A8525" s="2" t="s">
        <v>215</v>
      </c>
      <c r="B8525" s="2" t="s">
        <v>391</v>
      </c>
      <c r="C8525" s="2" t="s">
        <v>387</v>
      </c>
      <c r="D8525" s="2">
        <v>2016</v>
      </c>
      <c r="E8525" s="2" t="s">
        <v>388</v>
      </c>
      <c r="F8525" s="2">
        <v>37823758</v>
      </c>
    </row>
    <row r="8526" spans="1:6" x14ac:dyDescent="0.25">
      <c r="A8526" s="2" t="s">
        <v>215</v>
      </c>
      <c r="B8526" s="2" t="s">
        <v>391</v>
      </c>
      <c r="C8526" s="2" t="s">
        <v>387</v>
      </c>
      <c r="D8526" s="2">
        <v>2017</v>
      </c>
      <c r="E8526" s="2" t="s">
        <v>388</v>
      </c>
      <c r="F8526" s="2">
        <v>32339743</v>
      </c>
    </row>
    <row r="8527" spans="1:6" x14ac:dyDescent="0.25">
      <c r="A8527" s="2" t="s">
        <v>215</v>
      </c>
      <c r="B8527" s="2" t="s">
        <v>391</v>
      </c>
      <c r="C8527" s="2" t="s">
        <v>387</v>
      </c>
      <c r="D8527" s="2">
        <v>2018</v>
      </c>
      <c r="E8527" s="2" t="s">
        <v>388</v>
      </c>
      <c r="F8527" s="2">
        <v>45046653</v>
      </c>
    </row>
    <row r="8528" spans="1:6" x14ac:dyDescent="0.25">
      <c r="A8528" s="2" t="s">
        <v>215</v>
      </c>
      <c r="B8528" s="2" t="s">
        <v>391</v>
      </c>
      <c r="C8528" s="2" t="s">
        <v>387</v>
      </c>
      <c r="D8528" s="2">
        <v>2019</v>
      </c>
      <c r="E8528" s="2" t="s">
        <v>388</v>
      </c>
      <c r="F8528" s="2">
        <v>47449841</v>
      </c>
    </row>
    <row r="8529" spans="1:6" x14ac:dyDescent="0.25">
      <c r="A8529" s="2" t="s">
        <v>215</v>
      </c>
      <c r="B8529" s="2" t="s">
        <v>391</v>
      </c>
      <c r="C8529" s="2" t="s">
        <v>387</v>
      </c>
      <c r="D8529" s="2">
        <v>2020</v>
      </c>
      <c r="E8529" s="2" t="s">
        <v>388</v>
      </c>
      <c r="F8529" s="2">
        <v>49569726</v>
      </c>
    </row>
    <row r="8530" spans="1:6" x14ac:dyDescent="0.25">
      <c r="A8530" s="2" t="s">
        <v>215</v>
      </c>
      <c r="B8530" s="2" t="s">
        <v>391</v>
      </c>
      <c r="C8530" s="2" t="s">
        <v>387</v>
      </c>
      <c r="D8530" s="2">
        <v>2021</v>
      </c>
      <c r="E8530" s="2" t="s">
        <v>388</v>
      </c>
      <c r="F8530" s="2">
        <v>50820794</v>
      </c>
    </row>
    <row r="8531" spans="1:6" x14ac:dyDescent="0.25">
      <c r="A8531" s="2" t="s">
        <v>215</v>
      </c>
      <c r="B8531" s="2" t="s">
        <v>391</v>
      </c>
      <c r="C8531" s="2" t="s">
        <v>389</v>
      </c>
      <c r="D8531" s="2">
        <v>2010</v>
      </c>
      <c r="E8531" s="2" t="s">
        <v>388</v>
      </c>
      <c r="F8531" s="2">
        <v>14403108</v>
      </c>
    </row>
    <row r="8532" spans="1:6" x14ac:dyDescent="0.25">
      <c r="A8532" s="2" t="s">
        <v>215</v>
      </c>
      <c r="B8532" s="2" t="s">
        <v>391</v>
      </c>
      <c r="C8532" s="2" t="s">
        <v>389</v>
      </c>
      <c r="D8532" s="2">
        <v>2011</v>
      </c>
      <c r="E8532" s="2" t="s">
        <v>388</v>
      </c>
      <c r="F8532" s="2">
        <v>7651700</v>
      </c>
    </row>
    <row r="8533" spans="1:6" x14ac:dyDescent="0.25">
      <c r="A8533" s="2" t="s">
        <v>215</v>
      </c>
      <c r="B8533" s="2" t="s">
        <v>391</v>
      </c>
      <c r="C8533" s="2" t="s">
        <v>389</v>
      </c>
      <c r="D8533" s="2">
        <v>2012</v>
      </c>
      <c r="E8533" s="2" t="s">
        <v>388</v>
      </c>
      <c r="F8533" s="2">
        <v>58791891</v>
      </c>
    </row>
    <row r="8534" spans="1:6" x14ac:dyDescent="0.25">
      <c r="A8534" s="2" t="s">
        <v>215</v>
      </c>
      <c r="B8534" s="2" t="s">
        <v>391</v>
      </c>
      <c r="C8534" s="2" t="s">
        <v>389</v>
      </c>
      <c r="D8534" s="2">
        <v>2013</v>
      </c>
      <c r="E8534" s="2" t="s">
        <v>388</v>
      </c>
      <c r="F8534" s="2">
        <v>13791450</v>
      </c>
    </row>
    <row r="8535" spans="1:6" x14ac:dyDescent="0.25">
      <c r="A8535" s="2" t="s">
        <v>215</v>
      </c>
      <c r="B8535" s="2" t="s">
        <v>391</v>
      </c>
      <c r="C8535" s="2" t="s">
        <v>389</v>
      </c>
      <c r="D8535" s="2">
        <v>2014</v>
      </c>
      <c r="E8535" s="2" t="s">
        <v>388</v>
      </c>
      <c r="F8535" s="2">
        <v>13087340</v>
      </c>
    </row>
    <row r="8536" spans="1:6" x14ac:dyDescent="0.25">
      <c r="A8536" s="2" t="s">
        <v>215</v>
      </c>
      <c r="B8536" s="2" t="s">
        <v>391</v>
      </c>
      <c r="C8536" s="2" t="s">
        <v>389</v>
      </c>
      <c r="D8536" s="2">
        <v>2015</v>
      </c>
      <c r="E8536" s="2" t="s">
        <v>388</v>
      </c>
      <c r="F8536" s="2">
        <v>64815082</v>
      </c>
    </row>
    <row r="8537" spans="1:6" x14ac:dyDescent="0.25">
      <c r="A8537" s="2" t="s">
        <v>215</v>
      </c>
      <c r="B8537" s="2" t="s">
        <v>391</v>
      </c>
      <c r="C8537" s="2" t="s">
        <v>389</v>
      </c>
      <c r="D8537" s="2">
        <v>2016</v>
      </c>
      <c r="E8537" s="2" t="s">
        <v>388</v>
      </c>
      <c r="F8537" s="2">
        <v>8912333</v>
      </c>
    </row>
    <row r="8538" spans="1:6" x14ac:dyDescent="0.25">
      <c r="A8538" s="2" t="s">
        <v>215</v>
      </c>
      <c r="B8538" s="2" t="s">
        <v>391</v>
      </c>
      <c r="C8538" s="2" t="s">
        <v>389</v>
      </c>
      <c r="D8538" s="2">
        <v>2017</v>
      </c>
      <c r="E8538" s="2" t="s">
        <v>388</v>
      </c>
      <c r="F8538" s="2">
        <v>28198503</v>
      </c>
    </row>
    <row r="8539" spans="1:6" x14ac:dyDescent="0.25">
      <c r="A8539" s="2" t="s">
        <v>215</v>
      </c>
      <c r="B8539" s="2" t="s">
        <v>391</v>
      </c>
      <c r="C8539" s="2" t="s">
        <v>389</v>
      </c>
      <c r="D8539" s="2">
        <v>2018</v>
      </c>
      <c r="E8539" s="2" t="s">
        <v>388</v>
      </c>
      <c r="F8539" s="2">
        <v>23447064</v>
      </c>
    </row>
    <row r="8540" spans="1:6" x14ac:dyDescent="0.25">
      <c r="A8540" s="2" t="s">
        <v>215</v>
      </c>
      <c r="B8540" s="2" t="s">
        <v>391</v>
      </c>
      <c r="C8540" s="2" t="s">
        <v>389</v>
      </c>
      <c r="D8540" s="2">
        <v>2019</v>
      </c>
      <c r="E8540" s="2" t="s">
        <v>388</v>
      </c>
      <c r="F8540" s="2">
        <v>24233769</v>
      </c>
    </row>
    <row r="8541" spans="1:6" x14ac:dyDescent="0.25">
      <c r="A8541" s="2" t="s">
        <v>215</v>
      </c>
      <c r="B8541" s="2" t="s">
        <v>391</v>
      </c>
      <c r="C8541" s="2" t="s">
        <v>389</v>
      </c>
      <c r="D8541" s="2">
        <v>2020</v>
      </c>
      <c r="E8541" s="2" t="s">
        <v>388</v>
      </c>
      <c r="F8541" s="2">
        <v>24912131</v>
      </c>
    </row>
    <row r="8542" spans="1:6" x14ac:dyDescent="0.25">
      <c r="A8542" s="2" t="s">
        <v>215</v>
      </c>
      <c r="B8542" s="2" t="s">
        <v>391</v>
      </c>
      <c r="C8542" s="2" t="s">
        <v>389</v>
      </c>
      <c r="D8542" s="2">
        <v>2021</v>
      </c>
      <c r="E8542" s="2" t="s">
        <v>388</v>
      </c>
      <c r="F8542" s="2">
        <v>25365330</v>
      </c>
    </row>
    <row r="8543" spans="1:6" x14ac:dyDescent="0.25">
      <c r="A8543" s="2" t="s">
        <v>215</v>
      </c>
      <c r="B8543" s="2" t="s">
        <v>391</v>
      </c>
      <c r="C8543" s="2" t="s">
        <v>390</v>
      </c>
      <c r="D8543" s="2">
        <v>2010</v>
      </c>
      <c r="E8543" s="2" t="s">
        <v>388</v>
      </c>
      <c r="F8543" s="2">
        <v>10044704</v>
      </c>
    </row>
    <row r="8544" spans="1:6" x14ac:dyDescent="0.25">
      <c r="A8544" s="2" t="s">
        <v>215</v>
      </c>
      <c r="B8544" s="2" t="s">
        <v>391</v>
      </c>
      <c r="C8544" s="2" t="s">
        <v>390</v>
      </c>
      <c r="D8544" s="2">
        <v>2011</v>
      </c>
      <c r="E8544" s="2" t="s">
        <v>388</v>
      </c>
      <c r="F8544" s="2">
        <v>7115041</v>
      </c>
    </row>
    <row r="8545" spans="1:6" x14ac:dyDescent="0.25">
      <c r="A8545" s="2" t="s">
        <v>215</v>
      </c>
      <c r="B8545" s="2" t="s">
        <v>391</v>
      </c>
      <c r="C8545" s="2" t="s">
        <v>390</v>
      </c>
      <c r="D8545" s="2">
        <v>2012</v>
      </c>
      <c r="E8545" s="2" t="s">
        <v>388</v>
      </c>
      <c r="F8545" s="2">
        <v>8014826</v>
      </c>
    </row>
    <row r="8546" spans="1:6" x14ac:dyDescent="0.25">
      <c r="A8546" s="2" t="s">
        <v>215</v>
      </c>
      <c r="B8546" s="2" t="s">
        <v>391</v>
      </c>
      <c r="C8546" s="2" t="s">
        <v>390</v>
      </c>
      <c r="D8546" s="2">
        <v>2013</v>
      </c>
      <c r="E8546" s="2" t="s">
        <v>388</v>
      </c>
      <c r="F8546" s="2">
        <v>9142785</v>
      </c>
    </row>
    <row r="8547" spans="1:6" x14ac:dyDescent="0.25">
      <c r="A8547" s="2" t="s">
        <v>215</v>
      </c>
      <c r="B8547" s="2" t="s">
        <v>391</v>
      </c>
      <c r="C8547" s="2" t="s">
        <v>390</v>
      </c>
      <c r="D8547" s="2">
        <v>2014</v>
      </c>
      <c r="E8547" s="2" t="s">
        <v>388</v>
      </c>
      <c r="F8547" s="2">
        <v>15558112</v>
      </c>
    </row>
    <row r="8548" spans="1:6" x14ac:dyDescent="0.25">
      <c r="A8548" s="2" t="s">
        <v>215</v>
      </c>
      <c r="B8548" s="2" t="s">
        <v>391</v>
      </c>
      <c r="C8548" s="2" t="s">
        <v>390</v>
      </c>
      <c r="D8548" s="2">
        <v>2016</v>
      </c>
      <c r="E8548" s="2" t="s">
        <v>388</v>
      </c>
      <c r="F8548" s="2">
        <v>890000</v>
      </c>
    </row>
    <row r="8549" spans="1:6" x14ac:dyDescent="0.25">
      <c r="A8549" s="2" t="s">
        <v>215</v>
      </c>
      <c r="B8549" s="2" t="s">
        <v>391</v>
      </c>
      <c r="C8549" s="2" t="s">
        <v>390</v>
      </c>
      <c r="D8549" s="2">
        <v>2017</v>
      </c>
      <c r="E8549" s="2" t="s">
        <v>388</v>
      </c>
      <c r="F8549" s="2">
        <v>121723</v>
      </c>
    </row>
    <row r="8550" spans="1:6" x14ac:dyDescent="0.25">
      <c r="A8550" s="2" t="s">
        <v>215</v>
      </c>
      <c r="B8550" s="2" t="s">
        <v>391</v>
      </c>
      <c r="C8550" s="2" t="s">
        <v>390</v>
      </c>
      <c r="D8550" s="2">
        <v>2018</v>
      </c>
      <c r="E8550" s="2" t="s">
        <v>388</v>
      </c>
      <c r="F8550" s="2">
        <v>607643</v>
      </c>
    </row>
    <row r="8551" spans="1:6" x14ac:dyDescent="0.25">
      <c r="A8551" s="2" t="s">
        <v>215</v>
      </c>
      <c r="B8551" s="2" t="s">
        <v>391</v>
      </c>
      <c r="C8551" s="2" t="s">
        <v>390</v>
      </c>
      <c r="D8551" s="2">
        <v>2019</v>
      </c>
      <c r="E8551" s="2" t="s">
        <v>388</v>
      </c>
      <c r="F8551" s="2">
        <v>612312</v>
      </c>
    </row>
    <row r="8552" spans="1:6" x14ac:dyDescent="0.25">
      <c r="A8552" s="2" t="s">
        <v>215</v>
      </c>
      <c r="B8552" s="2" t="s">
        <v>391</v>
      </c>
      <c r="C8552" s="2" t="s">
        <v>390</v>
      </c>
      <c r="D8552" s="2">
        <v>2020</v>
      </c>
      <c r="E8552" s="2" t="s">
        <v>388</v>
      </c>
      <c r="F8552" s="2">
        <v>630354</v>
      </c>
    </row>
    <row r="8553" spans="1:6" x14ac:dyDescent="0.25">
      <c r="A8553" s="2" t="s">
        <v>215</v>
      </c>
      <c r="B8553" s="2" t="s">
        <v>391</v>
      </c>
      <c r="C8553" s="2" t="s">
        <v>390</v>
      </c>
      <c r="D8553" s="2">
        <v>2021</v>
      </c>
      <c r="E8553" s="2" t="s">
        <v>388</v>
      </c>
      <c r="F8553" s="2">
        <v>646202</v>
      </c>
    </row>
    <row r="8554" spans="1:6" x14ac:dyDescent="0.25">
      <c r="A8554" s="2" t="s">
        <v>216</v>
      </c>
      <c r="B8554" s="2" t="s">
        <v>386</v>
      </c>
      <c r="C8554" s="2" t="s">
        <v>387</v>
      </c>
      <c r="D8554" s="2">
        <v>2010</v>
      </c>
      <c r="E8554" s="2" t="s">
        <v>388</v>
      </c>
      <c r="F8554" s="2">
        <v>280207849</v>
      </c>
    </row>
    <row r="8555" spans="1:6" x14ac:dyDescent="0.25">
      <c r="A8555" s="2" t="s">
        <v>216</v>
      </c>
      <c r="B8555" s="2" t="s">
        <v>386</v>
      </c>
      <c r="C8555" s="2" t="s">
        <v>387</v>
      </c>
      <c r="D8555" s="2">
        <v>2011</v>
      </c>
      <c r="E8555" s="2" t="s">
        <v>388</v>
      </c>
      <c r="F8555" s="2">
        <v>123820324</v>
      </c>
    </row>
    <row r="8556" spans="1:6" x14ac:dyDescent="0.25">
      <c r="A8556" s="2" t="s">
        <v>216</v>
      </c>
      <c r="B8556" s="2" t="s">
        <v>386</v>
      </c>
      <c r="C8556" s="2" t="s">
        <v>387</v>
      </c>
      <c r="D8556" s="2">
        <v>2012</v>
      </c>
      <c r="E8556" s="2" t="s">
        <v>388</v>
      </c>
      <c r="F8556" s="2">
        <v>157284429</v>
      </c>
    </row>
    <row r="8557" spans="1:6" x14ac:dyDescent="0.25">
      <c r="A8557" s="2" t="s">
        <v>216</v>
      </c>
      <c r="B8557" s="2" t="s">
        <v>386</v>
      </c>
      <c r="C8557" s="2" t="s">
        <v>387</v>
      </c>
      <c r="D8557" s="2">
        <v>2013</v>
      </c>
      <c r="E8557" s="2" t="s">
        <v>388</v>
      </c>
      <c r="F8557" s="2">
        <v>164808909</v>
      </c>
    </row>
    <row r="8558" spans="1:6" x14ac:dyDescent="0.25">
      <c r="A8558" s="2" t="s">
        <v>216</v>
      </c>
      <c r="B8558" s="2" t="s">
        <v>386</v>
      </c>
      <c r="C8558" s="2" t="s">
        <v>387</v>
      </c>
      <c r="D8558" s="2">
        <v>2014</v>
      </c>
      <c r="E8558" s="2" t="s">
        <v>388</v>
      </c>
      <c r="F8558" s="2">
        <v>202222696</v>
      </c>
    </row>
    <row r="8559" spans="1:6" x14ac:dyDescent="0.25">
      <c r="A8559" s="2" t="s">
        <v>216</v>
      </c>
      <c r="B8559" s="2" t="s">
        <v>386</v>
      </c>
      <c r="C8559" s="2" t="s">
        <v>387</v>
      </c>
      <c r="D8559" s="2">
        <v>2015</v>
      </c>
      <c r="E8559" s="2" t="s">
        <v>388</v>
      </c>
      <c r="F8559" s="2">
        <v>234945715</v>
      </c>
    </row>
    <row r="8560" spans="1:6" x14ac:dyDescent="0.25">
      <c r="A8560" s="2" t="s">
        <v>216</v>
      </c>
      <c r="B8560" s="2" t="s">
        <v>386</v>
      </c>
      <c r="C8560" s="2" t="s">
        <v>387</v>
      </c>
      <c r="D8560" s="2">
        <v>2016</v>
      </c>
      <c r="E8560" s="2" t="s">
        <v>388</v>
      </c>
      <c r="F8560" s="2">
        <v>244632459</v>
      </c>
    </row>
    <row r="8561" spans="1:6" x14ac:dyDescent="0.25">
      <c r="A8561" s="2" t="s">
        <v>216</v>
      </c>
      <c r="B8561" s="2" t="s">
        <v>386</v>
      </c>
      <c r="C8561" s="2" t="s">
        <v>387</v>
      </c>
      <c r="D8561" s="2">
        <v>2017</v>
      </c>
      <c r="E8561" s="2" t="s">
        <v>388</v>
      </c>
      <c r="F8561" s="2">
        <v>154474049</v>
      </c>
    </row>
    <row r="8562" spans="1:6" x14ac:dyDescent="0.25">
      <c r="A8562" s="2" t="s">
        <v>216</v>
      </c>
      <c r="B8562" s="2" t="s">
        <v>386</v>
      </c>
      <c r="C8562" s="2" t="s">
        <v>387</v>
      </c>
      <c r="D8562" s="2">
        <v>2018</v>
      </c>
      <c r="E8562" s="2" t="s">
        <v>388</v>
      </c>
      <c r="F8562" s="2">
        <v>323094788</v>
      </c>
    </row>
    <row r="8563" spans="1:6" x14ac:dyDescent="0.25">
      <c r="A8563" s="2" t="s">
        <v>216</v>
      </c>
      <c r="B8563" s="2" t="s">
        <v>386</v>
      </c>
      <c r="C8563" s="2" t="s">
        <v>387</v>
      </c>
      <c r="D8563" s="2">
        <v>2019</v>
      </c>
      <c r="E8563" s="2" t="s">
        <v>388</v>
      </c>
      <c r="F8563" s="2">
        <v>349619200</v>
      </c>
    </row>
    <row r="8564" spans="1:6" x14ac:dyDescent="0.25">
      <c r="A8564" s="2" t="s">
        <v>216</v>
      </c>
      <c r="B8564" s="2" t="s">
        <v>386</v>
      </c>
      <c r="C8564" s="2" t="s">
        <v>387</v>
      </c>
      <c r="D8564" s="2">
        <v>2020</v>
      </c>
      <c r="E8564" s="2" t="s">
        <v>388</v>
      </c>
      <c r="F8564" s="2">
        <v>374662422</v>
      </c>
    </row>
    <row r="8565" spans="1:6" x14ac:dyDescent="0.25">
      <c r="A8565" s="2" t="s">
        <v>216</v>
      </c>
      <c r="B8565" s="2" t="s">
        <v>386</v>
      </c>
      <c r="C8565" s="2" t="s">
        <v>387</v>
      </c>
      <c r="D8565" s="2">
        <v>2021</v>
      </c>
      <c r="E8565" s="2" t="s">
        <v>388</v>
      </c>
      <c r="F8565" s="2">
        <v>393156835</v>
      </c>
    </row>
    <row r="8566" spans="1:6" x14ac:dyDescent="0.25">
      <c r="A8566" s="2" t="s">
        <v>216</v>
      </c>
      <c r="B8566" s="2" t="s">
        <v>386</v>
      </c>
      <c r="C8566" s="2" t="s">
        <v>389</v>
      </c>
      <c r="D8566" s="2">
        <v>2010</v>
      </c>
      <c r="E8566" s="2" t="s">
        <v>388</v>
      </c>
      <c r="F8566" s="2">
        <v>230455526</v>
      </c>
    </row>
    <row r="8567" spans="1:6" x14ac:dyDescent="0.25">
      <c r="A8567" s="2" t="s">
        <v>216</v>
      </c>
      <c r="B8567" s="2" t="s">
        <v>386</v>
      </c>
      <c r="C8567" s="2" t="s">
        <v>389</v>
      </c>
      <c r="D8567" s="2">
        <v>2011</v>
      </c>
      <c r="E8567" s="2" t="s">
        <v>388</v>
      </c>
      <c r="F8567" s="2">
        <v>316298106</v>
      </c>
    </row>
    <row r="8568" spans="1:6" x14ac:dyDescent="0.25">
      <c r="A8568" s="2" t="s">
        <v>216</v>
      </c>
      <c r="B8568" s="2" t="s">
        <v>386</v>
      </c>
      <c r="C8568" s="2" t="s">
        <v>389</v>
      </c>
      <c r="D8568" s="2">
        <v>2012</v>
      </c>
      <c r="E8568" s="2" t="s">
        <v>388</v>
      </c>
      <c r="F8568" s="2">
        <v>291894753</v>
      </c>
    </row>
    <row r="8569" spans="1:6" x14ac:dyDescent="0.25">
      <c r="A8569" s="2" t="s">
        <v>216</v>
      </c>
      <c r="B8569" s="2" t="s">
        <v>386</v>
      </c>
      <c r="C8569" s="2" t="s">
        <v>389</v>
      </c>
      <c r="D8569" s="2">
        <v>2013</v>
      </c>
      <c r="E8569" s="2" t="s">
        <v>388</v>
      </c>
      <c r="F8569" s="2">
        <v>319021855</v>
      </c>
    </row>
    <row r="8570" spans="1:6" x14ac:dyDescent="0.25">
      <c r="A8570" s="2" t="s">
        <v>216</v>
      </c>
      <c r="B8570" s="2" t="s">
        <v>386</v>
      </c>
      <c r="C8570" s="2" t="s">
        <v>389</v>
      </c>
      <c r="D8570" s="2">
        <v>2014</v>
      </c>
      <c r="E8570" s="2" t="s">
        <v>388</v>
      </c>
      <c r="F8570" s="2">
        <v>295276865</v>
      </c>
    </row>
    <row r="8571" spans="1:6" x14ac:dyDescent="0.25">
      <c r="A8571" s="2" t="s">
        <v>216</v>
      </c>
      <c r="B8571" s="2" t="s">
        <v>386</v>
      </c>
      <c r="C8571" s="2" t="s">
        <v>389</v>
      </c>
      <c r="D8571" s="2">
        <v>2015</v>
      </c>
      <c r="E8571" s="2" t="s">
        <v>388</v>
      </c>
      <c r="F8571" s="2">
        <v>477127000</v>
      </c>
    </row>
    <row r="8572" spans="1:6" x14ac:dyDescent="0.25">
      <c r="A8572" s="2" t="s">
        <v>216</v>
      </c>
      <c r="B8572" s="2" t="s">
        <v>386</v>
      </c>
      <c r="C8572" s="2" t="s">
        <v>389</v>
      </c>
      <c r="D8572" s="2">
        <v>2016</v>
      </c>
      <c r="E8572" s="2" t="s">
        <v>388</v>
      </c>
      <c r="F8572" s="2">
        <v>473738671</v>
      </c>
    </row>
    <row r="8573" spans="1:6" x14ac:dyDescent="0.25">
      <c r="A8573" s="2" t="s">
        <v>216</v>
      </c>
      <c r="B8573" s="2" t="s">
        <v>386</v>
      </c>
      <c r="C8573" s="2" t="s">
        <v>389</v>
      </c>
      <c r="D8573" s="2">
        <v>2017</v>
      </c>
      <c r="E8573" s="2" t="s">
        <v>388</v>
      </c>
      <c r="F8573" s="2">
        <v>426029578</v>
      </c>
    </row>
    <row r="8574" spans="1:6" x14ac:dyDescent="0.25">
      <c r="A8574" s="2" t="s">
        <v>216</v>
      </c>
      <c r="B8574" s="2" t="s">
        <v>386</v>
      </c>
      <c r="C8574" s="2" t="s">
        <v>389</v>
      </c>
      <c r="D8574" s="2">
        <v>2018</v>
      </c>
      <c r="E8574" s="2" t="s">
        <v>388</v>
      </c>
      <c r="F8574" s="2">
        <v>683276038</v>
      </c>
    </row>
    <row r="8575" spans="1:6" x14ac:dyDescent="0.25">
      <c r="A8575" s="2" t="s">
        <v>216</v>
      </c>
      <c r="B8575" s="2" t="s">
        <v>386</v>
      </c>
      <c r="C8575" s="2" t="s">
        <v>389</v>
      </c>
      <c r="D8575" s="2">
        <v>2019</v>
      </c>
      <c r="E8575" s="2" t="s">
        <v>388</v>
      </c>
      <c r="F8575" s="2">
        <v>699828290</v>
      </c>
    </row>
    <row r="8576" spans="1:6" x14ac:dyDescent="0.25">
      <c r="A8576" s="2" t="s">
        <v>216</v>
      </c>
      <c r="B8576" s="2" t="s">
        <v>386</v>
      </c>
      <c r="C8576" s="2" t="s">
        <v>389</v>
      </c>
      <c r="D8576" s="2">
        <v>2020</v>
      </c>
      <c r="E8576" s="2" t="s">
        <v>388</v>
      </c>
      <c r="F8576" s="2">
        <v>702090171</v>
      </c>
    </row>
    <row r="8577" spans="1:6" x14ac:dyDescent="0.25">
      <c r="A8577" s="2" t="s">
        <v>216</v>
      </c>
      <c r="B8577" s="2" t="s">
        <v>386</v>
      </c>
      <c r="C8577" s="2" t="s">
        <v>389</v>
      </c>
      <c r="D8577" s="2">
        <v>2021</v>
      </c>
      <c r="E8577" s="2" t="s">
        <v>388</v>
      </c>
      <c r="F8577" s="2">
        <v>712707841</v>
      </c>
    </row>
    <row r="8578" spans="1:6" x14ac:dyDescent="0.25">
      <c r="A8578" s="2" t="s">
        <v>216</v>
      </c>
      <c r="B8578" s="2" t="s">
        <v>386</v>
      </c>
      <c r="C8578" s="2" t="s">
        <v>390</v>
      </c>
      <c r="D8578" s="2">
        <v>2010</v>
      </c>
      <c r="E8578" s="2" t="s">
        <v>388</v>
      </c>
      <c r="F8578" s="2">
        <v>786114307</v>
      </c>
    </row>
    <row r="8579" spans="1:6" x14ac:dyDescent="0.25">
      <c r="A8579" s="2" t="s">
        <v>216</v>
      </c>
      <c r="B8579" s="2" t="s">
        <v>386</v>
      </c>
      <c r="C8579" s="2" t="s">
        <v>390</v>
      </c>
      <c r="D8579" s="2">
        <v>2011</v>
      </c>
      <c r="E8579" s="2" t="s">
        <v>388</v>
      </c>
      <c r="F8579" s="2">
        <v>880683632</v>
      </c>
    </row>
    <row r="8580" spans="1:6" x14ac:dyDescent="0.25">
      <c r="A8580" s="2" t="s">
        <v>216</v>
      </c>
      <c r="B8580" s="2" t="s">
        <v>386</v>
      </c>
      <c r="C8580" s="2" t="s">
        <v>390</v>
      </c>
      <c r="D8580" s="2">
        <v>2012</v>
      </c>
      <c r="E8580" s="2" t="s">
        <v>388</v>
      </c>
      <c r="F8580" s="2">
        <v>932159001</v>
      </c>
    </row>
    <row r="8581" spans="1:6" x14ac:dyDescent="0.25">
      <c r="A8581" s="2" t="s">
        <v>216</v>
      </c>
      <c r="B8581" s="2" t="s">
        <v>386</v>
      </c>
      <c r="C8581" s="2" t="s">
        <v>390</v>
      </c>
      <c r="D8581" s="2">
        <v>2013</v>
      </c>
      <c r="E8581" s="2" t="s">
        <v>388</v>
      </c>
      <c r="F8581" s="2">
        <v>714707176</v>
      </c>
    </row>
    <row r="8582" spans="1:6" x14ac:dyDescent="0.25">
      <c r="A8582" s="2" t="s">
        <v>216</v>
      </c>
      <c r="B8582" s="2" t="s">
        <v>386</v>
      </c>
      <c r="C8582" s="2" t="s">
        <v>390</v>
      </c>
      <c r="D8582" s="2">
        <v>2014</v>
      </c>
      <c r="E8582" s="2" t="s">
        <v>388</v>
      </c>
      <c r="F8582" s="2">
        <v>805831940</v>
      </c>
    </row>
    <row r="8583" spans="1:6" x14ac:dyDescent="0.25">
      <c r="A8583" s="2" t="s">
        <v>216</v>
      </c>
      <c r="B8583" s="2" t="s">
        <v>386</v>
      </c>
      <c r="C8583" s="2" t="s">
        <v>390</v>
      </c>
      <c r="D8583" s="2">
        <v>2015</v>
      </c>
      <c r="E8583" s="2" t="s">
        <v>388</v>
      </c>
      <c r="F8583" s="2">
        <v>903536313</v>
      </c>
    </row>
    <row r="8584" spans="1:6" x14ac:dyDescent="0.25">
      <c r="A8584" s="2" t="s">
        <v>216</v>
      </c>
      <c r="B8584" s="2" t="s">
        <v>386</v>
      </c>
      <c r="C8584" s="2" t="s">
        <v>390</v>
      </c>
      <c r="D8584" s="2">
        <v>2016</v>
      </c>
      <c r="E8584" s="2" t="s">
        <v>388</v>
      </c>
      <c r="F8584" s="2">
        <v>1014012055</v>
      </c>
    </row>
    <row r="8585" spans="1:6" x14ac:dyDescent="0.25">
      <c r="A8585" s="2" t="s">
        <v>216</v>
      </c>
      <c r="B8585" s="2" t="s">
        <v>386</v>
      </c>
      <c r="C8585" s="2" t="s">
        <v>390</v>
      </c>
      <c r="D8585" s="2">
        <v>2017</v>
      </c>
      <c r="E8585" s="2" t="s">
        <v>388</v>
      </c>
      <c r="F8585" s="2">
        <v>883161740</v>
      </c>
    </row>
    <row r="8586" spans="1:6" x14ac:dyDescent="0.25">
      <c r="A8586" s="2" t="s">
        <v>216</v>
      </c>
      <c r="B8586" s="2" t="s">
        <v>386</v>
      </c>
      <c r="C8586" s="2" t="s">
        <v>390</v>
      </c>
      <c r="D8586" s="2">
        <v>2018</v>
      </c>
      <c r="E8586" s="2" t="s">
        <v>388</v>
      </c>
      <c r="F8586" s="2">
        <v>1148582209</v>
      </c>
    </row>
    <row r="8587" spans="1:6" x14ac:dyDescent="0.25">
      <c r="A8587" s="2" t="s">
        <v>216</v>
      </c>
      <c r="B8587" s="2" t="s">
        <v>386</v>
      </c>
      <c r="C8587" s="2" t="s">
        <v>390</v>
      </c>
      <c r="D8587" s="2">
        <v>2019</v>
      </c>
      <c r="E8587" s="2" t="s">
        <v>388</v>
      </c>
      <c r="F8587" s="2">
        <v>1273414665</v>
      </c>
    </row>
    <row r="8588" spans="1:6" x14ac:dyDescent="0.25">
      <c r="A8588" s="2" t="s">
        <v>216</v>
      </c>
      <c r="B8588" s="2" t="s">
        <v>386</v>
      </c>
      <c r="C8588" s="2" t="s">
        <v>390</v>
      </c>
      <c r="D8588" s="2">
        <v>2020</v>
      </c>
      <c r="E8588" s="2" t="s">
        <v>388</v>
      </c>
      <c r="F8588" s="2">
        <v>1351336158</v>
      </c>
    </row>
    <row r="8589" spans="1:6" x14ac:dyDescent="0.25">
      <c r="A8589" s="2" t="s">
        <v>216</v>
      </c>
      <c r="B8589" s="2" t="s">
        <v>386</v>
      </c>
      <c r="C8589" s="2" t="s">
        <v>390</v>
      </c>
      <c r="D8589" s="2">
        <v>2021</v>
      </c>
      <c r="E8589" s="2" t="s">
        <v>388</v>
      </c>
      <c r="F8589" s="2">
        <v>1457338401</v>
      </c>
    </row>
    <row r="8590" spans="1:6" x14ac:dyDescent="0.25">
      <c r="A8590" s="2" t="s">
        <v>217</v>
      </c>
      <c r="B8590" s="2" t="s">
        <v>410</v>
      </c>
      <c r="C8590" s="2" t="s">
        <v>387</v>
      </c>
      <c r="D8590" s="2">
        <v>2010</v>
      </c>
      <c r="E8590" s="2" t="s">
        <v>388</v>
      </c>
      <c r="F8590" s="2">
        <v>52116479</v>
      </c>
    </row>
    <row r="8591" spans="1:6" x14ac:dyDescent="0.25">
      <c r="A8591" s="2" t="s">
        <v>217</v>
      </c>
      <c r="B8591" s="2" t="s">
        <v>410</v>
      </c>
      <c r="C8591" s="2" t="s">
        <v>387</v>
      </c>
      <c r="D8591" s="2">
        <v>2011</v>
      </c>
      <c r="E8591" s="2" t="s">
        <v>388</v>
      </c>
      <c r="F8591" s="2">
        <v>36069264</v>
      </c>
    </row>
    <row r="8592" spans="1:6" x14ac:dyDescent="0.25">
      <c r="A8592" s="2" t="s">
        <v>217</v>
      </c>
      <c r="B8592" s="2" t="s">
        <v>410</v>
      </c>
      <c r="C8592" s="2" t="s">
        <v>387</v>
      </c>
      <c r="D8592" s="2">
        <v>2012</v>
      </c>
      <c r="E8592" s="2" t="s">
        <v>388</v>
      </c>
      <c r="F8592" s="2">
        <v>42788494</v>
      </c>
    </row>
    <row r="8593" spans="1:6" x14ac:dyDescent="0.25">
      <c r="A8593" s="2" t="s">
        <v>217</v>
      </c>
      <c r="B8593" s="2" t="s">
        <v>410</v>
      </c>
      <c r="C8593" s="2" t="s">
        <v>387</v>
      </c>
      <c r="D8593" s="2">
        <v>2013</v>
      </c>
      <c r="E8593" s="2" t="s">
        <v>388</v>
      </c>
      <c r="F8593" s="2">
        <v>28733879</v>
      </c>
    </row>
    <row r="8594" spans="1:6" x14ac:dyDescent="0.25">
      <c r="A8594" s="2" t="s">
        <v>217</v>
      </c>
      <c r="B8594" s="2" t="s">
        <v>410</v>
      </c>
      <c r="C8594" s="2" t="s">
        <v>387</v>
      </c>
      <c r="D8594" s="2">
        <v>2014</v>
      </c>
      <c r="E8594" s="2" t="s">
        <v>388</v>
      </c>
      <c r="F8594" s="2">
        <v>39874513</v>
      </c>
    </row>
    <row r="8595" spans="1:6" x14ac:dyDescent="0.25">
      <c r="A8595" s="2" t="s">
        <v>217</v>
      </c>
      <c r="B8595" s="2" t="s">
        <v>410</v>
      </c>
      <c r="C8595" s="2" t="s">
        <v>387</v>
      </c>
      <c r="D8595" s="2">
        <v>2015</v>
      </c>
      <c r="E8595" s="2" t="s">
        <v>388</v>
      </c>
      <c r="F8595" s="2">
        <v>37376407</v>
      </c>
    </row>
    <row r="8596" spans="1:6" x14ac:dyDescent="0.25">
      <c r="A8596" s="2" t="s">
        <v>217</v>
      </c>
      <c r="B8596" s="2" t="s">
        <v>410</v>
      </c>
      <c r="C8596" s="2" t="s">
        <v>387</v>
      </c>
      <c r="D8596" s="2">
        <v>2016</v>
      </c>
      <c r="E8596" s="2" t="s">
        <v>388</v>
      </c>
      <c r="F8596" s="2">
        <v>68407993</v>
      </c>
    </row>
    <row r="8597" spans="1:6" x14ac:dyDescent="0.25">
      <c r="A8597" s="2" t="s">
        <v>217</v>
      </c>
      <c r="B8597" s="2" t="s">
        <v>410</v>
      </c>
      <c r="C8597" s="2" t="s">
        <v>387</v>
      </c>
      <c r="D8597" s="2">
        <v>2017</v>
      </c>
      <c r="E8597" s="2" t="s">
        <v>388</v>
      </c>
      <c r="F8597" s="2">
        <v>136522010</v>
      </c>
    </row>
    <row r="8598" spans="1:6" x14ac:dyDescent="0.25">
      <c r="A8598" s="2" t="s">
        <v>217</v>
      </c>
      <c r="B8598" s="2" t="s">
        <v>410</v>
      </c>
      <c r="C8598" s="2" t="s">
        <v>387</v>
      </c>
      <c r="D8598" s="2">
        <v>2018</v>
      </c>
      <c r="E8598" s="2" t="s">
        <v>388</v>
      </c>
      <c r="F8598" s="2">
        <v>140935754</v>
      </c>
    </row>
    <row r="8599" spans="1:6" x14ac:dyDescent="0.25">
      <c r="A8599" s="2" t="s">
        <v>217</v>
      </c>
      <c r="B8599" s="2" t="s">
        <v>410</v>
      </c>
      <c r="C8599" s="2" t="s">
        <v>387</v>
      </c>
      <c r="D8599" s="2">
        <v>2019</v>
      </c>
      <c r="E8599" s="2" t="s">
        <v>388</v>
      </c>
      <c r="F8599" s="2">
        <v>149483842</v>
      </c>
    </row>
    <row r="8600" spans="1:6" x14ac:dyDescent="0.25">
      <c r="A8600" s="2" t="s">
        <v>217</v>
      </c>
      <c r="B8600" s="2" t="s">
        <v>410</v>
      </c>
      <c r="C8600" s="2" t="s">
        <v>387</v>
      </c>
      <c r="D8600" s="2">
        <v>2020</v>
      </c>
      <c r="E8600" s="2" t="s">
        <v>388</v>
      </c>
      <c r="F8600" s="2">
        <v>156295360</v>
      </c>
    </row>
    <row r="8601" spans="1:6" x14ac:dyDescent="0.25">
      <c r="A8601" s="2" t="s">
        <v>217</v>
      </c>
      <c r="B8601" s="2" t="s">
        <v>410</v>
      </c>
      <c r="C8601" s="2" t="s">
        <v>387</v>
      </c>
      <c r="D8601" s="2">
        <v>2021</v>
      </c>
      <c r="E8601" s="2" t="s">
        <v>388</v>
      </c>
      <c r="F8601" s="2">
        <v>161091732</v>
      </c>
    </row>
    <row r="8602" spans="1:6" x14ac:dyDescent="0.25">
      <c r="A8602" s="2" t="s">
        <v>217</v>
      </c>
      <c r="B8602" s="2" t="s">
        <v>410</v>
      </c>
      <c r="C8602" s="2" t="s">
        <v>389</v>
      </c>
      <c r="D8602" s="2">
        <v>2010</v>
      </c>
      <c r="E8602" s="2" t="s">
        <v>388</v>
      </c>
      <c r="F8602" s="2">
        <v>15457031</v>
      </c>
    </row>
    <row r="8603" spans="1:6" x14ac:dyDescent="0.25">
      <c r="A8603" s="2" t="s">
        <v>217</v>
      </c>
      <c r="B8603" s="2" t="s">
        <v>410</v>
      </c>
      <c r="C8603" s="2" t="s">
        <v>389</v>
      </c>
      <c r="D8603" s="2">
        <v>2011</v>
      </c>
      <c r="E8603" s="2" t="s">
        <v>388</v>
      </c>
      <c r="F8603" s="2">
        <v>147957337</v>
      </c>
    </row>
    <row r="8604" spans="1:6" x14ac:dyDescent="0.25">
      <c r="A8604" s="2" t="s">
        <v>217</v>
      </c>
      <c r="B8604" s="2" t="s">
        <v>410</v>
      </c>
      <c r="C8604" s="2" t="s">
        <v>389</v>
      </c>
      <c r="D8604" s="2">
        <v>2012</v>
      </c>
      <c r="E8604" s="2" t="s">
        <v>388</v>
      </c>
      <c r="F8604" s="2">
        <v>125659246</v>
      </c>
    </row>
    <row r="8605" spans="1:6" x14ac:dyDescent="0.25">
      <c r="A8605" s="2" t="s">
        <v>217</v>
      </c>
      <c r="B8605" s="2" t="s">
        <v>410</v>
      </c>
      <c r="C8605" s="2" t="s">
        <v>389</v>
      </c>
      <c r="D8605" s="2">
        <v>2013</v>
      </c>
      <c r="E8605" s="2" t="s">
        <v>388</v>
      </c>
      <c r="F8605" s="2">
        <v>44694250</v>
      </c>
    </row>
    <row r="8606" spans="1:6" x14ac:dyDescent="0.25">
      <c r="A8606" s="2" t="s">
        <v>217</v>
      </c>
      <c r="B8606" s="2" t="s">
        <v>410</v>
      </c>
      <c r="C8606" s="2" t="s">
        <v>389</v>
      </c>
      <c r="D8606" s="2">
        <v>2014</v>
      </c>
      <c r="E8606" s="2" t="s">
        <v>388</v>
      </c>
      <c r="F8606" s="2">
        <v>224535390</v>
      </c>
    </row>
    <row r="8607" spans="1:6" x14ac:dyDescent="0.25">
      <c r="A8607" s="2" t="s">
        <v>217</v>
      </c>
      <c r="B8607" s="2" t="s">
        <v>410</v>
      </c>
      <c r="C8607" s="2" t="s">
        <v>389</v>
      </c>
      <c r="D8607" s="2">
        <v>2015</v>
      </c>
      <c r="E8607" s="2" t="s">
        <v>388</v>
      </c>
      <c r="F8607" s="2">
        <v>93605735</v>
      </c>
    </row>
    <row r="8608" spans="1:6" x14ac:dyDescent="0.25">
      <c r="A8608" s="2" t="s">
        <v>217</v>
      </c>
      <c r="B8608" s="2" t="s">
        <v>410</v>
      </c>
      <c r="C8608" s="2" t="s">
        <v>389</v>
      </c>
      <c r="D8608" s="2">
        <v>2016</v>
      </c>
      <c r="E8608" s="2" t="s">
        <v>388</v>
      </c>
      <c r="F8608" s="2">
        <v>116987857</v>
      </c>
    </row>
    <row r="8609" spans="1:6" x14ac:dyDescent="0.25">
      <c r="A8609" s="2" t="s">
        <v>217</v>
      </c>
      <c r="B8609" s="2" t="s">
        <v>410</v>
      </c>
      <c r="C8609" s="2" t="s">
        <v>389</v>
      </c>
      <c r="D8609" s="2">
        <v>2017</v>
      </c>
      <c r="E8609" s="2" t="s">
        <v>388</v>
      </c>
      <c r="F8609" s="2">
        <v>154435439</v>
      </c>
    </row>
    <row r="8610" spans="1:6" x14ac:dyDescent="0.25">
      <c r="A8610" s="2" t="s">
        <v>217</v>
      </c>
      <c r="B8610" s="2" t="s">
        <v>410</v>
      </c>
      <c r="C8610" s="2" t="s">
        <v>389</v>
      </c>
      <c r="D8610" s="2">
        <v>2018</v>
      </c>
      <c r="E8610" s="2" t="s">
        <v>388</v>
      </c>
      <c r="F8610" s="2">
        <v>282397020</v>
      </c>
    </row>
    <row r="8611" spans="1:6" x14ac:dyDescent="0.25">
      <c r="A8611" s="2" t="s">
        <v>217</v>
      </c>
      <c r="B8611" s="2" t="s">
        <v>410</v>
      </c>
      <c r="C8611" s="2" t="s">
        <v>389</v>
      </c>
      <c r="D8611" s="2">
        <v>2019</v>
      </c>
      <c r="E8611" s="2" t="s">
        <v>388</v>
      </c>
      <c r="F8611" s="2">
        <v>294884530</v>
      </c>
    </row>
    <row r="8612" spans="1:6" x14ac:dyDescent="0.25">
      <c r="A8612" s="2" t="s">
        <v>217</v>
      </c>
      <c r="B8612" s="2" t="s">
        <v>410</v>
      </c>
      <c r="C8612" s="2" t="s">
        <v>389</v>
      </c>
      <c r="D8612" s="2">
        <v>2020</v>
      </c>
      <c r="E8612" s="2" t="s">
        <v>388</v>
      </c>
      <c r="F8612" s="2">
        <v>304227007</v>
      </c>
    </row>
    <row r="8613" spans="1:6" x14ac:dyDescent="0.25">
      <c r="A8613" s="2" t="s">
        <v>217</v>
      </c>
      <c r="B8613" s="2" t="s">
        <v>410</v>
      </c>
      <c r="C8613" s="2" t="s">
        <v>389</v>
      </c>
      <c r="D8613" s="2">
        <v>2021</v>
      </c>
      <c r="E8613" s="2" t="s">
        <v>388</v>
      </c>
      <c r="F8613" s="2">
        <v>312388411</v>
      </c>
    </row>
    <row r="8614" spans="1:6" x14ac:dyDescent="0.25">
      <c r="A8614" s="2" t="s">
        <v>217</v>
      </c>
      <c r="B8614" s="2" t="s">
        <v>410</v>
      </c>
      <c r="C8614" s="2" t="s">
        <v>390</v>
      </c>
      <c r="D8614" s="2">
        <v>2010</v>
      </c>
      <c r="E8614" s="2" t="s">
        <v>388</v>
      </c>
      <c r="F8614" s="2">
        <v>54580551</v>
      </c>
    </row>
    <row r="8615" spans="1:6" x14ac:dyDescent="0.25">
      <c r="A8615" s="2" t="s">
        <v>217</v>
      </c>
      <c r="B8615" s="2" t="s">
        <v>410</v>
      </c>
      <c r="C8615" s="2" t="s">
        <v>390</v>
      </c>
      <c r="D8615" s="2">
        <v>2011</v>
      </c>
      <c r="E8615" s="2" t="s">
        <v>388</v>
      </c>
      <c r="F8615" s="2">
        <v>53144976</v>
      </c>
    </row>
    <row r="8616" spans="1:6" x14ac:dyDescent="0.25">
      <c r="A8616" s="2" t="s">
        <v>217</v>
      </c>
      <c r="B8616" s="2" t="s">
        <v>410</v>
      </c>
      <c r="C8616" s="2" t="s">
        <v>390</v>
      </c>
      <c r="D8616" s="2">
        <v>2012</v>
      </c>
      <c r="E8616" s="2" t="s">
        <v>388</v>
      </c>
      <c r="F8616" s="2">
        <v>85561305</v>
      </c>
    </row>
    <row r="8617" spans="1:6" x14ac:dyDescent="0.25">
      <c r="A8617" s="2" t="s">
        <v>217</v>
      </c>
      <c r="B8617" s="2" t="s">
        <v>410</v>
      </c>
      <c r="C8617" s="2" t="s">
        <v>390</v>
      </c>
      <c r="D8617" s="2">
        <v>2013</v>
      </c>
      <c r="E8617" s="2" t="s">
        <v>388</v>
      </c>
      <c r="F8617" s="2">
        <v>115023897</v>
      </c>
    </row>
    <row r="8618" spans="1:6" x14ac:dyDescent="0.25">
      <c r="A8618" s="2" t="s">
        <v>217</v>
      </c>
      <c r="B8618" s="2" t="s">
        <v>410</v>
      </c>
      <c r="C8618" s="2" t="s">
        <v>390</v>
      </c>
      <c r="D8618" s="2">
        <v>2014</v>
      </c>
      <c r="E8618" s="2" t="s">
        <v>388</v>
      </c>
      <c r="F8618" s="2">
        <v>141111756</v>
      </c>
    </row>
    <row r="8619" spans="1:6" x14ac:dyDescent="0.25">
      <c r="A8619" s="2" t="s">
        <v>217</v>
      </c>
      <c r="B8619" s="2" t="s">
        <v>410</v>
      </c>
      <c r="C8619" s="2" t="s">
        <v>390</v>
      </c>
      <c r="D8619" s="2">
        <v>2015</v>
      </c>
      <c r="E8619" s="2" t="s">
        <v>388</v>
      </c>
      <c r="F8619" s="2">
        <v>122428745</v>
      </c>
    </row>
    <row r="8620" spans="1:6" x14ac:dyDescent="0.25">
      <c r="A8620" s="2" t="s">
        <v>217</v>
      </c>
      <c r="B8620" s="2" t="s">
        <v>410</v>
      </c>
      <c r="C8620" s="2" t="s">
        <v>390</v>
      </c>
      <c r="D8620" s="2">
        <v>2016</v>
      </c>
      <c r="E8620" s="2" t="s">
        <v>388</v>
      </c>
      <c r="F8620" s="2">
        <v>175284971</v>
      </c>
    </row>
    <row r="8621" spans="1:6" x14ac:dyDescent="0.25">
      <c r="A8621" s="2" t="s">
        <v>217</v>
      </c>
      <c r="B8621" s="2" t="s">
        <v>410</v>
      </c>
      <c r="C8621" s="2" t="s">
        <v>390</v>
      </c>
      <c r="D8621" s="2">
        <v>2017</v>
      </c>
      <c r="E8621" s="2" t="s">
        <v>388</v>
      </c>
      <c r="F8621" s="2">
        <v>154397968</v>
      </c>
    </row>
    <row r="8622" spans="1:6" x14ac:dyDescent="0.25">
      <c r="A8622" s="2" t="s">
        <v>217</v>
      </c>
      <c r="B8622" s="2" t="s">
        <v>410</v>
      </c>
      <c r="C8622" s="2" t="s">
        <v>390</v>
      </c>
      <c r="D8622" s="2">
        <v>2018</v>
      </c>
      <c r="E8622" s="2" t="s">
        <v>388</v>
      </c>
      <c r="F8622" s="2">
        <v>212744265</v>
      </c>
    </row>
    <row r="8623" spans="1:6" x14ac:dyDescent="0.25">
      <c r="A8623" s="2" t="s">
        <v>217</v>
      </c>
      <c r="B8623" s="2" t="s">
        <v>410</v>
      </c>
      <c r="C8623" s="2" t="s">
        <v>390</v>
      </c>
      <c r="D8623" s="2">
        <v>2019</v>
      </c>
      <c r="E8623" s="2" t="s">
        <v>388</v>
      </c>
      <c r="F8623" s="2">
        <v>224568554</v>
      </c>
    </row>
    <row r="8624" spans="1:6" x14ac:dyDescent="0.25">
      <c r="A8624" s="2" t="s">
        <v>217</v>
      </c>
      <c r="B8624" s="2" t="s">
        <v>410</v>
      </c>
      <c r="C8624" s="2" t="s">
        <v>390</v>
      </c>
      <c r="D8624" s="2">
        <v>2020</v>
      </c>
      <c r="E8624" s="2" t="s">
        <v>388</v>
      </c>
      <c r="F8624" s="2">
        <v>239645935</v>
      </c>
    </row>
    <row r="8625" spans="1:6" x14ac:dyDescent="0.25">
      <c r="A8625" s="2" t="s">
        <v>217</v>
      </c>
      <c r="B8625" s="2" t="s">
        <v>410</v>
      </c>
      <c r="C8625" s="2" t="s">
        <v>390</v>
      </c>
      <c r="D8625" s="2">
        <v>2021</v>
      </c>
      <c r="E8625" s="2" t="s">
        <v>388</v>
      </c>
      <c r="F8625" s="2">
        <v>252226327</v>
      </c>
    </row>
    <row r="8626" spans="1:6" x14ac:dyDescent="0.25">
      <c r="A8626" s="2" t="s">
        <v>218</v>
      </c>
      <c r="B8626" s="2" t="s">
        <v>428</v>
      </c>
      <c r="C8626" s="2" t="s">
        <v>387</v>
      </c>
      <c r="D8626" s="2">
        <v>2010</v>
      </c>
      <c r="E8626" s="2" t="s">
        <v>388</v>
      </c>
      <c r="F8626" s="2">
        <v>21092416</v>
      </c>
    </row>
    <row r="8627" spans="1:6" x14ac:dyDescent="0.25">
      <c r="A8627" s="2" t="s">
        <v>218</v>
      </c>
      <c r="B8627" s="2" t="s">
        <v>428</v>
      </c>
      <c r="C8627" s="2" t="s">
        <v>387</v>
      </c>
      <c r="D8627" s="2">
        <v>2011</v>
      </c>
      <c r="E8627" s="2" t="s">
        <v>388</v>
      </c>
      <c r="F8627" s="2">
        <v>9082880</v>
      </c>
    </row>
    <row r="8628" spans="1:6" x14ac:dyDescent="0.25">
      <c r="A8628" s="2" t="s">
        <v>218</v>
      </c>
      <c r="B8628" s="2" t="s">
        <v>428</v>
      </c>
      <c r="C8628" s="2" t="s">
        <v>387</v>
      </c>
      <c r="D8628" s="2">
        <v>2012</v>
      </c>
      <c r="E8628" s="2" t="s">
        <v>388</v>
      </c>
      <c r="F8628" s="2">
        <v>7921191</v>
      </c>
    </row>
    <row r="8629" spans="1:6" x14ac:dyDescent="0.25">
      <c r="A8629" s="2" t="s">
        <v>218</v>
      </c>
      <c r="B8629" s="2" t="s">
        <v>428</v>
      </c>
      <c r="C8629" s="2" t="s">
        <v>387</v>
      </c>
      <c r="D8629" s="2">
        <v>2013</v>
      </c>
      <c r="E8629" s="2" t="s">
        <v>388</v>
      </c>
      <c r="F8629" s="2">
        <v>22967598</v>
      </c>
    </row>
    <row r="8630" spans="1:6" x14ac:dyDescent="0.25">
      <c r="A8630" s="2" t="s">
        <v>218</v>
      </c>
      <c r="B8630" s="2" t="s">
        <v>428</v>
      </c>
      <c r="C8630" s="2" t="s">
        <v>387</v>
      </c>
      <c r="D8630" s="2">
        <v>2014</v>
      </c>
      <c r="E8630" s="2" t="s">
        <v>388</v>
      </c>
      <c r="F8630" s="2">
        <v>46172591</v>
      </c>
    </row>
    <row r="8631" spans="1:6" x14ac:dyDescent="0.25">
      <c r="A8631" s="2" t="s">
        <v>218</v>
      </c>
      <c r="B8631" s="2" t="s">
        <v>428</v>
      </c>
      <c r="C8631" s="2" t="s">
        <v>387</v>
      </c>
      <c r="D8631" s="2">
        <v>2015</v>
      </c>
      <c r="E8631" s="2" t="s">
        <v>388</v>
      </c>
      <c r="F8631" s="2">
        <v>42635222</v>
      </c>
    </row>
    <row r="8632" spans="1:6" x14ac:dyDescent="0.25">
      <c r="A8632" s="2" t="s">
        <v>218</v>
      </c>
      <c r="B8632" s="2" t="s">
        <v>428</v>
      </c>
      <c r="C8632" s="2" t="s">
        <v>387</v>
      </c>
      <c r="D8632" s="2">
        <v>2016</v>
      </c>
      <c r="E8632" s="2" t="s">
        <v>388</v>
      </c>
      <c r="F8632" s="2">
        <v>34727837</v>
      </c>
    </row>
    <row r="8633" spans="1:6" x14ac:dyDescent="0.25">
      <c r="A8633" s="2" t="s">
        <v>218</v>
      </c>
      <c r="B8633" s="2" t="s">
        <v>428</v>
      </c>
      <c r="C8633" s="2" t="s">
        <v>387</v>
      </c>
      <c r="D8633" s="2">
        <v>2017</v>
      </c>
      <c r="E8633" s="2" t="s">
        <v>388</v>
      </c>
      <c r="F8633" s="2">
        <v>14176920</v>
      </c>
    </row>
    <row r="8634" spans="1:6" x14ac:dyDescent="0.25">
      <c r="A8634" s="2" t="s">
        <v>218</v>
      </c>
      <c r="B8634" s="2" t="s">
        <v>428</v>
      </c>
      <c r="C8634" s="2" t="s">
        <v>387</v>
      </c>
      <c r="D8634" s="2">
        <v>2018</v>
      </c>
      <c r="E8634" s="2" t="s">
        <v>388</v>
      </c>
      <c r="F8634" s="2">
        <v>27177124</v>
      </c>
    </row>
    <row r="8635" spans="1:6" x14ac:dyDescent="0.25">
      <c r="A8635" s="2" t="s">
        <v>218</v>
      </c>
      <c r="B8635" s="2" t="s">
        <v>428</v>
      </c>
      <c r="C8635" s="2" t="s">
        <v>387</v>
      </c>
      <c r="D8635" s="2">
        <v>2019</v>
      </c>
      <c r="E8635" s="2" t="s">
        <v>388</v>
      </c>
      <c r="F8635" s="2">
        <v>28746954</v>
      </c>
    </row>
    <row r="8636" spans="1:6" x14ac:dyDescent="0.25">
      <c r="A8636" s="2" t="s">
        <v>218</v>
      </c>
      <c r="B8636" s="2" t="s">
        <v>428</v>
      </c>
      <c r="C8636" s="2" t="s">
        <v>387</v>
      </c>
      <c r="D8636" s="2">
        <v>2020</v>
      </c>
      <c r="E8636" s="2" t="s">
        <v>388</v>
      </c>
      <c r="F8636" s="2">
        <v>30211849</v>
      </c>
    </row>
    <row r="8637" spans="1:6" x14ac:dyDescent="0.25">
      <c r="A8637" s="2" t="s">
        <v>218</v>
      </c>
      <c r="B8637" s="2" t="s">
        <v>428</v>
      </c>
      <c r="C8637" s="2" t="s">
        <v>387</v>
      </c>
      <c r="D8637" s="2">
        <v>2021</v>
      </c>
      <c r="E8637" s="2" t="s">
        <v>388</v>
      </c>
      <c r="F8637" s="2">
        <v>31310514</v>
      </c>
    </row>
    <row r="8638" spans="1:6" x14ac:dyDescent="0.25">
      <c r="A8638" s="2" t="s">
        <v>218</v>
      </c>
      <c r="B8638" s="2" t="s">
        <v>428</v>
      </c>
      <c r="C8638" s="2" t="s">
        <v>389</v>
      </c>
      <c r="D8638" s="2">
        <v>2010</v>
      </c>
      <c r="E8638" s="2" t="s">
        <v>388</v>
      </c>
      <c r="F8638" s="2">
        <v>13405748</v>
      </c>
    </row>
    <row r="8639" spans="1:6" x14ac:dyDescent="0.25">
      <c r="A8639" s="2" t="s">
        <v>218</v>
      </c>
      <c r="B8639" s="2" t="s">
        <v>428</v>
      </c>
      <c r="C8639" s="2" t="s">
        <v>389</v>
      </c>
      <c r="D8639" s="2">
        <v>2011</v>
      </c>
      <c r="E8639" s="2" t="s">
        <v>388</v>
      </c>
      <c r="F8639" s="2">
        <v>11281005</v>
      </c>
    </row>
    <row r="8640" spans="1:6" x14ac:dyDescent="0.25">
      <c r="A8640" s="2" t="s">
        <v>218</v>
      </c>
      <c r="B8640" s="2" t="s">
        <v>428</v>
      </c>
      <c r="C8640" s="2" t="s">
        <v>389</v>
      </c>
      <c r="D8640" s="2">
        <v>2012</v>
      </c>
      <c r="E8640" s="2" t="s">
        <v>388</v>
      </c>
      <c r="F8640" s="2">
        <v>16001262</v>
      </c>
    </row>
    <row r="8641" spans="1:6" x14ac:dyDescent="0.25">
      <c r="A8641" s="2" t="s">
        <v>218</v>
      </c>
      <c r="B8641" s="2" t="s">
        <v>428</v>
      </c>
      <c r="C8641" s="2" t="s">
        <v>389</v>
      </c>
      <c r="D8641" s="2">
        <v>2013</v>
      </c>
      <c r="E8641" s="2" t="s">
        <v>388</v>
      </c>
      <c r="F8641" s="2">
        <v>12586004</v>
      </c>
    </row>
    <row r="8642" spans="1:6" x14ac:dyDescent="0.25">
      <c r="A8642" s="2" t="s">
        <v>218</v>
      </c>
      <c r="B8642" s="2" t="s">
        <v>428</v>
      </c>
      <c r="C8642" s="2" t="s">
        <v>389</v>
      </c>
      <c r="D8642" s="2">
        <v>2014</v>
      </c>
      <c r="E8642" s="2" t="s">
        <v>388</v>
      </c>
      <c r="F8642" s="2">
        <v>70726914</v>
      </c>
    </row>
    <row r="8643" spans="1:6" x14ac:dyDescent="0.25">
      <c r="A8643" s="2" t="s">
        <v>218</v>
      </c>
      <c r="B8643" s="2" t="s">
        <v>428</v>
      </c>
      <c r="C8643" s="2" t="s">
        <v>389</v>
      </c>
      <c r="D8643" s="2">
        <v>2015</v>
      </c>
      <c r="E8643" s="2" t="s">
        <v>388</v>
      </c>
      <c r="F8643" s="2">
        <v>12380728</v>
      </c>
    </row>
    <row r="8644" spans="1:6" x14ac:dyDescent="0.25">
      <c r="A8644" s="2" t="s">
        <v>218</v>
      </c>
      <c r="B8644" s="2" t="s">
        <v>428</v>
      </c>
      <c r="C8644" s="2" t="s">
        <v>389</v>
      </c>
      <c r="D8644" s="2">
        <v>2016</v>
      </c>
      <c r="E8644" s="2" t="s">
        <v>388</v>
      </c>
      <c r="F8644" s="2">
        <v>46021999</v>
      </c>
    </row>
    <row r="8645" spans="1:6" x14ac:dyDescent="0.25">
      <c r="A8645" s="2" t="s">
        <v>218</v>
      </c>
      <c r="B8645" s="2" t="s">
        <v>428</v>
      </c>
      <c r="C8645" s="2" t="s">
        <v>389</v>
      </c>
      <c r="D8645" s="2">
        <v>2017</v>
      </c>
      <c r="E8645" s="2" t="s">
        <v>388</v>
      </c>
      <c r="F8645" s="2">
        <v>18214189</v>
      </c>
    </row>
    <row r="8646" spans="1:6" x14ac:dyDescent="0.25">
      <c r="A8646" s="2" t="s">
        <v>218</v>
      </c>
      <c r="B8646" s="2" t="s">
        <v>428</v>
      </c>
      <c r="C8646" s="2" t="s">
        <v>389</v>
      </c>
      <c r="D8646" s="2">
        <v>2018</v>
      </c>
      <c r="E8646" s="2" t="s">
        <v>388</v>
      </c>
      <c r="F8646" s="2">
        <v>34991850</v>
      </c>
    </row>
    <row r="8647" spans="1:6" x14ac:dyDescent="0.25">
      <c r="A8647" s="2" t="s">
        <v>218</v>
      </c>
      <c r="B8647" s="2" t="s">
        <v>428</v>
      </c>
      <c r="C8647" s="2" t="s">
        <v>389</v>
      </c>
      <c r="D8647" s="2">
        <v>2019</v>
      </c>
      <c r="E8647" s="2" t="s">
        <v>388</v>
      </c>
      <c r="F8647" s="2">
        <v>34049078</v>
      </c>
    </row>
    <row r="8648" spans="1:6" x14ac:dyDescent="0.25">
      <c r="A8648" s="2" t="s">
        <v>218</v>
      </c>
      <c r="B8648" s="2" t="s">
        <v>428</v>
      </c>
      <c r="C8648" s="2" t="s">
        <v>389</v>
      </c>
      <c r="D8648" s="2">
        <v>2020</v>
      </c>
      <c r="E8648" s="2" t="s">
        <v>388</v>
      </c>
      <c r="F8648" s="2">
        <v>33690335</v>
      </c>
    </row>
    <row r="8649" spans="1:6" x14ac:dyDescent="0.25">
      <c r="A8649" s="2" t="s">
        <v>218</v>
      </c>
      <c r="B8649" s="2" t="s">
        <v>428</v>
      </c>
      <c r="C8649" s="2" t="s">
        <v>389</v>
      </c>
      <c r="D8649" s="2">
        <v>2021</v>
      </c>
      <c r="E8649" s="2" t="s">
        <v>388</v>
      </c>
      <c r="F8649" s="2">
        <v>32876665</v>
      </c>
    </row>
    <row r="8650" spans="1:6" x14ac:dyDescent="0.25">
      <c r="A8650" s="2" t="s">
        <v>218</v>
      </c>
      <c r="B8650" s="2" t="s">
        <v>428</v>
      </c>
      <c r="C8650" s="2" t="s">
        <v>390</v>
      </c>
      <c r="D8650" s="2">
        <v>2010</v>
      </c>
      <c r="E8650" s="2" t="s">
        <v>388</v>
      </c>
      <c r="F8650" s="2">
        <v>10069112</v>
      </c>
    </row>
    <row r="8651" spans="1:6" x14ac:dyDescent="0.25">
      <c r="A8651" s="2" t="s">
        <v>218</v>
      </c>
      <c r="B8651" s="2" t="s">
        <v>428</v>
      </c>
      <c r="C8651" s="2" t="s">
        <v>390</v>
      </c>
      <c r="D8651" s="2">
        <v>2011</v>
      </c>
      <c r="E8651" s="2" t="s">
        <v>388</v>
      </c>
      <c r="F8651" s="2">
        <v>13589018</v>
      </c>
    </row>
    <row r="8652" spans="1:6" x14ac:dyDescent="0.25">
      <c r="A8652" s="2" t="s">
        <v>218</v>
      </c>
      <c r="B8652" s="2" t="s">
        <v>428</v>
      </c>
      <c r="C8652" s="2" t="s">
        <v>390</v>
      </c>
      <c r="D8652" s="2">
        <v>2012</v>
      </c>
      <c r="E8652" s="2" t="s">
        <v>388</v>
      </c>
      <c r="F8652" s="2">
        <v>21139000</v>
      </c>
    </row>
    <row r="8653" spans="1:6" x14ac:dyDescent="0.25">
      <c r="A8653" s="2" t="s">
        <v>218</v>
      </c>
      <c r="B8653" s="2" t="s">
        <v>428</v>
      </c>
      <c r="C8653" s="2" t="s">
        <v>390</v>
      </c>
      <c r="D8653" s="2">
        <v>2013</v>
      </c>
      <c r="E8653" s="2" t="s">
        <v>388</v>
      </c>
      <c r="F8653" s="2">
        <v>18455404</v>
      </c>
    </row>
    <row r="8654" spans="1:6" x14ac:dyDescent="0.25">
      <c r="A8654" s="2" t="s">
        <v>218</v>
      </c>
      <c r="B8654" s="2" t="s">
        <v>428</v>
      </c>
      <c r="C8654" s="2" t="s">
        <v>390</v>
      </c>
      <c r="D8654" s="2">
        <v>2014</v>
      </c>
      <c r="E8654" s="2" t="s">
        <v>388</v>
      </c>
      <c r="F8654" s="2">
        <v>18782583</v>
      </c>
    </row>
    <row r="8655" spans="1:6" x14ac:dyDescent="0.25">
      <c r="A8655" s="2" t="s">
        <v>218</v>
      </c>
      <c r="B8655" s="2" t="s">
        <v>428</v>
      </c>
      <c r="C8655" s="2" t="s">
        <v>390</v>
      </c>
      <c r="D8655" s="2">
        <v>2015</v>
      </c>
      <c r="E8655" s="2" t="s">
        <v>388</v>
      </c>
      <c r="F8655" s="2">
        <v>14851278</v>
      </c>
    </row>
    <row r="8656" spans="1:6" x14ac:dyDescent="0.25">
      <c r="A8656" s="2" t="s">
        <v>218</v>
      </c>
      <c r="B8656" s="2" t="s">
        <v>428</v>
      </c>
      <c r="C8656" s="2" t="s">
        <v>390</v>
      </c>
      <c r="D8656" s="2">
        <v>2016</v>
      </c>
      <c r="E8656" s="2" t="s">
        <v>388</v>
      </c>
      <c r="F8656" s="2">
        <v>23544041</v>
      </c>
    </row>
    <row r="8657" spans="1:6" x14ac:dyDescent="0.25">
      <c r="A8657" s="2" t="s">
        <v>218</v>
      </c>
      <c r="B8657" s="2" t="s">
        <v>428</v>
      </c>
      <c r="C8657" s="2" t="s">
        <v>390</v>
      </c>
      <c r="D8657" s="2">
        <v>2017</v>
      </c>
      <c r="E8657" s="2" t="s">
        <v>388</v>
      </c>
      <c r="F8657" s="2">
        <v>18505006</v>
      </c>
    </row>
    <row r="8658" spans="1:6" x14ac:dyDescent="0.25">
      <c r="A8658" s="2" t="s">
        <v>218</v>
      </c>
      <c r="B8658" s="2" t="s">
        <v>428</v>
      </c>
      <c r="C8658" s="2" t="s">
        <v>390</v>
      </c>
      <c r="D8658" s="2">
        <v>2018</v>
      </c>
      <c r="E8658" s="2" t="s">
        <v>388</v>
      </c>
      <c r="F8658" s="2">
        <v>25075124</v>
      </c>
    </row>
    <row r="8659" spans="1:6" x14ac:dyDescent="0.25">
      <c r="A8659" s="2" t="s">
        <v>218</v>
      </c>
      <c r="B8659" s="2" t="s">
        <v>428</v>
      </c>
      <c r="C8659" s="2" t="s">
        <v>390</v>
      </c>
      <c r="D8659" s="2">
        <v>2019</v>
      </c>
      <c r="E8659" s="2" t="s">
        <v>388</v>
      </c>
      <c r="F8659" s="2">
        <v>28921546</v>
      </c>
    </row>
    <row r="8660" spans="1:6" x14ac:dyDescent="0.25">
      <c r="A8660" s="2" t="s">
        <v>218</v>
      </c>
      <c r="B8660" s="2" t="s">
        <v>428</v>
      </c>
      <c r="C8660" s="2" t="s">
        <v>390</v>
      </c>
      <c r="D8660" s="2">
        <v>2020</v>
      </c>
      <c r="E8660" s="2" t="s">
        <v>388</v>
      </c>
      <c r="F8660" s="2">
        <v>30254382</v>
      </c>
    </row>
    <row r="8661" spans="1:6" x14ac:dyDescent="0.25">
      <c r="A8661" s="2" t="s">
        <v>218</v>
      </c>
      <c r="B8661" s="2" t="s">
        <v>428</v>
      </c>
      <c r="C8661" s="2" t="s">
        <v>390</v>
      </c>
      <c r="D8661" s="2">
        <v>2021</v>
      </c>
      <c r="E8661" s="2" t="s">
        <v>388</v>
      </c>
      <c r="F8661" s="2">
        <v>32142066</v>
      </c>
    </row>
    <row r="8662" spans="1:6" x14ac:dyDescent="0.25">
      <c r="A8662" s="2" t="s">
        <v>218</v>
      </c>
      <c r="B8662" s="2" t="s">
        <v>431</v>
      </c>
      <c r="C8662" s="2" t="s">
        <v>387</v>
      </c>
      <c r="D8662" s="2">
        <v>2010</v>
      </c>
      <c r="E8662" s="2" t="s">
        <v>388</v>
      </c>
      <c r="F8662" s="2">
        <v>34886987</v>
      </c>
    </row>
    <row r="8663" spans="1:6" x14ac:dyDescent="0.25">
      <c r="A8663" s="2" t="s">
        <v>218</v>
      </c>
      <c r="B8663" s="2" t="s">
        <v>431</v>
      </c>
      <c r="C8663" s="2" t="s">
        <v>387</v>
      </c>
      <c r="D8663" s="2">
        <v>2011</v>
      </c>
      <c r="E8663" s="2" t="s">
        <v>388</v>
      </c>
      <c r="F8663" s="2">
        <v>79405343</v>
      </c>
    </row>
    <row r="8664" spans="1:6" x14ac:dyDescent="0.25">
      <c r="A8664" s="2" t="s">
        <v>218</v>
      </c>
      <c r="B8664" s="2" t="s">
        <v>431</v>
      </c>
      <c r="C8664" s="2" t="s">
        <v>387</v>
      </c>
      <c r="D8664" s="2">
        <v>2012</v>
      </c>
      <c r="E8664" s="2" t="s">
        <v>388</v>
      </c>
      <c r="F8664" s="2">
        <v>157471088</v>
      </c>
    </row>
    <row r="8665" spans="1:6" x14ac:dyDescent="0.25">
      <c r="A8665" s="2" t="s">
        <v>218</v>
      </c>
      <c r="B8665" s="2" t="s">
        <v>431</v>
      </c>
      <c r="C8665" s="2" t="s">
        <v>387</v>
      </c>
      <c r="D8665" s="2">
        <v>2013</v>
      </c>
      <c r="E8665" s="2" t="s">
        <v>388</v>
      </c>
      <c r="F8665" s="2">
        <v>83382569</v>
      </c>
    </row>
    <row r="8666" spans="1:6" x14ac:dyDescent="0.25">
      <c r="A8666" s="2" t="s">
        <v>218</v>
      </c>
      <c r="B8666" s="2" t="s">
        <v>431</v>
      </c>
      <c r="C8666" s="2" t="s">
        <v>387</v>
      </c>
      <c r="D8666" s="2">
        <v>2014</v>
      </c>
      <c r="E8666" s="2" t="s">
        <v>388</v>
      </c>
      <c r="F8666" s="2">
        <v>54036765</v>
      </c>
    </row>
    <row r="8667" spans="1:6" x14ac:dyDescent="0.25">
      <c r="A8667" s="2" t="s">
        <v>218</v>
      </c>
      <c r="B8667" s="2" t="s">
        <v>431</v>
      </c>
      <c r="C8667" s="2" t="s">
        <v>387</v>
      </c>
      <c r="D8667" s="2">
        <v>2015</v>
      </c>
      <c r="E8667" s="2" t="s">
        <v>388</v>
      </c>
      <c r="F8667" s="2">
        <v>37880440</v>
      </c>
    </row>
    <row r="8668" spans="1:6" x14ac:dyDescent="0.25">
      <c r="A8668" s="2" t="s">
        <v>218</v>
      </c>
      <c r="B8668" s="2" t="s">
        <v>431</v>
      </c>
      <c r="C8668" s="2" t="s">
        <v>387</v>
      </c>
      <c r="D8668" s="2">
        <v>2016</v>
      </c>
      <c r="E8668" s="2" t="s">
        <v>388</v>
      </c>
      <c r="F8668" s="2">
        <v>199139536</v>
      </c>
    </row>
    <row r="8669" spans="1:6" x14ac:dyDescent="0.25">
      <c r="A8669" s="2" t="s">
        <v>218</v>
      </c>
      <c r="B8669" s="2" t="s">
        <v>431</v>
      </c>
      <c r="C8669" s="2" t="s">
        <v>387</v>
      </c>
      <c r="D8669" s="2">
        <v>2017</v>
      </c>
      <c r="E8669" s="2" t="s">
        <v>388</v>
      </c>
      <c r="F8669" s="2">
        <v>35001674</v>
      </c>
    </row>
    <row r="8670" spans="1:6" x14ac:dyDescent="0.25">
      <c r="A8670" s="2" t="s">
        <v>218</v>
      </c>
      <c r="B8670" s="2" t="s">
        <v>431</v>
      </c>
      <c r="C8670" s="2" t="s">
        <v>387</v>
      </c>
      <c r="D8670" s="2">
        <v>2018</v>
      </c>
      <c r="E8670" s="2" t="s">
        <v>388</v>
      </c>
      <c r="F8670" s="2">
        <v>86164352</v>
      </c>
    </row>
    <row r="8671" spans="1:6" x14ac:dyDescent="0.25">
      <c r="A8671" s="2" t="s">
        <v>218</v>
      </c>
      <c r="B8671" s="2" t="s">
        <v>431</v>
      </c>
      <c r="C8671" s="2" t="s">
        <v>387</v>
      </c>
      <c r="D8671" s="2">
        <v>2019</v>
      </c>
      <c r="E8671" s="2" t="s">
        <v>388</v>
      </c>
      <c r="F8671" s="2">
        <v>92441547</v>
      </c>
    </row>
    <row r="8672" spans="1:6" x14ac:dyDescent="0.25">
      <c r="A8672" s="2" t="s">
        <v>218</v>
      </c>
      <c r="B8672" s="2" t="s">
        <v>431</v>
      </c>
      <c r="C8672" s="2" t="s">
        <v>387</v>
      </c>
      <c r="D8672" s="2">
        <v>2020</v>
      </c>
      <c r="E8672" s="2" t="s">
        <v>388</v>
      </c>
      <c r="F8672" s="2">
        <v>97931761</v>
      </c>
    </row>
    <row r="8673" spans="1:6" x14ac:dyDescent="0.25">
      <c r="A8673" s="2" t="s">
        <v>218</v>
      </c>
      <c r="B8673" s="2" t="s">
        <v>431</v>
      </c>
      <c r="C8673" s="2" t="s">
        <v>387</v>
      </c>
      <c r="D8673" s="2">
        <v>2021</v>
      </c>
      <c r="E8673" s="2" t="s">
        <v>388</v>
      </c>
      <c r="F8673" s="2">
        <v>101974934</v>
      </c>
    </row>
    <row r="8674" spans="1:6" x14ac:dyDescent="0.25">
      <c r="A8674" s="2" t="s">
        <v>218</v>
      </c>
      <c r="B8674" s="2" t="s">
        <v>431</v>
      </c>
      <c r="C8674" s="2" t="s">
        <v>389</v>
      </c>
      <c r="D8674" s="2">
        <v>2010</v>
      </c>
      <c r="E8674" s="2" t="s">
        <v>388</v>
      </c>
      <c r="F8674" s="2">
        <v>22453865</v>
      </c>
    </row>
    <row r="8675" spans="1:6" x14ac:dyDescent="0.25">
      <c r="A8675" s="2" t="s">
        <v>218</v>
      </c>
      <c r="B8675" s="2" t="s">
        <v>431</v>
      </c>
      <c r="C8675" s="2" t="s">
        <v>389</v>
      </c>
      <c r="D8675" s="2">
        <v>2011</v>
      </c>
      <c r="E8675" s="2" t="s">
        <v>388</v>
      </c>
      <c r="F8675" s="2">
        <v>184571355</v>
      </c>
    </row>
    <row r="8676" spans="1:6" x14ac:dyDescent="0.25">
      <c r="A8676" s="2" t="s">
        <v>218</v>
      </c>
      <c r="B8676" s="2" t="s">
        <v>431</v>
      </c>
      <c r="C8676" s="2" t="s">
        <v>389</v>
      </c>
      <c r="D8676" s="2">
        <v>2012</v>
      </c>
      <c r="E8676" s="2" t="s">
        <v>388</v>
      </c>
      <c r="F8676" s="2">
        <v>45082702</v>
      </c>
    </row>
    <row r="8677" spans="1:6" x14ac:dyDescent="0.25">
      <c r="A8677" s="2" t="s">
        <v>218</v>
      </c>
      <c r="B8677" s="2" t="s">
        <v>431</v>
      </c>
      <c r="C8677" s="2" t="s">
        <v>389</v>
      </c>
      <c r="D8677" s="2">
        <v>2013</v>
      </c>
      <c r="E8677" s="2" t="s">
        <v>388</v>
      </c>
      <c r="F8677" s="2">
        <v>127627145</v>
      </c>
    </row>
    <row r="8678" spans="1:6" x14ac:dyDescent="0.25">
      <c r="A8678" s="2" t="s">
        <v>218</v>
      </c>
      <c r="B8678" s="2" t="s">
        <v>431</v>
      </c>
      <c r="C8678" s="2" t="s">
        <v>389</v>
      </c>
      <c r="D8678" s="2">
        <v>2014</v>
      </c>
      <c r="E8678" s="2" t="s">
        <v>388</v>
      </c>
      <c r="F8678" s="2">
        <v>188062208</v>
      </c>
    </row>
    <row r="8679" spans="1:6" x14ac:dyDescent="0.25">
      <c r="A8679" s="2" t="s">
        <v>218</v>
      </c>
      <c r="B8679" s="2" t="s">
        <v>431</v>
      </c>
      <c r="C8679" s="2" t="s">
        <v>389</v>
      </c>
      <c r="D8679" s="2">
        <v>2015</v>
      </c>
      <c r="E8679" s="2" t="s">
        <v>388</v>
      </c>
      <c r="F8679" s="2">
        <v>149889467</v>
      </c>
    </row>
    <row r="8680" spans="1:6" x14ac:dyDescent="0.25">
      <c r="A8680" s="2" t="s">
        <v>218</v>
      </c>
      <c r="B8680" s="2" t="s">
        <v>431</v>
      </c>
      <c r="C8680" s="2" t="s">
        <v>389</v>
      </c>
      <c r="D8680" s="2">
        <v>2016</v>
      </c>
      <c r="E8680" s="2" t="s">
        <v>388</v>
      </c>
      <c r="F8680" s="2">
        <v>144034788</v>
      </c>
    </row>
    <row r="8681" spans="1:6" x14ac:dyDescent="0.25">
      <c r="A8681" s="2" t="s">
        <v>218</v>
      </c>
      <c r="B8681" s="2" t="s">
        <v>431</v>
      </c>
      <c r="C8681" s="2" t="s">
        <v>389</v>
      </c>
      <c r="D8681" s="2">
        <v>2017</v>
      </c>
      <c r="E8681" s="2" t="s">
        <v>388</v>
      </c>
      <c r="F8681" s="2">
        <v>63519538</v>
      </c>
    </row>
    <row r="8682" spans="1:6" x14ac:dyDescent="0.25">
      <c r="A8682" s="2" t="s">
        <v>218</v>
      </c>
      <c r="B8682" s="2" t="s">
        <v>431</v>
      </c>
      <c r="C8682" s="2" t="s">
        <v>389</v>
      </c>
      <c r="D8682" s="2">
        <v>2018</v>
      </c>
      <c r="E8682" s="2" t="s">
        <v>388</v>
      </c>
      <c r="F8682" s="2">
        <v>159004687</v>
      </c>
    </row>
    <row r="8683" spans="1:6" x14ac:dyDescent="0.25">
      <c r="A8683" s="2" t="s">
        <v>218</v>
      </c>
      <c r="B8683" s="2" t="s">
        <v>431</v>
      </c>
      <c r="C8683" s="2" t="s">
        <v>389</v>
      </c>
      <c r="D8683" s="2">
        <v>2019</v>
      </c>
      <c r="E8683" s="2" t="s">
        <v>388</v>
      </c>
      <c r="F8683" s="2">
        <v>163495807</v>
      </c>
    </row>
    <row r="8684" spans="1:6" x14ac:dyDescent="0.25">
      <c r="A8684" s="2" t="s">
        <v>218</v>
      </c>
      <c r="B8684" s="2" t="s">
        <v>431</v>
      </c>
      <c r="C8684" s="2" t="s">
        <v>389</v>
      </c>
      <c r="D8684" s="2">
        <v>2020</v>
      </c>
      <c r="E8684" s="2" t="s">
        <v>388</v>
      </c>
      <c r="F8684" s="2">
        <v>167337042</v>
      </c>
    </row>
    <row r="8685" spans="1:6" x14ac:dyDescent="0.25">
      <c r="A8685" s="2" t="s">
        <v>218</v>
      </c>
      <c r="B8685" s="2" t="s">
        <v>431</v>
      </c>
      <c r="C8685" s="2" t="s">
        <v>389</v>
      </c>
      <c r="D8685" s="2">
        <v>2021</v>
      </c>
      <c r="E8685" s="2" t="s">
        <v>388</v>
      </c>
      <c r="F8685" s="2">
        <v>169333836</v>
      </c>
    </row>
    <row r="8686" spans="1:6" x14ac:dyDescent="0.25">
      <c r="A8686" s="2" t="s">
        <v>218</v>
      </c>
      <c r="B8686" s="2" t="s">
        <v>431</v>
      </c>
      <c r="C8686" s="2" t="s">
        <v>390</v>
      </c>
      <c r="D8686" s="2">
        <v>2010</v>
      </c>
      <c r="E8686" s="2" t="s">
        <v>388</v>
      </c>
      <c r="F8686" s="2">
        <v>181872002</v>
      </c>
    </row>
    <row r="8687" spans="1:6" x14ac:dyDescent="0.25">
      <c r="A8687" s="2" t="s">
        <v>218</v>
      </c>
      <c r="B8687" s="2" t="s">
        <v>431</v>
      </c>
      <c r="C8687" s="2" t="s">
        <v>390</v>
      </c>
      <c r="D8687" s="2">
        <v>2011</v>
      </c>
      <c r="E8687" s="2" t="s">
        <v>388</v>
      </c>
      <c r="F8687" s="2">
        <v>163578054</v>
      </c>
    </row>
    <row r="8688" spans="1:6" x14ac:dyDescent="0.25">
      <c r="A8688" s="2" t="s">
        <v>218</v>
      </c>
      <c r="B8688" s="2" t="s">
        <v>431</v>
      </c>
      <c r="C8688" s="2" t="s">
        <v>390</v>
      </c>
      <c r="D8688" s="2">
        <v>2012</v>
      </c>
      <c r="E8688" s="2" t="s">
        <v>388</v>
      </c>
      <c r="F8688" s="2">
        <v>283975897</v>
      </c>
    </row>
    <row r="8689" spans="1:6" x14ac:dyDescent="0.25">
      <c r="A8689" s="2" t="s">
        <v>218</v>
      </c>
      <c r="B8689" s="2" t="s">
        <v>431</v>
      </c>
      <c r="C8689" s="2" t="s">
        <v>390</v>
      </c>
      <c r="D8689" s="2">
        <v>2013</v>
      </c>
      <c r="E8689" s="2" t="s">
        <v>388</v>
      </c>
      <c r="F8689" s="2">
        <v>307522089</v>
      </c>
    </row>
    <row r="8690" spans="1:6" x14ac:dyDescent="0.25">
      <c r="A8690" s="2" t="s">
        <v>218</v>
      </c>
      <c r="B8690" s="2" t="s">
        <v>431</v>
      </c>
      <c r="C8690" s="2" t="s">
        <v>390</v>
      </c>
      <c r="D8690" s="2">
        <v>2014</v>
      </c>
      <c r="E8690" s="2" t="s">
        <v>388</v>
      </c>
      <c r="F8690" s="2">
        <v>351509241</v>
      </c>
    </row>
    <row r="8691" spans="1:6" x14ac:dyDescent="0.25">
      <c r="A8691" s="2" t="s">
        <v>218</v>
      </c>
      <c r="B8691" s="2" t="s">
        <v>431</v>
      </c>
      <c r="C8691" s="2" t="s">
        <v>390</v>
      </c>
      <c r="D8691" s="2">
        <v>2015</v>
      </c>
      <c r="E8691" s="2" t="s">
        <v>388</v>
      </c>
      <c r="F8691" s="2">
        <v>405432689</v>
      </c>
    </row>
    <row r="8692" spans="1:6" x14ac:dyDescent="0.25">
      <c r="A8692" s="2" t="s">
        <v>218</v>
      </c>
      <c r="B8692" s="2" t="s">
        <v>431</v>
      </c>
      <c r="C8692" s="2" t="s">
        <v>390</v>
      </c>
      <c r="D8692" s="2">
        <v>2016</v>
      </c>
      <c r="E8692" s="2" t="s">
        <v>388</v>
      </c>
      <c r="F8692" s="2">
        <v>460542142</v>
      </c>
    </row>
    <row r="8693" spans="1:6" x14ac:dyDescent="0.25">
      <c r="A8693" s="2" t="s">
        <v>218</v>
      </c>
      <c r="B8693" s="2" t="s">
        <v>431</v>
      </c>
      <c r="C8693" s="2" t="s">
        <v>390</v>
      </c>
      <c r="D8693" s="2">
        <v>2017</v>
      </c>
      <c r="E8693" s="2" t="s">
        <v>388</v>
      </c>
      <c r="F8693" s="2">
        <v>452358259</v>
      </c>
    </row>
    <row r="8694" spans="1:6" x14ac:dyDescent="0.25">
      <c r="A8694" s="2" t="s">
        <v>218</v>
      </c>
      <c r="B8694" s="2" t="s">
        <v>431</v>
      </c>
      <c r="C8694" s="2" t="s">
        <v>390</v>
      </c>
      <c r="D8694" s="2">
        <v>2018</v>
      </c>
      <c r="E8694" s="2" t="s">
        <v>388</v>
      </c>
      <c r="F8694" s="2">
        <v>515460688</v>
      </c>
    </row>
    <row r="8695" spans="1:6" x14ac:dyDescent="0.25">
      <c r="A8695" s="2" t="s">
        <v>218</v>
      </c>
      <c r="B8695" s="2" t="s">
        <v>431</v>
      </c>
      <c r="C8695" s="2" t="s">
        <v>390</v>
      </c>
      <c r="D8695" s="2">
        <v>2019</v>
      </c>
      <c r="E8695" s="2" t="s">
        <v>388</v>
      </c>
      <c r="F8695" s="2">
        <v>573843478</v>
      </c>
    </row>
    <row r="8696" spans="1:6" x14ac:dyDescent="0.25">
      <c r="A8696" s="2" t="s">
        <v>218</v>
      </c>
      <c r="B8696" s="2" t="s">
        <v>431</v>
      </c>
      <c r="C8696" s="2" t="s">
        <v>390</v>
      </c>
      <c r="D8696" s="2">
        <v>2020</v>
      </c>
      <c r="E8696" s="2" t="s">
        <v>388</v>
      </c>
      <c r="F8696" s="2">
        <v>621344869</v>
      </c>
    </row>
    <row r="8697" spans="1:6" x14ac:dyDescent="0.25">
      <c r="A8697" s="2" t="s">
        <v>218</v>
      </c>
      <c r="B8697" s="2" t="s">
        <v>431</v>
      </c>
      <c r="C8697" s="2" t="s">
        <v>390</v>
      </c>
      <c r="D8697" s="2">
        <v>2021</v>
      </c>
      <c r="E8697" s="2" t="s">
        <v>388</v>
      </c>
      <c r="F8697" s="2">
        <v>662418608</v>
      </c>
    </row>
    <row r="8698" spans="1:6" x14ac:dyDescent="0.25">
      <c r="A8698" s="2" t="s">
        <v>218</v>
      </c>
      <c r="B8698" s="2" t="s">
        <v>424</v>
      </c>
      <c r="C8698" s="2" t="s">
        <v>387</v>
      </c>
      <c r="D8698" s="2">
        <v>2010</v>
      </c>
      <c r="E8698" s="2" t="s">
        <v>388</v>
      </c>
      <c r="F8698" s="2">
        <v>104865235</v>
      </c>
    </row>
    <row r="8699" spans="1:6" x14ac:dyDescent="0.25">
      <c r="A8699" s="2" t="s">
        <v>218</v>
      </c>
      <c r="B8699" s="2" t="s">
        <v>424</v>
      </c>
      <c r="C8699" s="2" t="s">
        <v>387</v>
      </c>
      <c r="D8699" s="2">
        <v>2011</v>
      </c>
      <c r="E8699" s="2" t="s">
        <v>388</v>
      </c>
      <c r="F8699" s="2">
        <v>151022973</v>
      </c>
    </row>
    <row r="8700" spans="1:6" x14ac:dyDescent="0.25">
      <c r="A8700" s="2" t="s">
        <v>218</v>
      </c>
      <c r="B8700" s="2" t="s">
        <v>424</v>
      </c>
      <c r="C8700" s="2" t="s">
        <v>387</v>
      </c>
      <c r="D8700" s="2">
        <v>2012</v>
      </c>
      <c r="E8700" s="2" t="s">
        <v>388</v>
      </c>
      <c r="F8700" s="2">
        <v>304280307</v>
      </c>
    </row>
    <row r="8701" spans="1:6" x14ac:dyDescent="0.25">
      <c r="A8701" s="2" t="s">
        <v>218</v>
      </c>
      <c r="B8701" s="2" t="s">
        <v>424</v>
      </c>
      <c r="C8701" s="2" t="s">
        <v>387</v>
      </c>
      <c r="D8701" s="2">
        <v>2013</v>
      </c>
      <c r="E8701" s="2" t="s">
        <v>388</v>
      </c>
      <c r="F8701" s="2">
        <v>266727537</v>
      </c>
    </row>
    <row r="8702" spans="1:6" x14ac:dyDescent="0.25">
      <c r="A8702" s="2" t="s">
        <v>218</v>
      </c>
      <c r="B8702" s="2" t="s">
        <v>424</v>
      </c>
      <c r="C8702" s="2" t="s">
        <v>387</v>
      </c>
      <c r="D8702" s="2">
        <v>2014</v>
      </c>
      <c r="E8702" s="2" t="s">
        <v>388</v>
      </c>
      <c r="F8702" s="2">
        <v>196236145</v>
      </c>
    </row>
    <row r="8703" spans="1:6" x14ac:dyDescent="0.25">
      <c r="A8703" s="2" t="s">
        <v>218</v>
      </c>
      <c r="B8703" s="2" t="s">
        <v>424</v>
      </c>
      <c r="C8703" s="2" t="s">
        <v>387</v>
      </c>
      <c r="D8703" s="2">
        <v>2015</v>
      </c>
      <c r="E8703" s="2" t="s">
        <v>388</v>
      </c>
      <c r="F8703" s="2">
        <v>173157263</v>
      </c>
    </row>
    <row r="8704" spans="1:6" x14ac:dyDescent="0.25">
      <c r="A8704" s="2" t="s">
        <v>218</v>
      </c>
      <c r="B8704" s="2" t="s">
        <v>424</v>
      </c>
      <c r="C8704" s="2" t="s">
        <v>387</v>
      </c>
      <c r="D8704" s="2">
        <v>2016</v>
      </c>
      <c r="E8704" s="2" t="s">
        <v>388</v>
      </c>
      <c r="F8704" s="2">
        <v>210159777</v>
      </c>
    </row>
    <row r="8705" spans="1:6" x14ac:dyDescent="0.25">
      <c r="A8705" s="2" t="s">
        <v>218</v>
      </c>
      <c r="B8705" s="2" t="s">
        <v>424</v>
      </c>
      <c r="C8705" s="2" t="s">
        <v>387</v>
      </c>
      <c r="D8705" s="2">
        <v>2017</v>
      </c>
      <c r="E8705" s="2" t="s">
        <v>388</v>
      </c>
      <c r="F8705" s="2">
        <v>108704096</v>
      </c>
    </row>
    <row r="8706" spans="1:6" x14ac:dyDescent="0.25">
      <c r="A8706" s="2" t="s">
        <v>218</v>
      </c>
      <c r="B8706" s="2" t="s">
        <v>424</v>
      </c>
      <c r="C8706" s="2" t="s">
        <v>387</v>
      </c>
      <c r="D8706" s="2">
        <v>2018</v>
      </c>
      <c r="E8706" s="2" t="s">
        <v>388</v>
      </c>
      <c r="F8706" s="2">
        <v>236132887</v>
      </c>
    </row>
    <row r="8707" spans="1:6" x14ac:dyDescent="0.25">
      <c r="A8707" s="2" t="s">
        <v>218</v>
      </c>
      <c r="B8707" s="2" t="s">
        <v>424</v>
      </c>
      <c r="C8707" s="2" t="s">
        <v>387</v>
      </c>
      <c r="D8707" s="2">
        <v>2019</v>
      </c>
      <c r="E8707" s="2" t="s">
        <v>388</v>
      </c>
      <c r="F8707" s="2">
        <v>252115896</v>
      </c>
    </row>
    <row r="8708" spans="1:6" x14ac:dyDescent="0.25">
      <c r="A8708" s="2" t="s">
        <v>218</v>
      </c>
      <c r="B8708" s="2" t="s">
        <v>424</v>
      </c>
      <c r="C8708" s="2" t="s">
        <v>387</v>
      </c>
      <c r="D8708" s="2">
        <v>2020</v>
      </c>
      <c r="E8708" s="2" t="s">
        <v>388</v>
      </c>
      <c r="F8708" s="2">
        <v>267153662</v>
      </c>
    </row>
    <row r="8709" spans="1:6" x14ac:dyDescent="0.25">
      <c r="A8709" s="2" t="s">
        <v>218</v>
      </c>
      <c r="B8709" s="2" t="s">
        <v>424</v>
      </c>
      <c r="C8709" s="2" t="s">
        <v>387</v>
      </c>
      <c r="D8709" s="2">
        <v>2021</v>
      </c>
      <c r="E8709" s="2" t="s">
        <v>388</v>
      </c>
      <c r="F8709" s="2">
        <v>277010795</v>
      </c>
    </row>
    <row r="8710" spans="1:6" x14ac:dyDescent="0.25">
      <c r="A8710" s="2" t="s">
        <v>218</v>
      </c>
      <c r="B8710" s="2" t="s">
        <v>424</v>
      </c>
      <c r="C8710" s="2" t="s">
        <v>389</v>
      </c>
      <c r="D8710" s="2">
        <v>2010</v>
      </c>
      <c r="E8710" s="2" t="s">
        <v>388</v>
      </c>
      <c r="F8710" s="2">
        <v>300581200</v>
      </c>
    </row>
    <row r="8711" spans="1:6" x14ac:dyDescent="0.25">
      <c r="A8711" s="2" t="s">
        <v>218</v>
      </c>
      <c r="B8711" s="2" t="s">
        <v>424</v>
      </c>
      <c r="C8711" s="2" t="s">
        <v>389</v>
      </c>
      <c r="D8711" s="2">
        <v>2011</v>
      </c>
      <c r="E8711" s="2" t="s">
        <v>388</v>
      </c>
      <c r="F8711" s="2">
        <v>431328233</v>
      </c>
    </row>
    <row r="8712" spans="1:6" x14ac:dyDescent="0.25">
      <c r="A8712" s="2" t="s">
        <v>218</v>
      </c>
      <c r="B8712" s="2" t="s">
        <v>424</v>
      </c>
      <c r="C8712" s="2" t="s">
        <v>389</v>
      </c>
      <c r="D8712" s="2">
        <v>2012</v>
      </c>
      <c r="E8712" s="2" t="s">
        <v>388</v>
      </c>
      <c r="F8712" s="2">
        <v>1279677634</v>
      </c>
    </row>
    <row r="8713" spans="1:6" x14ac:dyDescent="0.25">
      <c r="A8713" s="2" t="s">
        <v>218</v>
      </c>
      <c r="B8713" s="2" t="s">
        <v>424</v>
      </c>
      <c r="C8713" s="2" t="s">
        <v>389</v>
      </c>
      <c r="D8713" s="2">
        <v>2013</v>
      </c>
      <c r="E8713" s="2" t="s">
        <v>388</v>
      </c>
      <c r="F8713" s="2">
        <v>275737715</v>
      </c>
    </row>
    <row r="8714" spans="1:6" x14ac:dyDescent="0.25">
      <c r="A8714" s="2" t="s">
        <v>218</v>
      </c>
      <c r="B8714" s="2" t="s">
        <v>424</v>
      </c>
      <c r="C8714" s="2" t="s">
        <v>389</v>
      </c>
      <c r="D8714" s="2">
        <v>2014</v>
      </c>
      <c r="E8714" s="2" t="s">
        <v>388</v>
      </c>
      <c r="F8714" s="2">
        <v>328656151</v>
      </c>
    </row>
    <row r="8715" spans="1:6" x14ac:dyDescent="0.25">
      <c r="A8715" s="2" t="s">
        <v>218</v>
      </c>
      <c r="B8715" s="2" t="s">
        <v>424</v>
      </c>
      <c r="C8715" s="2" t="s">
        <v>389</v>
      </c>
      <c r="D8715" s="2">
        <v>2015</v>
      </c>
      <c r="E8715" s="2" t="s">
        <v>388</v>
      </c>
      <c r="F8715" s="2">
        <v>424717668</v>
      </c>
    </row>
    <row r="8716" spans="1:6" x14ac:dyDescent="0.25">
      <c r="A8716" s="2" t="s">
        <v>218</v>
      </c>
      <c r="B8716" s="2" t="s">
        <v>424</v>
      </c>
      <c r="C8716" s="2" t="s">
        <v>389</v>
      </c>
      <c r="D8716" s="2">
        <v>2016</v>
      </c>
      <c r="E8716" s="2" t="s">
        <v>388</v>
      </c>
      <c r="F8716" s="2">
        <v>829403331</v>
      </c>
    </row>
    <row r="8717" spans="1:6" x14ac:dyDescent="0.25">
      <c r="A8717" s="2" t="s">
        <v>218</v>
      </c>
      <c r="B8717" s="2" t="s">
        <v>424</v>
      </c>
      <c r="C8717" s="2" t="s">
        <v>389</v>
      </c>
      <c r="D8717" s="2">
        <v>2017</v>
      </c>
      <c r="E8717" s="2" t="s">
        <v>388</v>
      </c>
      <c r="F8717" s="2">
        <v>516158454</v>
      </c>
    </row>
    <row r="8718" spans="1:6" x14ac:dyDescent="0.25">
      <c r="A8718" s="2" t="s">
        <v>218</v>
      </c>
      <c r="B8718" s="2" t="s">
        <v>424</v>
      </c>
      <c r="C8718" s="2" t="s">
        <v>389</v>
      </c>
      <c r="D8718" s="2">
        <v>2018</v>
      </c>
      <c r="E8718" s="2" t="s">
        <v>388</v>
      </c>
      <c r="F8718" s="2">
        <v>711593491</v>
      </c>
    </row>
    <row r="8719" spans="1:6" x14ac:dyDescent="0.25">
      <c r="A8719" s="2" t="s">
        <v>218</v>
      </c>
      <c r="B8719" s="2" t="s">
        <v>424</v>
      </c>
      <c r="C8719" s="2" t="s">
        <v>389</v>
      </c>
      <c r="D8719" s="2">
        <v>2019</v>
      </c>
      <c r="E8719" s="2" t="s">
        <v>388</v>
      </c>
      <c r="F8719" s="2">
        <v>711547197</v>
      </c>
    </row>
    <row r="8720" spans="1:6" x14ac:dyDescent="0.25">
      <c r="A8720" s="2" t="s">
        <v>218</v>
      </c>
      <c r="B8720" s="2" t="s">
        <v>424</v>
      </c>
      <c r="C8720" s="2" t="s">
        <v>389</v>
      </c>
      <c r="D8720" s="2">
        <v>2020</v>
      </c>
      <c r="E8720" s="2" t="s">
        <v>388</v>
      </c>
      <c r="F8720" s="2">
        <v>712365543</v>
      </c>
    </row>
    <row r="8721" spans="1:6" x14ac:dyDescent="0.25">
      <c r="A8721" s="2" t="s">
        <v>218</v>
      </c>
      <c r="B8721" s="2" t="s">
        <v>424</v>
      </c>
      <c r="C8721" s="2" t="s">
        <v>389</v>
      </c>
      <c r="D8721" s="2">
        <v>2021</v>
      </c>
      <c r="E8721" s="2" t="s">
        <v>388</v>
      </c>
      <c r="F8721" s="2">
        <v>708382749</v>
      </c>
    </row>
    <row r="8722" spans="1:6" x14ac:dyDescent="0.25">
      <c r="A8722" s="2" t="s">
        <v>218</v>
      </c>
      <c r="B8722" s="2" t="s">
        <v>424</v>
      </c>
      <c r="C8722" s="2" t="s">
        <v>390</v>
      </c>
      <c r="D8722" s="2">
        <v>2010</v>
      </c>
      <c r="E8722" s="2" t="s">
        <v>388</v>
      </c>
      <c r="F8722" s="2">
        <v>293233924</v>
      </c>
    </row>
    <row r="8723" spans="1:6" x14ac:dyDescent="0.25">
      <c r="A8723" s="2" t="s">
        <v>218</v>
      </c>
      <c r="B8723" s="2" t="s">
        <v>424</v>
      </c>
      <c r="C8723" s="2" t="s">
        <v>390</v>
      </c>
      <c r="D8723" s="2">
        <v>2011</v>
      </c>
      <c r="E8723" s="2" t="s">
        <v>388</v>
      </c>
      <c r="F8723" s="2">
        <v>257484355</v>
      </c>
    </row>
    <row r="8724" spans="1:6" x14ac:dyDescent="0.25">
      <c r="A8724" s="2" t="s">
        <v>218</v>
      </c>
      <c r="B8724" s="2" t="s">
        <v>424</v>
      </c>
      <c r="C8724" s="2" t="s">
        <v>390</v>
      </c>
      <c r="D8724" s="2">
        <v>2012</v>
      </c>
      <c r="E8724" s="2" t="s">
        <v>388</v>
      </c>
      <c r="F8724" s="2">
        <v>421220769</v>
      </c>
    </row>
    <row r="8725" spans="1:6" x14ac:dyDescent="0.25">
      <c r="A8725" s="2" t="s">
        <v>218</v>
      </c>
      <c r="B8725" s="2" t="s">
        <v>424</v>
      </c>
      <c r="C8725" s="2" t="s">
        <v>390</v>
      </c>
      <c r="D8725" s="2">
        <v>2013</v>
      </c>
      <c r="E8725" s="2" t="s">
        <v>388</v>
      </c>
      <c r="F8725" s="2">
        <v>465304971</v>
      </c>
    </row>
    <row r="8726" spans="1:6" x14ac:dyDescent="0.25">
      <c r="A8726" s="2" t="s">
        <v>218</v>
      </c>
      <c r="B8726" s="2" t="s">
        <v>424</v>
      </c>
      <c r="C8726" s="2" t="s">
        <v>390</v>
      </c>
      <c r="D8726" s="2">
        <v>2014</v>
      </c>
      <c r="E8726" s="2" t="s">
        <v>388</v>
      </c>
      <c r="F8726" s="2">
        <v>410870456</v>
      </c>
    </row>
    <row r="8727" spans="1:6" x14ac:dyDescent="0.25">
      <c r="A8727" s="2" t="s">
        <v>218</v>
      </c>
      <c r="B8727" s="2" t="s">
        <v>424</v>
      </c>
      <c r="C8727" s="2" t="s">
        <v>390</v>
      </c>
      <c r="D8727" s="2">
        <v>2015</v>
      </c>
      <c r="E8727" s="2" t="s">
        <v>388</v>
      </c>
      <c r="F8727" s="2">
        <v>417243219</v>
      </c>
    </row>
    <row r="8728" spans="1:6" x14ac:dyDescent="0.25">
      <c r="A8728" s="2" t="s">
        <v>218</v>
      </c>
      <c r="B8728" s="2" t="s">
        <v>424</v>
      </c>
      <c r="C8728" s="2" t="s">
        <v>390</v>
      </c>
      <c r="D8728" s="2">
        <v>2016</v>
      </c>
      <c r="E8728" s="2" t="s">
        <v>388</v>
      </c>
      <c r="F8728" s="2">
        <v>476755501</v>
      </c>
    </row>
    <row r="8729" spans="1:6" x14ac:dyDescent="0.25">
      <c r="A8729" s="2" t="s">
        <v>218</v>
      </c>
      <c r="B8729" s="2" t="s">
        <v>424</v>
      </c>
      <c r="C8729" s="2" t="s">
        <v>390</v>
      </c>
      <c r="D8729" s="2">
        <v>2017</v>
      </c>
      <c r="E8729" s="2" t="s">
        <v>388</v>
      </c>
      <c r="F8729" s="2">
        <v>553861817</v>
      </c>
    </row>
    <row r="8730" spans="1:6" x14ac:dyDescent="0.25">
      <c r="A8730" s="2" t="s">
        <v>218</v>
      </c>
      <c r="B8730" s="2" t="s">
        <v>424</v>
      </c>
      <c r="C8730" s="2" t="s">
        <v>390</v>
      </c>
      <c r="D8730" s="2">
        <v>2018</v>
      </c>
      <c r="E8730" s="2" t="s">
        <v>388</v>
      </c>
      <c r="F8730" s="2">
        <v>504846667</v>
      </c>
    </row>
    <row r="8731" spans="1:6" x14ac:dyDescent="0.25">
      <c r="A8731" s="2" t="s">
        <v>218</v>
      </c>
      <c r="B8731" s="2" t="s">
        <v>424</v>
      </c>
      <c r="C8731" s="2" t="s">
        <v>390</v>
      </c>
      <c r="D8731" s="2">
        <v>2019</v>
      </c>
      <c r="E8731" s="2" t="s">
        <v>388</v>
      </c>
      <c r="F8731" s="2">
        <v>531056245</v>
      </c>
    </row>
    <row r="8732" spans="1:6" x14ac:dyDescent="0.25">
      <c r="A8732" s="2" t="s">
        <v>218</v>
      </c>
      <c r="B8732" s="2" t="s">
        <v>424</v>
      </c>
      <c r="C8732" s="2" t="s">
        <v>390</v>
      </c>
      <c r="D8732" s="2">
        <v>2020</v>
      </c>
      <c r="E8732" s="2" t="s">
        <v>388</v>
      </c>
      <c r="F8732" s="2">
        <v>562041636</v>
      </c>
    </row>
    <row r="8733" spans="1:6" x14ac:dyDescent="0.25">
      <c r="A8733" s="2" t="s">
        <v>218</v>
      </c>
      <c r="B8733" s="2" t="s">
        <v>424</v>
      </c>
      <c r="C8733" s="2" t="s">
        <v>390</v>
      </c>
      <c r="D8733" s="2">
        <v>2021</v>
      </c>
      <c r="E8733" s="2" t="s">
        <v>388</v>
      </c>
      <c r="F8733" s="2">
        <v>593594508</v>
      </c>
    </row>
    <row r="8734" spans="1:6" x14ac:dyDescent="0.25">
      <c r="A8734" s="2" t="s">
        <v>219</v>
      </c>
      <c r="B8734" s="2" t="s">
        <v>405</v>
      </c>
      <c r="C8734" s="2" t="s">
        <v>387</v>
      </c>
      <c r="D8734" s="2">
        <v>2010</v>
      </c>
      <c r="E8734" s="2" t="s">
        <v>388</v>
      </c>
      <c r="F8734" s="2">
        <v>89619727</v>
      </c>
    </row>
    <row r="8735" spans="1:6" x14ac:dyDescent="0.25">
      <c r="A8735" s="2" t="s">
        <v>219</v>
      </c>
      <c r="B8735" s="2" t="s">
        <v>405</v>
      </c>
      <c r="C8735" s="2" t="s">
        <v>387</v>
      </c>
      <c r="D8735" s="2">
        <v>2011</v>
      </c>
      <c r="E8735" s="2" t="s">
        <v>388</v>
      </c>
      <c r="F8735" s="2">
        <v>69164189</v>
      </c>
    </row>
    <row r="8736" spans="1:6" x14ac:dyDescent="0.25">
      <c r="A8736" s="2" t="s">
        <v>219</v>
      </c>
      <c r="B8736" s="2" t="s">
        <v>405</v>
      </c>
      <c r="C8736" s="2" t="s">
        <v>387</v>
      </c>
      <c r="D8736" s="2">
        <v>2012</v>
      </c>
      <c r="E8736" s="2" t="s">
        <v>388</v>
      </c>
      <c r="F8736" s="2">
        <v>115389983</v>
      </c>
    </row>
    <row r="8737" spans="1:6" x14ac:dyDescent="0.25">
      <c r="A8737" s="2" t="s">
        <v>219</v>
      </c>
      <c r="B8737" s="2" t="s">
        <v>405</v>
      </c>
      <c r="C8737" s="2" t="s">
        <v>387</v>
      </c>
      <c r="D8737" s="2">
        <v>2013</v>
      </c>
      <c r="E8737" s="2" t="s">
        <v>388</v>
      </c>
      <c r="F8737" s="2">
        <v>69581796</v>
      </c>
    </row>
    <row r="8738" spans="1:6" x14ac:dyDescent="0.25">
      <c r="A8738" s="2" t="s">
        <v>219</v>
      </c>
      <c r="B8738" s="2" t="s">
        <v>405</v>
      </c>
      <c r="C8738" s="2" t="s">
        <v>387</v>
      </c>
      <c r="D8738" s="2">
        <v>2014</v>
      </c>
      <c r="E8738" s="2" t="s">
        <v>388</v>
      </c>
      <c r="F8738" s="2">
        <v>67116718</v>
      </c>
    </row>
    <row r="8739" spans="1:6" x14ac:dyDescent="0.25">
      <c r="A8739" s="2" t="s">
        <v>219</v>
      </c>
      <c r="B8739" s="2" t="s">
        <v>405</v>
      </c>
      <c r="C8739" s="2" t="s">
        <v>387</v>
      </c>
      <c r="D8739" s="2">
        <v>2015</v>
      </c>
      <c r="E8739" s="2" t="s">
        <v>388</v>
      </c>
      <c r="F8739" s="2">
        <v>40025624</v>
      </c>
    </row>
    <row r="8740" spans="1:6" x14ac:dyDescent="0.25">
      <c r="A8740" s="2" t="s">
        <v>219</v>
      </c>
      <c r="B8740" s="2" t="s">
        <v>405</v>
      </c>
      <c r="C8740" s="2" t="s">
        <v>387</v>
      </c>
      <c r="D8740" s="2">
        <v>2016</v>
      </c>
      <c r="E8740" s="2" t="s">
        <v>388</v>
      </c>
      <c r="F8740" s="2">
        <v>42317648</v>
      </c>
    </row>
    <row r="8741" spans="1:6" x14ac:dyDescent="0.25">
      <c r="A8741" s="2" t="s">
        <v>219</v>
      </c>
      <c r="B8741" s="2" t="s">
        <v>405</v>
      </c>
      <c r="C8741" s="2" t="s">
        <v>387</v>
      </c>
      <c r="D8741" s="2">
        <v>2017</v>
      </c>
      <c r="E8741" s="2" t="s">
        <v>388</v>
      </c>
      <c r="F8741" s="2">
        <v>45145413</v>
      </c>
    </row>
    <row r="8742" spans="1:6" x14ac:dyDescent="0.25">
      <c r="A8742" s="2" t="s">
        <v>219</v>
      </c>
      <c r="B8742" s="2" t="s">
        <v>405</v>
      </c>
      <c r="C8742" s="2" t="s">
        <v>387</v>
      </c>
      <c r="D8742" s="2">
        <v>2018</v>
      </c>
      <c r="E8742" s="2" t="s">
        <v>388</v>
      </c>
      <c r="F8742" s="2">
        <v>68124119</v>
      </c>
    </row>
    <row r="8743" spans="1:6" x14ac:dyDescent="0.25">
      <c r="A8743" s="2" t="s">
        <v>219</v>
      </c>
      <c r="B8743" s="2" t="s">
        <v>405</v>
      </c>
      <c r="C8743" s="2" t="s">
        <v>387</v>
      </c>
      <c r="D8743" s="2">
        <v>2019</v>
      </c>
      <c r="E8743" s="2" t="s">
        <v>388</v>
      </c>
      <c r="F8743" s="2">
        <v>73004678</v>
      </c>
    </row>
    <row r="8744" spans="1:6" x14ac:dyDescent="0.25">
      <c r="A8744" s="2" t="s">
        <v>219</v>
      </c>
      <c r="B8744" s="2" t="s">
        <v>405</v>
      </c>
      <c r="C8744" s="2" t="s">
        <v>387</v>
      </c>
      <c r="D8744" s="2">
        <v>2020</v>
      </c>
      <c r="E8744" s="2" t="s">
        <v>388</v>
      </c>
      <c r="F8744" s="2">
        <v>78714829</v>
      </c>
    </row>
    <row r="8745" spans="1:6" x14ac:dyDescent="0.25">
      <c r="A8745" s="2" t="s">
        <v>219</v>
      </c>
      <c r="B8745" s="2" t="s">
        <v>405</v>
      </c>
      <c r="C8745" s="2" t="s">
        <v>387</v>
      </c>
      <c r="D8745" s="2">
        <v>2021</v>
      </c>
      <c r="E8745" s="2" t="s">
        <v>388</v>
      </c>
      <c r="F8745" s="2">
        <v>83118637</v>
      </c>
    </row>
    <row r="8746" spans="1:6" x14ac:dyDescent="0.25">
      <c r="A8746" s="2" t="s">
        <v>219</v>
      </c>
      <c r="B8746" s="2" t="s">
        <v>405</v>
      </c>
      <c r="C8746" s="2" t="s">
        <v>389</v>
      </c>
      <c r="D8746" s="2">
        <v>2010</v>
      </c>
      <c r="E8746" s="2" t="s">
        <v>388</v>
      </c>
      <c r="F8746" s="2">
        <v>96297917</v>
      </c>
    </row>
    <row r="8747" spans="1:6" x14ac:dyDescent="0.25">
      <c r="A8747" s="2" t="s">
        <v>219</v>
      </c>
      <c r="B8747" s="2" t="s">
        <v>405</v>
      </c>
      <c r="C8747" s="2" t="s">
        <v>389</v>
      </c>
      <c r="D8747" s="2">
        <v>2011</v>
      </c>
      <c r="E8747" s="2" t="s">
        <v>388</v>
      </c>
      <c r="F8747" s="2">
        <v>84345968</v>
      </c>
    </row>
    <row r="8748" spans="1:6" x14ac:dyDescent="0.25">
      <c r="A8748" s="2" t="s">
        <v>219</v>
      </c>
      <c r="B8748" s="2" t="s">
        <v>405</v>
      </c>
      <c r="C8748" s="2" t="s">
        <v>389</v>
      </c>
      <c r="D8748" s="2">
        <v>2012</v>
      </c>
      <c r="E8748" s="2" t="s">
        <v>388</v>
      </c>
      <c r="F8748" s="2">
        <v>86621719</v>
      </c>
    </row>
    <row r="8749" spans="1:6" x14ac:dyDescent="0.25">
      <c r="A8749" s="2" t="s">
        <v>219</v>
      </c>
      <c r="B8749" s="2" t="s">
        <v>405</v>
      </c>
      <c r="C8749" s="2" t="s">
        <v>389</v>
      </c>
      <c r="D8749" s="2">
        <v>2013</v>
      </c>
      <c r="E8749" s="2" t="s">
        <v>388</v>
      </c>
      <c r="F8749" s="2">
        <v>52092588</v>
      </c>
    </row>
    <row r="8750" spans="1:6" x14ac:dyDescent="0.25">
      <c r="A8750" s="2" t="s">
        <v>219</v>
      </c>
      <c r="B8750" s="2" t="s">
        <v>405</v>
      </c>
      <c r="C8750" s="2" t="s">
        <v>389</v>
      </c>
      <c r="D8750" s="2">
        <v>2014</v>
      </c>
      <c r="E8750" s="2" t="s">
        <v>388</v>
      </c>
      <c r="F8750" s="2">
        <v>91971412</v>
      </c>
    </row>
    <row r="8751" spans="1:6" x14ac:dyDescent="0.25">
      <c r="A8751" s="2" t="s">
        <v>219</v>
      </c>
      <c r="B8751" s="2" t="s">
        <v>405</v>
      </c>
      <c r="C8751" s="2" t="s">
        <v>389</v>
      </c>
      <c r="D8751" s="2">
        <v>2015</v>
      </c>
      <c r="E8751" s="2" t="s">
        <v>388</v>
      </c>
      <c r="F8751" s="2">
        <v>60476381</v>
      </c>
    </row>
    <row r="8752" spans="1:6" x14ac:dyDescent="0.25">
      <c r="A8752" s="2" t="s">
        <v>219</v>
      </c>
      <c r="B8752" s="2" t="s">
        <v>405</v>
      </c>
      <c r="C8752" s="2" t="s">
        <v>389</v>
      </c>
      <c r="D8752" s="2">
        <v>2016</v>
      </c>
      <c r="E8752" s="2" t="s">
        <v>388</v>
      </c>
      <c r="F8752" s="2">
        <v>117262088</v>
      </c>
    </row>
    <row r="8753" spans="1:6" x14ac:dyDescent="0.25">
      <c r="A8753" s="2" t="s">
        <v>219</v>
      </c>
      <c r="B8753" s="2" t="s">
        <v>405</v>
      </c>
      <c r="C8753" s="2" t="s">
        <v>389</v>
      </c>
      <c r="D8753" s="2">
        <v>2017</v>
      </c>
      <c r="E8753" s="2" t="s">
        <v>388</v>
      </c>
      <c r="F8753" s="2">
        <v>1418282445</v>
      </c>
    </row>
    <row r="8754" spans="1:6" x14ac:dyDescent="0.25">
      <c r="A8754" s="2" t="s">
        <v>219</v>
      </c>
      <c r="B8754" s="2" t="s">
        <v>405</v>
      </c>
      <c r="C8754" s="2" t="s">
        <v>389</v>
      </c>
      <c r="D8754" s="2">
        <v>2018</v>
      </c>
      <c r="E8754" s="2" t="s">
        <v>388</v>
      </c>
      <c r="F8754" s="2">
        <v>344066685</v>
      </c>
    </row>
    <row r="8755" spans="1:6" x14ac:dyDescent="0.25">
      <c r="A8755" s="2" t="s">
        <v>219</v>
      </c>
      <c r="B8755" s="2" t="s">
        <v>405</v>
      </c>
      <c r="C8755" s="2" t="s">
        <v>389</v>
      </c>
      <c r="D8755" s="2">
        <v>2019</v>
      </c>
      <c r="E8755" s="2" t="s">
        <v>388</v>
      </c>
      <c r="F8755" s="2">
        <v>364479981</v>
      </c>
    </row>
    <row r="8756" spans="1:6" x14ac:dyDescent="0.25">
      <c r="A8756" s="2" t="s">
        <v>219</v>
      </c>
      <c r="B8756" s="2" t="s">
        <v>405</v>
      </c>
      <c r="C8756" s="2" t="s">
        <v>389</v>
      </c>
      <c r="D8756" s="2">
        <v>2020</v>
      </c>
      <c r="E8756" s="2" t="s">
        <v>388</v>
      </c>
      <c r="F8756" s="2">
        <v>385952305</v>
      </c>
    </row>
    <row r="8757" spans="1:6" x14ac:dyDescent="0.25">
      <c r="A8757" s="2" t="s">
        <v>219</v>
      </c>
      <c r="B8757" s="2" t="s">
        <v>405</v>
      </c>
      <c r="C8757" s="2" t="s">
        <v>389</v>
      </c>
      <c r="D8757" s="2">
        <v>2021</v>
      </c>
      <c r="E8757" s="2" t="s">
        <v>388</v>
      </c>
      <c r="F8757" s="2">
        <v>396448294</v>
      </c>
    </row>
    <row r="8758" spans="1:6" x14ac:dyDescent="0.25">
      <c r="A8758" s="2" t="s">
        <v>219</v>
      </c>
      <c r="B8758" s="2" t="s">
        <v>405</v>
      </c>
      <c r="C8758" s="2" t="s">
        <v>390</v>
      </c>
      <c r="D8758" s="2">
        <v>2010</v>
      </c>
      <c r="E8758" s="2" t="s">
        <v>388</v>
      </c>
      <c r="F8758" s="2">
        <v>15932102</v>
      </c>
    </row>
    <row r="8759" spans="1:6" x14ac:dyDescent="0.25">
      <c r="A8759" s="2" t="s">
        <v>219</v>
      </c>
      <c r="B8759" s="2" t="s">
        <v>405</v>
      </c>
      <c r="C8759" s="2" t="s">
        <v>390</v>
      </c>
      <c r="D8759" s="2">
        <v>2011</v>
      </c>
      <c r="E8759" s="2" t="s">
        <v>388</v>
      </c>
      <c r="F8759" s="2">
        <v>16527588</v>
      </c>
    </row>
    <row r="8760" spans="1:6" x14ac:dyDescent="0.25">
      <c r="A8760" s="2" t="s">
        <v>219</v>
      </c>
      <c r="B8760" s="2" t="s">
        <v>405</v>
      </c>
      <c r="C8760" s="2" t="s">
        <v>390</v>
      </c>
      <c r="D8760" s="2">
        <v>2012</v>
      </c>
      <c r="E8760" s="2" t="s">
        <v>388</v>
      </c>
      <c r="F8760" s="2">
        <v>17474364</v>
      </c>
    </row>
    <row r="8761" spans="1:6" x14ac:dyDescent="0.25">
      <c r="A8761" s="2" t="s">
        <v>219</v>
      </c>
      <c r="B8761" s="2" t="s">
        <v>405</v>
      </c>
      <c r="C8761" s="2" t="s">
        <v>390</v>
      </c>
      <c r="D8761" s="2">
        <v>2013</v>
      </c>
      <c r="E8761" s="2" t="s">
        <v>388</v>
      </c>
      <c r="F8761" s="2">
        <v>32605770</v>
      </c>
    </row>
    <row r="8762" spans="1:6" x14ac:dyDescent="0.25">
      <c r="A8762" s="2" t="s">
        <v>219</v>
      </c>
      <c r="B8762" s="2" t="s">
        <v>405</v>
      </c>
      <c r="C8762" s="2" t="s">
        <v>390</v>
      </c>
      <c r="D8762" s="2">
        <v>2014</v>
      </c>
      <c r="E8762" s="2" t="s">
        <v>388</v>
      </c>
      <c r="F8762" s="2">
        <v>32835155</v>
      </c>
    </row>
    <row r="8763" spans="1:6" x14ac:dyDescent="0.25">
      <c r="A8763" s="2" t="s">
        <v>219</v>
      </c>
      <c r="B8763" s="2" t="s">
        <v>405</v>
      </c>
      <c r="C8763" s="2" t="s">
        <v>390</v>
      </c>
      <c r="D8763" s="2">
        <v>2015</v>
      </c>
      <c r="E8763" s="2" t="s">
        <v>388</v>
      </c>
      <c r="F8763" s="2">
        <v>14964339</v>
      </c>
    </row>
    <row r="8764" spans="1:6" x14ac:dyDescent="0.25">
      <c r="A8764" s="2" t="s">
        <v>219</v>
      </c>
      <c r="B8764" s="2" t="s">
        <v>405</v>
      </c>
      <c r="C8764" s="2" t="s">
        <v>390</v>
      </c>
      <c r="D8764" s="2">
        <v>2016</v>
      </c>
      <c r="E8764" s="2" t="s">
        <v>388</v>
      </c>
      <c r="F8764" s="2">
        <v>50228249</v>
      </c>
    </row>
    <row r="8765" spans="1:6" x14ac:dyDescent="0.25">
      <c r="A8765" s="2" t="s">
        <v>219</v>
      </c>
      <c r="B8765" s="2" t="s">
        <v>405</v>
      </c>
      <c r="C8765" s="2" t="s">
        <v>390</v>
      </c>
      <c r="D8765" s="2">
        <v>2017</v>
      </c>
      <c r="E8765" s="2" t="s">
        <v>388</v>
      </c>
      <c r="F8765" s="2">
        <v>43102215</v>
      </c>
    </row>
    <row r="8766" spans="1:6" x14ac:dyDescent="0.25">
      <c r="A8766" s="2" t="s">
        <v>219</v>
      </c>
      <c r="B8766" s="2" t="s">
        <v>405</v>
      </c>
      <c r="C8766" s="2" t="s">
        <v>390</v>
      </c>
      <c r="D8766" s="2">
        <v>2018</v>
      </c>
      <c r="E8766" s="2" t="s">
        <v>388</v>
      </c>
      <c r="F8766" s="2">
        <v>47623758</v>
      </c>
    </row>
    <row r="8767" spans="1:6" x14ac:dyDescent="0.25">
      <c r="A8767" s="2" t="s">
        <v>219</v>
      </c>
      <c r="B8767" s="2" t="s">
        <v>405</v>
      </c>
      <c r="C8767" s="2" t="s">
        <v>390</v>
      </c>
      <c r="D8767" s="2">
        <v>2019</v>
      </c>
      <c r="E8767" s="2" t="s">
        <v>388</v>
      </c>
      <c r="F8767" s="2">
        <v>49961883</v>
      </c>
    </row>
    <row r="8768" spans="1:6" x14ac:dyDescent="0.25">
      <c r="A8768" s="2" t="s">
        <v>219</v>
      </c>
      <c r="B8768" s="2" t="s">
        <v>405</v>
      </c>
      <c r="C8768" s="2" t="s">
        <v>390</v>
      </c>
      <c r="D8768" s="2">
        <v>2020</v>
      </c>
      <c r="E8768" s="2" t="s">
        <v>388</v>
      </c>
      <c r="F8768" s="2">
        <v>52487497</v>
      </c>
    </row>
    <row r="8769" spans="1:6" x14ac:dyDescent="0.25">
      <c r="A8769" s="2" t="s">
        <v>219</v>
      </c>
      <c r="B8769" s="2" t="s">
        <v>405</v>
      </c>
      <c r="C8769" s="2" t="s">
        <v>390</v>
      </c>
      <c r="D8769" s="2">
        <v>2021</v>
      </c>
      <c r="E8769" s="2" t="s">
        <v>388</v>
      </c>
      <c r="F8769" s="2">
        <v>55773220</v>
      </c>
    </row>
    <row r="8770" spans="1:6" x14ac:dyDescent="0.25">
      <c r="A8770" s="2" t="s">
        <v>220</v>
      </c>
      <c r="B8770" s="2" t="s">
        <v>420</v>
      </c>
      <c r="C8770" s="2" t="s">
        <v>387</v>
      </c>
      <c r="D8770" s="2">
        <v>2010</v>
      </c>
      <c r="E8770" s="2" t="s">
        <v>388</v>
      </c>
      <c r="F8770" s="2">
        <v>344581621</v>
      </c>
    </row>
    <row r="8771" spans="1:6" x14ac:dyDescent="0.25">
      <c r="A8771" s="2" t="s">
        <v>220</v>
      </c>
      <c r="B8771" s="2" t="s">
        <v>420</v>
      </c>
      <c r="C8771" s="2" t="s">
        <v>387</v>
      </c>
      <c r="D8771" s="2">
        <v>2011</v>
      </c>
      <c r="E8771" s="2" t="s">
        <v>388</v>
      </c>
      <c r="F8771" s="2">
        <v>365201374</v>
      </c>
    </row>
    <row r="8772" spans="1:6" x14ac:dyDescent="0.25">
      <c r="A8772" s="2" t="s">
        <v>220</v>
      </c>
      <c r="B8772" s="2" t="s">
        <v>420</v>
      </c>
      <c r="C8772" s="2" t="s">
        <v>387</v>
      </c>
      <c r="D8772" s="2">
        <v>2012</v>
      </c>
      <c r="E8772" s="2" t="s">
        <v>388</v>
      </c>
      <c r="F8772" s="2">
        <v>260427324</v>
      </c>
    </row>
    <row r="8773" spans="1:6" x14ac:dyDescent="0.25">
      <c r="A8773" s="2" t="s">
        <v>220</v>
      </c>
      <c r="B8773" s="2" t="s">
        <v>420</v>
      </c>
      <c r="C8773" s="2" t="s">
        <v>387</v>
      </c>
      <c r="D8773" s="2">
        <v>2013</v>
      </c>
      <c r="E8773" s="2" t="s">
        <v>388</v>
      </c>
      <c r="F8773" s="2">
        <v>694752921</v>
      </c>
    </row>
    <row r="8774" spans="1:6" x14ac:dyDescent="0.25">
      <c r="A8774" s="2" t="s">
        <v>220</v>
      </c>
      <c r="B8774" s="2" t="s">
        <v>420</v>
      </c>
      <c r="C8774" s="2" t="s">
        <v>387</v>
      </c>
      <c r="D8774" s="2">
        <v>2014</v>
      </c>
      <c r="E8774" s="2" t="s">
        <v>388</v>
      </c>
      <c r="F8774" s="2">
        <v>299221437</v>
      </c>
    </row>
    <row r="8775" spans="1:6" x14ac:dyDescent="0.25">
      <c r="A8775" s="2" t="s">
        <v>220</v>
      </c>
      <c r="B8775" s="2" t="s">
        <v>420</v>
      </c>
      <c r="C8775" s="2" t="s">
        <v>387</v>
      </c>
      <c r="D8775" s="2">
        <v>2015</v>
      </c>
      <c r="E8775" s="2" t="s">
        <v>388</v>
      </c>
      <c r="F8775" s="2">
        <v>827801757</v>
      </c>
    </row>
    <row r="8776" spans="1:6" x14ac:dyDescent="0.25">
      <c r="A8776" s="2" t="s">
        <v>220</v>
      </c>
      <c r="B8776" s="2" t="s">
        <v>420</v>
      </c>
      <c r="C8776" s="2" t="s">
        <v>387</v>
      </c>
      <c r="D8776" s="2">
        <v>2016</v>
      </c>
      <c r="E8776" s="2" t="s">
        <v>388</v>
      </c>
      <c r="F8776" s="2">
        <v>527417405</v>
      </c>
    </row>
    <row r="8777" spans="1:6" x14ac:dyDescent="0.25">
      <c r="A8777" s="2" t="s">
        <v>220</v>
      </c>
      <c r="B8777" s="2" t="s">
        <v>420</v>
      </c>
      <c r="C8777" s="2" t="s">
        <v>387</v>
      </c>
      <c r="D8777" s="2">
        <v>2017</v>
      </c>
      <c r="E8777" s="2" t="s">
        <v>388</v>
      </c>
      <c r="F8777" s="2">
        <v>624743212</v>
      </c>
    </row>
    <row r="8778" spans="1:6" x14ac:dyDescent="0.25">
      <c r="A8778" s="2" t="s">
        <v>220</v>
      </c>
      <c r="B8778" s="2" t="s">
        <v>420</v>
      </c>
      <c r="C8778" s="2" t="s">
        <v>387</v>
      </c>
      <c r="D8778" s="2">
        <v>2018</v>
      </c>
      <c r="E8778" s="2" t="s">
        <v>388</v>
      </c>
      <c r="F8778" s="2">
        <v>840084705</v>
      </c>
    </row>
    <row r="8779" spans="1:6" x14ac:dyDescent="0.25">
      <c r="A8779" s="2" t="s">
        <v>220</v>
      </c>
      <c r="B8779" s="2" t="s">
        <v>420</v>
      </c>
      <c r="C8779" s="2" t="s">
        <v>387</v>
      </c>
      <c r="D8779" s="2">
        <v>2019</v>
      </c>
      <c r="E8779" s="2" t="s">
        <v>388</v>
      </c>
      <c r="F8779" s="2">
        <v>898172246</v>
      </c>
    </row>
    <row r="8780" spans="1:6" x14ac:dyDescent="0.25">
      <c r="A8780" s="2" t="s">
        <v>220</v>
      </c>
      <c r="B8780" s="2" t="s">
        <v>420</v>
      </c>
      <c r="C8780" s="2" t="s">
        <v>387</v>
      </c>
      <c r="D8780" s="2">
        <v>2020</v>
      </c>
      <c r="E8780" s="2" t="s">
        <v>388</v>
      </c>
      <c r="F8780" s="2">
        <v>951485813</v>
      </c>
    </row>
    <row r="8781" spans="1:6" x14ac:dyDescent="0.25">
      <c r="A8781" s="2" t="s">
        <v>220</v>
      </c>
      <c r="B8781" s="2" t="s">
        <v>420</v>
      </c>
      <c r="C8781" s="2" t="s">
        <v>387</v>
      </c>
      <c r="D8781" s="2">
        <v>2021</v>
      </c>
      <c r="E8781" s="2" t="s">
        <v>388</v>
      </c>
      <c r="F8781" s="2">
        <v>989629659</v>
      </c>
    </row>
    <row r="8782" spans="1:6" x14ac:dyDescent="0.25">
      <c r="A8782" s="2" t="s">
        <v>220</v>
      </c>
      <c r="B8782" s="2" t="s">
        <v>420</v>
      </c>
      <c r="C8782" s="2" t="s">
        <v>389</v>
      </c>
      <c r="D8782" s="2">
        <v>2010</v>
      </c>
      <c r="E8782" s="2" t="s">
        <v>388</v>
      </c>
      <c r="F8782" s="2">
        <v>1247771350</v>
      </c>
    </row>
    <row r="8783" spans="1:6" x14ac:dyDescent="0.25">
      <c r="A8783" s="2" t="s">
        <v>220</v>
      </c>
      <c r="B8783" s="2" t="s">
        <v>420</v>
      </c>
      <c r="C8783" s="2" t="s">
        <v>389</v>
      </c>
      <c r="D8783" s="2">
        <v>2011</v>
      </c>
      <c r="E8783" s="2" t="s">
        <v>388</v>
      </c>
      <c r="F8783" s="2">
        <v>547368872</v>
      </c>
    </row>
    <row r="8784" spans="1:6" x14ac:dyDescent="0.25">
      <c r="A8784" s="2" t="s">
        <v>220</v>
      </c>
      <c r="B8784" s="2" t="s">
        <v>420</v>
      </c>
      <c r="C8784" s="2" t="s">
        <v>389</v>
      </c>
      <c r="D8784" s="2">
        <v>2012</v>
      </c>
      <c r="E8784" s="2" t="s">
        <v>388</v>
      </c>
      <c r="F8784" s="2">
        <v>1064883156</v>
      </c>
    </row>
    <row r="8785" spans="1:6" x14ac:dyDescent="0.25">
      <c r="A8785" s="2" t="s">
        <v>220</v>
      </c>
      <c r="B8785" s="2" t="s">
        <v>420</v>
      </c>
      <c r="C8785" s="2" t="s">
        <v>389</v>
      </c>
      <c r="D8785" s="2">
        <v>2013</v>
      </c>
      <c r="E8785" s="2" t="s">
        <v>388</v>
      </c>
      <c r="F8785" s="2">
        <v>748353039</v>
      </c>
    </row>
    <row r="8786" spans="1:6" x14ac:dyDescent="0.25">
      <c r="A8786" s="2" t="s">
        <v>220</v>
      </c>
      <c r="B8786" s="2" t="s">
        <v>420</v>
      </c>
      <c r="C8786" s="2" t="s">
        <v>389</v>
      </c>
      <c r="D8786" s="2">
        <v>2014</v>
      </c>
      <c r="E8786" s="2" t="s">
        <v>388</v>
      </c>
      <c r="F8786" s="2">
        <v>1388746301</v>
      </c>
    </row>
    <row r="8787" spans="1:6" x14ac:dyDescent="0.25">
      <c r="A8787" s="2" t="s">
        <v>220</v>
      </c>
      <c r="B8787" s="2" t="s">
        <v>420</v>
      </c>
      <c r="C8787" s="2" t="s">
        <v>389</v>
      </c>
      <c r="D8787" s="2">
        <v>2015</v>
      </c>
      <c r="E8787" s="2" t="s">
        <v>388</v>
      </c>
      <c r="F8787" s="2">
        <v>2931289097</v>
      </c>
    </row>
    <row r="8788" spans="1:6" x14ac:dyDescent="0.25">
      <c r="A8788" s="2" t="s">
        <v>220</v>
      </c>
      <c r="B8788" s="2" t="s">
        <v>420</v>
      </c>
      <c r="C8788" s="2" t="s">
        <v>389</v>
      </c>
      <c r="D8788" s="2">
        <v>2016</v>
      </c>
      <c r="E8788" s="2" t="s">
        <v>388</v>
      </c>
      <c r="F8788" s="2">
        <v>2235959547</v>
      </c>
    </row>
    <row r="8789" spans="1:6" x14ac:dyDescent="0.25">
      <c r="A8789" s="2" t="s">
        <v>220</v>
      </c>
      <c r="B8789" s="2" t="s">
        <v>420</v>
      </c>
      <c r="C8789" s="2" t="s">
        <v>389</v>
      </c>
      <c r="D8789" s="2">
        <v>2017</v>
      </c>
      <c r="E8789" s="2" t="s">
        <v>388</v>
      </c>
      <c r="F8789" s="2">
        <v>2083404731</v>
      </c>
    </row>
    <row r="8790" spans="1:6" x14ac:dyDescent="0.25">
      <c r="A8790" s="2" t="s">
        <v>220</v>
      </c>
      <c r="B8790" s="2" t="s">
        <v>420</v>
      </c>
      <c r="C8790" s="2" t="s">
        <v>389</v>
      </c>
      <c r="D8790" s="2">
        <v>2018</v>
      </c>
      <c r="E8790" s="2" t="s">
        <v>388</v>
      </c>
      <c r="F8790" s="2">
        <v>2484771093</v>
      </c>
    </row>
    <row r="8791" spans="1:6" x14ac:dyDescent="0.25">
      <c r="A8791" s="2" t="s">
        <v>220</v>
      </c>
      <c r="B8791" s="2" t="s">
        <v>420</v>
      </c>
      <c r="C8791" s="2" t="s">
        <v>389</v>
      </c>
      <c r="D8791" s="2">
        <v>2019</v>
      </c>
      <c r="E8791" s="2" t="s">
        <v>388</v>
      </c>
      <c r="F8791" s="2">
        <v>2534620798</v>
      </c>
    </row>
    <row r="8792" spans="1:6" x14ac:dyDescent="0.25">
      <c r="A8792" s="2" t="s">
        <v>220</v>
      </c>
      <c r="B8792" s="2" t="s">
        <v>420</v>
      </c>
      <c r="C8792" s="2" t="s">
        <v>389</v>
      </c>
      <c r="D8792" s="2">
        <v>2020</v>
      </c>
      <c r="E8792" s="2" t="s">
        <v>388</v>
      </c>
      <c r="F8792" s="2">
        <v>2498348354</v>
      </c>
    </row>
    <row r="8793" spans="1:6" x14ac:dyDescent="0.25">
      <c r="A8793" s="2" t="s">
        <v>220</v>
      </c>
      <c r="B8793" s="2" t="s">
        <v>420</v>
      </c>
      <c r="C8793" s="2" t="s">
        <v>389</v>
      </c>
      <c r="D8793" s="2">
        <v>2021</v>
      </c>
      <c r="E8793" s="2" t="s">
        <v>388</v>
      </c>
      <c r="F8793" s="2">
        <v>2506031499</v>
      </c>
    </row>
    <row r="8794" spans="1:6" x14ac:dyDescent="0.25">
      <c r="A8794" s="2" t="s">
        <v>220</v>
      </c>
      <c r="B8794" s="2" t="s">
        <v>420</v>
      </c>
      <c r="C8794" s="2" t="s">
        <v>390</v>
      </c>
      <c r="D8794" s="2">
        <v>2010</v>
      </c>
      <c r="E8794" s="2" t="s">
        <v>388</v>
      </c>
      <c r="F8794" s="2">
        <v>447303421</v>
      </c>
    </row>
    <row r="8795" spans="1:6" x14ac:dyDescent="0.25">
      <c r="A8795" s="2" t="s">
        <v>220</v>
      </c>
      <c r="B8795" s="2" t="s">
        <v>420</v>
      </c>
      <c r="C8795" s="2" t="s">
        <v>390</v>
      </c>
      <c r="D8795" s="2">
        <v>2011</v>
      </c>
      <c r="E8795" s="2" t="s">
        <v>388</v>
      </c>
      <c r="F8795" s="2">
        <v>301408034</v>
      </c>
    </row>
    <row r="8796" spans="1:6" x14ac:dyDescent="0.25">
      <c r="A8796" s="2" t="s">
        <v>220</v>
      </c>
      <c r="B8796" s="2" t="s">
        <v>420</v>
      </c>
      <c r="C8796" s="2" t="s">
        <v>390</v>
      </c>
      <c r="D8796" s="2">
        <v>2012</v>
      </c>
      <c r="E8796" s="2" t="s">
        <v>388</v>
      </c>
      <c r="F8796" s="2">
        <v>1161224433</v>
      </c>
    </row>
    <row r="8797" spans="1:6" x14ac:dyDescent="0.25">
      <c r="A8797" s="2" t="s">
        <v>220</v>
      </c>
      <c r="B8797" s="2" t="s">
        <v>420</v>
      </c>
      <c r="C8797" s="2" t="s">
        <v>390</v>
      </c>
      <c r="D8797" s="2">
        <v>2013</v>
      </c>
      <c r="E8797" s="2" t="s">
        <v>388</v>
      </c>
      <c r="F8797" s="2">
        <v>2692640274</v>
      </c>
    </row>
    <row r="8798" spans="1:6" x14ac:dyDescent="0.25">
      <c r="A8798" s="2" t="s">
        <v>220</v>
      </c>
      <c r="B8798" s="2" t="s">
        <v>420</v>
      </c>
      <c r="C8798" s="2" t="s">
        <v>390</v>
      </c>
      <c r="D8798" s="2">
        <v>2014</v>
      </c>
      <c r="E8798" s="2" t="s">
        <v>388</v>
      </c>
      <c r="F8798" s="2">
        <v>1197387806</v>
      </c>
    </row>
    <row r="8799" spans="1:6" x14ac:dyDescent="0.25">
      <c r="A8799" s="2" t="s">
        <v>220</v>
      </c>
      <c r="B8799" s="2" t="s">
        <v>420</v>
      </c>
      <c r="C8799" s="2" t="s">
        <v>390</v>
      </c>
      <c r="D8799" s="2">
        <v>2015</v>
      </c>
      <c r="E8799" s="2" t="s">
        <v>388</v>
      </c>
      <c r="F8799" s="2">
        <v>4111927705</v>
      </c>
    </row>
    <row r="8800" spans="1:6" x14ac:dyDescent="0.25">
      <c r="A8800" s="2" t="s">
        <v>220</v>
      </c>
      <c r="B8800" s="2" t="s">
        <v>420</v>
      </c>
      <c r="C8800" s="2" t="s">
        <v>390</v>
      </c>
      <c r="D8800" s="2">
        <v>2016</v>
      </c>
      <c r="E8800" s="2" t="s">
        <v>388</v>
      </c>
      <c r="F8800" s="2">
        <v>2240093326</v>
      </c>
    </row>
    <row r="8801" spans="1:6" x14ac:dyDescent="0.25">
      <c r="A8801" s="2" t="s">
        <v>220</v>
      </c>
      <c r="B8801" s="2" t="s">
        <v>420</v>
      </c>
      <c r="C8801" s="2" t="s">
        <v>390</v>
      </c>
      <c r="D8801" s="2">
        <v>2017</v>
      </c>
      <c r="E8801" s="2" t="s">
        <v>388</v>
      </c>
      <c r="F8801" s="2">
        <v>3251754234</v>
      </c>
    </row>
    <row r="8802" spans="1:6" x14ac:dyDescent="0.25">
      <c r="A8802" s="2" t="s">
        <v>220</v>
      </c>
      <c r="B8802" s="2" t="s">
        <v>420</v>
      </c>
      <c r="C8802" s="2" t="s">
        <v>390</v>
      </c>
      <c r="D8802" s="2">
        <v>2018</v>
      </c>
      <c r="E8802" s="2" t="s">
        <v>388</v>
      </c>
      <c r="F8802" s="2">
        <v>4079392200</v>
      </c>
    </row>
    <row r="8803" spans="1:6" x14ac:dyDescent="0.25">
      <c r="A8803" s="2" t="s">
        <v>220</v>
      </c>
      <c r="B8803" s="2" t="s">
        <v>420</v>
      </c>
      <c r="C8803" s="2" t="s">
        <v>390</v>
      </c>
      <c r="D8803" s="2">
        <v>2019</v>
      </c>
      <c r="E8803" s="2" t="s">
        <v>388</v>
      </c>
      <c r="F8803" s="2">
        <v>4403051410</v>
      </c>
    </row>
    <row r="8804" spans="1:6" x14ac:dyDescent="0.25">
      <c r="A8804" s="2" t="s">
        <v>220</v>
      </c>
      <c r="B8804" s="2" t="s">
        <v>420</v>
      </c>
      <c r="C8804" s="2" t="s">
        <v>390</v>
      </c>
      <c r="D8804" s="2">
        <v>2020</v>
      </c>
      <c r="E8804" s="2" t="s">
        <v>388</v>
      </c>
      <c r="F8804" s="2">
        <v>4446876083</v>
      </c>
    </row>
    <row r="8805" spans="1:6" x14ac:dyDescent="0.25">
      <c r="A8805" s="2" t="s">
        <v>220</v>
      </c>
      <c r="B8805" s="2" t="s">
        <v>420</v>
      </c>
      <c r="C8805" s="2" t="s">
        <v>390</v>
      </c>
      <c r="D8805" s="2">
        <v>2021</v>
      </c>
      <c r="E8805" s="2" t="s">
        <v>388</v>
      </c>
      <c r="F8805" s="2">
        <v>4616782439</v>
      </c>
    </row>
    <row r="8806" spans="1:6" x14ac:dyDescent="0.25">
      <c r="A8806" s="2" t="s">
        <v>221</v>
      </c>
      <c r="B8806" s="2" t="s">
        <v>399</v>
      </c>
      <c r="C8806" s="2" t="s">
        <v>387</v>
      </c>
      <c r="D8806" s="2">
        <v>2010</v>
      </c>
      <c r="E8806" s="2" t="s">
        <v>388</v>
      </c>
      <c r="F8806" s="2">
        <v>35616756</v>
      </c>
    </row>
    <row r="8807" spans="1:6" x14ac:dyDescent="0.25">
      <c r="A8807" s="2" t="s">
        <v>221</v>
      </c>
      <c r="B8807" s="2" t="s">
        <v>399</v>
      </c>
      <c r="C8807" s="2" t="s">
        <v>387</v>
      </c>
      <c r="D8807" s="2">
        <v>2011</v>
      </c>
      <c r="E8807" s="2" t="s">
        <v>388</v>
      </c>
      <c r="F8807" s="2">
        <v>44185397</v>
      </c>
    </row>
    <row r="8808" spans="1:6" x14ac:dyDescent="0.25">
      <c r="A8808" s="2" t="s">
        <v>221</v>
      </c>
      <c r="B8808" s="2" t="s">
        <v>399</v>
      </c>
      <c r="C8808" s="2" t="s">
        <v>387</v>
      </c>
      <c r="D8808" s="2">
        <v>2012</v>
      </c>
      <c r="E8808" s="2" t="s">
        <v>388</v>
      </c>
      <c r="F8808" s="2">
        <v>14556905</v>
      </c>
    </row>
    <row r="8809" spans="1:6" x14ac:dyDescent="0.25">
      <c r="A8809" s="2" t="s">
        <v>221</v>
      </c>
      <c r="B8809" s="2" t="s">
        <v>399</v>
      </c>
      <c r="C8809" s="2" t="s">
        <v>387</v>
      </c>
      <c r="D8809" s="2">
        <v>2013</v>
      </c>
      <c r="E8809" s="2" t="s">
        <v>388</v>
      </c>
      <c r="F8809" s="2">
        <v>14858805</v>
      </c>
    </row>
    <row r="8810" spans="1:6" x14ac:dyDescent="0.25">
      <c r="A8810" s="2" t="s">
        <v>221</v>
      </c>
      <c r="B8810" s="2" t="s">
        <v>399</v>
      </c>
      <c r="C8810" s="2" t="s">
        <v>387</v>
      </c>
      <c r="D8810" s="2">
        <v>2014</v>
      </c>
      <c r="E8810" s="2" t="s">
        <v>388</v>
      </c>
      <c r="F8810" s="2">
        <v>38246359</v>
      </c>
    </row>
    <row r="8811" spans="1:6" x14ac:dyDescent="0.25">
      <c r="A8811" s="2" t="s">
        <v>221</v>
      </c>
      <c r="B8811" s="2" t="s">
        <v>399</v>
      </c>
      <c r="C8811" s="2" t="s">
        <v>387</v>
      </c>
      <c r="D8811" s="2">
        <v>2015</v>
      </c>
      <c r="E8811" s="2" t="s">
        <v>388</v>
      </c>
      <c r="F8811" s="2">
        <v>50930903</v>
      </c>
    </row>
    <row r="8812" spans="1:6" x14ac:dyDescent="0.25">
      <c r="A8812" s="2" t="s">
        <v>221</v>
      </c>
      <c r="B8812" s="2" t="s">
        <v>399</v>
      </c>
      <c r="C8812" s="2" t="s">
        <v>387</v>
      </c>
      <c r="D8812" s="2">
        <v>2016</v>
      </c>
      <c r="E8812" s="2" t="s">
        <v>388</v>
      </c>
      <c r="F8812" s="2">
        <v>55150127</v>
      </c>
    </row>
    <row r="8813" spans="1:6" x14ac:dyDescent="0.25">
      <c r="A8813" s="2" t="s">
        <v>221</v>
      </c>
      <c r="B8813" s="2" t="s">
        <v>399</v>
      </c>
      <c r="C8813" s="2" t="s">
        <v>387</v>
      </c>
      <c r="D8813" s="2">
        <v>2017</v>
      </c>
      <c r="E8813" s="2" t="s">
        <v>388</v>
      </c>
      <c r="F8813" s="2">
        <v>47733211</v>
      </c>
    </row>
    <row r="8814" spans="1:6" x14ac:dyDescent="0.25">
      <c r="A8814" s="2" t="s">
        <v>221</v>
      </c>
      <c r="B8814" s="2" t="s">
        <v>399</v>
      </c>
      <c r="C8814" s="2" t="s">
        <v>387</v>
      </c>
      <c r="D8814" s="2">
        <v>2018</v>
      </c>
      <c r="E8814" s="2" t="s">
        <v>388</v>
      </c>
      <c r="F8814" s="2">
        <v>80900566</v>
      </c>
    </row>
    <row r="8815" spans="1:6" x14ac:dyDescent="0.25">
      <c r="A8815" s="2" t="s">
        <v>221</v>
      </c>
      <c r="B8815" s="2" t="s">
        <v>399</v>
      </c>
      <c r="C8815" s="2" t="s">
        <v>387</v>
      </c>
      <c r="D8815" s="2">
        <v>2019</v>
      </c>
      <c r="E8815" s="2" t="s">
        <v>388</v>
      </c>
      <c r="F8815" s="2">
        <v>85421390</v>
      </c>
    </row>
    <row r="8816" spans="1:6" x14ac:dyDescent="0.25">
      <c r="A8816" s="2" t="s">
        <v>221</v>
      </c>
      <c r="B8816" s="2" t="s">
        <v>399</v>
      </c>
      <c r="C8816" s="2" t="s">
        <v>387</v>
      </c>
      <c r="D8816" s="2">
        <v>2020</v>
      </c>
      <c r="E8816" s="2" t="s">
        <v>388</v>
      </c>
      <c r="F8816" s="2">
        <v>89225748</v>
      </c>
    </row>
    <row r="8817" spans="1:6" x14ac:dyDescent="0.25">
      <c r="A8817" s="2" t="s">
        <v>221</v>
      </c>
      <c r="B8817" s="2" t="s">
        <v>399</v>
      </c>
      <c r="C8817" s="2" t="s">
        <v>387</v>
      </c>
      <c r="D8817" s="2">
        <v>2021</v>
      </c>
      <c r="E8817" s="2" t="s">
        <v>388</v>
      </c>
      <c r="F8817" s="2">
        <v>91490059</v>
      </c>
    </row>
    <row r="8818" spans="1:6" x14ac:dyDescent="0.25">
      <c r="A8818" s="2" t="s">
        <v>221</v>
      </c>
      <c r="B8818" s="2" t="s">
        <v>399</v>
      </c>
      <c r="C8818" s="2" t="s">
        <v>389</v>
      </c>
      <c r="D8818" s="2">
        <v>2010</v>
      </c>
      <c r="E8818" s="2" t="s">
        <v>388</v>
      </c>
      <c r="F8818" s="2">
        <v>13041864</v>
      </c>
    </row>
    <row r="8819" spans="1:6" x14ac:dyDescent="0.25">
      <c r="A8819" s="2" t="s">
        <v>221</v>
      </c>
      <c r="B8819" s="2" t="s">
        <v>399</v>
      </c>
      <c r="C8819" s="2" t="s">
        <v>389</v>
      </c>
      <c r="D8819" s="2">
        <v>2011</v>
      </c>
      <c r="E8819" s="2" t="s">
        <v>388</v>
      </c>
      <c r="F8819" s="2">
        <v>42854576</v>
      </c>
    </row>
    <row r="8820" spans="1:6" x14ac:dyDescent="0.25">
      <c r="A8820" s="2" t="s">
        <v>221</v>
      </c>
      <c r="B8820" s="2" t="s">
        <v>399</v>
      </c>
      <c r="C8820" s="2" t="s">
        <v>389</v>
      </c>
      <c r="D8820" s="2">
        <v>2012</v>
      </c>
      <c r="E8820" s="2" t="s">
        <v>388</v>
      </c>
      <c r="F8820" s="2">
        <v>6948048</v>
      </c>
    </row>
    <row r="8821" spans="1:6" x14ac:dyDescent="0.25">
      <c r="A8821" s="2" t="s">
        <v>221</v>
      </c>
      <c r="B8821" s="2" t="s">
        <v>399</v>
      </c>
      <c r="C8821" s="2" t="s">
        <v>389</v>
      </c>
      <c r="D8821" s="2">
        <v>2013</v>
      </c>
      <c r="E8821" s="2" t="s">
        <v>388</v>
      </c>
      <c r="F8821" s="2">
        <v>58140919</v>
      </c>
    </row>
    <row r="8822" spans="1:6" x14ac:dyDescent="0.25">
      <c r="A8822" s="2" t="s">
        <v>221</v>
      </c>
      <c r="B8822" s="2" t="s">
        <v>399</v>
      </c>
      <c r="C8822" s="2" t="s">
        <v>389</v>
      </c>
      <c r="D8822" s="2">
        <v>2014</v>
      </c>
      <c r="E8822" s="2" t="s">
        <v>388</v>
      </c>
      <c r="F8822" s="2">
        <v>52120069</v>
      </c>
    </row>
    <row r="8823" spans="1:6" x14ac:dyDescent="0.25">
      <c r="A8823" s="2" t="s">
        <v>221</v>
      </c>
      <c r="B8823" s="2" t="s">
        <v>399</v>
      </c>
      <c r="C8823" s="2" t="s">
        <v>389</v>
      </c>
      <c r="D8823" s="2">
        <v>2015</v>
      </c>
      <c r="E8823" s="2" t="s">
        <v>388</v>
      </c>
      <c r="F8823" s="2">
        <v>38629810</v>
      </c>
    </row>
    <row r="8824" spans="1:6" x14ac:dyDescent="0.25">
      <c r="A8824" s="2" t="s">
        <v>221</v>
      </c>
      <c r="B8824" s="2" t="s">
        <v>399</v>
      </c>
      <c r="C8824" s="2" t="s">
        <v>389</v>
      </c>
      <c r="D8824" s="2">
        <v>2016</v>
      </c>
      <c r="E8824" s="2" t="s">
        <v>388</v>
      </c>
      <c r="F8824" s="2">
        <v>240001847</v>
      </c>
    </row>
    <row r="8825" spans="1:6" x14ac:dyDescent="0.25">
      <c r="A8825" s="2" t="s">
        <v>221</v>
      </c>
      <c r="B8825" s="2" t="s">
        <v>399</v>
      </c>
      <c r="C8825" s="2" t="s">
        <v>389</v>
      </c>
      <c r="D8825" s="2">
        <v>2017</v>
      </c>
      <c r="E8825" s="2" t="s">
        <v>388</v>
      </c>
      <c r="F8825" s="2">
        <v>29188228</v>
      </c>
    </row>
    <row r="8826" spans="1:6" x14ac:dyDescent="0.25">
      <c r="A8826" s="2" t="s">
        <v>221</v>
      </c>
      <c r="B8826" s="2" t="s">
        <v>399</v>
      </c>
      <c r="C8826" s="2" t="s">
        <v>389</v>
      </c>
      <c r="D8826" s="2">
        <v>2018</v>
      </c>
      <c r="E8826" s="2" t="s">
        <v>388</v>
      </c>
      <c r="F8826" s="2">
        <v>68602365</v>
      </c>
    </row>
    <row r="8827" spans="1:6" x14ac:dyDescent="0.25">
      <c r="A8827" s="2" t="s">
        <v>221</v>
      </c>
      <c r="B8827" s="2" t="s">
        <v>399</v>
      </c>
      <c r="C8827" s="2" t="s">
        <v>389</v>
      </c>
      <c r="D8827" s="2">
        <v>2019</v>
      </c>
      <c r="E8827" s="2" t="s">
        <v>388</v>
      </c>
      <c r="F8827" s="2">
        <v>70173859</v>
      </c>
    </row>
    <row r="8828" spans="1:6" x14ac:dyDescent="0.25">
      <c r="A8828" s="2" t="s">
        <v>221</v>
      </c>
      <c r="B8828" s="2" t="s">
        <v>399</v>
      </c>
      <c r="C8828" s="2" t="s">
        <v>389</v>
      </c>
      <c r="D8828" s="2">
        <v>2020</v>
      </c>
      <c r="E8828" s="2" t="s">
        <v>388</v>
      </c>
      <c r="F8828" s="2">
        <v>71689587</v>
      </c>
    </row>
    <row r="8829" spans="1:6" x14ac:dyDescent="0.25">
      <c r="A8829" s="2" t="s">
        <v>221</v>
      </c>
      <c r="B8829" s="2" t="s">
        <v>399</v>
      </c>
      <c r="C8829" s="2" t="s">
        <v>389</v>
      </c>
      <c r="D8829" s="2">
        <v>2021</v>
      </c>
      <c r="E8829" s="2" t="s">
        <v>388</v>
      </c>
      <c r="F8829" s="2">
        <v>72650473</v>
      </c>
    </row>
    <row r="8830" spans="1:6" x14ac:dyDescent="0.25">
      <c r="A8830" s="2" t="s">
        <v>221</v>
      </c>
      <c r="B8830" s="2" t="s">
        <v>399</v>
      </c>
      <c r="C8830" s="2" t="s">
        <v>390</v>
      </c>
      <c r="D8830" s="2">
        <v>2010</v>
      </c>
      <c r="E8830" s="2" t="s">
        <v>388</v>
      </c>
      <c r="F8830" s="2">
        <v>21460584</v>
      </c>
    </row>
    <row r="8831" spans="1:6" x14ac:dyDescent="0.25">
      <c r="A8831" s="2" t="s">
        <v>221</v>
      </c>
      <c r="B8831" s="2" t="s">
        <v>399</v>
      </c>
      <c r="C8831" s="2" t="s">
        <v>390</v>
      </c>
      <c r="D8831" s="2">
        <v>2011</v>
      </c>
      <c r="E8831" s="2" t="s">
        <v>388</v>
      </c>
      <c r="F8831" s="2">
        <v>15468508</v>
      </c>
    </row>
    <row r="8832" spans="1:6" x14ac:dyDescent="0.25">
      <c r="A8832" s="2" t="s">
        <v>221</v>
      </c>
      <c r="B8832" s="2" t="s">
        <v>399</v>
      </c>
      <c r="C8832" s="2" t="s">
        <v>390</v>
      </c>
      <c r="D8832" s="2">
        <v>2012</v>
      </c>
      <c r="E8832" s="2" t="s">
        <v>388</v>
      </c>
      <c r="F8832" s="2">
        <v>23424195</v>
      </c>
    </row>
    <row r="8833" spans="1:6" x14ac:dyDescent="0.25">
      <c r="A8833" s="2" t="s">
        <v>221</v>
      </c>
      <c r="B8833" s="2" t="s">
        <v>399</v>
      </c>
      <c r="C8833" s="2" t="s">
        <v>390</v>
      </c>
      <c r="D8833" s="2">
        <v>2013</v>
      </c>
      <c r="E8833" s="2" t="s">
        <v>388</v>
      </c>
      <c r="F8833" s="2">
        <v>15543417</v>
      </c>
    </row>
    <row r="8834" spans="1:6" x14ac:dyDescent="0.25">
      <c r="A8834" s="2" t="s">
        <v>221</v>
      </c>
      <c r="B8834" s="2" t="s">
        <v>399</v>
      </c>
      <c r="C8834" s="2" t="s">
        <v>390</v>
      </c>
      <c r="D8834" s="2">
        <v>2014</v>
      </c>
      <c r="E8834" s="2" t="s">
        <v>388</v>
      </c>
      <c r="F8834" s="2">
        <v>8279651</v>
      </c>
    </row>
    <row r="8835" spans="1:6" x14ac:dyDescent="0.25">
      <c r="A8835" s="2" t="s">
        <v>221</v>
      </c>
      <c r="B8835" s="2" t="s">
        <v>399</v>
      </c>
      <c r="C8835" s="2" t="s">
        <v>390</v>
      </c>
      <c r="D8835" s="2">
        <v>2015</v>
      </c>
      <c r="E8835" s="2" t="s">
        <v>388</v>
      </c>
      <c r="F8835" s="2">
        <v>27158951</v>
      </c>
    </row>
    <row r="8836" spans="1:6" x14ac:dyDescent="0.25">
      <c r="A8836" s="2" t="s">
        <v>221</v>
      </c>
      <c r="B8836" s="2" t="s">
        <v>399</v>
      </c>
      <c r="C8836" s="2" t="s">
        <v>390</v>
      </c>
      <c r="D8836" s="2">
        <v>2016</v>
      </c>
      <c r="E8836" s="2" t="s">
        <v>388</v>
      </c>
      <c r="F8836" s="2">
        <v>21720344</v>
      </c>
    </row>
    <row r="8837" spans="1:6" x14ac:dyDescent="0.25">
      <c r="A8837" s="2" t="s">
        <v>221</v>
      </c>
      <c r="B8837" s="2" t="s">
        <v>399</v>
      </c>
      <c r="C8837" s="2" t="s">
        <v>390</v>
      </c>
      <c r="D8837" s="2">
        <v>2017</v>
      </c>
      <c r="E8837" s="2" t="s">
        <v>388</v>
      </c>
      <c r="F8837" s="2">
        <v>23489585</v>
      </c>
    </row>
    <row r="8838" spans="1:6" x14ac:dyDescent="0.25">
      <c r="A8838" s="2" t="s">
        <v>221</v>
      </c>
      <c r="B8838" s="2" t="s">
        <v>399</v>
      </c>
      <c r="C8838" s="2" t="s">
        <v>390</v>
      </c>
      <c r="D8838" s="2">
        <v>2018</v>
      </c>
      <c r="E8838" s="2" t="s">
        <v>388</v>
      </c>
      <c r="F8838" s="2">
        <v>23837990</v>
      </c>
    </row>
    <row r="8839" spans="1:6" x14ac:dyDescent="0.25">
      <c r="A8839" s="2" t="s">
        <v>221</v>
      </c>
      <c r="B8839" s="2" t="s">
        <v>399</v>
      </c>
      <c r="C8839" s="2" t="s">
        <v>390</v>
      </c>
      <c r="D8839" s="2">
        <v>2019</v>
      </c>
      <c r="E8839" s="2" t="s">
        <v>388</v>
      </c>
      <c r="F8839" s="2">
        <v>25419679</v>
      </c>
    </row>
    <row r="8840" spans="1:6" x14ac:dyDescent="0.25">
      <c r="A8840" s="2" t="s">
        <v>221</v>
      </c>
      <c r="B8840" s="2" t="s">
        <v>399</v>
      </c>
      <c r="C8840" s="2" t="s">
        <v>390</v>
      </c>
      <c r="D8840" s="2">
        <v>2020</v>
      </c>
      <c r="E8840" s="2" t="s">
        <v>388</v>
      </c>
      <c r="F8840" s="2">
        <v>27499709</v>
      </c>
    </row>
    <row r="8841" spans="1:6" x14ac:dyDescent="0.25">
      <c r="A8841" s="2" t="s">
        <v>221</v>
      </c>
      <c r="B8841" s="2" t="s">
        <v>399</v>
      </c>
      <c r="C8841" s="2" t="s">
        <v>390</v>
      </c>
      <c r="D8841" s="2">
        <v>2021</v>
      </c>
      <c r="E8841" s="2" t="s">
        <v>388</v>
      </c>
      <c r="F8841" s="2">
        <v>29047285</v>
      </c>
    </row>
    <row r="8842" spans="1:6" x14ac:dyDescent="0.25">
      <c r="A8842" s="2" t="s">
        <v>222</v>
      </c>
      <c r="B8842" s="2" t="s">
        <v>386</v>
      </c>
      <c r="C8842" s="2" t="s">
        <v>387</v>
      </c>
      <c r="D8842" s="2">
        <v>2010</v>
      </c>
      <c r="E8842" s="2" t="s">
        <v>388</v>
      </c>
      <c r="F8842" s="2">
        <v>15578607</v>
      </c>
    </row>
    <row r="8843" spans="1:6" x14ac:dyDescent="0.25">
      <c r="A8843" s="2" t="s">
        <v>222</v>
      </c>
      <c r="B8843" s="2" t="s">
        <v>386</v>
      </c>
      <c r="C8843" s="2" t="s">
        <v>387</v>
      </c>
      <c r="D8843" s="2">
        <v>2011</v>
      </c>
      <c r="E8843" s="2" t="s">
        <v>388</v>
      </c>
      <c r="F8843" s="2">
        <v>8219581</v>
      </c>
    </row>
    <row r="8844" spans="1:6" x14ac:dyDescent="0.25">
      <c r="A8844" s="2" t="s">
        <v>222</v>
      </c>
      <c r="B8844" s="2" t="s">
        <v>386</v>
      </c>
      <c r="C8844" s="2" t="s">
        <v>387</v>
      </c>
      <c r="D8844" s="2">
        <v>2012</v>
      </c>
      <c r="E8844" s="2" t="s">
        <v>388</v>
      </c>
      <c r="F8844" s="2">
        <v>33002827</v>
      </c>
    </row>
    <row r="8845" spans="1:6" x14ac:dyDescent="0.25">
      <c r="A8845" s="2" t="s">
        <v>222</v>
      </c>
      <c r="B8845" s="2" t="s">
        <v>386</v>
      </c>
      <c r="C8845" s="2" t="s">
        <v>387</v>
      </c>
      <c r="D8845" s="2">
        <v>2013</v>
      </c>
      <c r="E8845" s="2" t="s">
        <v>388</v>
      </c>
      <c r="F8845" s="2">
        <v>36669863</v>
      </c>
    </row>
    <row r="8846" spans="1:6" x14ac:dyDescent="0.25">
      <c r="A8846" s="2" t="s">
        <v>222</v>
      </c>
      <c r="B8846" s="2" t="s">
        <v>386</v>
      </c>
      <c r="C8846" s="2" t="s">
        <v>387</v>
      </c>
      <c r="D8846" s="2">
        <v>2014</v>
      </c>
      <c r="E8846" s="2" t="s">
        <v>388</v>
      </c>
      <c r="F8846" s="2">
        <v>64364539</v>
      </c>
    </row>
    <row r="8847" spans="1:6" x14ac:dyDescent="0.25">
      <c r="A8847" s="2" t="s">
        <v>222</v>
      </c>
      <c r="B8847" s="2" t="s">
        <v>386</v>
      </c>
      <c r="C8847" s="2" t="s">
        <v>387</v>
      </c>
      <c r="D8847" s="2">
        <v>2015</v>
      </c>
      <c r="E8847" s="2" t="s">
        <v>388</v>
      </c>
      <c r="F8847" s="2">
        <v>69378706</v>
      </c>
    </row>
    <row r="8848" spans="1:6" x14ac:dyDescent="0.25">
      <c r="A8848" s="2" t="s">
        <v>222</v>
      </c>
      <c r="B8848" s="2" t="s">
        <v>386</v>
      </c>
      <c r="C8848" s="2" t="s">
        <v>387</v>
      </c>
      <c r="D8848" s="2">
        <v>2016</v>
      </c>
      <c r="E8848" s="2" t="s">
        <v>388</v>
      </c>
      <c r="F8848" s="2">
        <v>23562667</v>
      </c>
    </row>
    <row r="8849" spans="1:6" x14ac:dyDescent="0.25">
      <c r="A8849" s="2" t="s">
        <v>222</v>
      </c>
      <c r="B8849" s="2" t="s">
        <v>386</v>
      </c>
      <c r="C8849" s="2" t="s">
        <v>387</v>
      </c>
      <c r="D8849" s="2">
        <v>2017</v>
      </c>
      <c r="E8849" s="2" t="s">
        <v>388</v>
      </c>
      <c r="F8849" s="2">
        <v>156775510</v>
      </c>
    </row>
    <row r="8850" spans="1:6" x14ac:dyDescent="0.25">
      <c r="A8850" s="2" t="s">
        <v>222</v>
      </c>
      <c r="B8850" s="2" t="s">
        <v>386</v>
      </c>
      <c r="C8850" s="2" t="s">
        <v>387</v>
      </c>
      <c r="D8850" s="2">
        <v>2018</v>
      </c>
      <c r="E8850" s="2" t="s">
        <v>388</v>
      </c>
      <c r="F8850" s="2">
        <v>94017413</v>
      </c>
    </row>
    <row r="8851" spans="1:6" x14ac:dyDescent="0.25">
      <c r="A8851" s="2" t="s">
        <v>222</v>
      </c>
      <c r="B8851" s="2" t="s">
        <v>386</v>
      </c>
      <c r="C8851" s="2" t="s">
        <v>387</v>
      </c>
      <c r="D8851" s="2">
        <v>2019</v>
      </c>
      <c r="E8851" s="2" t="s">
        <v>388</v>
      </c>
      <c r="F8851" s="2">
        <v>101729094</v>
      </c>
    </row>
    <row r="8852" spans="1:6" x14ac:dyDescent="0.25">
      <c r="A8852" s="2" t="s">
        <v>222</v>
      </c>
      <c r="B8852" s="2" t="s">
        <v>386</v>
      </c>
      <c r="C8852" s="2" t="s">
        <v>387</v>
      </c>
      <c r="D8852" s="2">
        <v>2020</v>
      </c>
      <c r="E8852" s="2" t="s">
        <v>388</v>
      </c>
      <c r="F8852" s="2">
        <v>109653434</v>
      </c>
    </row>
    <row r="8853" spans="1:6" x14ac:dyDescent="0.25">
      <c r="A8853" s="2" t="s">
        <v>222</v>
      </c>
      <c r="B8853" s="2" t="s">
        <v>386</v>
      </c>
      <c r="C8853" s="2" t="s">
        <v>387</v>
      </c>
      <c r="D8853" s="2">
        <v>2021</v>
      </c>
      <c r="E8853" s="2" t="s">
        <v>388</v>
      </c>
      <c r="F8853" s="2">
        <v>115294839</v>
      </c>
    </row>
    <row r="8854" spans="1:6" x14ac:dyDescent="0.25">
      <c r="A8854" s="2" t="s">
        <v>222</v>
      </c>
      <c r="B8854" s="2" t="s">
        <v>386</v>
      </c>
      <c r="C8854" s="2" t="s">
        <v>389</v>
      </c>
      <c r="D8854" s="2">
        <v>2010</v>
      </c>
      <c r="E8854" s="2" t="s">
        <v>388</v>
      </c>
      <c r="F8854" s="2">
        <v>140786106</v>
      </c>
    </row>
    <row r="8855" spans="1:6" x14ac:dyDescent="0.25">
      <c r="A8855" s="2" t="s">
        <v>222</v>
      </c>
      <c r="B8855" s="2" t="s">
        <v>386</v>
      </c>
      <c r="C8855" s="2" t="s">
        <v>389</v>
      </c>
      <c r="D8855" s="2">
        <v>2011</v>
      </c>
      <c r="E8855" s="2" t="s">
        <v>388</v>
      </c>
      <c r="F8855" s="2">
        <v>97386370</v>
      </c>
    </row>
    <row r="8856" spans="1:6" x14ac:dyDescent="0.25">
      <c r="A8856" s="2" t="s">
        <v>222</v>
      </c>
      <c r="B8856" s="2" t="s">
        <v>386</v>
      </c>
      <c r="C8856" s="2" t="s">
        <v>389</v>
      </c>
      <c r="D8856" s="2">
        <v>2012</v>
      </c>
      <c r="E8856" s="2" t="s">
        <v>388</v>
      </c>
      <c r="F8856" s="2">
        <v>71950520</v>
      </c>
    </row>
    <row r="8857" spans="1:6" x14ac:dyDescent="0.25">
      <c r="A8857" s="2" t="s">
        <v>222</v>
      </c>
      <c r="B8857" s="2" t="s">
        <v>386</v>
      </c>
      <c r="C8857" s="2" t="s">
        <v>389</v>
      </c>
      <c r="D8857" s="2">
        <v>2013</v>
      </c>
      <c r="E8857" s="2" t="s">
        <v>388</v>
      </c>
      <c r="F8857" s="2">
        <v>125078248</v>
      </c>
    </row>
    <row r="8858" spans="1:6" x14ac:dyDescent="0.25">
      <c r="A8858" s="2" t="s">
        <v>222</v>
      </c>
      <c r="B8858" s="2" t="s">
        <v>386</v>
      </c>
      <c r="C8858" s="2" t="s">
        <v>389</v>
      </c>
      <c r="D8858" s="2">
        <v>2014</v>
      </c>
      <c r="E8858" s="2" t="s">
        <v>388</v>
      </c>
      <c r="F8858" s="2">
        <v>362251133</v>
      </c>
    </row>
    <row r="8859" spans="1:6" x14ac:dyDescent="0.25">
      <c r="A8859" s="2" t="s">
        <v>222</v>
      </c>
      <c r="B8859" s="2" t="s">
        <v>386</v>
      </c>
      <c r="C8859" s="2" t="s">
        <v>389</v>
      </c>
      <c r="D8859" s="2">
        <v>2015</v>
      </c>
      <c r="E8859" s="2" t="s">
        <v>388</v>
      </c>
      <c r="F8859" s="2">
        <v>240105776</v>
      </c>
    </row>
    <row r="8860" spans="1:6" x14ac:dyDescent="0.25">
      <c r="A8860" s="2" t="s">
        <v>222</v>
      </c>
      <c r="B8860" s="2" t="s">
        <v>386</v>
      </c>
      <c r="C8860" s="2" t="s">
        <v>389</v>
      </c>
      <c r="D8860" s="2">
        <v>2016</v>
      </c>
      <c r="E8860" s="2" t="s">
        <v>388</v>
      </c>
      <c r="F8860" s="2">
        <v>312541528</v>
      </c>
    </row>
    <row r="8861" spans="1:6" x14ac:dyDescent="0.25">
      <c r="A8861" s="2" t="s">
        <v>222</v>
      </c>
      <c r="B8861" s="2" t="s">
        <v>386</v>
      </c>
      <c r="C8861" s="2" t="s">
        <v>389</v>
      </c>
      <c r="D8861" s="2">
        <v>2017</v>
      </c>
      <c r="E8861" s="2" t="s">
        <v>388</v>
      </c>
      <c r="F8861" s="2">
        <v>181992889</v>
      </c>
    </row>
    <row r="8862" spans="1:6" x14ac:dyDescent="0.25">
      <c r="A8862" s="2" t="s">
        <v>222</v>
      </c>
      <c r="B8862" s="2" t="s">
        <v>386</v>
      </c>
      <c r="C8862" s="2" t="s">
        <v>389</v>
      </c>
      <c r="D8862" s="2">
        <v>2018</v>
      </c>
      <c r="E8862" s="2" t="s">
        <v>388</v>
      </c>
      <c r="F8862" s="2">
        <v>323585396</v>
      </c>
    </row>
    <row r="8863" spans="1:6" x14ac:dyDescent="0.25">
      <c r="A8863" s="2" t="s">
        <v>222</v>
      </c>
      <c r="B8863" s="2" t="s">
        <v>386</v>
      </c>
      <c r="C8863" s="2" t="s">
        <v>389</v>
      </c>
      <c r="D8863" s="2">
        <v>2019</v>
      </c>
      <c r="E8863" s="2" t="s">
        <v>388</v>
      </c>
      <c r="F8863" s="2">
        <v>330058997</v>
      </c>
    </row>
    <row r="8864" spans="1:6" x14ac:dyDescent="0.25">
      <c r="A8864" s="2" t="s">
        <v>222</v>
      </c>
      <c r="B8864" s="2" t="s">
        <v>386</v>
      </c>
      <c r="C8864" s="2" t="s">
        <v>389</v>
      </c>
      <c r="D8864" s="2">
        <v>2020</v>
      </c>
      <c r="E8864" s="2" t="s">
        <v>388</v>
      </c>
      <c r="F8864" s="2">
        <v>322689416</v>
      </c>
    </row>
    <row r="8865" spans="1:6" x14ac:dyDescent="0.25">
      <c r="A8865" s="2" t="s">
        <v>222</v>
      </c>
      <c r="B8865" s="2" t="s">
        <v>386</v>
      </c>
      <c r="C8865" s="2" t="s">
        <v>389</v>
      </c>
      <c r="D8865" s="2">
        <v>2021</v>
      </c>
      <c r="E8865" s="2" t="s">
        <v>388</v>
      </c>
      <c r="F8865" s="2">
        <v>320742950</v>
      </c>
    </row>
    <row r="8866" spans="1:6" x14ac:dyDescent="0.25">
      <c r="A8866" s="2" t="s">
        <v>222</v>
      </c>
      <c r="B8866" s="2" t="s">
        <v>386</v>
      </c>
      <c r="C8866" s="2" t="s">
        <v>390</v>
      </c>
      <c r="D8866" s="2">
        <v>2010</v>
      </c>
      <c r="E8866" s="2" t="s">
        <v>388</v>
      </c>
      <c r="F8866" s="2">
        <v>110164758</v>
      </c>
    </row>
    <row r="8867" spans="1:6" x14ac:dyDescent="0.25">
      <c r="A8867" s="2" t="s">
        <v>222</v>
      </c>
      <c r="B8867" s="2" t="s">
        <v>386</v>
      </c>
      <c r="C8867" s="2" t="s">
        <v>390</v>
      </c>
      <c r="D8867" s="2">
        <v>2011</v>
      </c>
      <c r="E8867" s="2" t="s">
        <v>388</v>
      </c>
      <c r="F8867" s="2">
        <v>146095813</v>
      </c>
    </row>
    <row r="8868" spans="1:6" x14ac:dyDescent="0.25">
      <c r="A8868" s="2" t="s">
        <v>222</v>
      </c>
      <c r="B8868" s="2" t="s">
        <v>386</v>
      </c>
      <c r="C8868" s="2" t="s">
        <v>390</v>
      </c>
      <c r="D8868" s="2">
        <v>2012</v>
      </c>
      <c r="E8868" s="2" t="s">
        <v>388</v>
      </c>
      <c r="F8868" s="2">
        <v>230932035</v>
      </c>
    </row>
    <row r="8869" spans="1:6" x14ac:dyDescent="0.25">
      <c r="A8869" s="2" t="s">
        <v>222</v>
      </c>
      <c r="B8869" s="2" t="s">
        <v>386</v>
      </c>
      <c r="C8869" s="2" t="s">
        <v>390</v>
      </c>
      <c r="D8869" s="2">
        <v>2013</v>
      </c>
      <c r="E8869" s="2" t="s">
        <v>388</v>
      </c>
      <c r="F8869" s="2">
        <v>246499403</v>
      </c>
    </row>
    <row r="8870" spans="1:6" x14ac:dyDescent="0.25">
      <c r="A8870" s="2" t="s">
        <v>222</v>
      </c>
      <c r="B8870" s="2" t="s">
        <v>386</v>
      </c>
      <c r="C8870" s="2" t="s">
        <v>390</v>
      </c>
      <c r="D8870" s="2">
        <v>2014</v>
      </c>
      <c r="E8870" s="2" t="s">
        <v>388</v>
      </c>
      <c r="F8870" s="2">
        <v>302609286</v>
      </c>
    </row>
    <row r="8871" spans="1:6" x14ac:dyDescent="0.25">
      <c r="A8871" s="2" t="s">
        <v>222</v>
      </c>
      <c r="B8871" s="2" t="s">
        <v>386</v>
      </c>
      <c r="C8871" s="2" t="s">
        <v>390</v>
      </c>
      <c r="D8871" s="2">
        <v>2015</v>
      </c>
      <c r="E8871" s="2" t="s">
        <v>388</v>
      </c>
      <c r="F8871" s="2">
        <v>262753058</v>
      </c>
    </row>
    <row r="8872" spans="1:6" x14ac:dyDescent="0.25">
      <c r="A8872" s="2" t="s">
        <v>222</v>
      </c>
      <c r="B8872" s="2" t="s">
        <v>386</v>
      </c>
      <c r="C8872" s="2" t="s">
        <v>390</v>
      </c>
      <c r="D8872" s="2">
        <v>2016</v>
      </c>
      <c r="E8872" s="2" t="s">
        <v>388</v>
      </c>
      <c r="F8872" s="2">
        <v>185686403</v>
      </c>
    </row>
    <row r="8873" spans="1:6" x14ac:dyDescent="0.25">
      <c r="A8873" s="2" t="s">
        <v>222</v>
      </c>
      <c r="B8873" s="2" t="s">
        <v>386</v>
      </c>
      <c r="C8873" s="2" t="s">
        <v>390</v>
      </c>
      <c r="D8873" s="2">
        <v>2017</v>
      </c>
      <c r="E8873" s="2" t="s">
        <v>388</v>
      </c>
      <c r="F8873" s="2">
        <v>237051808</v>
      </c>
    </row>
    <row r="8874" spans="1:6" x14ac:dyDescent="0.25">
      <c r="A8874" s="2" t="s">
        <v>222</v>
      </c>
      <c r="B8874" s="2" t="s">
        <v>386</v>
      </c>
      <c r="C8874" s="2" t="s">
        <v>390</v>
      </c>
      <c r="D8874" s="2">
        <v>2018</v>
      </c>
      <c r="E8874" s="2" t="s">
        <v>388</v>
      </c>
      <c r="F8874" s="2">
        <v>296701126</v>
      </c>
    </row>
    <row r="8875" spans="1:6" x14ac:dyDescent="0.25">
      <c r="A8875" s="2" t="s">
        <v>222</v>
      </c>
      <c r="B8875" s="2" t="s">
        <v>386</v>
      </c>
      <c r="C8875" s="2" t="s">
        <v>390</v>
      </c>
      <c r="D8875" s="2">
        <v>2019</v>
      </c>
      <c r="E8875" s="2" t="s">
        <v>388</v>
      </c>
      <c r="F8875" s="2">
        <v>313238789</v>
      </c>
    </row>
    <row r="8876" spans="1:6" x14ac:dyDescent="0.25">
      <c r="A8876" s="2" t="s">
        <v>222</v>
      </c>
      <c r="B8876" s="2" t="s">
        <v>386</v>
      </c>
      <c r="C8876" s="2" t="s">
        <v>390</v>
      </c>
      <c r="D8876" s="2">
        <v>2020</v>
      </c>
      <c r="E8876" s="2" t="s">
        <v>388</v>
      </c>
      <c r="F8876" s="2">
        <v>349477914</v>
      </c>
    </row>
    <row r="8877" spans="1:6" x14ac:dyDescent="0.25">
      <c r="A8877" s="2" t="s">
        <v>222</v>
      </c>
      <c r="B8877" s="2" t="s">
        <v>386</v>
      </c>
      <c r="C8877" s="2" t="s">
        <v>390</v>
      </c>
      <c r="D8877" s="2">
        <v>2021</v>
      </c>
      <c r="E8877" s="2" t="s">
        <v>388</v>
      </c>
      <c r="F8877" s="2">
        <v>375502130</v>
      </c>
    </row>
    <row r="8878" spans="1:6" x14ac:dyDescent="0.25">
      <c r="A8878" s="2" t="s">
        <v>223</v>
      </c>
      <c r="B8878" s="2" t="s">
        <v>403</v>
      </c>
      <c r="C8878" s="2" t="s">
        <v>387</v>
      </c>
      <c r="D8878" s="2">
        <v>2010</v>
      </c>
      <c r="E8878" s="2" t="s">
        <v>388</v>
      </c>
      <c r="F8878" s="2">
        <v>646101762</v>
      </c>
    </row>
    <row r="8879" spans="1:6" x14ac:dyDescent="0.25">
      <c r="A8879" s="2" t="s">
        <v>223</v>
      </c>
      <c r="B8879" s="2" t="s">
        <v>403</v>
      </c>
      <c r="C8879" s="2" t="s">
        <v>387</v>
      </c>
      <c r="D8879" s="2">
        <v>2011</v>
      </c>
      <c r="E8879" s="2" t="s">
        <v>388</v>
      </c>
      <c r="F8879" s="2">
        <v>480941926</v>
      </c>
    </row>
    <row r="8880" spans="1:6" x14ac:dyDescent="0.25">
      <c r="A8880" s="2" t="s">
        <v>223</v>
      </c>
      <c r="B8880" s="2" t="s">
        <v>403</v>
      </c>
      <c r="C8880" s="2" t="s">
        <v>387</v>
      </c>
      <c r="D8880" s="2">
        <v>2012</v>
      </c>
      <c r="E8880" s="2" t="s">
        <v>388</v>
      </c>
      <c r="F8880" s="2">
        <v>396981959</v>
      </c>
    </row>
    <row r="8881" spans="1:6" x14ac:dyDescent="0.25">
      <c r="A8881" s="2" t="s">
        <v>223</v>
      </c>
      <c r="B8881" s="2" t="s">
        <v>403</v>
      </c>
      <c r="C8881" s="2" t="s">
        <v>387</v>
      </c>
      <c r="D8881" s="2">
        <v>2013</v>
      </c>
      <c r="E8881" s="2" t="s">
        <v>388</v>
      </c>
      <c r="F8881" s="2">
        <v>736994195</v>
      </c>
    </row>
    <row r="8882" spans="1:6" x14ac:dyDescent="0.25">
      <c r="A8882" s="2" t="s">
        <v>223</v>
      </c>
      <c r="B8882" s="2" t="s">
        <v>403</v>
      </c>
      <c r="C8882" s="2" t="s">
        <v>387</v>
      </c>
      <c r="D8882" s="2">
        <v>2014</v>
      </c>
      <c r="E8882" s="2" t="s">
        <v>388</v>
      </c>
      <c r="F8882" s="2">
        <v>634680618</v>
      </c>
    </row>
    <row r="8883" spans="1:6" x14ac:dyDescent="0.25">
      <c r="A8883" s="2" t="s">
        <v>223</v>
      </c>
      <c r="B8883" s="2" t="s">
        <v>403</v>
      </c>
      <c r="C8883" s="2" t="s">
        <v>387</v>
      </c>
      <c r="D8883" s="2">
        <v>2015</v>
      </c>
      <c r="E8883" s="2" t="s">
        <v>388</v>
      </c>
      <c r="F8883" s="2">
        <v>702162647</v>
      </c>
    </row>
    <row r="8884" spans="1:6" x14ac:dyDescent="0.25">
      <c r="A8884" s="2" t="s">
        <v>223</v>
      </c>
      <c r="B8884" s="2" t="s">
        <v>403</v>
      </c>
      <c r="C8884" s="2" t="s">
        <v>387</v>
      </c>
      <c r="D8884" s="2">
        <v>2016</v>
      </c>
      <c r="E8884" s="2" t="s">
        <v>388</v>
      </c>
      <c r="F8884" s="2">
        <v>499057697</v>
      </c>
    </row>
    <row r="8885" spans="1:6" x14ac:dyDescent="0.25">
      <c r="A8885" s="2" t="s">
        <v>223</v>
      </c>
      <c r="B8885" s="2" t="s">
        <v>403</v>
      </c>
      <c r="C8885" s="2" t="s">
        <v>387</v>
      </c>
      <c r="D8885" s="2">
        <v>2017</v>
      </c>
      <c r="E8885" s="2" t="s">
        <v>388</v>
      </c>
      <c r="F8885" s="2">
        <v>477096914</v>
      </c>
    </row>
    <row r="8886" spans="1:6" x14ac:dyDescent="0.25">
      <c r="A8886" s="2" t="s">
        <v>223</v>
      </c>
      <c r="B8886" s="2" t="s">
        <v>403</v>
      </c>
      <c r="C8886" s="2" t="s">
        <v>387</v>
      </c>
      <c r="D8886" s="2">
        <v>2018</v>
      </c>
      <c r="E8886" s="2" t="s">
        <v>388</v>
      </c>
      <c r="F8886" s="2">
        <v>699829421</v>
      </c>
    </row>
    <row r="8887" spans="1:6" x14ac:dyDescent="0.25">
      <c r="A8887" s="2" t="s">
        <v>223</v>
      </c>
      <c r="B8887" s="2" t="s">
        <v>403</v>
      </c>
      <c r="C8887" s="2" t="s">
        <v>387</v>
      </c>
      <c r="D8887" s="2">
        <v>2019</v>
      </c>
      <c r="E8887" s="2" t="s">
        <v>388</v>
      </c>
      <c r="F8887" s="2">
        <v>742732135</v>
      </c>
    </row>
    <row r="8888" spans="1:6" x14ac:dyDescent="0.25">
      <c r="A8888" s="2" t="s">
        <v>223</v>
      </c>
      <c r="B8888" s="2" t="s">
        <v>403</v>
      </c>
      <c r="C8888" s="2" t="s">
        <v>387</v>
      </c>
      <c r="D8888" s="2">
        <v>2020</v>
      </c>
      <c r="E8888" s="2" t="s">
        <v>388</v>
      </c>
      <c r="F8888" s="2">
        <v>782560670</v>
      </c>
    </row>
    <row r="8889" spans="1:6" x14ac:dyDescent="0.25">
      <c r="A8889" s="2" t="s">
        <v>223</v>
      </c>
      <c r="B8889" s="2" t="s">
        <v>403</v>
      </c>
      <c r="C8889" s="2" t="s">
        <v>387</v>
      </c>
      <c r="D8889" s="2">
        <v>2021</v>
      </c>
      <c r="E8889" s="2" t="s">
        <v>388</v>
      </c>
      <c r="F8889" s="2">
        <v>809622320</v>
      </c>
    </row>
    <row r="8890" spans="1:6" x14ac:dyDescent="0.25">
      <c r="A8890" s="2" t="s">
        <v>223</v>
      </c>
      <c r="B8890" s="2" t="s">
        <v>403</v>
      </c>
      <c r="C8890" s="2" t="s">
        <v>389</v>
      </c>
      <c r="D8890" s="2">
        <v>2010</v>
      </c>
      <c r="E8890" s="2" t="s">
        <v>388</v>
      </c>
      <c r="F8890" s="2">
        <v>450602647</v>
      </c>
    </row>
    <row r="8891" spans="1:6" x14ac:dyDescent="0.25">
      <c r="A8891" s="2" t="s">
        <v>223</v>
      </c>
      <c r="B8891" s="2" t="s">
        <v>403</v>
      </c>
      <c r="C8891" s="2" t="s">
        <v>389</v>
      </c>
      <c r="D8891" s="2">
        <v>2011</v>
      </c>
      <c r="E8891" s="2" t="s">
        <v>388</v>
      </c>
      <c r="F8891" s="2">
        <v>631518825</v>
      </c>
    </row>
    <row r="8892" spans="1:6" x14ac:dyDescent="0.25">
      <c r="A8892" s="2" t="s">
        <v>223</v>
      </c>
      <c r="B8892" s="2" t="s">
        <v>403</v>
      </c>
      <c r="C8892" s="2" t="s">
        <v>389</v>
      </c>
      <c r="D8892" s="2">
        <v>2012</v>
      </c>
      <c r="E8892" s="2" t="s">
        <v>388</v>
      </c>
      <c r="F8892" s="2">
        <v>599609887</v>
      </c>
    </row>
    <row r="8893" spans="1:6" x14ac:dyDescent="0.25">
      <c r="A8893" s="2" t="s">
        <v>223</v>
      </c>
      <c r="B8893" s="2" t="s">
        <v>403</v>
      </c>
      <c r="C8893" s="2" t="s">
        <v>389</v>
      </c>
      <c r="D8893" s="2">
        <v>2013</v>
      </c>
      <c r="E8893" s="2" t="s">
        <v>388</v>
      </c>
      <c r="F8893" s="2">
        <v>497968580</v>
      </c>
    </row>
    <row r="8894" spans="1:6" x14ac:dyDescent="0.25">
      <c r="A8894" s="2" t="s">
        <v>223</v>
      </c>
      <c r="B8894" s="2" t="s">
        <v>403</v>
      </c>
      <c r="C8894" s="2" t="s">
        <v>389</v>
      </c>
      <c r="D8894" s="2">
        <v>2014</v>
      </c>
      <c r="E8894" s="2" t="s">
        <v>388</v>
      </c>
      <c r="F8894" s="2">
        <v>653361525</v>
      </c>
    </row>
    <row r="8895" spans="1:6" x14ac:dyDescent="0.25">
      <c r="A8895" s="2" t="s">
        <v>223</v>
      </c>
      <c r="B8895" s="2" t="s">
        <v>403</v>
      </c>
      <c r="C8895" s="2" t="s">
        <v>389</v>
      </c>
      <c r="D8895" s="2">
        <v>2015</v>
      </c>
      <c r="E8895" s="2" t="s">
        <v>388</v>
      </c>
      <c r="F8895" s="2">
        <v>826582415</v>
      </c>
    </row>
    <row r="8896" spans="1:6" x14ac:dyDescent="0.25">
      <c r="A8896" s="2" t="s">
        <v>223</v>
      </c>
      <c r="B8896" s="2" t="s">
        <v>403</v>
      </c>
      <c r="C8896" s="2" t="s">
        <v>389</v>
      </c>
      <c r="D8896" s="2">
        <v>2016</v>
      </c>
      <c r="E8896" s="2" t="s">
        <v>388</v>
      </c>
      <c r="F8896" s="2">
        <v>2140819449</v>
      </c>
    </row>
    <row r="8897" spans="1:6" x14ac:dyDescent="0.25">
      <c r="A8897" s="2" t="s">
        <v>223</v>
      </c>
      <c r="B8897" s="2" t="s">
        <v>403</v>
      </c>
      <c r="C8897" s="2" t="s">
        <v>389</v>
      </c>
      <c r="D8897" s="2">
        <v>2017</v>
      </c>
      <c r="E8897" s="2" t="s">
        <v>388</v>
      </c>
      <c r="F8897" s="2">
        <v>1957018146</v>
      </c>
    </row>
    <row r="8898" spans="1:6" x14ac:dyDescent="0.25">
      <c r="A8898" s="2" t="s">
        <v>223</v>
      </c>
      <c r="B8898" s="2" t="s">
        <v>403</v>
      </c>
      <c r="C8898" s="2" t="s">
        <v>389</v>
      </c>
      <c r="D8898" s="2">
        <v>2018</v>
      </c>
      <c r="E8898" s="2" t="s">
        <v>388</v>
      </c>
      <c r="F8898" s="2">
        <v>1228650829</v>
      </c>
    </row>
    <row r="8899" spans="1:6" x14ac:dyDescent="0.25">
      <c r="A8899" s="2" t="s">
        <v>223</v>
      </c>
      <c r="B8899" s="2" t="s">
        <v>403</v>
      </c>
      <c r="C8899" s="2" t="s">
        <v>389</v>
      </c>
      <c r="D8899" s="2">
        <v>2019</v>
      </c>
      <c r="E8899" s="2" t="s">
        <v>388</v>
      </c>
      <c r="F8899" s="2">
        <v>1239810082</v>
      </c>
    </row>
    <row r="8900" spans="1:6" x14ac:dyDescent="0.25">
      <c r="A8900" s="2" t="s">
        <v>223</v>
      </c>
      <c r="B8900" s="2" t="s">
        <v>403</v>
      </c>
      <c r="C8900" s="2" t="s">
        <v>389</v>
      </c>
      <c r="D8900" s="2">
        <v>2020</v>
      </c>
      <c r="E8900" s="2" t="s">
        <v>388</v>
      </c>
      <c r="F8900" s="2">
        <v>1259314795</v>
      </c>
    </row>
    <row r="8901" spans="1:6" x14ac:dyDescent="0.25">
      <c r="A8901" s="2" t="s">
        <v>223</v>
      </c>
      <c r="B8901" s="2" t="s">
        <v>403</v>
      </c>
      <c r="C8901" s="2" t="s">
        <v>389</v>
      </c>
      <c r="D8901" s="2">
        <v>2021</v>
      </c>
      <c r="E8901" s="2" t="s">
        <v>388</v>
      </c>
      <c r="F8901" s="2">
        <v>1271030711</v>
      </c>
    </row>
    <row r="8902" spans="1:6" x14ac:dyDescent="0.25">
      <c r="A8902" s="2" t="s">
        <v>223</v>
      </c>
      <c r="B8902" s="2" t="s">
        <v>403</v>
      </c>
      <c r="C8902" s="2" t="s">
        <v>390</v>
      </c>
      <c r="D8902" s="2">
        <v>2010</v>
      </c>
      <c r="E8902" s="2" t="s">
        <v>388</v>
      </c>
      <c r="F8902" s="2">
        <v>332369067</v>
      </c>
    </row>
    <row r="8903" spans="1:6" x14ac:dyDescent="0.25">
      <c r="A8903" s="2" t="s">
        <v>223</v>
      </c>
      <c r="B8903" s="2" t="s">
        <v>403</v>
      </c>
      <c r="C8903" s="2" t="s">
        <v>390</v>
      </c>
      <c r="D8903" s="2">
        <v>2011</v>
      </c>
      <c r="E8903" s="2" t="s">
        <v>388</v>
      </c>
      <c r="F8903" s="2">
        <v>362065248</v>
      </c>
    </row>
    <row r="8904" spans="1:6" x14ac:dyDescent="0.25">
      <c r="A8904" s="2" t="s">
        <v>223</v>
      </c>
      <c r="B8904" s="2" t="s">
        <v>403</v>
      </c>
      <c r="C8904" s="2" t="s">
        <v>390</v>
      </c>
      <c r="D8904" s="2">
        <v>2012</v>
      </c>
      <c r="E8904" s="2" t="s">
        <v>388</v>
      </c>
      <c r="F8904" s="2">
        <v>267983907</v>
      </c>
    </row>
    <row r="8905" spans="1:6" x14ac:dyDescent="0.25">
      <c r="A8905" s="2" t="s">
        <v>223</v>
      </c>
      <c r="B8905" s="2" t="s">
        <v>403</v>
      </c>
      <c r="C8905" s="2" t="s">
        <v>390</v>
      </c>
      <c r="D8905" s="2">
        <v>2013</v>
      </c>
      <c r="E8905" s="2" t="s">
        <v>388</v>
      </c>
      <c r="F8905" s="2">
        <v>299266517</v>
      </c>
    </row>
    <row r="8906" spans="1:6" x14ac:dyDescent="0.25">
      <c r="A8906" s="2" t="s">
        <v>223</v>
      </c>
      <c r="B8906" s="2" t="s">
        <v>403</v>
      </c>
      <c r="C8906" s="2" t="s">
        <v>390</v>
      </c>
      <c r="D8906" s="2">
        <v>2014</v>
      </c>
      <c r="E8906" s="2" t="s">
        <v>388</v>
      </c>
      <c r="F8906" s="2">
        <v>488152844</v>
      </c>
    </row>
    <row r="8907" spans="1:6" x14ac:dyDescent="0.25">
      <c r="A8907" s="2" t="s">
        <v>223</v>
      </c>
      <c r="B8907" s="2" t="s">
        <v>403</v>
      </c>
      <c r="C8907" s="2" t="s">
        <v>390</v>
      </c>
      <c r="D8907" s="2">
        <v>2015</v>
      </c>
      <c r="E8907" s="2" t="s">
        <v>388</v>
      </c>
      <c r="F8907" s="2">
        <v>564916777</v>
      </c>
    </row>
    <row r="8908" spans="1:6" x14ac:dyDescent="0.25">
      <c r="A8908" s="2" t="s">
        <v>223</v>
      </c>
      <c r="B8908" s="2" t="s">
        <v>403</v>
      </c>
      <c r="C8908" s="2" t="s">
        <v>390</v>
      </c>
      <c r="D8908" s="2">
        <v>2016</v>
      </c>
      <c r="E8908" s="2" t="s">
        <v>388</v>
      </c>
      <c r="F8908" s="2">
        <v>891837699</v>
      </c>
    </row>
    <row r="8909" spans="1:6" x14ac:dyDescent="0.25">
      <c r="A8909" s="2" t="s">
        <v>223</v>
      </c>
      <c r="B8909" s="2" t="s">
        <v>403</v>
      </c>
      <c r="C8909" s="2" t="s">
        <v>390</v>
      </c>
      <c r="D8909" s="2">
        <v>2017</v>
      </c>
      <c r="E8909" s="2" t="s">
        <v>388</v>
      </c>
      <c r="F8909" s="2">
        <v>899008151</v>
      </c>
    </row>
    <row r="8910" spans="1:6" x14ac:dyDescent="0.25">
      <c r="A8910" s="2" t="s">
        <v>223</v>
      </c>
      <c r="B8910" s="2" t="s">
        <v>403</v>
      </c>
      <c r="C8910" s="2" t="s">
        <v>390</v>
      </c>
      <c r="D8910" s="2">
        <v>2018</v>
      </c>
      <c r="E8910" s="2" t="s">
        <v>388</v>
      </c>
      <c r="F8910" s="2">
        <v>560184418</v>
      </c>
    </row>
    <row r="8911" spans="1:6" x14ac:dyDescent="0.25">
      <c r="A8911" s="2" t="s">
        <v>223</v>
      </c>
      <c r="B8911" s="2" t="s">
        <v>403</v>
      </c>
      <c r="C8911" s="2" t="s">
        <v>390</v>
      </c>
      <c r="D8911" s="2">
        <v>2019</v>
      </c>
      <c r="E8911" s="2" t="s">
        <v>388</v>
      </c>
      <c r="F8911" s="2">
        <v>573507743</v>
      </c>
    </row>
    <row r="8912" spans="1:6" x14ac:dyDescent="0.25">
      <c r="A8912" s="2" t="s">
        <v>223</v>
      </c>
      <c r="B8912" s="2" t="s">
        <v>403</v>
      </c>
      <c r="C8912" s="2" t="s">
        <v>390</v>
      </c>
      <c r="D8912" s="2">
        <v>2020</v>
      </c>
      <c r="E8912" s="2" t="s">
        <v>388</v>
      </c>
      <c r="F8912" s="2">
        <v>601382484</v>
      </c>
    </row>
    <row r="8913" spans="1:6" x14ac:dyDescent="0.25">
      <c r="A8913" s="2" t="s">
        <v>223</v>
      </c>
      <c r="B8913" s="2" t="s">
        <v>403</v>
      </c>
      <c r="C8913" s="2" t="s">
        <v>390</v>
      </c>
      <c r="D8913" s="2">
        <v>2021</v>
      </c>
      <c r="E8913" s="2" t="s">
        <v>388</v>
      </c>
      <c r="F8913" s="2">
        <v>629208492</v>
      </c>
    </row>
    <row r="8914" spans="1:6" x14ac:dyDescent="0.25">
      <c r="A8914" s="2" t="s">
        <v>224</v>
      </c>
      <c r="B8914" s="2" t="s">
        <v>427</v>
      </c>
      <c r="C8914" s="2" t="s">
        <v>387</v>
      </c>
      <c r="D8914" s="2">
        <v>2010</v>
      </c>
      <c r="E8914" s="2" t="s">
        <v>388</v>
      </c>
      <c r="F8914" s="2">
        <v>1087362832</v>
      </c>
    </row>
    <row r="8915" spans="1:6" x14ac:dyDescent="0.25">
      <c r="A8915" s="2" t="s">
        <v>224</v>
      </c>
      <c r="B8915" s="2" t="s">
        <v>427</v>
      </c>
      <c r="C8915" s="2" t="s">
        <v>387</v>
      </c>
      <c r="D8915" s="2">
        <v>2011</v>
      </c>
      <c r="E8915" s="2" t="s">
        <v>388</v>
      </c>
      <c r="F8915" s="2">
        <v>929341476</v>
      </c>
    </row>
    <row r="8916" spans="1:6" x14ac:dyDescent="0.25">
      <c r="A8916" s="2" t="s">
        <v>224</v>
      </c>
      <c r="B8916" s="2" t="s">
        <v>427</v>
      </c>
      <c r="C8916" s="2" t="s">
        <v>387</v>
      </c>
      <c r="D8916" s="2">
        <v>2012</v>
      </c>
      <c r="E8916" s="2" t="s">
        <v>388</v>
      </c>
      <c r="F8916" s="2">
        <v>854684691</v>
      </c>
    </row>
    <row r="8917" spans="1:6" x14ac:dyDescent="0.25">
      <c r="A8917" s="2" t="s">
        <v>224</v>
      </c>
      <c r="B8917" s="2" t="s">
        <v>427</v>
      </c>
      <c r="C8917" s="2" t="s">
        <v>387</v>
      </c>
      <c r="D8917" s="2">
        <v>2013</v>
      </c>
      <c r="E8917" s="2" t="s">
        <v>388</v>
      </c>
      <c r="F8917" s="2">
        <v>1595532478</v>
      </c>
    </row>
    <row r="8918" spans="1:6" x14ac:dyDescent="0.25">
      <c r="A8918" s="2" t="s">
        <v>224</v>
      </c>
      <c r="B8918" s="2" t="s">
        <v>427</v>
      </c>
      <c r="C8918" s="2" t="s">
        <v>387</v>
      </c>
      <c r="D8918" s="2">
        <v>2014</v>
      </c>
      <c r="E8918" s="2" t="s">
        <v>388</v>
      </c>
      <c r="F8918" s="2">
        <v>1389522169</v>
      </c>
    </row>
    <row r="8919" spans="1:6" x14ac:dyDescent="0.25">
      <c r="A8919" s="2" t="s">
        <v>224</v>
      </c>
      <c r="B8919" s="2" t="s">
        <v>427</v>
      </c>
      <c r="C8919" s="2" t="s">
        <v>387</v>
      </c>
      <c r="D8919" s="2">
        <v>2015</v>
      </c>
      <c r="E8919" s="2" t="s">
        <v>388</v>
      </c>
      <c r="F8919" s="2">
        <v>1434882906</v>
      </c>
    </row>
    <row r="8920" spans="1:6" x14ac:dyDescent="0.25">
      <c r="A8920" s="2" t="s">
        <v>224</v>
      </c>
      <c r="B8920" s="2" t="s">
        <v>427</v>
      </c>
      <c r="C8920" s="2" t="s">
        <v>387</v>
      </c>
      <c r="D8920" s="2">
        <v>2016</v>
      </c>
      <c r="E8920" s="2" t="s">
        <v>388</v>
      </c>
      <c r="F8920" s="2">
        <v>1721756468</v>
      </c>
    </row>
    <row r="8921" spans="1:6" x14ac:dyDescent="0.25">
      <c r="A8921" s="2" t="s">
        <v>224</v>
      </c>
      <c r="B8921" s="2" t="s">
        <v>427</v>
      </c>
      <c r="C8921" s="2" t="s">
        <v>387</v>
      </c>
      <c r="D8921" s="2">
        <v>2017</v>
      </c>
      <c r="E8921" s="2" t="s">
        <v>388</v>
      </c>
      <c r="F8921" s="2">
        <v>1828586212</v>
      </c>
    </row>
    <row r="8922" spans="1:6" x14ac:dyDescent="0.25">
      <c r="A8922" s="2" t="s">
        <v>224</v>
      </c>
      <c r="B8922" s="2" t="s">
        <v>427</v>
      </c>
      <c r="C8922" s="2" t="s">
        <v>387</v>
      </c>
      <c r="D8922" s="2">
        <v>2018</v>
      </c>
      <c r="E8922" s="2" t="s">
        <v>388</v>
      </c>
      <c r="F8922" s="2">
        <v>1800804492</v>
      </c>
    </row>
    <row r="8923" spans="1:6" x14ac:dyDescent="0.25">
      <c r="A8923" s="2" t="s">
        <v>224</v>
      </c>
      <c r="B8923" s="2" t="s">
        <v>427</v>
      </c>
      <c r="C8923" s="2" t="s">
        <v>387</v>
      </c>
      <c r="D8923" s="2">
        <v>2019</v>
      </c>
      <c r="E8923" s="2" t="s">
        <v>388</v>
      </c>
      <c r="F8923" s="2">
        <v>1926402154</v>
      </c>
    </row>
    <row r="8924" spans="1:6" x14ac:dyDescent="0.25">
      <c r="A8924" s="2" t="s">
        <v>224</v>
      </c>
      <c r="B8924" s="2" t="s">
        <v>427</v>
      </c>
      <c r="C8924" s="2" t="s">
        <v>387</v>
      </c>
      <c r="D8924" s="2">
        <v>2020</v>
      </c>
      <c r="E8924" s="2" t="s">
        <v>388</v>
      </c>
      <c r="F8924" s="2">
        <v>2043050100</v>
      </c>
    </row>
    <row r="8925" spans="1:6" x14ac:dyDescent="0.25">
      <c r="A8925" s="2" t="s">
        <v>224</v>
      </c>
      <c r="B8925" s="2" t="s">
        <v>427</v>
      </c>
      <c r="C8925" s="2" t="s">
        <v>387</v>
      </c>
      <c r="D8925" s="2">
        <v>2021</v>
      </c>
      <c r="E8925" s="2" t="s">
        <v>388</v>
      </c>
      <c r="F8925" s="2">
        <v>2125587419</v>
      </c>
    </row>
    <row r="8926" spans="1:6" x14ac:dyDescent="0.25">
      <c r="A8926" s="2" t="s">
        <v>224</v>
      </c>
      <c r="B8926" s="2" t="s">
        <v>427</v>
      </c>
      <c r="C8926" s="2" t="s">
        <v>389</v>
      </c>
      <c r="D8926" s="2">
        <v>2010</v>
      </c>
      <c r="E8926" s="2" t="s">
        <v>388</v>
      </c>
      <c r="F8926" s="2">
        <v>1107112061</v>
      </c>
    </row>
    <row r="8927" spans="1:6" x14ac:dyDescent="0.25">
      <c r="A8927" s="2" t="s">
        <v>224</v>
      </c>
      <c r="B8927" s="2" t="s">
        <v>427</v>
      </c>
      <c r="C8927" s="2" t="s">
        <v>389</v>
      </c>
      <c r="D8927" s="2">
        <v>2011</v>
      </c>
      <c r="E8927" s="2" t="s">
        <v>388</v>
      </c>
      <c r="F8927" s="2">
        <v>2083041416</v>
      </c>
    </row>
    <row r="8928" spans="1:6" x14ac:dyDescent="0.25">
      <c r="A8928" s="2" t="s">
        <v>224</v>
      </c>
      <c r="B8928" s="2" t="s">
        <v>427</v>
      </c>
      <c r="C8928" s="2" t="s">
        <v>389</v>
      </c>
      <c r="D8928" s="2">
        <v>2012</v>
      </c>
      <c r="E8928" s="2" t="s">
        <v>388</v>
      </c>
      <c r="F8928" s="2">
        <v>1324622669</v>
      </c>
    </row>
    <row r="8929" spans="1:6" x14ac:dyDescent="0.25">
      <c r="A8929" s="2" t="s">
        <v>224</v>
      </c>
      <c r="B8929" s="2" t="s">
        <v>427</v>
      </c>
      <c r="C8929" s="2" t="s">
        <v>389</v>
      </c>
      <c r="D8929" s="2">
        <v>2013</v>
      </c>
      <c r="E8929" s="2" t="s">
        <v>388</v>
      </c>
      <c r="F8929" s="2">
        <v>2110034666</v>
      </c>
    </row>
    <row r="8930" spans="1:6" x14ac:dyDescent="0.25">
      <c r="A8930" s="2" t="s">
        <v>224</v>
      </c>
      <c r="B8930" s="2" t="s">
        <v>427</v>
      </c>
      <c r="C8930" s="2" t="s">
        <v>389</v>
      </c>
      <c r="D8930" s="2">
        <v>2014</v>
      </c>
      <c r="E8930" s="2" t="s">
        <v>388</v>
      </c>
      <c r="F8930" s="2">
        <v>1403002713</v>
      </c>
    </row>
    <row r="8931" spans="1:6" x14ac:dyDescent="0.25">
      <c r="A8931" s="2" t="s">
        <v>224</v>
      </c>
      <c r="B8931" s="2" t="s">
        <v>427</v>
      </c>
      <c r="C8931" s="2" t="s">
        <v>389</v>
      </c>
      <c r="D8931" s="2">
        <v>2015</v>
      </c>
      <c r="E8931" s="2" t="s">
        <v>388</v>
      </c>
      <c r="F8931" s="2">
        <v>1911631611</v>
      </c>
    </row>
    <row r="8932" spans="1:6" x14ac:dyDescent="0.25">
      <c r="A8932" s="2" t="s">
        <v>224</v>
      </c>
      <c r="B8932" s="2" t="s">
        <v>427</v>
      </c>
      <c r="C8932" s="2" t="s">
        <v>389</v>
      </c>
      <c r="D8932" s="2">
        <v>2016</v>
      </c>
      <c r="E8932" s="2" t="s">
        <v>388</v>
      </c>
      <c r="F8932" s="2">
        <v>3480082310</v>
      </c>
    </row>
    <row r="8933" spans="1:6" x14ac:dyDescent="0.25">
      <c r="A8933" s="2" t="s">
        <v>224</v>
      </c>
      <c r="B8933" s="2" t="s">
        <v>427</v>
      </c>
      <c r="C8933" s="2" t="s">
        <v>389</v>
      </c>
      <c r="D8933" s="2">
        <v>2017</v>
      </c>
      <c r="E8933" s="2" t="s">
        <v>388</v>
      </c>
      <c r="F8933" s="2">
        <v>2940878611</v>
      </c>
    </row>
    <row r="8934" spans="1:6" x14ac:dyDescent="0.25">
      <c r="A8934" s="2" t="s">
        <v>224</v>
      </c>
      <c r="B8934" s="2" t="s">
        <v>427</v>
      </c>
      <c r="C8934" s="2" t="s">
        <v>389</v>
      </c>
      <c r="D8934" s="2">
        <v>2018</v>
      </c>
      <c r="E8934" s="2" t="s">
        <v>388</v>
      </c>
      <c r="F8934" s="2">
        <v>3528183996</v>
      </c>
    </row>
    <row r="8935" spans="1:6" x14ac:dyDescent="0.25">
      <c r="A8935" s="2" t="s">
        <v>224</v>
      </c>
      <c r="B8935" s="2" t="s">
        <v>427</v>
      </c>
      <c r="C8935" s="2" t="s">
        <v>389</v>
      </c>
      <c r="D8935" s="2">
        <v>2019</v>
      </c>
      <c r="E8935" s="2" t="s">
        <v>388</v>
      </c>
      <c r="F8935" s="2">
        <v>3613207581</v>
      </c>
    </row>
    <row r="8936" spans="1:6" x14ac:dyDescent="0.25">
      <c r="A8936" s="2" t="s">
        <v>224</v>
      </c>
      <c r="B8936" s="2" t="s">
        <v>427</v>
      </c>
      <c r="C8936" s="2" t="s">
        <v>389</v>
      </c>
      <c r="D8936" s="2">
        <v>2020</v>
      </c>
      <c r="E8936" s="2" t="s">
        <v>388</v>
      </c>
      <c r="F8936" s="2">
        <v>3698207506</v>
      </c>
    </row>
    <row r="8937" spans="1:6" x14ac:dyDescent="0.25">
      <c r="A8937" s="2" t="s">
        <v>224</v>
      </c>
      <c r="B8937" s="2" t="s">
        <v>427</v>
      </c>
      <c r="C8937" s="2" t="s">
        <v>389</v>
      </c>
      <c r="D8937" s="2">
        <v>2021</v>
      </c>
      <c r="E8937" s="2" t="s">
        <v>388</v>
      </c>
      <c r="F8937" s="2">
        <v>3761540711</v>
      </c>
    </row>
    <row r="8938" spans="1:6" x14ac:dyDescent="0.25">
      <c r="A8938" s="2" t="s">
        <v>224</v>
      </c>
      <c r="B8938" s="2" t="s">
        <v>427</v>
      </c>
      <c r="C8938" s="2" t="s">
        <v>390</v>
      </c>
      <c r="D8938" s="2">
        <v>2010</v>
      </c>
      <c r="E8938" s="2" t="s">
        <v>388</v>
      </c>
      <c r="F8938" s="2">
        <v>1236568641</v>
      </c>
    </row>
    <row r="8939" spans="1:6" x14ac:dyDescent="0.25">
      <c r="A8939" s="2" t="s">
        <v>224</v>
      </c>
      <c r="B8939" s="2" t="s">
        <v>427</v>
      </c>
      <c r="C8939" s="2" t="s">
        <v>390</v>
      </c>
      <c r="D8939" s="2">
        <v>2011</v>
      </c>
      <c r="E8939" s="2" t="s">
        <v>388</v>
      </c>
      <c r="F8939" s="2">
        <v>1350353459</v>
      </c>
    </row>
    <row r="8940" spans="1:6" x14ac:dyDescent="0.25">
      <c r="A8940" s="2" t="s">
        <v>224</v>
      </c>
      <c r="B8940" s="2" t="s">
        <v>427</v>
      </c>
      <c r="C8940" s="2" t="s">
        <v>390</v>
      </c>
      <c r="D8940" s="2">
        <v>2012</v>
      </c>
      <c r="E8940" s="2" t="s">
        <v>388</v>
      </c>
      <c r="F8940" s="2">
        <v>2185832269</v>
      </c>
    </row>
    <row r="8941" spans="1:6" x14ac:dyDescent="0.25">
      <c r="A8941" s="2" t="s">
        <v>224</v>
      </c>
      <c r="B8941" s="2" t="s">
        <v>427</v>
      </c>
      <c r="C8941" s="2" t="s">
        <v>390</v>
      </c>
      <c r="D8941" s="2">
        <v>2013</v>
      </c>
      <c r="E8941" s="2" t="s">
        <v>388</v>
      </c>
      <c r="F8941" s="2">
        <v>2391058192</v>
      </c>
    </row>
    <row r="8942" spans="1:6" x14ac:dyDescent="0.25">
      <c r="A8942" s="2" t="s">
        <v>224</v>
      </c>
      <c r="B8942" s="2" t="s">
        <v>427</v>
      </c>
      <c r="C8942" s="2" t="s">
        <v>390</v>
      </c>
      <c r="D8942" s="2">
        <v>2014</v>
      </c>
      <c r="E8942" s="2" t="s">
        <v>388</v>
      </c>
      <c r="F8942" s="2">
        <v>2313300382</v>
      </c>
    </row>
    <row r="8943" spans="1:6" x14ac:dyDescent="0.25">
      <c r="A8943" s="2" t="s">
        <v>224</v>
      </c>
      <c r="B8943" s="2" t="s">
        <v>427</v>
      </c>
      <c r="C8943" s="2" t="s">
        <v>390</v>
      </c>
      <c r="D8943" s="2">
        <v>2015</v>
      </c>
      <c r="E8943" s="2" t="s">
        <v>388</v>
      </c>
      <c r="F8943" s="2">
        <v>3070178831</v>
      </c>
    </row>
    <row r="8944" spans="1:6" x14ac:dyDescent="0.25">
      <c r="A8944" s="2" t="s">
        <v>224</v>
      </c>
      <c r="B8944" s="2" t="s">
        <v>427</v>
      </c>
      <c r="C8944" s="2" t="s">
        <v>390</v>
      </c>
      <c r="D8944" s="2">
        <v>2016</v>
      </c>
      <c r="E8944" s="2" t="s">
        <v>388</v>
      </c>
      <c r="F8944" s="2">
        <v>4214580644</v>
      </c>
    </row>
    <row r="8945" spans="1:6" x14ac:dyDescent="0.25">
      <c r="A8945" s="2" t="s">
        <v>224</v>
      </c>
      <c r="B8945" s="2" t="s">
        <v>427</v>
      </c>
      <c r="C8945" s="2" t="s">
        <v>390</v>
      </c>
      <c r="D8945" s="2">
        <v>2017</v>
      </c>
      <c r="E8945" s="2" t="s">
        <v>388</v>
      </c>
      <c r="F8945" s="2">
        <v>3451813819</v>
      </c>
    </row>
    <row r="8946" spans="1:6" x14ac:dyDescent="0.25">
      <c r="A8946" s="2" t="s">
        <v>224</v>
      </c>
      <c r="B8946" s="2" t="s">
        <v>427</v>
      </c>
      <c r="C8946" s="2" t="s">
        <v>390</v>
      </c>
      <c r="D8946" s="2">
        <v>2018</v>
      </c>
      <c r="E8946" s="2" t="s">
        <v>388</v>
      </c>
      <c r="F8946" s="2">
        <v>3003444730</v>
      </c>
    </row>
    <row r="8947" spans="1:6" x14ac:dyDescent="0.25">
      <c r="A8947" s="2" t="s">
        <v>224</v>
      </c>
      <c r="B8947" s="2" t="s">
        <v>427</v>
      </c>
      <c r="C8947" s="2" t="s">
        <v>390</v>
      </c>
      <c r="D8947" s="2">
        <v>2019</v>
      </c>
      <c r="E8947" s="2" t="s">
        <v>388</v>
      </c>
      <c r="F8947" s="2">
        <v>3107482476</v>
      </c>
    </row>
    <row r="8948" spans="1:6" x14ac:dyDescent="0.25">
      <c r="A8948" s="2" t="s">
        <v>224</v>
      </c>
      <c r="B8948" s="2" t="s">
        <v>427</v>
      </c>
      <c r="C8948" s="2" t="s">
        <v>390</v>
      </c>
      <c r="D8948" s="2">
        <v>2020</v>
      </c>
      <c r="E8948" s="2" t="s">
        <v>388</v>
      </c>
      <c r="F8948" s="2">
        <v>3279805863</v>
      </c>
    </row>
    <row r="8949" spans="1:6" x14ac:dyDescent="0.25">
      <c r="A8949" s="2" t="s">
        <v>224</v>
      </c>
      <c r="B8949" s="2" t="s">
        <v>427</v>
      </c>
      <c r="C8949" s="2" t="s">
        <v>390</v>
      </c>
      <c r="D8949" s="2">
        <v>2021</v>
      </c>
      <c r="E8949" s="2" t="s">
        <v>388</v>
      </c>
      <c r="F8949" s="2">
        <v>3445116757</v>
      </c>
    </row>
    <row r="8950" spans="1:6" x14ac:dyDescent="0.25">
      <c r="A8950" s="2" t="s">
        <v>224</v>
      </c>
      <c r="B8950" s="2" t="s">
        <v>403</v>
      </c>
      <c r="C8950" s="2" t="s">
        <v>387</v>
      </c>
      <c r="D8950" s="2">
        <v>2010</v>
      </c>
      <c r="E8950" s="2" t="s">
        <v>388</v>
      </c>
      <c r="F8950" s="2">
        <v>51305050</v>
      </c>
    </row>
    <row r="8951" spans="1:6" x14ac:dyDescent="0.25">
      <c r="A8951" s="2" t="s">
        <v>224</v>
      </c>
      <c r="B8951" s="2" t="s">
        <v>403</v>
      </c>
      <c r="C8951" s="2" t="s">
        <v>387</v>
      </c>
      <c r="D8951" s="2">
        <v>2011</v>
      </c>
      <c r="E8951" s="2" t="s">
        <v>388</v>
      </c>
      <c r="F8951" s="2">
        <v>25673985</v>
      </c>
    </row>
    <row r="8952" spans="1:6" x14ac:dyDescent="0.25">
      <c r="A8952" s="2" t="s">
        <v>224</v>
      </c>
      <c r="B8952" s="2" t="s">
        <v>403</v>
      </c>
      <c r="C8952" s="2" t="s">
        <v>387</v>
      </c>
      <c r="D8952" s="2">
        <v>2012</v>
      </c>
      <c r="E8952" s="2" t="s">
        <v>388</v>
      </c>
      <c r="F8952" s="2">
        <v>88777910</v>
      </c>
    </row>
    <row r="8953" spans="1:6" x14ac:dyDescent="0.25">
      <c r="A8953" s="2" t="s">
        <v>224</v>
      </c>
      <c r="B8953" s="2" t="s">
        <v>403</v>
      </c>
      <c r="C8953" s="2" t="s">
        <v>387</v>
      </c>
      <c r="D8953" s="2">
        <v>2013</v>
      </c>
      <c r="E8953" s="2" t="s">
        <v>388</v>
      </c>
      <c r="F8953" s="2">
        <v>69865512</v>
      </c>
    </row>
    <row r="8954" spans="1:6" x14ac:dyDescent="0.25">
      <c r="A8954" s="2" t="s">
        <v>224</v>
      </c>
      <c r="B8954" s="2" t="s">
        <v>403</v>
      </c>
      <c r="C8954" s="2" t="s">
        <v>387</v>
      </c>
      <c r="D8954" s="2">
        <v>2014</v>
      </c>
      <c r="E8954" s="2" t="s">
        <v>388</v>
      </c>
      <c r="F8954" s="2">
        <v>27449878</v>
      </c>
    </row>
    <row r="8955" spans="1:6" x14ac:dyDescent="0.25">
      <c r="A8955" s="2" t="s">
        <v>224</v>
      </c>
      <c r="B8955" s="2" t="s">
        <v>403</v>
      </c>
      <c r="C8955" s="2" t="s">
        <v>387</v>
      </c>
      <c r="D8955" s="2">
        <v>2015</v>
      </c>
      <c r="E8955" s="2" t="s">
        <v>388</v>
      </c>
      <c r="F8955" s="2">
        <v>52098881</v>
      </c>
    </row>
    <row r="8956" spans="1:6" x14ac:dyDescent="0.25">
      <c r="A8956" s="2" t="s">
        <v>224</v>
      </c>
      <c r="B8956" s="2" t="s">
        <v>403</v>
      </c>
      <c r="C8956" s="2" t="s">
        <v>387</v>
      </c>
      <c r="D8956" s="2">
        <v>2016</v>
      </c>
      <c r="E8956" s="2" t="s">
        <v>388</v>
      </c>
      <c r="F8956" s="2">
        <v>43688263</v>
      </c>
    </row>
    <row r="8957" spans="1:6" x14ac:dyDescent="0.25">
      <c r="A8957" s="2" t="s">
        <v>224</v>
      </c>
      <c r="B8957" s="2" t="s">
        <v>403</v>
      </c>
      <c r="C8957" s="2" t="s">
        <v>387</v>
      </c>
      <c r="D8957" s="2">
        <v>2017</v>
      </c>
      <c r="E8957" s="2" t="s">
        <v>388</v>
      </c>
      <c r="F8957" s="2">
        <v>70802753</v>
      </c>
    </row>
    <row r="8958" spans="1:6" x14ac:dyDescent="0.25">
      <c r="A8958" s="2" t="s">
        <v>224</v>
      </c>
      <c r="B8958" s="2" t="s">
        <v>403</v>
      </c>
      <c r="C8958" s="2" t="s">
        <v>387</v>
      </c>
      <c r="D8958" s="2">
        <v>2018</v>
      </c>
      <c r="E8958" s="2" t="s">
        <v>388</v>
      </c>
      <c r="F8958" s="2">
        <v>62986736</v>
      </c>
    </row>
    <row r="8959" spans="1:6" x14ac:dyDescent="0.25">
      <c r="A8959" s="2" t="s">
        <v>224</v>
      </c>
      <c r="B8959" s="2" t="s">
        <v>403</v>
      </c>
      <c r="C8959" s="2" t="s">
        <v>387</v>
      </c>
      <c r="D8959" s="2">
        <v>2019</v>
      </c>
      <c r="E8959" s="2" t="s">
        <v>388</v>
      </c>
      <c r="F8959" s="2">
        <v>67369203</v>
      </c>
    </row>
    <row r="8960" spans="1:6" x14ac:dyDescent="0.25">
      <c r="A8960" s="2" t="s">
        <v>224</v>
      </c>
      <c r="B8960" s="2" t="s">
        <v>403</v>
      </c>
      <c r="C8960" s="2" t="s">
        <v>387</v>
      </c>
      <c r="D8960" s="2">
        <v>2020</v>
      </c>
      <c r="E8960" s="2" t="s">
        <v>388</v>
      </c>
      <c r="F8960" s="2">
        <v>71620546</v>
      </c>
    </row>
    <row r="8961" spans="1:6" x14ac:dyDescent="0.25">
      <c r="A8961" s="2" t="s">
        <v>224</v>
      </c>
      <c r="B8961" s="2" t="s">
        <v>403</v>
      </c>
      <c r="C8961" s="2" t="s">
        <v>387</v>
      </c>
      <c r="D8961" s="2">
        <v>2021</v>
      </c>
      <c r="E8961" s="2" t="s">
        <v>388</v>
      </c>
      <c r="F8961" s="2">
        <v>74568817</v>
      </c>
    </row>
    <row r="8962" spans="1:6" x14ac:dyDescent="0.25">
      <c r="A8962" s="2" t="s">
        <v>224</v>
      </c>
      <c r="B8962" s="2" t="s">
        <v>403</v>
      </c>
      <c r="C8962" s="2" t="s">
        <v>389</v>
      </c>
      <c r="D8962" s="2">
        <v>2010</v>
      </c>
      <c r="E8962" s="2" t="s">
        <v>388</v>
      </c>
      <c r="F8962" s="2">
        <v>7519146</v>
      </c>
    </row>
    <row r="8963" spans="1:6" x14ac:dyDescent="0.25">
      <c r="A8963" s="2" t="s">
        <v>224</v>
      </c>
      <c r="B8963" s="2" t="s">
        <v>403</v>
      </c>
      <c r="C8963" s="2" t="s">
        <v>389</v>
      </c>
      <c r="D8963" s="2">
        <v>2011</v>
      </c>
      <c r="E8963" s="2" t="s">
        <v>388</v>
      </c>
      <c r="F8963" s="2">
        <v>24028090</v>
      </c>
    </row>
    <row r="8964" spans="1:6" x14ac:dyDescent="0.25">
      <c r="A8964" s="2" t="s">
        <v>224</v>
      </c>
      <c r="B8964" s="2" t="s">
        <v>403</v>
      </c>
      <c r="C8964" s="2" t="s">
        <v>389</v>
      </c>
      <c r="D8964" s="2">
        <v>2012</v>
      </c>
      <c r="E8964" s="2" t="s">
        <v>388</v>
      </c>
      <c r="F8964" s="2">
        <v>8485821</v>
      </c>
    </row>
    <row r="8965" spans="1:6" x14ac:dyDescent="0.25">
      <c r="A8965" s="2" t="s">
        <v>224</v>
      </c>
      <c r="B8965" s="2" t="s">
        <v>403</v>
      </c>
      <c r="C8965" s="2" t="s">
        <v>389</v>
      </c>
      <c r="D8965" s="2">
        <v>2013</v>
      </c>
      <c r="E8965" s="2" t="s">
        <v>388</v>
      </c>
      <c r="F8965" s="2">
        <v>14014838</v>
      </c>
    </row>
    <row r="8966" spans="1:6" x14ac:dyDescent="0.25">
      <c r="A8966" s="2" t="s">
        <v>224</v>
      </c>
      <c r="B8966" s="2" t="s">
        <v>403</v>
      </c>
      <c r="C8966" s="2" t="s">
        <v>389</v>
      </c>
      <c r="D8966" s="2">
        <v>2014</v>
      </c>
      <c r="E8966" s="2" t="s">
        <v>388</v>
      </c>
      <c r="F8966" s="2">
        <v>30393940</v>
      </c>
    </row>
    <row r="8967" spans="1:6" x14ac:dyDescent="0.25">
      <c r="A8967" s="2" t="s">
        <v>224</v>
      </c>
      <c r="B8967" s="2" t="s">
        <v>403</v>
      </c>
      <c r="C8967" s="2" t="s">
        <v>389</v>
      </c>
      <c r="D8967" s="2">
        <v>2015</v>
      </c>
      <c r="E8967" s="2" t="s">
        <v>388</v>
      </c>
      <c r="F8967" s="2">
        <v>105672382</v>
      </c>
    </row>
    <row r="8968" spans="1:6" x14ac:dyDescent="0.25">
      <c r="A8968" s="2" t="s">
        <v>224</v>
      </c>
      <c r="B8968" s="2" t="s">
        <v>403</v>
      </c>
      <c r="C8968" s="2" t="s">
        <v>389</v>
      </c>
      <c r="D8968" s="2">
        <v>2016</v>
      </c>
      <c r="E8968" s="2" t="s">
        <v>388</v>
      </c>
      <c r="F8968" s="2">
        <v>99490339</v>
      </c>
    </row>
    <row r="8969" spans="1:6" x14ac:dyDescent="0.25">
      <c r="A8969" s="2" t="s">
        <v>224</v>
      </c>
      <c r="B8969" s="2" t="s">
        <v>403</v>
      </c>
      <c r="C8969" s="2" t="s">
        <v>389</v>
      </c>
      <c r="D8969" s="2">
        <v>2017</v>
      </c>
      <c r="E8969" s="2" t="s">
        <v>388</v>
      </c>
      <c r="F8969" s="2">
        <v>72263914</v>
      </c>
    </row>
    <row r="8970" spans="1:6" x14ac:dyDescent="0.25">
      <c r="A8970" s="2" t="s">
        <v>224</v>
      </c>
      <c r="B8970" s="2" t="s">
        <v>403</v>
      </c>
      <c r="C8970" s="2" t="s">
        <v>389</v>
      </c>
      <c r="D8970" s="2">
        <v>2018</v>
      </c>
      <c r="E8970" s="2" t="s">
        <v>388</v>
      </c>
      <c r="F8970" s="2">
        <v>80417068</v>
      </c>
    </row>
    <row r="8971" spans="1:6" x14ac:dyDescent="0.25">
      <c r="A8971" s="2" t="s">
        <v>224</v>
      </c>
      <c r="B8971" s="2" t="s">
        <v>403</v>
      </c>
      <c r="C8971" s="2" t="s">
        <v>389</v>
      </c>
      <c r="D8971" s="2">
        <v>2019</v>
      </c>
      <c r="E8971" s="2" t="s">
        <v>388</v>
      </c>
      <c r="F8971" s="2">
        <v>81900624</v>
      </c>
    </row>
    <row r="8972" spans="1:6" x14ac:dyDescent="0.25">
      <c r="A8972" s="2" t="s">
        <v>224</v>
      </c>
      <c r="B8972" s="2" t="s">
        <v>403</v>
      </c>
      <c r="C8972" s="2" t="s">
        <v>389</v>
      </c>
      <c r="D8972" s="2">
        <v>2020</v>
      </c>
      <c r="E8972" s="2" t="s">
        <v>388</v>
      </c>
      <c r="F8972" s="2">
        <v>83695702</v>
      </c>
    </row>
    <row r="8973" spans="1:6" x14ac:dyDescent="0.25">
      <c r="A8973" s="2" t="s">
        <v>224</v>
      </c>
      <c r="B8973" s="2" t="s">
        <v>403</v>
      </c>
      <c r="C8973" s="2" t="s">
        <v>389</v>
      </c>
      <c r="D8973" s="2">
        <v>2021</v>
      </c>
      <c r="E8973" s="2" t="s">
        <v>388</v>
      </c>
      <c r="F8973" s="2">
        <v>84983558</v>
      </c>
    </row>
    <row r="8974" spans="1:6" x14ac:dyDescent="0.25">
      <c r="A8974" s="2" t="s">
        <v>224</v>
      </c>
      <c r="B8974" s="2" t="s">
        <v>403</v>
      </c>
      <c r="C8974" s="2" t="s">
        <v>390</v>
      </c>
      <c r="D8974" s="2">
        <v>2010</v>
      </c>
      <c r="E8974" s="2" t="s">
        <v>388</v>
      </c>
      <c r="F8974" s="2">
        <v>44431137</v>
      </c>
    </row>
    <row r="8975" spans="1:6" x14ac:dyDescent="0.25">
      <c r="A8975" s="2" t="s">
        <v>224</v>
      </c>
      <c r="B8975" s="2" t="s">
        <v>403</v>
      </c>
      <c r="C8975" s="2" t="s">
        <v>390</v>
      </c>
      <c r="D8975" s="2">
        <v>2011</v>
      </c>
      <c r="E8975" s="2" t="s">
        <v>388</v>
      </c>
      <c r="F8975" s="2">
        <v>29810761</v>
      </c>
    </row>
    <row r="8976" spans="1:6" x14ac:dyDescent="0.25">
      <c r="A8976" s="2" t="s">
        <v>224</v>
      </c>
      <c r="B8976" s="2" t="s">
        <v>403</v>
      </c>
      <c r="C8976" s="2" t="s">
        <v>390</v>
      </c>
      <c r="D8976" s="2">
        <v>2012</v>
      </c>
      <c r="E8976" s="2" t="s">
        <v>388</v>
      </c>
      <c r="F8976" s="2">
        <v>38885325</v>
      </c>
    </row>
    <row r="8977" spans="1:6" x14ac:dyDescent="0.25">
      <c r="A8977" s="2" t="s">
        <v>224</v>
      </c>
      <c r="B8977" s="2" t="s">
        <v>403</v>
      </c>
      <c r="C8977" s="2" t="s">
        <v>390</v>
      </c>
      <c r="D8977" s="2">
        <v>2013</v>
      </c>
      <c r="E8977" s="2" t="s">
        <v>388</v>
      </c>
      <c r="F8977" s="2">
        <v>49366228</v>
      </c>
    </row>
    <row r="8978" spans="1:6" x14ac:dyDescent="0.25">
      <c r="A8978" s="2" t="s">
        <v>224</v>
      </c>
      <c r="B8978" s="2" t="s">
        <v>403</v>
      </c>
      <c r="C8978" s="2" t="s">
        <v>390</v>
      </c>
      <c r="D8978" s="2">
        <v>2014</v>
      </c>
      <c r="E8978" s="2" t="s">
        <v>388</v>
      </c>
      <c r="F8978" s="2">
        <v>58321739</v>
      </c>
    </row>
    <row r="8979" spans="1:6" x14ac:dyDescent="0.25">
      <c r="A8979" s="2" t="s">
        <v>224</v>
      </c>
      <c r="B8979" s="2" t="s">
        <v>403</v>
      </c>
      <c r="C8979" s="2" t="s">
        <v>390</v>
      </c>
      <c r="D8979" s="2">
        <v>2015</v>
      </c>
      <c r="E8979" s="2" t="s">
        <v>388</v>
      </c>
      <c r="F8979" s="2">
        <v>64810659</v>
      </c>
    </row>
    <row r="8980" spans="1:6" x14ac:dyDescent="0.25">
      <c r="A8980" s="2" t="s">
        <v>224</v>
      </c>
      <c r="B8980" s="2" t="s">
        <v>403</v>
      </c>
      <c r="C8980" s="2" t="s">
        <v>390</v>
      </c>
      <c r="D8980" s="2">
        <v>2016</v>
      </c>
      <c r="E8980" s="2" t="s">
        <v>388</v>
      </c>
      <c r="F8980" s="2">
        <v>87428524</v>
      </c>
    </row>
    <row r="8981" spans="1:6" x14ac:dyDescent="0.25">
      <c r="A8981" s="2" t="s">
        <v>224</v>
      </c>
      <c r="B8981" s="2" t="s">
        <v>403</v>
      </c>
      <c r="C8981" s="2" t="s">
        <v>390</v>
      </c>
      <c r="D8981" s="2">
        <v>2017</v>
      </c>
      <c r="E8981" s="2" t="s">
        <v>388</v>
      </c>
      <c r="F8981" s="2">
        <v>96753247</v>
      </c>
    </row>
    <row r="8982" spans="1:6" x14ac:dyDescent="0.25">
      <c r="A8982" s="2" t="s">
        <v>224</v>
      </c>
      <c r="B8982" s="2" t="s">
        <v>403</v>
      </c>
      <c r="C8982" s="2" t="s">
        <v>390</v>
      </c>
      <c r="D8982" s="2">
        <v>2018</v>
      </c>
      <c r="E8982" s="2" t="s">
        <v>388</v>
      </c>
      <c r="F8982" s="2">
        <v>84349039</v>
      </c>
    </row>
    <row r="8983" spans="1:6" x14ac:dyDescent="0.25">
      <c r="A8983" s="2" t="s">
        <v>224</v>
      </c>
      <c r="B8983" s="2" t="s">
        <v>403</v>
      </c>
      <c r="C8983" s="2" t="s">
        <v>390</v>
      </c>
      <c r="D8983" s="2">
        <v>2019</v>
      </c>
      <c r="E8983" s="2" t="s">
        <v>388</v>
      </c>
      <c r="F8983" s="2">
        <v>88260520</v>
      </c>
    </row>
    <row r="8984" spans="1:6" x14ac:dyDescent="0.25">
      <c r="A8984" s="2" t="s">
        <v>224</v>
      </c>
      <c r="B8984" s="2" t="s">
        <v>403</v>
      </c>
      <c r="C8984" s="2" t="s">
        <v>390</v>
      </c>
      <c r="D8984" s="2">
        <v>2020</v>
      </c>
      <c r="E8984" s="2" t="s">
        <v>388</v>
      </c>
      <c r="F8984" s="2">
        <v>95243925</v>
      </c>
    </row>
    <row r="8985" spans="1:6" x14ac:dyDescent="0.25">
      <c r="A8985" s="2" t="s">
        <v>224</v>
      </c>
      <c r="B8985" s="2" t="s">
        <v>403</v>
      </c>
      <c r="C8985" s="2" t="s">
        <v>390</v>
      </c>
      <c r="D8985" s="2">
        <v>2021</v>
      </c>
      <c r="E8985" s="2" t="s">
        <v>388</v>
      </c>
      <c r="F8985" s="2">
        <v>100864882</v>
      </c>
    </row>
    <row r="8986" spans="1:6" x14ac:dyDescent="0.25">
      <c r="A8986" s="2" t="s">
        <v>225</v>
      </c>
      <c r="B8986" s="2" t="s">
        <v>411</v>
      </c>
      <c r="C8986" s="2" t="s">
        <v>387</v>
      </c>
      <c r="D8986" s="2">
        <v>2010</v>
      </c>
      <c r="E8986" s="2" t="s">
        <v>388</v>
      </c>
      <c r="F8986" s="2">
        <v>39251901</v>
      </c>
    </row>
    <row r="8987" spans="1:6" x14ac:dyDescent="0.25">
      <c r="A8987" s="2" t="s">
        <v>225</v>
      </c>
      <c r="B8987" s="2" t="s">
        <v>411</v>
      </c>
      <c r="C8987" s="2" t="s">
        <v>387</v>
      </c>
      <c r="D8987" s="2">
        <v>2011</v>
      </c>
      <c r="E8987" s="2" t="s">
        <v>388</v>
      </c>
      <c r="F8987" s="2">
        <v>20685380</v>
      </c>
    </row>
    <row r="8988" spans="1:6" x14ac:dyDescent="0.25">
      <c r="A8988" s="2" t="s">
        <v>225</v>
      </c>
      <c r="B8988" s="2" t="s">
        <v>411</v>
      </c>
      <c r="C8988" s="2" t="s">
        <v>387</v>
      </c>
      <c r="D8988" s="2">
        <v>2012</v>
      </c>
      <c r="E8988" s="2" t="s">
        <v>388</v>
      </c>
      <c r="F8988" s="2">
        <v>26137314</v>
      </c>
    </row>
    <row r="8989" spans="1:6" x14ac:dyDescent="0.25">
      <c r="A8989" s="2" t="s">
        <v>225</v>
      </c>
      <c r="B8989" s="2" t="s">
        <v>411</v>
      </c>
      <c r="C8989" s="2" t="s">
        <v>387</v>
      </c>
      <c r="D8989" s="2">
        <v>2013</v>
      </c>
      <c r="E8989" s="2" t="s">
        <v>388</v>
      </c>
      <c r="F8989" s="2">
        <v>26757162</v>
      </c>
    </row>
    <row r="8990" spans="1:6" x14ac:dyDescent="0.25">
      <c r="A8990" s="2" t="s">
        <v>225</v>
      </c>
      <c r="B8990" s="2" t="s">
        <v>411</v>
      </c>
      <c r="C8990" s="2" t="s">
        <v>387</v>
      </c>
      <c r="D8990" s="2">
        <v>2014</v>
      </c>
      <c r="E8990" s="2" t="s">
        <v>388</v>
      </c>
      <c r="F8990" s="2">
        <v>10811020</v>
      </c>
    </row>
    <row r="8991" spans="1:6" x14ac:dyDescent="0.25">
      <c r="A8991" s="2" t="s">
        <v>225</v>
      </c>
      <c r="B8991" s="2" t="s">
        <v>411</v>
      </c>
      <c r="C8991" s="2" t="s">
        <v>387</v>
      </c>
      <c r="D8991" s="2">
        <v>2015</v>
      </c>
      <c r="E8991" s="2" t="s">
        <v>388</v>
      </c>
      <c r="F8991" s="2">
        <v>16930061</v>
      </c>
    </row>
    <row r="8992" spans="1:6" x14ac:dyDescent="0.25">
      <c r="A8992" s="2" t="s">
        <v>225</v>
      </c>
      <c r="B8992" s="2" t="s">
        <v>411</v>
      </c>
      <c r="C8992" s="2" t="s">
        <v>387</v>
      </c>
      <c r="D8992" s="2">
        <v>2016</v>
      </c>
      <c r="E8992" s="2" t="s">
        <v>388</v>
      </c>
      <c r="F8992" s="2">
        <v>65311978</v>
      </c>
    </row>
    <row r="8993" spans="1:6" x14ac:dyDescent="0.25">
      <c r="A8993" s="2" t="s">
        <v>225</v>
      </c>
      <c r="B8993" s="2" t="s">
        <v>411</v>
      </c>
      <c r="C8993" s="2" t="s">
        <v>387</v>
      </c>
      <c r="D8993" s="2">
        <v>2017</v>
      </c>
      <c r="E8993" s="2" t="s">
        <v>388</v>
      </c>
      <c r="F8993" s="2">
        <v>38383569</v>
      </c>
    </row>
    <row r="8994" spans="1:6" x14ac:dyDescent="0.25">
      <c r="A8994" s="2" t="s">
        <v>225</v>
      </c>
      <c r="B8994" s="2" t="s">
        <v>411</v>
      </c>
      <c r="C8994" s="2" t="s">
        <v>387</v>
      </c>
      <c r="D8994" s="2">
        <v>2018</v>
      </c>
      <c r="E8994" s="2" t="s">
        <v>388</v>
      </c>
      <c r="F8994" s="2">
        <v>35575282</v>
      </c>
    </row>
    <row r="8995" spans="1:6" x14ac:dyDescent="0.25">
      <c r="A8995" s="2" t="s">
        <v>225</v>
      </c>
      <c r="B8995" s="2" t="s">
        <v>411</v>
      </c>
      <c r="C8995" s="2" t="s">
        <v>387</v>
      </c>
      <c r="D8995" s="2">
        <v>2019</v>
      </c>
      <c r="E8995" s="2" t="s">
        <v>388</v>
      </c>
      <c r="F8995" s="2">
        <v>38068193</v>
      </c>
    </row>
    <row r="8996" spans="1:6" x14ac:dyDescent="0.25">
      <c r="A8996" s="2" t="s">
        <v>225</v>
      </c>
      <c r="B8996" s="2" t="s">
        <v>411</v>
      </c>
      <c r="C8996" s="2" t="s">
        <v>387</v>
      </c>
      <c r="D8996" s="2">
        <v>2020</v>
      </c>
      <c r="E8996" s="2" t="s">
        <v>388</v>
      </c>
      <c r="F8996" s="2">
        <v>40402542</v>
      </c>
    </row>
    <row r="8997" spans="1:6" x14ac:dyDescent="0.25">
      <c r="A8997" s="2" t="s">
        <v>225</v>
      </c>
      <c r="B8997" s="2" t="s">
        <v>411</v>
      </c>
      <c r="C8997" s="2" t="s">
        <v>387</v>
      </c>
      <c r="D8997" s="2">
        <v>2021</v>
      </c>
      <c r="E8997" s="2" t="s">
        <v>388</v>
      </c>
      <c r="F8997" s="2">
        <v>42017996</v>
      </c>
    </row>
    <row r="8998" spans="1:6" x14ac:dyDescent="0.25">
      <c r="A8998" s="2" t="s">
        <v>225</v>
      </c>
      <c r="B8998" s="2" t="s">
        <v>411</v>
      </c>
      <c r="C8998" s="2" t="s">
        <v>389</v>
      </c>
      <c r="D8998" s="2">
        <v>2010</v>
      </c>
      <c r="E8998" s="2" t="s">
        <v>388</v>
      </c>
      <c r="F8998" s="2">
        <v>17010278</v>
      </c>
    </row>
    <row r="8999" spans="1:6" x14ac:dyDescent="0.25">
      <c r="A8999" s="2" t="s">
        <v>225</v>
      </c>
      <c r="B8999" s="2" t="s">
        <v>411</v>
      </c>
      <c r="C8999" s="2" t="s">
        <v>389</v>
      </c>
      <c r="D8999" s="2">
        <v>2011</v>
      </c>
      <c r="E8999" s="2" t="s">
        <v>388</v>
      </c>
      <c r="F8999" s="2">
        <v>14884787</v>
      </c>
    </row>
    <row r="9000" spans="1:6" x14ac:dyDescent="0.25">
      <c r="A9000" s="2" t="s">
        <v>225</v>
      </c>
      <c r="B9000" s="2" t="s">
        <v>411</v>
      </c>
      <c r="C9000" s="2" t="s">
        <v>389</v>
      </c>
      <c r="D9000" s="2">
        <v>2012</v>
      </c>
      <c r="E9000" s="2" t="s">
        <v>388</v>
      </c>
      <c r="F9000" s="2">
        <v>28588820</v>
      </c>
    </row>
    <row r="9001" spans="1:6" x14ac:dyDescent="0.25">
      <c r="A9001" s="2" t="s">
        <v>225</v>
      </c>
      <c r="B9001" s="2" t="s">
        <v>411</v>
      </c>
      <c r="C9001" s="2" t="s">
        <v>389</v>
      </c>
      <c r="D9001" s="2">
        <v>2013</v>
      </c>
      <c r="E9001" s="2" t="s">
        <v>388</v>
      </c>
      <c r="F9001" s="2">
        <v>25185149</v>
      </c>
    </row>
    <row r="9002" spans="1:6" x14ac:dyDescent="0.25">
      <c r="A9002" s="2" t="s">
        <v>225</v>
      </c>
      <c r="B9002" s="2" t="s">
        <v>411</v>
      </c>
      <c r="C9002" s="2" t="s">
        <v>389</v>
      </c>
      <c r="D9002" s="2">
        <v>2014</v>
      </c>
      <c r="E9002" s="2" t="s">
        <v>388</v>
      </c>
      <c r="F9002" s="2">
        <v>34186698</v>
      </c>
    </row>
    <row r="9003" spans="1:6" x14ac:dyDescent="0.25">
      <c r="A9003" s="2" t="s">
        <v>225</v>
      </c>
      <c r="B9003" s="2" t="s">
        <v>411</v>
      </c>
      <c r="C9003" s="2" t="s">
        <v>389</v>
      </c>
      <c r="D9003" s="2">
        <v>2015</v>
      </c>
      <c r="E9003" s="2" t="s">
        <v>388</v>
      </c>
      <c r="F9003" s="2">
        <v>143541892</v>
      </c>
    </row>
    <row r="9004" spans="1:6" x14ac:dyDescent="0.25">
      <c r="A9004" s="2" t="s">
        <v>225</v>
      </c>
      <c r="B9004" s="2" t="s">
        <v>411</v>
      </c>
      <c r="C9004" s="2" t="s">
        <v>389</v>
      </c>
      <c r="D9004" s="2">
        <v>2016</v>
      </c>
      <c r="E9004" s="2" t="s">
        <v>388</v>
      </c>
      <c r="F9004" s="2">
        <v>78511678</v>
      </c>
    </row>
    <row r="9005" spans="1:6" x14ac:dyDescent="0.25">
      <c r="A9005" s="2" t="s">
        <v>225</v>
      </c>
      <c r="B9005" s="2" t="s">
        <v>411</v>
      </c>
      <c r="C9005" s="2" t="s">
        <v>389</v>
      </c>
      <c r="D9005" s="2">
        <v>2017</v>
      </c>
      <c r="E9005" s="2" t="s">
        <v>388</v>
      </c>
      <c r="F9005" s="2">
        <v>54008501</v>
      </c>
    </row>
    <row r="9006" spans="1:6" x14ac:dyDescent="0.25">
      <c r="A9006" s="2" t="s">
        <v>225</v>
      </c>
      <c r="B9006" s="2" t="s">
        <v>411</v>
      </c>
      <c r="C9006" s="2" t="s">
        <v>389</v>
      </c>
      <c r="D9006" s="2">
        <v>2018</v>
      </c>
      <c r="E9006" s="2" t="s">
        <v>388</v>
      </c>
      <c r="F9006" s="2">
        <v>72770654</v>
      </c>
    </row>
    <row r="9007" spans="1:6" x14ac:dyDescent="0.25">
      <c r="A9007" s="2" t="s">
        <v>225</v>
      </c>
      <c r="B9007" s="2" t="s">
        <v>411</v>
      </c>
      <c r="C9007" s="2" t="s">
        <v>389</v>
      </c>
      <c r="D9007" s="2">
        <v>2019</v>
      </c>
      <c r="E9007" s="2" t="s">
        <v>388</v>
      </c>
      <c r="F9007" s="2">
        <v>74179980</v>
      </c>
    </row>
    <row r="9008" spans="1:6" x14ac:dyDescent="0.25">
      <c r="A9008" s="2" t="s">
        <v>225</v>
      </c>
      <c r="B9008" s="2" t="s">
        <v>411</v>
      </c>
      <c r="C9008" s="2" t="s">
        <v>389</v>
      </c>
      <c r="D9008" s="2">
        <v>2020</v>
      </c>
      <c r="E9008" s="2" t="s">
        <v>388</v>
      </c>
      <c r="F9008" s="2">
        <v>75064281</v>
      </c>
    </row>
    <row r="9009" spans="1:6" x14ac:dyDescent="0.25">
      <c r="A9009" s="2" t="s">
        <v>225</v>
      </c>
      <c r="B9009" s="2" t="s">
        <v>411</v>
      </c>
      <c r="C9009" s="2" t="s">
        <v>389</v>
      </c>
      <c r="D9009" s="2">
        <v>2021</v>
      </c>
      <c r="E9009" s="2" t="s">
        <v>388</v>
      </c>
      <c r="F9009" s="2">
        <v>75570684</v>
      </c>
    </row>
    <row r="9010" spans="1:6" x14ac:dyDescent="0.25">
      <c r="A9010" s="2" t="s">
        <v>225</v>
      </c>
      <c r="B9010" s="2" t="s">
        <v>411</v>
      </c>
      <c r="C9010" s="2" t="s">
        <v>390</v>
      </c>
      <c r="D9010" s="2">
        <v>2010</v>
      </c>
      <c r="E9010" s="2" t="s">
        <v>388</v>
      </c>
      <c r="F9010" s="2">
        <v>47927066</v>
      </c>
    </row>
    <row r="9011" spans="1:6" x14ac:dyDescent="0.25">
      <c r="A9011" s="2" t="s">
        <v>225</v>
      </c>
      <c r="B9011" s="2" t="s">
        <v>411</v>
      </c>
      <c r="C9011" s="2" t="s">
        <v>390</v>
      </c>
      <c r="D9011" s="2">
        <v>2011</v>
      </c>
      <c r="E9011" s="2" t="s">
        <v>388</v>
      </c>
      <c r="F9011" s="2">
        <v>28433920</v>
      </c>
    </row>
    <row r="9012" spans="1:6" x14ac:dyDescent="0.25">
      <c r="A9012" s="2" t="s">
        <v>225</v>
      </c>
      <c r="B9012" s="2" t="s">
        <v>411</v>
      </c>
      <c r="C9012" s="2" t="s">
        <v>390</v>
      </c>
      <c r="D9012" s="2">
        <v>2012</v>
      </c>
      <c r="E9012" s="2" t="s">
        <v>388</v>
      </c>
      <c r="F9012" s="2">
        <v>38957812</v>
      </c>
    </row>
    <row r="9013" spans="1:6" x14ac:dyDescent="0.25">
      <c r="A9013" s="2" t="s">
        <v>225</v>
      </c>
      <c r="B9013" s="2" t="s">
        <v>411</v>
      </c>
      <c r="C9013" s="2" t="s">
        <v>390</v>
      </c>
      <c r="D9013" s="2">
        <v>2013</v>
      </c>
      <c r="E9013" s="2" t="s">
        <v>388</v>
      </c>
      <c r="F9013" s="2">
        <v>38232779</v>
      </c>
    </row>
    <row r="9014" spans="1:6" x14ac:dyDescent="0.25">
      <c r="A9014" s="2" t="s">
        <v>225</v>
      </c>
      <c r="B9014" s="2" t="s">
        <v>411</v>
      </c>
      <c r="C9014" s="2" t="s">
        <v>390</v>
      </c>
      <c r="D9014" s="2">
        <v>2014</v>
      </c>
      <c r="E9014" s="2" t="s">
        <v>388</v>
      </c>
      <c r="F9014" s="2">
        <v>61599155</v>
      </c>
    </row>
    <row r="9015" spans="1:6" x14ac:dyDescent="0.25">
      <c r="A9015" s="2" t="s">
        <v>225</v>
      </c>
      <c r="B9015" s="2" t="s">
        <v>411</v>
      </c>
      <c r="C9015" s="2" t="s">
        <v>390</v>
      </c>
      <c r="D9015" s="2">
        <v>2015</v>
      </c>
      <c r="E9015" s="2" t="s">
        <v>388</v>
      </c>
      <c r="F9015" s="2">
        <v>56142412</v>
      </c>
    </row>
    <row r="9016" spans="1:6" x14ac:dyDescent="0.25">
      <c r="A9016" s="2" t="s">
        <v>225</v>
      </c>
      <c r="B9016" s="2" t="s">
        <v>411</v>
      </c>
      <c r="C9016" s="2" t="s">
        <v>390</v>
      </c>
      <c r="D9016" s="2">
        <v>2016</v>
      </c>
      <c r="E9016" s="2" t="s">
        <v>388</v>
      </c>
      <c r="F9016" s="2">
        <v>96246734</v>
      </c>
    </row>
    <row r="9017" spans="1:6" x14ac:dyDescent="0.25">
      <c r="A9017" s="2" t="s">
        <v>225</v>
      </c>
      <c r="B9017" s="2" t="s">
        <v>411</v>
      </c>
      <c r="C9017" s="2" t="s">
        <v>390</v>
      </c>
      <c r="D9017" s="2">
        <v>2017</v>
      </c>
      <c r="E9017" s="2" t="s">
        <v>388</v>
      </c>
      <c r="F9017" s="2">
        <v>89353184</v>
      </c>
    </row>
    <row r="9018" spans="1:6" x14ac:dyDescent="0.25">
      <c r="A9018" s="2" t="s">
        <v>225</v>
      </c>
      <c r="B9018" s="2" t="s">
        <v>411</v>
      </c>
      <c r="C9018" s="2" t="s">
        <v>390</v>
      </c>
      <c r="D9018" s="2">
        <v>2018</v>
      </c>
      <c r="E9018" s="2" t="s">
        <v>388</v>
      </c>
      <c r="F9018" s="2">
        <v>114855971</v>
      </c>
    </row>
    <row r="9019" spans="1:6" x14ac:dyDescent="0.25">
      <c r="A9019" s="2" t="s">
        <v>225</v>
      </c>
      <c r="B9019" s="2" t="s">
        <v>411</v>
      </c>
      <c r="C9019" s="2" t="s">
        <v>390</v>
      </c>
      <c r="D9019" s="2">
        <v>2019</v>
      </c>
      <c r="E9019" s="2" t="s">
        <v>388</v>
      </c>
      <c r="F9019" s="2">
        <v>120081556</v>
      </c>
    </row>
    <row r="9020" spans="1:6" x14ac:dyDescent="0.25">
      <c r="A9020" s="2" t="s">
        <v>225</v>
      </c>
      <c r="B9020" s="2" t="s">
        <v>411</v>
      </c>
      <c r="C9020" s="2" t="s">
        <v>390</v>
      </c>
      <c r="D9020" s="2">
        <v>2020</v>
      </c>
      <c r="E9020" s="2" t="s">
        <v>388</v>
      </c>
      <c r="F9020" s="2">
        <v>130872907</v>
      </c>
    </row>
    <row r="9021" spans="1:6" x14ac:dyDescent="0.25">
      <c r="A9021" s="2" t="s">
        <v>225</v>
      </c>
      <c r="B9021" s="2" t="s">
        <v>411</v>
      </c>
      <c r="C9021" s="2" t="s">
        <v>390</v>
      </c>
      <c r="D9021" s="2">
        <v>2021</v>
      </c>
      <c r="E9021" s="2" t="s">
        <v>388</v>
      </c>
      <c r="F9021" s="2">
        <v>138978443</v>
      </c>
    </row>
    <row r="9022" spans="1:6" x14ac:dyDescent="0.25">
      <c r="A9022" s="2" t="s">
        <v>226</v>
      </c>
      <c r="B9022" s="2" t="s">
        <v>402</v>
      </c>
      <c r="C9022" s="2" t="s">
        <v>387</v>
      </c>
      <c r="D9022" s="2">
        <v>2010</v>
      </c>
      <c r="E9022" s="2" t="s">
        <v>388</v>
      </c>
      <c r="F9022" s="2">
        <v>105495050</v>
      </c>
    </row>
    <row r="9023" spans="1:6" x14ac:dyDescent="0.25">
      <c r="A9023" s="2" t="s">
        <v>226</v>
      </c>
      <c r="B9023" s="2" t="s">
        <v>402</v>
      </c>
      <c r="C9023" s="2" t="s">
        <v>387</v>
      </c>
      <c r="D9023" s="2">
        <v>2011</v>
      </c>
      <c r="E9023" s="2" t="s">
        <v>388</v>
      </c>
      <c r="F9023" s="2">
        <v>107714462</v>
      </c>
    </row>
    <row r="9024" spans="1:6" x14ac:dyDescent="0.25">
      <c r="A9024" s="2" t="s">
        <v>226</v>
      </c>
      <c r="B9024" s="2" t="s">
        <v>402</v>
      </c>
      <c r="C9024" s="2" t="s">
        <v>387</v>
      </c>
      <c r="D9024" s="2">
        <v>2012</v>
      </c>
      <c r="E9024" s="2" t="s">
        <v>388</v>
      </c>
      <c r="F9024" s="2">
        <v>75461964</v>
      </c>
    </row>
    <row r="9025" spans="1:6" x14ac:dyDescent="0.25">
      <c r="A9025" s="2" t="s">
        <v>226</v>
      </c>
      <c r="B9025" s="2" t="s">
        <v>402</v>
      </c>
      <c r="C9025" s="2" t="s">
        <v>387</v>
      </c>
      <c r="D9025" s="2">
        <v>2013</v>
      </c>
      <c r="E9025" s="2" t="s">
        <v>388</v>
      </c>
      <c r="F9025" s="2">
        <v>117205257</v>
      </c>
    </row>
    <row r="9026" spans="1:6" x14ac:dyDescent="0.25">
      <c r="A9026" s="2" t="s">
        <v>226</v>
      </c>
      <c r="B9026" s="2" t="s">
        <v>402</v>
      </c>
      <c r="C9026" s="2" t="s">
        <v>387</v>
      </c>
      <c r="D9026" s="2">
        <v>2014</v>
      </c>
      <c r="E9026" s="2" t="s">
        <v>388</v>
      </c>
      <c r="F9026" s="2">
        <v>101959307</v>
      </c>
    </row>
    <row r="9027" spans="1:6" x14ac:dyDescent="0.25">
      <c r="A9027" s="2" t="s">
        <v>226</v>
      </c>
      <c r="B9027" s="2" t="s">
        <v>402</v>
      </c>
      <c r="C9027" s="2" t="s">
        <v>387</v>
      </c>
      <c r="D9027" s="2">
        <v>2015</v>
      </c>
      <c r="E9027" s="2" t="s">
        <v>388</v>
      </c>
      <c r="F9027" s="2">
        <v>125379022</v>
      </c>
    </row>
    <row r="9028" spans="1:6" x14ac:dyDescent="0.25">
      <c r="A9028" s="2" t="s">
        <v>226</v>
      </c>
      <c r="B9028" s="2" t="s">
        <v>402</v>
      </c>
      <c r="C9028" s="2" t="s">
        <v>387</v>
      </c>
      <c r="D9028" s="2">
        <v>2016</v>
      </c>
      <c r="E9028" s="2" t="s">
        <v>388</v>
      </c>
      <c r="F9028" s="2">
        <v>149778414</v>
      </c>
    </row>
    <row r="9029" spans="1:6" x14ac:dyDescent="0.25">
      <c r="A9029" s="2" t="s">
        <v>226</v>
      </c>
      <c r="B9029" s="2" t="s">
        <v>402</v>
      </c>
      <c r="C9029" s="2" t="s">
        <v>387</v>
      </c>
      <c r="D9029" s="2">
        <v>2017</v>
      </c>
      <c r="E9029" s="2" t="s">
        <v>388</v>
      </c>
      <c r="F9029" s="2">
        <v>202572096</v>
      </c>
    </row>
    <row r="9030" spans="1:6" x14ac:dyDescent="0.25">
      <c r="A9030" s="2" t="s">
        <v>226</v>
      </c>
      <c r="B9030" s="2" t="s">
        <v>402</v>
      </c>
      <c r="C9030" s="2" t="s">
        <v>387</v>
      </c>
      <c r="D9030" s="2">
        <v>2018</v>
      </c>
      <c r="E9030" s="2" t="s">
        <v>388</v>
      </c>
      <c r="F9030" s="2">
        <v>275271027</v>
      </c>
    </row>
    <row r="9031" spans="1:6" x14ac:dyDescent="0.25">
      <c r="A9031" s="2" t="s">
        <v>226</v>
      </c>
      <c r="B9031" s="2" t="s">
        <v>402</v>
      </c>
      <c r="C9031" s="2" t="s">
        <v>387</v>
      </c>
      <c r="D9031" s="2">
        <v>2019</v>
      </c>
      <c r="E9031" s="2" t="s">
        <v>388</v>
      </c>
      <c r="F9031" s="2">
        <v>295734711</v>
      </c>
    </row>
    <row r="9032" spans="1:6" x14ac:dyDescent="0.25">
      <c r="A9032" s="2" t="s">
        <v>226</v>
      </c>
      <c r="B9032" s="2" t="s">
        <v>402</v>
      </c>
      <c r="C9032" s="2" t="s">
        <v>387</v>
      </c>
      <c r="D9032" s="2">
        <v>2020</v>
      </c>
      <c r="E9032" s="2" t="s">
        <v>388</v>
      </c>
      <c r="F9032" s="2">
        <v>315018308</v>
      </c>
    </row>
    <row r="9033" spans="1:6" x14ac:dyDescent="0.25">
      <c r="A9033" s="2" t="s">
        <v>226</v>
      </c>
      <c r="B9033" s="2" t="s">
        <v>402</v>
      </c>
      <c r="C9033" s="2" t="s">
        <v>387</v>
      </c>
      <c r="D9033" s="2">
        <v>2021</v>
      </c>
      <c r="E9033" s="2" t="s">
        <v>388</v>
      </c>
      <c r="F9033" s="2">
        <v>328104421</v>
      </c>
    </row>
    <row r="9034" spans="1:6" x14ac:dyDescent="0.25">
      <c r="A9034" s="2" t="s">
        <v>226</v>
      </c>
      <c r="B9034" s="2" t="s">
        <v>402</v>
      </c>
      <c r="C9034" s="2" t="s">
        <v>389</v>
      </c>
      <c r="D9034" s="2">
        <v>2010</v>
      </c>
      <c r="E9034" s="2" t="s">
        <v>388</v>
      </c>
      <c r="F9034" s="2">
        <v>255017439</v>
      </c>
    </row>
    <row r="9035" spans="1:6" x14ac:dyDescent="0.25">
      <c r="A9035" s="2" t="s">
        <v>226</v>
      </c>
      <c r="B9035" s="2" t="s">
        <v>402</v>
      </c>
      <c r="C9035" s="2" t="s">
        <v>389</v>
      </c>
      <c r="D9035" s="2">
        <v>2011</v>
      </c>
      <c r="E9035" s="2" t="s">
        <v>388</v>
      </c>
      <c r="F9035" s="2">
        <v>641820969</v>
      </c>
    </row>
    <row r="9036" spans="1:6" x14ac:dyDescent="0.25">
      <c r="A9036" s="2" t="s">
        <v>226</v>
      </c>
      <c r="B9036" s="2" t="s">
        <v>402</v>
      </c>
      <c r="C9036" s="2" t="s">
        <v>389</v>
      </c>
      <c r="D9036" s="2">
        <v>2012</v>
      </c>
      <c r="E9036" s="2" t="s">
        <v>388</v>
      </c>
      <c r="F9036" s="2">
        <v>1089608558</v>
      </c>
    </row>
    <row r="9037" spans="1:6" x14ac:dyDescent="0.25">
      <c r="A9037" s="2" t="s">
        <v>226</v>
      </c>
      <c r="B9037" s="2" t="s">
        <v>402</v>
      </c>
      <c r="C9037" s="2" t="s">
        <v>389</v>
      </c>
      <c r="D9037" s="2">
        <v>2013</v>
      </c>
      <c r="E9037" s="2" t="s">
        <v>388</v>
      </c>
      <c r="F9037" s="2">
        <v>782200097</v>
      </c>
    </row>
    <row r="9038" spans="1:6" x14ac:dyDescent="0.25">
      <c r="A9038" s="2" t="s">
        <v>226</v>
      </c>
      <c r="B9038" s="2" t="s">
        <v>402</v>
      </c>
      <c r="C9038" s="2" t="s">
        <v>389</v>
      </c>
      <c r="D9038" s="2">
        <v>2014</v>
      </c>
      <c r="E9038" s="2" t="s">
        <v>388</v>
      </c>
      <c r="F9038" s="2">
        <v>330031374</v>
      </c>
    </row>
    <row r="9039" spans="1:6" x14ac:dyDescent="0.25">
      <c r="A9039" s="2" t="s">
        <v>226</v>
      </c>
      <c r="B9039" s="2" t="s">
        <v>402</v>
      </c>
      <c r="C9039" s="2" t="s">
        <v>389</v>
      </c>
      <c r="D9039" s="2">
        <v>2015</v>
      </c>
      <c r="E9039" s="2" t="s">
        <v>388</v>
      </c>
      <c r="F9039" s="2">
        <v>277562829</v>
      </c>
    </row>
    <row r="9040" spans="1:6" x14ac:dyDescent="0.25">
      <c r="A9040" s="2" t="s">
        <v>226</v>
      </c>
      <c r="B9040" s="2" t="s">
        <v>402</v>
      </c>
      <c r="C9040" s="2" t="s">
        <v>389</v>
      </c>
      <c r="D9040" s="2">
        <v>2016</v>
      </c>
      <c r="E9040" s="2" t="s">
        <v>388</v>
      </c>
      <c r="F9040" s="2">
        <v>175411462</v>
      </c>
    </row>
    <row r="9041" spans="1:6" x14ac:dyDescent="0.25">
      <c r="A9041" s="2" t="s">
        <v>226</v>
      </c>
      <c r="B9041" s="2" t="s">
        <v>402</v>
      </c>
      <c r="C9041" s="2" t="s">
        <v>389</v>
      </c>
      <c r="D9041" s="2">
        <v>2017</v>
      </c>
      <c r="E9041" s="2" t="s">
        <v>388</v>
      </c>
      <c r="F9041" s="2">
        <v>389961162</v>
      </c>
    </row>
    <row r="9042" spans="1:6" x14ac:dyDescent="0.25">
      <c r="A9042" s="2" t="s">
        <v>226</v>
      </c>
      <c r="B9042" s="2" t="s">
        <v>402</v>
      </c>
      <c r="C9042" s="2" t="s">
        <v>389</v>
      </c>
      <c r="D9042" s="2">
        <v>2018</v>
      </c>
      <c r="E9042" s="2" t="s">
        <v>388</v>
      </c>
      <c r="F9042" s="2">
        <v>326870712</v>
      </c>
    </row>
    <row r="9043" spans="1:6" x14ac:dyDescent="0.25">
      <c r="A9043" s="2" t="s">
        <v>226</v>
      </c>
      <c r="B9043" s="2" t="s">
        <v>402</v>
      </c>
      <c r="C9043" s="2" t="s">
        <v>389</v>
      </c>
      <c r="D9043" s="2">
        <v>2019</v>
      </c>
      <c r="E9043" s="2" t="s">
        <v>388</v>
      </c>
      <c r="F9043" s="2">
        <v>339106280</v>
      </c>
    </row>
    <row r="9044" spans="1:6" x14ac:dyDescent="0.25">
      <c r="A9044" s="2" t="s">
        <v>226</v>
      </c>
      <c r="B9044" s="2" t="s">
        <v>402</v>
      </c>
      <c r="C9044" s="2" t="s">
        <v>389</v>
      </c>
      <c r="D9044" s="2">
        <v>2020</v>
      </c>
      <c r="E9044" s="2" t="s">
        <v>388</v>
      </c>
      <c r="F9044" s="2">
        <v>348174625</v>
      </c>
    </row>
    <row r="9045" spans="1:6" x14ac:dyDescent="0.25">
      <c r="A9045" s="2" t="s">
        <v>226</v>
      </c>
      <c r="B9045" s="2" t="s">
        <v>402</v>
      </c>
      <c r="C9045" s="2" t="s">
        <v>389</v>
      </c>
      <c r="D9045" s="2">
        <v>2021</v>
      </c>
      <c r="E9045" s="2" t="s">
        <v>388</v>
      </c>
      <c r="F9045" s="2">
        <v>353663806</v>
      </c>
    </row>
    <row r="9046" spans="1:6" x14ac:dyDescent="0.25">
      <c r="A9046" s="2" t="s">
        <v>226</v>
      </c>
      <c r="B9046" s="2" t="s">
        <v>402</v>
      </c>
      <c r="C9046" s="2" t="s">
        <v>390</v>
      </c>
      <c r="D9046" s="2">
        <v>2010</v>
      </c>
      <c r="E9046" s="2" t="s">
        <v>388</v>
      </c>
      <c r="F9046" s="2">
        <v>255511632</v>
      </c>
    </row>
    <row r="9047" spans="1:6" x14ac:dyDescent="0.25">
      <c r="A9047" s="2" t="s">
        <v>226</v>
      </c>
      <c r="B9047" s="2" t="s">
        <v>402</v>
      </c>
      <c r="C9047" s="2" t="s">
        <v>390</v>
      </c>
      <c r="D9047" s="2">
        <v>2011</v>
      </c>
      <c r="E9047" s="2" t="s">
        <v>388</v>
      </c>
      <c r="F9047" s="2">
        <v>240260979</v>
      </c>
    </row>
    <row r="9048" spans="1:6" x14ac:dyDescent="0.25">
      <c r="A9048" s="2" t="s">
        <v>226</v>
      </c>
      <c r="B9048" s="2" t="s">
        <v>402</v>
      </c>
      <c r="C9048" s="2" t="s">
        <v>390</v>
      </c>
      <c r="D9048" s="2">
        <v>2012</v>
      </c>
      <c r="E9048" s="2" t="s">
        <v>388</v>
      </c>
      <c r="F9048" s="2">
        <v>207666464</v>
      </c>
    </row>
    <row r="9049" spans="1:6" x14ac:dyDescent="0.25">
      <c r="A9049" s="2" t="s">
        <v>226</v>
      </c>
      <c r="B9049" s="2" t="s">
        <v>402</v>
      </c>
      <c r="C9049" s="2" t="s">
        <v>390</v>
      </c>
      <c r="D9049" s="2">
        <v>2013</v>
      </c>
      <c r="E9049" s="2" t="s">
        <v>388</v>
      </c>
      <c r="F9049" s="2">
        <v>195771453</v>
      </c>
    </row>
    <row r="9050" spans="1:6" x14ac:dyDescent="0.25">
      <c r="A9050" s="2" t="s">
        <v>226</v>
      </c>
      <c r="B9050" s="2" t="s">
        <v>402</v>
      </c>
      <c r="C9050" s="2" t="s">
        <v>390</v>
      </c>
      <c r="D9050" s="2">
        <v>2014</v>
      </c>
      <c r="E9050" s="2" t="s">
        <v>388</v>
      </c>
      <c r="F9050" s="2">
        <v>188239931</v>
      </c>
    </row>
    <row r="9051" spans="1:6" x14ac:dyDescent="0.25">
      <c r="A9051" s="2" t="s">
        <v>226</v>
      </c>
      <c r="B9051" s="2" t="s">
        <v>402</v>
      </c>
      <c r="C9051" s="2" t="s">
        <v>390</v>
      </c>
      <c r="D9051" s="2">
        <v>2015</v>
      </c>
      <c r="E9051" s="2" t="s">
        <v>388</v>
      </c>
      <c r="F9051" s="2">
        <v>209409877</v>
      </c>
    </row>
    <row r="9052" spans="1:6" x14ac:dyDescent="0.25">
      <c r="A9052" s="2" t="s">
        <v>226</v>
      </c>
      <c r="B9052" s="2" t="s">
        <v>402</v>
      </c>
      <c r="C9052" s="2" t="s">
        <v>390</v>
      </c>
      <c r="D9052" s="2">
        <v>2016</v>
      </c>
      <c r="E9052" s="2" t="s">
        <v>388</v>
      </c>
      <c r="F9052" s="2">
        <v>330862202</v>
      </c>
    </row>
    <row r="9053" spans="1:6" x14ac:dyDescent="0.25">
      <c r="A9053" s="2" t="s">
        <v>226</v>
      </c>
      <c r="B9053" s="2" t="s">
        <v>402</v>
      </c>
      <c r="C9053" s="2" t="s">
        <v>390</v>
      </c>
      <c r="D9053" s="2">
        <v>2017</v>
      </c>
      <c r="E9053" s="2" t="s">
        <v>388</v>
      </c>
      <c r="F9053" s="2">
        <v>233133737</v>
      </c>
    </row>
    <row r="9054" spans="1:6" x14ac:dyDescent="0.25">
      <c r="A9054" s="2" t="s">
        <v>226</v>
      </c>
      <c r="B9054" s="2" t="s">
        <v>402</v>
      </c>
      <c r="C9054" s="2" t="s">
        <v>390</v>
      </c>
      <c r="D9054" s="2">
        <v>2018</v>
      </c>
      <c r="E9054" s="2" t="s">
        <v>388</v>
      </c>
      <c r="F9054" s="2">
        <v>359219321</v>
      </c>
    </row>
    <row r="9055" spans="1:6" x14ac:dyDescent="0.25">
      <c r="A9055" s="2" t="s">
        <v>226</v>
      </c>
      <c r="B9055" s="2" t="s">
        <v>402</v>
      </c>
      <c r="C9055" s="2" t="s">
        <v>390</v>
      </c>
      <c r="D9055" s="2">
        <v>2019</v>
      </c>
      <c r="E9055" s="2" t="s">
        <v>388</v>
      </c>
      <c r="F9055" s="2">
        <v>391995538</v>
      </c>
    </row>
    <row r="9056" spans="1:6" x14ac:dyDescent="0.25">
      <c r="A9056" s="2" t="s">
        <v>226</v>
      </c>
      <c r="B9056" s="2" t="s">
        <v>402</v>
      </c>
      <c r="C9056" s="2" t="s">
        <v>390</v>
      </c>
      <c r="D9056" s="2">
        <v>2020</v>
      </c>
      <c r="E9056" s="2" t="s">
        <v>388</v>
      </c>
      <c r="F9056" s="2">
        <v>422101016</v>
      </c>
    </row>
    <row r="9057" spans="1:6" x14ac:dyDescent="0.25">
      <c r="A9057" s="2" t="s">
        <v>226</v>
      </c>
      <c r="B9057" s="2" t="s">
        <v>402</v>
      </c>
      <c r="C9057" s="2" t="s">
        <v>390</v>
      </c>
      <c r="D9057" s="2">
        <v>2021</v>
      </c>
      <c r="E9057" s="2" t="s">
        <v>388</v>
      </c>
      <c r="F9057" s="2">
        <v>450098436</v>
      </c>
    </row>
    <row r="9058" spans="1:6" x14ac:dyDescent="0.25">
      <c r="A9058" s="2" t="s">
        <v>227</v>
      </c>
      <c r="B9058" s="2" t="s">
        <v>405</v>
      </c>
      <c r="C9058" s="2" t="s">
        <v>387</v>
      </c>
      <c r="D9058" s="2">
        <v>2010</v>
      </c>
      <c r="E9058" s="2" t="s">
        <v>388</v>
      </c>
      <c r="F9058" s="2">
        <v>74673737</v>
      </c>
    </row>
    <row r="9059" spans="1:6" x14ac:dyDescent="0.25">
      <c r="A9059" s="2" t="s">
        <v>227</v>
      </c>
      <c r="B9059" s="2" t="s">
        <v>405</v>
      </c>
      <c r="C9059" s="2" t="s">
        <v>387</v>
      </c>
      <c r="D9059" s="2">
        <v>2011</v>
      </c>
      <c r="E9059" s="2" t="s">
        <v>388</v>
      </c>
      <c r="F9059" s="2">
        <v>90371465</v>
      </c>
    </row>
    <row r="9060" spans="1:6" x14ac:dyDescent="0.25">
      <c r="A9060" s="2" t="s">
        <v>227</v>
      </c>
      <c r="B9060" s="2" t="s">
        <v>405</v>
      </c>
      <c r="C9060" s="2" t="s">
        <v>387</v>
      </c>
      <c r="D9060" s="2">
        <v>2012</v>
      </c>
      <c r="E9060" s="2" t="s">
        <v>388</v>
      </c>
      <c r="F9060" s="2">
        <v>298087425</v>
      </c>
    </row>
    <row r="9061" spans="1:6" x14ac:dyDescent="0.25">
      <c r="A9061" s="2" t="s">
        <v>227</v>
      </c>
      <c r="B9061" s="2" t="s">
        <v>405</v>
      </c>
      <c r="C9061" s="2" t="s">
        <v>387</v>
      </c>
      <c r="D9061" s="2">
        <v>2013</v>
      </c>
      <c r="E9061" s="2" t="s">
        <v>388</v>
      </c>
      <c r="F9061" s="2">
        <v>53989842</v>
      </c>
    </row>
    <row r="9062" spans="1:6" x14ac:dyDescent="0.25">
      <c r="A9062" s="2" t="s">
        <v>227</v>
      </c>
      <c r="B9062" s="2" t="s">
        <v>405</v>
      </c>
      <c r="C9062" s="2" t="s">
        <v>387</v>
      </c>
      <c r="D9062" s="2">
        <v>2014</v>
      </c>
      <c r="E9062" s="2" t="s">
        <v>388</v>
      </c>
      <c r="F9062" s="2">
        <v>121899886</v>
      </c>
    </row>
    <row r="9063" spans="1:6" x14ac:dyDescent="0.25">
      <c r="A9063" s="2" t="s">
        <v>227</v>
      </c>
      <c r="B9063" s="2" t="s">
        <v>405</v>
      </c>
      <c r="C9063" s="2" t="s">
        <v>387</v>
      </c>
      <c r="D9063" s="2">
        <v>2015</v>
      </c>
      <c r="E9063" s="2" t="s">
        <v>388</v>
      </c>
      <c r="F9063" s="2">
        <v>73721867</v>
      </c>
    </row>
    <row r="9064" spans="1:6" x14ac:dyDescent="0.25">
      <c r="A9064" s="2" t="s">
        <v>227</v>
      </c>
      <c r="B9064" s="2" t="s">
        <v>405</v>
      </c>
      <c r="C9064" s="2" t="s">
        <v>387</v>
      </c>
      <c r="D9064" s="2">
        <v>2016</v>
      </c>
      <c r="E9064" s="2" t="s">
        <v>388</v>
      </c>
      <c r="F9064" s="2">
        <v>107053646</v>
      </c>
    </row>
    <row r="9065" spans="1:6" x14ac:dyDescent="0.25">
      <c r="A9065" s="2" t="s">
        <v>227</v>
      </c>
      <c r="B9065" s="2" t="s">
        <v>405</v>
      </c>
      <c r="C9065" s="2" t="s">
        <v>387</v>
      </c>
      <c r="D9065" s="2">
        <v>2017</v>
      </c>
      <c r="E9065" s="2" t="s">
        <v>388</v>
      </c>
      <c r="F9065" s="2">
        <v>114489771</v>
      </c>
    </row>
    <row r="9066" spans="1:6" x14ac:dyDescent="0.25">
      <c r="A9066" s="2" t="s">
        <v>227</v>
      </c>
      <c r="B9066" s="2" t="s">
        <v>405</v>
      </c>
      <c r="C9066" s="2" t="s">
        <v>387</v>
      </c>
      <c r="D9066" s="2">
        <v>2018</v>
      </c>
      <c r="E9066" s="2" t="s">
        <v>388</v>
      </c>
      <c r="F9066" s="2">
        <v>171942125</v>
      </c>
    </row>
    <row r="9067" spans="1:6" x14ac:dyDescent="0.25">
      <c r="A9067" s="2" t="s">
        <v>227</v>
      </c>
      <c r="B9067" s="2" t="s">
        <v>405</v>
      </c>
      <c r="C9067" s="2" t="s">
        <v>387</v>
      </c>
      <c r="D9067" s="2">
        <v>2019</v>
      </c>
      <c r="E9067" s="2" t="s">
        <v>388</v>
      </c>
      <c r="F9067" s="2">
        <v>183914498</v>
      </c>
    </row>
    <row r="9068" spans="1:6" x14ac:dyDescent="0.25">
      <c r="A9068" s="2" t="s">
        <v>227</v>
      </c>
      <c r="B9068" s="2" t="s">
        <v>405</v>
      </c>
      <c r="C9068" s="2" t="s">
        <v>387</v>
      </c>
      <c r="D9068" s="2">
        <v>2020</v>
      </c>
      <c r="E9068" s="2" t="s">
        <v>388</v>
      </c>
      <c r="F9068" s="2">
        <v>198586036</v>
      </c>
    </row>
    <row r="9069" spans="1:6" x14ac:dyDescent="0.25">
      <c r="A9069" s="2" t="s">
        <v>227</v>
      </c>
      <c r="B9069" s="2" t="s">
        <v>405</v>
      </c>
      <c r="C9069" s="2" t="s">
        <v>387</v>
      </c>
      <c r="D9069" s="2">
        <v>2021</v>
      </c>
      <c r="E9069" s="2" t="s">
        <v>388</v>
      </c>
      <c r="F9069" s="2">
        <v>209196552</v>
      </c>
    </row>
    <row r="9070" spans="1:6" x14ac:dyDescent="0.25">
      <c r="A9070" s="2" t="s">
        <v>227</v>
      </c>
      <c r="B9070" s="2" t="s">
        <v>405</v>
      </c>
      <c r="C9070" s="2" t="s">
        <v>389</v>
      </c>
      <c r="D9070" s="2">
        <v>2010</v>
      </c>
      <c r="E9070" s="2" t="s">
        <v>388</v>
      </c>
      <c r="F9070" s="2">
        <v>172587077</v>
      </c>
    </row>
    <row r="9071" spans="1:6" x14ac:dyDescent="0.25">
      <c r="A9071" s="2" t="s">
        <v>227</v>
      </c>
      <c r="B9071" s="2" t="s">
        <v>405</v>
      </c>
      <c r="C9071" s="2" t="s">
        <v>389</v>
      </c>
      <c r="D9071" s="2">
        <v>2011</v>
      </c>
      <c r="E9071" s="2" t="s">
        <v>388</v>
      </c>
      <c r="F9071" s="2">
        <v>181581971</v>
      </c>
    </row>
    <row r="9072" spans="1:6" x14ac:dyDescent="0.25">
      <c r="A9072" s="2" t="s">
        <v>227</v>
      </c>
      <c r="B9072" s="2" t="s">
        <v>405</v>
      </c>
      <c r="C9072" s="2" t="s">
        <v>389</v>
      </c>
      <c r="D9072" s="2">
        <v>2012</v>
      </c>
      <c r="E9072" s="2" t="s">
        <v>388</v>
      </c>
      <c r="F9072" s="2">
        <v>90869059</v>
      </c>
    </row>
    <row r="9073" spans="1:6" x14ac:dyDescent="0.25">
      <c r="A9073" s="2" t="s">
        <v>227</v>
      </c>
      <c r="B9073" s="2" t="s">
        <v>405</v>
      </c>
      <c r="C9073" s="2" t="s">
        <v>389</v>
      </c>
      <c r="D9073" s="2">
        <v>2013</v>
      </c>
      <c r="E9073" s="2" t="s">
        <v>388</v>
      </c>
      <c r="F9073" s="2">
        <v>228699231</v>
      </c>
    </row>
    <row r="9074" spans="1:6" x14ac:dyDescent="0.25">
      <c r="A9074" s="2" t="s">
        <v>227</v>
      </c>
      <c r="B9074" s="2" t="s">
        <v>405</v>
      </c>
      <c r="C9074" s="2" t="s">
        <v>389</v>
      </c>
      <c r="D9074" s="2">
        <v>2014</v>
      </c>
      <c r="E9074" s="2" t="s">
        <v>388</v>
      </c>
      <c r="F9074" s="2">
        <v>197138525</v>
      </c>
    </row>
    <row r="9075" spans="1:6" x14ac:dyDescent="0.25">
      <c r="A9075" s="2" t="s">
        <v>227</v>
      </c>
      <c r="B9075" s="2" t="s">
        <v>405</v>
      </c>
      <c r="C9075" s="2" t="s">
        <v>389</v>
      </c>
      <c r="D9075" s="2">
        <v>2015</v>
      </c>
      <c r="E9075" s="2" t="s">
        <v>388</v>
      </c>
      <c r="F9075" s="2">
        <v>160997208</v>
      </c>
    </row>
    <row r="9076" spans="1:6" x14ac:dyDescent="0.25">
      <c r="A9076" s="2" t="s">
        <v>227</v>
      </c>
      <c r="B9076" s="2" t="s">
        <v>405</v>
      </c>
      <c r="C9076" s="2" t="s">
        <v>389</v>
      </c>
      <c r="D9076" s="2">
        <v>2016</v>
      </c>
      <c r="E9076" s="2" t="s">
        <v>388</v>
      </c>
      <c r="F9076" s="2">
        <v>254918813</v>
      </c>
    </row>
    <row r="9077" spans="1:6" x14ac:dyDescent="0.25">
      <c r="A9077" s="2" t="s">
        <v>227</v>
      </c>
      <c r="B9077" s="2" t="s">
        <v>405</v>
      </c>
      <c r="C9077" s="2" t="s">
        <v>389</v>
      </c>
      <c r="D9077" s="2">
        <v>2017</v>
      </c>
      <c r="E9077" s="2" t="s">
        <v>388</v>
      </c>
      <c r="F9077" s="2">
        <v>179772249</v>
      </c>
    </row>
    <row r="9078" spans="1:6" x14ac:dyDescent="0.25">
      <c r="A9078" s="2" t="s">
        <v>227</v>
      </c>
      <c r="B9078" s="2" t="s">
        <v>405</v>
      </c>
      <c r="C9078" s="2" t="s">
        <v>389</v>
      </c>
      <c r="D9078" s="2">
        <v>2018</v>
      </c>
      <c r="E9078" s="2" t="s">
        <v>388</v>
      </c>
      <c r="F9078" s="2">
        <v>218101601</v>
      </c>
    </row>
    <row r="9079" spans="1:6" x14ac:dyDescent="0.25">
      <c r="A9079" s="2" t="s">
        <v>227</v>
      </c>
      <c r="B9079" s="2" t="s">
        <v>405</v>
      </c>
      <c r="C9079" s="2" t="s">
        <v>389</v>
      </c>
      <c r="D9079" s="2">
        <v>2019</v>
      </c>
      <c r="E9079" s="2" t="s">
        <v>388</v>
      </c>
      <c r="F9079" s="2">
        <v>232612984</v>
      </c>
    </row>
    <row r="9080" spans="1:6" x14ac:dyDescent="0.25">
      <c r="A9080" s="2" t="s">
        <v>227</v>
      </c>
      <c r="B9080" s="2" t="s">
        <v>405</v>
      </c>
      <c r="C9080" s="2" t="s">
        <v>389</v>
      </c>
      <c r="D9080" s="2">
        <v>2020</v>
      </c>
      <c r="E9080" s="2" t="s">
        <v>388</v>
      </c>
      <c r="F9080" s="2">
        <v>243344840</v>
      </c>
    </row>
    <row r="9081" spans="1:6" x14ac:dyDescent="0.25">
      <c r="A9081" s="2" t="s">
        <v>227</v>
      </c>
      <c r="B9081" s="2" t="s">
        <v>405</v>
      </c>
      <c r="C9081" s="2" t="s">
        <v>389</v>
      </c>
      <c r="D9081" s="2">
        <v>2021</v>
      </c>
      <c r="E9081" s="2" t="s">
        <v>388</v>
      </c>
      <c r="F9081" s="2">
        <v>246028425</v>
      </c>
    </row>
    <row r="9082" spans="1:6" x14ac:dyDescent="0.25">
      <c r="A9082" s="2" t="s">
        <v>227</v>
      </c>
      <c r="B9082" s="2" t="s">
        <v>405</v>
      </c>
      <c r="C9082" s="2" t="s">
        <v>390</v>
      </c>
      <c r="D9082" s="2">
        <v>2010</v>
      </c>
      <c r="E9082" s="2" t="s">
        <v>388</v>
      </c>
      <c r="F9082" s="2">
        <v>36186208</v>
      </c>
    </row>
    <row r="9083" spans="1:6" x14ac:dyDescent="0.25">
      <c r="A9083" s="2" t="s">
        <v>227</v>
      </c>
      <c r="B9083" s="2" t="s">
        <v>405</v>
      </c>
      <c r="C9083" s="2" t="s">
        <v>390</v>
      </c>
      <c r="D9083" s="2">
        <v>2011</v>
      </c>
      <c r="E9083" s="2" t="s">
        <v>388</v>
      </c>
      <c r="F9083" s="2">
        <v>15306068</v>
      </c>
    </row>
    <row r="9084" spans="1:6" x14ac:dyDescent="0.25">
      <c r="A9084" s="2" t="s">
        <v>227</v>
      </c>
      <c r="B9084" s="2" t="s">
        <v>405</v>
      </c>
      <c r="C9084" s="2" t="s">
        <v>390</v>
      </c>
      <c r="D9084" s="2">
        <v>2012</v>
      </c>
      <c r="E9084" s="2" t="s">
        <v>388</v>
      </c>
      <c r="F9084" s="2">
        <v>82994815</v>
      </c>
    </row>
    <row r="9085" spans="1:6" x14ac:dyDescent="0.25">
      <c r="A9085" s="2" t="s">
        <v>227</v>
      </c>
      <c r="B9085" s="2" t="s">
        <v>405</v>
      </c>
      <c r="C9085" s="2" t="s">
        <v>390</v>
      </c>
      <c r="D9085" s="2">
        <v>2013</v>
      </c>
      <c r="E9085" s="2" t="s">
        <v>388</v>
      </c>
      <c r="F9085" s="2">
        <v>63037762</v>
      </c>
    </row>
    <row r="9086" spans="1:6" x14ac:dyDescent="0.25">
      <c r="A9086" s="2" t="s">
        <v>227</v>
      </c>
      <c r="B9086" s="2" t="s">
        <v>405</v>
      </c>
      <c r="C9086" s="2" t="s">
        <v>390</v>
      </c>
      <c r="D9086" s="2">
        <v>2014</v>
      </c>
      <c r="E9086" s="2" t="s">
        <v>388</v>
      </c>
      <c r="F9086" s="2">
        <v>87064061</v>
      </c>
    </row>
    <row r="9087" spans="1:6" x14ac:dyDescent="0.25">
      <c r="A9087" s="2" t="s">
        <v>227</v>
      </c>
      <c r="B9087" s="2" t="s">
        <v>405</v>
      </c>
      <c r="C9087" s="2" t="s">
        <v>390</v>
      </c>
      <c r="D9087" s="2">
        <v>2015</v>
      </c>
      <c r="E9087" s="2" t="s">
        <v>388</v>
      </c>
      <c r="F9087" s="2">
        <v>26972749</v>
      </c>
    </row>
    <row r="9088" spans="1:6" x14ac:dyDescent="0.25">
      <c r="A9088" s="2" t="s">
        <v>227</v>
      </c>
      <c r="B9088" s="2" t="s">
        <v>405</v>
      </c>
      <c r="C9088" s="2" t="s">
        <v>390</v>
      </c>
      <c r="D9088" s="2">
        <v>2016</v>
      </c>
      <c r="E9088" s="2" t="s">
        <v>388</v>
      </c>
      <c r="F9088" s="2">
        <v>53732306</v>
      </c>
    </row>
    <row r="9089" spans="1:6" x14ac:dyDescent="0.25">
      <c r="A9089" s="2" t="s">
        <v>227</v>
      </c>
      <c r="B9089" s="2" t="s">
        <v>405</v>
      </c>
      <c r="C9089" s="2" t="s">
        <v>390</v>
      </c>
      <c r="D9089" s="2">
        <v>2017</v>
      </c>
      <c r="E9089" s="2" t="s">
        <v>388</v>
      </c>
      <c r="F9089" s="2">
        <v>11490130</v>
      </c>
    </row>
    <row r="9090" spans="1:6" x14ac:dyDescent="0.25">
      <c r="A9090" s="2" t="s">
        <v>227</v>
      </c>
      <c r="B9090" s="2" t="s">
        <v>405</v>
      </c>
      <c r="C9090" s="2" t="s">
        <v>390</v>
      </c>
      <c r="D9090" s="2">
        <v>2018</v>
      </c>
      <c r="E9090" s="2" t="s">
        <v>388</v>
      </c>
      <c r="F9090" s="2">
        <v>31667677</v>
      </c>
    </row>
    <row r="9091" spans="1:6" x14ac:dyDescent="0.25">
      <c r="A9091" s="2" t="s">
        <v>227</v>
      </c>
      <c r="B9091" s="2" t="s">
        <v>405</v>
      </c>
      <c r="C9091" s="2" t="s">
        <v>390</v>
      </c>
      <c r="D9091" s="2">
        <v>2019</v>
      </c>
      <c r="E9091" s="2" t="s">
        <v>388</v>
      </c>
      <c r="F9091" s="2">
        <v>33549006</v>
      </c>
    </row>
    <row r="9092" spans="1:6" x14ac:dyDescent="0.25">
      <c r="A9092" s="2" t="s">
        <v>227</v>
      </c>
      <c r="B9092" s="2" t="s">
        <v>405</v>
      </c>
      <c r="C9092" s="2" t="s">
        <v>390</v>
      </c>
      <c r="D9092" s="2">
        <v>2020</v>
      </c>
      <c r="E9092" s="2" t="s">
        <v>388</v>
      </c>
      <c r="F9092" s="2">
        <v>32490561</v>
      </c>
    </row>
    <row r="9093" spans="1:6" x14ac:dyDescent="0.25">
      <c r="A9093" s="2" t="s">
        <v>227</v>
      </c>
      <c r="B9093" s="2" t="s">
        <v>405</v>
      </c>
      <c r="C9093" s="2" t="s">
        <v>390</v>
      </c>
      <c r="D9093" s="2">
        <v>2021</v>
      </c>
      <c r="E9093" s="2" t="s">
        <v>388</v>
      </c>
      <c r="F9093" s="2">
        <v>33678837</v>
      </c>
    </row>
    <row r="9094" spans="1:6" x14ac:dyDescent="0.25">
      <c r="A9094" s="2" t="s">
        <v>228</v>
      </c>
      <c r="B9094" s="2" t="s">
        <v>395</v>
      </c>
      <c r="C9094" s="2" t="s">
        <v>387</v>
      </c>
      <c r="D9094" s="2">
        <v>2010</v>
      </c>
      <c r="E9094" s="2" t="s">
        <v>388</v>
      </c>
      <c r="F9094" s="2">
        <v>67864796</v>
      </c>
    </row>
    <row r="9095" spans="1:6" x14ac:dyDescent="0.25">
      <c r="A9095" s="2" t="s">
        <v>228</v>
      </c>
      <c r="B9095" s="2" t="s">
        <v>395</v>
      </c>
      <c r="C9095" s="2" t="s">
        <v>387</v>
      </c>
      <c r="D9095" s="2">
        <v>2011</v>
      </c>
      <c r="E9095" s="2" t="s">
        <v>388</v>
      </c>
      <c r="F9095" s="2">
        <v>34303161</v>
      </c>
    </row>
    <row r="9096" spans="1:6" x14ac:dyDescent="0.25">
      <c r="A9096" s="2" t="s">
        <v>228</v>
      </c>
      <c r="B9096" s="2" t="s">
        <v>395</v>
      </c>
      <c r="C9096" s="2" t="s">
        <v>387</v>
      </c>
      <c r="D9096" s="2">
        <v>2012</v>
      </c>
      <c r="E9096" s="2" t="s">
        <v>388</v>
      </c>
      <c r="F9096" s="2">
        <v>20300755</v>
      </c>
    </row>
    <row r="9097" spans="1:6" x14ac:dyDescent="0.25">
      <c r="A9097" s="2" t="s">
        <v>228</v>
      </c>
      <c r="B9097" s="2" t="s">
        <v>395</v>
      </c>
      <c r="C9097" s="2" t="s">
        <v>387</v>
      </c>
      <c r="D9097" s="2">
        <v>2013</v>
      </c>
      <c r="E9097" s="2" t="s">
        <v>388</v>
      </c>
      <c r="F9097" s="2">
        <v>35303747</v>
      </c>
    </row>
    <row r="9098" spans="1:6" x14ac:dyDescent="0.25">
      <c r="A9098" s="2" t="s">
        <v>228</v>
      </c>
      <c r="B9098" s="2" t="s">
        <v>395</v>
      </c>
      <c r="C9098" s="2" t="s">
        <v>387</v>
      </c>
      <c r="D9098" s="2">
        <v>2014</v>
      </c>
      <c r="E9098" s="2" t="s">
        <v>388</v>
      </c>
      <c r="F9098" s="2">
        <v>122979117</v>
      </c>
    </row>
    <row r="9099" spans="1:6" x14ac:dyDescent="0.25">
      <c r="A9099" s="2" t="s">
        <v>228</v>
      </c>
      <c r="B9099" s="2" t="s">
        <v>395</v>
      </c>
      <c r="C9099" s="2" t="s">
        <v>387</v>
      </c>
      <c r="D9099" s="2">
        <v>2015</v>
      </c>
      <c r="E9099" s="2" t="s">
        <v>388</v>
      </c>
      <c r="F9099" s="2">
        <v>34326369</v>
      </c>
    </row>
    <row r="9100" spans="1:6" x14ac:dyDescent="0.25">
      <c r="A9100" s="2" t="s">
        <v>228</v>
      </c>
      <c r="B9100" s="2" t="s">
        <v>395</v>
      </c>
      <c r="C9100" s="2" t="s">
        <v>387</v>
      </c>
      <c r="D9100" s="2">
        <v>2016</v>
      </c>
      <c r="E9100" s="2" t="s">
        <v>388</v>
      </c>
      <c r="F9100" s="2">
        <v>87525941</v>
      </c>
    </row>
    <row r="9101" spans="1:6" x14ac:dyDescent="0.25">
      <c r="A9101" s="2" t="s">
        <v>228</v>
      </c>
      <c r="B9101" s="2" t="s">
        <v>395</v>
      </c>
      <c r="C9101" s="2" t="s">
        <v>387</v>
      </c>
      <c r="D9101" s="2">
        <v>2017</v>
      </c>
      <c r="E9101" s="2" t="s">
        <v>388</v>
      </c>
      <c r="F9101" s="2">
        <v>54750696</v>
      </c>
    </row>
    <row r="9102" spans="1:6" x14ac:dyDescent="0.25">
      <c r="A9102" s="2" t="s">
        <v>228</v>
      </c>
      <c r="B9102" s="2" t="s">
        <v>395</v>
      </c>
      <c r="C9102" s="2" t="s">
        <v>387</v>
      </c>
      <c r="D9102" s="2">
        <v>2018</v>
      </c>
      <c r="E9102" s="2" t="s">
        <v>388</v>
      </c>
      <c r="F9102" s="2">
        <v>82007439</v>
      </c>
    </row>
    <row r="9103" spans="1:6" x14ac:dyDescent="0.25">
      <c r="A9103" s="2" t="s">
        <v>228</v>
      </c>
      <c r="B9103" s="2" t="s">
        <v>395</v>
      </c>
      <c r="C9103" s="2" t="s">
        <v>387</v>
      </c>
      <c r="D9103" s="2">
        <v>2019</v>
      </c>
      <c r="E9103" s="2" t="s">
        <v>388</v>
      </c>
      <c r="F9103" s="2">
        <v>86682996</v>
      </c>
    </row>
    <row r="9104" spans="1:6" x14ac:dyDescent="0.25">
      <c r="A9104" s="2" t="s">
        <v>228</v>
      </c>
      <c r="B9104" s="2" t="s">
        <v>395</v>
      </c>
      <c r="C9104" s="2" t="s">
        <v>387</v>
      </c>
      <c r="D9104" s="2">
        <v>2020</v>
      </c>
      <c r="E9104" s="2" t="s">
        <v>388</v>
      </c>
      <c r="F9104" s="2">
        <v>90585305</v>
      </c>
    </row>
    <row r="9105" spans="1:6" x14ac:dyDescent="0.25">
      <c r="A9105" s="2" t="s">
        <v>228</v>
      </c>
      <c r="B9105" s="2" t="s">
        <v>395</v>
      </c>
      <c r="C9105" s="2" t="s">
        <v>387</v>
      </c>
      <c r="D9105" s="2">
        <v>2021</v>
      </c>
      <c r="E9105" s="2" t="s">
        <v>388</v>
      </c>
      <c r="F9105" s="2">
        <v>93127599</v>
      </c>
    </row>
    <row r="9106" spans="1:6" x14ac:dyDescent="0.25">
      <c r="A9106" s="2" t="s">
        <v>228</v>
      </c>
      <c r="B9106" s="2" t="s">
        <v>395</v>
      </c>
      <c r="C9106" s="2" t="s">
        <v>389</v>
      </c>
      <c r="D9106" s="2">
        <v>2010</v>
      </c>
      <c r="E9106" s="2" t="s">
        <v>388</v>
      </c>
      <c r="F9106" s="2">
        <v>44318140</v>
      </c>
    </row>
    <row r="9107" spans="1:6" x14ac:dyDescent="0.25">
      <c r="A9107" s="2" t="s">
        <v>228</v>
      </c>
      <c r="B9107" s="2" t="s">
        <v>395</v>
      </c>
      <c r="C9107" s="2" t="s">
        <v>389</v>
      </c>
      <c r="D9107" s="2">
        <v>2011</v>
      </c>
      <c r="E9107" s="2" t="s">
        <v>388</v>
      </c>
      <c r="F9107" s="2">
        <v>47012839</v>
      </c>
    </row>
    <row r="9108" spans="1:6" x14ac:dyDescent="0.25">
      <c r="A9108" s="2" t="s">
        <v>228</v>
      </c>
      <c r="B9108" s="2" t="s">
        <v>395</v>
      </c>
      <c r="C9108" s="2" t="s">
        <v>389</v>
      </c>
      <c r="D9108" s="2">
        <v>2012</v>
      </c>
      <c r="E9108" s="2" t="s">
        <v>388</v>
      </c>
      <c r="F9108" s="2">
        <v>28801595</v>
      </c>
    </row>
    <row r="9109" spans="1:6" x14ac:dyDescent="0.25">
      <c r="A9109" s="2" t="s">
        <v>228</v>
      </c>
      <c r="B9109" s="2" t="s">
        <v>395</v>
      </c>
      <c r="C9109" s="2" t="s">
        <v>389</v>
      </c>
      <c r="D9109" s="2">
        <v>2013</v>
      </c>
      <c r="E9109" s="2" t="s">
        <v>388</v>
      </c>
      <c r="F9109" s="2">
        <v>98545001</v>
      </c>
    </row>
    <row r="9110" spans="1:6" x14ac:dyDescent="0.25">
      <c r="A9110" s="2" t="s">
        <v>228</v>
      </c>
      <c r="B9110" s="2" t="s">
        <v>395</v>
      </c>
      <c r="C9110" s="2" t="s">
        <v>389</v>
      </c>
      <c r="D9110" s="2">
        <v>2014</v>
      </c>
      <c r="E9110" s="2" t="s">
        <v>388</v>
      </c>
      <c r="F9110" s="2">
        <v>64219400</v>
      </c>
    </row>
    <row r="9111" spans="1:6" x14ac:dyDescent="0.25">
      <c r="A9111" s="2" t="s">
        <v>228</v>
      </c>
      <c r="B9111" s="2" t="s">
        <v>395</v>
      </c>
      <c r="C9111" s="2" t="s">
        <v>389</v>
      </c>
      <c r="D9111" s="2">
        <v>2015</v>
      </c>
      <c r="E9111" s="2" t="s">
        <v>388</v>
      </c>
      <c r="F9111" s="2">
        <v>87278876</v>
      </c>
    </row>
    <row r="9112" spans="1:6" x14ac:dyDescent="0.25">
      <c r="A9112" s="2" t="s">
        <v>228</v>
      </c>
      <c r="B9112" s="2" t="s">
        <v>395</v>
      </c>
      <c r="C9112" s="2" t="s">
        <v>389</v>
      </c>
      <c r="D9112" s="2">
        <v>2016</v>
      </c>
      <c r="E9112" s="2" t="s">
        <v>388</v>
      </c>
      <c r="F9112" s="2">
        <v>114180096</v>
      </c>
    </row>
    <row r="9113" spans="1:6" x14ac:dyDescent="0.25">
      <c r="A9113" s="2" t="s">
        <v>228</v>
      </c>
      <c r="B9113" s="2" t="s">
        <v>395</v>
      </c>
      <c r="C9113" s="2" t="s">
        <v>389</v>
      </c>
      <c r="D9113" s="2">
        <v>2017</v>
      </c>
      <c r="E9113" s="2" t="s">
        <v>388</v>
      </c>
      <c r="F9113" s="2">
        <v>63511201</v>
      </c>
    </row>
    <row r="9114" spans="1:6" x14ac:dyDescent="0.25">
      <c r="A9114" s="2" t="s">
        <v>228</v>
      </c>
      <c r="B9114" s="2" t="s">
        <v>395</v>
      </c>
      <c r="C9114" s="2" t="s">
        <v>389</v>
      </c>
      <c r="D9114" s="2">
        <v>2018</v>
      </c>
      <c r="E9114" s="2" t="s">
        <v>388</v>
      </c>
      <c r="F9114" s="2">
        <v>161801175</v>
      </c>
    </row>
    <row r="9115" spans="1:6" x14ac:dyDescent="0.25">
      <c r="A9115" s="2" t="s">
        <v>228</v>
      </c>
      <c r="B9115" s="2" t="s">
        <v>395</v>
      </c>
      <c r="C9115" s="2" t="s">
        <v>389</v>
      </c>
      <c r="D9115" s="2">
        <v>2019</v>
      </c>
      <c r="E9115" s="2" t="s">
        <v>388</v>
      </c>
      <c r="F9115" s="2">
        <v>165587164</v>
      </c>
    </row>
    <row r="9116" spans="1:6" x14ac:dyDescent="0.25">
      <c r="A9116" s="2" t="s">
        <v>228</v>
      </c>
      <c r="B9116" s="2" t="s">
        <v>395</v>
      </c>
      <c r="C9116" s="2" t="s">
        <v>389</v>
      </c>
      <c r="D9116" s="2">
        <v>2020</v>
      </c>
      <c r="E9116" s="2" t="s">
        <v>388</v>
      </c>
      <c r="F9116" s="2">
        <v>162688872</v>
      </c>
    </row>
    <row r="9117" spans="1:6" x14ac:dyDescent="0.25">
      <c r="A9117" s="2" t="s">
        <v>228</v>
      </c>
      <c r="B9117" s="2" t="s">
        <v>395</v>
      </c>
      <c r="C9117" s="2" t="s">
        <v>389</v>
      </c>
      <c r="D9117" s="2">
        <v>2021</v>
      </c>
      <c r="E9117" s="2" t="s">
        <v>388</v>
      </c>
      <c r="F9117" s="2">
        <v>161049525</v>
      </c>
    </row>
    <row r="9118" spans="1:6" x14ac:dyDescent="0.25">
      <c r="A9118" s="2" t="s">
        <v>228</v>
      </c>
      <c r="B9118" s="2" t="s">
        <v>395</v>
      </c>
      <c r="C9118" s="2" t="s">
        <v>390</v>
      </c>
      <c r="D9118" s="2">
        <v>2010</v>
      </c>
      <c r="E9118" s="2" t="s">
        <v>388</v>
      </c>
      <c r="F9118" s="2">
        <v>57640383</v>
      </c>
    </row>
    <row r="9119" spans="1:6" x14ac:dyDescent="0.25">
      <c r="A9119" s="2" t="s">
        <v>228</v>
      </c>
      <c r="B9119" s="2" t="s">
        <v>395</v>
      </c>
      <c r="C9119" s="2" t="s">
        <v>390</v>
      </c>
      <c r="D9119" s="2">
        <v>2011</v>
      </c>
      <c r="E9119" s="2" t="s">
        <v>388</v>
      </c>
      <c r="F9119" s="2">
        <v>68299097</v>
      </c>
    </row>
    <row r="9120" spans="1:6" x14ac:dyDescent="0.25">
      <c r="A9120" s="2" t="s">
        <v>228</v>
      </c>
      <c r="B9120" s="2" t="s">
        <v>395</v>
      </c>
      <c r="C9120" s="2" t="s">
        <v>390</v>
      </c>
      <c r="D9120" s="2">
        <v>2012</v>
      </c>
      <c r="E9120" s="2" t="s">
        <v>388</v>
      </c>
      <c r="F9120" s="2">
        <v>94967943</v>
      </c>
    </row>
    <row r="9121" spans="1:6" x14ac:dyDescent="0.25">
      <c r="A9121" s="2" t="s">
        <v>228</v>
      </c>
      <c r="B9121" s="2" t="s">
        <v>395</v>
      </c>
      <c r="C9121" s="2" t="s">
        <v>390</v>
      </c>
      <c r="D9121" s="2">
        <v>2013</v>
      </c>
      <c r="E9121" s="2" t="s">
        <v>388</v>
      </c>
      <c r="F9121" s="2">
        <v>102439722</v>
      </c>
    </row>
    <row r="9122" spans="1:6" x14ac:dyDescent="0.25">
      <c r="A9122" s="2" t="s">
        <v>228</v>
      </c>
      <c r="B9122" s="2" t="s">
        <v>395</v>
      </c>
      <c r="C9122" s="2" t="s">
        <v>390</v>
      </c>
      <c r="D9122" s="2">
        <v>2014</v>
      </c>
      <c r="E9122" s="2" t="s">
        <v>388</v>
      </c>
      <c r="F9122" s="2">
        <v>117226274</v>
      </c>
    </row>
    <row r="9123" spans="1:6" x14ac:dyDescent="0.25">
      <c r="A9123" s="2" t="s">
        <v>228</v>
      </c>
      <c r="B9123" s="2" t="s">
        <v>395</v>
      </c>
      <c r="C9123" s="2" t="s">
        <v>390</v>
      </c>
      <c r="D9123" s="2">
        <v>2015</v>
      </c>
      <c r="E9123" s="2" t="s">
        <v>388</v>
      </c>
      <c r="F9123" s="2">
        <v>126540436</v>
      </c>
    </row>
    <row r="9124" spans="1:6" x14ac:dyDescent="0.25">
      <c r="A9124" s="2" t="s">
        <v>228</v>
      </c>
      <c r="B9124" s="2" t="s">
        <v>395</v>
      </c>
      <c r="C9124" s="2" t="s">
        <v>390</v>
      </c>
      <c r="D9124" s="2">
        <v>2016</v>
      </c>
      <c r="E9124" s="2" t="s">
        <v>388</v>
      </c>
      <c r="F9124" s="2">
        <v>131753363</v>
      </c>
    </row>
    <row r="9125" spans="1:6" x14ac:dyDescent="0.25">
      <c r="A9125" s="2" t="s">
        <v>228</v>
      </c>
      <c r="B9125" s="2" t="s">
        <v>395</v>
      </c>
      <c r="C9125" s="2" t="s">
        <v>390</v>
      </c>
      <c r="D9125" s="2">
        <v>2017</v>
      </c>
      <c r="E9125" s="2" t="s">
        <v>388</v>
      </c>
      <c r="F9125" s="2">
        <v>138612542</v>
      </c>
    </row>
    <row r="9126" spans="1:6" x14ac:dyDescent="0.25">
      <c r="A9126" s="2" t="s">
        <v>228</v>
      </c>
      <c r="B9126" s="2" t="s">
        <v>395</v>
      </c>
      <c r="C9126" s="2" t="s">
        <v>390</v>
      </c>
      <c r="D9126" s="2">
        <v>2018</v>
      </c>
      <c r="E9126" s="2" t="s">
        <v>388</v>
      </c>
      <c r="F9126" s="2">
        <v>161741541</v>
      </c>
    </row>
    <row r="9127" spans="1:6" x14ac:dyDescent="0.25">
      <c r="A9127" s="2" t="s">
        <v>228</v>
      </c>
      <c r="B9127" s="2" t="s">
        <v>395</v>
      </c>
      <c r="C9127" s="2" t="s">
        <v>390</v>
      </c>
      <c r="D9127" s="2">
        <v>2019</v>
      </c>
      <c r="E9127" s="2" t="s">
        <v>388</v>
      </c>
      <c r="F9127" s="2">
        <v>174752287</v>
      </c>
    </row>
    <row r="9128" spans="1:6" x14ac:dyDescent="0.25">
      <c r="A9128" s="2" t="s">
        <v>228</v>
      </c>
      <c r="B9128" s="2" t="s">
        <v>395</v>
      </c>
      <c r="C9128" s="2" t="s">
        <v>390</v>
      </c>
      <c r="D9128" s="2">
        <v>2020</v>
      </c>
      <c r="E9128" s="2" t="s">
        <v>388</v>
      </c>
      <c r="F9128" s="2">
        <v>187149965</v>
      </c>
    </row>
    <row r="9129" spans="1:6" x14ac:dyDescent="0.25">
      <c r="A9129" s="2" t="s">
        <v>228</v>
      </c>
      <c r="B9129" s="2" t="s">
        <v>395</v>
      </c>
      <c r="C9129" s="2" t="s">
        <v>390</v>
      </c>
      <c r="D9129" s="2">
        <v>2021</v>
      </c>
      <c r="E9129" s="2" t="s">
        <v>388</v>
      </c>
      <c r="F9129" s="2">
        <v>198386522</v>
      </c>
    </row>
    <row r="9130" spans="1:6" x14ac:dyDescent="0.25">
      <c r="A9130" s="2" t="s">
        <v>229</v>
      </c>
      <c r="B9130" s="2" t="s">
        <v>401</v>
      </c>
      <c r="C9130" s="2" t="s">
        <v>387</v>
      </c>
      <c r="D9130" s="2">
        <v>2010</v>
      </c>
      <c r="E9130" s="2" t="s">
        <v>388</v>
      </c>
      <c r="F9130" s="2">
        <v>32606459</v>
      </c>
    </row>
    <row r="9131" spans="1:6" x14ac:dyDescent="0.25">
      <c r="A9131" s="2" t="s">
        <v>229</v>
      </c>
      <c r="B9131" s="2" t="s">
        <v>401</v>
      </c>
      <c r="C9131" s="2" t="s">
        <v>387</v>
      </c>
      <c r="D9131" s="2">
        <v>2011</v>
      </c>
      <c r="E9131" s="2" t="s">
        <v>388</v>
      </c>
      <c r="F9131" s="2">
        <v>26896232</v>
      </c>
    </row>
    <row r="9132" spans="1:6" x14ac:dyDescent="0.25">
      <c r="A9132" s="2" t="s">
        <v>229</v>
      </c>
      <c r="B9132" s="2" t="s">
        <v>401</v>
      </c>
      <c r="C9132" s="2" t="s">
        <v>387</v>
      </c>
      <c r="D9132" s="2">
        <v>2012</v>
      </c>
      <c r="E9132" s="2" t="s">
        <v>388</v>
      </c>
      <c r="F9132" s="2">
        <v>58957880</v>
      </c>
    </row>
    <row r="9133" spans="1:6" x14ac:dyDescent="0.25">
      <c r="A9133" s="2" t="s">
        <v>229</v>
      </c>
      <c r="B9133" s="2" t="s">
        <v>401</v>
      </c>
      <c r="C9133" s="2" t="s">
        <v>387</v>
      </c>
      <c r="D9133" s="2">
        <v>2013</v>
      </c>
      <c r="E9133" s="2" t="s">
        <v>388</v>
      </c>
      <c r="F9133" s="2">
        <v>30290631</v>
      </c>
    </row>
    <row r="9134" spans="1:6" x14ac:dyDescent="0.25">
      <c r="A9134" s="2" t="s">
        <v>229</v>
      </c>
      <c r="B9134" s="2" t="s">
        <v>401</v>
      </c>
      <c r="C9134" s="2" t="s">
        <v>387</v>
      </c>
      <c r="D9134" s="2">
        <v>2014</v>
      </c>
      <c r="E9134" s="2" t="s">
        <v>388</v>
      </c>
      <c r="F9134" s="2">
        <v>49411630</v>
      </c>
    </row>
    <row r="9135" spans="1:6" x14ac:dyDescent="0.25">
      <c r="A9135" s="2" t="s">
        <v>229</v>
      </c>
      <c r="B9135" s="2" t="s">
        <v>401</v>
      </c>
      <c r="C9135" s="2" t="s">
        <v>387</v>
      </c>
      <c r="D9135" s="2">
        <v>2015</v>
      </c>
      <c r="E9135" s="2" t="s">
        <v>388</v>
      </c>
      <c r="F9135" s="2">
        <v>149349542</v>
      </c>
    </row>
    <row r="9136" spans="1:6" x14ac:dyDescent="0.25">
      <c r="A9136" s="2" t="s">
        <v>229</v>
      </c>
      <c r="B9136" s="2" t="s">
        <v>401</v>
      </c>
      <c r="C9136" s="2" t="s">
        <v>387</v>
      </c>
      <c r="D9136" s="2">
        <v>2016</v>
      </c>
      <c r="E9136" s="2" t="s">
        <v>388</v>
      </c>
      <c r="F9136" s="2">
        <v>28718171</v>
      </c>
    </row>
    <row r="9137" spans="1:6" x14ac:dyDescent="0.25">
      <c r="A9137" s="2" t="s">
        <v>229</v>
      </c>
      <c r="B9137" s="2" t="s">
        <v>401</v>
      </c>
      <c r="C9137" s="2" t="s">
        <v>387</v>
      </c>
      <c r="D9137" s="2">
        <v>2017</v>
      </c>
      <c r="E9137" s="2" t="s">
        <v>388</v>
      </c>
      <c r="F9137" s="2">
        <v>4259546422</v>
      </c>
    </row>
    <row r="9138" spans="1:6" x14ac:dyDescent="0.25">
      <c r="A9138" s="2" t="s">
        <v>229</v>
      </c>
      <c r="B9138" s="2" t="s">
        <v>401</v>
      </c>
      <c r="C9138" s="2" t="s">
        <v>387</v>
      </c>
      <c r="D9138" s="2">
        <v>2018</v>
      </c>
      <c r="E9138" s="2" t="s">
        <v>388</v>
      </c>
      <c r="F9138" s="2">
        <v>124017937</v>
      </c>
    </row>
    <row r="9139" spans="1:6" x14ac:dyDescent="0.25">
      <c r="A9139" s="2" t="s">
        <v>229</v>
      </c>
      <c r="B9139" s="2" t="s">
        <v>401</v>
      </c>
      <c r="C9139" s="2" t="s">
        <v>387</v>
      </c>
      <c r="D9139" s="2">
        <v>2019</v>
      </c>
      <c r="E9139" s="2" t="s">
        <v>388</v>
      </c>
      <c r="F9139" s="2">
        <v>146893987</v>
      </c>
    </row>
    <row r="9140" spans="1:6" x14ac:dyDescent="0.25">
      <c r="A9140" s="2" t="s">
        <v>229</v>
      </c>
      <c r="B9140" s="2" t="s">
        <v>401</v>
      </c>
      <c r="C9140" s="2" t="s">
        <v>387</v>
      </c>
      <c r="D9140" s="2">
        <v>2020</v>
      </c>
      <c r="E9140" s="2" t="s">
        <v>388</v>
      </c>
      <c r="F9140" s="2">
        <v>145685931</v>
      </c>
    </row>
    <row r="9141" spans="1:6" x14ac:dyDescent="0.25">
      <c r="A9141" s="2" t="s">
        <v>229</v>
      </c>
      <c r="B9141" s="2" t="s">
        <v>401</v>
      </c>
      <c r="C9141" s="2" t="s">
        <v>387</v>
      </c>
      <c r="D9141" s="2">
        <v>2021</v>
      </c>
      <c r="E9141" s="2" t="s">
        <v>388</v>
      </c>
      <c r="F9141" s="2">
        <v>155054685</v>
      </c>
    </row>
    <row r="9142" spans="1:6" x14ac:dyDescent="0.25">
      <c r="A9142" s="2" t="s">
        <v>229</v>
      </c>
      <c r="B9142" s="2" t="s">
        <v>401</v>
      </c>
      <c r="C9142" s="2" t="s">
        <v>389</v>
      </c>
      <c r="D9142" s="2">
        <v>2010</v>
      </c>
      <c r="E9142" s="2" t="s">
        <v>388</v>
      </c>
      <c r="F9142" s="2">
        <v>11560246</v>
      </c>
    </row>
    <row r="9143" spans="1:6" x14ac:dyDescent="0.25">
      <c r="A9143" s="2" t="s">
        <v>229</v>
      </c>
      <c r="B9143" s="2" t="s">
        <v>401</v>
      </c>
      <c r="C9143" s="2" t="s">
        <v>389</v>
      </c>
      <c r="D9143" s="2">
        <v>2011</v>
      </c>
      <c r="E9143" s="2" t="s">
        <v>388</v>
      </c>
      <c r="F9143" s="2">
        <v>19124239</v>
      </c>
    </row>
    <row r="9144" spans="1:6" x14ac:dyDescent="0.25">
      <c r="A9144" s="2" t="s">
        <v>229</v>
      </c>
      <c r="B9144" s="2" t="s">
        <v>401</v>
      </c>
      <c r="C9144" s="2" t="s">
        <v>389</v>
      </c>
      <c r="D9144" s="2">
        <v>2012</v>
      </c>
      <c r="E9144" s="2" t="s">
        <v>388</v>
      </c>
      <c r="F9144" s="2">
        <v>5094502</v>
      </c>
    </row>
    <row r="9145" spans="1:6" x14ac:dyDescent="0.25">
      <c r="A9145" s="2" t="s">
        <v>229</v>
      </c>
      <c r="B9145" s="2" t="s">
        <v>401</v>
      </c>
      <c r="C9145" s="2" t="s">
        <v>389</v>
      </c>
      <c r="D9145" s="2">
        <v>2013</v>
      </c>
      <c r="E9145" s="2" t="s">
        <v>388</v>
      </c>
      <c r="F9145" s="2">
        <v>71748953</v>
      </c>
    </row>
    <row r="9146" spans="1:6" x14ac:dyDescent="0.25">
      <c r="A9146" s="2" t="s">
        <v>229</v>
      </c>
      <c r="B9146" s="2" t="s">
        <v>401</v>
      </c>
      <c r="C9146" s="2" t="s">
        <v>389</v>
      </c>
      <c r="D9146" s="2">
        <v>2014</v>
      </c>
      <c r="E9146" s="2" t="s">
        <v>388</v>
      </c>
      <c r="F9146" s="2">
        <v>6769256</v>
      </c>
    </row>
    <row r="9147" spans="1:6" x14ac:dyDescent="0.25">
      <c r="A9147" s="2" t="s">
        <v>229</v>
      </c>
      <c r="B9147" s="2" t="s">
        <v>401</v>
      </c>
      <c r="C9147" s="2" t="s">
        <v>389</v>
      </c>
      <c r="D9147" s="2">
        <v>2015</v>
      </c>
      <c r="E9147" s="2" t="s">
        <v>388</v>
      </c>
      <c r="F9147" s="2">
        <v>11767063</v>
      </c>
    </row>
    <row r="9148" spans="1:6" x14ac:dyDescent="0.25">
      <c r="A9148" s="2" t="s">
        <v>229</v>
      </c>
      <c r="B9148" s="2" t="s">
        <v>401</v>
      </c>
      <c r="C9148" s="2" t="s">
        <v>389</v>
      </c>
      <c r="D9148" s="2">
        <v>2016</v>
      </c>
      <c r="E9148" s="2" t="s">
        <v>388</v>
      </c>
      <c r="F9148" s="2">
        <v>13676072</v>
      </c>
    </row>
    <row r="9149" spans="1:6" x14ac:dyDescent="0.25">
      <c r="A9149" s="2" t="s">
        <v>229</v>
      </c>
      <c r="B9149" s="2" t="s">
        <v>401</v>
      </c>
      <c r="C9149" s="2" t="s">
        <v>389</v>
      </c>
      <c r="D9149" s="2">
        <v>2017</v>
      </c>
      <c r="E9149" s="2" t="s">
        <v>388</v>
      </c>
      <c r="F9149" s="2">
        <v>19360547</v>
      </c>
    </row>
    <row r="9150" spans="1:6" x14ac:dyDescent="0.25">
      <c r="A9150" s="2" t="s">
        <v>229</v>
      </c>
      <c r="B9150" s="2" t="s">
        <v>401</v>
      </c>
      <c r="C9150" s="2" t="s">
        <v>389</v>
      </c>
      <c r="D9150" s="2">
        <v>2018</v>
      </c>
      <c r="E9150" s="2" t="s">
        <v>388</v>
      </c>
      <c r="F9150" s="2">
        <v>15972364</v>
      </c>
    </row>
    <row r="9151" spans="1:6" x14ac:dyDescent="0.25">
      <c r="A9151" s="2" t="s">
        <v>229</v>
      </c>
      <c r="B9151" s="2" t="s">
        <v>401</v>
      </c>
      <c r="C9151" s="2" t="s">
        <v>389</v>
      </c>
      <c r="D9151" s="2">
        <v>2019</v>
      </c>
      <c r="E9151" s="2" t="s">
        <v>388</v>
      </c>
      <c r="F9151" s="2">
        <v>16164724</v>
      </c>
    </row>
    <row r="9152" spans="1:6" x14ac:dyDescent="0.25">
      <c r="A9152" s="2" t="s">
        <v>229</v>
      </c>
      <c r="B9152" s="2" t="s">
        <v>401</v>
      </c>
      <c r="C9152" s="2" t="s">
        <v>389</v>
      </c>
      <c r="D9152" s="2">
        <v>2020</v>
      </c>
      <c r="E9152" s="2" t="s">
        <v>388</v>
      </c>
      <c r="F9152" s="2">
        <v>16861319</v>
      </c>
    </row>
    <row r="9153" spans="1:6" x14ac:dyDescent="0.25">
      <c r="A9153" s="2" t="s">
        <v>229</v>
      </c>
      <c r="B9153" s="2" t="s">
        <v>401</v>
      </c>
      <c r="C9153" s="2" t="s">
        <v>389</v>
      </c>
      <c r="D9153" s="2">
        <v>2021</v>
      </c>
      <c r="E9153" s="2" t="s">
        <v>388</v>
      </c>
      <c r="F9153" s="2">
        <v>17400271</v>
      </c>
    </row>
    <row r="9154" spans="1:6" x14ac:dyDescent="0.25">
      <c r="A9154" s="2" t="s">
        <v>229</v>
      </c>
      <c r="B9154" s="2" t="s">
        <v>401</v>
      </c>
      <c r="C9154" s="2" t="s">
        <v>390</v>
      </c>
      <c r="D9154" s="2">
        <v>2010</v>
      </c>
      <c r="E9154" s="2" t="s">
        <v>388</v>
      </c>
      <c r="F9154" s="2">
        <v>19290533</v>
      </c>
    </row>
    <row r="9155" spans="1:6" x14ac:dyDescent="0.25">
      <c r="A9155" s="2" t="s">
        <v>229</v>
      </c>
      <c r="B9155" s="2" t="s">
        <v>401</v>
      </c>
      <c r="C9155" s="2" t="s">
        <v>390</v>
      </c>
      <c r="D9155" s="2">
        <v>2011</v>
      </c>
      <c r="E9155" s="2" t="s">
        <v>388</v>
      </c>
      <c r="F9155" s="2">
        <v>18873083</v>
      </c>
    </row>
    <row r="9156" spans="1:6" x14ac:dyDescent="0.25">
      <c r="A9156" s="2" t="s">
        <v>229</v>
      </c>
      <c r="B9156" s="2" t="s">
        <v>401</v>
      </c>
      <c r="C9156" s="2" t="s">
        <v>390</v>
      </c>
      <c r="D9156" s="2">
        <v>2012</v>
      </c>
      <c r="E9156" s="2" t="s">
        <v>388</v>
      </c>
      <c r="F9156" s="2">
        <v>21501801</v>
      </c>
    </row>
    <row r="9157" spans="1:6" x14ac:dyDescent="0.25">
      <c r="A9157" s="2" t="s">
        <v>229</v>
      </c>
      <c r="B9157" s="2" t="s">
        <v>401</v>
      </c>
      <c r="C9157" s="2" t="s">
        <v>390</v>
      </c>
      <c r="D9157" s="2">
        <v>2013</v>
      </c>
      <c r="E9157" s="2" t="s">
        <v>388</v>
      </c>
      <c r="F9157" s="2">
        <v>27241216</v>
      </c>
    </row>
    <row r="9158" spans="1:6" x14ac:dyDescent="0.25">
      <c r="A9158" s="2" t="s">
        <v>229</v>
      </c>
      <c r="B9158" s="2" t="s">
        <v>401</v>
      </c>
      <c r="C9158" s="2" t="s">
        <v>390</v>
      </c>
      <c r="D9158" s="2">
        <v>2014</v>
      </c>
      <c r="E9158" s="2" t="s">
        <v>388</v>
      </c>
      <c r="F9158" s="2">
        <v>26774777</v>
      </c>
    </row>
    <row r="9159" spans="1:6" x14ac:dyDescent="0.25">
      <c r="A9159" s="2" t="s">
        <v>229</v>
      </c>
      <c r="B9159" s="2" t="s">
        <v>401</v>
      </c>
      <c r="C9159" s="2" t="s">
        <v>390</v>
      </c>
      <c r="D9159" s="2">
        <v>2015</v>
      </c>
      <c r="E9159" s="2" t="s">
        <v>388</v>
      </c>
      <c r="F9159" s="2">
        <v>2845285</v>
      </c>
    </row>
    <row r="9160" spans="1:6" x14ac:dyDescent="0.25">
      <c r="A9160" s="2" t="s">
        <v>229</v>
      </c>
      <c r="B9160" s="2" t="s">
        <v>401</v>
      </c>
      <c r="C9160" s="2" t="s">
        <v>390</v>
      </c>
      <c r="D9160" s="2">
        <v>2016</v>
      </c>
      <c r="E9160" s="2" t="s">
        <v>388</v>
      </c>
      <c r="F9160" s="2">
        <v>4856772</v>
      </c>
    </row>
    <row r="9161" spans="1:6" x14ac:dyDescent="0.25">
      <c r="A9161" s="2" t="s">
        <v>229</v>
      </c>
      <c r="B9161" s="2" t="s">
        <v>401</v>
      </c>
      <c r="C9161" s="2" t="s">
        <v>390</v>
      </c>
      <c r="D9161" s="2">
        <v>2017</v>
      </c>
      <c r="E9161" s="2" t="s">
        <v>388</v>
      </c>
      <c r="F9161" s="2">
        <v>2628169</v>
      </c>
    </row>
    <row r="9162" spans="1:6" x14ac:dyDescent="0.25">
      <c r="A9162" s="2" t="s">
        <v>229</v>
      </c>
      <c r="B9162" s="2" t="s">
        <v>401</v>
      </c>
      <c r="C9162" s="2" t="s">
        <v>390</v>
      </c>
      <c r="D9162" s="2">
        <v>2018</v>
      </c>
      <c r="E9162" s="2" t="s">
        <v>388</v>
      </c>
      <c r="F9162" s="2">
        <v>4135861</v>
      </c>
    </row>
    <row r="9163" spans="1:6" x14ac:dyDescent="0.25">
      <c r="A9163" s="2" t="s">
        <v>229</v>
      </c>
      <c r="B9163" s="2" t="s">
        <v>401</v>
      </c>
      <c r="C9163" s="2" t="s">
        <v>390</v>
      </c>
      <c r="D9163" s="2">
        <v>2019</v>
      </c>
      <c r="E9163" s="2" t="s">
        <v>388</v>
      </c>
      <c r="F9163" s="2">
        <v>4716099</v>
      </c>
    </row>
    <row r="9164" spans="1:6" x14ac:dyDescent="0.25">
      <c r="A9164" s="2" t="s">
        <v>229</v>
      </c>
      <c r="B9164" s="2" t="s">
        <v>401</v>
      </c>
      <c r="C9164" s="2" t="s">
        <v>390</v>
      </c>
      <c r="D9164" s="2">
        <v>2020</v>
      </c>
      <c r="E9164" s="2" t="s">
        <v>388</v>
      </c>
      <c r="F9164" s="2">
        <v>5034875</v>
      </c>
    </row>
    <row r="9165" spans="1:6" x14ac:dyDescent="0.25">
      <c r="A9165" s="2" t="s">
        <v>229</v>
      </c>
      <c r="B9165" s="2" t="s">
        <v>401</v>
      </c>
      <c r="C9165" s="2" t="s">
        <v>390</v>
      </c>
      <c r="D9165" s="2">
        <v>2021</v>
      </c>
      <c r="E9165" s="2" t="s">
        <v>388</v>
      </c>
      <c r="F9165" s="2">
        <v>5386595</v>
      </c>
    </row>
    <row r="9166" spans="1:6" x14ac:dyDescent="0.25">
      <c r="A9166" s="2" t="s">
        <v>230</v>
      </c>
      <c r="B9166" s="2" t="s">
        <v>402</v>
      </c>
      <c r="C9166" s="2" t="s">
        <v>387</v>
      </c>
      <c r="D9166" s="2">
        <v>2010</v>
      </c>
      <c r="E9166" s="2" t="s">
        <v>388</v>
      </c>
      <c r="F9166" s="2">
        <v>83025951</v>
      </c>
    </row>
    <row r="9167" spans="1:6" x14ac:dyDescent="0.25">
      <c r="A9167" s="2" t="s">
        <v>230</v>
      </c>
      <c r="B9167" s="2" t="s">
        <v>402</v>
      </c>
      <c r="C9167" s="2" t="s">
        <v>387</v>
      </c>
      <c r="D9167" s="2">
        <v>2011</v>
      </c>
      <c r="E9167" s="2" t="s">
        <v>388</v>
      </c>
      <c r="F9167" s="2">
        <v>138828309</v>
      </c>
    </row>
    <row r="9168" spans="1:6" x14ac:dyDescent="0.25">
      <c r="A9168" s="2" t="s">
        <v>230</v>
      </c>
      <c r="B9168" s="2" t="s">
        <v>402</v>
      </c>
      <c r="C9168" s="2" t="s">
        <v>387</v>
      </c>
      <c r="D9168" s="2">
        <v>2012</v>
      </c>
      <c r="E9168" s="2" t="s">
        <v>388</v>
      </c>
      <c r="F9168" s="2">
        <v>97724828</v>
      </c>
    </row>
    <row r="9169" spans="1:6" x14ac:dyDescent="0.25">
      <c r="A9169" s="2" t="s">
        <v>230</v>
      </c>
      <c r="B9169" s="2" t="s">
        <v>402</v>
      </c>
      <c r="C9169" s="2" t="s">
        <v>387</v>
      </c>
      <c r="D9169" s="2">
        <v>2013</v>
      </c>
      <c r="E9169" s="2" t="s">
        <v>388</v>
      </c>
      <c r="F9169" s="2">
        <v>77604564</v>
      </c>
    </row>
    <row r="9170" spans="1:6" x14ac:dyDescent="0.25">
      <c r="A9170" s="2" t="s">
        <v>230</v>
      </c>
      <c r="B9170" s="2" t="s">
        <v>402</v>
      </c>
      <c r="C9170" s="2" t="s">
        <v>387</v>
      </c>
      <c r="D9170" s="2">
        <v>2014</v>
      </c>
      <c r="E9170" s="2" t="s">
        <v>388</v>
      </c>
      <c r="F9170" s="2">
        <v>130698466</v>
      </c>
    </row>
    <row r="9171" spans="1:6" x14ac:dyDescent="0.25">
      <c r="A9171" s="2" t="s">
        <v>230</v>
      </c>
      <c r="B9171" s="2" t="s">
        <v>402</v>
      </c>
      <c r="C9171" s="2" t="s">
        <v>387</v>
      </c>
      <c r="D9171" s="2">
        <v>2015</v>
      </c>
      <c r="E9171" s="2" t="s">
        <v>388</v>
      </c>
      <c r="F9171" s="2">
        <v>70214895</v>
      </c>
    </row>
    <row r="9172" spans="1:6" x14ac:dyDescent="0.25">
      <c r="A9172" s="2" t="s">
        <v>230</v>
      </c>
      <c r="B9172" s="2" t="s">
        <v>402</v>
      </c>
      <c r="C9172" s="2" t="s">
        <v>387</v>
      </c>
      <c r="D9172" s="2">
        <v>2016</v>
      </c>
      <c r="E9172" s="2" t="s">
        <v>388</v>
      </c>
      <c r="F9172" s="2">
        <v>333599236</v>
      </c>
    </row>
    <row r="9173" spans="1:6" x14ac:dyDescent="0.25">
      <c r="A9173" s="2" t="s">
        <v>230</v>
      </c>
      <c r="B9173" s="2" t="s">
        <v>402</v>
      </c>
      <c r="C9173" s="2" t="s">
        <v>387</v>
      </c>
      <c r="D9173" s="2">
        <v>2017</v>
      </c>
      <c r="E9173" s="2" t="s">
        <v>388</v>
      </c>
      <c r="F9173" s="2">
        <v>107921445</v>
      </c>
    </row>
    <row r="9174" spans="1:6" x14ac:dyDescent="0.25">
      <c r="A9174" s="2" t="s">
        <v>230</v>
      </c>
      <c r="B9174" s="2" t="s">
        <v>402</v>
      </c>
      <c r="C9174" s="2" t="s">
        <v>387</v>
      </c>
      <c r="D9174" s="2">
        <v>2018</v>
      </c>
      <c r="E9174" s="2" t="s">
        <v>388</v>
      </c>
      <c r="F9174" s="2">
        <v>169689608</v>
      </c>
    </row>
    <row r="9175" spans="1:6" x14ac:dyDescent="0.25">
      <c r="A9175" s="2" t="s">
        <v>230</v>
      </c>
      <c r="B9175" s="2" t="s">
        <v>402</v>
      </c>
      <c r="C9175" s="2" t="s">
        <v>387</v>
      </c>
      <c r="D9175" s="2">
        <v>2019</v>
      </c>
      <c r="E9175" s="2" t="s">
        <v>388</v>
      </c>
      <c r="F9175" s="2">
        <v>180928458</v>
      </c>
    </row>
    <row r="9176" spans="1:6" x14ac:dyDescent="0.25">
      <c r="A9176" s="2" t="s">
        <v>230</v>
      </c>
      <c r="B9176" s="2" t="s">
        <v>402</v>
      </c>
      <c r="C9176" s="2" t="s">
        <v>387</v>
      </c>
      <c r="D9176" s="2">
        <v>2020</v>
      </c>
      <c r="E9176" s="2" t="s">
        <v>388</v>
      </c>
      <c r="F9176" s="2">
        <v>191933685</v>
      </c>
    </row>
    <row r="9177" spans="1:6" x14ac:dyDescent="0.25">
      <c r="A9177" s="2" t="s">
        <v>230</v>
      </c>
      <c r="B9177" s="2" t="s">
        <v>402</v>
      </c>
      <c r="C9177" s="2" t="s">
        <v>387</v>
      </c>
      <c r="D9177" s="2">
        <v>2021</v>
      </c>
      <c r="E9177" s="2" t="s">
        <v>388</v>
      </c>
      <c r="F9177" s="2">
        <v>198957080</v>
      </c>
    </row>
    <row r="9178" spans="1:6" x14ac:dyDescent="0.25">
      <c r="A9178" s="2" t="s">
        <v>230</v>
      </c>
      <c r="B9178" s="2" t="s">
        <v>402</v>
      </c>
      <c r="C9178" s="2" t="s">
        <v>389</v>
      </c>
      <c r="D9178" s="2">
        <v>2010</v>
      </c>
      <c r="E9178" s="2" t="s">
        <v>388</v>
      </c>
      <c r="F9178" s="2">
        <v>173025479</v>
      </c>
    </row>
    <row r="9179" spans="1:6" x14ac:dyDescent="0.25">
      <c r="A9179" s="2" t="s">
        <v>230</v>
      </c>
      <c r="B9179" s="2" t="s">
        <v>402</v>
      </c>
      <c r="C9179" s="2" t="s">
        <v>389</v>
      </c>
      <c r="D9179" s="2">
        <v>2011</v>
      </c>
      <c r="E9179" s="2" t="s">
        <v>388</v>
      </c>
      <c r="F9179" s="2">
        <v>162262820</v>
      </c>
    </row>
    <row r="9180" spans="1:6" x14ac:dyDescent="0.25">
      <c r="A9180" s="2" t="s">
        <v>230</v>
      </c>
      <c r="B9180" s="2" t="s">
        <v>402</v>
      </c>
      <c r="C9180" s="2" t="s">
        <v>389</v>
      </c>
      <c r="D9180" s="2">
        <v>2012</v>
      </c>
      <c r="E9180" s="2" t="s">
        <v>388</v>
      </c>
      <c r="F9180" s="2">
        <v>139507208</v>
      </c>
    </row>
    <row r="9181" spans="1:6" x14ac:dyDescent="0.25">
      <c r="A9181" s="2" t="s">
        <v>230</v>
      </c>
      <c r="B9181" s="2" t="s">
        <v>402</v>
      </c>
      <c r="C9181" s="2" t="s">
        <v>389</v>
      </c>
      <c r="D9181" s="2">
        <v>2013</v>
      </c>
      <c r="E9181" s="2" t="s">
        <v>388</v>
      </c>
      <c r="F9181" s="2">
        <v>160067734</v>
      </c>
    </row>
    <row r="9182" spans="1:6" x14ac:dyDescent="0.25">
      <c r="A9182" s="2" t="s">
        <v>230</v>
      </c>
      <c r="B9182" s="2" t="s">
        <v>402</v>
      </c>
      <c r="C9182" s="2" t="s">
        <v>389</v>
      </c>
      <c r="D9182" s="2">
        <v>2014</v>
      </c>
      <c r="E9182" s="2" t="s">
        <v>388</v>
      </c>
      <c r="F9182" s="2">
        <v>86057033</v>
      </c>
    </row>
    <row r="9183" spans="1:6" x14ac:dyDescent="0.25">
      <c r="A9183" s="2" t="s">
        <v>230</v>
      </c>
      <c r="B9183" s="2" t="s">
        <v>402</v>
      </c>
      <c r="C9183" s="2" t="s">
        <v>389</v>
      </c>
      <c r="D9183" s="2">
        <v>2015</v>
      </c>
      <c r="E9183" s="2" t="s">
        <v>388</v>
      </c>
      <c r="F9183" s="2">
        <v>111266142</v>
      </c>
    </row>
    <row r="9184" spans="1:6" x14ac:dyDescent="0.25">
      <c r="A9184" s="2" t="s">
        <v>230</v>
      </c>
      <c r="B9184" s="2" t="s">
        <v>402</v>
      </c>
      <c r="C9184" s="2" t="s">
        <v>389</v>
      </c>
      <c r="D9184" s="2">
        <v>2016</v>
      </c>
      <c r="E9184" s="2" t="s">
        <v>388</v>
      </c>
      <c r="F9184" s="2">
        <v>148026922</v>
      </c>
    </row>
    <row r="9185" spans="1:6" x14ac:dyDescent="0.25">
      <c r="A9185" s="2" t="s">
        <v>230</v>
      </c>
      <c r="B9185" s="2" t="s">
        <v>402</v>
      </c>
      <c r="C9185" s="2" t="s">
        <v>389</v>
      </c>
      <c r="D9185" s="2">
        <v>2017</v>
      </c>
      <c r="E9185" s="2" t="s">
        <v>388</v>
      </c>
      <c r="F9185" s="2">
        <v>170256042</v>
      </c>
    </row>
    <row r="9186" spans="1:6" x14ac:dyDescent="0.25">
      <c r="A9186" s="2" t="s">
        <v>230</v>
      </c>
      <c r="B9186" s="2" t="s">
        <v>402</v>
      </c>
      <c r="C9186" s="2" t="s">
        <v>389</v>
      </c>
      <c r="D9186" s="2">
        <v>2018</v>
      </c>
      <c r="E9186" s="2" t="s">
        <v>388</v>
      </c>
      <c r="F9186" s="2">
        <v>222283471</v>
      </c>
    </row>
    <row r="9187" spans="1:6" x14ac:dyDescent="0.25">
      <c r="A9187" s="2" t="s">
        <v>230</v>
      </c>
      <c r="B9187" s="2" t="s">
        <v>402</v>
      </c>
      <c r="C9187" s="2" t="s">
        <v>389</v>
      </c>
      <c r="D9187" s="2">
        <v>2019</v>
      </c>
      <c r="E9187" s="2" t="s">
        <v>388</v>
      </c>
      <c r="F9187" s="2">
        <v>228790820</v>
      </c>
    </row>
    <row r="9188" spans="1:6" x14ac:dyDescent="0.25">
      <c r="A9188" s="2" t="s">
        <v>230</v>
      </c>
      <c r="B9188" s="2" t="s">
        <v>402</v>
      </c>
      <c r="C9188" s="2" t="s">
        <v>389</v>
      </c>
      <c r="D9188" s="2">
        <v>2020</v>
      </c>
      <c r="E9188" s="2" t="s">
        <v>388</v>
      </c>
      <c r="F9188" s="2">
        <v>232446225</v>
      </c>
    </row>
    <row r="9189" spans="1:6" x14ac:dyDescent="0.25">
      <c r="A9189" s="2" t="s">
        <v>230</v>
      </c>
      <c r="B9189" s="2" t="s">
        <v>402</v>
      </c>
      <c r="C9189" s="2" t="s">
        <v>389</v>
      </c>
      <c r="D9189" s="2">
        <v>2021</v>
      </c>
      <c r="E9189" s="2" t="s">
        <v>388</v>
      </c>
      <c r="F9189" s="2">
        <v>234846083</v>
      </c>
    </row>
    <row r="9190" spans="1:6" x14ac:dyDescent="0.25">
      <c r="A9190" s="2" t="s">
        <v>230</v>
      </c>
      <c r="B9190" s="2" t="s">
        <v>402</v>
      </c>
      <c r="C9190" s="2" t="s">
        <v>390</v>
      </c>
      <c r="D9190" s="2">
        <v>2010</v>
      </c>
      <c r="E9190" s="2" t="s">
        <v>388</v>
      </c>
      <c r="F9190" s="2">
        <v>135632828</v>
      </c>
    </row>
    <row r="9191" spans="1:6" x14ac:dyDescent="0.25">
      <c r="A9191" s="2" t="s">
        <v>230</v>
      </c>
      <c r="B9191" s="2" t="s">
        <v>402</v>
      </c>
      <c r="C9191" s="2" t="s">
        <v>390</v>
      </c>
      <c r="D9191" s="2">
        <v>2011</v>
      </c>
      <c r="E9191" s="2" t="s">
        <v>388</v>
      </c>
      <c r="F9191" s="2">
        <v>113592624</v>
      </c>
    </row>
    <row r="9192" spans="1:6" x14ac:dyDescent="0.25">
      <c r="A9192" s="2" t="s">
        <v>230</v>
      </c>
      <c r="B9192" s="2" t="s">
        <v>402</v>
      </c>
      <c r="C9192" s="2" t="s">
        <v>390</v>
      </c>
      <c r="D9192" s="2">
        <v>2012</v>
      </c>
      <c r="E9192" s="2" t="s">
        <v>388</v>
      </c>
      <c r="F9192" s="2">
        <v>203636628</v>
      </c>
    </row>
    <row r="9193" spans="1:6" x14ac:dyDescent="0.25">
      <c r="A9193" s="2" t="s">
        <v>230</v>
      </c>
      <c r="B9193" s="2" t="s">
        <v>402</v>
      </c>
      <c r="C9193" s="2" t="s">
        <v>390</v>
      </c>
      <c r="D9193" s="2">
        <v>2013</v>
      </c>
      <c r="E9193" s="2" t="s">
        <v>388</v>
      </c>
      <c r="F9193" s="2">
        <v>161077249</v>
      </c>
    </row>
    <row r="9194" spans="1:6" x14ac:dyDescent="0.25">
      <c r="A9194" s="2" t="s">
        <v>230</v>
      </c>
      <c r="B9194" s="2" t="s">
        <v>402</v>
      </c>
      <c r="C9194" s="2" t="s">
        <v>390</v>
      </c>
      <c r="D9194" s="2">
        <v>2014</v>
      </c>
      <c r="E9194" s="2" t="s">
        <v>388</v>
      </c>
      <c r="F9194" s="2">
        <v>179830798</v>
      </c>
    </row>
    <row r="9195" spans="1:6" x14ac:dyDescent="0.25">
      <c r="A9195" s="2" t="s">
        <v>230</v>
      </c>
      <c r="B9195" s="2" t="s">
        <v>402</v>
      </c>
      <c r="C9195" s="2" t="s">
        <v>390</v>
      </c>
      <c r="D9195" s="2">
        <v>2015</v>
      </c>
      <c r="E9195" s="2" t="s">
        <v>388</v>
      </c>
      <c r="F9195" s="2">
        <v>244672117</v>
      </c>
    </row>
    <row r="9196" spans="1:6" x14ac:dyDescent="0.25">
      <c r="A9196" s="2" t="s">
        <v>230</v>
      </c>
      <c r="B9196" s="2" t="s">
        <v>402</v>
      </c>
      <c r="C9196" s="2" t="s">
        <v>390</v>
      </c>
      <c r="D9196" s="2">
        <v>2016</v>
      </c>
      <c r="E9196" s="2" t="s">
        <v>388</v>
      </c>
      <c r="F9196" s="2">
        <v>227577219</v>
      </c>
    </row>
    <row r="9197" spans="1:6" x14ac:dyDescent="0.25">
      <c r="A9197" s="2" t="s">
        <v>230</v>
      </c>
      <c r="B9197" s="2" t="s">
        <v>402</v>
      </c>
      <c r="C9197" s="2" t="s">
        <v>390</v>
      </c>
      <c r="D9197" s="2">
        <v>2017</v>
      </c>
      <c r="E9197" s="2" t="s">
        <v>388</v>
      </c>
      <c r="F9197" s="2">
        <v>358922669</v>
      </c>
    </row>
    <row r="9198" spans="1:6" x14ac:dyDescent="0.25">
      <c r="A9198" s="2" t="s">
        <v>230</v>
      </c>
      <c r="B9198" s="2" t="s">
        <v>402</v>
      </c>
      <c r="C9198" s="2" t="s">
        <v>390</v>
      </c>
      <c r="D9198" s="2">
        <v>2018</v>
      </c>
      <c r="E9198" s="2" t="s">
        <v>388</v>
      </c>
      <c r="F9198" s="2">
        <v>401853527</v>
      </c>
    </row>
    <row r="9199" spans="1:6" x14ac:dyDescent="0.25">
      <c r="A9199" s="2" t="s">
        <v>230</v>
      </c>
      <c r="B9199" s="2" t="s">
        <v>402</v>
      </c>
      <c r="C9199" s="2" t="s">
        <v>390</v>
      </c>
      <c r="D9199" s="2">
        <v>2019</v>
      </c>
      <c r="E9199" s="2" t="s">
        <v>388</v>
      </c>
      <c r="F9199" s="2">
        <v>434294089</v>
      </c>
    </row>
    <row r="9200" spans="1:6" x14ac:dyDescent="0.25">
      <c r="A9200" s="2" t="s">
        <v>230</v>
      </c>
      <c r="B9200" s="2" t="s">
        <v>402</v>
      </c>
      <c r="C9200" s="2" t="s">
        <v>390</v>
      </c>
      <c r="D9200" s="2">
        <v>2020</v>
      </c>
      <c r="E9200" s="2" t="s">
        <v>388</v>
      </c>
      <c r="F9200" s="2">
        <v>469799744</v>
      </c>
    </row>
    <row r="9201" spans="1:6" x14ac:dyDescent="0.25">
      <c r="A9201" s="2" t="s">
        <v>230</v>
      </c>
      <c r="B9201" s="2" t="s">
        <v>402</v>
      </c>
      <c r="C9201" s="2" t="s">
        <v>390</v>
      </c>
      <c r="D9201" s="2">
        <v>2021</v>
      </c>
      <c r="E9201" s="2" t="s">
        <v>388</v>
      </c>
      <c r="F9201" s="2">
        <v>497630241</v>
      </c>
    </row>
    <row r="9202" spans="1:6" x14ac:dyDescent="0.25">
      <c r="A9202" s="2" t="s">
        <v>231</v>
      </c>
      <c r="B9202" s="2" t="s">
        <v>423</v>
      </c>
      <c r="C9202" s="2" t="s">
        <v>387</v>
      </c>
      <c r="D9202" s="2">
        <v>2010</v>
      </c>
      <c r="E9202" s="2" t="s">
        <v>388</v>
      </c>
      <c r="F9202" s="2">
        <v>66827654</v>
      </c>
    </row>
    <row r="9203" spans="1:6" x14ac:dyDescent="0.25">
      <c r="A9203" s="2" t="s">
        <v>231</v>
      </c>
      <c r="B9203" s="2" t="s">
        <v>423</v>
      </c>
      <c r="C9203" s="2" t="s">
        <v>387</v>
      </c>
      <c r="D9203" s="2">
        <v>2011</v>
      </c>
      <c r="E9203" s="2" t="s">
        <v>388</v>
      </c>
      <c r="F9203" s="2">
        <v>39848038</v>
      </c>
    </row>
    <row r="9204" spans="1:6" x14ac:dyDescent="0.25">
      <c r="A9204" s="2" t="s">
        <v>231</v>
      </c>
      <c r="B9204" s="2" t="s">
        <v>423</v>
      </c>
      <c r="C9204" s="2" t="s">
        <v>387</v>
      </c>
      <c r="D9204" s="2">
        <v>2012</v>
      </c>
      <c r="E9204" s="2" t="s">
        <v>388</v>
      </c>
      <c r="F9204" s="2">
        <v>46392393</v>
      </c>
    </row>
    <row r="9205" spans="1:6" x14ac:dyDescent="0.25">
      <c r="A9205" s="2" t="s">
        <v>231</v>
      </c>
      <c r="B9205" s="2" t="s">
        <v>423</v>
      </c>
      <c r="C9205" s="2" t="s">
        <v>387</v>
      </c>
      <c r="D9205" s="2">
        <v>2013</v>
      </c>
      <c r="E9205" s="2" t="s">
        <v>388</v>
      </c>
      <c r="F9205" s="2">
        <v>53240780</v>
      </c>
    </row>
    <row r="9206" spans="1:6" x14ac:dyDescent="0.25">
      <c r="A9206" s="2" t="s">
        <v>231</v>
      </c>
      <c r="B9206" s="2" t="s">
        <v>423</v>
      </c>
      <c r="C9206" s="2" t="s">
        <v>387</v>
      </c>
      <c r="D9206" s="2">
        <v>2014</v>
      </c>
      <c r="E9206" s="2" t="s">
        <v>388</v>
      </c>
      <c r="F9206" s="2">
        <v>61028811</v>
      </c>
    </row>
    <row r="9207" spans="1:6" x14ac:dyDescent="0.25">
      <c r="A9207" s="2" t="s">
        <v>231</v>
      </c>
      <c r="B9207" s="2" t="s">
        <v>423</v>
      </c>
      <c r="C9207" s="2" t="s">
        <v>387</v>
      </c>
      <c r="D9207" s="2">
        <v>2015</v>
      </c>
      <c r="E9207" s="2" t="s">
        <v>388</v>
      </c>
      <c r="F9207" s="2">
        <v>48378902</v>
      </c>
    </row>
    <row r="9208" spans="1:6" x14ac:dyDescent="0.25">
      <c r="A9208" s="2" t="s">
        <v>231</v>
      </c>
      <c r="B9208" s="2" t="s">
        <v>423</v>
      </c>
      <c r="C9208" s="2" t="s">
        <v>387</v>
      </c>
      <c r="D9208" s="2">
        <v>2016</v>
      </c>
      <c r="E9208" s="2" t="s">
        <v>388</v>
      </c>
      <c r="F9208" s="2">
        <v>60529665</v>
      </c>
    </row>
    <row r="9209" spans="1:6" x14ac:dyDescent="0.25">
      <c r="A9209" s="2" t="s">
        <v>231</v>
      </c>
      <c r="B9209" s="2" t="s">
        <v>423</v>
      </c>
      <c r="C9209" s="2" t="s">
        <v>387</v>
      </c>
      <c r="D9209" s="2">
        <v>2017</v>
      </c>
      <c r="E9209" s="2" t="s">
        <v>388</v>
      </c>
      <c r="F9209" s="2">
        <v>178497127</v>
      </c>
    </row>
    <row r="9210" spans="1:6" x14ac:dyDescent="0.25">
      <c r="A9210" s="2" t="s">
        <v>231</v>
      </c>
      <c r="B9210" s="2" t="s">
        <v>423</v>
      </c>
      <c r="C9210" s="2" t="s">
        <v>387</v>
      </c>
      <c r="D9210" s="2">
        <v>2018</v>
      </c>
      <c r="E9210" s="2" t="s">
        <v>388</v>
      </c>
      <c r="F9210" s="2">
        <v>110982169</v>
      </c>
    </row>
    <row r="9211" spans="1:6" x14ac:dyDescent="0.25">
      <c r="A9211" s="2" t="s">
        <v>231</v>
      </c>
      <c r="B9211" s="2" t="s">
        <v>423</v>
      </c>
      <c r="C9211" s="2" t="s">
        <v>387</v>
      </c>
      <c r="D9211" s="2">
        <v>2019</v>
      </c>
      <c r="E9211" s="2" t="s">
        <v>388</v>
      </c>
      <c r="F9211" s="2">
        <v>119983415</v>
      </c>
    </row>
    <row r="9212" spans="1:6" x14ac:dyDescent="0.25">
      <c r="A9212" s="2" t="s">
        <v>231</v>
      </c>
      <c r="B9212" s="2" t="s">
        <v>423</v>
      </c>
      <c r="C9212" s="2" t="s">
        <v>387</v>
      </c>
      <c r="D9212" s="2">
        <v>2020</v>
      </c>
      <c r="E9212" s="2" t="s">
        <v>388</v>
      </c>
      <c r="F9212" s="2">
        <v>128694005</v>
      </c>
    </row>
    <row r="9213" spans="1:6" x14ac:dyDescent="0.25">
      <c r="A9213" s="2" t="s">
        <v>231</v>
      </c>
      <c r="B9213" s="2" t="s">
        <v>423</v>
      </c>
      <c r="C9213" s="2" t="s">
        <v>387</v>
      </c>
      <c r="D9213" s="2">
        <v>2021</v>
      </c>
      <c r="E9213" s="2" t="s">
        <v>388</v>
      </c>
      <c r="F9213" s="2">
        <v>134664411</v>
      </c>
    </row>
    <row r="9214" spans="1:6" x14ac:dyDescent="0.25">
      <c r="A9214" s="2" t="s">
        <v>231</v>
      </c>
      <c r="B9214" s="2" t="s">
        <v>423</v>
      </c>
      <c r="C9214" s="2" t="s">
        <v>389</v>
      </c>
      <c r="D9214" s="2">
        <v>2010</v>
      </c>
      <c r="E9214" s="2" t="s">
        <v>388</v>
      </c>
      <c r="F9214" s="2">
        <v>79638587</v>
      </c>
    </row>
    <row r="9215" spans="1:6" x14ac:dyDescent="0.25">
      <c r="A9215" s="2" t="s">
        <v>231</v>
      </c>
      <c r="B9215" s="2" t="s">
        <v>423</v>
      </c>
      <c r="C9215" s="2" t="s">
        <v>389</v>
      </c>
      <c r="D9215" s="2">
        <v>2011</v>
      </c>
      <c r="E9215" s="2" t="s">
        <v>388</v>
      </c>
      <c r="F9215" s="2">
        <v>217663555</v>
      </c>
    </row>
    <row r="9216" spans="1:6" x14ac:dyDescent="0.25">
      <c r="A9216" s="2" t="s">
        <v>231</v>
      </c>
      <c r="B9216" s="2" t="s">
        <v>423</v>
      </c>
      <c r="C9216" s="2" t="s">
        <v>389</v>
      </c>
      <c r="D9216" s="2">
        <v>2012</v>
      </c>
      <c r="E9216" s="2" t="s">
        <v>388</v>
      </c>
      <c r="F9216" s="2">
        <v>116605149</v>
      </c>
    </row>
    <row r="9217" spans="1:6" x14ac:dyDescent="0.25">
      <c r="A9217" s="2" t="s">
        <v>231</v>
      </c>
      <c r="B9217" s="2" t="s">
        <v>423</v>
      </c>
      <c r="C9217" s="2" t="s">
        <v>389</v>
      </c>
      <c r="D9217" s="2">
        <v>2013</v>
      </c>
      <c r="E9217" s="2" t="s">
        <v>388</v>
      </c>
      <c r="F9217" s="2">
        <v>156309399</v>
      </c>
    </row>
    <row r="9218" spans="1:6" x14ac:dyDescent="0.25">
      <c r="A9218" s="2" t="s">
        <v>231</v>
      </c>
      <c r="B9218" s="2" t="s">
        <v>423</v>
      </c>
      <c r="C9218" s="2" t="s">
        <v>389</v>
      </c>
      <c r="D9218" s="2">
        <v>2014</v>
      </c>
      <c r="E9218" s="2" t="s">
        <v>388</v>
      </c>
      <c r="F9218" s="2">
        <v>165888867</v>
      </c>
    </row>
    <row r="9219" spans="1:6" x14ac:dyDescent="0.25">
      <c r="A9219" s="2" t="s">
        <v>231</v>
      </c>
      <c r="B9219" s="2" t="s">
        <v>423</v>
      </c>
      <c r="C9219" s="2" t="s">
        <v>389</v>
      </c>
      <c r="D9219" s="2">
        <v>2015</v>
      </c>
      <c r="E9219" s="2" t="s">
        <v>388</v>
      </c>
      <c r="F9219" s="2">
        <v>119434588</v>
      </c>
    </row>
    <row r="9220" spans="1:6" x14ac:dyDescent="0.25">
      <c r="A9220" s="2" t="s">
        <v>231</v>
      </c>
      <c r="B9220" s="2" t="s">
        <v>423</v>
      </c>
      <c r="C9220" s="2" t="s">
        <v>389</v>
      </c>
      <c r="D9220" s="2">
        <v>2016</v>
      </c>
      <c r="E9220" s="2" t="s">
        <v>388</v>
      </c>
      <c r="F9220" s="2">
        <v>65699512</v>
      </c>
    </row>
    <row r="9221" spans="1:6" x14ac:dyDescent="0.25">
      <c r="A9221" s="2" t="s">
        <v>231</v>
      </c>
      <c r="B9221" s="2" t="s">
        <v>423</v>
      </c>
      <c r="C9221" s="2" t="s">
        <v>389</v>
      </c>
      <c r="D9221" s="2">
        <v>2017</v>
      </c>
      <c r="E9221" s="2" t="s">
        <v>388</v>
      </c>
      <c r="F9221" s="2">
        <v>61812517</v>
      </c>
    </row>
    <row r="9222" spans="1:6" x14ac:dyDescent="0.25">
      <c r="A9222" s="2" t="s">
        <v>231</v>
      </c>
      <c r="B9222" s="2" t="s">
        <v>423</v>
      </c>
      <c r="C9222" s="2" t="s">
        <v>389</v>
      </c>
      <c r="D9222" s="2">
        <v>2018</v>
      </c>
      <c r="E9222" s="2" t="s">
        <v>388</v>
      </c>
      <c r="F9222" s="2">
        <v>105184633</v>
      </c>
    </row>
    <row r="9223" spans="1:6" x14ac:dyDescent="0.25">
      <c r="A9223" s="2" t="s">
        <v>231</v>
      </c>
      <c r="B9223" s="2" t="s">
        <v>423</v>
      </c>
      <c r="C9223" s="2" t="s">
        <v>389</v>
      </c>
      <c r="D9223" s="2">
        <v>2019</v>
      </c>
      <c r="E9223" s="2" t="s">
        <v>388</v>
      </c>
      <c r="F9223" s="2">
        <v>111890929</v>
      </c>
    </row>
    <row r="9224" spans="1:6" x14ac:dyDescent="0.25">
      <c r="A9224" s="2" t="s">
        <v>231</v>
      </c>
      <c r="B9224" s="2" t="s">
        <v>423</v>
      </c>
      <c r="C9224" s="2" t="s">
        <v>389</v>
      </c>
      <c r="D9224" s="2">
        <v>2020</v>
      </c>
      <c r="E9224" s="2" t="s">
        <v>388</v>
      </c>
      <c r="F9224" s="2">
        <v>113837300</v>
      </c>
    </row>
    <row r="9225" spans="1:6" x14ac:dyDescent="0.25">
      <c r="A9225" s="2" t="s">
        <v>231</v>
      </c>
      <c r="B9225" s="2" t="s">
        <v>423</v>
      </c>
      <c r="C9225" s="2" t="s">
        <v>389</v>
      </c>
      <c r="D9225" s="2">
        <v>2021</v>
      </c>
      <c r="E9225" s="2" t="s">
        <v>388</v>
      </c>
      <c r="F9225" s="2">
        <v>115756440</v>
      </c>
    </row>
    <row r="9226" spans="1:6" x14ac:dyDescent="0.25">
      <c r="A9226" s="2" t="s">
        <v>231</v>
      </c>
      <c r="B9226" s="2" t="s">
        <v>423</v>
      </c>
      <c r="C9226" s="2" t="s">
        <v>390</v>
      </c>
      <c r="D9226" s="2">
        <v>2010</v>
      </c>
      <c r="E9226" s="2" t="s">
        <v>388</v>
      </c>
      <c r="F9226" s="2">
        <v>2868539</v>
      </c>
    </row>
    <row r="9227" spans="1:6" x14ac:dyDescent="0.25">
      <c r="A9227" s="2" t="s">
        <v>231</v>
      </c>
      <c r="B9227" s="2" t="s">
        <v>423</v>
      </c>
      <c r="C9227" s="2" t="s">
        <v>390</v>
      </c>
      <c r="D9227" s="2">
        <v>2011</v>
      </c>
      <c r="E9227" s="2" t="s">
        <v>388</v>
      </c>
      <c r="F9227" s="2">
        <v>12131024</v>
      </c>
    </row>
    <row r="9228" spans="1:6" x14ac:dyDescent="0.25">
      <c r="A9228" s="2" t="s">
        <v>231</v>
      </c>
      <c r="B9228" s="2" t="s">
        <v>423</v>
      </c>
      <c r="C9228" s="2" t="s">
        <v>390</v>
      </c>
      <c r="D9228" s="2">
        <v>2012</v>
      </c>
      <c r="E9228" s="2" t="s">
        <v>388</v>
      </c>
      <c r="F9228" s="2">
        <v>5954078</v>
      </c>
    </row>
    <row r="9229" spans="1:6" x14ac:dyDescent="0.25">
      <c r="A9229" s="2" t="s">
        <v>231</v>
      </c>
      <c r="B9229" s="2" t="s">
        <v>423</v>
      </c>
      <c r="C9229" s="2" t="s">
        <v>390</v>
      </c>
      <c r="D9229" s="2">
        <v>2013</v>
      </c>
      <c r="E9229" s="2" t="s">
        <v>388</v>
      </c>
      <c r="F9229" s="2">
        <v>74542587</v>
      </c>
    </row>
    <row r="9230" spans="1:6" x14ac:dyDescent="0.25">
      <c r="A9230" s="2" t="s">
        <v>231</v>
      </c>
      <c r="B9230" s="2" t="s">
        <v>423</v>
      </c>
      <c r="C9230" s="2" t="s">
        <v>390</v>
      </c>
      <c r="D9230" s="2">
        <v>2014</v>
      </c>
      <c r="E9230" s="2" t="s">
        <v>388</v>
      </c>
      <c r="F9230" s="2">
        <v>5478492</v>
      </c>
    </row>
    <row r="9231" spans="1:6" x14ac:dyDescent="0.25">
      <c r="A9231" s="2" t="s">
        <v>231</v>
      </c>
      <c r="B9231" s="2" t="s">
        <v>423</v>
      </c>
      <c r="C9231" s="2" t="s">
        <v>390</v>
      </c>
      <c r="D9231" s="2">
        <v>2015</v>
      </c>
      <c r="E9231" s="2" t="s">
        <v>388</v>
      </c>
      <c r="F9231" s="2">
        <v>9764746</v>
      </c>
    </row>
    <row r="9232" spans="1:6" x14ac:dyDescent="0.25">
      <c r="A9232" s="2" t="s">
        <v>231</v>
      </c>
      <c r="B9232" s="2" t="s">
        <v>423</v>
      </c>
      <c r="C9232" s="2" t="s">
        <v>390</v>
      </c>
      <c r="D9232" s="2">
        <v>2016</v>
      </c>
      <c r="E9232" s="2" t="s">
        <v>388</v>
      </c>
      <c r="F9232" s="2">
        <v>3367207</v>
      </c>
    </row>
    <row r="9233" spans="1:6" x14ac:dyDescent="0.25">
      <c r="A9233" s="2" t="s">
        <v>231</v>
      </c>
      <c r="B9233" s="2" t="s">
        <v>423</v>
      </c>
      <c r="C9233" s="2" t="s">
        <v>390</v>
      </c>
      <c r="D9233" s="2">
        <v>2017</v>
      </c>
      <c r="E9233" s="2" t="s">
        <v>388</v>
      </c>
      <c r="F9233" s="2">
        <v>47618433</v>
      </c>
    </row>
    <row r="9234" spans="1:6" x14ac:dyDescent="0.25">
      <c r="A9234" s="2" t="s">
        <v>231</v>
      </c>
      <c r="B9234" s="2" t="s">
        <v>423</v>
      </c>
      <c r="C9234" s="2" t="s">
        <v>390</v>
      </c>
      <c r="D9234" s="2">
        <v>2018</v>
      </c>
      <c r="E9234" s="2" t="s">
        <v>388</v>
      </c>
      <c r="F9234" s="2">
        <v>48702797</v>
      </c>
    </row>
    <row r="9235" spans="1:6" x14ac:dyDescent="0.25">
      <c r="A9235" s="2" t="s">
        <v>231</v>
      </c>
      <c r="B9235" s="2" t="s">
        <v>423</v>
      </c>
      <c r="C9235" s="2" t="s">
        <v>390</v>
      </c>
      <c r="D9235" s="2">
        <v>2019</v>
      </c>
      <c r="E9235" s="2" t="s">
        <v>388</v>
      </c>
      <c r="F9235" s="2">
        <v>51808240</v>
      </c>
    </row>
    <row r="9236" spans="1:6" x14ac:dyDescent="0.25">
      <c r="A9236" s="2" t="s">
        <v>231</v>
      </c>
      <c r="B9236" s="2" t="s">
        <v>423</v>
      </c>
      <c r="C9236" s="2" t="s">
        <v>390</v>
      </c>
      <c r="D9236" s="2">
        <v>2020</v>
      </c>
      <c r="E9236" s="2" t="s">
        <v>388</v>
      </c>
      <c r="F9236" s="2">
        <v>56043156</v>
      </c>
    </row>
    <row r="9237" spans="1:6" x14ac:dyDescent="0.25">
      <c r="A9237" s="2" t="s">
        <v>231</v>
      </c>
      <c r="B9237" s="2" t="s">
        <v>423</v>
      </c>
      <c r="C9237" s="2" t="s">
        <v>390</v>
      </c>
      <c r="D9237" s="2">
        <v>2021</v>
      </c>
      <c r="E9237" s="2" t="s">
        <v>388</v>
      </c>
      <c r="F9237" s="2">
        <v>58994341</v>
      </c>
    </row>
    <row r="9238" spans="1:6" x14ac:dyDescent="0.25">
      <c r="A9238" s="2" t="s">
        <v>232</v>
      </c>
      <c r="B9238" s="2" t="s">
        <v>424</v>
      </c>
      <c r="C9238" s="2" t="s">
        <v>387</v>
      </c>
      <c r="D9238" s="2">
        <v>2010</v>
      </c>
      <c r="E9238" s="2" t="s">
        <v>388</v>
      </c>
      <c r="F9238" s="2">
        <v>35977406</v>
      </c>
    </row>
    <row r="9239" spans="1:6" x14ac:dyDescent="0.25">
      <c r="A9239" s="2" t="s">
        <v>232</v>
      </c>
      <c r="B9239" s="2" t="s">
        <v>424</v>
      </c>
      <c r="C9239" s="2" t="s">
        <v>387</v>
      </c>
      <c r="D9239" s="2">
        <v>2011</v>
      </c>
      <c r="E9239" s="2" t="s">
        <v>388</v>
      </c>
      <c r="F9239" s="2">
        <v>48100786</v>
      </c>
    </row>
    <row r="9240" spans="1:6" x14ac:dyDescent="0.25">
      <c r="A9240" s="2" t="s">
        <v>232</v>
      </c>
      <c r="B9240" s="2" t="s">
        <v>424</v>
      </c>
      <c r="C9240" s="2" t="s">
        <v>387</v>
      </c>
      <c r="D9240" s="2">
        <v>2012</v>
      </c>
      <c r="E9240" s="2" t="s">
        <v>388</v>
      </c>
      <c r="F9240" s="2">
        <v>98973557</v>
      </c>
    </row>
    <row r="9241" spans="1:6" x14ac:dyDescent="0.25">
      <c r="A9241" s="2" t="s">
        <v>232</v>
      </c>
      <c r="B9241" s="2" t="s">
        <v>424</v>
      </c>
      <c r="C9241" s="2" t="s">
        <v>387</v>
      </c>
      <c r="D9241" s="2">
        <v>2013</v>
      </c>
      <c r="E9241" s="2" t="s">
        <v>388</v>
      </c>
      <c r="F9241" s="2">
        <v>77563176</v>
      </c>
    </row>
    <row r="9242" spans="1:6" x14ac:dyDescent="0.25">
      <c r="A9242" s="2" t="s">
        <v>232</v>
      </c>
      <c r="B9242" s="2" t="s">
        <v>424</v>
      </c>
      <c r="C9242" s="2" t="s">
        <v>387</v>
      </c>
      <c r="D9242" s="2">
        <v>2014</v>
      </c>
      <c r="E9242" s="2" t="s">
        <v>388</v>
      </c>
      <c r="F9242" s="2">
        <v>28450744</v>
      </c>
    </row>
    <row r="9243" spans="1:6" x14ac:dyDescent="0.25">
      <c r="A9243" s="2" t="s">
        <v>232</v>
      </c>
      <c r="B9243" s="2" t="s">
        <v>424</v>
      </c>
      <c r="C9243" s="2" t="s">
        <v>387</v>
      </c>
      <c r="D9243" s="2">
        <v>2015</v>
      </c>
      <c r="E9243" s="2" t="s">
        <v>388</v>
      </c>
      <c r="F9243" s="2">
        <v>62418557</v>
      </c>
    </row>
    <row r="9244" spans="1:6" x14ac:dyDescent="0.25">
      <c r="A9244" s="2" t="s">
        <v>232</v>
      </c>
      <c r="B9244" s="2" t="s">
        <v>424</v>
      </c>
      <c r="C9244" s="2" t="s">
        <v>387</v>
      </c>
      <c r="D9244" s="2">
        <v>2016</v>
      </c>
      <c r="E9244" s="2" t="s">
        <v>388</v>
      </c>
      <c r="F9244" s="2">
        <v>24355365</v>
      </c>
    </row>
    <row r="9245" spans="1:6" x14ac:dyDescent="0.25">
      <c r="A9245" s="2" t="s">
        <v>232</v>
      </c>
      <c r="B9245" s="2" t="s">
        <v>424</v>
      </c>
      <c r="C9245" s="2" t="s">
        <v>387</v>
      </c>
      <c r="D9245" s="2">
        <v>2017</v>
      </c>
      <c r="E9245" s="2" t="s">
        <v>388</v>
      </c>
      <c r="F9245" s="2">
        <v>36434886</v>
      </c>
    </row>
    <row r="9246" spans="1:6" x14ac:dyDescent="0.25">
      <c r="A9246" s="2" t="s">
        <v>232</v>
      </c>
      <c r="B9246" s="2" t="s">
        <v>424</v>
      </c>
      <c r="C9246" s="2" t="s">
        <v>387</v>
      </c>
      <c r="D9246" s="2">
        <v>2018</v>
      </c>
      <c r="E9246" s="2" t="s">
        <v>388</v>
      </c>
      <c r="F9246" s="2">
        <v>44703133</v>
      </c>
    </row>
    <row r="9247" spans="1:6" x14ac:dyDescent="0.25">
      <c r="A9247" s="2" t="s">
        <v>232</v>
      </c>
      <c r="B9247" s="2" t="s">
        <v>424</v>
      </c>
      <c r="C9247" s="2" t="s">
        <v>387</v>
      </c>
      <c r="D9247" s="2">
        <v>2019</v>
      </c>
      <c r="E9247" s="2" t="s">
        <v>388</v>
      </c>
      <c r="F9247" s="2">
        <v>47842753</v>
      </c>
    </row>
    <row r="9248" spans="1:6" x14ac:dyDescent="0.25">
      <c r="A9248" s="2" t="s">
        <v>232</v>
      </c>
      <c r="B9248" s="2" t="s">
        <v>424</v>
      </c>
      <c r="C9248" s="2" t="s">
        <v>387</v>
      </c>
      <c r="D9248" s="2">
        <v>2020</v>
      </c>
      <c r="E9248" s="2" t="s">
        <v>388</v>
      </c>
      <c r="F9248" s="2">
        <v>50792967</v>
      </c>
    </row>
    <row r="9249" spans="1:6" x14ac:dyDescent="0.25">
      <c r="A9249" s="2" t="s">
        <v>232</v>
      </c>
      <c r="B9249" s="2" t="s">
        <v>424</v>
      </c>
      <c r="C9249" s="2" t="s">
        <v>387</v>
      </c>
      <c r="D9249" s="2">
        <v>2021</v>
      </c>
      <c r="E9249" s="2" t="s">
        <v>388</v>
      </c>
      <c r="F9249" s="2">
        <v>52693869</v>
      </c>
    </row>
    <row r="9250" spans="1:6" x14ac:dyDescent="0.25">
      <c r="A9250" s="2" t="s">
        <v>232</v>
      </c>
      <c r="B9250" s="2" t="s">
        <v>424</v>
      </c>
      <c r="C9250" s="2" t="s">
        <v>389</v>
      </c>
      <c r="D9250" s="2">
        <v>2010</v>
      </c>
      <c r="E9250" s="2" t="s">
        <v>388</v>
      </c>
      <c r="F9250" s="2">
        <v>17453852</v>
      </c>
    </row>
    <row r="9251" spans="1:6" x14ac:dyDescent="0.25">
      <c r="A9251" s="2" t="s">
        <v>232</v>
      </c>
      <c r="B9251" s="2" t="s">
        <v>424</v>
      </c>
      <c r="C9251" s="2" t="s">
        <v>389</v>
      </c>
      <c r="D9251" s="2">
        <v>2011</v>
      </c>
      <c r="E9251" s="2" t="s">
        <v>388</v>
      </c>
      <c r="F9251" s="2">
        <v>41893157</v>
      </c>
    </row>
    <row r="9252" spans="1:6" x14ac:dyDescent="0.25">
      <c r="A9252" s="2" t="s">
        <v>232</v>
      </c>
      <c r="B9252" s="2" t="s">
        <v>424</v>
      </c>
      <c r="C9252" s="2" t="s">
        <v>389</v>
      </c>
      <c r="D9252" s="2">
        <v>2012</v>
      </c>
      <c r="E9252" s="2" t="s">
        <v>388</v>
      </c>
      <c r="F9252" s="2">
        <v>39456360</v>
      </c>
    </row>
    <row r="9253" spans="1:6" x14ac:dyDescent="0.25">
      <c r="A9253" s="2" t="s">
        <v>232</v>
      </c>
      <c r="B9253" s="2" t="s">
        <v>424</v>
      </c>
      <c r="C9253" s="2" t="s">
        <v>389</v>
      </c>
      <c r="D9253" s="2">
        <v>2013</v>
      </c>
      <c r="E9253" s="2" t="s">
        <v>388</v>
      </c>
      <c r="F9253" s="2">
        <v>16942104</v>
      </c>
    </row>
    <row r="9254" spans="1:6" x14ac:dyDescent="0.25">
      <c r="A9254" s="2" t="s">
        <v>232</v>
      </c>
      <c r="B9254" s="2" t="s">
        <v>424</v>
      </c>
      <c r="C9254" s="2" t="s">
        <v>389</v>
      </c>
      <c r="D9254" s="2">
        <v>2014</v>
      </c>
      <c r="E9254" s="2" t="s">
        <v>388</v>
      </c>
      <c r="F9254" s="2">
        <v>32638710</v>
      </c>
    </row>
    <row r="9255" spans="1:6" x14ac:dyDescent="0.25">
      <c r="A9255" s="2" t="s">
        <v>232</v>
      </c>
      <c r="B9255" s="2" t="s">
        <v>424</v>
      </c>
      <c r="C9255" s="2" t="s">
        <v>389</v>
      </c>
      <c r="D9255" s="2">
        <v>2015</v>
      </c>
      <c r="E9255" s="2" t="s">
        <v>388</v>
      </c>
      <c r="F9255" s="2">
        <v>23667538</v>
      </c>
    </row>
    <row r="9256" spans="1:6" x14ac:dyDescent="0.25">
      <c r="A9256" s="2" t="s">
        <v>232</v>
      </c>
      <c r="B9256" s="2" t="s">
        <v>424</v>
      </c>
      <c r="C9256" s="2" t="s">
        <v>389</v>
      </c>
      <c r="D9256" s="2">
        <v>2016</v>
      </c>
      <c r="E9256" s="2" t="s">
        <v>388</v>
      </c>
      <c r="F9256" s="2">
        <v>10943091</v>
      </c>
    </row>
    <row r="9257" spans="1:6" x14ac:dyDescent="0.25">
      <c r="A9257" s="2" t="s">
        <v>232</v>
      </c>
      <c r="B9257" s="2" t="s">
        <v>424</v>
      </c>
      <c r="C9257" s="2" t="s">
        <v>389</v>
      </c>
      <c r="D9257" s="2">
        <v>2017</v>
      </c>
      <c r="E9257" s="2" t="s">
        <v>388</v>
      </c>
      <c r="F9257" s="2">
        <v>67311212</v>
      </c>
    </row>
    <row r="9258" spans="1:6" x14ac:dyDescent="0.25">
      <c r="A9258" s="2" t="s">
        <v>232</v>
      </c>
      <c r="B9258" s="2" t="s">
        <v>424</v>
      </c>
      <c r="C9258" s="2" t="s">
        <v>389</v>
      </c>
      <c r="D9258" s="2">
        <v>2018</v>
      </c>
      <c r="E9258" s="2" t="s">
        <v>388</v>
      </c>
      <c r="F9258" s="2">
        <v>44612927</v>
      </c>
    </row>
    <row r="9259" spans="1:6" x14ac:dyDescent="0.25">
      <c r="A9259" s="2" t="s">
        <v>232</v>
      </c>
      <c r="B9259" s="2" t="s">
        <v>424</v>
      </c>
      <c r="C9259" s="2" t="s">
        <v>389</v>
      </c>
      <c r="D9259" s="2">
        <v>2019</v>
      </c>
      <c r="E9259" s="2" t="s">
        <v>388</v>
      </c>
      <c r="F9259" s="2">
        <v>45777240</v>
      </c>
    </row>
    <row r="9260" spans="1:6" x14ac:dyDescent="0.25">
      <c r="A9260" s="2" t="s">
        <v>232</v>
      </c>
      <c r="B9260" s="2" t="s">
        <v>424</v>
      </c>
      <c r="C9260" s="2" t="s">
        <v>389</v>
      </c>
      <c r="D9260" s="2">
        <v>2020</v>
      </c>
      <c r="E9260" s="2" t="s">
        <v>388</v>
      </c>
      <c r="F9260" s="2">
        <v>46707500</v>
      </c>
    </row>
    <row r="9261" spans="1:6" x14ac:dyDescent="0.25">
      <c r="A9261" s="2" t="s">
        <v>232</v>
      </c>
      <c r="B9261" s="2" t="s">
        <v>424</v>
      </c>
      <c r="C9261" s="2" t="s">
        <v>389</v>
      </c>
      <c r="D9261" s="2">
        <v>2021</v>
      </c>
      <c r="E9261" s="2" t="s">
        <v>388</v>
      </c>
      <c r="F9261" s="2">
        <v>47444772</v>
      </c>
    </row>
    <row r="9262" spans="1:6" x14ac:dyDescent="0.25">
      <c r="A9262" s="2" t="s">
        <v>232</v>
      </c>
      <c r="B9262" s="2" t="s">
        <v>424</v>
      </c>
      <c r="C9262" s="2" t="s">
        <v>390</v>
      </c>
      <c r="D9262" s="2">
        <v>2010</v>
      </c>
      <c r="E9262" s="2" t="s">
        <v>388</v>
      </c>
      <c r="F9262" s="2">
        <v>53661199</v>
      </c>
    </row>
    <row r="9263" spans="1:6" x14ac:dyDescent="0.25">
      <c r="A9263" s="2" t="s">
        <v>232</v>
      </c>
      <c r="B9263" s="2" t="s">
        <v>424</v>
      </c>
      <c r="C9263" s="2" t="s">
        <v>390</v>
      </c>
      <c r="D9263" s="2">
        <v>2011</v>
      </c>
      <c r="E9263" s="2" t="s">
        <v>388</v>
      </c>
      <c r="F9263" s="2">
        <v>37210944</v>
      </c>
    </row>
    <row r="9264" spans="1:6" x14ac:dyDescent="0.25">
      <c r="A9264" s="2" t="s">
        <v>232</v>
      </c>
      <c r="B9264" s="2" t="s">
        <v>424</v>
      </c>
      <c r="C9264" s="2" t="s">
        <v>390</v>
      </c>
      <c r="D9264" s="2">
        <v>2012</v>
      </c>
      <c r="E9264" s="2" t="s">
        <v>388</v>
      </c>
      <c r="F9264" s="2">
        <v>43698378</v>
      </c>
    </row>
    <row r="9265" spans="1:6" x14ac:dyDescent="0.25">
      <c r="A9265" s="2" t="s">
        <v>232</v>
      </c>
      <c r="B9265" s="2" t="s">
        <v>424</v>
      </c>
      <c r="C9265" s="2" t="s">
        <v>390</v>
      </c>
      <c r="D9265" s="2">
        <v>2013</v>
      </c>
      <c r="E9265" s="2" t="s">
        <v>388</v>
      </c>
      <c r="F9265" s="2">
        <v>44171462</v>
      </c>
    </row>
    <row r="9266" spans="1:6" x14ac:dyDescent="0.25">
      <c r="A9266" s="2" t="s">
        <v>232</v>
      </c>
      <c r="B9266" s="2" t="s">
        <v>424</v>
      </c>
      <c r="C9266" s="2" t="s">
        <v>390</v>
      </c>
      <c r="D9266" s="2">
        <v>2014</v>
      </c>
      <c r="E9266" s="2" t="s">
        <v>388</v>
      </c>
      <c r="F9266" s="2">
        <v>38326786</v>
      </c>
    </row>
    <row r="9267" spans="1:6" x14ac:dyDescent="0.25">
      <c r="A9267" s="2" t="s">
        <v>232</v>
      </c>
      <c r="B9267" s="2" t="s">
        <v>424</v>
      </c>
      <c r="C9267" s="2" t="s">
        <v>390</v>
      </c>
      <c r="D9267" s="2">
        <v>2015</v>
      </c>
      <c r="E9267" s="2" t="s">
        <v>388</v>
      </c>
      <c r="F9267" s="2">
        <v>14128703</v>
      </c>
    </row>
    <row r="9268" spans="1:6" x14ac:dyDescent="0.25">
      <c r="A9268" s="2" t="s">
        <v>232</v>
      </c>
      <c r="B9268" s="2" t="s">
        <v>424</v>
      </c>
      <c r="C9268" s="2" t="s">
        <v>390</v>
      </c>
      <c r="D9268" s="2">
        <v>2016</v>
      </c>
      <c r="E9268" s="2" t="s">
        <v>388</v>
      </c>
      <c r="F9268" s="2">
        <v>16747013</v>
      </c>
    </row>
    <row r="9269" spans="1:6" x14ac:dyDescent="0.25">
      <c r="A9269" s="2" t="s">
        <v>232</v>
      </c>
      <c r="B9269" s="2" t="s">
        <v>424</v>
      </c>
      <c r="C9269" s="2" t="s">
        <v>390</v>
      </c>
      <c r="D9269" s="2">
        <v>2017</v>
      </c>
      <c r="E9269" s="2" t="s">
        <v>388</v>
      </c>
      <c r="F9269" s="2">
        <v>19452760</v>
      </c>
    </row>
    <row r="9270" spans="1:6" x14ac:dyDescent="0.25">
      <c r="A9270" s="2" t="s">
        <v>232</v>
      </c>
      <c r="B9270" s="2" t="s">
        <v>424</v>
      </c>
      <c r="C9270" s="2" t="s">
        <v>390</v>
      </c>
      <c r="D9270" s="2">
        <v>2018</v>
      </c>
      <c r="E9270" s="2" t="s">
        <v>388</v>
      </c>
      <c r="F9270" s="2">
        <v>17463607</v>
      </c>
    </row>
    <row r="9271" spans="1:6" x14ac:dyDescent="0.25">
      <c r="A9271" s="2" t="s">
        <v>232</v>
      </c>
      <c r="B9271" s="2" t="s">
        <v>424</v>
      </c>
      <c r="C9271" s="2" t="s">
        <v>390</v>
      </c>
      <c r="D9271" s="2">
        <v>2019</v>
      </c>
      <c r="E9271" s="2" t="s">
        <v>388</v>
      </c>
      <c r="F9271" s="2">
        <v>18215124</v>
      </c>
    </row>
    <row r="9272" spans="1:6" x14ac:dyDescent="0.25">
      <c r="A9272" s="2" t="s">
        <v>232</v>
      </c>
      <c r="B9272" s="2" t="s">
        <v>424</v>
      </c>
      <c r="C9272" s="2" t="s">
        <v>390</v>
      </c>
      <c r="D9272" s="2">
        <v>2020</v>
      </c>
      <c r="E9272" s="2" t="s">
        <v>388</v>
      </c>
      <c r="F9272" s="2">
        <v>19647798</v>
      </c>
    </row>
    <row r="9273" spans="1:6" x14ac:dyDescent="0.25">
      <c r="A9273" s="2" t="s">
        <v>232</v>
      </c>
      <c r="B9273" s="2" t="s">
        <v>424</v>
      </c>
      <c r="C9273" s="2" t="s">
        <v>390</v>
      </c>
      <c r="D9273" s="2">
        <v>2021</v>
      </c>
      <c r="E9273" s="2" t="s">
        <v>388</v>
      </c>
      <c r="F9273" s="2">
        <v>20888859</v>
      </c>
    </row>
    <row r="9274" spans="1:6" x14ac:dyDescent="0.25">
      <c r="A9274" s="2" t="s">
        <v>233</v>
      </c>
      <c r="B9274" s="2" t="s">
        <v>409</v>
      </c>
      <c r="C9274" s="2" t="s">
        <v>387</v>
      </c>
      <c r="D9274" s="2">
        <v>2010</v>
      </c>
      <c r="E9274" s="2" t="s">
        <v>388</v>
      </c>
      <c r="F9274" s="2">
        <v>26060060</v>
      </c>
    </row>
    <row r="9275" spans="1:6" x14ac:dyDescent="0.25">
      <c r="A9275" s="2" t="s">
        <v>233</v>
      </c>
      <c r="B9275" s="2" t="s">
        <v>409</v>
      </c>
      <c r="C9275" s="2" t="s">
        <v>387</v>
      </c>
      <c r="D9275" s="2">
        <v>2011</v>
      </c>
      <c r="E9275" s="2" t="s">
        <v>388</v>
      </c>
      <c r="F9275" s="2">
        <v>114475495</v>
      </c>
    </row>
    <row r="9276" spans="1:6" x14ac:dyDescent="0.25">
      <c r="A9276" s="2" t="s">
        <v>233</v>
      </c>
      <c r="B9276" s="2" t="s">
        <v>409</v>
      </c>
      <c r="C9276" s="2" t="s">
        <v>387</v>
      </c>
      <c r="D9276" s="2">
        <v>2012</v>
      </c>
      <c r="E9276" s="2" t="s">
        <v>388</v>
      </c>
      <c r="F9276" s="2">
        <v>46518308</v>
      </c>
    </row>
    <row r="9277" spans="1:6" x14ac:dyDescent="0.25">
      <c r="A9277" s="2" t="s">
        <v>233</v>
      </c>
      <c r="B9277" s="2" t="s">
        <v>409</v>
      </c>
      <c r="C9277" s="2" t="s">
        <v>387</v>
      </c>
      <c r="D9277" s="2">
        <v>2013</v>
      </c>
      <c r="E9277" s="2" t="s">
        <v>388</v>
      </c>
      <c r="F9277" s="2">
        <v>31199414</v>
      </c>
    </row>
    <row r="9278" spans="1:6" x14ac:dyDescent="0.25">
      <c r="A9278" s="2" t="s">
        <v>233</v>
      </c>
      <c r="B9278" s="2" t="s">
        <v>409</v>
      </c>
      <c r="C9278" s="2" t="s">
        <v>387</v>
      </c>
      <c r="D9278" s="2">
        <v>2014</v>
      </c>
      <c r="E9278" s="2" t="s">
        <v>388</v>
      </c>
      <c r="F9278" s="2">
        <v>24463428</v>
      </c>
    </row>
    <row r="9279" spans="1:6" x14ac:dyDescent="0.25">
      <c r="A9279" s="2" t="s">
        <v>233</v>
      </c>
      <c r="B9279" s="2" t="s">
        <v>409</v>
      </c>
      <c r="C9279" s="2" t="s">
        <v>387</v>
      </c>
      <c r="D9279" s="2">
        <v>2015</v>
      </c>
      <c r="E9279" s="2" t="s">
        <v>388</v>
      </c>
      <c r="F9279" s="2">
        <v>32167218</v>
      </c>
    </row>
    <row r="9280" spans="1:6" x14ac:dyDescent="0.25">
      <c r="A9280" s="2" t="s">
        <v>233</v>
      </c>
      <c r="B9280" s="2" t="s">
        <v>409</v>
      </c>
      <c r="C9280" s="2" t="s">
        <v>387</v>
      </c>
      <c r="D9280" s="2">
        <v>2016</v>
      </c>
      <c r="E9280" s="2" t="s">
        <v>388</v>
      </c>
      <c r="F9280" s="2">
        <v>41534245</v>
      </c>
    </row>
    <row r="9281" spans="1:6" x14ac:dyDescent="0.25">
      <c r="A9281" s="2" t="s">
        <v>233</v>
      </c>
      <c r="B9281" s="2" t="s">
        <v>409</v>
      </c>
      <c r="C9281" s="2" t="s">
        <v>387</v>
      </c>
      <c r="D9281" s="2">
        <v>2017</v>
      </c>
      <c r="E9281" s="2" t="s">
        <v>388</v>
      </c>
      <c r="F9281" s="2">
        <v>52743082</v>
      </c>
    </row>
    <row r="9282" spans="1:6" x14ac:dyDescent="0.25">
      <c r="A9282" s="2" t="s">
        <v>233</v>
      </c>
      <c r="B9282" s="2" t="s">
        <v>409</v>
      </c>
      <c r="C9282" s="2" t="s">
        <v>387</v>
      </c>
      <c r="D9282" s="2">
        <v>2018</v>
      </c>
      <c r="E9282" s="2" t="s">
        <v>388</v>
      </c>
      <c r="F9282" s="2">
        <v>72759129</v>
      </c>
    </row>
    <row r="9283" spans="1:6" x14ac:dyDescent="0.25">
      <c r="A9283" s="2" t="s">
        <v>233</v>
      </c>
      <c r="B9283" s="2" t="s">
        <v>409</v>
      </c>
      <c r="C9283" s="2" t="s">
        <v>387</v>
      </c>
      <c r="D9283" s="2">
        <v>2019</v>
      </c>
      <c r="E9283" s="2" t="s">
        <v>388</v>
      </c>
      <c r="F9283" s="2">
        <v>77302181</v>
      </c>
    </row>
    <row r="9284" spans="1:6" x14ac:dyDescent="0.25">
      <c r="A9284" s="2" t="s">
        <v>233</v>
      </c>
      <c r="B9284" s="2" t="s">
        <v>409</v>
      </c>
      <c r="C9284" s="2" t="s">
        <v>387</v>
      </c>
      <c r="D9284" s="2">
        <v>2020</v>
      </c>
      <c r="E9284" s="2" t="s">
        <v>388</v>
      </c>
      <c r="F9284" s="2">
        <v>81334788</v>
      </c>
    </row>
    <row r="9285" spans="1:6" x14ac:dyDescent="0.25">
      <c r="A9285" s="2" t="s">
        <v>233</v>
      </c>
      <c r="B9285" s="2" t="s">
        <v>409</v>
      </c>
      <c r="C9285" s="2" t="s">
        <v>387</v>
      </c>
      <c r="D9285" s="2">
        <v>2021</v>
      </c>
      <c r="E9285" s="2" t="s">
        <v>388</v>
      </c>
      <c r="F9285" s="2">
        <v>83799034</v>
      </c>
    </row>
    <row r="9286" spans="1:6" x14ac:dyDescent="0.25">
      <c r="A9286" s="2" t="s">
        <v>233</v>
      </c>
      <c r="B9286" s="2" t="s">
        <v>409</v>
      </c>
      <c r="C9286" s="2" t="s">
        <v>389</v>
      </c>
      <c r="D9286" s="2">
        <v>2010</v>
      </c>
      <c r="E9286" s="2" t="s">
        <v>388</v>
      </c>
      <c r="F9286" s="2">
        <v>12840627</v>
      </c>
    </row>
    <row r="9287" spans="1:6" x14ac:dyDescent="0.25">
      <c r="A9287" s="2" t="s">
        <v>233</v>
      </c>
      <c r="B9287" s="2" t="s">
        <v>409</v>
      </c>
      <c r="C9287" s="2" t="s">
        <v>389</v>
      </c>
      <c r="D9287" s="2">
        <v>2011</v>
      </c>
      <c r="E9287" s="2" t="s">
        <v>388</v>
      </c>
      <c r="F9287" s="2">
        <v>21115503</v>
      </c>
    </row>
    <row r="9288" spans="1:6" x14ac:dyDescent="0.25">
      <c r="A9288" s="2" t="s">
        <v>233</v>
      </c>
      <c r="B9288" s="2" t="s">
        <v>409</v>
      </c>
      <c r="C9288" s="2" t="s">
        <v>389</v>
      </c>
      <c r="D9288" s="2">
        <v>2012</v>
      </c>
      <c r="E9288" s="2" t="s">
        <v>388</v>
      </c>
      <c r="F9288" s="2">
        <v>43775450</v>
      </c>
    </row>
    <row r="9289" spans="1:6" x14ac:dyDescent="0.25">
      <c r="A9289" s="2" t="s">
        <v>233</v>
      </c>
      <c r="B9289" s="2" t="s">
        <v>409</v>
      </c>
      <c r="C9289" s="2" t="s">
        <v>389</v>
      </c>
      <c r="D9289" s="2">
        <v>2013</v>
      </c>
      <c r="E9289" s="2" t="s">
        <v>388</v>
      </c>
      <c r="F9289" s="2">
        <v>30576677</v>
      </c>
    </row>
    <row r="9290" spans="1:6" x14ac:dyDescent="0.25">
      <c r="A9290" s="2" t="s">
        <v>233</v>
      </c>
      <c r="B9290" s="2" t="s">
        <v>409</v>
      </c>
      <c r="C9290" s="2" t="s">
        <v>389</v>
      </c>
      <c r="D9290" s="2">
        <v>2014</v>
      </c>
      <c r="E9290" s="2" t="s">
        <v>388</v>
      </c>
      <c r="F9290" s="2">
        <v>25367055</v>
      </c>
    </row>
    <row r="9291" spans="1:6" x14ac:dyDescent="0.25">
      <c r="A9291" s="2" t="s">
        <v>233</v>
      </c>
      <c r="B9291" s="2" t="s">
        <v>409</v>
      </c>
      <c r="C9291" s="2" t="s">
        <v>389</v>
      </c>
      <c r="D9291" s="2">
        <v>2015</v>
      </c>
      <c r="E9291" s="2" t="s">
        <v>388</v>
      </c>
      <c r="F9291" s="2">
        <v>63887902</v>
      </c>
    </row>
    <row r="9292" spans="1:6" x14ac:dyDescent="0.25">
      <c r="A9292" s="2" t="s">
        <v>233</v>
      </c>
      <c r="B9292" s="2" t="s">
        <v>409</v>
      </c>
      <c r="C9292" s="2" t="s">
        <v>389</v>
      </c>
      <c r="D9292" s="2">
        <v>2016</v>
      </c>
      <c r="E9292" s="2" t="s">
        <v>388</v>
      </c>
      <c r="F9292" s="2">
        <v>13642077</v>
      </c>
    </row>
    <row r="9293" spans="1:6" x14ac:dyDescent="0.25">
      <c r="A9293" s="2" t="s">
        <v>233</v>
      </c>
      <c r="B9293" s="2" t="s">
        <v>409</v>
      </c>
      <c r="C9293" s="2" t="s">
        <v>389</v>
      </c>
      <c r="D9293" s="2">
        <v>2017</v>
      </c>
      <c r="E9293" s="2" t="s">
        <v>388</v>
      </c>
      <c r="F9293" s="2">
        <v>139752666</v>
      </c>
    </row>
    <row r="9294" spans="1:6" x14ac:dyDescent="0.25">
      <c r="A9294" s="2" t="s">
        <v>233</v>
      </c>
      <c r="B9294" s="2" t="s">
        <v>409</v>
      </c>
      <c r="C9294" s="2" t="s">
        <v>389</v>
      </c>
      <c r="D9294" s="2">
        <v>2018</v>
      </c>
      <c r="E9294" s="2" t="s">
        <v>388</v>
      </c>
      <c r="F9294" s="2">
        <v>80496298</v>
      </c>
    </row>
    <row r="9295" spans="1:6" x14ac:dyDescent="0.25">
      <c r="A9295" s="2" t="s">
        <v>233</v>
      </c>
      <c r="B9295" s="2" t="s">
        <v>409</v>
      </c>
      <c r="C9295" s="2" t="s">
        <v>389</v>
      </c>
      <c r="D9295" s="2">
        <v>2019</v>
      </c>
      <c r="E9295" s="2" t="s">
        <v>388</v>
      </c>
      <c r="F9295" s="2">
        <v>82210180</v>
      </c>
    </row>
    <row r="9296" spans="1:6" x14ac:dyDescent="0.25">
      <c r="A9296" s="2" t="s">
        <v>233</v>
      </c>
      <c r="B9296" s="2" t="s">
        <v>409</v>
      </c>
      <c r="C9296" s="2" t="s">
        <v>389</v>
      </c>
      <c r="D9296" s="2">
        <v>2020</v>
      </c>
      <c r="E9296" s="2" t="s">
        <v>388</v>
      </c>
      <c r="F9296" s="2">
        <v>84796219</v>
      </c>
    </row>
    <row r="9297" spans="1:6" x14ac:dyDescent="0.25">
      <c r="A9297" s="2" t="s">
        <v>233</v>
      </c>
      <c r="B9297" s="2" t="s">
        <v>409</v>
      </c>
      <c r="C9297" s="2" t="s">
        <v>389</v>
      </c>
      <c r="D9297" s="2">
        <v>2021</v>
      </c>
      <c r="E9297" s="2" t="s">
        <v>388</v>
      </c>
      <c r="F9297" s="2">
        <v>86961365</v>
      </c>
    </row>
    <row r="9298" spans="1:6" x14ac:dyDescent="0.25">
      <c r="A9298" s="2" t="s">
        <v>233</v>
      </c>
      <c r="B9298" s="2" t="s">
        <v>409</v>
      </c>
      <c r="C9298" s="2" t="s">
        <v>390</v>
      </c>
      <c r="D9298" s="2">
        <v>2010</v>
      </c>
      <c r="E9298" s="2" t="s">
        <v>388</v>
      </c>
      <c r="F9298" s="2">
        <v>43894496</v>
      </c>
    </row>
    <row r="9299" spans="1:6" x14ac:dyDescent="0.25">
      <c r="A9299" s="2" t="s">
        <v>233</v>
      </c>
      <c r="B9299" s="2" t="s">
        <v>409</v>
      </c>
      <c r="C9299" s="2" t="s">
        <v>390</v>
      </c>
      <c r="D9299" s="2">
        <v>2011</v>
      </c>
      <c r="E9299" s="2" t="s">
        <v>388</v>
      </c>
      <c r="F9299" s="2">
        <v>37656577</v>
      </c>
    </row>
    <row r="9300" spans="1:6" x14ac:dyDescent="0.25">
      <c r="A9300" s="2" t="s">
        <v>233</v>
      </c>
      <c r="B9300" s="2" t="s">
        <v>409</v>
      </c>
      <c r="C9300" s="2" t="s">
        <v>390</v>
      </c>
      <c r="D9300" s="2">
        <v>2012</v>
      </c>
      <c r="E9300" s="2" t="s">
        <v>388</v>
      </c>
      <c r="F9300" s="2">
        <v>47666107</v>
      </c>
    </row>
    <row r="9301" spans="1:6" x14ac:dyDescent="0.25">
      <c r="A9301" s="2" t="s">
        <v>233</v>
      </c>
      <c r="B9301" s="2" t="s">
        <v>409</v>
      </c>
      <c r="C9301" s="2" t="s">
        <v>390</v>
      </c>
      <c r="D9301" s="2">
        <v>2013</v>
      </c>
      <c r="E9301" s="2" t="s">
        <v>388</v>
      </c>
      <c r="F9301" s="2">
        <v>56982646</v>
      </c>
    </row>
    <row r="9302" spans="1:6" x14ac:dyDescent="0.25">
      <c r="A9302" s="2" t="s">
        <v>233</v>
      </c>
      <c r="B9302" s="2" t="s">
        <v>409</v>
      </c>
      <c r="C9302" s="2" t="s">
        <v>390</v>
      </c>
      <c r="D9302" s="2">
        <v>2014</v>
      </c>
      <c r="E9302" s="2" t="s">
        <v>388</v>
      </c>
      <c r="F9302" s="2">
        <v>63031873</v>
      </c>
    </row>
    <row r="9303" spans="1:6" x14ac:dyDescent="0.25">
      <c r="A9303" s="2" t="s">
        <v>233</v>
      </c>
      <c r="B9303" s="2" t="s">
        <v>409</v>
      </c>
      <c r="C9303" s="2" t="s">
        <v>390</v>
      </c>
      <c r="D9303" s="2">
        <v>2015</v>
      </c>
      <c r="E9303" s="2" t="s">
        <v>388</v>
      </c>
      <c r="F9303" s="2">
        <v>90031510</v>
      </c>
    </row>
    <row r="9304" spans="1:6" x14ac:dyDescent="0.25">
      <c r="A9304" s="2" t="s">
        <v>233</v>
      </c>
      <c r="B9304" s="2" t="s">
        <v>409</v>
      </c>
      <c r="C9304" s="2" t="s">
        <v>390</v>
      </c>
      <c r="D9304" s="2">
        <v>2016</v>
      </c>
      <c r="E9304" s="2" t="s">
        <v>388</v>
      </c>
      <c r="F9304" s="2">
        <v>96189366</v>
      </c>
    </row>
    <row r="9305" spans="1:6" x14ac:dyDescent="0.25">
      <c r="A9305" s="2" t="s">
        <v>233</v>
      </c>
      <c r="B9305" s="2" t="s">
        <v>409</v>
      </c>
      <c r="C9305" s="2" t="s">
        <v>390</v>
      </c>
      <c r="D9305" s="2">
        <v>2017</v>
      </c>
      <c r="E9305" s="2" t="s">
        <v>388</v>
      </c>
      <c r="F9305" s="2">
        <v>114613723</v>
      </c>
    </row>
    <row r="9306" spans="1:6" x14ac:dyDescent="0.25">
      <c r="A9306" s="2" t="s">
        <v>233</v>
      </c>
      <c r="B9306" s="2" t="s">
        <v>409</v>
      </c>
      <c r="C9306" s="2" t="s">
        <v>390</v>
      </c>
      <c r="D9306" s="2">
        <v>2018</v>
      </c>
      <c r="E9306" s="2" t="s">
        <v>388</v>
      </c>
      <c r="F9306" s="2">
        <v>125848981</v>
      </c>
    </row>
    <row r="9307" spans="1:6" x14ac:dyDescent="0.25">
      <c r="A9307" s="2" t="s">
        <v>233</v>
      </c>
      <c r="B9307" s="2" t="s">
        <v>409</v>
      </c>
      <c r="C9307" s="2" t="s">
        <v>390</v>
      </c>
      <c r="D9307" s="2">
        <v>2019</v>
      </c>
      <c r="E9307" s="2" t="s">
        <v>388</v>
      </c>
      <c r="F9307" s="2">
        <v>134541876</v>
      </c>
    </row>
    <row r="9308" spans="1:6" x14ac:dyDescent="0.25">
      <c r="A9308" s="2" t="s">
        <v>233</v>
      </c>
      <c r="B9308" s="2" t="s">
        <v>409</v>
      </c>
      <c r="C9308" s="2" t="s">
        <v>390</v>
      </c>
      <c r="D9308" s="2">
        <v>2020</v>
      </c>
      <c r="E9308" s="2" t="s">
        <v>388</v>
      </c>
      <c r="F9308" s="2">
        <v>145001634</v>
      </c>
    </row>
    <row r="9309" spans="1:6" x14ac:dyDescent="0.25">
      <c r="A9309" s="2" t="s">
        <v>233</v>
      </c>
      <c r="B9309" s="2" t="s">
        <v>409</v>
      </c>
      <c r="C9309" s="2" t="s">
        <v>390</v>
      </c>
      <c r="D9309" s="2">
        <v>2021</v>
      </c>
      <c r="E9309" s="2" t="s">
        <v>388</v>
      </c>
      <c r="F9309" s="2">
        <v>152634817</v>
      </c>
    </row>
    <row r="9310" spans="1:6" x14ac:dyDescent="0.25">
      <c r="A9310" s="2" t="s">
        <v>234</v>
      </c>
      <c r="B9310" s="2" t="s">
        <v>399</v>
      </c>
      <c r="C9310" s="2" t="s">
        <v>387</v>
      </c>
      <c r="D9310" s="2">
        <v>2010</v>
      </c>
      <c r="E9310" s="2" t="s">
        <v>388</v>
      </c>
      <c r="F9310" s="2">
        <v>22980642</v>
      </c>
    </row>
    <row r="9311" spans="1:6" x14ac:dyDescent="0.25">
      <c r="A9311" s="2" t="s">
        <v>234</v>
      </c>
      <c r="B9311" s="2" t="s">
        <v>399</v>
      </c>
      <c r="C9311" s="2" t="s">
        <v>387</v>
      </c>
      <c r="D9311" s="2">
        <v>2011</v>
      </c>
      <c r="E9311" s="2" t="s">
        <v>388</v>
      </c>
      <c r="F9311" s="2">
        <v>25698879</v>
      </c>
    </row>
    <row r="9312" spans="1:6" x14ac:dyDescent="0.25">
      <c r="A9312" s="2" t="s">
        <v>234</v>
      </c>
      <c r="B9312" s="2" t="s">
        <v>399</v>
      </c>
      <c r="C9312" s="2" t="s">
        <v>387</v>
      </c>
      <c r="D9312" s="2">
        <v>2012</v>
      </c>
      <c r="E9312" s="2" t="s">
        <v>388</v>
      </c>
      <c r="F9312" s="2">
        <v>16861150</v>
      </c>
    </row>
    <row r="9313" spans="1:6" x14ac:dyDescent="0.25">
      <c r="A9313" s="2" t="s">
        <v>234</v>
      </c>
      <c r="B9313" s="2" t="s">
        <v>399</v>
      </c>
      <c r="C9313" s="2" t="s">
        <v>387</v>
      </c>
      <c r="D9313" s="2">
        <v>2013</v>
      </c>
      <c r="E9313" s="2" t="s">
        <v>388</v>
      </c>
      <c r="F9313" s="2">
        <v>24357003</v>
      </c>
    </row>
    <row r="9314" spans="1:6" x14ac:dyDescent="0.25">
      <c r="A9314" s="2" t="s">
        <v>234</v>
      </c>
      <c r="B9314" s="2" t="s">
        <v>399</v>
      </c>
      <c r="C9314" s="2" t="s">
        <v>387</v>
      </c>
      <c r="D9314" s="2">
        <v>2014</v>
      </c>
      <c r="E9314" s="2" t="s">
        <v>388</v>
      </c>
      <c r="F9314" s="2">
        <v>7675280</v>
      </c>
    </row>
    <row r="9315" spans="1:6" x14ac:dyDescent="0.25">
      <c r="A9315" s="2" t="s">
        <v>234</v>
      </c>
      <c r="B9315" s="2" t="s">
        <v>399</v>
      </c>
      <c r="C9315" s="2" t="s">
        <v>387</v>
      </c>
      <c r="D9315" s="2">
        <v>2015</v>
      </c>
      <c r="E9315" s="2" t="s">
        <v>388</v>
      </c>
      <c r="F9315" s="2">
        <v>24463877</v>
      </c>
    </row>
    <row r="9316" spans="1:6" x14ac:dyDescent="0.25">
      <c r="A9316" s="2" t="s">
        <v>234</v>
      </c>
      <c r="B9316" s="2" t="s">
        <v>399</v>
      </c>
      <c r="C9316" s="2" t="s">
        <v>387</v>
      </c>
      <c r="D9316" s="2">
        <v>2016</v>
      </c>
      <c r="E9316" s="2" t="s">
        <v>388</v>
      </c>
      <c r="F9316" s="2">
        <v>22680671</v>
      </c>
    </row>
    <row r="9317" spans="1:6" x14ac:dyDescent="0.25">
      <c r="A9317" s="2" t="s">
        <v>234</v>
      </c>
      <c r="B9317" s="2" t="s">
        <v>399</v>
      </c>
      <c r="C9317" s="2" t="s">
        <v>387</v>
      </c>
      <c r="D9317" s="2">
        <v>2017</v>
      </c>
      <c r="E9317" s="2" t="s">
        <v>388</v>
      </c>
      <c r="F9317" s="2">
        <v>21564225</v>
      </c>
    </row>
    <row r="9318" spans="1:6" x14ac:dyDescent="0.25">
      <c r="A9318" s="2" t="s">
        <v>234</v>
      </c>
      <c r="B9318" s="2" t="s">
        <v>399</v>
      </c>
      <c r="C9318" s="2" t="s">
        <v>387</v>
      </c>
      <c r="D9318" s="2">
        <v>2018</v>
      </c>
      <c r="E9318" s="2" t="s">
        <v>388</v>
      </c>
      <c r="F9318" s="2">
        <v>54381067</v>
      </c>
    </row>
    <row r="9319" spans="1:6" x14ac:dyDescent="0.25">
      <c r="A9319" s="2" t="s">
        <v>234</v>
      </c>
      <c r="B9319" s="2" t="s">
        <v>399</v>
      </c>
      <c r="C9319" s="2" t="s">
        <v>387</v>
      </c>
      <c r="D9319" s="2">
        <v>2019</v>
      </c>
      <c r="E9319" s="2" t="s">
        <v>388</v>
      </c>
      <c r="F9319" s="2">
        <v>58639818</v>
      </c>
    </row>
    <row r="9320" spans="1:6" x14ac:dyDescent="0.25">
      <c r="A9320" s="2" t="s">
        <v>234</v>
      </c>
      <c r="B9320" s="2" t="s">
        <v>399</v>
      </c>
      <c r="C9320" s="2" t="s">
        <v>387</v>
      </c>
      <c r="D9320" s="2">
        <v>2020</v>
      </c>
      <c r="E9320" s="2" t="s">
        <v>388</v>
      </c>
      <c r="F9320" s="2">
        <v>62435484</v>
      </c>
    </row>
    <row r="9321" spans="1:6" x14ac:dyDescent="0.25">
      <c r="A9321" s="2" t="s">
        <v>234</v>
      </c>
      <c r="B9321" s="2" t="s">
        <v>399</v>
      </c>
      <c r="C9321" s="2" t="s">
        <v>387</v>
      </c>
      <c r="D9321" s="2">
        <v>2021</v>
      </c>
      <c r="E9321" s="2" t="s">
        <v>388</v>
      </c>
      <c r="F9321" s="2">
        <v>64728521</v>
      </c>
    </row>
    <row r="9322" spans="1:6" x14ac:dyDescent="0.25">
      <c r="A9322" s="2" t="s">
        <v>234</v>
      </c>
      <c r="B9322" s="2" t="s">
        <v>399</v>
      </c>
      <c r="C9322" s="2" t="s">
        <v>389</v>
      </c>
      <c r="D9322" s="2">
        <v>2010</v>
      </c>
      <c r="E9322" s="2" t="s">
        <v>388</v>
      </c>
      <c r="F9322" s="2">
        <v>35606725</v>
      </c>
    </row>
    <row r="9323" spans="1:6" x14ac:dyDescent="0.25">
      <c r="A9323" s="2" t="s">
        <v>234</v>
      </c>
      <c r="B9323" s="2" t="s">
        <v>399</v>
      </c>
      <c r="C9323" s="2" t="s">
        <v>389</v>
      </c>
      <c r="D9323" s="2">
        <v>2011</v>
      </c>
      <c r="E9323" s="2" t="s">
        <v>388</v>
      </c>
      <c r="F9323" s="2">
        <v>33239424</v>
      </c>
    </row>
    <row r="9324" spans="1:6" x14ac:dyDescent="0.25">
      <c r="A9324" s="2" t="s">
        <v>234</v>
      </c>
      <c r="B9324" s="2" t="s">
        <v>399</v>
      </c>
      <c r="C9324" s="2" t="s">
        <v>389</v>
      </c>
      <c r="D9324" s="2">
        <v>2012</v>
      </c>
      <c r="E9324" s="2" t="s">
        <v>388</v>
      </c>
      <c r="F9324" s="2">
        <v>27938799</v>
      </c>
    </row>
    <row r="9325" spans="1:6" x14ac:dyDescent="0.25">
      <c r="A9325" s="2" t="s">
        <v>234</v>
      </c>
      <c r="B9325" s="2" t="s">
        <v>399</v>
      </c>
      <c r="C9325" s="2" t="s">
        <v>389</v>
      </c>
      <c r="D9325" s="2">
        <v>2013</v>
      </c>
      <c r="E9325" s="2" t="s">
        <v>388</v>
      </c>
      <c r="F9325" s="2">
        <v>68884353</v>
      </c>
    </row>
    <row r="9326" spans="1:6" x14ac:dyDescent="0.25">
      <c r="A9326" s="2" t="s">
        <v>234</v>
      </c>
      <c r="B9326" s="2" t="s">
        <v>399</v>
      </c>
      <c r="C9326" s="2" t="s">
        <v>389</v>
      </c>
      <c r="D9326" s="2">
        <v>2014</v>
      </c>
      <c r="E9326" s="2" t="s">
        <v>388</v>
      </c>
      <c r="F9326" s="2">
        <v>47557457</v>
      </c>
    </row>
    <row r="9327" spans="1:6" x14ac:dyDescent="0.25">
      <c r="A9327" s="2" t="s">
        <v>234</v>
      </c>
      <c r="B9327" s="2" t="s">
        <v>399</v>
      </c>
      <c r="C9327" s="2" t="s">
        <v>389</v>
      </c>
      <c r="D9327" s="2">
        <v>2015</v>
      </c>
      <c r="E9327" s="2" t="s">
        <v>388</v>
      </c>
      <c r="F9327" s="2">
        <v>55166760</v>
      </c>
    </row>
    <row r="9328" spans="1:6" x14ac:dyDescent="0.25">
      <c r="A9328" s="2" t="s">
        <v>234</v>
      </c>
      <c r="B9328" s="2" t="s">
        <v>399</v>
      </c>
      <c r="C9328" s="2" t="s">
        <v>389</v>
      </c>
      <c r="D9328" s="2">
        <v>2016</v>
      </c>
      <c r="E9328" s="2" t="s">
        <v>388</v>
      </c>
      <c r="F9328" s="2">
        <v>50767369</v>
      </c>
    </row>
    <row r="9329" spans="1:6" x14ac:dyDescent="0.25">
      <c r="A9329" s="2" t="s">
        <v>234</v>
      </c>
      <c r="B9329" s="2" t="s">
        <v>399</v>
      </c>
      <c r="C9329" s="2" t="s">
        <v>389</v>
      </c>
      <c r="D9329" s="2">
        <v>2017</v>
      </c>
      <c r="E9329" s="2" t="s">
        <v>388</v>
      </c>
      <c r="F9329" s="2">
        <v>121771817</v>
      </c>
    </row>
    <row r="9330" spans="1:6" x14ac:dyDescent="0.25">
      <c r="A9330" s="2" t="s">
        <v>234</v>
      </c>
      <c r="B9330" s="2" t="s">
        <v>399</v>
      </c>
      <c r="C9330" s="2" t="s">
        <v>389</v>
      </c>
      <c r="D9330" s="2">
        <v>2018</v>
      </c>
      <c r="E9330" s="2" t="s">
        <v>388</v>
      </c>
      <c r="F9330" s="2">
        <v>103966067</v>
      </c>
    </row>
    <row r="9331" spans="1:6" x14ac:dyDescent="0.25">
      <c r="A9331" s="2" t="s">
        <v>234</v>
      </c>
      <c r="B9331" s="2" t="s">
        <v>399</v>
      </c>
      <c r="C9331" s="2" t="s">
        <v>389</v>
      </c>
      <c r="D9331" s="2">
        <v>2019</v>
      </c>
      <c r="E9331" s="2" t="s">
        <v>388</v>
      </c>
      <c r="F9331" s="2">
        <v>104779078</v>
      </c>
    </row>
    <row r="9332" spans="1:6" x14ac:dyDescent="0.25">
      <c r="A9332" s="2" t="s">
        <v>234</v>
      </c>
      <c r="B9332" s="2" t="s">
        <v>399</v>
      </c>
      <c r="C9332" s="2" t="s">
        <v>389</v>
      </c>
      <c r="D9332" s="2">
        <v>2020</v>
      </c>
      <c r="E9332" s="2" t="s">
        <v>388</v>
      </c>
      <c r="F9332" s="2">
        <v>105938984</v>
      </c>
    </row>
    <row r="9333" spans="1:6" x14ac:dyDescent="0.25">
      <c r="A9333" s="2" t="s">
        <v>234</v>
      </c>
      <c r="B9333" s="2" t="s">
        <v>399</v>
      </c>
      <c r="C9333" s="2" t="s">
        <v>389</v>
      </c>
      <c r="D9333" s="2">
        <v>2021</v>
      </c>
      <c r="E9333" s="2" t="s">
        <v>388</v>
      </c>
      <c r="F9333" s="2">
        <v>106468510</v>
      </c>
    </row>
    <row r="9334" spans="1:6" x14ac:dyDescent="0.25">
      <c r="A9334" s="2" t="s">
        <v>234</v>
      </c>
      <c r="B9334" s="2" t="s">
        <v>399</v>
      </c>
      <c r="C9334" s="2" t="s">
        <v>390</v>
      </c>
      <c r="D9334" s="2">
        <v>2010</v>
      </c>
      <c r="E9334" s="2" t="s">
        <v>388</v>
      </c>
      <c r="F9334" s="2">
        <v>8102660</v>
      </c>
    </row>
    <row r="9335" spans="1:6" x14ac:dyDescent="0.25">
      <c r="A9335" s="2" t="s">
        <v>234</v>
      </c>
      <c r="B9335" s="2" t="s">
        <v>399</v>
      </c>
      <c r="C9335" s="2" t="s">
        <v>390</v>
      </c>
      <c r="D9335" s="2">
        <v>2011</v>
      </c>
      <c r="E9335" s="2" t="s">
        <v>388</v>
      </c>
      <c r="F9335" s="2">
        <v>15848510</v>
      </c>
    </row>
    <row r="9336" spans="1:6" x14ac:dyDescent="0.25">
      <c r="A9336" s="2" t="s">
        <v>234</v>
      </c>
      <c r="B9336" s="2" t="s">
        <v>399</v>
      </c>
      <c r="C9336" s="2" t="s">
        <v>390</v>
      </c>
      <c r="D9336" s="2">
        <v>2012</v>
      </c>
      <c r="E9336" s="2" t="s">
        <v>388</v>
      </c>
      <c r="F9336" s="2">
        <v>31637445</v>
      </c>
    </row>
    <row r="9337" spans="1:6" x14ac:dyDescent="0.25">
      <c r="A9337" s="2" t="s">
        <v>234</v>
      </c>
      <c r="B9337" s="2" t="s">
        <v>399</v>
      </c>
      <c r="C9337" s="2" t="s">
        <v>390</v>
      </c>
      <c r="D9337" s="2">
        <v>2013</v>
      </c>
      <c r="E9337" s="2" t="s">
        <v>388</v>
      </c>
      <c r="F9337" s="2">
        <v>86332328</v>
      </c>
    </row>
    <row r="9338" spans="1:6" x14ac:dyDescent="0.25">
      <c r="A9338" s="2" t="s">
        <v>234</v>
      </c>
      <c r="B9338" s="2" t="s">
        <v>399</v>
      </c>
      <c r="C9338" s="2" t="s">
        <v>390</v>
      </c>
      <c r="D9338" s="2">
        <v>2014</v>
      </c>
      <c r="E9338" s="2" t="s">
        <v>388</v>
      </c>
      <c r="F9338" s="2">
        <v>21617047</v>
      </c>
    </row>
    <row r="9339" spans="1:6" x14ac:dyDescent="0.25">
      <c r="A9339" s="2" t="s">
        <v>234</v>
      </c>
      <c r="B9339" s="2" t="s">
        <v>399</v>
      </c>
      <c r="C9339" s="2" t="s">
        <v>390</v>
      </c>
      <c r="D9339" s="2">
        <v>2015</v>
      </c>
      <c r="E9339" s="2" t="s">
        <v>388</v>
      </c>
      <c r="F9339" s="2">
        <v>1130377</v>
      </c>
    </row>
    <row r="9340" spans="1:6" x14ac:dyDescent="0.25">
      <c r="A9340" s="2" t="s">
        <v>234</v>
      </c>
      <c r="B9340" s="2" t="s">
        <v>399</v>
      </c>
      <c r="C9340" s="2" t="s">
        <v>390</v>
      </c>
      <c r="D9340" s="2">
        <v>2016</v>
      </c>
      <c r="E9340" s="2" t="s">
        <v>388</v>
      </c>
      <c r="F9340" s="2">
        <v>4885039</v>
      </c>
    </row>
    <row r="9341" spans="1:6" x14ac:dyDescent="0.25">
      <c r="A9341" s="2" t="s">
        <v>234</v>
      </c>
      <c r="B9341" s="2" t="s">
        <v>399</v>
      </c>
      <c r="C9341" s="2" t="s">
        <v>390</v>
      </c>
      <c r="D9341" s="2">
        <v>2017</v>
      </c>
      <c r="E9341" s="2" t="s">
        <v>388</v>
      </c>
      <c r="F9341" s="2">
        <v>11385312</v>
      </c>
    </row>
    <row r="9342" spans="1:6" x14ac:dyDescent="0.25">
      <c r="A9342" s="2" t="s">
        <v>234</v>
      </c>
      <c r="B9342" s="2" t="s">
        <v>399</v>
      </c>
      <c r="C9342" s="2" t="s">
        <v>390</v>
      </c>
      <c r="D9342" s="2">
        <v>2018</v>
      </c>
      <c r="E9342" s="2" t="s">
        <v>388</v>
      </c>
      <c r="F9342" s="2">
        <v>7213667</v>
      </c>
    </row>
    <row r="9343" spans="1:6" x14ac:dyDescent="0.25">
      <c r="A9343" s="2" t="s">
        <v>234</v>
      </c>
      <c r="B9343" s="2" t="s">
        <v>399</v>
      </c>
      <c r="C9343" s="2" t="s">
        <v>390</v>
      </c>
      <c r="D9343" s="2">
        <v>2019</v>
      </c>
      <c r="E9343" s="2" t="s">
        <v>388</v>
      </c>
      <c r="F9343" s="2">
        <v>7860788</v>
      </c>
    </row>
    <row r="9344" spans="1:6" x14ac:dyDescent="0.25">
      <c r="A9344" s="2" t="s">
        <v>234</v>
      </c>
      <c r="B9344" s="2" t="s">
        <v>399</v>
      </c>
      <c r="C9344" s="2" t="s">
        <v>390</v>
      </c>
      <c r="D9344" s="2">
        <v>2020</v>
      </c>
      <c r="E9344" s="2" t="s">
        <v>388</v>
      </c>
      <c r="F9344" s="2">
        <v>7833276</v>
      </c>
    </row>
    <row r="9345" spans="1:6" x14ac:dyDescent="0.25">
      <c r="A9345" s="2" t="s">
        <v>234</v>
      </c>
      <c r="B9345" s="2" t="s">
        <v>399</v>
      </c>
      <c r="C9345" s="2" t="s">
        <v>390</v>
      </c>
      <c r="D9345" s="2">
        <v>2021</v>
      </c>
      <c r="E9345" s="2" t="s">
        <v>388</v>
      </c>
      <c r="F9345" s="2">
        <v>8232855</v>
      </c>
    </row>
    <row r="9346" spans="1:6" x14ac:dyDescent="0.25">
      <c r="A9346" s="2" t="s">
        <v>235</v>
      </c>
      <c r="B9346" s="2" t="s">
        <v>401</v>
      </c>
      <c r="C9346" s="2" t="s">
        <v>387</v>
      </c>
      <c r="D9346" s="2">
        <v>2010</v>
      </c>
      <c r="E9346" s="2" t="s">
        <v>388</v>
      </c>
      <c r="F9346" s="2">
        <v>16000401</v>
      </c>
    </row>
    <row r="9347" spans="1:6" x14ac:dyDescent="0.25">
      <c r="A9347" s="2" t="s">
        <v>235</v>
      </c>
      <c r="B9347" s="2" t="s">
        <v>401</v>
      </c>
      <c r="C9347" s="2" t="s">
        <v>387</v>
      </c>
      <c r="D9347" s="2">
        <v>2011</v>
      </c>
      <c r="E9347" s="2" t="s">
        <v>388</v>
      </c>
      <c r="F9347" s="2">
        <v>18152192</v>
      </c>
    </row>
    <row r="9348" spans="1:6" x14ac:dyDescent="0.25">
      <c r="A9348" s="2" t="s">
        <v>235</v>
      </c>
      <c r="B9348" s="2" t="s">
        <v>401</v>
      </c>
      <c r="C9348" s="2" t="s">
        <v>387</v>
      </c>
      <c r="D9348" s="2">
        <v>2012</v>
      </c>
      <c r="E9348" s="2" t="s">
        <v>388</v>
      </c>
      <c r="F9348" s="2">
        <v>18476490</v>
      </c>
    </row>
    <row r="9349" spans="1:6" x14ac:dyDescent="0.25">
      <c r="A9349" s="2" t="s">
        <v>235</v>
      </c>
      <c r="B9349" s="2" t="s">
        <v>401</v>
      </c>
      <c r="C9349" s="2" t="s">
        <v>387</v>
      </c>
      <c r="D9349" s="2">
        <v>2013</v>
      </c>
      <c r="E9349" s="2" t="s">
        <v>388</v>
      </c>
      <c r="F9349" s="2">
        <v>23172026</v>
      </c>
    </row>
    <row r="9350" spans="1:6" x14ac:dyDescent="0.25">
      <c r="A9350" s="2" t="s">
        <v>235</v>
      </c>
      <c r="B9350" s="2" t="s">
        <v>401</v>
      </c>
      <c r="C9350" s="2" t="s">
        <v>387</v>
      </c>
      <c r="D9350" s="2">
        <v>2014</v>
      </c>
      <c r="E9350" s="2" t="s">
        <v>388</v>
      </c>
      <c r="F9350" s="2">
        <v>17884409</v>
      </c>
    </row>
    <row r="9351" spans="1:6" x14ac:dyDescent="0.25">
      <c r="A9351" s="2" t="s">
        <v>235</v>
      </c>
      <c r="B9351" s="2" t="s">
        <v>401</v>
      </c>
      <c r="C9351" s="2" t="s">
        <v>387</v>
      </c>
      <c r="D9351" s="2">
        <v>2015</v>
      </c>
      <c r="E9351" s="2" t="s">
        <v>388</v>
      </c>
      <c r="F9351" s="2">
        <v>31487033</v>
      </c>
    </row>
    <row r="9352" spans="1:6" x14ac:dyDescent="0.25">
      <c r="A9352" s="2" t="s">
        <v>235</v>
      </c>
      <c r="B9352" s="2" t="s">
        <v>401</v>
      </c>
      <c r="C9352" s="2" t="s">
        <v>387</v>
      </c>
      <c r="D9352" s="2">
        <v>2016</v>
      </c>
      <c r="E9352" s="2" t="s">
        <v>388</v>
      </c>
      <c r="F9352" s="2">
        <v>125118968</v>
      </c>
    </row>
    <row r="9353" spans="1:6" x14ac:dyDescent="0.25">
      <c r="A9353" s="2" t="s">
        <v>235</v>
      </c>
      <c r="B9353" s="2" t="s">
        <v>401</v>
      </c>
      <c r="C9353" s="2" t="s">
        <v>387</v>
      </c>
      <c r="D9353" s="2">
        <v>2017</v>
      </c>
      <c r="E9353" s="2" t="s">
        <v>388</v>
      </c>
      <c r="F9353" s="2">
        <v>32349513</v>
      </c>
    </row>
    <row r="9354" spans="1:6" x14ac:dyDescent="0.25">
      <c r="A9354" s="2" t="s">
        <v>235</v>
      </c>
      <c r="B9354" s="2" t="s">
        <v>401</v>
      </c>
      <c r="C9354" s="2" t="s">
        <v>387</v>
      </c>
      <c r="D9354" s="2">
        <v>2018</v>
      </c>
      <c r="E9354" s="2" t="s">
        <v>388</v>
      </c>
      <c r="F9354" s="2">
        <v>104255836</v>
      </c>
    </row>
    <row r="9355" spans="1:6" x14ac:dyDescent="0.25">
      <c r="A9355" s="2" t="s">
        <v>235</v>
      </c>
      <c r="B9355" s="2" t="s">
        <v>401</v>
      </c>
      <c r="C9355" s="2" t="s">
        <v>387</v>
      </c>
      <c r="D9355" s="2">
        <v>2019</v>
      </c>
      <c r="E9355" s="2" t="s">
        <v>388</v>
      </c>
      <c r="F9355" s="2">
        <v>128054385</v>
      </c>
    </row>
    <row r="9356" spans="1:6" x14ac:dyDescent="0.25">
      <c r="A9356" s="2" t="s">
        <v>235</v>
      </c>
      <c r="B9356" s="2" t="s">
        <v>401</v>
      </c>
      <c r="C9356" s="2" t="s">
        <v>387</v>
      </c>
      <c r="D9356" s="2">
        <v>2020</v>
      </c>
      <c r="E9356" s="2" t="s">
        <v>388</v>
      </c>
      <c r="F9356" s="2">
        <v>118067942</v>
      </c>
    </row>
    <row r="9357" spans="1:6" x14ac:dyDescent="0.25">
      <c r="A9357" s="2" t="s">
        <v>235</v>
      </c>
      <c r="B9357" s="2" t="s">
        <v>401</v>
      </c>
      <c r="C9357" s="2" t="s">
        <v>387</v>
      </c>
      <c r="D9357" s="2">
        <v>2021</v>
      </c>
      <c r="E9357" s="2" t="s">
        <v>388</v>
      </c>
      <c r="F9357" s="2">
        <v>124476025</v>
      </c>
    </row>
    <row r="9358" spans="1:6" x14ac:dyDescent="0.25">
      <c r="A9358" s="2" t="s">
        <v>235</v>
      </c>
      <c r="B9358" s="2" t="s">
        <v>401</v>
      </c>
      <c r="C9358" s="2" t="s">
        <v>389</v>
      </c>
      <c r="D9358" s="2">
        <v>2010</v>
      </c>
      <c r="E9358" s="2" t="s">
        <v>388</v>
      </c>
      <c r="F9358" s="2">
        <v>61303954</v>
      </c>
    </row>
    <row r="9359" spans="1:6" x14ac:dyDescent="0.25">
      <c r="A9359" s="2" t="s">
        <v>235</v>
      </c>
      <c r="B9359" s="2" t="s">
        <v>401</v>
      </c>
      <c r="C9359" s="2" t="s">
        <v>389</v>
      </c>
      <c r="D9359" s="2">
        <v>2011</v>
      </c>
      <c r="E9359" s="2" t="s">
        <v>388</v>
      </c>
      <c r="F9359" s="2">
        <v>31335573</v>
      </c>
    </row>
    <row r="9360" spans="1:6" x14ac:dyDescent="0.25">
      <c r="A9360" s="2" t="s">
        <v>235</v>
      </c>
      <c r="B9360" s="2" t="s">
        <v>401</v>
      </c>
      <c r="C9360" s="2" t="s">
        <v>389</v>
      </c>
      <c r="D9360" s="2">
        <v>2012</v>
      </c>
      <c r="E9360" s="2" t="s">
        <v>388</v>
      </c>
      <c r="F9360" s="2">
        <v>276409452</v>
      </c>
    </row>
    <row r="9361" spans="1:6" x14ac:dyDescent="0.25">
      <c r="A9361" s="2" t="s">
        <v>235</v>
      </c>
      <c r="B9361" s="2" t="s">
        <v>401</v>
      </c>
      <c r="C9361" s="2" t="s">
        <v>389</v>
      </c>
      <c r="D9361" s="2">
        <v>2013</v>
      </c>
      <c r="E9361" s="2" t="s">
        <v>388</v>
      </c>
      <c r="F9361" s="2">
        <v>20139313</v>
      </c>
    </row>
    <row r="9362" spans="1:6" x14ac:dyDescent="0.25">
      <c r="A9362" s="2" t="s">
        <v>235</v>
      </c>
      <c r="B9362" s="2" t="s">
        <v>401</v>
      </c>
      <c r="C9362" s="2" t="s">
        <v>389</v>
      </c>
      <c r="D9362" s="2">
        <v>2014</v>
      </c>
      <c r="E9362" s="2" t="s">
        <v>388</v>
      </c>
      <c r="F9362" s="2">
        <v>57244670</v>
      </c>
    </row>
    <row r="9363" spans="1:6" x14ac:dyDescent="0.25">
      <c r="A9363" s="2" t="s">
        <v>235</v>
      </c>
      <c r="B9363" s="2" t="s">
        <v>401</v>
      </c>
      <c r="C9363" s="2" t="s">
        <v>389</v>
      </c>
      <c r="D9363" s="2">
        <v>2015</v>
      </c>
      <c r="E9363" s="2" t="s">
        <v>388</v>
      </c>
      <c r="F9363" s="2">
        <v>42605522</v>
      </c>
    </row>
    <row r="9364" spans="1:6" x14ac:dyDescent="0.25">
      <c r="A9364" s="2" t="s">
        <v>235</v>
      </c>
      <c r="B9364" s="2" t="s">
        <v>401</v>
      </c>
      <c r="C9364" s="2" t="s">
        <v>389</v>
      </c>
      <c r="D9364" s="2">
        <v>2016</v>
      </c>
      <c r="E9364" s="2" t="s">
        <v>388</v>
      </c>
      <c r="F9364" s="2">
        <v>337796510</v>
      </c>
    </row>
    <row r="9365" spans="1:6" x14ac:dyDescent="0.25">
      <c r="A9365" s="2" t="s">
        <v>235</v>
      </c>
      <c r="B9365" s="2" t="s">
        <v>401</v>
      </c>
      <c r="C9365" s="2" t="s">
        <v>389</v>
      </c>
      <c r="D9365" s="2">
        <v>2017</v>
      </c>
      <c r="E9365" s="2" t="s">
        <v>388</v>
      </c>
      <c r="F9365" s="2">
        <v>28171561</v>
      </c>
    </row>
    <row r="9366" spans="1:6" x14ac:dyDescent="0.25">
      <c r="A9366" s="2" t="s">
        <v>235</v>
      </c>
      <c r="B9366" s="2" t="s">
        <v>401</v>
      </c>
      <c r="C9366" s="2" t="s">
        <v>389</v>
      </c>
      <c r="D9366" s="2">
        <v>2018</v>
      </c>
      <c r="E9366" s="2" t="s">
        <v>388</v>
      </c>
      <c r="F9366" s="2">
        <v>114972787</v>
      </c>
    </row>
    <row r="9367" spans="1:6" x14ac:dyDescent="0.25">
      <c r="A9367" s="2" t="s">
        <v>235</v>
      </c>
      <c r="B9367" s="2" t="s">
        <v>401</v>
      </c>
      <c r="C9367" s="2" t="s">
        <v>389</v>
      </c>
      <c r="D9367" s="2">
        <v>2019</v>
      </c>
      <c r="E9367" s="2" t="s">
        <v>388</v>
      </c>
      <c r="F9367" s="2">
        <v>117704183</v>
      </c>
    </row>
    <row r="9368" spans="1:6" x14ac:dyDescent="0.25">
      <c r="A9368" s="2" t="s">
        <v>235</v>
      </c>
      <c r="B9368" s="2" t="s">
        <v>401</v>
      </c>
      <c r="C9368" s="2" t="s">
        <v>389</v>
      </c>
      <c r="D9368" s="2">
        <v>2020</v>
      </c>
      <c r="E9368" s="2" t="s">
        <v>388</v>
      </c>
      <c r="F9368" s="2">
        <v>125313307</v>
      </c>
    </row>
    <row r="9369" spans="1:6" x14ac:dyDescent="0.25">
      <c r="A9369" s="2" t="s">
        <v>235</v>
      </c>
      <c r="B9369" s="2" t="s">
        <v>401</v>
      </c>
      <c r="C9369" s="2" t="s">
        <v>389</v>
      </c>
      <c r="D9369" s="2">
        <v>2021</v>
      </c>
      <c r="E9369" s="2" t="s">
        <v>388</v>
      </c>
      <c r="F9369" s="2">
        <v>130615062</v>
      </c>
    </row>
    <row r="9370" spans="1:6" x14ac:dyDescent="0.25">
      <c r="A9370" s="2" t="s">
        <v>235</v>
      </c>
      <c r="B9370" s="2" t="s">
        <v>401</v>
      </c>
      <c r="C9370" s="2" t="s">
        <v>390</v>
      </c>
      <c r="D9370" s="2">
        <v>2010</v>
      </c>
      <c r="E9370" s="2" t="s">
        <v>388</v>
      </c>
      <c r="F9370" s="2">
        <v>10484909</v>
      </c>
    </row>
    <row r="9371" spans="1:6" x14ac:dyDescent="0.25">
      <c r="A9371" s="2" t="s">
        <v>235</v>
      </c>
      <c r="B9371" s="2" t="s">
        <v>401</v>
      </c>
      <c r="C9371" s="2" t="s">
        <v>390</v>
      </c>
      <c r="D9371" s="2">
        <v>2011</v>
      </c>
      <c r="E9371" s="2" t="s">
        <v>388</v>
      </c>
      <c r="F9371" s="2">
        <v>11803108</v>
      </c>
    </row>
    <row r="9372" spans="1:6" x14ac:dyDescent="0.25">
      <c r="A9372" s="2" t="s">
        <v>235</v>
      </c>
      <c r="B9372" s="2" t="s">
        <v>401</v>
      </c>
      <c r="C9372" s="2" t="s">
        <v>390</v>
      </c>
      <c r="D9372" s="2">
        <v>2012</v>
      </c>
      <c r="E9372" s="2" t="s">
        <v>388</v>
      </c>
      <c r="F9372" s="2">
        <v>22059406</v>
      </c>
    </row>
    <row r="9373" spans="1:6" x14ac:dyDescent="0.25">
      <c r="A9373" s="2" t="s">
        <v>235</v>
      </c>
      <c r="B9373" s="2" t="s">
        <v>401</v>
      </c>
      <c r="C9373" s="2" t="s">
        <v>390</v>
      </c>
      <c r="D9373" s="2">
        <v>2013</v>
      </c>
      <c r="E9373" s="2" t="s">
        <v>388</v>
      </c>
      <c r="F9373" s="2">
        <v>24986011</v>
      </c>
    </row>
    <row r="9374" spans="1:6" x14ac:dyDescent="0.25">
      <c r="A9374" s="2" t="s">
        <v>235</v>
      </c>
      <c r="B9374" s="2" t="s">
        <v>401</v>
      </c>
      <c r="C9374" s="2" t="s">
        <v>390</v>
      </c>
      <c r="D9374" s="2">
        <v>2014</v>
      </c>
      <c r="E9374" s="2" t="s">
        <v>388</v>
      </c>
      <c r="F9374" s="2">
        <v>29658142</v>
      </c>
    </row>
    <row r="9375" spans="1:6" x14ac:dyDescent="0.25">
      <c r="A9375" s="2" t="s">
        <v>235</v>
      </c>
      <c r="B9375" s="2" t="s">
        <v>401</v>
      </c>
      <c r="C9375" s="2" t="s">
        <v>390</v>
      </c>
      <c r="D9375" s="2">
        <v>2015</v>
      </c>
      <c r="E9375" s="2" t="s">
        <v>388</v>
      </c>
      <c r="F9375" s="2">
        <v>12414937</v>
      </c>
    </row>
    <row r="9376" spans="1:6" x14ac:dyDescent="0.25">
      <c r="A9376" s="2" t="s">
        <v>235</v>
      </c>
      <c r="B9376" s="2" t="s">
        <v>401</v>
      </c>
      <c r="C9376" s="2" t="s">
        <v>390</v>
      </c>
      <c r="D9376" s="2">
        <v>2016</v>
      </c>
      <c r="E9376" s="2" t="s">
        <v>388</v>
      </c>
      <c r="F9376" s="2">
        <v>13637323</v>
      </c>
    </row>
    <row r="9377" spans="1:6" x14ac:dyDescent="0.25">
      <c r="A9377" s="2" t="s">
        <v>235</v>
      </c>
      <c r="B9377" s="2" t="s">
        <v>401</v>
      </c>
      <c r="C9377" s="2" t="s">
        <v>390</v>
      </c>
      <c r="D9377" s="2">
        <v>2017</v>
      </c>
      <c r="E9377" s="2" t="s">
        <v>388</v>
      </c>
      <c r="F9377" s="2">
        <v>27385998</v>
      </c>
    </row>
    <row r="9378" spans="1:6" x14ac:dyDescent="0.25">
      <c r="A9378" s="2" t="s">
        <v>235</v>
      </c>
      <c r="B9378" s="2" t="s">
        <v>401</v>
      </c>
      <c r="C9378" s="2" t="s">
        <v>390</v>
      </c>
      <c r="D9378" s="2">
        <v>2018</v>
      </c>
      <c r="E9378" s="2" t="s">
        <v>388</v>
      </c>
      <c r="F9378" s="2">
        <v>22884028</v>
      </c>
    </row>
    <row r="9379" spans="1:6" x14ac:dyDescent="0.25">
      <c r="A9379" s="2" t="s">
        <v>235</v>
      </c>
      <c r="B9379" s="2" t="s">
        <v>401</v>
      </c>
      <c r="C9379" s="2" t="s">
        <v>390</v>
      </c>
      <c r="D9379" s="2">
        <v>2019</v>
      </c>
      <c r="E9379" s="2" t="s">
        <v>388</v>
      </c>
      <c r="F9379" s="2">
        <v>23281909</v>
      </c>
    </row>
    <row r="9380" spans="1:6" x14ac:dyDescent="0.25">
      <c r="A9380" s="2" t="s">
        <v>235</v>
      </c>
      <c r="B9380" s="2" t="s">
        <v>401</v>
      </c>
      <c r="C9380" s="2" t="s">
        <v>390</v>
      </c>
      <c r="D9380" s="2">
        <v>2020</v>
      </c>
      <c r="E9380" s="2" t="s">
        <v>388</v>
      </c>
      <c r="F9380" s="2">
        <v>24951144</v>
      </c>
    </row>
    <row r="9381" spans="1:6" x14ac:dyDescent="0.25">
      <c r="A9381" s="2" t="s">
        <v>235</v>
      </c>
      <c r="B9381" s="2" t="s">
        <v>401</v>
      </c>
      <c r="C9381" s="2" t="s">
        <v>390</v>
      </c>
      <c r="D9381" s="2">
        <v>2021</v>
      </c>
      <c r="E9381" s="2" t="s">
        <v>388</v>
      </c>
      <c r="F9381" s="2">
        <v>26980133</v>
      </c>
    </row>
    <row r="9382" spans="1:6" x14ac:dyDescent="0.25">
      <c r="A9382" s="2" t="s">
        <v>236</v>
      </c>
      <c r="B9382" s="2" t="s">
        <v>400</v>
      </c>
      <c r="C9382" s="2" t="s">
        <v>387</v>
      </c>
      <c r="D9382" s="2">
        <v>2010</v>
      </c>
      <c r="E9382" s="2" t="s">
        <v>388</v>
      </c>
      <c r="F9382" s="2">
        <v>80618141</v>
      </c>
    </row>
    <row r="9383" spans="1:6" x14ac:dyDescent="0.25">
      <c r="A9383" s="2" t="s">
        <v>236</v>
      </c>
      <c r="B9383" s="2" t="s">
        <v>400</v>
      </c>
      <c r="C9383" s="2" t="s">
        <v>387</v>
      </c>
      <c r="D9383" s="2">
        <v>2011</v>
      </c>
      <c r="E9383" s="2" t="s">
        <v>388</v>
      </c>
      <c r="F9383" s="2">
        <v>142874948</v>
      </c>
    </row>
    <row r="9384" spans="1:6" x14ac:dyDescent="0.25">
      <c r="A9384" s="2" t="s">
        <v>236</v>
      </c>
      <c r="B9384" s="2" t="s">
        <v>400</v>
      </c>
      <c r="C9384" s="2" t="s">
        <v>387</v>
      </c>
      <c r="D9384" s="2">
        <v>2012</v>
      </c>
      <c r="E9384" s="2" t="s">
        <v>388</v>
      </c>
      <c r="F9384" s="2">
        <v>75584162</v>
      </c>
    </row>
    <row r="9385" spans="1:6" x14ac:dyDescent="0.25">
      <c r="A9385" s="2" t="s">
        <v>236</v>
      </c>
      <c r="B9385" s="2" t="s">
        <v>400</v>
      </c>
      <c r="C9385" s="2" t="s">
        <v>387</v>
      </c>
      <c r="D9385" s="2">
        <v>2013</v>
      </c>
      <c r="E9385" s="2" t="s">
        <v>388</v>
      </c>
      <c r="F9385" s="2">
        <v>168870532</v>
      </c>
    </row>
    <row r="9386" spans="1:6" x14ac:dyDescent="0.25">
      <c r="A9386" s="2" t="s">
        <v>236</v>
      </c>
      <c r="B9386" s="2" t="s">
        <v>400</v>
      </c>
      <c r="C9386" s="2" t="s">
        <v>387</v>
      </c>
      <c r="D9386" s="2">
        <v>2014</v>
      </c>
      <c r="E9386" s="2" t="s">
        <v>388</v>
      </c>
      <c r="F9386" s="2">
        <v>180463130</v>
      </c>
    </row>
    <row r="9387" spans="1:6" x14ac:dyDescent="0.25">
      <c r="A9387" s="2" t="s">
        <v>236</v>
      </c>
      <c r="B9387" s="2" t="s">
        <v>400</v>
      </c>
      <c r="C9387" s="2" t="s">
        <v>387</v>
      </c>
      <c r="D9387" s="2">
        <v>2015</v>
      </c>
      <c r="E9387" s="2" t="s">
        <v>388</v>
      </c>
      <c r="F9387" s="2">
        <v>54447853</v>
      </c>
    </row>
    <row r="9388" spans="1:6" x14ac:dyDescent="0.25">
      <c r="A9388" s="2" t="s">
        <v>236</v>
      </c>
      <c r="B9388" s="2" t="s">
        <v>400</v>
      </c>
      <c r="C9388" s="2" t="s">
        <v>387</v>
      </c>
      <c r="D9388" s="2">
        <v>2016</v>
      </c>
      <c r="E9388" s="2" t="s">
        <v>388</v>
      </c>
      <c r="F9388" s="2">
        <v>72306070</v>
      </c>
    </row>
    <row r="9389" spans="1:6" x14ac:dyDescent="0.25">
      <c r="A9389" s="2" t="s">
        <v>236</v>
      </c>
      <c r="B9389" s="2" t="s">
        <v>400</v>
      </c>
      <c r="C9389" s="2" t="s">
        <v>387</v>
      </c>
      <c r="D9389" s="2">
        <v>2017</v>
      </c>
      <c r="E9389" s="2" t="s">
        <v>388</v>
      </c>
      <c r="F9389" s="2">
        <v>99787774</v>
      </c>
    </row>
    <row r="9390" spans="1:6" x14ac:dyDescent="0.25">
      <c r="A9390" s="2" t="s">
        <v>236</v>
      </c>
      <c r="B9390" s="2" t="s">
        <v>400</v>
      </c>
      <c r="C9390" s="2" t="s">
        <v>387</v>
      </c>
      <c r="D9390" s="2">
        <v>2018</v>
      </c>
      <c r="E9390" s="2" t="s">
        <v>388</v>
      </c>
      <c r="F9390" s="2">
        <v>103533514</v>
      </c>
    </row>
    <row r="9391" spans="1:6" x14ac:dyDescent="0.25">
      <c r="A9391" s="2" t="s">
        <v>236</v>
      </c>
      <c r="B9391" s="2" t="s">
        <v>400</v>
      </c>
      <c r="C9391" s="2" t="s">
        <v>387</v>
      </c>
      <c r="D9391" s="2">
        <v>2019</v>
      </c>
      <c r="E9391" s="2" t="s">
        <v>388</v>
      </c>
      <c r="F9391" s="2">
        <v>111576857</v>
      </c>
    </row>
    <row r="9392" spans="1:6" x14ac:dyDescent="0.25">
      <c r="A9392" s="2" t="s">
        <v>236</v>
      </c>
      <c r="B9392" s="2" t="s">
        <v>400</v>
      </c>
      <c r="C9392" s="2" t="s">
        <v>387</v>
      </c>
      <c r="D9392" s="2">
        <v>2020</v>
      </c>
      <c r="E9392" s="2" t="s">
        <v>388</v>
      </c>
      <c r="F9392" s="2">
        <v>118660011</v>
      </c>
    </row>
    <row r="9393" spans="1:6" x14ac:dyDescent="0.25">
      <c r="A9393" s="2" t="s">
        <v>236</v>
      </c>
      <c r="B9393" s="2" t="s">
        <v>400</v>
      </c>
      <c r="C9393" s="2" t="s">
        <v>387</v>
      </c>
      <c r="D9393" s="2">
        <v>2021</v>
      </c>
      <c r="E9393" s="2" t="s">
        <v>388</v>
      </c>
      <c r="F9393" s="2">
        <v>123736942</v>
      </c>
    </row>
    <row r="9394" spans="1:6" x14ac:dyDescent="0.25">
      <c r="A9394" s="2" t="s">
        <v>236</v>
      </c>
      <c r="B9394" s="2" t="s">
        <v>400</v>
      </c>
      <c r="C9394" s="2" t="s">
        <v>389</v>
      </c>
      <c r="D9394" s="2">
        <v>2010</v>
      </c>
      <c r="E9394" s="2" t="s">
        <v>388</v>
      </c>
      <c r="F9394" s="2">
        <v>116194994</v>
      </c>
    </row>
    <row r="9395" spans="1:6" x14ac:dyDescent="0.25">
      <c r="A9395" s="2" t="s">
        <v>236</v>
      </c>
      <c r="B9395" s="2" t="s">
        <v>400</v>
      </c>
      <c r="C9395" s="2" t="s">
        <v>389</v>
      </c>
      <c r="D9395" s="2">
        <v>2011</v>
      </c>
      <c r="E9395" s="2" t="s">
        <v>388</v>
      </c>
      <c r="F9395" s="2">
        <v>106940895</v>
      </c>
    </row>
    <row r="9396" spans="1:6" x14ac:dyDescent="0.25">
      <c r="A9396" s="2" t="s">
        <v>236</v>
      </c>
      <c r="B9396" s="2" t="s">
        <v>400</v>
      </c>
      <c r="C9396" s="2" t="s">
        <v>389</v>
      </c>
      <c r="D9396" s="2">
        <v>2012</v>
      </c>
      <c r="E9396" s="2" t="s">
        <v>388</v>
      </c>
      <c r="F9396" s="2">
        <v>74594809</v>
      </c>
    </row>
    <row r="9397" spans="1:6" x14ac:dyDescent="0.25">
      <c r="A9397" s="2" t="s">
        <v>236</v>
      </c>
      <c r="B9397" s="2" t="s">
        <v>400</v>
      </c>
      <c r="C9397" s="2" t="s">
        <v>389</v>
      </c>
      <c r="D9397" s="2">
        <v>2013</v>
      </c>
      <c r="E9397" s="2" t="s">
        <v>388</v>
      </c>
      <c r="F9397" s="2">
        <v>108477837</v>
      </c>
    </row>
    <row r="9398" spans="1:6" x14ac:dyDescent="0.25">
      <c r="A9398" s="2" t="s">
        <v>236</v>
      </c>
      <c r="B9398" s="2" t="s">
        <v>400</v>
      </c>
      <c r="C9398" s="2" t="s">
        <v>389</v>
      </c>
      <c r="D9398" s="2">
        <v>2014</v>
      </c>
      <c r="E9398" s="2" t="s">
        <v>388</v>
      </c>
      <c r="F9398" s="2">
        <v>274960782</v>
      </c>
    </row>
    <row r="9399" spans="1:6" x14ac:dyDescent="0.25">
      <c r="A9399" s="2" t="s">
        <v>236</v>
      </c>
      <c r="B9399" s="2" t="s">
        <v>400</v>
      </c>
      <c r="C9399" s="2" t="s">
        <v>389</v>
      </c>
      <c r="D9399" s="2">
        <v>2015</v>
      </c>
      <c r="E9399" s="2" t="s">
        <v>388</v>
      </c>
      <c r="F9399" s="2">
        <v>121040627</v>
      </c>
    </row>
    <row r="9400" spans="1:6" x14ac:dyDescent="0.25">
      <c r="A9400" s="2" t="s">
        <v>236</v>
      </c>
      <c r="B9400" s="2" t="s">
        <v>400</v>
      </c>
      <c r="C9400" s="2" t="s">
        <v>389</v>
      </c>
      <c r="D9400" s="2">
        <v>2016</v>
      </c>
      <c r="E9400" s="2" t="s">
        <v>388</v>
      </c>
      <c r="F9400" s="2">
        <v>375053390</v>
      </c>
    </row>
    <row r="9401" spans="1:6" x14ac:dyDescent="0.25">
      <c r="A9401" s="2" t="s">
        <v>236</v>
      </c>
      <c r="B9401" s="2" t="s">
        <v>400</v>
      </c>
      <c r="C9401" s="2" t="s">
        <v>389</v>
      </c>
      <c r="D9401" s="2">
        <v>2017</v>
      </c>
      <c r="E9401" s="2" t="s">
        <v>388</v>
      </c>
      <c r="F9401" s="2">
        <v>289497868</v>
      </c>
    </row>
    <row r="9402" spans="1:6" x14ac:dyDescent="0.25">
      <c r="A9402" s="2" t="s">
        <v>236</v>
      </c>
      <c r="B9402" s="2" t="s">
        <v>400</v>
      </c>
      <c r="C9402" s="2" t="s">
        <v>389</v>
      </c>
      <c r="D9402" s="2">
        <v>2018</v>
      </c>
      <c r="E9402" s="2" t="s">
        <v>388</v>
      </c>
      <c r="F9402" s="2">
        <v>267683479</v>
      </c>
    </row>
    <row r="9403" spans="1:6" x14ac:dyDescent="0.25">
      <c r="A9403" s="2" t="s">
        <v>236</v>
      </c>
      <c r="B9403" s="2" t="s">
        <v>400</v>
      </c>
      <c r="C9403" s="2" t="s">
        <v>389</v>
      </c>
      <c r="D9403" s="2">
        <v>2019</v>
      </c>
      <c r="E9403" s="2" t="s">
        <v>388</v>
      </c>
      <c r="F9403" s="2">
        <v>261860744</v>
      </c>
    </row>
    <row r="9404" spans="1:6" x14ac:dyDescent="0.25">
      <c r="A9404" s="2" t="s">
        <v>236</v>
      </c>
      <c r="B9404" s="2" t="s">
        <v>400</v>
      </c>
      <c r="C9404" s="2" t="s">
        <v>389</v>
      </c>
      <c r="D9404" s="2">
        <v>2020</v>
      </c>
      <c r="E9404" s="2" t="s">
        <v>388</v>
      </c>
      <c r="F9404" s="2">
        <v>263177677</v>
      </c>
    </row>
    <row r="9405" spans="1:6" x14ac:dyDescent="0.25">
      <c r="A9405" s="2" t="s">
        <v>236</v>
      </c>
      <c r="B9405" s="2" t="s">
        <v>400</v>
      </c>
      <c r="C9405" s="2" t="s">
        <v>389</v>
      </c>
      <c r="D9405" s="2">
        <v>2021</v>
      </c>
      <c r="E9405" s="2" t="s">
        <v>388</v>
      </c>
      <c r="F9405" s="2">
        <v>263323517</v>
      </c>
    </row>
    <row r="9406" spans="1:6" x14ac:dyDescent="0.25">
      <c r="A9406" s="2" t="s">
        <v>236</v>
      </c>
      <c r="B9406" s="2" t="s">
        <v>400</v>
      </c>
      <c r="C9406" s="2" t="s">
        <v>390</v>
      </c>
      <c r="D9406" s="2">
        <v>2010</v>
      </c>
      <c r="E9406" s="2" t="s">
        <v>388</v>
      </c>
      <c r="F9406" s="2">
        <v>282579413</v>
      </c>
    </row>
    <row r="9407" spans="1:6" x14ac:dyDescent="0.25">
      <c r="A9407" s="2" t="s">
        <v>236</v>
      </c>
      <c r="B9407" s="2" t="s">
        <v>400</v>
      </c>
      <c r="C9407" s="2" t="s">
        <v>390</v>
      </c>
      <c r="D9407" s="2">
        <v>2011</v>
      </c>
      <c r="E9407" s="2" t="s">
        <v>388</v>
      </c>
      <c r="F9407" s="2">
        <v>312278856</v>
      </c>
    </row>
    <row r="9408" spans="1:6" x14ac:dyDescent="0.25">
      <c r="A9408" s="2" t="s">
        <v>236</v>
      </c>
      <c r="B9408" s="2" t="s">
        <v>400</v>
      </c>
      <c r="C9408" s="2" t="s">
        <v>390</v>
      </c>
      <c r="D9408" s="2">
        <v>2012</v>
      </c>
      <c r="E9408" s="2" t="s">
        <v>388</v>
      </c>
      <c r="F9408" s="2">
        <v>405915042</v>
      </c>
    </row>
    <row r="9409" spans="1:6" x14ac:dyDescent="0.25">
      <c r="A9409" s="2" t="s">
        <v>236</v>
      </c>
      <c r="B9409" s="2" t="s">
        <v>400</v>
      </c>
      <c r="C9409" s="2" t="s">
        <v>390</v>
      </c>
      <c r="D9409" s="2">
        <v>2013</v>
      </c>
      <c r="E9409" s="2" t="s">
        <v>388</v>
      </c>
      <c r="F9409" s="2">
        <v>500588430</v>
      </c>
    </row>
    <row r="9410" spans="1:6" x14ac:dyDescent="0.25">
      <c r="A9410" s="2" t="s">
        <v>236</v>
      </c>
      <c r="B9410" s="2" t="s">
        <v>400</v>
      </c>
      <c r="C9410" s="2" t="s">
        <v>390</v>
      </c>
      <c r="D9410" s="2">
        <v>2014</v>
      </c>
      <c r="E9410" s="2" t="s">
        <v>388</v>
      </c>
      <c r="F9410" s="2">
        <v>609080723</v>
      </c>
    </row>
    <row r="9411" spans="1:6" x14ac:dyDescent="0.25">
      <c r="A9411" s="2" t="s">
        <v>236</v>
      </c>
      <c r="B9411" s="2" t="s">
        <v>400</v>
      </c>
      <c r="C9411" s="2" t="s">
        <v>390</v>
      </c>
      <c r="D9411" s="2">
        <v>2015</v>
      </c>
      <c r="E9411" s="2" t="s">
        <v>388</v>
      </c>
      <c r="F9411" s="2">
        <v>774852109</v>
      </c>
    </row>
    <row r="9412" spans="1:6" x14ac:dyDescent="0.25">
      <c r="A9412" s="2" t="s">
        <v>236</v>
      </c>
      <c r="B9412" s="2" t="s">
        <v>400</v>
      </c>
      <c r="C9412" s="2" t="s">
        <v>390</v>
      </c>
      <c r="D9412" s="2">
        <v>2016</v>
      </c>
      <c r="E9412" s="2" t="s">
        <v>388</v>
      </c>
      <c r="F9412" s="2">
        <v>856658910</v>
      </c>
    </row>
    <row r="9413" spans="1:6" x14ac:dyDescent="0.25">
      <c r="A9413" s="2" t="s">
        <v>236</v>
      </c>
      <c r="B9413" s="2" t="s">
        <v>400</v>
      </c>
      <c r="C9413" s="2" t="s">
        <v>390</v>
      </c>
      <c r="D9413" s="2">
        <v>2017</v>
      </c>
      <c r="E9413" s="2" t="s">
        <v>388</v>
      </c>
      <c r="F9413" s="2">
        <v>964658976</v>
      </c>
    </row>
    <row r="9414" spans="1:6" x14ac:dyDescent="0.25">
      <c r="A9414" s="2" t="s">
        <v>236</v>
      </c>
      <c r="B9414" s="2" t="s">
        <v>400</v>
      </c>
      <c r="C9414" s="2" t="s">
        <v>390</v>
      </c>
      <c r="D9414" s="2">
        <v>2018</v>
      </c>
      <c r="E9414" s="2" t="s">
        <v>388</v>
      </c>
      <c r="F9414" s="2">
        <v>946614199</v>
      </c>
    </row>
    <row r="9415" spans="1:6" x14ac:dyDescent="0.25">
      <c r="A9415" s="2" t="s">
        <v>236</v>
      </c>
      <c r="B9415" s="2" t="s">
        <v>400</v>
      </c>
      <c r="C9415" s="2" t="s">
        <v>390</v>
      </c>
      <c r="D9415" s="2">
        <v>2019</v>
      </c>
      <c r="E9415" s="2" t="s">
        <v>388</v>
      </c>
      <c r="F9415" s="2">
        <v>1020224866</v>
      </c>
    </row>
    <row r="9416" spans="1:6" x14ac:dyDescent="0.25">
      <c r="A9416" s="2" t="s">
        <v>236</v>
      </c>
      <c r="B9416" s="2" t="s">
        <v>400</v>
      </c>
      <c r="C9416" s="2" t="s">
        <v>390</v>
      </c>
      <c r="D9416" s="2">
        <v>2020</v>
      </c>
      <c r="E9416" s="2" t="s">
        <v>388</v>
      </c>
      <c r="F9416" s="2">
        <v>1114936007</v>
      </c>
    </row>
    <row r="9417" spans="1:6" x14ac:dyDescent="0.25">
      <c r="A9417" s="2" t="s">
        <v>236</v>
      </c>
      <c r="B9417" s="2" t="s">
        <v>400</v>
      </c>
      <c r="C9417" s="2" t="s">
        <v>390</v>
      </c>
      <c r="D9417" s="2">
        <v>2021</v>
      </c>
      <c r="E9417" s="2" t="s">
        <v>388</v>
      </c>
      <c r="F9417" s="2">
        <v>1190529730</v>
      </c>
    </row>
    <row r="9418" spans="1:6" x14ac:dyDescent="0.25">
      <c r="A9418" s="2" t="s">
        <v>237</v>
      </c>
      <c r="B9418" s="2" t="s">
        <v>405</v>
      </c>
      <c r="C9418" s="2" t="s">
        <v>387</v>
      </c>
      <c r="D9418" s="2">
        <v>2010</v>
      </c>
      <c r="E9418" s="2" t="s">
        <v>388</v>
      </c>
      <c r="F9418" s="2">
        <v>36453926</v>
      </c>
    </row>
    <row r="9419" spans="1:6" x14ac:dyDescent="0.25">
      <c r="A9419" s="2" t="s">
        <v>237</v>
      </c>
      <c r="B9419" s="2" t="s">
        <v>405</v>
      </c>
      <c r="C9419" s="2" t="s">
        <v>387</v>
      </c>
      <c r="D9419" s="2">
        <v>2011</v>
      </c>
      <c r="E9419" s="2" t="s">
        <v>388</v>
      </c>
      <c r="F9419" s="2">
        <v>31587263</v>
      </c>
    </row>
    <row r="9420" spans="1:6" x14ac:dyDescent="0.25">
      <c r="A9420" s="2" t="s">
        <v>237</v>
      </c>
      <c r="B9420" s="2" t="s">
        <v>405</v>
      </c>
      <c r="C9420" s="2" t="s">
        <v>387</v>
      </c>
      <c r="D9420" s="2">
        <v>2012</v>
      </c>
      <c r="E9420" s="2" t="s">
        <v>388</v>
      </c>
      <c r="F9420" s="2">
        <v>91337151</v>
      </c>
    </row>
    <row r="9421" spans="1:6" x14ac:dyDescent="0.25">
      <c r="A9421" s="2" t="s">
        <v>237</v>
      </c>
      <c r="B9421" s="2" t="s">
        <v>405</v>
      </c>
      <c r="C9421" s="2" t="s">
        <v>387</v>
      </c>
      <c r="D9421" s="2">
        <v>2013</v>
      </c>
      <c r="E9421" s="2" t="s">
        <v>388</v>
      </c>
      <c r="F9421" s="2">
        <v>52680447</v>
      </c>
    </row>
    <row r="9422" spans="1:6" x14ac:dyDescent="0.25">
      <c r="A9422" s="2" t="s">
        <v>237</v>
      </c>
      <c r="B9422" s="2" t="s">
        <v>405</v>
      </c>
      <c r="C9422" s="2" t="s">
        <v>387</v>
      </c>
      <c r="D9422" s="2">
        <v>2014</v>
      </c>
      <c r="E9422" s="2" t="s">
        <v>388</v>
      </c>
      <c r="F9422" s="2">
        <v>56856657</v>
      </c>
    </row>
    <row r="9423" spans="1:6" x14ac:dyDescent="0.25">
      <c r="A9423" s="2" t="s">
        <v>237</v>
      </c>
      <c r="B9423" s="2" t="s">
        <v>405</v>
      </c>
      <c r="C9423" s="2" t="s">
        <v>387</v>
      </c>
      <c r="D9423" s="2">
        <v>2015</v>
      </c>
      <c r="E9423" s="2" t="s">
        <v>388</v>
      </c>
      <c r="F9423" s="2">
        <v>85447094</v>
      </c>
    </row>
    <row r="9424" spans="1:6" x14ac:dyDescent="0.25">
      <c r="A9424" s="2" t="s">
        <v>237</v>
      </c>
      <c r="B9424" s="2" t="s">
        <v>405</v>
      </c>
      <c r="C9424" s="2" t="s">
        <v>387</v>
      </c>
      <c r="D9424" s="2">
        <v>2016</v>
      </c>
      <c r="E9424" s="2" t="s">
        <v>388</v>
      </c>
      <c r="F9424" s="2">
        <v>23116153</v>
      </c>
    </row>
    <row r="9425" spans="1:6" x14ac:dyDescent="0.25">
      <c r="A9425" s="2" t="s">
        <v>237</v>
      </c>
      <c r="B9425" s="2" t="s">
        <v>405</v>
      </c>
      <c r="C9425" s="2" t="s">
        <v>387</v>
      </c>
      <c r="D9425" s="2">
        <v>2017</v>
      </c>
      <c r="E9425" s="2" t="s">
        <v>388</v>
      </c>
      <c r="F9425" s="2">
        <v>97149394</v>
      </c>
    </row>
    <row r="9426" spans="1:6" x14ac:dyDescent="0.25">
      <c r="A9426" s="2" t="s">
        <v>237</v>
      </c>
      <c r="B9426" s="2" t="s">
        <v>405</v>
      </c>
      <c r="C9426" s="2" t="s">
        <v>387</v>
      </c>
      <c r="D9426" s="2">
        <v>2018</v>
      </c>
      <c r="E9426" s="2" t="s">
        <v>388</v>
      </c>
      <c r="F9426" s="2">
        <v>97694140</v>
      </c>
    </row>
    <row r="9427" spans="1:6" x14ac:dyDescent="0.25">
      <c r="A9427" s="2" t="s">
        <v>237</v>
      </c>
      <c r="B9427" s="2" t="s">
        <v>405</v>
      </c>
      <c r="C9427" s="2" t="s">
        <v>387</v>
      </c>
      <c r="D9427" s="2">
        <v>2019</v>
      </c>
      <c r="E9427" s="2" t="s">
        <v>388</v>
      </c>
      <c r="F9427" s="2">
        <v>105432206</v>
      </c>
    </row>
    <row r="9428" spans="1:6" x14ac:dyDescent="0.25">
      <c r="A9428" s="2" t="s">
        <v>237</v>
      </c>
      <c r="B9428" s="2" t="s">
        <v>405</v>
      </c>
      <c r="C9428" s="2" t="s">
        <v>387</v>
      </c>
      <c r="D9428" s="2">
        <v>2020</v>
      </c>
      <c r="E9428" s="2" t="s">
        <v>388</v>
      </c>
      <c r="F9428" s="2">
        <v>114775876</v>
      </c>
    </row>
    <row r="9429" spans="1:6" x14ac:dyDescent="0.25">
      <c r="A9429" s="2" t="s">
        <v>237</v>
      </c>
      <c r="B9429" s="2" t="s">
        <v>405</v>
      </c>
      <c r="C9429" s="2" t="s">
        <v>387</v>
      </c>
      <c r="D9429" s="2">
        <v>2021</v>
      </c>
      <c r="E9429" s="2" t="s">
        <v>388</v>
      </c>
      <c r="F9429" s="2">
        <v>122293996</v>
      </c>
    </row>
    <row r="9430" spans="1:6" x14ac:dyDescent="0.25">
      <c r="A9430" s="2" t="s">
        <v>237</v>
      </c>
      <c r="B9430" s="2" t="s">
        <v>405</v>
      </c>
      <c r="C9430" s="2" t="s">
        <v>389</v>
      </c>
      <c r="D9430" s="2">
        <v>2010</v>
      </c>
      <c r="E9430" s="2" t="s">
        <v>388</v>
      </c>
      <c r="F9430" s="2">
        <v>115240430</v>
      </c>
    </row>
    <row r="9431" spans="1:6" x14ac:dyDescent="0.25">
      <c r="A9431" s="2" t="s">
        <v>237</v>
      </c>
      <c r="B9431" s="2" t="s">
        <v>405</v>
      </c>
      <c r="C9431" s="2" t="s">
        <v>389</v>
      </c>
      <c r="D9431" s="2">
        <v>2011</v>
      </c>
      <c r="E9431" s="2" t="s">
        <v>388</v>
      </c>
      <c r="F9431" s="2">
        <v>100677372</v>
      </c>
    </row>
    <row r="9432" spans="1:6" x14ac:dyDescent="0.25">
      <c r="A9432" s="2" t="s">
        <v>237</v>
      </c>
      <c r="B9432" s="2" t="s">
        <v>405</v>
      </c>
      <c r="C9432" s="2" t="s">
        <v>389</v>
      </c>
      <c r="D9432" s="2">
        <v>2012</v>
      </c>
      <c r="E9432" s="2" t="s">
        <v>388</v>
      </c>
      <c r="F9432" s="2">
        <v>45664874</v>
      </c>
    </row>
    <row r="9433" spans="1:6" x14ac:dyDescent="0.25">
      <c r="A9433" s="2" t="s">
        <v>237</v>
      </c>
      <c r="B9433" s="2" t="s">
        <v>405</v>
      </c>
      <c r="C9433" s="2" t="s">
        <v>389</v>
      </c>
      <c r="D9433" s="2">
        <v>2013</v>
      </c>
      <c r="E9433" s="2" t="s">
        <v>388</v>
      </c>
      <c r="F9433" s="2">
        <v>194032101</v>
      </c>
    </row>
    <row r="9434" spans="1:6" x14ac:dyDescent="0.25">
      <c r="A9434" s="2" t="s">
        <v>237</v>
      </c>
      <c r="B9434" s="2" t="s">
        <v>405</v>
      </c>
      <c r="C9434" s="2" t="s">
        <v>389</v>
      </c>
      <c r="D9434" s="2">
        <v>2014</v>
      </c>
      <c r="E9434" s="2" t="s">
        <v>388</v>
      </c>
      <c r="F9434" s="2">
        <v>43472942</v>
      </c>
    </row>
    <row r="9435" spans="1:6" x14ac:dyDescent="0.25">
      <c r="A9435" s="2" t="s">
        <v>237</v>
      </c>
      <c r="B9435" s="2" t="s">
        <v>405</v>
      </c>
      <c r="C9435" s="2" t="s">
        <v>389</v>
      </c>
      <c r="D9435" s="2">
        <v>2015</v>
      </c>
      <c r="E9435" s="2" t="s">
        <v>388</v>
      </c>
      <c r="F9435" s="2">
        <v>154541609</v>
      </c>
    </row>
    <row r="9436" spans="1:6" x14ac:dyDescent="0.25">
      <c r="A9436" s="2" t="s">
        <v>237</v>
      </c>
      <c r="B9436" s="2" t="s">
        <v>405</v>
      </c>
      <c r="C9436" s="2" t="s">
        <v>389</v>
      </c>
      <c r="D9436" s="2">
        <v>2016</v>
      </c>
      <c r="E9436" s="2" t="s">
        <v>388</v>
      </c>
      <c r="F9436" s="2">
        <v>235472132</v>
      </c>
    </row>
    <row r="9437" spans="1:6" x14ac:dyDescent="0.25">
      <c r="A9437" s="2" t="s">
        <v>237</v>
      </c>
      <c r="B9437" s="2" t="s">
        <v>405</v>
      </c>
      <c r="C9437" s="2" t="s">
        <v>389</v>
      </c>
      <c r="D9437" s="2">
        <v>2017</v>
      </c>
      <c r="E9437" s="2" t="s">
        <v>388</v>
      </c>
      <c r="F9437" s="2">
        <v>217143219</v>
      </c>
    </row>
    <row r="9438" spans="1:6" x14ac:dyDescent="0.25">
      <c r="A9438" s="2" t="s">
        <v>237</v>
      </c>
      <c r="B9438" s="2" t="s">
        <v>405</v>
      </c>
      <c r="C9438" s="2" t="s">
        <v>389</v>
      </c>
      <c r="D9438" s="2">
        <v>2018</v>
      </c>
      <c r="E9438" s="2" t="s">
        <v>388</v>
      </c>
      <c r="F9438" s="2">
        <v>351624550</v>
      </c>
    </row>
    <row r="9439" spans="1:6" x14ac:dyDescent="0.25">
      <c r="A9439" s="2" t="s">
        <v>237</v>
      </c>
      <c r="B9439" s="2" t="s">
        <v>405</v>
      </c>
      <c r="C9439" s="2" t="s">
        <v>389</v>
      </c>
      <c r="D9439" s="2">
        <v>2019</v>
      </c>
      <c r="E9439" s="2" t="s">
        <v>388</v>
      </c>
      <c r="F9439" s="2">
        <v>370229092</v>
      </c>
    </row>
    <row r="9440" spans="1:6" x14ac:dyDescent="0.25">
      <c r="A9440" s="2" t="s">
        <v>237</v>
      </c>
      <c r="B9440" s="2" t="s">
        <v>405</v>
      </c>
      <c r="C9440" s="2" t="s">
        <v>389</v>
      </c>
      <c r="D9440" s="2">
        <v>2020</v>
      </c>
      <c r="E9440" s="2" t="s">
        <v>388</v>
      </c>
      <c r="F9440" s="2">
        <v>392192476</v>
      </c>
    </row>
    <row r="9441" spans="1:6" x14ac:dyDescent="0.25">
      <c r="A9441" s="2" t="s">
        <v>237</v>
      </c>
      <c r="B9441" s="2" t="s">
        <v>405</v>
      </c>
      <c r="C9441" s="2" t="s">
        <v>389</v>
      </c>
      <c r="D9441" s="2">
        <v>2021</v>
      </c>
      <c r="E9441" s="2" t="s">
        <v>388</v>
      </c>
      <c r="F9441" s="2">
        <v>403743167</v>
      </c>
    </row>
    <row r="9442" spans="1:6" x14ac:dyDescent="0.25">
      <c r="A9442" s="2" t="s">
        <v>237</v>
      </c>
      <c r="B9442" s="2" t="s">
        <v>405</v>
      </c>
      <c r="C9442" s="2" t="s">
        <v>390</v>
      </c>
      <c r="D9442" s="2">
        <v>2010</v>
      </c>
      <c r="E9442" s="2" t="s">
        <v>388</v>
      </c>
      <c r="F9442" s="2">
        <v>11933892</v>
      </c>
    </row>
    <row r="9443" spans="1:6" x14ac:dyDescent="0.25">
      <c r="A9443" s="2" t="s">
        <v>237</v>
      </c>
      <c r="B9443" s="2" t="s">
        <v>405</v>
      </c>
      <c r="C9443" s="2" t="s">
        <v>390</v>
      </c>
      <c r="D9443" s="2">
        <v>2011</v>
      </c>
      <c r="E9443" s="2" t="s">
        <v>388</v>
      </c>
      <c r="F9443" s="2">
        <v>17620960</v>
      </c>
    </row>
    <row r="9444" spans="1:6" x14ac:dyDescent="0.25">
      <c r="A9444" s="2" t="s">
        <v>237</v>
      </c>
      <c r="B9444" s="2" t="s">
        <v>405</v>
      </c>
      <c r="C9444" s="2" t="s">
        <v>390</v>
      </c>
      <c r="D9444" s="2">
        <v>2012</v>
      </c>
      <c r="E9444" s="2" t="s">
        <v>388</v>
      </c>
      <c r="F9444" s="2">
        <v>52601611</v>
      </c>
    </row>
    <row r="9445" spans="1:6" x14ac:dyDescent="0.25">
      <c r="A9445" s="2" t="s">
        <v>237</v>
      </c>
      <c r="B9445" s="2" t="s">
        <v>405</v>
      </c>
      <c r="C9445" s="2" t="s">
        <v>390</v>
      </c>
      <c r="D9445" s="2">
        <v>2013</v>
      </c>
      <c r="E9445" s="2" t="s">
        <v>388</v>
      </c>
      <c r="F9445" s="2">
        <v>6134798</v>
      </c>
    </row>
    <row r="9446" spans="1:6" x14ac:dyDescent="0.25">
      <c r="A9446" s="2" t="s">
        <v>237</v>
      </c>
      <c r="B9446" s="2" t="s">
        <v>405</v>
      </c>
      <c r="C9446" s="2" t="s">
        <v>390</v>
      </c>
      <c r="D9446" s="2">
        <v>2014</v>
      </c>
      <c r="E9446" s="2" t="s">
        <v>388</v>
      </c>
      <c r="F9446" s="2">
        <v>29203831</v>
      </c>
    </row>
    <row r="9447" spans="1:6" x14ac:dyDescent="0.25">
      <c r="A9447" s="2" t="s">
        <v>237</v>
      </c>
      <c r="B9447" s="2" t="s">
        <v>405</v>
      </c>
      <c r="C9447" s="2" t="s">
        <v>390</v>
      </c>
      <c r="D9447" s="2">
        <v>2015</v>
      </c>
      <c r="E9447" s="2" t="s">
        <v>388</v>
      </c>
      <c r="F9447" s="2">
        <v>62749490</v>
      </c>
    </row>
    <row r="9448" spans="1:6" x14ac:dyDescent="0.25">
      <c r="A9448" s="2" t="s">
        <v>237</v>
      </c>
      <c r="B9448" s="2" t="s">
        <v>405</v>
      </c>
      <c r="C9448" s="2" t="s">
        <v>390</v>
      </c>
      <c r="D9448" s="2">
        <v>2016</v>
      </c>
      <c r="E9448" s="2" t="s">
        <v>388</v>
      </c>
      <c r="F9448" s="2">
        <v>50000002</v>
      </c>
    </row>
    <row r="9449" spans="1:6" x14ac:dyDescent="0.25">
      <c r="A9449" s="2" t="s">
        <v>237</v>
      </c>
      <c r="B9449" s="2" t="s">
        <v>405</v>
      </c>
      <c r="C9449" s="2" t="s">
        <v>390</v>
      </c>
      <c r="D9449" s="2">
        <v>2017</v>
      </c>
      <c r="E9449" s="2" t="s">
        <v>388</v>
      </c>
      <c r="F9449" s="2">
        <v>75296811</v>
      </c>
    </row>
    <row r="9450" spans="1:6" x14ac:dyDescent="0.25">
      <c r="A9450" s="2" t="s">
        <v>237</v>
      </c>
      <c r="B9450" s="2" t="s">
        <v>405</v>
      </c>
      <c r="C9450" s="2" t="s">
        <v>390</v>
      </c>
      <c r="D9450" s="2">
        <v>2018</v>
      </c>
      <c r="E9450" s="2" t="s">
        <v>388</v>
      </c>
      <c r="F9450" s="2">
        <v>72519423</v>
      </c>
    </row>
    <row r="9451" spans="1:6" x14ac:dyDescent="0.25">
      <c r="A9451" s="2" t="s">
        <v>237</v>
      </c>
      <c r="B9451" s="2" t="s">
        <v>405</v>
      </c>
      <c r="C9451" s="2" t="s">
        <v>390</v>
      </c>
      <c r="D9451" s="2">
        <v>2019</v>
      </c>
      <c r="E9451" s="2" t="s">
        <v>388</v>
      </c>
      <c r="F9451" s="2">
        <v>71522102</v>
      </c>
    </row>
    <row r="9452" spans="1:6" x14ac:dyDescent="0.25">
      <c r="A9452" s="2" t="s">
        <v>237</v>
      </c>
      <c r="B9452" s="2" t="s">
        <v>405</v>
      </c>
      <c r="C9452" s="2" t="s">
        <v>390</v>
      </c>
      <c r="D9452" s="2">
        <v>2020</v>
      </c>
      <c r="E9452" s="2" t="s">
        <v>388</v>
      </c>
      <c r="F9452" s="2">
        <v>72292630</v>
      </c>
    </row>
    <row r="9453" spans="1:6" x14ac:dyDescent="0.25">
      <c r="A9453" s="2" t="s">
        <v>237</v>
      </c>
      <c r="B9453" s="2" t="s">
        <v>405</v>
      </c>
      <c r="C9453" s="2" t="s">
        <v>390</v>
      </c>
      <c r="D9453" s="2">
        <v>2021</v>
      </c>
      <c r="E9453" s="2" t="s">
        <v>388</v>
      </c>
      <c r="F9453" s="2">
        <v>73640293</v>
      </c>
    </row>
    <row r="9454" spans="1:6" x14ac:dyDescent="0.25">
      <c r="A9454" s="2" t="s">
        <v>238</v>
      </c>
      <c r="B9454" s="2" t="s">
        <v>420</v>
      </c>
      <c r="C9454" s="2" t="s">
        <v>387</v>
      </c>
      <c r="D9454" s="2">
        <v>2010</v>
      </c>
      <c r="E9454" s="2" t="s">
        <v>388</v>
      </c>
      <c r="F9454" s="2">
        <v>139943749</v>
      </c>
    </row>
    <row r="9455" spans="1:6" x14ac:dyDescent="0.25">
      <c r="A9455" s="2" t="s">
        <v>238</v>
      </c>
      <c r="B9455" s="2" t="s">
        <v>420</v>
      </c>
      <c r="C9455" s="2" t="s">
        <v>387</v>
      </c>
      <c r="D9455" s="2">
        <v>2011</v>
      </c>
      <c r="E9455" s="2" t="s">
        <v>388</v>
      </c>
      <c r="F9455" s="2">
        <v>100891286</v>
      </c>
    </row>
    <row r="9456" spans="1:6" x14ac:dyDescent="0.25">
      <c r="A9456" s="2" t="s">
        <v>238</v>
      </c>
      <c r="B9456" s="2" t="s">
        <v>420</v>
      </c>
      <c r="C9456" s="2" t="s">
        <v>387</v>
      </c>
      <c r="D9456" s="2">
        <v>2012</v>
      </c>
      <c r="E9456" s="2" t="s">
        <v>388</v>
      </c>
      <c r="F9456" s="2">
        <v>95722555</v>
      </c>
    </row>
    <row r="9457" spans="1:6" x14ac:dyDescent="0.25">
      <c r="A9457" s="2" t="s">
        <v>238</v>
      </c>
      <c r="B9457" s="2" t="s">
        <v>420</v>
      </c>
      <c r="C9457" s="2" t="s">
        <v>387</v>
      </c>
      <c r="D9457" s="2">
        <v>2013</v>
      </c>
      <c r="E9457" s="2" t="s">
        <v>388</v>
      </c>
      <c r="F9457" s="2">
        <v>176912751</v>
      </c>
    </row>
    <row r="9458" spans="1:6" x14ac:dyDescent="0.25">
      <c r="A9458" s="2" t="s">
        <v>238</v>
      </c>
      <c r="B9458" s="2" t="s">
        <v>420</v>
      </c>
      <c r="C9458" s="2" t="s">
        <v>387</v>
      </c>
      <c r="D9458" s="2">
        <v>2014</v>
      </c>
      <c r="E9458" s="2" t="s">
        <v>388</v>
      </c>
      <c r="F9458" s="2">
        <v>111385185</v>
      </c>
    </row>
    <row r="9459" spans="1:6" x14ac:dyDescent="0.25">
      <c r="A9459" s="2" t="s">
        <v>238</v>
      </c>
      <c r="B9459" s="2" t="s">
        <v>420</v>
      </c>
      <c r="C9459" s="2" t="s">
        <v>387</v>
      </c>
      <c r="D9459" s="2">
        <v>2015</v>
      </c>
      <c r="E9459" s="2" t="s">
        <v>388</v>
      </c>
      <c r="F9459" s="2">
        <v>100976693</v>
      </c>
    </row>
    <row r="9460" spans="1:6" x14ac:dyDescent="0.25">
      <c r="A9460" s="2" t="s">
        <v>238</v>
      </c>
      <c r="B9460" s="2" t="s">
        <v>420</v>
      </c>
      <c r="C9460" s="2" t="s">
        <v>387</v>
      </c>
      <c r="D9460" s="2">
        <v>2016</v>
      </c>
      <c r="E9460" s="2" t="s">
        <v>388</v>
      </c>
      <c r="F9460" s="2">
        <v>107563355</v>
      </c>
    </row>
    <row r="9461" spans="1:6" x14ac:dyDescent="0.25">
      <c r="A9461" s="2" t="s">
        <v>238</v>
      </c>
      <c r="B9461" s="2" t="s">
        <v>420</v>
      </c>
      <c r="C9461" s="2" t="s">
        <v>387</v>
      </c>
      <c r="D9461" s="2">
        <v>2017</v>
      </c>
      <c r="E9461" s="2" t="s">
        <v>388</v>
      </c>
      <c r="F9461" s="2">
        <v>94535563</v>
      </c>
    </row>
    <row r="9462" spans="1:6" x14ac:dyDescent="0.25">
      <c r="A9462" s="2" t="s">
        <v>238</v>
      </c>
      <c r="B9462" s="2" t="s">
        <v>420</v>
      </c>
      <c r="C9462" s="2" t="s">
        <v>387</v>
      </c>
      <c r="D9462" s="2">
        <v>2018</v>
      </c>
      <c r="E9462" s="2" t="s">
        <v>388</v>
      </c>
      <c r="F9462" s="2">
        <v>163917402</v>
      </c>
    </row>
    <row r="9463" spans="1:6" x14ac:dyDescent="0.25">
      <c r="A9463" s="2" t="s">
        <v>238</v>
      </c>
      <c r="B9463" s="2" t="s">
        <v>420</v>
      </c>
      <c r="C9463" s="2" t="s">
        <v>387</v>
      </c>
      <c r="D9463" s="2">
        <v>2019</v>
      </c>
      <c r="E9463" s="2" t="s">
        <v>388</v>
      </c>
      <c r="F9463" s="2">
        <v>175820022</v>
      </c>
    </row>
    <row r="9464" spans="1:6" x14ac:dyDescent="0.25">
      <c r="A9464" s="2" t="s">
        <v>238</v>
      </c>
      <c r="B9464" s="2" t="s">
        <v>420</v>
      </c>
      <c r="C9464" s="2" t="s">
        <v>387</v>
      </c>
      <c r="D9464" s="2">
        <v>2020</v>
      </c>
      <c r="E9464" s="2" t="s">
        <v>388</v>
      </c>
      <c r="F9464" s="2">
        <v>186766393</v>
      </c>
    </row>
    <row r="9465" spans="1:6" x14ac:dyDescent="0.25">
      <c r="A9465" s="2" t="s">
        <v>238</v>
      </c>
      <c r="B9465" s="2" t="s">
        <v>420</v>
      </c>
      <c r="C9465" s="2" t="s">
        <v>387</v>
      </c>
      <c r="D9465" s="2">
        <v>2021</v>
      </c>
      <c r="E9465" s="2" t="s">
        <v>388</v>
      </c>
      <c r="F9465" s="2">
        <v>194368754</v>
      </c>
    </row>
    <row r="9466" spans="1:6" x14ac:dyDescent="0.25">
      <c r="A9466" s="2" t="s">
        <v>238</v>
      </c>
      <c r="B9466" s="2" t="s">
        <v>420</v>
      </c>
      <c r="C9466" s="2" t="s">
        <v>389</v>
      </c>
      <c r="D9466" s="2">
        <v>2010</v>
      </c>
      <c r="E9466" s="2" t="s">
        <v>388</v>
      </c>
      <c r="F9466" s="2">
        <v>50957106</v>
      </c>
    </row>
    <row r="9467" spans="1:6" x14ac:dyDescent="0.25">
      <c r="A9467" s="2" t="s">
        <v>238</v>
      </c>
      <c r="B9467" s="2" t="s">
        <v>420</v>
      </c>
      <c r="C9467" s="2" t="s">
        <v>389</v>
      </c>
      <c r="D9467" s="2">
        <v>2011</v>
      </c>
      <c r="E9467" s="2" t="s">
        <v>388</v>
      </c>
      <c r="F9467" s="2">
        <v>59708953</v>
      </c>
    </row>
    <row r="9468" spans="1:6" x14ac:dyDescent="0.25">
      <c r="A9468" s="2" t="s">
        <v>238</v>
      </c>
      <c r="B9468" s="2" t="s">
        <v>420</v>
      </c>
      <c r="C9468" s="2" t="s">
        <v>389</v>
      </c>
      <c r="D9468" s="2">
        <v>2012</v>
      </c>
      <c r="E9468" s="2" t="s">
        <v>388</v>
      </c>
      <c r="F9468" s="2">
        <v>81777173</v>
      </c>
    </row>
    <row r="9469" spans="1:6" x14ac:dyDescent="0.25">
      <c r="A9469" s="2" t="s">
        <v>238</v>
      </c>
      <c r="B9469" s="2" t="s">
        <v>420</v>
      </c>
      <c r="C9469" s="2" t="s">
        <v>389</v>
      </c>
      <c r="D9469" s="2">
        <v>2013</v>
      </c>
      <c r="E9469" s="2" t="s">
        <v>388</v>
      </c>
      <c r="F9469" s="2">
        <v>127234602</v>
      </c>
    </row>
    <row r="9470" spans="1:6" x14ac:dyDescent="0.25">
      <c r="A9470" s="2" t="s">
        <v>238</v>
      </c>
      <c r="B9470" s="2" t="s">
        <v>420</v>
      </c>
      <c r="C9470" s="2" t="s">
        <v>389</v>
      </c>
      <c r="D9470" s="2">
        <v>2014</v>
      </c>
      <c r="E9470" s="2" t="s">
        <v>388</v>
      </c>
      <c r="F9470" s="2">
        <v>131949045</v>
      </c>
    </row>
    <row r="9471" spans="1:6" x14ac:dyDescent="0.25">
      <c r="A9471" s="2" t="s">
        <v>238</v>
      </c>
      <c r="B9471" s="2" t="s">
        <v>420</v>
      </c>
      <c r="C9471" s="2" t="s">
        <v>389</v>
      </c>
      <c r="D9471" s="2">
        <v>2015</v>
      </c>
      <c r="E9471" s="2" t="s">
        <v>388</v>
      </c>
      <c r="F9471" s="2">
        <v>134858716</v>
      </c>
    </row>
    <row r="9472" spans="1:6" x14ac:dyDescent="0.25">
      <c r="A9472" s="2" t="s">
        <v>238</v>
      </c>
      <c r="B9472" s="2" t="s">
        <v>420</v>
      </c>
      <c r="C9472" s="2" t="s">
        <v>389</v>
      </c>
      <c r="D9472" s="2">
        <v>2016</v>
      </c>
      <c r="E9472" s="2" t="s">
        <v>388</v>
      </c>
      <c r="F9472" s="2">
        <v>254994299</v>
      </c>
    </row>
    <row r="9473" spans="1:6" x14ac:dyDescent="0.25">
      <c r="A9473" s="2" t="s">
        <v>238</v>
      </c>
      <c r="B9473" s="2" t="s">
        <v>420</v>
      </c>
      <c r="C9473" s="2" t="s">
        <v>389</v>
      </c>
      <c r="D9473" s="2">
        <v>2017</v>
      </c>
      <c r="E9473" s="2" t="s">
        <v>388</v>
      </c>
      <c r="F9473" s="2">
        <v>201543294</v>
      </c>
    </row>
    <row r="9474" spans="1:6" x14ac:dyDescent="0.25">
      <c r="A9474" s="2" t="s">
        <v>238</v>
      </c>
      <c r="B9474" s="2" t="s">
        <v>420</v>
      </c>
      <c r="C9474" s="2" t="s">
        <v>389</v>
      </c>
      <c r="D9474" s="2">
        <v>2018</v>
      </c>
      <c r="E9474" s="2" t="s">
        <v>388</v>
      </c>
      <c r="F9474" s="2">
        <v>323575275</v>
      </c>
    </row>
    <row r="9475" spans="1:6" x14ac:dyDescent="0.25">
      <c r="A9475" s="2" t="s">
        <v>238</v>
      </c>
      <c r="B9475" s="2" t="s">
        <v>420</v>
      </c>
      <c r="C9475" s="2" t="s">
        <v>389</v>
      </c>
      <c r="D9475" s="2">
        <v>2019</v>
      </c>
      <c r="E9475" s="2" t="s">
        <v>388</v>
      </c>
      <c r="F9475" s="2">
        <v>328032209</v>
      </c>
    </row>
    <row r="9476" spans="1:6" x14ac:dyDescent="0.25">
      <c r="A9476" s="2" t="s">
        <v>238</v>
      </c>
      <c r="B9476" s="2" t="s">
        <v>420</v>
      </c>
      <c r="C9476" s="2" t="s">
        <v>389</v>
      </c>
      <c r="D9476" s="2">
        <v>2020</v>
      </c>
      <c r="E9476" s="2" t="s">
        <v>388</v>
      </c>
      <c r="F9476" s="2">
        <v>327277814</v>
      </c>
    </row>
    <row r="9477" spans="1:6" x14ac:dyDescent="0.25">
      <c r="A9477" s="2" t="s">
        <v>238</v>
      </c>
      <c r="B9477" s="2" t="s">
        <v>420</v>
      </c>
      <c r="C9477" s="2" t="s">
        <v>389</v>
      </c>
      <c r="D9477" s="2">
        <v>2021</v>
      </c>
      <c r="E9477" s="2" t="s">
        <v>388</v>
      </c>
      <c r="F9477" s="2">
        <v>331278532</v>
      </c>
    </row>
    <row r="9478" spans="1:6" x14ac:dyDescent="0.25">
      <c r="A9478" s="2" t="s">
        <v>238</v>
      </c>
      <c r="B9478" s="2" t="s">
        <v>420</v>
      </c>
      <c r="C9478" s="2" t="s">
        <v>390</v>
      </c>
      <c r="D9478" s="2">
        <v>2010</v>
      </c>
      <c r="E9478" s="2" t="s">
        <v>388</v>
      </c>
      <c r="F9478" s="2">
        <v>144342612</v>
      </c>
    </row>
    <row r="9479" spans="1:6" x14ac:dyDescent="0.25">
      <c r="A9479" s="2" t="s">
        <v>238</v>
      </c>
      <c r="B9479" s="2" t="s">
        <v>420</v>
      </c>
      <c r="C9479" s="2" t="s">
        <v>390</v>
      </c>
      <c r="D9479" s="2">
        <v>2011</v>
      </c>
      <c r="E9479" s="2" t="s">
        <v>388</v>
      </c>
      <c r="F9479" s="2">
        <v>180585514</v>
      </c>
    </row>
    <row r="9480" spans="1:6" x14ac:dyDescent="0.25">
      <c r="A9480" s="2" t="s">
        <v>238</v>
      </c>
      <c r="B9480" s="2" t="s">
        <v>420</v>
      </c>
      <c r="C9480" s="2" t="s">
        <v>390</v>
      </c>
      <c r="D9480" s="2">
        <v>2012</v>
      </c>
      <c r="E9480" s="2" t="s">
        <v>388</v>
      </c>
      <c r="F9480" s="2">
        <v>263940738</v>
      </c>
    </row>
    <row r="9481" spans="1:6" x14ac:dyDescent="0.25">
      <c r="A9481" s="2" t="s">
        <v>238</v>
      </c>
      <c r="B9481" s="2" t="s">
        <v>420</v>
      </c>
      <c r="C9481" s="2" t="s">
        <v>390</v>
      </c>
      <c r="D9481" s="2">
        <v>2013</v>
      </c>
      <c r="E9481" s="2" t="s">
        <v>388</v>
      </c>
      <c r="F9481" s="2">
        <v>306527273</v>
      </c>
    </row>
    <row r="9482" spans="1:6" x14ac:dyDescent="0.25">
      <c r="A9482" s="2" t="s">
        <v>238</v>
      </c>
      <c r="B9482" s="2" t="s">
        <v>420</v>
      </c>
      <c r="C9482" s="2" t="s">
        <v>390</v>
      </c>
      <c r="D9482" s="2">
        <v>2014</v>
      </c>
      <c r="E9482" s="2" t="s">
        <v>388</v>
      </c>
      <c r="F9482" s="2">
        <v>438638737</v>
      </c>
    </row>
    <row r="9483" spans="1:6" x14ac:dyDescent="0.25">
      <c r="A9483" s="2" t="s">
        <v>238</v>
      </c>
      <c r="B9483" s="2" t="s">
        <v>420</v>
      </c>
      <c r="C9483" s="2" t="s">
        <v>390</v>
      </c>
      <c r="D9483" s="2">
        <v>2015</v>
      </c>
      <c r="E9483" s="2" t="s">
        <v>388</v>
      </c>
      <c r="F9483" s="2">
        <v>671857321</v>
      </c>
    </row>
    <row r="9484" spans="1:6" x14ac:dyDescent="0.25">
      <c r="A9484" s="2" t="s">
        <v>238</v>
      </c>
      <c r="B9484" s="2" t="s">
        <v>420</v>
      </c>
      <c r="C9484" s="2" t="s">
        <v>390</v>
      </c>
      <c r="D9484" s="2">
        <v>2016</v>
      </c>
      <c r="E9484" s="2" t="s">
        <v>388</v>
      </c>
      <c r="F9484" s="2">
        <v>726781026</v>
      </c>
    </row>
    <row r="9485" spans="1:6" x14ac:dyDescent="0.25">
      <c r="A9485" s="2" t="s">
        <v>238</v>
      </c>
      <c r="B9485" s="2" t="s">
        <v>420</v>
      </c>
      <c r="C9485" s="2" t="s">
        <v>390</v>
      </c>
      <c r="D9485" s="2">
        <v>2017</v>
      </c>
      <c r="E9485" s="2" t="s">
        <v>388</v>
      </c>
      <c r="F9485" s="2">
        <v>696065468</v>
      </c>
    </row>
    <row r="9486" spans="1:6" x14ac:dyDescent="0.25">
      <c r="A9486" s="2" t="s">
        <v>238</v>
      </c>
      <c r="B9486" s="2" t="s">
        <v>420</v>
      </c>
      <c r="C9486" s="2" t="s">
        <v>390</v>
      </c>
      <c r="D9486" s="2">
        <v>2018</v>
      </c>
      <c r="E9486" s="2" t="s">
        <v>388</v>
      </c>
      <c r="F9486" s="2">
        <v>1068387357</v>
      </c>
    </row>
    <row r="9487" spans="1:6" x14ac:dyDescent="0.25">
      <c r="A9487" s="2" t="s">
        <v>238</v>
      </c>
      <c r="B9487" s="2" t="s">
        <v>420</v>
      </c>
      <c r="C9487" s="2" t="s">
        <v>390</v>
      </c>
      <c r="D9487" s="2">
        <v>2019</v>
      </c>
      <c r="E9487" s="2" t="s">
        <v>388</v>
      </c>
      <c r="F9487" s="2">
        <v>1158064749</v>
      </c>
    </row>
    <row r="9488" spans="1:6" x14ac:dyDescent="0.25">
      <c r="A9488" s="2" t="s">
        <v>238</v>
      </c>
      <c r="B9488" s="2" t="s">
        <v>420</v>
      </c>
      <c r="C9488" s="2" t="s">
        <v>390</v>
      </c>
      <c r="D9488" s="2">
        <v>2020</v>
      </c>
      <c r="E9488" s="2" t="s">
        <v>388</v>
      </c>
      <c r="F9488" s="2">
        <v>1209736849</v>
      </c>
    </row>
    <row r="9489" spans="1:6" x14ac:dyDescent="0.25">
      <c r="A9489" s="2" t="s">
        <v>238</v>
      </c>
      <c r="B9489" s="2" t="s">
        <v>420</v>
      </c>
      <c r="C9489" s="2" t="s">
        <v>390</v>
      </c>
      <c r="D9489" s="2">
        <v>2021</v>
      </c>
      <c r="E9489" s="2" t="s">
        <v>388</v>
      </c>
      <c r="F9489" s="2">
        <v>1280472011</v>
      </c>
    </row>
    <row r="9490" spans="1:6" x14ac:dyDescent="0.25">
      <c r="A9490" s="2" t="s">
        <v>239</v>
      </c>
      <c r="B9490" s="2" t="s">
        <v>424</v>
      </c>
      <c r="C9490" s="2" t="s">
        <v>387</v>
      </c>
      <c r="D9490" s="2">
        <v>2010</v>
      </c>
      <c r="E9490" s="2" t="s">
        <v>388</v>
      </c>
      <c r="F9490" s="2">
        <v>313067911</v>
      </c>
    </row>
    <row r="9491" spans="1:6" x14ac:dyDescent="0.25">
      <c r="A9491" s="2" t="s">
        <v>239</v>
      </c>
      <c r="B9491" s="2" t="s">
        <v>424</v>
      </c>
      <c r="C9491" s="2" t="s">
        <v>387</v>
      </c>
      <c r="D9491" s="2">
        <v>2011</v>
      </c>
      <c r="E9491" s="2" t="s">
        <v>388</v>
      </c>
      <c r="F9491" s="2">
        <v>306431996</v>
      </c>
    </row>
    <row r="9492" spans="1:6" x14ac:dyDescent="0.25">
      <c r="A9492" s="2" t="s">
        <v>239</v>
      </c>
      <c r="B9492" s="2" t="s">
        <v>424</v>
      </c>
      <c r="C9492" s="2" t="s">
        <v>387</v>
      </c>
      <c r="D9492" s="2">
        <v>2012</v>
      </c>
      <c r="E9492" s="2" t="s">
        <v>388</v>
      </c>
      <c r="F9492" s="2">
        <v>420038105</v>
      </c>
    </row>
    <row r="9493" spans="1:6" x14ac:dyDescent="0.25">
      <c r="A9493" s="2" t="s">
        <v>239</v>
      </c>
      <c r="B9493" s="2" t="s">
        <v>424</v>
      </c>
      <c r="C9493" s="2" t="s">
        <v>387</v>
      </c>
      <c r="D9493" s="2">
        <v>2013</v>
      </c>
      <c r="E9493" s="2" t="s">
        <v>388</v>
      </c>
      <c r="F9493" s="2">
        <v>440838121</v>
      </c>
    </row>
    <row r="9494" spans="1:6" x14ac:dyDescent="0.25">
      <c r="A9494" s="2" t="s">
        <v>239</v>
      </c>
      <c r="B9494" s="2" t="s">
        <v>424</v>
      </c>
      <c r="C9494" s="2" t="s">
        <v>387</v>
      </c>
      <c r="D9494" s="2">
        <v>2014</v>
      </c>
      <c r="E9494" s="2" t="s">
        <v>388</v>
      </c>
      <c r="F9494" s="2">
        <v>386244853</v>
      </c>
    </row>
    <row r="9495" spans="1:6" x14ac:dyDescent="0.25">
      <c r="A9495" s="2" t="s">
        <v>239</v>
      </c>
      <c r="B9495" s="2" t="s">
        <v>424</v>
      </c>
      <c r="C9495" s="2" t="s">
        <v>387</v>
      </c>
      <c r="D9495" s="2">
        <v>2015</v>
      </c>
      <c r="E9495" s="2" t="s">
        <v>388</v>
      </c>
      <c r="F9495" s="2">
        <v>476799094</v>
      </c>
    </row>
    <row r="9496" spans="1:6" x14ac:dyDescent="0.25">
      <c r="A9496" s="2" t="s">
        <v>239</v>
      </c>
      <c r="B9496" s="2" t="s">
        <v>424</v>
      </c>
      <c r="C9496" s="2" t="s">
        <v>387</v>
      </c>
      <c r="D9496" s="2">
        <v>2016</v>
      </c>
      <c r="E9496" s="2" t="s">
        <v>388</v>
      </c>
      <c r="F9496" s="2">
        <v>394768119</v>
      </c>
    </row>
    <row r="9497" spans="1:6" x14ac:dyDescent="0.25">
      <c r="A9497" s="2" t="s">
        <v>239</v>
      </c>
      <c r="B9497" s="2" t="s">
        <v>424</v>
      </c>
      <c r="C9497" s="2" t="s">
        <v>387</v>
      </c>
      <c r="D9497" s="2">
        <v>2017</v>
      </c>
      <c r="E9497" s="2" t="s">
        <v>388</v>
      </c>
      <c r="F9497" s="2">
        <v>457386426</v>
      </c>
    </row>
    <row r="9498" spans="1:6" x14ac:dyDescent="0.25">
      <c r="A9498" s="2" t="s">
        <v>239</v>
      </c>
      <c r="B9498" s="2" t="s">
        <v>424</v>
      </c>
      <c r="C9498" s="2" t="s">
        <v>387</v>
      </c>
      <c r="D9498" s="2">
        <v>2018</v>
      </c>
      <c r="E9498" s="2" t="s">
        <v>388</v>
      </c>
      <c r="F9498" s="2">
        <v>613511751</v>
      </c>
    </row>
    <row r="9499" spans="1:6" x14ac:dyDescent="0.25">
      <c r="A9499" s="2" t="s">
        <v>239</v>
      </c>
      <c r="B9499" s="2" t="s">
        <v>424</v>
      </c>
      <c r="C9499" s="2" t="s">
        <v>387</v>
      </c>
      <c r="D9499" s="2">
        <v>2019</v>
      </c>
      <c r="E9499" s="2" t="s">
        <v>388</v>
      </c>
      <c r="F9499" s="2">
        <v>659289093</v>
      </c>
    </row>
    <row r="9500" spans="1:6" x14ac:dyDescent="0.25">
      <c r="A9500" s="2" t="s">
        <v>239</v>
      </c>
      <c r="B9500" s="2" t="s">
        <v>424</v>
      </c>
      <c r="C9500" s="2" t="s">
        <v>387</v>
      </c>
      <c r="D9500" s="2">
        <v>2020</v>
      </c>
      <c r="E9500" s="2" t="s">
        <v>388</v>
      </c>
      <c r="F9500" s="2">
        <v>703472678</v>
      </c>
    </row>
    <row r="9501" spans="1:6" x14ac:dyDescent="0.25">
      <c r="A9501" s="2" t="s">
        <v>239</v>
      </c>
      <c r="B9501" s="2" t="s">
        <v>424</v>
      </c>
      <c r="C9501" s="2" t="s">
        <v>387</v>
      </c>
      <c r="D9501" s="2">
        <v>2021</v>
      </c>
      <c r="E9501" s="2" t="s">
        <v>388</v>
      </c>
      <c r="F9501" s="2">
        <v>735282507</v>
      </c>
    </row>
    <row r="9502" spans="1:6" x14ac:dyDescent="0.25">
      <c r="A9502" s="2" t="s">
        <v>239</v>
      </c>
      <c r="B9502" s="2" t="s">
        <v>424</v>
      </c>
      <c r="C9502" s="2" t="s">
        <v>389</v>
      </c>
      <c r="D9502" s="2">
        <v>2010</v>
      </c>
      <c r="E9502" s="2" t="s">
        <v>388</v>
      </c>
      <c r="F9502" s="2">
        <v>1054922481</v>
      </c>
    </row>
    <row r="9503" spans="1:6" x14ac:dyDescent="0.25">
      <c r="A9503" s="2" t="s">
        <v>239</v>
      </c>
      <c r="B9503" s="2" t="s">
        <v>424</v>
      </c>
      <c r="C9503" s="2" t="s">
        <v>389</v>
      </c>
      <c r="D9503" s="2">
        <v>2011</v>
      </c>
      <c r="E9503" s="2" t="s">
        <v>388</v>
      </c>
      <c r="F9503" s="2">
        <v>532117190</v>
      </c>
    </row>
    <row r="9504" spans="1:6" x14ac:dyDescent="0.25">
      <c r="A9504" s="2" t="s">
        <v>239</v>
      </c>
      <c r="B9504" s="2" t="s">
        <v>424</v>
      </c>
      <c r="C9504" s="2" t="s">
        <v>389</v>
      </c>
      <c r="D9504" s="2">
        <v>2012</v>
      </c>
      <c r="E9504" s="2" t="s">
        <v>388</v>
      </c>
      <c r="F9504" s="2">
        <v>889937822</v>
      </c>
    </row>
    <row r="9505" spans="1:6" x14ac:dyDescent="0.25">
      <c r="A9505" s="2" t="s">
        <v>239</v>
      </c>
      <c r="B9505" s="2" t="s">
        <v>424</v>
      </c>
      <c r="C9505" s="2" t="s">
        <v>389</v>
      </c>
      <c r="D9505" s="2">
        <v>2013</v>
      </c>
      <c r="E9505" s="2" t="s">
        <v>388</v>
      </c>
      <c r="F9505" s="2">
        <v>870577230</v>
      </c>
    </row>
    <row r="9506" spans="1:6" x14ac:dyDescent="0.25">
      <c r="A9506" s="2" t="s">
        <v>239</v>
      </c>
      <c r="B9506" s="2" t="s">
        <v>424</v>
      </c>
      <c r="C9506" s="2" t="s">
        <v>389</v>
      </c>
      <c r="D9506" s="2">
        <v>2014</v>
      </c>
      <c r="E9506" s="2" t="s">
        <v>388</v>
      </c>
      <c r="F9506" s="2">
        <v>1071884112</v>
      </c>
    </row>
    <row r="9507" spans="1:6" x14ac:dyDescent="0.25">
      <c r="A9507" s="2" t="s">
        <v>239</v>
      </c>
      <c r="B9507" s="2" t="s">
        <v>424</v>
      </c>
      <c r="C9507" s="2" t="s">
        <v>389</v>
      </c>
      <c r="D9507" s="2">
        <v>2015</v>
      </c>
      <c r="E9507" s="2" t="s">
        <v>388</v>
      </c>
      <c r="F9507" s="2">
        <v>1488447401</v>
      </c>
    </row>
    <row r="9508" spans="1:6" x14ac:dyDescent="0.25">
      <c r="A9508" s="2" t="s">
        <v>239</v>
      </c>
      <c r="B9508" s="2" t="s">
        <v>424</v>
      </c>
      <c r="C9508" s="2" t="s">
        <v>389</v>
      </c>
      <c r="D9508" s="2">
        <v>2016</v>
      </c>
      <c r="E9508" s="2" t="s">
        <v>388</v>
      </c>
      <c r="F9508" s="2">
        <v>4123100447</v>
      </c>
    </row>
    <row r="9509" spans="1:6" x14ac:dyDescent="0.25">
      <c r="A9509" s="2" t="s">
        <v>239</v>
      </c>
      <c r="B9509" s="2" t="s">
        <v>424</v>
      </c>
      <c r="C9509" s="2" t="s">
        <v>389</v>
      </c>
      <c r="D9509" s="2">
        <v>2017</v>
      </c>
      <c r="E9509" s="2" t="s">
        <v>388</v>
      </c>
      <c r="F9509" s="2">
        <v>2342422030</v>
      </c>
    </row>
    <row r="9510" spans="1:6" x14ac:dyDescent="0.25">
      <c r="A9510" s="2" t="s">
        <v>239</v>
      </c>
      <c r="B9510" s="2" t="s">
        <v>424</v>
      </c>
      <c r="C9510" s="2" t="s">
        <v>389</v>
      </c>
      <c r="D9510" s="2">
        <v>2018</v>
      </c>
      <c r="E9510" s="2" t="s">
        <v>388</v>
      </c>
      <c r="F9510" s="2">
        <v>2755916496</v>
      </c>
    </row>
    <row r="9511" spans="1:6" x14ac:dyDescent="0.25">
      <c r="A9511" s="2" t="s">
        <v>239</v>
      </c>
      <c r="B9511" s="2" t="s">
        <v>424</v>
      </c>
      <c r="C9511" s="2" t="s">
        <v>389</v>
      </c>
      <c r="D9511" s="2">
        <v>2019</v>
      </c>
      <c r="E9511" s="2" t="s">
        <v>388</v>
      </c>
      <c r="F9511" s="2">
        <v>2813391655</v>
      </c>
    </row>
    <row r="9512" spans="1:6" x14ac:dyDescent="0.25">
      <c r="A9512" s="2" t="s">
        <v>239</v>
      </c>
      <c r="B9512" s="2" t="s">
        <v>424</v>
      </c>
      <c r="C9512" s="2" t="s">
        <v>389</v>
      </c>
      <c r="D9512" s="2">
        <v>2020</v>
      </c>
      <c r="E9512" s="2" t="s">
        <v>388</v>
      </c>
      <c r="F9512" s="2">
        <v>2841000767</v>
      </c>
    </row>
    <row r="9513" spans="1:6" x14ac:dyDescent="0.25">
      <c r="A9513" s="2" t="s">
        <v>239</v>
      </c>
      <c r="B9513" s="2" t="s">
        <v>424</v>
      </c>
      <c r="C9513" s="2" t="s">
        <v>389</v>
      </c>
      <c r="D9513" s="2">
        <v>2021</v>
      </c>
      <c r="E9513" s="2" t="s">
        <v>388</v>
      </c>
      <c r="F9513" s="2">
        <v>2847703237</v>
      </c>
    </row>
    <row r="9514" spans="1:6" x14ac:dyDescent="0.25">
      <c r="A9514" s="2" t="s">
        <v>239</v>
      </c>
      <c r="B9514" s="2" t="s">
        <v>424</v>
      </c>
      <c r="C9514" s="2" t="s">
        <v>390</v>
      </c>
      <c r="D9514" s="2">
        <v>2010</v>
      </c>
      <c r="E9514" s="2" t="s">
        <v>388</v>
      </c>
      <c r="F9514" s="2">
        <v>1068960070</v>
      </c>
    </row>
    <row r="9515" spans="1:6" x14ac:dyDescent="0.25">
      <c r="A9515" s="2" t="s">
        <v>239</v>
      </c>
      <c r="B9515" s="2" t="s">
        <v>424</v>
      </c>
      <c r="C9515" s="2" t="s">
        <v>390</v>
      </c>
      <c r="D9515" s="2">
        <v>2011</v>
      </c>
      <c r="E9515" s="2" t="s">
        <v>388</v>
      </c>
      <c r="F9515" s="2">
        <v>1095221362</v>
      </c>
    </row>
    <row r="9516" spans="1:6" x14ac:dyDescent="0.25">
      <c r="A9516" s="2" t="s">
        <v>239</v>
      </c>
      <c r="B9516" s="2" t="s">
        <v>424</v>
      </c>
      <c r="C9516" s="2" t="s">
        <v>390</v>
      </c>
      <c r="D9516" s="2">
        <v>2012</v>
      </c>
      <c r="E9516" s="2" t="s">
        <v>388</v>
      </c>
      <c r="F9516" s="2">
        <v>1817055922</v>
      </c>
    </row>
    <row r="9517" spans="1:6" x14ac:dyDescent="0.25">
      <c r="A9517" s="2" t="s">
        <v>239</v>
      </c>
      <c r="B9517" s="2" t="s">
        <v>424</v>
      </c>
      <c r="C9517" s="2" t="s">
        <v>390</v>
      </c>
      <c r="D9517" s="2">
        <v>2013</v>
      </c>
      <c r="E9517" s="2" t="s">
        <v>388</v>
      </c>
      <c r="F9517" s="2">
        <v>2328346673</v>
      </c>
    </row>
    <row r="9518" spans="1:6" x14ac:dyDescent="0.25">
      <c r="A9518" s="2" t="s">
        <v>239</v>
      </c>
      <c r="B9518" s="2" t="s">
        <v>424</v>
      </c>
      <c r="C9518" s="2" t="s">
        <v>390</v>
      </c>
      <c r="D9518" s="2">
        <v>2014</v>
      </c>
      <c r="E9518" s="2" t="s">
        <v>388</v>
      </c>
      <c r="F9518" s="2">
        <v>2703993727</v>
      </c>
    </row>
    <row r="9519" spans="1:6" x14ac:dyDescent="0.25">
      <c r="A9519" s="2" t="s">
        <v>239</v>
      </c>
      <c r="B9519" s="2" t="s">
        <v>424</v>
      </c>
      <c r="C9519" s="2" t="s">
        <v>390</v>
      </c>
      <c r="D9519" s="2">
        <v>2015</v>
      </c>
      <c r="E9519" s="2" t="s">
        <v>388</v>
      </c>
      <c r="F9519" s="2">
        <v>3644252895</v>
      </c>
    </row>
    <row r="9520" spans="1:6" x14ac:dyDescent="0.25">
      <c r="A9520" s="2" t="s">
        <v>239</v>
      </c>
      <c r="B9520" s="2" t="s">
        <v>424</v>
      </c>
      <c r="C9520" s="2" t="s">
        <v>390</v>
      </c>
      <c r="D9520" s="2">
        <v>2016</v>
      </c>
      <c r="E9520" s="2" t="s">
        <v>388</v>
      </c>
      <c r="F9520" s="2">
        <v>4044919838</v>
      </c>
    </row>
    <row r="9521" spans="1:6" x14ac:dyDescent="0.25">
      <c r="A9521" s="2" t="s">
        <v>239</v>
      </c>
      <c r="B9521" s="2" t="s">
        <v>424</v>
      </c>
      <c r="C9521" s="2" t="s">
        <v>390</v>
      </c>
      <c r="D9521" s="2">
        <v>2017</v>
      </c>
      <c r="E9521" s="2" t="s">
        <v>388</v>
      </c>
      <c r="F9521" s="2">
        <v>6010418309</v>
      </c>
    </row>
    <row r="9522" spans="1:6" x14ac:dyDescent="0.25">
      <c r="A9522" s="2" t="s">
        <v>239</v>
      </c>
      <c r="B9522" s="2" t="s">
        <v>424</v>
      </c>
      <c r="C9522" s="2" t="s">
        <v>390</v>
      </c>
      <c r="D9522" s="2">
        <v>2018</v>
      </c>
      <c r="E9522" s="2" t="s">
        <v>388</v>
      </c>
      <c r="F9522" s="2">
        <v>4458851530</v>
      </c>
    </row>
    <row r="9523" spans="1:6" x14ac:dyDescent="0.25">
      <c r="A9523" s="2" t="s">
        <v>239</v>
      </c>
      <c r="B9523" s="2" t="s">
        <v>424</v>
      </c>
      <c r="C9523" s="2" t="s">
        <v>390</v>
      </c>
      <c r="D9523" s="2">
        <v>2019</v>
      </c>
      <c r="E9523" s="2" t="s">
        <v>388</v>
      </c>
      <c r="F9523" s="2">
        <v>4676914106</v>
      </c>
    </row>
    <row r="9524" spans="1:6" x14ac:dyDescent="0.25">
      <c r="A9524" s="2" t="s">
        <v>239</v>
      </c>
      <c r="B9524" s="2" t="s">
        <v>424</v>
      </c>
      <c r="C9524" s="2" t="s">
        <v>390</v>
      </c>
      <c r="D9524" s="2">
        <v>2020</v>
      </c>
      <c r="E9524" s="2" t="s">
        <v>388</v>
      </c>
      <c r="F9524" s="2">
        <v>5014270620</v>
      </c>
    </row>
    <row r="9525" spans="1:6" x14ac:dyDescent="0.25">
      <c r="A9525" s="2" t="s">
        <v>239</v>
      </c>
      <c r="B9525" s="2" t="s">
        <v>424</v>
      </c>
      <c r="C9525" s="2" t="s">
        <v>390</v>
      </c>
      <c r="D9525" s="2">
        <v>2021</v>
      </c>
      <c r="E9525" s="2" t="s">
        <v>388</v>
      </c>
      <c r="F9525" s="2">
        <v>5332285852</v>
      </c>
    </row>
    <row r="9526" spans="1:6" x14ac:dyDescent="0.25">
      <c r="A9526" s="2" t="s">
        <v>240</v>
      </c>
      <c r="B9526" s="2" t="s">
        <v>393</v>
      </c>
      <c r="C9526" s="2" t="s">
        <v>387</v>
      </c>
      <c r="D9526" s="2">
        <v>2010</v>
      </c>
      <c r="E9526" s="2" t="s">
        <v>388</v>
      </c>
      <c r="F9526" s="2">
        <v>892311451</v>
      </c>
    </row>
    <row r="9527" spans="1:6" x14ac:dyDescent="0.25">
      <c r="A9527" s="2" t="s">
        <v>240</v>
      </c>
      <c r="B9527" s="2" t="s">
        <v>393</v>
      </c>
      <c r="C9527" s="2" t="s">
        <v>387</v>
      </c>
      <c r="D9527" s="2">
        <v>2011</v>
      </c>
      <c r="E9527" s="2" t="s">
        <v>388</v>
      </c>
      <c r="F9527" s="2">
        <v>513823110</v>
      </c>
    </row>
    <row r="9528" spans="1:6" x14ac:dyDescent="0.25">
      <c r="A9528" s="2" t="s">
        <v>240</v>
      </c>
      <c r="B9528" s="2" t="s">
        <v>393</v>
      </c>
      <c r="C9528" s="2" t="s">
        <v>387</v>
      </c>
      <c r="D9528" s="2">
        <v>2012</v>
      </c>
      <c r="E9528" s="2" t="s">
        <v>388</v>
      </c>
      <c r="F9528" s="2">
        <v>540289342</v>
      </c>
    </row>
    <row r="9529" spans="1:6" x14ac:dyDescent="0.25">
      <c r="A9529" s="2" t="s">
        <v>240</v>
      </c>
      <c r="B9529" s="2" t="s">
        <v>393</v>
      </c>
      <c r="C9529" s="2" t="s">
        <v>387</v>
      </c>
      <c r="D9529" s="2">
        <v>2013</v>
      </c>
      <c r="E9529" s="2" t="s">
        <v>388</v>
      </c>
      <c r="F9529" s="2">
        <v>572852596</v>
      </c>
    </row>
    <row r="9530" spans="1:6" x14ac:dyDescent="0.25">
      <c r="A9530" s="2" t="s">
        <v>240</v>
      </c>
      <c r="B9530" s="2" t="s">
        <v>393</v>
      </c>
      <c r="C9530" s="2" t="s">
        <v>387</v>
      </c>
      <c r="D9530" s="2">
        <v>2014</v>
      </c>
      <c r="E9530" s="2" t="s">
        <v>388</v>
      </c>
      <c r="F9530" s="2">
        <v>855599633</v>
      </c>
    </row>
    <row r="9531" spans="1:6" x14ac:dyDescent="0.25">
      <c r="A9531" s="2" t="s">
        <v>240</v>
      </c>
      <c r="B9531" s="2" t="s">
        <v>393</v>
      </c>
      <c r="C9531" s="2" t="s">
        <v>387</v>
      </c>
      <c r="D9531" s="2">
        <v>2015</v>
      </c>
      <c r="E9531" s="2" t="s">
        <v>388</v>
      </c>
      <c r="F9531" s="2">
        <v>774512816</v>
      </c>
    </row>
    <row r="9532" spans="1:6" x14ac:dyDescent="0.25">
      <c r="A9532" s="2" t="s">
        <v>240</v>
      </c>
      <c r="B9532" s="2" t="s">
        <v>393</v>
      </c>
      <c r="C9532" s="2" t="s">
        <v>387</v>
      </c>
      <c r="D9532" s="2">
        <v>2016</v>
      </c>
      <c r="E9532" s="2" t="s">
        <v>388</v>
      </c>
      <c r="F9532" s="2">
        <v>676409563</v>
      </c>
    </row>
    <row r="9533" spans="1:6" x14ac:dyDescent="0.25">
      <c r="A9533" s="2" t="s">
        <v>240</v>
      </c>
      <c r="B9533" s="2" t="s">
        <v>393</v>
      </c>
      <c r="C9533" s="2" t="s">
        <v>387</v>
      </c>
      <c r="D9533" s="2">
        <v>2017</v>
      </c>
      <c r="E9533" s="2" t="s">
        <v>388</v>
      </c>
      <c r="F9533" s="2">
        <v>526545152</v>
      </c>
    </row>
    <row r="9534" spans="1:6" x14ac:dyDescent="0.25">
      <c r="A9534" s="2" t="s">
        <v>240</v>
      </c>
      <c r="B9534" s="2" t="s">
        <v>393</v>
      </c>
      <c r="C9534" s="2" t="s">
        <v>387</v>
      </c>
      <c r="D9534" s="2">
        <v>2018</v>
      </c>
      <c r="E9534" s="2" t="s">
        <v>388</v>
      </c>
      <c r="F9534" s="2">
        <v>1042767733</v>
      </c>
    </row>
    <row r="9535" spans="1:6" x14ac:dyDescent="0.25">
      <c r="A9535" s="2" t="s">
        <v>240</v>
      </c>
      <c r="B9535" s="2" t="s">
        <v>393</v>
      </c>
      <c r="C9535" s="2" t="s">
        <v>387</v>
      </c>
      <c r="D9535" s="2">
        <v>2019</v>
      </c>
      <c r="E9535" s="2" t="s">
        <v>388</v>
      </c>
      <c r="F9535" s="2">
        <v>1121013718</v>
      </c>
    </row>
    <row r="9536" spans="1:6" x14ac:dyDescent="0.25">
      <c r="A9536" s="2" t="s">
        <v>240</v>
      </c>
      <c r="B9536" s="2" t="s">
        <v>393</v>
      </c>
      <c r="C9536" s="2" t="s">
        <v>387</v>
      </c>
      <c r="D9536" s="2">
        <v>2020</v>
      </c>
      <c r="E9536" s="2" t="s">
        <v>388</v>
      </c>
      <c r="F9536" s="2">
        <v>1190349478</v>
      </c>
    </row>
    <row r="9537" spans="1:6" x14ac:dyDescent="0.25">
      <c r="A9537" s="2" t="s">
        <v>240</v>
      </c>
      <c r="B9537" s="2" t="s">
        <v>393</v>
      </c>
      <c r="C9537" s="2" t="s">
        <v>387</v>
      </c>
      <c r="D9537" s="2">
        <v>2021</v>
      </c>
      <c r="E9537" s="2" t="s">
        <v>388</v>
      </c>
      <c r="F9537" s="2">
        <v>1236917227</v>
      </c>
    </row>
    <row r="9538" spans="1:6" x14ac:dyDescent="0.25">
      <c r="A9538" s="2" t="s">
        <v>240</v>
      </c>
      <c r="B9538" s="2" t="s">
        <v>393</v>
      </c>
      <c r="C9538" s="2" t="s">
        <v>389</v>
      </c>
      <c r="D9538" s="2">
        <v>2010</v>
      </c>
      <c r="E9538" s="2" t="s">
        <v>388</v>
      </c>
      <c r="F9538" s="2">
        <v>1438447415</v>
      </c>
    </row>
    <row r="9539" spans="1:6" x14ac:dyDescent="0.25">
      <c r="A9539" s="2" t="s">
        <v>240</v>
      </c>
      <c r="B9539" s="2" t="s">
        <v>393</v>
      </c>
      <c r="C9539" s="2" t="s">
        <v>389</v>
      </c>
      <c r="D9539" s="2">
        <v>2011</v>
      </c>
      <c r="E9539" s="2" t="s">
        <v>388</v>
      </c>
      <c r="F9539" s="2">
        <v>937381116</v>
      </c>
    </row>
    <row r="9540" spans="1:6" x14ac:dyDescent="0.25">
      <c r="A9540" s="2" t="s">
        <v>240</v>
      </c>
      <c r="B9540" s="2" t="s">
        <v>393</v>
      </c>
      <c r="C9540" s="2" t="s">
        <v>389</v>
      </c>
      <c r="D9540" s="2">
        <v>2012</v>
      </c>
      <c r="E9540" s="2" t="s">
        <v>388</v>
      </c>
      <c r="F9540" s="2">
        <v>571094350</v>
      </c>
    </row>
    <row r="9541" spans="1:6" x14ac:dyDescent="0.25">
      <c r="A9541" s="2" t="s">
        <v>240</v>
      </c>
      <c r="B9541" s="2" t="s">
        <v>393</v>
      </c>
      <c r="C9541" s="2" t="s">
        <v>389</v>
      </c>
      <c r="D9541" s="2">
        <v>2013</v>
      </c>
      <c r="E9541" s="2" t="s">
        <v>388</v>
      </c>
      <c r="F9541" s="2">
        <v>661643303</v>
      </c>
    </row>
    <row r="9542" spans="1:6" x14ac:dyDescent="0.25">
      <c r="A9542" s="2" t="s">
        <v>240</v>
      </c>
      <c r="B9542" s="2" t="s">
        <v>393</v>
      </c>
      <c r="C9542" s="2" t="s">
        <v>389</v>
      </c>
      <c r="D9542" s="2">
        <v>2014</v>
      </c>
      <c r="E9542" s="2" t="s">
        <v>388</v>
      </c>
      <c r="F9542" s="2">
        <v>960139686</v>
      </c>
    </row>
    <row r="9543" spans="1:6" x14ac:dyDescent="0.25">
      <c r="A9543" s="2" t="s">
        <v>240</v>
      </c>
      <c r="B9543" s="2" t="s">
        <v>393</v>
      </c>
      <c r="C9543" s="2" t="s">
        <v>389</v>
      </c>
      <c r="D9543" s="2">
        <v>2015</v>
      </c>
      <c r="E9543" s="2" t="s">
        <v>388</v>
      </c>
      <c r="F9543" s="2">
        <v>794564478</v>
      </c>
    </row>
    <row r="9544" spans="1:6" x14ac:dyDescent="0.25">
      <c r="A9544" s="2" t="s">
        <v>240</v>
      </c>
      <c r="B9544" s="2" t="s">
        <v>393</v>
      </c>
      <c r="C9544" s="2" t="s">
        <v>389</v>
      </c>
      <c r="D9544" s="2">
        <v>2016</v>
      </c>
      <c r="E9544" s="2" t="s">
        <v>388</v>
      </c>
      <c r="F9544" s="2">
        <v>2125593900</v>
      </c>
    </row>
    <row r="9545" spans="1:6" x14ac:dyDescent="0.25">
      <c r="A9545" s="2" t="s">
        <v>240</v>
      </c>
      <c r="B9545" s="2" t="s">
        <v>393</v>
      </c>
      <c r="C9545" s="2" t="s">
        <v>389</v>
      </c>
      <c r="D9545" s="2">
        <v>2017</v>
      </c>
      <c r="E9545" s="2" t="s">
        <v>388</v>
      </c>
      <c r="F9545" s="2">
        <v>1252949653</v>
      </c>
    </row>
    <row r="9546" spans="1:6" x14ac:dyDescent="0.25">
      <c r="A9546" s="2" t="s">
        <v>240</v>
      </c>
      <c r="B9546" s="2" t="s">
        <v>393</v>
      </c>
      <c r="C9546" s="2" t="s">
        <v>389</v>
      </c>
      <c r="D9546" s="2">
        <v>2018</v>
      </c>
      <c r="E9546" s="2" t="s">
        <v>388</v>
      </c>
      <c r="F9546" s="2">
        <v>1450839387</v>
      </c>
    </row>
    <row r="9547" spans="1:6" x14ac:dyDescent="0.25">
      <c r="A9547" s="2" t="s">
        <v>240</v>
      </c>
      <c r="B9547" s="2" t="s">
        <v>393</v>
      </c>
      <c r="C9547" s="2" t="s">
        <v>389</v>
      </c>
      <c r="D9547" s="2">
        <v>2019</v>
      </c>
      <c r="E9547" s="2" t="s">
        <v>388</v>
      </c>
      <c r="F9547" s="2">
        <v>1495695102</v>
      </c>
    </row>
    <row r="9548" spans="1:6" x14ac:dyDescent="0.25">
      <c r="A9548" s="2" t="s">
        <v>240</v>
      </c>
      <c r="B9548" s="2" t="s">
        <v>393</v>
      </c>
      <c r="C9548" s="2" t="s">
        <v>389</v>
      </c>
      <c r="D9548" s="2">
        <v>2020</v>
      </c>
      <c r="E9548" s="2" t="s">
        <v>388</v>
      </c>
      <c r="F9548" s="2">
        <v>1518834938</v>
      </c>
    </row>
    <row r="9549" spans="1:6" x14ac:dyDescent="0.25">
      <c r="A9549" s="2" t="s">
        <v>240</v>
      </c>
      <c r="B9549" s="2" t="s">
        <v>393</v>
      </c>
      <c r="C9549" s="2" t="s">
        <v>389</v>
      </c>
      <c r="D9549" s="2">
        <v>2021</v>
      </c>
      <c r="E9549" s="2" t="s">
        <v>388</v>
      </c>
      <c r="F9549" s="2">
        <v>1533289205</v>
      </c>
    </row>
    <row r="9550" spans="1:6" x14ac:dyDescent="0.25">
      <c r="A9550" s="2" t="s">
        <v>240</v>
      </c>
      <c r="B9550" s="2" t="s">
        <v>393</v>
      </c>
      <c r="C9550" s="2" t="s">
        <v>390</v>
      </c>
      <c r="D9550" s="2">
        <v>2010</v>
      </c>
      <c r="E9550" s="2" t="s">
        <v>388</v>
      </c>
      <c r="F9550" s="2">
        <v>366240627</v>
      </c>
    </row>
    <row r="9551" spans="1:6" x14ac:dyDescent="0.25">
      <c r="A9551" s="2" t="s">
        <v>240</v>
      </c>
      <c r="B9551" s="2" t="s">
        <v>393</v>
      </c>
      <c r="C9551" s="2" t="s">
        <v>390</v>
      </c>
      <c r="D9551" s="2">
        <v>2011</v>
      </c>
      <c r="E9551" s="2" t="s">
        <v>388</v>
      </c>
      <c r="F9551" s="2">
        <v>293734581</v>
      </c>
    </row>
    <row r="9552" spans="1:6" x14ac:dyDescent="0.25">
      <c r="A9552" s="2" t="s">
        <v>240</v>
      </c>
      <c r="B9552" s="2" t="s">
        <v>393</v>
      </c>
      <c r="C9552" s="2" t="s">
        <v>390</v>
      </c>
      <c r="D9552" s="2">
        <v>2012</v>
      </c>
      <c r="E9552" s="2" t="s">
        <v>388</v>
      </c>
      <c r="F9552" s="2">
        <v>351917038</v>
      </c>
    </row>
    <row r="9553" spans="1:6" x14ac:dyDescent="0.25">
      <c r="A9553" s="2" t="s">
        <v>240</v>
      </c>
      <c r="B9553" s="2" t="s">
        <v>393</v>
      </c>
      <c r="C9553" s="2" t="s">
        <v>390</v>
      </c>
      <c r="D9553" s="2">
        <v>2013</v>
      </c>
      <c r="E9553" s="2" t="s">
        <v>388</v>
      </c>
      <c r="F9553" s="2">
        <v>743501261</v>
      </c>
    </row>
    <row r="9554" spans="1:6" x14ac:dyDescent="0.25">
      <c r="A9554" s="2" t="s">
        <v>240</v>
      </c>
      <c r="B9554" s="2" t="s">
        <v>393</v>
      </c>
      <c r="C9554" s="2" t="s">
        <v>390</v>
      </c>
      <c r="D9554" s="2">
        <v>2014</v>
      </c>
      <c r="E9554" s="2" t="s">
        <v>388</v>
      </c>
      <c r="F9554" s="2">
        <v>1072622380</v>
      </c>
    </row>
    <row r="9555" spans="1:6" x14ac:dyDescent="0.25">
      <c r="A9555" s="2" t="s">
        <v>240</v>
      </c>
      <c r="B9555" s="2" t="s">
        <v>393</v>
      </c>
      <c r="C9555" s="2" t="s">
        <v>390</v>
      </c>
      <c r="D9555" s="2">
        <v>2015</v>
      </c>
      <c r="E9555" s="2" t="s">
        <v>388</v>
      </c>
      <c r="F9555" s="2">
        <v>1948521943</v>
      </c>
    </row>
    <row r="9556" spans="1:6" x14ac:dyDescent="0.25">
      <c r="A9556" s="2" t="s">
        <v>240</v>
      </c>
      <c r="B9556" s="2" t="s">
        <v>393</v>
      </c>
      <c r="C9556" s="2" t="s">
        <v>390</v>
      </c>
      <c r="D9556" s="2">
        <v>2016</v>
      </c>
      <c r="E9556" s="2" t="s">
        <v>388</v>
      </c>
      <c r="F9556" s="2">
        <v>1604151324</v>
      </c>
    </row>
    <row r="9557" spans="1:6" x14ac:dyDescent="0.25">
      <c r="A9557" s="2" t="s">
        <v>240</v>
      </c>
      <c r="B9557" s="2" t="s">
        <v>393</v>
      </c>
      <c r="C9557" s="2" t="s">
        <v>390</v>
      </c>
      <c r="D9557" s="2">
        <v>2017</v>
      </c>
      <c r="E9557" s="2" t="s">
        <v>388</v>
      </c>
      <c r="F9557" s="2">
        <v>741375854</v>
      </c>
    </row>
    <row r="9558" spans="1:6" x14ac:dyDescent="0.25">
      <c r="A9558" s="2" t="s">
        <v>240</v>
      </c>
      <c r="B9558" s="2" t="s">
        <v>393</v>
      </c>
      <c r="C9558" s="2" t="s">
        <v>390</v>
      </c>
      <c r="D9558" s="2">
        <v>2018</v>
      </c>
      <c r="E9558" s="2" t="s">
        <v>388</v>
      </c>
      <c r="F9558" s="2">
        <v>1438308220</v>
      </c>
    </row>
    <row r="9559" spans="1:6" x14ac:dyDescent="0.25">
      <c r="A9559" s="2" t="s">
        <v>240</v>
      </c>
      <c r="B9559" s="2" t="s">
        <v>393</v>
      </c>
      <c r="C9559" s="2" t="s">
        <v>390</v>
      </c>
      <c r="D9559" s="2">
        <v>2019</v>
      </c>
      <c r="E9559" s="2" t="s">
        <v>388</v>
      </c>
      <c r="F9559" s="2">
        <v>1509033811</v>
      </c>
    </row>
    <row r="9560" spans="1:6" x14ac:dyDescent="0.25">
      <c r="A9560" s="2" t="s">
        <v>240</v>
      </c>
      <c r="B9560" s="2" t="s">
        <v>393</v>
      </c>
      <c r="C9560" s="2" t="s">
        <v>390</v>
      </c>
      <c r="D9560" s="2">
        <v>2020</v>
      </c>
      <c r="E9560" s="2" t="s">
        <v>388</v>
      </c>
      <c r="F9560" s="2">
        <v>1596750367</v>
      </c>
    </row>
    <row r="9561" spans="1:6" x14ac:dyDescent="0.25">
      <c r="A9561" s="2" t="s">
        <v>240</v>
      </c>
      <c r="B9561" s="2" t="s">
        <v>393</v>
      </c>
      <c r="C9561" s="2" t="s">
        <v>390</v>
      </c>
      <c r="D9561" s="2">
        <v>2021</v>
      </c>
      <c r="E9561" s="2" t="s">
        <v>388</v>
      </c>
      <c r="F9561" s="2">
        <v>1666809457</v>
      </c>
    </row>
    <row r="9562" spans="1:6" x14ac:dyDescent="0.25">
      <c r="A9562" s="2" t="s">
        <v>241</v>
      </c>
      <c r="B9562" s="2" t="s">
        <v>418</v>
      </c>
      <c r="C9562" s="2" t="s">
        <v>387</v>
      </c>
      <c r="D9562" s="2">
        <v>2010</v>
      </c>
      <c r="E9562" s="2" t="s">
        <v>388</v>
      </c>
      <c r="F9562" s="2">
        <v>478385735</v>
      </c>
    </row>
    <row r="9563" spans="1:6" x14ac:dyDescent="0.25">
      <c r="A9563" s="2" t="s">
        <v>241</v>
      </c>
      <c r="B9563" s="2" t="s">
        <v>418</v>
      </c>
      <c r="C9563" s="2" t="s">
        <v>387</v>
      </c>
      <c r="D9563" s="2">
        <v>2011</v>
      </c>
      <c r="E9563" s="2" t="s">
        <v>388</v>
      </c>
      <c r="F9563" s="2">
        <v>294600928</v>
      </c>
    </row>
    <row r="9564" spans="1:6" x14ac:dyDescent="0.25">
      <c r="A9564" s="2" t="s">
        <v>241</v>
      </c>
      <c r="B9564" s="2" t="s">
        <v>418</v>
      </c>
      <c r="C9564" s="2" t="s">
        <v>387</v>
      </c>
      <c r="D9564" s="2">
        <v>2012</v>
      </c>
      <c r="E9564" s="2" t="s">
        <v>388</v>
      </c>
      <c r="F9564" s="2">
        <v>206411456</v>
      </c>
    </row>
    <row r="9565" spans="1:6" x14ac:dyDescent="0.25">
      <c r="A9565" s="2" t="s">
        <v>241</v>
      </c>
      <c r="B9565" s="2" t="s">
        <v>418</v>
      </c>
      <c r="C9565" s="2" t="s">
        <v>387</v>
      </c>
      <c r="D9565" s="2">
        <v>2013</v>
      </c>
      <c r="E9565" s="2" t="s">
        <v>388</v>
      </c>
      <c r="F9565" s="2">
        <v>288173434</v>
      </c>
    </row>
    <row r="9566" spans="1:6" x14ac:dyDescent="0.25">
      <c r="A9566" s="2" t="s">
        <v>241</v>
      </c>
      <c r="B9566" s="2" t="s">
        <v>418</v>
      </c>
      <c r="C9566" s="2" t="s">
        <v>387</v>
      </c>
      <c r="D9566" s="2">
        <v>2014</v>
      </c>
      <c r="E9566" s="2" t="s">
        <v>388</v>
      </c>
      <c r="F9566" s="2">
        <v>491209745</v>
      </c>
    </row>
    <row r="9567" spans="1:6" x14ac:dyDescent="0.25">
      <c r="A9567" s="2" t="s">
        <v>241</v>
      </c>
      <c r="B9567" s="2" t="s">
        <v>418</v>
      </c>
      <c r="C9567" s="2" t="s">
        <v>387</v>
      </c>
      <c r="D9567" s="2">
        <v>2015</v>
      </c>
      <c r="E9567" s="2" t="s">
        <v>388</v>
      </c>
      <c r="F9567" s="2">
        <v>137674353</v>
      </c>
    </row>
    <row r="9568" spans="1:6" x14ac:dyDescent="0.25">
      <c r="A9568" s="2" t="s">
        <v>241</v>
      </c>
      <c r="B9568" s="2" t="s">
        <v>418</v>
      </c>
      <c r="C9568" s="2" t="s">
        <v>387</v>
      </c>
      <c r="D9568" s="2">
        <v>2016</v>
      </c>
      <c r="E9568" s="2" t="s">
        <v>388</v>
      </c>
      <c r="F9568" s="2">
        <v>156868995</v>
      </c>
    </row>
    <row r="9569" spans="1:6" x14ac:dyDescent="0.25">
      <c r="A9569" s="2" t="s">
        <v>241</v>
      </c>
      <c r="B9569" s="2" t="s">
        <v>418</v>
      </c>
      <c r="C9569" s="2" t="s">
        <v>387</v>
      </c>
      <c r="D9569" s="2">
        <v>2017</v>
      </c>
      <c r="E9569" s="2" t="s">
        <v>388</v>
      </c>
      <c r="F9569" s="2">
        <v>166090912</v>
      </c>
    </row>
    <row r="9570" spans="1:6" x14ac:dyDescent="0.25">
      <c r="A9570" s="2" t="s">
        <v>241</v>
      </c>
      <c r="B9570" s="2" t="s">
        <v>418</v>
      </c>
      <c r="C9570" s="2" t="s">
        <v>387</v>
      </c>
      <c r="D9570" s="2">
        <v>2018</v>
      </c>
      <c r="E9570" s="2" t="s">
        <v>388</v>
      </c>
      <c r="F9570" s="2">
        <v>374866630</v>
      </c>
    </row>
    <row r="9571" spans="1:6" x14ac:dyDescent="0.25">
      <c r="A9571" s="2" t="s">
        <v>241</v>
      </c>
      <c r="B9571" s="2" t="s">
        <v>418</v>
      </c>
      <c r="C9571" s="2" t="s">
        <v>387</v>
      </c>
      <c r="D9571" s="2">
        <v>2019</v>
      </c>
      <c r="E9571" s="2" t="s">
        <v>388</v>
      </c>
      <c r="F9571" s="2">
        <v>401391088</v>
      </c>
    </row>
    <row r="9572" spans="1:6" x14ac:dyDescent="0.25">
      <c r="A9572" s="2" t="s">
        <v>241</v>
      </c>
      <c r="B9572" s="2" t="s">
        <v>418</v>
      </c>
      <c r="C9572" s="2" t="s">
        <v>387</v>
      </c>
      <c r="D9572" s="2">
        <v>2020</v>
      </c>
      <c r="E9572" s="2" t="s">
        <v>388</v>
      </c>
      <c r="F9572" s="2">
        <v>422391967</v>
      </c>
    </row>
    <row r="9573" spans="1:6" x14ac:dyDescent="0.25">
      <c r="A9573" s="2" t="s">
        <v>241</v>
      </c>
      <c r="B9573" s="2" t="s">
        <v>418</v>
      </c>
      <c r="C9573" s="2" t="s">
        <v>387</v>
      </c>
      <c r="D9573" s="2">
        <v>2021</v>
      </c>
      <c r="E9573" s="2" t="s">
        <v>388</v>
      </c>
      <c r="F9573" s="2">
        <v>436522281</v>
      </c>
    </row>
    <row r="9574" spans="1:6" x14ac:dyDescent="0.25">
      <c r="A9574" s="2" t="s">
        <v>241</v>
      </c>
      <c r="B9574" s="2" t="s">
        <v>418</v>
      </c>
      <c r="C9574" s="2" t="s">
        <v>389</v>
      </c>
      <c r="D9574" s="2">
        <v>2010</v>
      </c>
      <c r="E9574" s="2" t="s">
        <v>388</v>
      </c>
      <c r="F9574" s="2">
        <v>423463136</v>
      </c>
    </row>
    <row r="9575" spans="1:6" x14ac:dyDescent="0.25">
      <c r="A9575" s="2" t="s">
        <v>241</v>
      </c>
      <c r="B9575" s="2" t="s">
        <v>418</v>
      </c>
      <c r="C9575" s="2" t="s">
        <v>389</v>
      </c>
      <c r="D9575" s="2">
        <v>2011</v>
      </c>
      <c r="E9575" s="2" t="s">
        <v>388</v>
      </c>
      <c r="F9575" s="2">
        <v>308843860</v>
      </c>
    </row>
    <row r="9576" spans="1:6" x14ac:dyDescent="0.25">
      <c r="A9576" s="2" t="s">
        <v>241</v>
      </c>
      <c r="B9576" s="2" t="s">
        <v>418</v>
      </c>
      <c r="C9576" s="2" t="s">
        <v>389</v>
      </c>
      <c r="D9576" s="2">
        <v>2012</v>
      </c>
      <c r="E9576" s="2" t="s">
        <v>388</v>
      </c>
      <c r="F9576" s="2">
        <v>421048539</v>
      </c>
    </row>
    <row r="9577" spans="1:6" x14ac:dyDescent="0.25">
      <c r="A9577" s="2" t="s">
        <v>241</v>
      </c>
      <c r="B9577" s="2" t="s">
        <v>418</v>
      </c>
      <c r="C9577" s="2" t="s">
        <v>389</v>
      </c>
      <c r="D9577" s="2">
        <v>2013</v>
      </c>
      <c r="E9577" s="2" t="s">
        <v>388</v>
      </c>
      <c r="F9577" s="2">
        <v>766123767</v>
      </c>
    </row>
    <row r="9578" spans="1:6" x14ac:dyDescent="0.25">
      <c r="A9578" s="2" t="s">
        <v>241</v>
      </c>
      <c r="B9578" s="2" t="s">
        <v>418</v>
      </c>
      <c r="C9578" s="2" t="s">
        <v>389</v>
      </c>
      <c r="D9578" s="2">
        <v>2014</v>
      </c>
      <c r="E9578" s="2" t="s">
        <v>388</v>
      </c>
      <c r="F9578" s="2">
        <v>451943251</v>
      </c>
    </row>
    <row r="9579" spans="1:6" x14ac:dyDescent="0.25">
      <c r="A9579" s="2" t="s">
        <v>241</v>
      </c>
      <c r="B9579" s="2" t="s">
        <v>418</v>
      </c>
      <c r="C9579" s="2" t="s">
        <v>389</v>
      </c>
      <c r="D9579" s="2">
        <v>2015</v>
      </c>
      <c r="E9579" s="2" t="s">
        <v>388</v>
      </c>
      <c r="F9579" s="2">
        <v>559629145</v>
      </c>
    </row>
    <row r="9580" spans="1:6" x14ac:dyDescent="0.25">
      <c r="A9580" s="2" t="s">
        <v>241</v>
      </c>
      <c r="B9580" s="2" t="s">
        <v>418</v>
      </c>
      <c r="C9580" s="2" t="s">
        <v>389</v>
      </c>
      <c r="D9580" s="2">
        <v>2016</v>
      </c>
      <c r="E9580" s="2" t="s">
        <v>388</v>
      </c>
      <c r="F9580" s="2">
        <v>485852294</v>
      </c>
    </row>
    <row r="9581" spans="1:6" x14ac:dyDescent="0.25">
      <c r="A9581" s="2" t="s">
        <v>241</v>
      </c>
      <c r="B9581" s="2" t="s">
        <v>418</v>
      </c>
      <c r="C9581" s="2" t="s">
        <v>389</v>
      </c>
      <c r="D9581" s="2">
        <v>2017</v>
      </c>
      <c r="E9581" s="2" t="s">
        <v>388</v>
      </c>
      <c r="F9581" s="2">
        <v>418548315</v>
      </c>
    </row>
    <row r="9582" spans="1:6" x14ac:dyDescent="0.25">
      <c r="A9582" s="2" t="s">
        <v>241</v>
      </c>
      <c r="B9582" s="2" t="s">
        <v>418</v>
      </c>
      <c r="C9582" s="2" t="s">
        <v>389</v>
      </c>
      <c r="D9582" s="2">
        <v>2018</v>
      </c>
      <c r="E9582" s="2" t="s">
        <v>388</v>
      </c>
      <c r="F9582" s="2">
        <v>544084988</v>
      </c>
    </row>
    <row r="9583" spans="1:6" x14ac:dyDescent="0.25">
      <c r="A9583" s="2" t="s">
        <v>241</v>
      </c>
      <c r="B9583" s="2" t="s">
        <v>418</v>
      </c>
      <c r="C9583" s="2" t="s">
        <v>389</v>
      </c>
      <c r="D9583" s="2">
        <v>2019</v>
      </c>
      <c r="E9583" s="2" t="s">
        <v>388</v>
      </c>
      <c r="F9583" s="2">
        <v>555957973</v>
      </c>
    </row>
    <row r="9584" spans="1:6" x14ac:dyDescent="0.25">
      <c r="A9584" s="2" t="s">
        <v>241</v>
      </c>
      <c r="B9584" s="2" t="s">
        <v>418</v>
      </c>
      <c r="C9584" s="2" t="s">
        <v>389</v>
      </c>
      <c r="D9584" s="2">
        <v>2020</v>
      </c>
      <c r="E9584" s="2" t="s">
        <v>388</v>
      </c>
      <c r="F9584" s="2">
        <v>561827684</v>
      </c>
    </row>
    <row r="9585" spans="1:6" x14ac:dyDescent="0.25">
      <c r="A9585" s="2" t="s">
        <v>241</v>
      </c>
      <c r="B9585" s="2" t="s">
        <v>418</v>
      </c>
      <c r="C9585" s="2" t="s">
        <v>389</v>
      </c>
      <c r="D9585" s="2">
        <v>2021</v>
      </c>
      <c r="E9585" s="2" t="s">
        <v>388</v>
      </c>
      <c r="F9585" s="2">
        <v>566010461</v>
      </c>
    </row>
    <row r="9586" spans="1:6" x14ac:dyDescent="0.25">
      <c r="A9586" s="2" t="s">
        <v>241</v>
      </c>
      <c r="B9586" s="2" t="s">
        <v>418</v>
      </c>
      <c r="C9586" s="2" t="s">
        <v>390</v>
      </c>
      <c r="D9586" s="2">
        <v>2010</v>
      </c>
      <c r="E9586" s="2" t="s">
        <v>388</v>
      </c>
      <c r="F9586" s="2">
        <v>156652417</v>
      </c>
    </row>
    <row r="9587" spans="1:6" x14ac:dyDescent="0.25">
      <c r="A9587" s="2" t="s">
        <v>241</v>
      </c>
      <c r="B9587" s="2" t="s">
        <v>418</v>
      </c>
      <c r="C9587" s="2" t="s">
        <v>390</v>
      </c>
      <c r="D9587" s="2">
        <v>2011</v>
      </c>
      <c r="E9587" s="2" t="s">
        <v>388</v>
      </c>
      <c r="F9587" s="2">
        <v>98617677</v>
      </c>
    </row>
    <row r="9588" spans="1:6" x14ac:dyDescent="0.25">
      <c r="A9588" s="2" t="s">
        <v>241</v>
      </c>
      <c r="B9588" s="2" t="s">
        <v>418</v>
      </c>
      <c r="C9588" s="2" t="s">
        <v>390</v>
      </c>
      <c r="D9588" s="2">
        <v>2012</v>
      </c>
      <c r="E9588" s="2" t="s">
        <v>388</v>
      </c>
      <c r="F9588" s="2">
        <v>144902801</v>
      </c>
    </row>
    <row r="9589" spans="1:6" x14ac:dyDescent="0.25">
      <c r="A9589" s="2" t="s">
        <v>241</v>
      </c>
      <c r="B9589" s="2" t="s">
        <v>418</v>
      </c>
      <c r="C9589" s="2" t="s">
        <v>390</v>
      </c>
      <c r="D9589" s="2">
        <v>2013</v>
      </c>
      <c r="E9589" s="2" t="s">
        <v>388</v>
      </c>
      <c r="F9589" s="2">
        <v>185817928</v>
      </c>
    </row>
    <row r="9590" spans="1:6" x14ac:dyDescent="0.25">
      <c r="A9590" s="2" t="s">
        <v>241</v>
      </c>
      <c r="B9590" s="2" t="s">
        <v>418</v>
      </c>
      <c r="C9590" s="2" t="s">
        <v>390</v>
      </c>
      <c r="D9590" s="2">
        <v>2014</v>
      </c>
      <c r="E9590" s="2" t="s">
        <v>388</v>
      </c>
      <c r="F9590" s="2">
        <v>179137397</v>
      </c>
    </row>
    <row r="9591" spans="1:6" x14ac:dyDescent="0.25">
      <c r="A9591" s="2" t="s">
        <v>241</v>
      </c>
      <c r="B9591" s="2" t="s">
        <v>418</v>
      </c>
      <c r="C9591" s="2" t="s">
        <v>390</v>
      </c>
      <c r="D9591" s="2">
        <v>2015</v>
      </c>
      <c r="E9591" s="2" t="s">
        <v>388</v>
      </c>
      <c r="F9591" s="2">
        <v>119336959</v>
      </c>
    </row>
    <row r="9592" spans="1:6" x14ac:dyDescent="0.25">
      <c r="A9592" s="2" t="s">
        <v>241</v>
      </c>
      <c r="B9592" s="2" t="s">
        <v>418</v>
      </c>
      <c r="C9592" s="2" t="s">
        <v>390</v>
      </c>
      <c r="D9592" s="2">
        <v>2016</v>
      </c>
      <c r="E9592" s="2" t="s">
        <v>388</v>
      </c>
      <c r="F9592" s="2">
        <v>190292146</v>
      </c>
    </row>
    <row r="9593" spans="1:6" x14ac:dyDescent="0.25">
      <c r="A9593" s="2" t="s">
        <v>241</v>
      </c>
      <c r="B9593" s="2" t="s">
        <v>418</v>
      </c>
      <c r="C9593" s="2" t="s">
        <v>390</v>
      </c>
      <c r="D9593" s="2">
        <v>2017</v>
      </c>
      <c r="E9593" s="2" t="s">
        <v>388</v>
      </c>
      <c r="F9593" s="2">
        <v>254150697</v>
      </c>
    </row>
    <row r="9594" spans="1:6" x14ac:dyDescent="0.25">
      <c r="A9594" s="2" t="s">
        <v>241</v>
      </c>
      <c r="B9594" s="2" t="s">
        <v>418</v>
      </c>
      <c r="C9594" s="2" t="s">
        <v>390</v>
      </c>
      <c r="D9594" s="2">
        <v>2018</v>
      </c>
      <c r="E9594" s="2" t="s">
        <v>388</v>
      </c>
      <c r="F9594" s="2">
        <v>229815372</v>
      </c>
    </row>
    <row r="9595" spans="1:6" x14ac:dyDescent="0.25">
      <c r="A9595" s="2" t="s">
        <v>241</v>
      </c>
      <c r="B9595" s="2" t="s">
        <v>418</v>
      </c>
      <c r="C9595" s="2" t="s">
        <v>390</v>
      </c>
      <c r="D9595" s="2">
        <v>2019</v>
      </c>
      <c r="E9595" s="2" t="s">
        <v>388</v>
      </c>
      <c r="F9595" s="2">
        <v>232084522</v>
      </c>
    </row>
    <row r="9596" spans="1:6" x14ac:dyDescent="0.25">
      <c r="A9596" s="2" t="s">
        <v>241</v>
      </c>
      <c r="B9596" s="2" t="s">
        <v>418</v>
      </c>
      <c r="C9596" s="2" t="s">
        <v>390</v>
      </c>
      <c r="D9596" s="2">
        <v>2020</v>
      </c>
      <c r="E9596" s="2" t="s">
        <v>388</v>
      </c>
      <c r="F9596" s="2">
        <v>244146366</v>
      </c>
    </row>
    <row r="9597" spans="1:6" x14ac:dyDescent="0.25">
      <c r="A9597" s="2" t="s">
        <v>241</v>
      </c>
      <c r="B9597" s="2" t="s">
        <v>418</v>
      </c>
      <c r="C9597" s="2" t="s">
        <v>390</v>
      </c>
      <c r="D9597" s="2">
        <v>2021</v>
      </c>
      <c r="E9597" s="2" t="s">
        <v>388</v>
      </c>
      <c r="F9597" s="2">
        <v>252602344</v>
      </c>
    </row>
    <row r="9598" spans="1:6" x14ac:dyDescent="0.25">
      <c r="A9598" s="2" t="s">
        <v>242</v>
      </c>
      <c r="B9598" s="2" t="s">
        <v>395</v>
      </c>
      <c r="C9598" s="2" t="s">
        <v>387</v>
      </c>
      <c r="D9598" s="2">
        <v>2010</v>
      </c>
      <c r="E9598" s="2" t="s">
        <v>388</v>
      </c>
      <c r="F9598" s="2">
        <v>2056051903</v>
      </c>
    </row>
    <row r="9599" spans="1:6" x14ac:dyDescent="0.25">
      <c r="A9599" s="2" t="s">
        <v>242</v>
      </c>
      <c r="B9599" s="2" t="s">
        <v>395</v>
      </c>
      <c r="C9599" s="2" t="s">
        <v>387</v>
      </c>
      <c r="D9599" s="2">
        <v>2011</v>
      </c>
      <c r="E9599" s="2" t="s">
        <v>388</v>
      </c>
      <c r="F9599" s="2">
        <v>681865850</v>
      </c>
    </row>
    <row r="9600" spans="1:6" x14ac:dyDescent="0.25">
      <c r="A9600" s="2" t="s">
        <v>242</v>
      </c>
      <c r="B9600" s="2" t="s">
        <v>395</v>
      </c>
      <c r="C9600" s="2" t="s">
        <v>387</v>
      </c>
      <c r="D9600" s="2">
        <v>2012</v>
      </c>
      <c r="E9600" s="2" t="s">
        <v>388</v>
      </c>
      <c r="F9600" s="2">
        <v>561859308</v>
      </c>
    </row>
    <row r="9601" spans="1:6" x14ac:dyDescent="0.25">
      <c r="A9601" s="2" t="s">
        <v>242</v>
      </c>
      <c r="B9601" s="2" t="s">
        <v>395</v>
      </c>
      <c r="C9601" s="2" t="s">
        <v>387</v>
      </c>
      <c r="D9601" s="2">
        <v>2013</v>
      </c>
      <c r="E9601" s="2" t="s">
        <v>388</v>
      </c>
      <c r="F9601" s="2">
        <v>1205790985</v>
      </c>
    </row>
    <row r="9602" spans="1:6" x14ac:dyDescent="0.25">
      <c r="A9602" s="2" t="s">
        <v>242</v>
      </c>
      <c r="B9602" s="2" t="s">
        <v>395</v>
      </c>
      <c r="C9602" s="2" t="s">
        <v>387</v>
      </c>
      <c r="D9602" s="2">
        <v>2014</v>
      </c>
      <c r="E9602" s="2" t="s">
        <v>388</v>
      </c>
      <c r="F9602" s="2">
        <v>1082658416</v>
      </c>
    </row>
    <row r="9603" spans="1:6" x14ac:dyDescent="0.25">
      <c r="A9603" s="2" t="s">
        <v>242</v>
      </c>
      <c r="B9603" s="2" t="s">
        <v>395</v>
      </c>
      <c r="C9603" s="2" t="s">
        <v>387</v>
      </c>
      <c r="D9603" s="2">
        <v>2015</v>
      </c>
      <c r="E9603" s="2" t="s">
        <v>388</v>
      </c>
      <c r="F9603" s="2">
        <v>859753658</v>
      </c>
    </row>
    <row r="9604" spans="1:6" x14ac:dyDescent="0.25">
      <c r="A9604" s="2" t="s">
        <v>242</v>
      </c>
      <c r="B9604" s="2" t="s">
        <v>395</v>
      </c>
      <c r="C9604" s="2" t="s">
        <v>387</v>
      </c>
      <c r="D9604" s="2">
        <v>2016</v>
      </c>
      <c r="E9604" s="2" t="s">
        <v>388</v>
      </c>
      <c r="F9604" s="2">
        <v>471217675</v>
      </c>
    </row>
    <row r="9605" spans="1:6" x14ac:dyDescent="0.25">
      <c r="A9605" s="2" t="s">
        <v>242</v>
      </c>
      <c r="B9605" s="2" t="s">
        <v>395</v>
      </c>
      <c r="C9605" s="2" t="s">
        <v>387</v>
      </c>
      <c r="D9605" s="2">
        <v>2017</v>
      </c>
      <c r="E9605" s="2" t="s">
        <v>388</v>
      </c>
      <c r="F9605" s="2">
        <v>465613961</v>
      </c>
    </row>
    <row r="9606" spans="1:6" x14ac:dyDescent="0.25">
      <c r="A9606" s="2" t="s">
        <v>242</v>
      </c>
      <c r="B9606" s="2" t="s">
        <v>395</v>
      </c>
      <c r="C9606" s="2" t="s">
        <v>387</v>
      </c>
      <c r="D9606" s="2">
        <v>2018</v>
      </c>
      <c r="E9606" s="2" t="s">
        <v>388</v>
      </c>
      <c r="F9606" s="2">
        <v>482443435</v>
      </c>
    </row>
    <row r="9607" spans="1:6" x14ac:dyDescent="0.25">
      <c r="A9607" s="2" t="s">
        <v>242</v>
      </c>
      <c r="B9607" s="2" t="s">
        <v>395</v>
      </c>
      <c r="C9607" s="2" t="s">
        <v>387</v>
      </c>
      <c r="D9607" s="2">
        <v>2019</v>
      </c>
      <c r="E9607" s="2" t="s">
        <v>388</v>
      </c>
      <c r="F9607" s="2">
        <v>513783154</v>
      </c>
    </row>
    <row r="9608" spans="1:6" x14ac:dyDescent="0.25">
      <c r="A9608" s="2" t="s">
        <v>242</v>
      </c>
      <c r="B9608" s="2" t="s">
        <v>395</v>
      </c>
      <c r="C9608" s="2" t="s">
        <v>387</v>
      </c>
      <c r="D9608" s="2">
        <v>2020</v>
      </c>
      <c r="E9608" s="2" t="s">
        <v>388</v>
      </c>
      <c r="F9608" s="2">
        <v>541856112</v>
      </c>
    </row>
    <row r="9609" spans="1:6" x14ac:dyDescent="0.25">
      <c r="A9609" s="2" t="s">
        <v>242</v>
      </c>
      <c r="B9609" s="2" t="s">
        <v>395</v>
      </c>
      <c r="C9609" s="2" t="s">
        <v>387</v>
      </c>
      <c r="D9609" s="2">
        <v>2021</v>
      </c>
      <c r="E9609" s="2" t="s">
        <v>388</v>
      </c>
      <c r="F9609" s="2">
        <v>559332348</v>
      </c>
    </row>
    <row r="9610" spans="1:6" x14ac:dyDescent="0.25">
      <c r="A9610" s="2" t="s">
        <v>242</v>
      </c>
      <c r="B9610" s="2" t="s">
        <v>395</v>
      </c>
      <c r="C9610" s="2" t="s">
        <v>389</v>
      </c>
      <c r="D9610" s="2">
        <v>2010</v>
      </c>
      <c r="E9610" s="2" t="s">
        <v>388</v>
      </c>
      <c r="F9610" s="2">
        <v>956866665</v>
      </c>
    </row>
    <row r="9611" spans="1:6" x14ac:dyDescent="0.25">
      <c r="A9611" s="2" t="s">
        <v>242</v>
      </c>
      <c r="B9611" s="2" t="s">
        <v>395</v>
      </c>
      <c r="C9611" s="2" t="s">
        <v>389</v>
      </c>
      <c r="D9611" s="2">
        <v>2011</v>
      </c>
      <c r="E9611" s="2" t="s">
        <v>388</v>
      </c>
      <c r="F9611" s="2">
        <v>843088187</v>
      </c>
    </row>
    <row r="9612" spans="1:6" x14ac:dyDescent="0.25">
      <c r="A9612" s="2" t="s">
        <v>242</v>
      </c>
      <c r="B9612" s="2" t="s">
        <v>395</v>
      </c>
      <c r="C9612" s="2" t="s">
        <v>389</v>
      </c>
      <c r="D9612" s="2">
        <v>2012</v>
      </c>
      <c r="E9612" s="2" t="s">
        <v>388</v>
      </c>
      <c r="F9612" s="2">
        <v>858995623</v>
      </c>
    </row>
    <row r="9613" spans="1:6" x14ac:dyDescent="0.25">
      <c r="A9613" s="2" t="s">
        <v>242</v>
      </c>
      <c r="B9613" s="2" t="s">
        <v>395</v>
      </c>
      <c r="C9613" s="2" t="s">
        <v>389</v>
      </c>
      <c r="D9613" s="2">
        <v>2013</v>
      </c>
      <c r="E9613" s="2" t="s">
        <v>388</v>
      </c>
      <c r="F9613" s="2">
        <v>2431155735</v>
      </c>
    </row>
    <row r="9614" spans="1:6" x14ac:dyDescent="0.25">
      <c r="A9614" s="2" t="s">
        <v>242</v>
      </c>
      <c r="B9614" s="2" t="s">
        <v>395</v>
      </c>
      <c r="C9614" s="2" t="s">
        <v>389</v>
      </c>
      <c r="D9614" s="2">
        <v>2014</v>
      </c>
      <c r="E9614" s="2" t="s">
        <v>388</v>
      </c>
      <c r="F9614" s="2">
        <v>617604674</v>
      </c>
    </row>
    <row r="9615" spans="1:6" x14ac:dyDescent="0.25">
      <c r="A9615" s="2" t="s">
        <v>242</v>
      </c>
      <c r="B9615" s="2" t="s">
        <v>395</v>
      </c>
      <c r="C9615" s="2" t="s">
        <v>389</v>
      </c>
      <c r="D9615" s="2">
        <v>2015</v>
      </c>
      <c r="E9615" s="2" t="s">
        <v>388</v>
      </c>
      <c r="F9615" s="2">
        <v>1360100390</v>
      </c>
    </row>
    <row r="9616" spans="1:6" x14ac:dyDescent="0.25">
      <c r="A9616" s="2" t="s">
        <v>242</v>
      </c>
      <c r="B9616" s="2" t="s">
        <v>395</v>
      </c>
      <c r="C9616" s="2" t="s">
        <v>389</v>
      </c>
      <c r="D9616" s="2">
        <v>2016</v>
      </c>
      <c r="E9616" s="2" t="s">
        <v>388</v>
      </c>
      <c r="F9616" s="2">
        <v>1140907874</v>
      </c>
    </row>
    <row r="9617" spans="1:6" x14ac:dyDescent="0.25">
      <c r="A9617" s="2" t="s">
        <v>242</v>
      </c>
      <c r="B9617" s="2" t="s">
        <v>395</v>
      </c>
      <c r="C9617" s="2" t="s">
        <v>389</v>
      </c>
      <c r="D9617" s="2">
        <v>2017</v>
      </c>
      <c r="E9617" s="2" t="s">
        <v>388</v>
      </c>
      <c r="F9617" s="2">
        <v>2318936170</v>
      </c>
    </row>
    <row r="9618" spans="1:6" x14ac:dyDescent="0.25">
      <c r="A9618" s="2" t="s">
        <v>242</v>
      </c>
      <c r="B9618" s="2" t="s">
        <v>395</v>
      </c>
      <c r="C9618" s="2" t="s">
        <v>389</v>
      </c>
      <c r="D9618" s="2">
        <v>2018</v>
      </c>
      <c r="E9618" s="2" t="s">
        <v>388</v>
      </c>
      <c r="F9618" s="2">
        <v>1118508090</v>
      </c>
    </row>
    <row r="9619" spans="1:6" x14ac:dyDescent="0.25">
      <c r="A9619" s="2" t="s">
        <v>242</v>
      </c>
      <c r="B9619" s="2" t="s">
        <v>395</v>
      </c>
      <c r="C9619" s="2" t="s">
        <v>389</v>
      </c>
      <c r="D9619" s="2">
        <v>2019</v>
      </c>
      <c r="E9619" s="2" t="s">
        <v>388</v>
      </c>
      <c r="F9619" s="2">
        <v>1157283619</v>
      </c>
    </row>
    <row r="9620" spans="1:6" x14ac:dyDescent="0.25">
      <c r="A9620" s="2" t="s">
        <v>242</v>
      </c>
      <c r="B9620" s="2" t="s">
        <v>395</v>
      </c>
      <c r="C9620" s="2" t="s">
        <v>389</v>
      </c>
      <c r="D9620" s="2">
        <v>2020</v>
      </c>
      <c r="E9620" s="2" t="s">
        <v>388</v>
      </c>
      <c r="F9620" s="2">
        <v>1169300012</v>
      </c>
    </row>
    <row r="9621" spans="1:6" x14ac:dyDescent="0.25">
      <c r="A9621" s="2" t="s">
        <v>242</v>
      </c>
      <c r="B9621" s="2" t="s">
        <v>395</v>
      </c>
      <c r="C9621" s="2" t="s">
        <v>389</v>
      </c>
      <c r="D9621" s="2">
        <v>2021</v>
      </c>
      <c r="E9621" s="2" t="s">
        <v>388</v>
      </c>
      <c r="F9621" s="2">
        <v>1181679022</v>
      </c>
    </row>
    <row r="9622" spans="1:6" x14ac:dyDescent="0.25">
      <c r="A9622" s="2" t="s">
        <v>242</v>
      </c>
      <c r="B9622" s="2" t="s">
        <v>395</v>
      </c>
      <c r="C9622" s="2" t="s">
        <v>390</v>
      </c>
      <c r="D9622" s="2">
        <v>2010</v>
      </c>
      <c r="E9622" s="2" t="s">
        <v>388</v>
      </c>
      <c r="F9622" s="2">
        <v>529812470</v>
      </c>
    </row>
    <row r="9623" spans="1:6" x14ac:dyDescent="0.25">
      <c r="A9623" s="2" t="s">
        <v>242</v>
      </c>
      <c r="B9623" s="2" t="s">
        <v>395</v>
      </c>
      <c r="C9623" s="2" t="s">
        <v>390</v>
      </c>
      <c r="D9623" s="2">
        <v>2011</v>
      </c>
      <c r="E9623" s="2" t="s">
        <v>388</v>
      </c>
      <c r="F9623" s="2">
        <v>564203115</v>
      </c>
    </row>
    <row r="9624" spans="1:6" x14ac:dyDescent="0.25">
      <c r="A9624" s="2" t="s">
        <v>242</v>
      </c>
      <c r="B9624" s="2" t="s">
        <v>395</v>
      </c>
      <c r="C9624" s="2" t="s">
        <v>390</v>
      </c>
      <c r="D9624" s="2">
        <v>2012</v>
      </c>
      <c r="E9624" s="2" t="s">
        <v>388</v>
      </c>
      <c r="F9624" s="2">
        <v>576846336</v>
      </c>
    </row>
    <row r="9625" spans="1:6" x14ac:dyDescent="0.25">
      <c r="A9625" s="2" t="s">
        <v>242</v>
      </c>
      <c r="B9625" s="2" t="s">
        <v>395</v>
      </c>
      <c r="C9625" s="2" t="s">
        <v>390</v>
      </c>
      <c r="D9625" s="2">
        <v>2013</v>
      </c>
      <c r="E9625" s="2" t="s">
        <v>388</v>
      </c>
      <c r="F9625" s="2">
        <v>656545612</v>
      </c>
    </row>
    <row r="9626" spans="1:6" x14ac:dyDescent="0.25">
      <c r="A9626" s="2" t="s">
        <v>242</v>
      </c>
      <c r="B9626" s="2" t="s">
        <v>395</v>
      </c>
      <c r="C9626" s="2" t="s">
        <v>390</v>
      </c>
      <c r="D9626" s="2">
        <v>2014</v>
      </c>
      <c r="E9626" s="2" t="s">
        <v>388</v>
      </c>
      <c r="F9626" s="2">
        <v>660165178</v>
      </c>
    </row>
    <row r="9627" spans="1:6" x14ac:dyDescent="0.25">
      <c r="A9627" s="2" t="s">
        <v>242</v>
      </c>
      <c r="B9627" s="2" t="s">
        <v>395</v>
      </c>
      <c r="C9627" s="2" t="s">
        <v>390</v>
      </c>
      <c r="D9627" s="2">
        <v>2015</v>
      </c>
      <c r="E9627" s="2" t="s">
        <v>388</v>
      </c>
      <c r="F9627" s="2">
        <v>597714504</v>
      </c>
    </row>
    <row r="9628" spans="1:6" x14ac:dyDescent="0.25">
      <c r="A9628" s="2" t="s">
        <v>242</v>
      </c>
      <c r="B9628" s="2" t="s">
        <v>395</v>
      </c>
      <c r="C9628" s="2" t="s">
        <v>390</v>
      </c>
      <c r="D9628" s="2">
        <v>2016</v>
      </c>
      <c r="E9628" s="2" t="s">
        <v>388</v>
      </c>
      <c r="F9628" s="2">
        <v>746106047</v>
      </c>
    </row>
    <row r="9629" spans="1:6" x14ac:dyDescent="0.25">
      <c r="A9629" s="2" t="s">
        <v>242</v>
      </c>
      <c r="B9629" s="2" t="s">
        <v>395</v>
      </c>
      <c r="C9629" s="2" t="s">
        <v>390</v>
      </c>
      <c r="D9629" s="2">
        <v>2017</v>
      </c>
      <c r="E9629" s="2" t="s">
        <v>388</v>
      </c>
      <c r="F9629" s="2">
        <v>1050218332</v>
      </c>
    </row>
    <row r="9630" spans="1:6" x14ac:dyDescent="0.25">
      <c r="A9630" s="2" t="s">
        <v>242</v>
      </c>
      <c r="B9630" s="2" t="s">
        <v>395</v>
      </c>
      <c r="C9630" s="2" t="s">
        <v>390</v>
      </c>
      <c r="D9630" s="2">
        <v>2018</v>
      </c>
      <c r="E9630" s="2" t="s">
        <v>388</v>
      </c>
      <c r="F9630" s="2">
        <v>1175469332</v>
      </c>
    </row>
    <row r="9631" spans="1:6" x14ac:dyDescent="0.25">
      <c r="A9631" s="2" t="s">
        <v>242</v>
      </c>
      <c r="B9631" s="2" t="s">
        <v>395</v>
      </c>
      <c r="C9631" s="2" t="s">
        <v>390</v>
      </c>
      <c r="D9631" s="2">
        <v>2019</v>
      </c>
      <c r="E9631" s="2" t="s">
        <v>388</v>
      </c>
      <c r="F9631" s="2">
        <v>1286372685</v>
      </c>
    </row>
    <row r="9632" spans="1:6" x14ac:dyDescent="0.25">
      <c r="A9632" s="2" t="s">
        <v>242</v>
      </c>
      <c r="B9632" s="2" t="s">
        <v>395</v>
      </c>
      <c r="C9632" s="2" t="s">
        <v>390</v>
      </c>
      <c r="D9632" s="2">
        <v>2020</v>
      </c>
      <c r="E9632" s="2" t="s">
        <v>388</v>
      </c>
      <c r="F9632" s="2">
        <v>1355053495</v>
      </c>
    </row>
    <row r="9633" spans="1:6" x14ac:dyDescent="0.25">
      <c r="A9633" s="2" t="s">
        <v>242</v>
      </c>
      <c r="B9633" s="2" t="s">
        <v>395</v>
      </c>
      <c r="C9633" s="2" t="s">
        <v>390</v>
      </c>
      <c r="D9633" s="2">
        <v>2021</v>
      </c>
      <c r="E9633" s="2" t="s">
        <v>388</v>
      </c>
      <c r="F9633" s="2">
        <v>1426193320</v>
      </c>
    </row>
    <row r="9634" spans="1:6" x14ac:dyDescent="0.25">
      <c r="A9634" s="2" t="s">
        <v>243</v>
      </c>
      <c r="B9634" s="2" t="s">
        <v>396</v>
      </c>
      <c r="C9634" s="2" t="s">
        <v>387</v>
      </c>
      <c r="D9634" s="2">
        <v>2010</v>
      </c>
      <c r="E9634" s="2" t="s">
        <v>388</v>
      </c>
      <c r="F9634" s="2">
        <v>551610189</v>
      </c>
    </row>
    <row r="9635" spans="1:6" x14ac:dyDescent="0.25">
      <c r="A9635" s="2" t="s">
        <v>243</v>
      </c>
      <c r="B9635" s="2" t="s">
        <v>396</v>
      </c>
      <c r="C9635" s="2" t="s">
        <v>387</v>
      </c>
      <c r="D9635" s="2">
        <v>2011</v>
      </c>
      <c r="E9635" s="2" t="s">
        <v>388</v>
      </c>
      <c r="F9635" s="2">
        <v>586355570</v>
      </c>
    </row>
    <row r="9636" spans="1:6" x14ac:dyDescent="0.25">
      <c r="A9636" s="2" t="s">
        <v>243</v>
      </c>
      <c r="B9636" s="2" t="s">
        <v>396</v>
      </c>
      <c r="C9636" s="2" t="s">
        <v>387</v>
      </c>
      <c r="D9636" s="2">
        <v>2012</v>
      </c>
      <c r="E9636" s="2" t="s">
        <v>388</v>
      </c>
      <c r="F9636" s="2">
        <v>550498479</v>
      </c>
    </row>
    <row r="9637" spans="1:6" x14ac:dyDescent="0.25">
      <c r="A9637" s="2" t="s">
        <v>243</v>
      </c>
      <c r="B9637" s="2" t="s">
        <v>396</v>
      </c>
      <c r="C9637" s="2" t="s">
        <v>387</v>
      </c>
      <c r="D9637" s="2">
        <v>2013</v>
      </c>
      <c r="E9637" s="2" t="s">
        <v>388</v>
      </c>
      <c r="F9637" s="2">
        <v>614055877</v>
      </c>
    </row>
    <row r="9638" spans="1:6" x14ac:dyDescent="0.25">
      <c r="A9638" s="2" t="s">
        <v>243</v>
      </c>
      <c r="B9638" s="2" t="s">
        <v>396</v>
      </c>
      <c r="C9638" s="2" t="s">
        <v>387</v>
      </c>
      <c r="D9638" s="2">
        <v>2014</v>
      </c>
      <c r="E9638" s="2" t="s">
        <v>388</v>
      </c>
      <c r="F9638" s="2">
        <v>796848229</v>
      </c>
    </row>
    <row r="9639" spans="1:6" x14ac:dyDescent="0.25">
      <c r="A9639" s="2" t="s">
        <v>243</v>
      </c>
      <c r="B9639" s="2" t="s">
        <v>396</v>
      </c>
      <c r="C9639" s="2" t="s">
        <v>387</v>
      </c>
      <c r="D9639" s="2">
        <v>2015</v>
      </c>
      <c r="E9639" s="2" t="s">
        <v>388</v>
      </c>
      <c r="F9639" s="2">
        <v>524653747</v>
      </c>
    </row>
    <row r="9640" spans="1:6" x14ac:dyDescent="0.25">
      <c r="A9640" s="2" t="s">
        <v>243</v>
      </c>
      <c r="B9640" s="2" t="s">
        <v>396</v>
      </c>
      <c r="C9640" s="2" t="s">
        <v>387</v>
      </c>
      <c r="D9640" s="2">
        <v>2016</v>
      </c>
      <c r="E9640" s="2" t="s">
        <v>388</v>
      </c>
      <c r="F9640" s="2">
        <v>1769577713</v>
      </c>
    </row>
    <row r="9641" spans="1:6" x14ac:dyDescent="0.25">
      <c r="A9641" s="2" t="s">
        <v>243</v>
      </c>
      <c r="B9641" s="2" t="s">
        <v>396</v>
      </c>
      <c r="C9641" s="2" t="s">
        <v>387</v>
      </c>
      <c r="D9641" s="2">
        <v>2017</v>
      </c>
      <c r="E9641" s="2" t="s">
        <v>388</v>
      </c>
      <c r="F9641" s="2">
        <v>881090599</v>
      </c>
    </row>
    <row r="9642" spans="1:6" x14ac:dyDescent="0.25">
      <c r="A9642" s="2" t="s">
        <v>243</v>
      </c>
      <c r="B9642" s="2" t="s">
        <v>396</v>
      </c>
      <c r="C9642" s="2" t="s">
        <v>387</v>
      </c>
      <c r="D9642" s="2">
        <v>2018</v>
      </c>
      <c r="E9642" s="2" t="s">
        <v>388</v>
      </c>
      <c r="F9642" s="2">
        <v>910117075</v>
      </c>
    </row>
    <row r="9643" spans="1:6" x14ac:dyDescent="0.25">
      <c r="A9643" s="2" t="s">
        <v>243</v>
      </c>
      <c r="B9643" s="2" t="s">
        <v>396</v>
      </c>
      <c r="C9643" s="2" t="s">
        <v>387</v>
      </c>
      <c r="D9643" s="2">
        <v>2019</v>
      </c>
      <c r="E9643" s="2" t="s">
        <v>388</v>
      </c>
      <c r="F9643" s="2">
        <v>978442881</v>
      </c>
    </row>
    <row r="9644" spans="1:6" x14ac:dyDescent="0.25">
      <c r="A9644" s="2" t="s">
        <v>243</v>
      </c>
      <c r="B9644" s="2" t="s">
        <v>396</v>
      </c>
      <c r="C9644" s="2" t="s">
        <v>387</v>
      </c>
      <c r="D9644" s="2">
        <v>2020</v>
      </c>
      <c r="E9644" s="2" t="s">
        <v>388</v>
      </c>
      <c r="F9644" s="2">
        <v>1040528858</v>
      </c>
    </row>
    <row r="9645" spans="1:6" x14ac:dyDescent="0.25">
      <c r="A9645" s="2" t="s">
        <v>243</v>
      </c>
      <c r="B9645" s="2" t="s">
        <v>396</v>
      </c>
      <c r="C9645" s="2" t="s">
        <v>387</v>
      </c>
      <c r="D9645" s="2">
        <v>2021</v>
      </c>
      <c r="E9645" s="2" t="s">
        <v>388</v>
      </c>
      <c r="F9645" s="2">
        <v>1083221295</v>
      </c>
    </row>
    <row r="9646" spans="1:6" x14ac:dyDescent="0.25">
      <c r="A9646" s="2" t="s">
        <v>243</v>
      </c>
      <c r="B9646" s="2" t="s">
        <v>396</v>
      </c>
      <c r="C9646" s="2" t="s">
        <v>389</v>
      </c>
      <c r="D9646" s="2">
        <v>2010</v>
      </c>
      <c r="E9646" s="2" t="s">
        <v>388</v>
      </c>
      <c r="F9646" s="2">
        <v>442549893</v>
      </c>
    </row>
    <row r="9647" spans="1:6" x14ac:dyDescent="0.25">
      <c r="A9647" s="2" t="s">
        <v>243</v>
      </c>
      <c r="B9647" s="2" t="s">
        <v>396</v>
      </c>
      <c r="C9647" s="2" t="s">
        <v>389</v>
      </c>
      <c r="D9647" s="2">
        <v>2011</v>
      </c>
      <c r="E9647" s="2" t="s">
        <v>388</v>
      </c>
      <c r="F9647" s="2">
        <v>476303008</v>
      </c>
    </row>
    <row r="9648" spans="1:6" x14ac:dyDescent="0.25">
      <c r="A9648" s="2" t="s">
        <v>243</v>
      </c>
      <c r="B9648" s="2" t="s">
        <v>396</v>
      </c>
      <c r="C9648" s="2" t="s">
        <v>389</v>
      </c>
      <c r="D9648" s="2">
        <v>2012</v>
      </c>
      <c r="E9648" s="2" t="s">
        <v>388</v>
      </c>
      <c r="F9648" s="2">
        <v>655291166</v>
      </c>
    </row>
    <row r="9649" spans="1:6" x14ac:dyDescent="0.25">
      <c r="A9649" s="2" t="s">
        <v>243</v>
      </c>
      <c r="B9649" s="2" t="s">
        <v>396</v>
      </c>
      <c r="C9649" s="2" t="s">
        <v>389</v>
      </c>
      <c r="D9649" s="2">
        <v>2013</v>
      </c>
      <c r="E9649" s="2" t="s">
        <v>388</v>
      </c>
      <c r="F9649" s="2">
        <v>1768022482</v>
      </c>
    </row>
    <row r="9650" spans="1:6" x14ac:dyDescent="0.25">
      <c r="A9650" s="2" t="s">
        <v>243</v>
      </c>
      <c r="B9650" s="2" t="s">
        <v>396</v>
      </c>
      <c r="C9650" s="2" t="s">
        <v>389</v>
      </c>
      <c r="D9650" s="2">
        <v>2014</v>
      </c>
      <c r="E9650" s="2" t="s">
        <v>388</v>
      </c>
      <c r="F9650" s="2">
        <v>906696747</v>
      </c>
    </row>
    <row r="9651" spans="1:6" x14ac:dyDescent="0.25">
      <c r="A9651" s="2" t="s">
        <v>243</v>
      </c>
      <c r="B9651" s="2" t="s">
        <v>396</v>
      </c>
      <c r="C9651" s="2" t="s">
        <v>389</v>
      </c>
      <c r="D9651" s="2">
        <v>2015</v>
      </c>
      <c r="E9651" s="2" t="s">
        <v>388</v>
      </c>
      <c r="F9651" s="2">
        <v>5943822291</v>
      </c>
    </row>
    <row r="9652" spans="1:6" x14ac:dyDescent="0.25">
      <c r="A9652" s="2" t="s">
        <v>243</v>
      </c>
      <c r="B9652" s="2" t="s">
        <v>396</v>
      </c>
      <c r="C9652" s="2" t="s">
        <v>389</v>
      </c>
      <c r="D9652" s="2">
        <v>2016</v>
      </c>
      <c r="E9652" s="2" t="s">
        <v>388</v>
      </c>
      <c r="F9652" s="2">
        <v>1674356081</v>
      </c>
    </row>
    <row r="9653" spans="1:6" x14ac:dyDescent="0.25">
      <c r="A9653" s="2" t="s">
        <v>243</v>
      </c>
      <c r="B9653" s="2" t="s">
        <v>396</v>
      </c>
      <c r="C9653" s="2" t="s">
        <v>389</v>
      </c>
      <c r="D9653" s="2">
        <v>2017</v>
      </c>
      <c r="E9653" s="2" t="s">
        <v>388</v>
      </c>
      <c r="F9653" s="2">
        <v>994719959</v>
      </c>
    </row>
    <row r="9654" spans="1:6" x14ac:dyDescent="0.25">
      <c r="A9654" s="2" t="s">
        <v>243</v>
      </c>
      <c r="B9654" s="2" t="s">
        <v>396</v>
      </c>
      <c r="C9654" s="2" t="s">
        <v>389</v>
      </c>
      <c r="D9654" s="2">
        <v>2018</v>
      </c>
      <c r="E9654" s="2" t="s">
        <v>388</v>
      </c>
      <c r="F9654" s="2">
        <v>1036628873</v>
      </c>
    </row>
    <row r="9655" spans="1:6" x14ac:dyDescent="0.25">
      <c r="A9655" s="2" t="s">
        <v>243</v>
      </c>
      <c r="B9655" s="2" t="s">
        <v>396</v>
      </c>
      <c r="C9655" s="2" t="s">
        <v>389</v>
      </c>
      <c r="D9655" s="2">
        <v>2019</v>
      </c>
      <c r="E9655" s="2" t="s">
        <v>388</v>
      </c>
      <c r="F9655" s="2">
        <v>1049184265</v>
      </c>
    </row>
    <row r="9656" spans="1:6" x14ac:dyDescent="0.25">
      <c r="A9656" s="2" t="s">
        <v>243</v>
      </c>
      <c r="B9656" s="2" t="s">
        <v>396</v>
      </c>
      <c r="C9656" s="2" t="s">
        <v>389</v>
      </c>
      <c r="D9656" s="2">
        <v>2020</v>
      </c>
      <c r="E9656" s="2" t="s">
        <v>388</v>
      </c>
      <c r="F9656" s="2">
        <v>1064425163</v>
      </c>
    </row>
    <row r="9657" spans="1:6" x14ac:dyDescent="0.25">
      <c r="A9657" s="2" t="s">
        <v>243</v>
      </c>
      <c r="B9657" s="2" t="s">
        <v>396</v>
      </c>
      <c r="C9657" s="2" t="s">
        <v>389</v>
      </c>
      <c r="D9657" s="2">
        <v>2021</v>
      </c>
      <c r="E9657" s="2" t="s">
        <v>388</v>
      </c>
      <c r="F9657" s="2">
        <v>1074140222</v>
      </c>
    </row>
    <row r="9658" spans="1:6" x14ac:dyDescent="0.25">
      <c r="A9658" s="2" t="s">
        <v>243</v>
      </c>
      <c r="B9658" s="2" t="s">
        <v>396</v>
      </c>
      <c r="C9658" s="2" t="s">
        <v>390</v>
      </c>
      <c r="D9658" s="2">
        <v>2010</v>
      </c>
      <c r="E9658" s="2" t="s">
        <v>388</v>
      </c>
      <c r="F9658" s="2">
        <v>476583102</v>
      </c>
    </row>
    <row r="9659" spans="1:6" x14ac:dyDescent="0.25">
      <c r="A9659" s="2" t="s">
        <v>243</v>
      </c>
      <c r="B9659" s="2" t="s">
        <v>396</v>
      </c>
      <c r="C9659" s="2" t="s">
        <v>390</v>
      </c>
      <c r="D9659" s="2">
        <v>2011</v>
      </c>
      <c r="E9659" s="2" t="s">
        <v>388</v>
      </c>
      <c r="F9659" s="2">
        <v>705472222</v>
      </c>
    </row>
    <row r="9660" spans="1:6" x14ac:dyDescent="0.25">
      <c r="A9660" s="2" t="s">
        <v>243</v>
      </c>
      <c r="B9660" s="2" t="s">
        <v>396</v>
      </c>
      <c r="C9660" s="2" t="s">
        <v>390</v>
      </c>
      <c r="D9660" s="2">
        <v>2012</v>
      </c>
      <c r="E9660" s="2" t="s">
        <v>388</v>
      </c>
      <c r="F9660" s="2">
        <v>517265940</v>
      </c>
    </row>
    <row r="9661" spans="1:6" x14ac:dyDescent="0.25">
      <c r="A9661" s="2" t="s">
        <v>243</v>
      </c>
      <c r="B9661" s="2" t="s">
        <v>396</v>
      </c>
      <c r="C9661" s="2" t="s">
        <v>390</v>
      </c>
      <c r="D9661" s="2">
        <v>2013</v>
      </c>
      <c r="E9661" s="2" t="s">
        <v>388</v>
      </c>
      <c r="F9661" s="2">
        <v>963266457</v>
      </c>
    </row>
    <row r="9662" spans="1:6" x14ac:dyDescent="0.25">
      <c r="A9662" s="2" t="s">
        <v>243</v>
      </c>
      <c r="B9662" s="2" t="s">
        <v>396</v>
      </c>
      <c r="C9662" s="2" t="s">
        <v>390</v>
      </c>
      <c r="D9662" s="2">
        <v>2014</v>
      </c>
      <c r="E9662" s="2" t="s">
        <v>388</v>
      </c>
      <c r="F9662" s="2">
        <v>978358686</v>
      </c>
    </row>
    <row r="9663" spans="1:6" x14ac:dyDescent="0.25">
      <c r="A9663" s="2" t="s">
        <v>243</v>
      </c>
      <c r="B9663" s="2" t="s">
        <v>396</v>
      </c>
      <c r="C9663" s="2" t="s">
        <v>390</v>
      </c>
      <c r="D9663" s="2">
        <v>2015</v>
      </c>
      <c r="E9663" s="2" t="s">
        <v>388</v>
      </c>
      <c r="F9663" s="2">
        <v>484299114</v>
      </c>
    </row>
    <row r="9664" spans="1:6" x14ac:dyDescent="0.25">
      <c r="A9664" s="2" t="s">
        <v>243</v>
      </c>
      <c r="B9664" s="2" t="s">
        <v>396</v>
      </c>
      <c r="C9664" s="2" t="s">
        <v>390</v>
      </c>
      <c r="D9664" s="2">
        <v>2016</v>
      </c>
      <c r="E9664" s="2" t="s">
        <v>388</v>
      </c>
      <c r="F9664" s="2">
        <v>898935090</v>
      </c>
    </row>
    <row r="9665" spans="1:6" x14ac:dyDescent="0.25">
      <c r="A9665" s="2" t="s">
        <v>243</v>
      </c>
      <c r="B9665" s="2" t="s">
        <v>396</v>
      </c>
      <c r="C9665" s="2" t="s">
        <v>390</v>
      </c>
      <c r="D9665" s="2">
        <v>2017</v>
      </c>
      <c r="E9665" s="2" t="s">
        <v>388</v>
      </c>
      <c r="F9665" s="2">
        <v>1324172742</v>
      </c>
    </row>
    <row r="9666" spans="1:6" x14ac:dyDescent="0.25">
      <c r="A9666" s="2" t="s">
        <v>243</v>
      </c>
      <c r="B9666" s="2" t="s">
        <v>396</v>
      </c>
      <c r="C9666" s="2" t="s">
        <v>390</v>
      </c>
      <c r="D9666" s="2">
        <v>2018</v>
      </c>
      <c r="E9666" s="2" t="s">
        <v>388</v>
      </c>
      <c r="F9666" s="2">
        <v>1191431056</v>
      </c>
    </row>
    <row r="9667" spans="1:6" x14ac:dyDescent="0.25">
      <c r="A9667" s="2" t="s">
        <v>243</v>
      </c>
      <c r="B9667" s="2" t="s">
        <v>396</v>
      </c>
      <c r="C9667" s="2" t="s">
        <v>390</v>
      </c>
      <c r="D9667" s="2">
        <v>2019</v>
      </c>
      <c r="E9667" s="2" t="s">
        <v>388</v>
      </c>
      <c r="F9667" s="2">
        <v>1273451864</v>
      </c>
    </row>
    <row r="9668" spans="1:6" x14ac:dyDescent="0.25">
      <c r="A9668" s="2" t="s">
        <v>243</v>
      </c>
      <c r="B9668" s="2" t="s">
        <v>396</v>
      </c>
      <c r="C9668" s="2" t="s">
        <v>390</v>
      </c>
      <c r="D9668" s="2">
        <v>2020</v>
      </c>
      <c r="E9668" s="2" t="s">
        <v>388</v>
      </c>
      <c r="F9668" s="2">
        <v>1362292899</v>
      </c>
    </row>
    <row r="9669" spans="1:6" x14ac:dyDescent="0.25">
      <c r="A9669" s="2" t="s">
        <v>243</v>
      </c>
      <c r="B9669" s="2" t="s">
        <v>396</v>
      </c>
      <c r="C9669" s="2" t="s">
        <v>390</v>
      </c>
      <c r="D9669" s="2">
        <v>2021</v>
      </c>
      <c r="E9669" s="2" t="s">
        <v>388</v>
      </c>
      <c r="F9669" s="2">
        <v>1435226044</v>
      </c>
    </row>
    <row r="9670" spans="1:6" x14ac:dyDescent="0.25">
      <c r="A9670" s="2" t="s">
        <v>243</v>
      </c>
      <c r="B9670" s="2" t="s">
        <v>393</v>
      </c>
      <c r="C9670" s="2" t="s">
        <v>387</v>
      </c>
      <c r="D9670" s="2">
        <v>2010</v>
      </c>
      <c r="E9670" s="2" t="s">
        <v>388</v>
      </c>
      <c r="F9670" s="2">
        <v>2975356876</v>
      </c>
    </row>
    <row r="9671" spans="1:6" x14ac:dyDescent="0.25">
      <c r="A9671" s="2" t="s">
        <v>243</v>
      </c>
      <c r="B9671" s="2" t="s">
        <v>393</v>
      </c>
      <c r="C9671" s="2" t="s">
        <v>387</v>
      </c>
      <c r="D9671" s="2">
        <v>2011</v>
      </c>
      <c r="E9671" s="2" t="s">
        <v>388</v>
      </c>
      <c r="F9671" s="2">
        <v>2967597789</v>
      </c>
    </row>
    <row r="9672" spans="1:6" x14ac:dyDescent="0.25">
      <c r="A9672" s="2" t="s">
        <v>243</v>
      </c>
      <c r="B9672" s="2" t="s">
        <v>393</v>
      </c>
      <c r="C9672" s="2" t="s">
        <v>387</v>
      </c>
      <c r="D9672" s="2">
        <v>2012</v>
      </c>
      <c r="E9672" s="2" t="s">
        <v>388</v>
      </c>
      <c r="F9672" s="2">
        <v>2036547023</v>
      </c>
    </row>
    <row r="9673" spans="1:6" x14ac:dyDescent="0.25">
      <c r="A9673" s="2" t="s">
        <v>243</v>
      </c>
      <c r="B9673" s="2" t="s">
        <v>393</v>
      </c>
      <c r="C9673" s="2" t="s">
        <v>387</v>
      </c>
      <c r="D9673" s="2">
        <v>2013</v>
      </c>
      <c r="E9673" s="2" t="s">
        <v>388</v>
      </c>
      <c r="F9673" s="2">
        <v>2572005120</v>
      </c>
    </row>
    <row r="9674" spans="1:6" x14ac:dyDescent="0.25">
      <c r="A9674" s="2" t="s">
        <v>243</v>
      </c>
      <c r="B9674" s="2" t="s">
        <v>393</v>
      </c>
      <c r="C9674" s="2" t="s">
        <v>387</v>
      </c>
      <c r="D9674" s="2">
        <v>2014</v>
      </c>
      <c r="E9674" s="2" t="s">
        <v>388</v>
      </c>
      <c r="F9674" s="2">
        <v>8965782935</v>
      </c>
    </row>
    <row r="9675" spans="1:6" x14ac:dyDescent="0.25">
      <c r="A9675" s="2" t="s">
        <v>243</v>
      </c>
      <c r="B9675" s="2" t="s">
        <v>393</v>
      </c>
      <c r="C9675" s="2" t="s">
        <v>387</v>
      </c>
      <c r="D9675" s="2">
        <v>2015</v>
      </c>
      <c r="E9675" s="2" t="s">
        <v>388</v>
      </c>
      <c r="F9675" s="2">
        <v>3708137943</v>
      </c>
    </row>
    <row r="9676" spans="1:6" x14ac:dyDescent="0.25">
      <c r="A9676" s="2" t="s">
        <v>243</v>
      </c>
      <c r="B9676" s="2" t="s">
        <v>393</v>
      </c>
      <c r="C9676" s="2" t="s">
        <v>387</v>
      </c>
      <c r="D9676" s="2">
        <v>2016</v>
      </c>
      <c r="E9676" s="2" t="s">
        <v>388</v>
      </c>
      <c r="F9676" s="2">
        <v>3213698895</v>
      </c>
    </row>
    <row r="9677" spans="1:6" x14ac:dyDescent="0.25">
      <c r="A9677" s="2" t="s">
        <v>243</v>
      </c>
      <c r="B9677" s="2" t="s">
        <v>393</v>
      </c>
      <c r="C9677" s="2" t="s">
        <v>387</v>
      </c>
      <c r="D9677" s="2">
        <v>2017</v>
      </c>
      <c r="E9677" s="2" t="s">
        <v>388</v>
      </c>
      <c r="F9677" s="2">
        <v>8389675748</v>
      </c>
    </row>
    <row r="9678" spans="1:6" x14ac:dyDescent="0.25">
      <c r="A9678" s="2" t="s">
        <v>243</v>
      </c>
      <c r="B9678" s="2" t="s">
        <v>393</v>
      </c>
      <c r="C9678" s="2" t="s">
        <v>387</v>
      </c>
      <c r="D9678" s="2">
        <v>2018</v>
      </c>
      <c r="E9678" s="2" t="s">
        <v>388</v>
      </c>
      <c r="F9678" s="2">
        <v>4420648399</v>
      </c>
    </row>
    <row r="9679" spans="1:6" x14ac:dyDescent="0.25">
      <c r="A9679" s="2" t="s">
        <v>243</v>
      </c>
      <c r="B9679" s="2" t="s">
        <v>393</v>
      </c>
      <c r="C9679" s="2" t="s">
        <v>387</v>
      </c>
      <c r="D9679" s="2">
        <v>2019</v>
      </c>
      <c r="E9679" s="2" t="s">
        <v>388</v>
      </c>
      <c r="F9679" s="2">
        <v>4769334896</v>
      </c>
    </row>
    <row r="9680" spans="1:6" x14ac:dyDescent="0.25">
      <c r="A9680" s="2" t="s">
        <v>243</v>
      </c>
      <c r="B9680" s="2" t="s">
        <v>393</v>
      </c>
      <c r="C9680" s="2" t="s">
        <v>387</v>
      </c>
      <c r="D9680" s="2">
        <v>2020</v>
      </c>
      <c r="E9680" s="2" t="s">
        <v>388</v>
      </c>
      <c r="F9680" s="2">
        <v>5087867940</v>
      </c>
    </row>
    <row r="9681" spans="1:6" x14ac:dyDescent="0.25">
      <c r="A9681" s="2" t="s">
        <v>243</v>
      </c>
      <c r="B9681" s="2" t="s">
        <v>393</v>
      </c>
      <c r="C9681" s="2" t="s">
        <v>387</v>
      </c>
      <c r="D9681" s="2">
        <v>2021</v>
      </c>
      <c r="E9681" s="2" t="s">
        <v>388</v>
      </c>
      <c r="F9681" s="2">
        <v>5308478238</v>
      </c>
    </row>
    <row r="9682" spans="1:6" x14ac:dyDescent="0.25">
      <c r="A9682" s="2" t="s">
        <v>243</v>
      </c>
      <c r="B9682" s="2" t="s">
        <v>393</v>
      </c>
      <c r="C9682" s="2" t="s">
        <v>389</v>
      </c>
      <c r="D9682" s="2">
        <v>2010</v>
      </c>
      <c r="E9682" s="2" t="s">
        <v>388</v>
      </c>
      <c r="F9682" s="2">
        <v>10389569087</v>
      </c>
    </row>
    <row r="9683" spans="1:6" x14ac:dyDescent="0.25">
      <c r="A9683" s="2" t="s">
        <v>243</v>
      </c>
      <c r="B9683" s="2" t="s">
        <v>393</v>
      </c>
      <c r="C9683" s="2" t="s">
        <v>389</v>
      </c>
      <c r="D9683" s="2">
        <v>2011</v>
      </c>
      <c r="E9683" s="2" t="s">
        <v>388</v>
      </c>
      <c r="F9683" s="2">
        <v>4775988617</v>
      </c>
    </row>
    <row r="9684" spans="1:6" x14ac:dyDescent="0.25">
      <c r="A9684" s="2" t="s">
        <v>243</v>
      </c>
      <c r="B9684" s="2" t="s">
        <v>393</v>
      </c>
      <c r="C9684" s="2" t="s">
        <v>389</v>
      </c>
      <c r="D9684" s="2">
        <v>2012</v>
      </c>
      <c r="E9684" s="2" t="s">
        <v>388</v>
      </c>
      <c r="F9684" s="2">
        <v>7519197936</v>
      </c>
    </row>
    <row r="9685" spans="1:6" x14ac:dyDescent="0.25">
      <c r="A9685" s="2" t="s">
        <v>243</v>
      </c>
      <c r="B9685" s="2" t="s">
        <v>393</v>
      </c>
      <c r="C9685" s="2" t="s">
        <v>389</v>
      </c>
      <c r="D9685" s="2">
        <v>2013</v>
      </c>
      <c r="E9685" s="2" t="s">
        <v>388</v>
      </c>
      <c r="F9685" s="2">
        <v>16226922016</v>
      </c>
    </row>
    <row r="9686" spans="1:6" x14ac:dyDescent="0.25">
      <c r="A9686" s="2" t="s">
        <v>243</v>
      </c>
      <c r="B9686" s="2" t="s">
        <v>393</v>
      </c>
      <c r="C9686" s="2" t="s">
        <v>389</v>
      </c>
      <c r="D9686" s="2">
        <v>2014</v>
      </c>
      <c r="E9686" s="2" t="s">
        <v>388</v>
      </c>
      <c r="F9686" s="2">
        <v>11416004716</v>
      </c>
    </row>
    <row r="9687" spans="1:6" x14ac:dyDescent="0.25">
      <c r="A9687" s="2" t="s">
        <v>243</v>
      </c>
      <c r="B9687" s="2" t="s">
        <v>393</v>
      </c>
      <c r="C9687" s="2" t="s">
        <v>389</v>
      </c>
      <c r="D9687" s="2">
        <v>2015</v>
      </c>
      <c r="E9687" s="2" t="s">
        <v>388</v>
      </c>
      <c r="F9687" s="2">
        <v>10802126662</v>
      </c>
    </row>
    <row r="9688" spans="1:6" x14ac:dyDescent="0.25">
      <c r="A9688" s="2" t="s">
        <v>243</v>
      </c>
      <c r="B9688" s="2" t="s">
        <v>393</v>
      </c>
      <c r="C9688" s="2" t="s">
        <v>389</v>
      </c>
      <c r="D9688" s="2">
        <v>2016</v>
      </c>
      <c r="E9688" s="2" t="s">
        <v>388</v>
      </c>
      <c r="F9688" s="2">
        <v>10087665743</v>
      </c>
    </row>
    <row r="9689" spans="1:6" x14ac:dyDescent="0.25">
      <c r="A9689" s="2" t="s">
        <v>243</v>
      </c>
      <c r="B9689" s="2" t="s">
        <v>393</v>
      </c>
      <c r="C9689" s="2" t="s">
        <v>389</v>
      </c>
      <c r="D9689" s="2">
        <v>2017</v>
      </c>
      <c r="E9689" s="2" t="s">
        <v>388</v>
      </c>
      <c r="F9689" s="2">
        <v>14697980229</v>
      </c>
    </row>
    <row r="9690" spans="1:6" x14ac:dyDescent="0.25">
      <c r="A9690" s="2" t="s">
        <v>243</v>
      </c>
      <c r="B9690" s="2" t="s">
        <v>393</v>
      </c>
      <c r="C9690" s="2" t="s">
        <v>389</v>
      </c>
      <c r="D9690" s="2">
        <v>2018</v>
      </c>
      <c r="E9690" s="2" t="s">
        <v>388</v>
      </c>
      <c r="F9690" s="2">
        <v>10376135483</v>
      </c>
    </row>
    <row r="9691" spans="1:6" x14ac:dyDescent="0.25">
      <c r="A9691" s="2" t="s">
        <v>243</v>
      </c>
      <c r="B9691" s="2" t="s">
        <v>393</v>
      </c>
      <c r="C9691" s="2" t="s">
        <v>389</v>
      </c>
      <c r="D9691" s="2">
        <v>2019</v>
      </c>
      <c r="E9691" s="2" t="s">
        <v>388</v>
      </c>
      <c r="F9691" s="2">
        <v>10619942512</v>
      </c>
    </row>
    <row r="9692" spans="1:6" x14ac:dyDescent="0.25">
      <c r="A9692" s="2" t="s">
        <v>243</v>
      </c>
      <c r="B9692" s="2" t="s">
        <v>393</v>
      </c>
      <c r="C9692" s="2" t="s">
        <v>389</v>
      </c>
      <c r="D9692" s="2">
        <v>2020</v>
      </c>
      <c r="E9692" s="2" t="s">
        <v>388</v>
      </c>
      <c r="F9692" s="2">
        <v>10696301074</v>
      </c>
    </row>
    <row r="9693" spans="1:6" x14ac:dyDescent="0.25">
      <c r="A9693" s="2" t="s">
        <v>243</v>
      </c>
      <c r="B9693" s="2" t="s">
        <v>393</v>
      </c>
      <c r="C9693" s="2" t="s">
        <v>389</v>
      </c>
      <c r="D9693" s="2">
        <v>2021</v>
      </c>
      <c r="E9693" s="2" t="s">
        <v>388</v>
      </c>
      <c r="F9693" s="2">
        <v>10682243311</v>
      </c>
    </row>
    <row r="9694" spans="1:6" x14ac:dyDescent="0.25">
      <c r="A9694" s="2" t="s">
        <v>243</v>
      </c>
      <c r="B9694" s="2" t="s">
        <v>393</v>
      </c>
      <c r="C9694" s="2" t="s">
        <v>390</v>
      </c>
      <c r="D9694" s="2">
        <v>2010</v>
      </c>
      <c r="E9694" s="2" t="s">
        <v>388</v>
      </c>
      <c r="F9694" s="2">
        <v>2756648456</v>
      </c>
    </row>
    <row r="9695" spans="1:6" x14ac:dyDescent="0.25">
      <c r="A9695" s="2" t="s">
        <v>243</v>
      </c>
      <c r="B9695" s="2" t="s">
        <v>393</v>
      </c>
      <c r="C9695" s="2" t="s">
        <v>390</v>
      </c>
      <c r="D9695" s="2">
        <v>2011</v>
      </c>
      <c r="E9695" s="2" t="s">
        <v>388</v>
      </c>
      <c r="F9695" s="2">
        <v>1799204478</v>
      </c>
    </row>
    <row r="9696" spans="1:6" x14ac:dyDescent="0.25">
      <c r="A9696" s="2" t="s">
        <v>243</v>
      </c>
      <c r="B9696" s="2" t="s">
        <v>393</v>
      </c>
      <c r="C9696" s="2" t="s">
        <v>390</v>
      </c>
      <c r="D9696" s="2">
        <v>2012</v>
      </c>
      <c r="E9696" s="2" t="s">
        <v>388</v>
      </c>
      <c r="F9696" s="2">
        <v>8762648197</v>
      </c>
    </row>
    <row r="9697" spans="1:6" x14ac:dyDescent="0.25">
      <c r="A9697" s="2" t="s">
        <v>243</v>
      </c>
      <c r="B9697" s="2" t="s">
        <v>393</v>
      </c>
      <c r="C9697" s="2" t="s">
        <v>390</v>
      </c>
      <c r="D9697" s="2">
        <v>2013</v>
      </c>
      <c r="E9697" s="2" t="s">
        <v>388</v>
      </c>
      <c r="F9697" s="2">
        <v>10185799656</v>
      </c>
    </row>
    <row r="9698" spans="1:6" x14ac:dyDescent="0.25">
      <c r="A9698" s="2" t="s">
        <v>243</v>
      </c>
      <c r="B9698" s="2" t="s">
        <v>393</v>
      </c>
      <c r="C9698" s="2" t="s">
        <v>390</v>
      </c>
      <c r="D9698" s="2">
        <v>2014</v>
      </c>
      <c r="E9698" s="2" t="s">
        <v>388</v>
      </c>
      <c r="F9698" s="2">
        <v>12235115099</v>
      </c>
    </row>
    <row r="9699" spans="1:6" x14ac:dyDescent="0.25">
      <c r="A9699" s="2" t="s">
        <v>243</v>
      </c>
      <c r="B9699" s="2" t="s">
        <v>393</v>
      </c>
      <c r="C9699" s="2" t="s">
        <v>390</v>
      </c>
      <c r="D9699" s="2">
        <v>2015</v>
      </c>
      <c r="E9699" s="2" t="s">
        <v>388</v>
      </c>
      <c r="F9699" s="2">
        <v>12090720806</v>
      </c>
    </row>
    <row r="9700" spans="1:6" x14ac:dyDescent="0.25">
      <c r="A9700" s="2" t="s">
        <v>243</v>
      </c>
      <c r="B9700" s="2" t="s">
        <v>393</v>
      </c>
      <c r="C9700" s="2" t="s">
        <v>390</v>
      </c>
      <c r="D9700" s="2">
        <v>2016</v>
      </c>
      <c r="E9700" s="2" t="s">
        <v>388</v>
      </c>
      <c r="F9700" s="2">
        <v>12362307523</v>
      </c>
    </row>
    <row r="9701" spans="1:6" x14ac:dyDescent="0.25">
      <c r="A9701" s="2" t="s">
        <v>243</v>
      </c>
      <c r="B9701" s="2" t="s">
        <v>393</v>
      </c>
      <c r="C9701" s="2" t="s">
        <v>390</v>
      </c>
      <c r="D9701" s="2">
        <v>2017</v>
      </c>
      <c r="E9701" s="2" t="s">
        <v>388</v>
      </c>
      <c r="F9701" s="2">
        <v>8979360935</v>
      </c>
    </row>
    <row r="9702" spans="1:6" x14ac:dyDescent="0.25">
      <c r="A9702" s="2" t="s">
        <v>243</v>
      </c>
      <c r="B9702" s="2" t="s">
        <v>393</v>
      </c>
      <c r="C9702" s="2" t="s">
        <v>390</v>
      </c>
      <c r="D9702" s="2">
        <v>2018</v>
      </c>
      <c r="E9702" s="2" t="s">
        <v>388</v>
      </c>
      <c r="F9702" s="2">
        <v>9638888990</v>
      </c>
    </row>
    <row r="9703" spans="1:6" x14ac:dyDescent="0.25">
      <c r="A9703" s="2" t="s">
        <v>243</v>
      </c>
      <c r="B9703" s="2" t="s">
        <v>393</v>
      </c>
      <c r="C9703" s="2" t="s">
        <v>390</v>
      </c>
      <c r="D9703" s="2">
        <v>2019</v>
      </c>
      <c r="E9703" s="2" t="s">
        <v>388</v>
      </c>
      <c r="F9703" s="2">
        <v>10041124960</v>
      </c>
    </row>
    <row r="9704" spans="1:6" x14ac:dyDescent="0.25">
      <c r="A9704" s="2" t="s">
        <v>243</v>
      </c>
      <c r="B9704" s="2" t="s">
        <v>393</v>
      </c>
      <c r="C9704" s="2" t="s">
        <v>390</v>
      </c>
      <c r="D9704" s="2">
        <v>2020</v>
      </c>
      <c r="E9704" s="2" t="s">
        <v>388</v>
      </c>
      <c r="F9704" s="2">
        <v>10469624134</v>
      </c>
    </row>
    <row r="9705" spans="1:6" x14ac:dyDescent="0.25">
      <c r="A9705" s="2" t="s">
        <v>243</v>
      </c>
      <c r="B9705" s="2" t="s">
        <v>393</v>
      </c>
      <c r="C9705" s="2" t="s">
        <v>390</v>
      </c>
      <c r="D9705" s="2">
        <v>2021</v>
      </c>
      <c r="E9705" s="2" t="s">
        <v>388</v>
      </c>
      <c r="F9705" s="2">
        <v>10850818719</v>
      </c>
    </row>
    <row r="9706" spans="1:6" x14ac:dyDescent="0.25">
      <c r="A9706" s="2" t="s">
        <v>244</v>
      </c>
      <c r="B9706" s="2" t="s">
        <v>396</v>
      </c>
      <c r="C9706" s="2" t="s">
        <v>387</v>
      </c>
      <c r="D9706" s="2">
        <v>2010</v>
      </c>
      <c r="E9706" s="2" t="s">
        <v>388</v>
      </c>
      <c r="F9706" s="2">
        <v>507705656</v>
      </c>
    </row>
    <row r="9707" spans="1:6" x14ac:dyDescent="0.25">
      <c r="A9707" s="2" t="s">
        <v>244</v>
      </c>
      <c r="B9707" s="2" t="s">
        <v>396</v>
      </c>
      <c r="C9707" s="2" t="s">
        <v>387</v>
      </c>
      <c r="D9707" s="2">
        <v>2011</v>
      </c>
      <c r="E9707" s="2" t="s">
        <v>388</v>
      </c>
      <c r="F9707" s="2">
        <v>400245348</v>
      </c>
    </row>
    <row r="9708" spans="1:6" x14ac:dyDescent="0.25">
      <c r="A9708" s="2" t="s">
        <v>244</v>
      </c>
      <c r="B9708" s="2" t="s">
        <v>396</v>
      </c>
      <c r="C9708" s="2" t="s">
        <v>387</v>
      </c>
      <c r="D9708" s="2">
        <v>2012</v>
      </c>
      <c r="E9708" s="2" t="s">
        <v>388</v>
      </c>
      <c r="F9708" s="2">
        <v>556291874</v>
      </c>
    </row>
    <row r="9709" spans="1:6" x14ac:dyDescent="0.25">
      <c r="A9709" s="2" t="s">
        <v>244</v>
      </c>
      <c r="B9709" s="2" t="s">
        <v>396</v>
      </c>
      <c r="C9709" s="2" t="s">
        <v>387</v>
      </c>
      <c r="D9709" s="2">
        <v>2013</v>
      </c>
      <c r="E9709" s="2" t="s">
        <v>388</v>
      </c>
      <c r="F9709" s="2">
        <v>404938721</v>
      </c>
    </row>
    <row r="9710" spans="1:6" x14ac:dyDescent="0.25">
      <c r="A9710" s="2" t="s">
        <v>244</v>
      </c>
      <c r="B9710" s="2" t="s">
        <v>396</v>
      </c>
      <c r="C9710" s="2" t="s">
        <v>387</v>
      </c>
      <c r="D9710" s="2">
        <v>2014</v>
      </c>
      <c r="E9710" s="2" t="s">
        <v>388</v>
      </c>
      <c r="F9710" s="2">
        <v>392461874</v>
      </c>
    </row>
    <row r="9711" spans="1:6" x14ac:dyDescent="0.25">
      <c r="A9711" s="2" t="s">
        <v>244</v>
      </c>
      <c r="B9711" s="2" t="s">
        <v>396</v>
      </c>
      <c r="C9711" s="2" t="s">
        <v>387</v>
      </c>
      <c r="D9711" s="2">
        <v>2015</v>
      </c>
      <c r="E9711" s="2" t="s">
        <v>388</v>
      </c>
      <c r="F9711" s="2">
        <v>494894410</v>
      </c>
    </row>
    <row r="9712" spans="1:6" x14ac:dyDescent="0.25">
      <c r="A9712" s="2" t="s">
        <v>244</v>
      </c>
      <c r="B9712" s="2" t="s">
        <v>396</v>
      </c>
      <c r="C9712" s="2" t="s">
        <v>387</v>
      </c>
      <c r="D9712" s="2">
        <v>2016</v>
      </c>
      <c r="E9712" s="2" t="s">
        <v>388</v>
      </c>
      <c r="F9712" s="2">
        <v>369808619</v>
      </c>
    </row>
    <row r="9713" spans="1:6" x14ac:dyDescent="0.25">
      <c r="A9713" s="2" t="s">
        <v>244</v>
      </c>
      <c r="B9713" s="2" t="s">
        <v>396</v>
      </c>
      <c r="C9713" s="2" t="s">
        <v>387</v>
      </c>
      <c r="D9713" s="2">
        <v>2017</v>
      </c>
      <c r="E9713" s="2" t="s">
        <v>388</v>
      </c>
      <c r="F9713" s="2">
        <v>701786383</v>
      </c>
    </row>
    <row r="9714" spans="1:6" x14ac:dyDescent="0.25">
      <c r="A9714" s="2" t="s">
        <v>244</v>
      </c>
      <c r="B9714" s="2" t="s">
        <v>396</v>
      </c>
      <c r="C9714" s="2" t="s">
        <v>387</v>
      </c>
      <c r="D9714" s="2">
        <v>2018</v>
      </c>
      <c r="E9714" s="2" t="s">
        <v>388</v>
      </c>
      <c r="F9714" s="2">
        <v>774375028</v>
      </c>
    </row>
    <row r="9715" spans="1:6" x14ac:dyDescent="0.25">
      <c r="A9715" s="2" t="s">
        <v>244</v>
      </c>
      <c r="B9715" s="2" t="s">
        <v>396</v>
      </c>
      <c r="C9715" s="2" t="s">
        <v>387</v>
      </c>
      <c r="D9715" s="2">
        <v>2019</v>
      </c>
      <c r="E9715" s="2" t="s">
        <v>388</v>
      </c>
      <c r="F9715" s="2">
        <v>824622950</v>
      </c>
    </row>
    <row r="9716" spans="1:6" x14ac:dyDescent="0.25">
      <c r="A9716" s="2" t="s">
        <v>244</v>
      </c>
      <c r="B9716" s="2" t="s">
        <v>396</v>
      </c>
      <c r="C9716" s="2" t="s">
        <v>387</v>
      </c>
      <c r="D9716" s="2">
        <v>2020</v>
      </c>
      <c r="E9716" s="2" t="s">
        <v>388</v>
      </c>
      <c r="F9716" s="2">
        <v>868229146</v>
      </c>
    </row>
    <row r="9717" spans="1:6" x14ac:dyDescent="0.25">
      <c r="A9717" s="2" t="s">
        <v>244</v>
      </c>
      <c r="B9717" s="2" t="s">
        <v>396</v>
      </c>
      <c r="C9717" s="2" t="s">
        <v>387</v>
      </c>
      <c r="D9717" s="2">
        <v>2021</v>
      </c>
      <c r="E9717" s="2" t="s">
        <v>388</v>
      </c>
      <c r="F9717" s="2">
        <v>897544005</v>
      </c>
    </row>
    <row r="9718" spans="1:6" x14ac:dyDescent="0.25">
      <c r="A9718" s="2" t="s">
        <v>244</v>
      </c>
      <c r="B9718" s="2" t="s">
        <v>396</v>
      </c>
      <c r="C9718" s="2" t="s">
        <v>389</v>
      </c>
      <c r="D9718" s="2">
        <v>2010</v>
      </c>
      <c r="E9718" s="2" t="s">
        <v>388</v>
      </c>
      <c r="F9718" s="2">
        <v>786874794</v>
      </c>
    </row>
    <row r="9719" spans="1:6" x14ac:dyDescent="0.25">
      <c r="A9719" s="2" t="s">
        <v>244</v>
      </c>
      <c r="B9719" s="2" t="s">
        <v>396</v>
      </c>
      <c r="C9719" s="2" t="s">
        <v>389</v>
      </c>
      <c r="D9719" s="2">
        <v>2011</v>
      </c>
      <c r="E9719" s="2" t="s">
        <v>388</v>
      </c>
      <c r="F9719" s="2">
        <v>833713344</v>
      </c>
    </row>
    <row r="9720" spans="1:6" x14ac:dyDescent="0.25">
      <c r="A9720" s="2" t="s">
        <v>244</v>
      </c>
      <c r="B9720" s="2" t="s">
        <v>396</v>
      </c>
      <c r="C9720" s="2" t="s">
        <v>389</v>
      </c>
      <c r="D9720" s="2">
        <v>2012</v>
      </c>
      <c r="E9720" s="2" t="s">
        <v>388</v>
      </c>
      <c r="F9720" s="2">
        <v>967692770</v>
      </c>
    </row>
    <row r="9721" spans="1:6" x14ac:dyDescent="0.25">
      <c r="A9721" s="2" t="s">
        <v>244</v>
      </c>
      <c r="B9721" s="2" t="s">
        <v>396</v>
      </c>
      <c r="C9721" s="2" t="s">
        <v>389</v>
      </c>
      <c r="D9721" s="2">
        <v>2013</v>
      </c>
      <c r="E9721" s="2" t="s">
        <v>388</v>
      </c>
      <c r="F9721" s="2">
        <v>1698560186</v>
      </c>
    </row>
    <row r="9722" spans="1:6" x14ac:dyDescent="0.25">
      <c r="A9722" s="2" t="s">
        <v>244</v>
      </c>
      <c r="B9722" s="2" t="s">
        <v>396</v>
      </c>
      <c r="C9722" s="2" t="s">
        <v>389</v>
      </c>
      <c r="D9722" s="2">
        <v>2014</v>
      </c>
      <c r="E9722" s="2" t="s">
        <v>388</v>
      </c>
      <c r="F9722" s="2">
        <v>1052274423</v>
      </c>
    </row>
    <row r="9723" spans="1:6" x14ac:dyDescent="0.25">
      <c r="A9723" s="2" t="s">
        <v>244</v>
      </c>
      <c r="B9723" s="2" t="s">
        <v>396</v>
      </c>
      <c r="C9723" s="2" t="s">
        <v>389</v>
      </c>
      <c r="D9723" s="2">
        <v>2015</v>
      </c>
      <c r="E9723" s="2" t="s">
        <v>388</v>
      </c>
      <c r="F9723" s="2">
        <v>1001026166</v>
      </c>
    </row>
    <row r="9724" spans="1:6" x14ac:dyDescent="0.25">
      <c r="A9724" s="2" t="s">
        <v>244</v>
      </c>
      <c r="B9724" s="2" t="s">
        <v>396</v>
      </c>
      <c r="C9724" s="2" t="s">
        <v>389</v>
      </c>
      <c r="D9724" s="2">
        <v>2016</v>
      </c>
      <c r="E9724" s="2" t="s">
        <v>388</v>
      </c>
      <c r="F9724" s="2">
        <v>748067821</v>
      </c>
    </row>
    <row r="9725" spans="1:6" x14ac:dyDescent="0.25">
      <c r="A9725" s="2" t="s">
        <v>244</v>
      </c>
      <c r="B9725" s="2" t="s">
        <v>396</v>
      </c>
      <c r="C9725" s="2" t="s">
        <v>389</v>
      </c>
      <c r="D9725" s="2">
        <v>2017</v>
      </c>
      <c r="E9725" s="2" t="s">
        <v>388</v>
      </c>
      <c r="F9725" s="2">
        <v>775891654</v>
      </c>
    </row>
    <row r="9726" spans="1:6" x14ac:dyDescent="0.25">
      <c r="A9726" s="2" t="s">
        <v>244</v>
      </c>
      <c r="B9726" s="2" t="s">
        <v>396</v>
      </c>
      <c r="C9726" s="2" t="s">
        <v>389</v>
      </c>
      <c r="D9726" s="2">
        <v>2018</v>
      </c>
      <c r="E9726" s="2" t="s">
        <v>388</v>
      </c>
      <c r="F9726" s="2">
        <v>1017062628</v>
      </c>
    </row>
    <row r="9727" spans="1:6" x14ac:dyDescent="0.25">
      <c r="A9727" s="2" t="s">
        <v>244</v>
      </c>
      <c r="B9727" s="2" t="s">
        <v>396</v>
      </c>
      <c r="C9727" s="2" t="s">
        <v>389</v>
      </c>
      <c r="D9727" s="2">
        <v>2019</v>
      </c>
      <c r="E9727" s="2" t="s">
        <v>388</v>
      </c>
      <c r="F9727" s="2">
        <v>1039649820</v>
      </c>
    </row>
    <row r="9728" spans="1:6" x14ac:dyDescent="0.25">
      <c r="A9728" s="2" t="s">
        <v>244</v>
      </c>
      <c r="B9728" s="2" t="s">
        <v>396</v>
      </c>
      <c r="C9728" s="2" t="s">
        <v>389</v>
      </c>
      <c r="D9728" s="2">
        <v>2020</v>
      </c>
      <c r="E9728" s="2" t="s">
        <v>388</v>
      </c>
      <c r="F9728" s="2">
        <v>1057612624</v>
      </c>
    </row>
    <row r="9729" spans="1:6" x14ac:dyDescent="0.25">
      <c r="A9729" s="2" t="s">
        <v>244</v>
      </c>
      <c r="B9729" s="2" t="s">
        <v>396</v>
      </c>
      <c r="C9729" s="2" t="s">
        <v>389</v>
      </c>
      <c r="D9729" s="2">
        <v>2021</v>
      </c>
      <c r="E9729" s="2" t="s">
        <v>388</v>
      </c>
      <c r="F9729" s="2">
        <v>1065897315</v>
      </c>
    </row>
    <row r="9730" spans="1:6" x14ac:dyDescent="0.25">
      <c r="A9730" s="2" t="s">
        <v>244</v>
      </c>
      <c r="B9730" s="2" t="s">
        <v>396</v>
      </c>
      <c r="C9730" s="2" t="s">
        <v>390</v>
      </c>
      <c r="D9730" s="2">
        <v>2010</v>
      </c>
      <c r="E9730" s="2" t="s">
        <v>388</v>
      </c>
      <c r="F9730" s="2">
        <v>338952332</v>
      </c>
    </row>
    <row r="9731" spans="1:6" x14ac:dyDescent="0.25">
      <c r="A9731" s="2" t="s">
        <v>244</v>
      </c>
      <c r="B9731" s="2" t="s">
        <v>396</v>
      </c>
      <c r="C9731" s="2" t="s">
        <v>390</v>
      </c>
      <c r="D9731" s="2">
        <v>2011</v>
      </c>
      <c r="E9731" s="2" t="s">
        <v>388</v>
      </c>
      <c r="F9731" s="2">
        <v>429279928</v>
      </c>
    </row>
    <row r="9732" spans="1:6" x14ac:dyDescent="0.25">
      <c r="A9732" s="2" t="s">
        <v>244</v>
      </c>
      <c r="B9732" s="2" t="s">
        <v>396</v>
      </c>
      <c r="C9732" s="2" t="s">
        <v>390</v>
      </c>
      <c r="D9732" s="2">
        <v>2012</v>
      </c>
      <c r="E9732" s="2" t="s">
        <v>388</v>
      </c>
      <c r="F9732" s="2">
        <v>484599561</v>
      </c>
    </row>
    <row r="9733" spans="1:6" x14ac:dyDescent="0.25">
      <c r="A9733" s="2" t="s">
        <v>244</v>
      </c>
      <c r="B9733" s="2" t="s">
        <v>396</v>
      </c>
      <c r="C9733" s="2" t="s">
        <v>390</v>
      </c>
      <c r="D9733" s="2">
        <v>2013</v>
      </c>
      <c r="E9733" s="2" t="s">
        <v>388</v>
      </c>
      <c r="F9733" s="2">
        <v>356565894</v>
      </c>
    </row>
    <row r="9734" spans="1:6" x14ac:dyDescent="0.25">
      <c r="A9734" s="2" t="s">
        <v>244</v>
      </c>
      <c r="B9734" s="2" t="s">
        <v>396</v>
      </c>
      <c r="C9734" s="2" t="s">
        <v>390</v>
      </c>
      <c r="D9734" s="2">
        <v>2014</v>
      </c>
      <c r="E9734" s="2" t="s">
        <v>388</v>
      </c>
      <c r="F9734" s="2">
        <v>725026022</v>
      </c>
    </row>
    <row r="9735" spans="1:6" x14ac:dyDescent="0.25">
      <c r="A9735" s="2" t="s">
        <v>244</v>
      </c>
      <c r="B9735" s="2" t="s">
        <v>396</v>
      </c>
      <c r="C9735" s="2" t="s">
        <v>390</v>
      </c>
      <c r="D9735" s="2">
        <v>2015</v>
      </c>
      <c r="E9735" s="2" t="s">
        <v>388</v>
      </c>
      <c r="F9735" s="2">
        <v>581815005</v>
      </c>
    </row>
    <row r="9736" spans="1:6" x14ac:dyDescent="0.25">
      <c r="A9736" s="2" t="s">
        <v>244</v>
      </c>
      <c r="B9736" s="2" t="s">
        <v>396</v>
      </c>
      <c r="C9736" s="2" t="s">
        <v>390</v>
      </c>
      <c r="D9736" s="2">
        <v>2016</v>
      </c>
      <c r="E9736" s="2" t="s">
        <v>388</v>
      </c>
      <c r="F9736" s="2">
        <v>474798218</v>
      </c>
    </row>
    <row r="9737" spans="1:6" x14ac:dyDescent="0.25">
      <c r="A9737" s="2" t="s">
        <v>244</v>
      </c>
      <c r="B9737" s="2" t="s">
        <v>396</v>
      </c>
      <c r="C9737" s="2" t="s">
        <v>390</v>
      </c>
      <c r="D9737" s="2">
        <v>2017</v>
      </c>
      <c r="E9737" s="2" t="s">
        <v>388</v>
      </c>
      <c r="F9737" s="2">
        <v>1121190522</v>
      </c>
    </row>
    <row r="9738" spans="1:6" x14ac:dyDescent="0.25">
      <c r="A9738" s="2" t="s">
        <v>244</v>
      </c>
      <c r="B9738" s="2" t="s">
        <v>396</v>
      </c>
      <c r="C9738" s="2" t="s">
        <v>390</v>
      </c>
      <c r="D9738" s="2">
        <v>2018</v>
      </c>
      <c r="E9738" s="2" t="s">
        <v>388</v>
      </c>
      <c r="F9738" s="2">
        <v>824210656</v>
      </c>
    </row>
    <row r="9739" spans="1:6" x14ac:dyDescent="0.25">
      <c r="A9739" s="2" t="s">
        <v>244</v>
      </c>
      <c r="B9739" s="2" t="s">
        <v>396</v>
      </c>
      <c r="C9739" s="2" t="s">
        <v>390</v>
      </c>
      <c r="D9739" s="2">
        <v>2019</v>
      </c>
      <c r="E9739" s="2" t="s">
        <v>388</v>
      </c>
      <c r="F9739" s="2">
        <v>874643552</v>
      </c>
    </row>
    <row r="9740" spans="1:6" x14ac:dyDescent="0.25">
      <c r="A9740" s="2" t="s">
        <v>244</v>
      </c>
      <c r="B9740" s="2" t="s">
        <v>396</v>
      </c>
      <c r="C9740" s="2" t="s">
        <v>390</v>
      </c>
      <c r="D9740" s="2">
        <v>2020</v>
      </c>
      <c r="E9740" s="2" t="s">
        <v>388</v>
      </c>
      <c r="F9740" s="2">
        <v>934188282</v>
      </c>
    </row>
    <row r="9741" spans="1:6" x14ac:dyDescent="0.25">
      <c r="A9741" s="2" t="s">
        <v>244</v>
      </c>
      <c r="B9741" s="2" t="s">
        <v>396</v>
      </c>
      <c r="C9741" s="2" t="s">
        <v>390</v>
      </c>
      <c r="D9741" s="2">
        <v>2021</v>
      </c>
      <c r="E9741" s="2" t="s">
        <v>388</v>
      </c>
      <c r="F9741" s="2">
        <v>984737695</v>
      </c>
    </row>
    <row r="9742" spans="1:6" x14ac:dyDescent="0.25">
      <c r="A9742" s="2" t="s">
        <v>244</v>
      </c>
      <c r="B9742" s="2" t="s">
        <v>397</v>
      </c>
      <c r="C9742" s="2" t="s">
        <v>387</v>
      </c>
      <c r="D9742" s="2">
        <v>2010</v>
      </c>
      <c r="E9742" s="2" t="s">
        <v>388</v>
      </c>
      <c r="F9742" s="2">
        <v>24848064</v>
      </c>
    </row>
    <row r="9743" spans="1:6" x14ac:dyDescent="0.25">
      <c r="A9743" s="2" t="s">
        <v>244</v>
      </c>
      <c r="B9743" s="2" t="s">
        <v>397</v>
      </c>
      <c r="C9743" s="2" t="s">
        <v>387</v>
      </c>
      <c r="D9743" s="2">
        <v>2011</v>
      </c>
      <c r="E9743" s="2" t="s">
        <v>388</v>
      </c>
      <c r="F9743" s="2">
        <v>14675544</v>
      </c>
    </row>
    <row r="9744" spans="1:6" x14ac:dyDescent="0.25">
      <c r="A9744" s="2" t="s">
        <v>244</v>
      </c>
      <c r="B9744" s="2" t="s">
        <v>397</v>
      </c>
      <c r="C9744" s="2" t="s">
        <v>387</v>
      </c>
      <c r="D9744" s="2">
        <v>2012</v>
      </c>
      <c r="E9744" s="2" t="s">
        <v>388</v>
      </c>
      <c r="F9744" s="2">
        <v>16651084</v>
      </c>
    </row>
    <row r="9745" spans="1:6" x14ac:dyDescent="0.25">
      <c r="A9745" s="2" t="s">
        <v>244</v>
      </c>
      <c r="B9745" s="2" t="s">
        <v>397</v>
      </c>
      <c r="C9745" s="2" t="s">
        <v>387</v>
      </c>
      <c r="D9745" s="2">
        <v>2013</v>
      </c>
      <c r="E9745" s="2" t="s">
        <v>388</v>
      </c>
      <c r="F9745" s="2">
        <v>83731834</v>
      </c>
    </row>
    <row r="9746" spans="1:6" x14ac:dyDescent="0.25">
      <c r="A9746" s="2" t="s">
        <v>244</v>
      </c>
      <c r="B9746" s="2" t="s">
        <v>397</v>
      </c>
      <c r="C9746" s="2" t="s">
        <v>387</v>
      </c>
      <c r="D9746" s="2">
        <v>2014</v>
      </c>
      <c r="E9746" s="2" t="s">
        <v>388</v>
      </c>
      <c r="F9746" s="2">
        <v>25744868</v>
      </c>
    </row>
    <row r="9747" spans="1:6" x14ac:dyDescent="0.25">
      <c r="A9747" s="2" t="s">
        <v>244</v>
      </c>
      <c r="B9747" s="2" t="s">
        <v>397</v>
      </c>
      <c r="C9747" s="2" t="s">
        <v>387</v>
      </c>
      <c r="D9747" s="2">
        <v>2015</v>
      </c>
      <c r="E9747" s="2" t="s">
        <v>388</v>
      </c>
      <c r="F9747" s="2">
        <v>112733154</v>
      </c>
    </row>
    <row r="9748" spans="1:6" x14ac:dyDescent="0.25">
      <c r="A9748" s="2" t="s">
        <v>244</v>
      </c>
      <c r="B9748" s="2" t="s">
        <v>397</v>
      </c>
      <c r="C9748" s="2" t="s">
        <v>387</v>
      </c>
      <c r="D9748" s="2">
        <v>2016</v>
      </c>
      <c r="E9748" s="2" t="s">
        <v>388</v>
      </c>
      <c r="F9748" s="2">
        <v>30367730</v>
      </c>
    </row>
    <row r="9749" spans="1:6" x14ac:dyDescent="0.25">
      <c r="A9749" s="2" t="s">
        <v>244</v>
      </c>
      <c r="B9749" s="2" t="s">
        <v>397</v>
      </c>
      <c r="C9749" s="2" t="s">
        <v>387</v>
      </c>
      <c r="D9749" s="2">
        <v>2017</v>
      </c>
      <c r="E9749" s="2" t="s">
        <v>388</v>
      </c>
      <c r="F9749" s="2">
        <v>34593515</v>
      </c>
    </row>
    <row r="9750" spans="1:6" x14ac:dyDescent="0.25">
      <c r="A9750" s="2" t="s">
        <v>244</v>
      </c>
      <c r="B9750" s="2" t="s">
        <v>397</v>
      </c>
      <c r="C9750" s="2" t="s">
        <v>387</v>
      </c>
      <c r="D9750" s="2">
        <v>2018</v>
      </c>
      <c r="E9750" s="2" t="s">
        <v>388</v>
      </c>
      <c r="F9750" s="2">
        <v>91747241</v>
      </c>
    </row>
    <row r="9751" spans="1:6" x14ac:dyDescent="0.25">
      <c r="A9751" s="2" t="s">
        <v>244</v>
      </c>
      <c r="B9751" s="2" t="s">
        <v>397</v>
      </c>
      <c r="C9751" s="2" t="s">
        <v>387</v>
      </c>
      <c r="D9751" s="2">
        <v>2019</v>
      </c>
      <c r="E9751" s="2" t="s">
        <v>388</v>
      </c>
      <c r="F9751" s="2">
        <v>97377579</v>
      </c>
    </row>
    <row r="9752" spans="1:6" x14ac:dyDescent="0.25">
      <c r="A9752" s="2" t="s">
        <v>244</v>
      </c>
      <c r="B9752" s="2" t="s">
        <v>397</v>
      </c>
      <c r="C9752" s="2" t="s">
        <v>387</v>
      </c>
      <c r="D9752" s="2">
        <v>2020</v>
      </c>
      <c r="E9752" s="2" t="s">
        <v>388</v>
      </c>
      <c r="F9752" s="2">
        <v>102388020</v>
      </c>
    </row>
    <row r="9753" spans="1:6" x14ac:dyDescent="0.25">
      <c r="A9753" s="2" t="s">
        <v>244</v>
      </c>
      <c r="B9753" s="2" t="s">
        <v>397</v>
      </c>
      <c r="C9753" s="2" t="s">
        <v>387</v>
      </c>
      <c r="D9753" s="2">
        <v>2021</v>
      </c>
      <c r="E9753" s="2" t="s">
        <v>388</v>
      </c>
      <c r="F9753" s="2">
        <v>106030612</v>
      </c>
    </row>
    <row r="9754" spans="1:6" x14ac:dyDescent="0.25">
      <c r="A9754" s="2" t="s">
        <v>244</v>
      </c>
      <c r="B9754" s="2" t="s">
        <v>397</v>
      </c>
      <c r="C9754" s="2" t="s">
        <v>389</v>
      </c>
      <c r="D9754" s="2">
        <v>2010</v>
      </c>
      <c r="E9754" s="2" t="s">
        <v>388</v>
      </c>
      <c r="F9754" s="2">
        <v>1794267</v>
      </c>
    </row>
    <row r="9755" spans="1:6" x14ac:dyDescent="0.25">
      <c r="A9755" s="2" t="s">
        <v>244</v>
      </c>
      <c r="B9755" s="2" t="s">
        <v>397</v>
      </c>
      <c r="C9755" s="2" t="s">
        <v>389</v>
      </c>
      <c r="D9755" s="2">
        <v>2011</v>
      </c>
      <c r="E9755" s="2" t="s">
        <v>388</v>
      </c>
      <c r="F9755" s="2">
        <v>2826359</v>
      </c>
    </row>
    <row r="9756" spans="1:6" x14ac:dyDescent="0.25">
      <c r="A9756" s="2" t="s">
        <v>244</v>
      </c>
      <c r="B9756" s="2" t="s">
        <v>397</v>
      </c>
      <c r="C9756" s="2" t="s">
        <v>389</v>
      </c>
      <c r="D9756" s="2">
        <v>2012</v>
      </c>
      <c r="E9756" s="2" t="s">
        <v>388</v>
      </c>
      <c r="F9756" s="2">
        <v>3834306</v>
      </c>
    </row>
    <row r="9757" spans="1:6" x14ac:dyDescent="0.25">
      <c r="A9757" s="2" t="s">
        <v>244</v>
      </c>
      <c r="B9757" s="2" t="s">
        <v>397</v>
      </c>
      <c r="C9757" s="2" t="s">
        <v>389</v>
      </c>
      <c r="D9757" s="2">
        <v>2013</v>
      </c>
      <c r="E9757" s="2" t="s">
        <v>388</v>
      </c>
      <c r="F9757" s="2">
        <v>556925</v>
      </c>
    </row>
    <row r="9758" spans="1:6" x14ac:dyDescent="0.25">
      <c r="A9758" s="2" t="s">
        <v>244</v>
      </c>
      <c r="B9758" s="2" t="s">
        <v>397</v>
      </c>
      <c r="C9758" s="2" t="s">
        <v>389</v>
      </c>
      <c r="D9758" s="2">
        <v>2014</v>
      </c>
      <c r="E9758" s="2" t="s">
        <v>388</v>
      </c>
      <c r="F9758" s="2">
        <v>40563897</v>
      </c>
    </row>
    <row r="9759" spans="1:6" x14ac:dyDescent="0.25">
      <c r="A9759" s="2" t="s">
        <v>244</v>
      </c>
      <c r="B9759" s="2" t="s">
        <v>397</v>
      </c>
      <c r="C9759" s="2" t="s">
        <v>389</v>
      </c>
      <c r="D9759" s="2">
        <v>2015</v>
      </c>
      <c r="E9759" s="2" t="s">
        <v>388</v>
      </c>
      <c r="F9759" s="2">
        <v>46199179</v>
      </c>
    </row>
    <row r="9760" spans="1:6" x14ac:dyDescent="0.25">
      <c r="A9760" s="2" t="s">
        <v>244</v>
      </c>
      <c r="B9760" s="2" t="s">
        <v>397</v>
      </c>
      <c r="C9760" s="2" t="s">
        <v>389</v>
      </c>
      <c r="D9760" s="2">
        <v>2016</v>
      </c>
      <c r="E9760" s="2" t="s">
        <v>388</v>
      </c>
      <c r="F9760" s="2">
        <v>8376577</v>
      </c>
    </row>
    <row r="9761" spans="1:6" x14ac:dyDescent="0.25">
      <c r="A9761" s="2" t="s">
        <v>244</v>
      </c>
      <c r="B9761" s="2" t="s">
        <v>397</v>
      </c>
      <c r="C9761" s="2" t="s">
        <v>389</v>
      </c>
      <c r="D9761" s="2">
        <v>2017</v>
      </c>
      <c r="E9761" s="2" t="s">
        <v>388</v>
      </c>
      <c r="F9761" s="2">
        <v>44636318</v>
      </c>
    </row>
    <row r="9762" spans="1:6" x14ac:dyDescent="0.25">
      <c r="A9762" s="2" t="s">
        <v>244</v>
      </c>
      <c r="B9762" s="2" t="s">
        <v>397</v>
      </c>
      <c r="C9762" s="2" t="s">
        <v>389</v>
      </c>
      <c r="D9762" s="2">
        <v>2018</v>
      </c>
      <c r="E9762" s="2" t="s">
        <v>388</v>
      </c>
      <c r="F9762" s="2">
        <v>19938043</v>
      </c>
    </row>
    <row r="9763" spans="1:6" x14ac:dyDescent="0.25">
      <c r="A9763" s="2" t="s">
        <v>244</v>
      </c>
      <c r="B9763" s="2" t="s">
        <v>397</v>
      </c>
      <c r="C9763" s="2" t="s">
        <v>389</v>
      </c>
      <c r="D9763" s="2">
        <v>2019</v>
      </c>
      <c r="E9763" s="2" t="s">
        <v>388</v>
      </c>
      <c r="F9763" s="2">
        <v>20986712</v>
      </c>
    </row>
    <row r="9764" spans="1:6" x14ac:dyDescent="0.25">
      <c r="A9764" s="2" t="s">
        <v>244</v>
      </c>
      <c r="B9764" s="2" t="s">
        <v>397</v>
      </c>
      <c r="C9764" s="2" t="s">
        <v>389</v>
      </c>
      <c r="D9764" s="2">
        <v>2020</v>
      </c>
      <c r="E9764" s="2" t="s">
        <v>388</v>
      </c>
      <c r="F9764" s="2">
        <v>21970550</v>
      </c>
    </row>
    <row r="9765" spans="1:6" x14ac:dyDescent="0.25">
      <c r="A9765" s="2" t="s">
        <v>244</v>
      </c>
      <c r="B9765" s="2" t="s">
        <v>397</v>
      </c>
      <c r="C9765" s="2" t="s">
        <v>389</v>
      </c>
      <c r="D9765" s="2">
        <v>2021</v>
      </c>
      <c r="E9765" s="2" t="s">
        <v>388</v>
      </c>
      <c r="F9765" s="2">
        <v>22803274</v>
      </c>
    </row>
    <row r="9766" spans="1:6" x14ac:dyDescent="0.25">
      <c r="A9766" s="2" t="s">
        <v>244</v>
      </c>
      <c r="B9766" s="2" t="s">
        <v>397</v>
      </c>
      <c r="C9766" s="2" t="s">
        <v>390</v>
      </c>
      <c r="D9766" s="2">
        <v>2010</v>
      </c>
      <c r="E9766" s="2" t="s">
        <v>388</v>
      </c>
      <c r="F9766" s="2">
        <v>41041413</v>
      </c>
    </row>
    <row r="9767" spans="1:6" x14ac:dyDescent="0.25">
      <c r="A9767" s="2" t="s">
        <v>244</v>
      </c>
      <c r="B9767" s="2" t="s">
        <v>397</v>
      </c>
      <c r="C9767" s="2" t="s">
        <v>390</v>
      </c>
      <c r="D9767" s="2">
        <v>2011</v>
      </c>
      <c r="E9767" s="2" t="s">
        <v>388</v>
      </c>
      <c r="F9767" s="2">
        <v>36454798</v>
      </c>
    </row>
    <row r="9768" spans="1:6" x14ac:dyDescent="0.25">
      <c r="A9768" s="2" t="s">
        <v>244</v>
      </c>
      <c r="B9768" s="2" t="s">
        <v>397</v>
      </c>
      <c r="C9768" s="2" t="s">
        <v>390</v>
      </c>
      <c r="D9768" s="2">
        <v>2012</v>
      </c>
      <c r="E9768" s="2" t="s">
        <v>388</v>
      </c>
      <c r="F9768" s="2">
        <v>22043375</v>
      </c>
    </row>
    <row r="9769" spans="1:6" x14ac:dyDescent="0.25">
      <c r="A9769" s="2" t="s">
        <v>244</v>
      </c>
      <c r="B9769" s="2" t="s">
        <v>397</v>
      </c>
      <c r="C9769" s="2" t="s">
        <v>390</v>
      </c>
      <c r="D9769" s="2">
        <v>2013</v>
      </c>
      <c r="E9769" s="2" t="s">
        <v>388</v>
      </c>
      <c r="F9769" s="2">
        <v>21074664</v>
      </c>
    </row>
    <row r="9770" spans="1:6" x14ac:dyDescent="0.25">
      <c r="A9770" s="2" t="s">
        <v>244</v>
      </c>
      <c r="B9770" s="2" t="s">
        <v>397</v>
      </c>
      <c r="C9770" s="2" t="s">
        <v>390</v>
      </c>
      <c r="D9770" s="2">
        <v>2014</v>
      </c>
      <c r="E9770" s="2" t="s">
        <v>388</v>
      </c>
      <c r="F9770" s="2">
        <v>19970402</v>
      </c>
    </row>
    <row r="9771" spans="1:6" x14ac:dyDescent="0.25">
      <c r="A9771" s="2" t="s">
        <v>244</v>
      </c>
      <c r="B9771" s="2" t="s">
        <v>397</v>
      </c>
      <c r="C9771" s="2" t="s">
        <v>390</v>
      </c>
      <c r="D9771" s="2">
        <v>2015</v>
      </c>
      <c r="E9771" s="2" t="s">
        <v>388</v>
      </c>
      <c r="F9771" s="2">
        <v>28159150</v>
      </c>
    </row>
    <row r="9772" spans="1:6" x14ac:dyDescent="0.25">
      <c r="A9772" s="2" t="s">
        <v>244</v>
      </c>
      <c r="B9772" s="2" t="s">
        <v>397</v>
      </c>
      <c r="C9772" s="2" t="s">
        <v>390</v>
      </c>
      <c r="D9772" s="2">
        <v>2016</v>
      </c>
      <c r="E9772" s="2" t="s">
        <v>388</v>
      </c>
      <c r="F9772" s="2">
        <v>23744879</v>
      </c>
    </row>
    <row r="9773" spans="1:6" x14ac:dyDescent="0.25">
      <c r="A9773" s="2" t="s">
        <v>244</v>
      </c>
      <c r="B9773" s="2" t="s">
        <v>397</v>
      </c>
      <c r="C9773" s="2" t="s">
        <v>390</v>
      </c>
      <c r="D9773" s="2">
        <v>2017</v>
      </c>
      <c r="E9773" s="2" t="s">
        <v>388</v>
      </c>
      <c r="F9773" s="2">
        <v>26876362</v>
      </c>
    </row>
    <row r="9774" spans="1:6" x14ac:dyDescent="0.25">
      <c r="A9774" s="2" t="s">
        <v>244</v>
      </c>
      <c r="B9774" s="2" t="s">
        <v>397</v>
      </c>
      <c r="C9774" s="2" t="s">
        <v>390</v>
      </c>
      <c r="D9774" s="2">
        <v>2018</v>
      </c>
      <c r="E9774" s="2" t="s">
        <v>388</v>
      </c>
      <c r="F9774" s="2">
        <v>25037757</v>
      </c>
    </row>
    <row r="9775" spans="1:6" x14ac:dyDescent="0.25">
      <c r="A9775" s="2" t="s">
        <v>244</v>
      </c>
      <c r="B9775" s="2" t="s">
        <v>397</v>
      </c>
      <c r="C9775" s="2" t="s">
        <v>390</v>
      </c>
      <c r="D9775" s="2">
        <v>2019</v>
      </c>
      <c r="E9775" s="2" t="s">
        <v>388</v>
      </c>
      <c r="F9775" s="2">
        <v>26226981</v>
      </c>
    </row>
    <row r="9776" spans="1:6" x14ac:dyDescent="0.25">
      <c r="A9776" s="2" t="s">
        <v>244</v>
      </c>
      <c r="B9776" s="2" t="s">
        <v>397</v>
      </c>
      <c r="C9776" s="2" t="s">
        <v>390</v>
      </c>
      <c r="D9776" s="2">
        <v>2020</v>
      </c>
      <c r="E9776" s="2" t="s">
        <v>388</v>
      </c>
      <c r="F9776" s="2">
        <v>27917025</v>
      </c>
    </row>
    <row r="9777" spans="1:6" x14ac:dyDescent="0.25">
      <c r="A9777" s="2" t="s">
        <v>244</v>
      </c>
      <c r="B9777" s="2" t="s">
        <v>397</v>
      </c>
      <c r="C9777" s="2" t="s">
        <v>390</v>
      </c>
      <c r="D9777" s="2">
        <v>2021</v>
      </c>
      <c r="E9777" s="2" t="s">
        <v>388</v>
      </c>
      <c r="F9777" s="2">
        <v>29785277</v>
      </c>
    </row>
    <row r="9778" spans="1:6" x14ac:dyDescent="0.25">
      <c r="A9778" s="2" t="s">
        <v>245</v>
      </c>
      <c r="B9778" s="2" t="s">
        <v>401</v>
      </c>
      <c r="C9778" s="2" t="s">
        <v>387</v>
      </c>
      <c r="D9778" s="2">
        <v>2010</v>
      </c>
      <c r="E9778" s="2" t="s">
        <v>388</v>
      </c>
      <c r="F9778" s="2">
        <v>59835331</v>
      </c>
    </row>
    <row r="9779" spans="1:6" x14ac:dyDescent="0.25">
      <c r="A9779" s="2" t="s">
        <v>245</v>
      </c>
      <c r="B9779" s="2" t="s">
        <v>401</v>
      </c>
      <c r="C9779" s="2" t="s">
        <v>387</v>
      </c>
      <c r="D9779" s="2">
        <v>2011</v>
      </c>
      <c r="E9779" s="2" t="s">
        <v>388</v>
      </c>
      <c r="F9779" s="2">
        <v>38816884</v>
      </c>
    </row>
    <row r="9780" spans="1:6" x14ac:dyDescent="0.25">
      <c r="A9780" s="2" t="s">
        <v>245</v>
      </c>
      <c r="B9780" s="2" t="s">
        <v>401</v>
      </c>
      <c r="C9780" s="2" t="s">
        <v>387</v>
      </c>
      <c r="D9780" s="2">
        <v>2012</v>
      </c>
      <c r="E9780" s="2" t="s">
        <v>388</v>
      </c>
      <c r="F9780" s="2">
        <v>46035583</v>
      </c>
    </row>
    <row r="9781" spans="1:6" x14ac:dyDescent="0.25">
      <c r="A9781" s="2" t="s">
        <v>245</v>
      </c>
      <c r="B9781" s="2" t="s">
        <v>401</v>
      </c>
      <c r="C9781" s="2" t="s">
        <v>387</v>
      </c>
      <c r="D9781" s="2">
        <v>2013</v>
      </c>
      <c r="E9781" s="2" t="s">
        <v>388</v>
      </c>
      <c r="F9781" s="2">
        <v>47569457</v>
      </c>
    </row>
    <row r="9782" spans="1:6" x14ac:dyDescent="0.25">
      <c r="A9782" s="2" t="s">
        <v>245</v>
      </c>
      <c r="B9782" s="2" t="s">
        <v>401</v>
      </c>
      <c r="C9782" s="2" t="s">
        <v>387</v>
      </c>
      <c r="D9782" s="2">
        <v>2014</v>
      </c>
      <c r="E9782" s="2" t="s">
        <v>388</v>
      </c>
      <c r="F9782" s="2">
        <v>52363510</v>
      </c>
    </row>
    <row r="9783" spans="1:6" x14ac:dyDescent="0.25">
      <c r="A9783" s="2" t="s">
        <v>245</v>
      </c>
      <c r="B9783" s="2" t="s">
        <v>401</v>
      </c>
      <c r="C9783" s="2" t="s">
        <v>387</v>
      </c>
      <c r="D9783" s="2">
        <v>2015</v>
      </c>
      <c r="E9783" s="2" t="s">
        <v>388</v>
      </c>
      <c r="F9783" s="2">
        <v>44895146</v>
      </c>
    </row>
    <row r="9784" spans="1:6" x14ac:dyDescent="0.25">
      <c r="A9784" s="2" t="s">
        <v>245</v>
      </c>
      <c r="B9784" s="2" t="s">
        <v>401</v>
      </c>
      <c r="C9784" s="2" t="s">
        <v>387</v>
      </c>
      <c r="D9784" s="2">
        <v>2016</v>
      </c>
      <c r="E9784" s="2" t="s">
        <v>388</v>
      </c>
      <c r="F9784" s="2">
        <v>58788737</v>
      </c>
    </row>
    <row r="9785" spans="1:6" x14ac:dyDescent="0.25">
      <c r="A9785" s="2" t="s">
        <v>245</v>
      </c>
      <c r="B9785" s="2" t="s">
        <v>401</v>
      </c>
      <c r="C9785" s="2" t="s">
        <v>387</v>
      </c>
      <c r="D9785" s="2">
        <v>2017</v>
      </c>
      <c r="E9785" s="2" t="s">
        <v>388</v>
      </c>
      <c r="F9785" s="2">
        <v>46979113</v>
      </c>
    </row>
    <row r="9786" spans="1:6" x14ac:dyDescent="0.25">
      <c r="A9786" s="2" t="s">
        <v>245</v>
      </c>
      <c r="B9786" s="2" t="s">
        <v>401</v>
      </c>
      <c r="C9786" s="2" t="s">
        <v>387</v>
      </c>
      <c r="D9786" s="2">
        <v>2018</v>
      </c>
      <c r="E9786" s="2" t="s">
        <v>388</v>
      </c>
      <c r="F9786" s="2">
        <v>79637308</v>
      </c>
    </row>
    <row r="9787" spans="1:6" x14ac:dyDescent="0.25">
      <c r="A9787" s="2" t="s">
        <v>245</v>
      </c>
      <c r="B9787" s="2" t="s">
        <v>401</v>
      </c>
      <c r="C9787" s="2" t="s">
        <v>387</v>
      </c>
      <c r="D9787" s="2">
        <v>2019</v>
      </c>
      <c r="E9787" s="2" t="s">
        <v>388</v>
      </c>
      <c r="F9787" s="2">
        <v>118392288</v>
      </c>
    </row>
    <row r="9788" spans="1:6" x14ac:dyDescent="0.25">
      <c r="A9788" s="2" t="s">
        <v>245</v>
      </c>
      <c r="B9788" s="2" t="s">
        <v>401</v>
      </c>
      <c r="C9788" s="2" t="s">
        <v>387</v>
      </c>
      <c r="D9788" s="2">
        <v>2020</v>
      </c>
      <c r="E9788" s="2" t="s">
        <v>388</v>
      </c>
      <c r="F9788" s="2">
        <v>90238078</v>
      </c>
    </row>
    <row r="9789" spans="1:6" x14ac:dyDescent="0.25">
      <c r="A9789" s="2" t="s">
        <v>245</v>
      </c>
      <c r="B9789" s="2" t="s">
        <v>401</v>
      </c>
      <c r="C9789" s="2" t="s">
        <v>387</v>
      </c>
      <c r="D9789" s="2">
        <v>2021</v>
      </c>
      <c r="E9789" s="2" t="s">
        <v>388</v>
      </c>
      <c r="F9789" s="2">
        <v>95108688</v>
      </c>
    </row>
    <row r="9790" spans="1:6" x14ac:dyDescent="0.25">
      <c r="A9790" s="2" t="s">
        <v>245</v>
      </c>
      <c r="B9790" s="2" t="s">
        <v>401</v>
      </c>
      <c r="C9790" s="2" t="s">
        <v>389</v>
      </c>
      <c r="D9790" s="2">
        <v>2010</v>
      </c>
      <c r="E9790" s="2" t="s">
        <v>388</v>
      </c>
      <c r="F9790" s="2">
        <v>40107090</v>
      </c>
    </row>
    <row r="9791" spans="1:6" x14ac:dyDescent="0.25">
      <c r="A9791" s="2" t="s">
        <v>245</v>
      </c>
      <c r="B9791" s="2" t="s">
        <v>401</v>
      </c>
      <c r="C9791" s="2" t="s">
        <v>389</v>
      </c>
      <c r="D9791" s="2">
        <v>2011</v>
      </c>
      <c r="E9791" s="2" t="s">
        <v>388</v>
      </c>
      <c r="F9791" s="2">
        <v>58169812</v>
      </c>
    </row>
    <row r="9792" spans="1:6" x14ac:dyDescent="0.25">
      <c r="A9792" s="2" t="s">
        <v>245</v>
      </c>
      <c r="B9792" s="2" t="s">
        <v>401</v>
      </c>
      <c r="C9792" s="2" t="s">
        <v>389</v>
      </c>
      <c r="D9792" s="2">
        <v>2012</v>
      </c>
      <c r="E9792" s="2" t="s">
        <v>388</v>
      </c>
      <c r="F9792" s="2">
        <v>30647509</v>
      </c>
    </row>
    <row r="9793" spans="1:6" x14ac:dyDescent="0.25">
      <c r="A9793" s="2" t="s">
        <v>245</v>
      </c>
      <c r="B9793" s="2" t="s">
        <v>401</v>
      </c>
      <c r="C9793" s="2" t="s">
        <v>389</v>
      </c>
      <c r="D9793" s="2">
        <v>2013</v>
      </c>
      <c r="E9793" s="2" t="s">
        <v>388</v>
      </c>
      <c r="F9793" s="2">
        <v>104893627</v>
      </c>
    </row>
    <row r="9794" spans="1:6" x14ac:dyDescent="0.25">
      <c r="A9794" s="2" t="s">
        <v>245</v>
      </c>
      <c r="B9794" s="2" t="s">
        <v>401</v>
      </c>
      <c r="C9794" s="2" t="s">
        <v>389</v>
      </c>
      <c r="D9794" s="2">
        <v>2014</v>
      </c>
      <c r="E9794" s="2" t="s">
        <v>388</v>
      </c>
      <c r="F9794" s="2">
        <v>152325399</v>
      </c>
    </row>
    <row r="9795" spans="1:6" x14ac:dyDescent="0.25">
      <c r="A9795" s="2" t="s">
        <v>245</v>
      </c>
      <c r="B9795" s="2" t="s">
        <v>401</v>
      </c>
      <c r="C9795" s="2" t="s">
        <v>389</v>
      </c>
      <c r="D9795" s="2">
        <v>2015</v>
      </c>
      <c r="E9795" s="2" t="s">
        <v>388</v>
      </c>
      <c r="F9795" s="2">
        <v>74903835</v>
      </c>
    </row>
    <row r="9796" spans="1:6" x14ac:dyDescent="0.25">
      <c r="A9796" s="2" t="s">
        <v>245</v>
      </c>
      <c r="B9796" s="2" t="s">
        <v>401</v>
      </c>
      <c r="C9796" s="2" t="s">
        <v>389</v>
      </c>
      <c r="D9796" s="2">
        <v>2016</v>
      </c>
      <c r="E9796" s="2" t="s">
        <v>388</v>
      </c>
      <c r="F9796" s="2">
        <v>211467203</v>
      </c>
    </row>
    <row r="9797" spans="1:6" x14ac:dyDescent="0.25">
      <c r="A9797" s="2" t="s">
        <v>245</v>
      </c>
      <c r="B9797" s="2" t="s">
        <v>401</v>
      </c>
      <c r="C9797" s="2" t="s">
        <v>389</v>
      </c>
      <c r="D9797" s="2">
        <v>2017</v>
      </c>
      <c r="E9797" s="2" t="s">
        <v>388</v>
      </c>
      <c r="F9797" s="2">
        <v>62097275</v>
      </c>
    </row>
    <row r="9798" spans="1:6" x14ac:dyDescent="0.25">
      <c r="A9798" s="2" t="s">
        <v>245</v>
      </c>
      <c r="B9798" s="2" t="s">
        <v>401</v>
      </c>
      <c r="C9798" s="2" t="s">
        <v>389</v>
      </c>
      <c r="D9798" s="2">
        <v>2018</v>
      </c>
      <c r="E9798" s="2" t="s">
        <v>388</v>
      </c>
      <c r="F9798" s="2">
        <v>114411490</v>
      </c>
    </row>
    <row r="9799" spans="1:6" x14ac:dyDescent="0.25">
      <c r="A9799" s="2" t="s">
        <v>245</v>
      </c>
      <c r="B9799" s="2" t="s">
        <v>401</v>
      </c>
      <c r="C9799" s="2" t="s">
        <v>389</v>
      </c>
      <c r="D9799" s="2">
        <v>2019</v>
      </c>
      <c r="E9799" s="2" t="s">
        <v>388</v>
      </c>
      <c r="F9799" s="2">
        <v>114362862</v>
      </c>
    </row>
    <row r="9800" spans="1:6" x14ac:dyDescent="0.25">
      <c r="A9800" s="2" t="s">
        <v>245</v>
      </c>
      <c r="B9800" s="2" t="s">
        <v>401</v>
      </c>
      <c r="C9800" s="2" t="s">
        <v>389</v>
      </c>
      <c r="D9800" s="2">
        <v>2020</v>
      </c>
      <c r="E9800" s="2" t="s">
        <v>388</v>
      </c>
      <c r="F9800" s="2">
        <v>118362532</v>
      </c>
    </row>
    <row r="9801" spans="1:6" x14ac:dyDescent="0.25">
      <c r="A9801" s="2" t="s">
        <v>245</v>
      </c>
      <c r="B9801" s="2" t="s">
        <v>401</v>
      </c>
      <c r="C9801" s="2" t="s">
        <v>389</v>
      </c>
      <c r="D9801" s="2">
        <v>2021</v>
      </c>
      <c r="E9801" s="2" t="s">
        <v>388</v>
      </c>
      <c r="F9801" s="2">
        <v>121580554</v>
      </c>
    </row>
    <row r="9802" spans="1:6" x14ac:dyDescent="0.25">
      <c r="A9802" s="2" t="s">
        <v>245</v>
      </c>
      <c r="B9802" s="2" t="s">
        <v>401</v>
      </c>
      <c r="C9802" s="2" t="s">
        <v>390</v>
      </c>
      <c r="D9802" s="2">
        <v>2010</v>
      </c>
      <c r="E9802" s="2" t="s">
        <v>388</v>
      </c>
      <c r="F9802" s="2">
        <v>10354571</v>
      </c>
    </row>
    <row r="9803" spans="1:6" x14ac:dyDescent="0.25">
      <c r="A9803" s="2" t="s">
        <v>245</v>
      </c>
      <c r="B9803" s="2" t="s">
        <v>401</v>
      </c>
      <c r="C9803" s="2" t="s">
        <v>390</v>
      </c>
      <c r="D9803" s="2">
        <v>2011</v>
      </c>
      <c r="E9803" s="2" t="s">
        <v>388</v>
      </c>
      <c r="F9803" s="2">
        <v>6381735</v>
      </c>
    </row>
    <row r="9804" spans="1:6" x14ac:dyDescent="0.25">
      <c r="A9804" s="2" t="s">
        <v>245</v>
      </c>
      <c r="B9804" s="2" t="s">
        <v>401</v>
      </c>
      <c r="C9804" s="2" t="s">
        <v>390</v>
      </c>
      <c r="D9804" s="2">
        <v>2012</v>
      </c>
      <c r="E9804" s="2" t="s">
        <v>388</v>
      </c>
      <c r="F9804" s="2">
        <v>7985824</v>
      </c>
    </row>
    <row r="9805" spans="1:6" x14ac:dyDescent="0.25">
      <c r="A9805" s="2" t="s">
        <v>245</v>
      </c>
      <c r="B9805" s="2" t="s">
        <v>401</v>
      </c>
      <c r="C9805" s="2" t="s">
        <v>390</v>
      </c>
      <c r="D9805" s="2">
        <v>2013</v>
      </c>
      <c r="E9805" s="2" t="s">
        <v>388</v>
      </c>
      <c r="F9805" s="2">
        <v>7606399</v>
      </c>
    </row>
    <row r="9806" spans="1:6" x14ac:dyDescent="0.25">
      <c r="A9806" s="2" t="s">
        <v>245</v>
      </c>
      <c r="B9806" s="2" t="s">
        <v>401</v>
      </c>
      <c r="C9806" s="2" t="s">
        <v>390</v>
      </c>
      <c r="D9806" s="2">
        <v>2014</v>
      </c>
      <c r="E9806" s="2" t="s">
        <v>388</v>
      </c>
      <c r="F9806" s="2">
        <v>43930612</v>
      </c>
    </row>
    <row r="9807" spans="1:6" x14ac:dyDescent="0.25">
      <c r="A9807" s="2" t="s">
        <v>245</v>
      </c>
      <c r="B9807" s="2" t="s">
        <v>401</v>
      </c>
      <c r="C9807" s="2" t="s">
        <v>390</v>
      </c>
      <c r="D9807" s="2">
        <v>2015</v>
      </c>
      <c r="E9807" s="2" t="s">
        <v>388</v>
      </c>
      <c r="F9807" s="2">
        <v>2910166</v>
      </c>
    </row>
    <row r="9808" spans="1:6" x14ac:dyDescent="0.25">
      <c r="A9808" s="2" t="s">
        <v>245</v>
      </c>
      <c r="B9808" s="2" t="s">
        <v>401</v>
      </c>
      <c r="C9808" s="2" t="s">
        <v>390</v>
      </c>
      <c r="D9808" s="2">
        <v>2016</v>
      </c>
      <c r="E9808" s="2" t="s">
        <v>388</v>
      </c>
      <c r="F9808" s="2">
        <v>7587080</v>
      </c>
    </row>
    <row r="9809" spans="1:6" x14ac:dyDescent="0.25">
      <c r="A9809" s="2" t="s">
        <v>245</v>
      </c>
      <c r="B9809" s="2" t="s">
        <v>401</v>
      </c>
      <c r="C9809" s="2" t="s">
        <v>390</v>
      </c>
      <c r="D9809" s="2">
        <v>2017</v>
      </c>
      <c r="E9809" s="2" t="s">
        <v>388</v>
      </c>
      <c r="F9809" s="2">
        <v>2541604</v>
      </c>
    </row>
    <row r="9810" spans="1:6" x14ac:dyDescent="0.25">
      <c r="A9810" s="2" t="s">
        <v>245</v>
      </c>
      <c r="B9810" s="2" t="s">
        <v>401</v>
      </c>
      <c r="C9810" s="2" t="s">
        <v>390</v>
      </c>
      <c r="D9810" s="2">
        <v>2018</v>
      </c>
      <c r="E9810" s="2" t="s">
        <v>388</v>
      </c>
      <c r="F9810" s="2">
        <v>5941303</v>
      </c>
    </row>
    <row r="9811" spans="1:6" x14ac:dyDescent="0.25">
      <c r="A9811" s="2" t="s">
        <v>245</v>
      </c>
      <c r="B9811" s="2" t="s">
        <v>401</v>
      </c>
      <c r="C9811" s="2" t="s">
        <v>390</v>
      </c>
      <c r="D9811" s="2">
        <v>2019</v>
      </c>
      <c r="E9811" s="2" t="s">
        <v>388</v>
      </c>
      <c r="F9811" s="2">
        <v>6356236</v>
      </c>
    </row>
    <row r="9812" spans="1:6" x14ac:dyDescent="0.25">
      <c r="A9812" s="2" t="s">
        <v>245</v>
      </c>
      <c r="B9812" s="2" t="s">
        <v>401</v>
      </c>
      <c r="C9812" s="2" t="s">
        <v>390</v>
      </c>
      <c r="D9812" s="2">
        <v>2020</v>
      </c>
      <c r="E9812" s="2" t="s">
        <v>388</v>
      </c>
      <c r="F9812" s="2">
        <v>6643071</v>
      </c>
    </row>
    <row r="9813" spans="1:6" x14ac:dyDescent="0.25">
      <c r="A9813" s="2" t="s">
        <v>245</v>
      </c>
      <c r="B9813" s="2" t="s">
        <v>401</v>
      </c>
      <c r="C9813" s="2" t="s">
        <v>390</v>
      </c>
      <c r="D9813" s="2">
        <v>2021</v>
      </c>
      <c r="E9813" s="2" t="s">
        <v>388</v>
      </c>
      <c r="F9813" s="2">
        <v>7268687</v>
      </c>
    </row>
    <row r="9814" spans="1:6" x14ac:dyDescent="0.25">
      <c r="A9814" s="2" t="s">
        <v>246</v>
      </c>
      <c r="B9814" s="2" t="s">
        <v>418</v>
      </c>
      <c r="C9814" s="2" t="s">
        <v>387</v>
      </c>
      <c r="D9814" s="2">
        <v>2010</v>
      </c>
      <c r="E9814" s="2" t="s">
        <v>388</v>
      </c>
      <c r="F9814" s="2">
        <v>58951223</v>
      </c>
    </row>
    <row r="9815" spans="1:6" x14ac:dyDescent="0.25">
      <c r="A9815" s="2" t="s">
        <v>246</v>
      </c>
      <c r="B9815" s="2" t="s">
        <v>418</v>
      </c>
      <c r="C9815" s="2" t="s">
        <v>387</v>
      </c>
      <c r="D9815" s="2">
        <v>2011</v>
      </c>
      <c r="E9815" s="2" t="s">
        <v>388</v>
      </c>
      <c r="F9815" s="2">
        <v>71943579</v>
      </c>
    </row>
    <row r="9816" spans="1:6" x14ac:dyDescent="0.25">
      <c r="A9816" s="2" t="s">
        <v>246</v>
      </c>
      <c r="B9816" s="2" t="s">
        <v>418</v>
      </c>
      <c r="C9816" s="2" t="s">
        <v>387</v>
      </c>
      <c r="D9816" s="2">
        <v>2012</v>
      </c>
      <c r="E9816" s="2" t="s">
        <v>388</v>
      </c>
      <c r="F9816" s="2">
        <v>66213985</v>
      </c>
    </row>
    <row r="9817" spans="1:6" x14ac:dyDescent="0.25">
      <c r="A9817" s="2" t="s">
        <v>246</v>
      </c>
      <c r="B9817" s="2" t="s">
        <v>418</v>
      </c>
      <c r="C9817" s="2" t="s">
        <v>387</v>
      </c>
      <c r="D9817" s="2">
        <v>2013</v>
      </c>
      <c r="E9817" s="2" t="s">
        <v>388</v>
      </c>
      <c r="F9817" s="2">
        <v>59632780</v>
      </c>
    </row>
    <row r="9818" spans="1:6" x14ac:dyDescent="0.25">
      <c r="A9818" s="2" t="s">
        <v>246</v>
      </c>
      <c r="B9818" s="2" t="s">
        <v>418</v>
      </c>
      <c r="C9818" s="2" t="s">
        <v>387</v>
      </c>
      <c r="D9818" s="2">
        <v>2014</v>
      </c>
      <c r="E9818" s="2" t="s">
        <v>388</v>
      </c>
      <c r="F9818" s="2">
        <v>106479766</v>
      </c>
    </row>
    <row r="9819" spans="1:6" x14ac:dyDescent="0.25">
      <c r="A9819" s="2" t="s">
        <v>246</v>
      </c>
      <c r="B9819" s="2" t="s">
        <v>418</v>
      </c>
      <c r="C9819" s="2" t="s">
        <v>387</v>
      </c>
      <c r="D9819" s="2">
        <v>2015</v>
      </c>
      <c r="E9819" s="2" t="s">
        <v>388</v>
      </c>
      <c r="F9819" s="2">
        <v>29924270</v>
      </c>
    </row>
    <row r="9820" spans="1:6" x14ac:dyDescent="0.25">
      <c r="A9820" s="2" t="s">
        <v>246</v>
      </c>
      <c r="B9820" s="2" t="s">
        <v>418</v>
      </c>
      <c r="C9820" s="2" t="s">
        <v>387</v>
      </c>
      <c r="D9820" s="2">
        <v>2016</v>
      </c>
      <c r="E9820" s="2" t="s">
        <v>388</v>
      </c>
      <c r="F9820" s="2">
        <v>132411160</v>
      </c>
    </row>
    <row r="9821" spans="1:6" x14ac:dyDescent="0.25">
      <c r="A9821" s="2" t="s">
        <v>246</v>
      </c>
      <c r="B9821" s="2" t="s">
        <v>418</v>
      </c>
      <c r="C9821" s="2" t="s">
        <v>387</v>
      </c>
      <c r="D9821" s="2">
        <v>2017</v>
      </c>
      <c r="E9821" s="2" t="s">
        <v>388</v>
      </c>
      <c r="F9821" s="2">
        <v>50772689</v>
      </c>
    </row>
    <row r="9822" spans="1:6" x14ac:dyDescent="0.25">
      <c r="A9822" s="2" t="s">
        <v>246</v>
      </c>
      <c r="B9822" s="2" t="s">
        <v>418</v>
      </c>
      <c r="C9822" s="2" t="s">
        <v>387</v>
      </c>
      <c r="D9822" s="2">
        <v>2018</v>
      </c>
      <c r="E9822" s="2" t="s">
        <v>388</v>
      </c>
      <c r="F9822" s="2">
        <v>166863783</v>
      </c>
    </row>
    <row r="9823" spans="1:6" x14ac:dyDescent="0.25">
      <c r="A9823" s="2" t="s">
        <v>246</v>
      </c>
      <c r="B9823" s="2" t="s">
        <v>418</v>
      </c>
      <c r="C9823" s="2" t="s">
        <v>387</v>
      </c>
      <c r="D9823" s="2">
        <v>2019</v>
      </c>
      <c r="E9823" s="2" t="s">
        <v>388</v>
      </c>
      <c r="F9823" s="2">
        <v>181064149</v>
      </c>
    </row>
    <row r="9824" spans="1:6" x14ac:dyDescent="0.25">
      <c r="A9824" s="2" t="s">
        <v>246</v>
      </c>
      <c r="B9824" s="2" t="s">
        <v>418</v>
      </c>
      <c r="C9824" s="2" t="s">
        <v>387</v>
      </c>
      <c r="D9824" s="2">
        <v>2020</v>
      </c>
      <c r="E9824" s="2" t="s">
        <v>388</v>
      </c>
      <c r="F9824" s="2">
        <v>193021329</v>
      </c>
    </row>
    <row r="9825" spans="1:6" x14ac:dyDescent="0.25">
      <c r="A9825" s="2" t="s">
        <v>246</v>
      </c>
      <c r="B9825" s="2" t="s">
        <v>418</v>
      </c>
      <c r="C9825" s="2" t="s">
        <v>387</v>
      </c>
      <c r="D9825" s="2">
        <v>2021</v>
      </c>
      <c r="E9825" s="2" t="s">
        <v>388</v>
      </c>
      <c r="F9825" s="2">
        <v>200540357</v>
      </c>
    </row>
    <row r="9826" spans="1:6" x14ac:dyDescent="0.25">
      <c r="A9826" s="2" t="s">
        <v>246</v>
      </c>
      <c r="B9826" s="2" t="s">
        <v>418</v>
      </c>
      <c r="C9826" s="2" t="s">
        <v>389</v>
      </c>
      <c r="D9826" s="2">
        <v>2010</v>
      </c>
      <c r="E9826" s="2" t="s">
        <v>388</v>
      </c>
      <c r="F9826" s="2">
        <v>86083267</v>
      </c>
    </row>
    <row r="9827" spans="1:6" x14ac:dyDescent="0.25">
      <c r="A9827" s="2" t="s">
        <v>246</v>
      </c>
      <c r="B9827" s="2" t="s">
        <v>418</v>
      </c>
      <c r="C9827" s="2" t="s">
        <v>389</v>
      </c>
      <c r="D9827" s="2">
        <v>2011</v>
      </c>
      <c r="E9827" s="2" t="s">
        <v>388</v>
      </c>
      <c r="F9827" s="2">
        <v>60430031</v>
      </c>
    </row>
    <row r="9828" spans="1:6" x14ac:dyDescent="0.25">
      <c r="A9828" s="2" t="s">
        <v>246</v>
      </c>
      <c r="B9828" s="2" t="s">
        <v>418</v>
      </c>
      <c r="C9828" s="2" t="s">
        <v>389</v>
      </c>
      <c r="D9828" s="2">
        <v>2012</v>
      </c>
      <c r="E9828" s="2" t="s">
        <v>388</v>
      </c>
      <c r="F9828" s="2">
        <v>149600397</v>
      </c>
    </row>
    <row r="9829" spans="1:6" x14ac:dyDescent="0.25">
      <c r="A9829" s="2" t="s">
        <v>246</v>
      </c>
      <c r="B9829" s="2" t="s">
        <v>418</v>
      </c>
      <c r="C9829" s="2" t="s">
        <v>389</v>
      </c>
      <c r="D9829" s="2">
        <v>2013</v>
      </c>
      <c r="E9829" s="2" t="s">
        <v>388</v>
      </c>
      <c r="F9829" s="2">
        <v>66490284</v>
      </c>
    </row>
    <row r="9830" spans="1:6" x14ac:dyDescent="0.25">
      <c r="A9830" s="2" t="s">
        <v>246</v>
      </c>
      <c r="B9830" s="2" t="s">
        <v>418</v>
      </c>
      <c r="C9830" s="2" t="s">
        <v>389</v>
      </c>
      <c r="D9830" s="2">
        <v>2014</v>
      </c>
      <c r="E9830" s="2" t="s">
        <v>388</v>
      </c>
      <c r="F9830" s="2">
        <v>178593427</v>
      </c>
    </row>
    <row r="9831" spans="1:6" x14ac:dyDescent="0.25">
      <c r="A9831" s="2" t="s">
        <v>246</v>
      </c>
      <c r="B9831" s="2" t="s">
        <v>418</v>
      </c>
      <c r="C9831" s="2" t="s">
        <v>389</v>
      </c>
      <c r="D9831" s="2">
        <v>2015</v>
      </c>
      <c r="E9831" s="2" t="s">
        <v>388</v>
      </c>
      <c r="F9831" s="2">
        <v>136909255</v>
      </c>
    </row>
    <row r="9832" spans="1:6" x14ac:dyDescent="0.25">
      <c r="A9832" s="2" t="s">
        <v>246</v>
      </c>
      <c r="B9832" s="2" t="s">
        <v>418</v>
      </c>
      <c r="C9832" s="2" t="s">
        <v>389</v>
      </c>
      <c r="D9832" s="2">
        <v>2016</v>
      </c>
      <c r="E9832" s="2" t="s">
        <v>388</v>
      </c>
      <c r="F9832" s="2">
        <v>111649536</v>
      </c>
    </row>
    <row r="9833" spans="1:6" x14ac:dyDescent="0.25">
      <c r="A9833" s="2" t="s">
        <v>246</v>
      </c>
      <c r="B9833" s="2" t="s">
        <v>418</v>
      </c>
      <c r="C9833" s="2" t="s">
        <v>389</v>
      </c>
      <c r="D9833" s="2">
        <v>2017</v>
      </c>
      <c r="E9833" s="2" t="s">
        <v>388</v>
      </c>
      <c r="F9833" s="2">
        <v>537112369</v>
      </c>
    </row>
    <row r="9834" spans="1:6" x14ac:dyDescent="0.25">
      <c r="A9834" s="2" t="s">
        <v>246</v>
      </c>
      <c r="B9834" s="2" t="s">
        <v>418</v>
      </c>
      <c r="C9834" s="2" t="s">
        <v>389</v>
      </c>
      <c r="D9834" s="2">
        <v>2018</v>
      </c>
      <c r="E9834" s="2" t="s">
        <v>388</v>
      </c>
      <c r="F9834" s="2">
        <v>256380781</v>
      </c>
    </row>
    <row r="9835" spans="1:6" x14ac:dyDescent="0.25">
      <c r="A9835" s="2" t="s">
        <v>246</v>
      </c>
      <c r="B9835" s="2" t="s">
        <v>418</v>
      </c>
      <c r="C9835" s="2" t="s">
        <v>389</v>
      </c>
      <c r="D9835" s="2">
        <v>2019</v>
      </c>
      <c r="E9835" s="2" t="s">
        <v>388</v>
      </c>
      <c r="F9835" s="2">
        <v>265221815</v>
      </c>
    </row>
    <row r="9836" spans="1:6" x14ac:dyDescent="0.25">
      <c r="A9836" s="2" t="s">
        <v>246</v>
      </c>
      <c r="B9836" s="2" t="s">
        <v>418</v>
      </c>
      <c r="C9836" s="2" t="s">
        <v>389</v>
      </c>
      <c r="D9836" s="2">
        <v>2020</v>
      </c>
      <c r="E9836" s="2" t="s">
        <v>388</v>
      </c>
      <c r="F9836" s="2">
        <v>270396435</v>
      </c>
    </row>
    <row r="9837" spans="1:6" x14ac:dyDescent="0.25">
      <c r="A9837" s="2" t="s">
        <v>246</v>
      </c>
      <c r="B9837" s="2" t="s">
        <v>418</v>
      </c>
      <c r="C9837" s="2" t="s">
        <v>389</v>
      </c>
      <c r="D9837" s="2">
        <v>2021</v>
      </c>
      <c r="E9837" s="2" t="s">
        <v>388</v>
      </c>
      <c r="F9837" s="2">
        <v>274562733</v>
      </c>
    </row>
    <row r="9838" spans="1:6" x14ac:dyDescent="0.25">
      <c r="A9838" s="2" t="s">
        <v>246</v>
      </c>
      <c r="B9838" s="2" t="s">
        <v>418</v>
      </c>
      <c r="C9838" s="2" t="s">
        <v>390</v>
      </c>
      <c r="D9838" s="2">
        <v>2010</v>
      </c>
      <c r="E9838" s="2" t="s">
        <v>388</v>
      </c>
      <c r="F9838" s="2">
        <v>82946359</v>
      </c>
    </row>
    <row r="9839" spans="1:6" x14ac:dyDescent="0.25">
      <c r="A9839" s="2" t="s">
        <v>246</v>
      </c>
      <c r="B9839" s="2" t="s">
        <v>418</v>
      </c>
      <c r="C9839" s="2" t="s">
        <v>390</v>
      </c>
      <c r="D9839" s="2">
        <v>2011</v>
      </c>
      <c r="E9839" s="2" t="s">
        <v>388</v>
      </c>
      <c r="F9839" s="2">
        <v>46142474</v>
      </c>
    </row>
    <row r="9840" spans="1:6" x14ac:dyDescent="0.25">
      <c r="A9840" s="2" t="s">
        <v>246</v>
      </c>
      <c r="B9840" s="2" t="s">
        <v>418</v>
      </c>
      <c r="C9840" s="2" t="s">
        <v>390</v>
      </c>
      <c r="D9840" s="2">
        <v>2012</v>
      </c>
      <c r="E9840" s="2" t="s">
        <v>388</v>
      </c>
      <c r="F9840" s="2">
        <v>68778488</v>
      </c>
    </row>
    <row r="9841" spans="1:6" x14ac:dyDescent="0.25">
      <c r="A9841" s="2" t="s">
        <v>246</v>
      </c>
      <c r="B9841" s="2" t="s">
        <v>418</v>
      </c>
      <c r="C9841" s="2" t="s">
        <v>390</v>
      </c>
      <c r="D9841" s="2">
        <v>2013</v>
      </c>
      <c r="E9841" s="2" t="s">
        <v>388</v>
      </c>
      <c r="F9841" s="2">
        <v>71360133</v>
      </c>
    </row>
    <row r="9842" spans="1:6" x14ac:dyDescent="0.25">
      <c r="A9842" s="2" t="s">
        <v>246</v>
      </c>
      <c r="B9842" s="2" t="s">
        <v>418</v>
      </c>
      <c r="C9842" s="2" t="s">
        <v>390</v>
      </c>
      <c r="D9842" s="2">
        <v>2014</v>
      </c>
      <c r="E9842" s="2" t="s">
        <v>388</v>
      </c>
      <c r="F9842" s="2">
        <v>66667793</v>
      </c>
    </row>
    <row r="9843" spans="1:6" x14ac:dyDescent="0.25">
      <c r="A9843" s="2" t="s">
        <v>246</v>
      </c>
      <c r="B9843" s="2" t="s">
        <v>418</v>
      </c>
      <c r="C9843" s="2" t="s">
        <v>390</v>
      </c>
      <c r="D9843" s="2">
        <v>2015</v>
      </c>
      <c r="E9843" s="2" t="s">
        <v>388</v>
      </c>
      <c r="F9843" s="2">
        <v>39712653</v>
      </c>
    </row>
    <row r="9844" spans="1:6" x14ac:dyDescent="0.25">
      <c r="A9844" s="2" t="s">
        <v>246</v>
      </c>
      <c r="B9844" s="2" t="s">
        <v>418</v>
      </c>
      <c r="C9844" s="2" t="s">
        <v>390</v>
      </c>
      <c r="D9844" s="2">
        <v>2016</v>
      </c>
      <c r="E9844" s="2" t="s">
        <v>388</v>
      </c>
      <c r="F9844" s="2">
        <v>81561428</v>
      </c>
    </row>
    <row r="9845" spans="1:6" x14ac:dyDescent="0.25">
      <c r="A9845" s="2" t="s">
        <v>246</v>
      </c>
      <c r="B9845" s="2" t="s">
        <v>418</v>
      </c>
      <c r="C9845" s="2" t="s">
        <v>390</v>
      </c>
      <c r="D9845" s="2">
        <v>2017</v>
      </c>
      <c r="E9845" s="2" t="s">
        <v>388</v>
      </c>
      <c r="F9845" s="2">
        <v>131499937</v>
      </c>
    </row>
    <row r="9846" spans="1:6" x14ac:dyDescent="0.25">
      <c r="A9846" s="2" t="s">
        <v>246</v>
      </c>
      <c r="B9846" s="2" t="s">
        <v>418</v>
      </c>
      <c r="C9846" s="2" t="s">
        <v>390</v>
      </c>
      <c r="D9846" s="2">
        <v>2018</v>
      </c>
      <c r="E9846" s="2" t="s">
        <v>388</v>
      </c>
      <c r="F9846" s="2">
        <v>87008876</v>
      </c>
    </row>
    <row r="9847" spans="1:6" x14ac:dyDescent="0.25">
      <c r="A9847" s="2" t="s">
        <v>246</v>
      </c>
      <c r="B9847" s="2" t="s">
        <v>418</v>
      </c>
      <c r="C9847" s="2" t="s">
        <v>390</v>
      </c>
      <c r="D9847" s="2">
        <v>2019</v>
      </c>
      <c r="E9847" s="2" t="s">
        <v>388</v>
      </c>
      <c r="F9847" s="2">
        <v>90929471</v>
      </c>
    </row>
    <row r="9848" spans="1:6" x14ac:dyDescent="0.25">
      <c r="A9848" s="2" t="s">
        <v>246</v>
      </c>
      <c r="B9848" s="2" t="s">
        <v>418</v>
      </c>
      <c r="C9848" s="2" t="s">
        <v>390</v>
      </c>
      <c r="D9848" s="2">
        <v>2020</v>
      </c>
      <c r="E9848" s="2" t="s">
        <v>388</v>
      </c>
      <c r="F9848" s="2">
        <v>93713090</v>
      </c>
    </row>
    <row r="9849" spans="1:6" x14ac:dyDescent="0.25">
      <c r="A9849" s="2" t="s">
        <v>246</v>
      </c>
      <c r="B9849" s="2" t="s">
        <v>418</v>
      </c>
      <c r="C9849" s="2" t="s">
        <v>390</v>
      </c>
      <c r="D9849" s="2">
        <v>2021</v>
      </c>
      <c r="E9849" s="2" t="s">
        <v>388</v>
      </c>
      <c r="F9849" s="2">
        <v>97061479</v>
      </c>
    </row>
    <row r="9850" spans="1:6" x14ac:dyDescent="0.25">
      <c r="A9850" s="2" t="s">
        <v>247</v>
      </c>
      <c r="B9850" s="2" t="s">
        <v>405</v>
      </c>
      <c r="C9850" s="2" t="s">
        <v>387</v>
      </c>
      <c r="D9850" s="2">
        <v>2010</v>
      </c>
      <c r="E9850" s="2" t="s">
        <v>388</v>
      </c>
      <c r="F9850" s="2">
        <v>1292817523</v>
      </c>
    </row>
    <row r="9851" spans="1:6" x14ac:dyDescent="0.25">
      <c r="A9851" s="2" t="s">
        <v>247</v>
      </c>
      <c r="B9851" s="2" t="s">
        <v>405</v>
      </c>
      <c r="C9851" s="2" t="s">
        <v>387</v>
      </c>
      <c r="D9851" s="2">
        <v>2011</v>
      </c>
      <c r="E9851" s="2" t="s">
        <v>388</v>
      </c>
      <c r="F9851" s="2">
        <v>757433923</v>
      </c>
    </row>
    <row r="9852" spans="1:6" x14ac:dyDescent="0.25">
      <c r="A9852" s="2" t="s">
        <v>247</v>
      </c>
      <c r="B9852" s="2" t="s">
        <v>405</v>
      </c>
      <c r="C9852" s="2" t="s">
        <v>387</v>
      </c>
      <c r="D9852" s="2">
        <v>2012</v>
      </c>
      <c r="E9852" s="2" t="s">
        <v>388</v>
      </c>
      <c r="F9852" s="2">
        <v>834687900</v>
      </c>
    </row>
    <row r="9853" spans="1:6" x14ac:dyDescent="0.25">
      <c r="A9853" s="2" t="s">
        <v>247</v>
      </c>
      <c r="B9853" s="2" t="s">
        <v>405</v>
      </c>
      <c r="C9853" s="2" t="s">
        <v>387</v>
      </c>
      <c r="D9853" s="2">
        <v>2013</v>
      </c>
      <c r="E9853" s="2" t="s">
        <v>388</v>
      </c>
      <c r="F9853" s="2">
        <v>573926843</v>
      </c>
    </row>
    <row r="9854" spans="1:6" x14ac:dyDescent="0.25">
      <c r="A9854" s="2" t="s">
        <v>247</v>
      </c>
      <c r="B9854" s="2" t="s">
        <v>405</v>
      </c>
      <c r="C9854" s="2" t="s">
        <v>387</v>
      </c>
      <c r="D9854" s="2">
        <v>2014</v>
      </c>
      <c r="E9854" s="2" t="s">
        <v>388</v>
      </c>
      <c r="F9854" s="2">
        <v>700992137</v>
      </c>
    </row>
    <row r="9855" spans="1:6" x14ac:dyDescent="0.25">
      <c r="A9855" s="2" t="s">
        <v>247</v>
      </c>
      <c r="B9855" s="2" t="s">
        <v>405</v>
      </c>
      <c r="C9855" s="2" t="s">
        <v>387</v>
      </c>
      <c r="D9855" s="2">
        <v>2015</v>
      </c>
      <c r="E9855" s="2" t="s">
        <v>388</v>
      </c>
      <c r="F9855" s="2">
        <v>943815342</v>
      </c>
    </row>
    <row r="9856" spans="1:6" x14ac:dyDescent="0.25">
      <c r="A9856" s="2" t="s">
        <v>247</v>
      </c>
      <c r="B9856" s="2" t="s">
        <v>405</v>
      </c>
      <c r="C9856" s="2" t="s">
        <v>387</v>
      </c>
      <c r="D9856" s="2">
        <v>2016</v>
      </c>
      <c r="E9856" s="2" t="s">
        <v>388</v>
      </c>
      <c r="F9856" s="2">
        <v>1154626814</v>
      </c>
    </row>
    <row r="9857" spans="1:6" x14ac:dyDescent="0.25">
      <c r="A9857" s="2" t="s">
        <v>247</v>
      </c>
      <c r="B9857" s="2" t="s">
        <v>405</v>
      </c>
      <c r="C9857" s="2" t="s">
        <v>387</v>
      </c>
      <c r="D9857" s="2">
        <v>2017</v>
      </c>
      <c r="E9857" s="2" t="s">
        <v>388</v>
      </c>
      <c r="F9857" s="2">
        <v>1013370976</v>
      </c>
    </row>
    <row r="9858" spans="1:6" x14ac:dyDescent="0.25">
      <c r="A9858" s="2" t="s">
        <v>247</v>
      </c>
      <c r="B9858" s="2" t="s">
        <v>405</v>
      </c>
      <c r="C9858" s="2" t="s">
        <v>387</v>
      </c>
      <c r="D9858" s="2">
        <v>2018</v>
      </c>
      <c r="E9858" s="2" t="s">
        <v>388</v>
      </c>
      <c r="F9858" s="2">
        <v>1551739876</v>
      </c>
    </row>
    <row r="9859" spans="1:6" x14ac:dyDescent="0.25">
      <c r="A9859" s="2" t="s">
        <v>247</v>
      </c>
      <c r="B9859" s="2" t="s">
        <v>405</v>
      </c>
      <c r="C9859" s="2" t="s">
        <v>387</v>
      </c>
      <c r="D9859" s="2">
        <v>2019</v>
      </c>
      <c r="E9859" s="2" t="s">
        <v>388</v>
      </c>
      <c r="F9859" s="2">
        <v>1652171932</v>
      </c>
    </row>
    <row r="9860" spans="1:6" x14ac:dyDescent="0.25">
      <c r="A9860" s="2" t="s">
        <v>247</v>
      </c>
      <c r="B9860" s="2" t="s">
        <v>405</v>
      </c>
      <c r="C9860" s="2" t="s">
        <v>387</v>
      </c>
      <c r="D9860" s="2">
        <v>2020</v>
      </c>
      <c r="E9860" s="2" t="s">
        <v>388</v>
      </c>
      <c r="F9860" s="2">
        <v>1773983390</v>
      </c>
    </row>
    <row r="9861" spans="1:6" x14ac:dyDescent="0.25">
      <c r="A9861" s="2" t="s">
        <v>247</v>
      </c>
      <c r="B9861" s="2" t="s">
        <v>405</v>
      </c>
      <c r="C9861" s="2" t="s">
        <v>387</v>
      </c>
      <c r="D9861" s="2">
        <v>2021</v>
      </c>
      <c r="E9861" s="2" t="s">
        <v>388</v>
      </c>
      <c r="F9861" s="2">
        <v>1867844992</v>
      </c>
    </row>
    <row r="9862" spans="1:6" x14ac:dyDescent="0.25">
      <c r="A9862" s="2" t="s">
        <v>247</v>
      </c>
      <c r="B9862" s="2" t="s">
        <v>405</v>
      </c>
      <c r="C9862" s="2" t="s">
        <v>389</v>
      </c>
      <c r="D9862" s="2">
        <v>2010</v>
      </c>
      <c r="E9862" s="2" t="s">
        <v>388</v>
      </c>
      <c r="F9862" s="2">
        <v>1630982951</v>
      </c>
    </row>
    <row r="9863" spans="1:6" x14ac:dyDescent="0.25">
      <c r="A9863" s="2" t="s">
        <v>247</v>
      </c>
      <c r="B9863" s="2" t="s">
        <v>405</v>
      </c>
      <c r="C9863" s="2" t="s">
        <v>389</v>
      </c>
      <c r="D9863" s="2">
        <v>2011</v>
      </c>
      <c r="E9863" s="2" t="s">
        <v>388</v>
      </c>
      <c r="F9863" s="2">
        <v>2009048404</v>
      </c>
    </row>
    <row r="9864" spans="1:6" x14ac:dyDescent="0.25">
      <c r="A9864" s="2" t="s">
        <v>247</v>
      </c>
      <c r="B9864" s="2" t="s">
        <v>405</v>
      </c>
      <c r="C9864" s="2" t="s">
        <v>389</v>
      </c>
      <c r="D9864" s="2">
        <v>2012</v>
      </c>
      <c r="E9864" s="2" t="s">
        <v>388</v>
      </c>
      <c r="F9864" s="2">
        <v>1512430664</v>
      </c>
    </row>
    <row r="9865" spans="1:6" x14ac:dyDescent="0.25">
      <c r="A9865" s="2" t="s">
        <v>247</v>
      </c>
      <c r="B9865" s="2" t="s">
        <v>405</v>
      </c>
      <c r="C9865" s="2" t="s">
        <v>389</v>
      </c>
      <c r="D9865" s="2">
        <v>2013</v>
      </c>
      <c r="E9865" s="2" t="s">
        <v>388</v>
      </c>
      <c r="F9865" s="2">
        <v>1461899488</v>
      </c>
    </row>
    <row r="9866" spans="1:6" x14ac:dyDescent="0.25">
      <c r="A9866" s="2" t="s">
        <v>247</v>
      </c>
      <c r="B9866" s="2" t="s">
        <v>405</v>
      </c>
      <c r="C9866" s="2" t="s">
        <v>389</v>
      </c>
      <c r="D9866" s="2">
        <v>2014</v>
      </c>
      <c r="E9866" s="2" t="s">
        <v>388</v>
      </c>
      <c r="F9866" s="2">
        <v>1668115167</v>
      </c>
    </row>
    <row r="9867" spans="1:6" x14ac:dyDescent="0.25">
      <c r="A9867" s="2" t="s">
        <v>247</v>
      </c>
      <c r="B9867" s="2" t="s">
        <v>405</v>
      </c>
      <c r="C9867" s="2" t="s">
        <v>389</v>
      </c>
      <c r="D9867" s="2">
        <v>2015</v>
      </c>
      <c r="E9867" s="2" t="s">
        <v>388</v>
      </c>
      <c r="F9867" s="2">
        <v>1477406188</v>
      </c>
    </row>
    <row r="9868" spans="1:6" x14ac:dyDescent="0.25">
      <c r="A9868" s="2" t="s">
        <v>247</v>
      </c>
      <c r="B9868" s="2" t="s">
        <v>405</v>
      </c>
      <c r="C9868" s="2" t="s">
        <v>389</v>
      </c>
      <c r="D9868" s="2">
        <v>2016</v>
      </c>
      <c r="E9868" s="2" t="s">
        <v>388</v>
      </c>
      <c r="F9868" s="2">
        <v>1982859969</v>
      </c>
    </row>
    <row r="9869" spans="1:6" x14ac:dyDescent="0.25">
      <c r="A9869" s="2" t="s">
        <v>247</v>
      </c>
      <c r="B9869" s="2" t="s">
        <v>405</v>
      </c>
      <c r="C9869" s="2" t="s">
        <v>389</v>
      </c>
      <c r="D9869" s="2">
        <v>2017</v>
      </c>
      <c r="E9869" s="2" t="s">
        <v>388</v>
      </c>
      <c r="F9869" s="2">
        <v>1704907121</v>
      </c>
    </row>
    <row r="9870" spans="1:6" x14ac:dyDescent="0.25">
      <c r="A9870" s="2" t="s">
        <v>247</v>
      </c>
      <c r="B9870" s="2" t="s">
        <v>405</v>
      </c>
      <c r="C9870" s="2" t="s">
        <v>389</v>
      </c>
      <c r="D9870" s="2">
        <v>2018</v>
      </c>
      <c r="E9870" s="2" t="s">
        <v>388</v>
      </c>
      <c r="F9870" s="2">
        <v>2468331055</v>
      </c>
    </row>
    <row r="9871" spans="1:6" x14ac:dyDescent="0.25">
      <c r="A9871" s="2" t="s">
        <v>247</v>
      </c>
      <c r="B9871" s="2" t="s">
        <v>405</v>
      </c>
      <c r="C9871" s="2" t="s">
        <v>389</v>
      </c>
      <c r="D9871" s="2">
        <v>2019</v>
      </c>
      <c r="E9871" s="2" t="s">
        <v>388</v>
      </c>
      <c r="F9871" s="2">
        <v>2644744064</v>
      </c>
    </row>
    <row r="9872" spans="1:6" x14ac:dyDescent="0.25">
      <c r="A9872" s="2" t="s">
        <v>247</v>
      </c>
      <c r="B9872" s="2" t="s">
        <v>405</v>
      </c>
      <c r="C9872" s="2" t="s">
        <v>389</v>
      </c>
      <c r="D9872" s="2">
        <v>2020</v>
      </c>
      <c r="E9872" s="2" t="s">
        <v>388</v>
      </c>
      <c r="F9872" s="2">
        <v>2812782745</v>
      </c>
    </row>
    <row r="9873" spans="1:6" x14ac:dyDescent="0.25">
      <c r="A9873" s="2" t="s">
        <v>247</v>
      </c>
      <c r="B9873" s="2" t="s">
        <v>405</v>
      </c>
      <c r="C9873" s="2" t="s">
        <v>389</v>
      </c>
      <c r="D9873" s="2">
        <v>2021</v>
      </c>
      <c r="E9873" s="2" t="s">
        <v>388</v>
      </c>
      <c r="F9873" s="2">
        <v>2876449903</v>
      </c>
    </row>
    <row r="9874" spans="1:6" x14ac:dyDescent="0.25">
      <c r="A9874" s="2" t="s">
        <v>247</v>
      </c>
      <c r="B9874" s="2" t="s">
        <v>405</v>
      </c>
      <c r="C9874" s="2" t="s">
        <v>390</v>
      </c>
      <c r="D9874" s="2">
        <v>2010</v>
      </c>
      <c r="E9874" s="2" t="s">
        <v>388</v>
      </c>
      <c r="F9874" s="2">
        <v>953025857</v>
      </c>
    </row>
    <row r="9875" spans="1:6" x14ac:dyDescent="0.25">
      <c r="A9875" s="2" t="s">
        <v>247</v>
      </c>
      <c r="B9875" s="2" t="s">
        <v>405</v>
      </c>
      <c r="C9875" s="2" t="s">
        <v>390</v>
      </c>
      <c r="D9875" s="2">
        <v>2011</v>
      </c>
      <c r="E9875" s="2" t="s">
        <v>388</v>
      </c>
      <c r="F9875" s="2">
        <v>697603978</v>
      </c>
    </row>
    <row r="9876" spans="1:6" x14ac:dyDescent="0.25">
      <c r="A9876" s="2" t="s">
        <v>247</v>
      </c>
      <c r="B9876" s="2" t="s">
        <v>405</v>
      </c>
      <c r="C9876" s="2" t="s">
        <v>390</v>
      </c>
      <c r="D9876" s="2">
        <v>2012</v>
      </c>
      <c r="E9876" s="2" t="s">
        <v>388</v>
      </c>
      <c r="F9876" s="2">
        <v>1044901460</v>
      </c>
    </row>
    <row r="9877" spans="1:6" x14ac:dyDescent="0.25">
      <c r="A9877" s="2" t="s">
        <v>247</v>
      </c>
      <c r="B9877" s="2" t="s">
        <v>405</v>
      </c>
      <c r="C9877" s="2" t="s">
        <v>390</v>
      </c>
      <c r="D9877" s="2">
        <v>2013</v>
      </c>
      <c r="E9877" s="2" t="s">
        <v>388</v>
      </c>
      <c r="F9877" s="2">
        <v>959549474</v>
      </c>
    </row>
    <row r="9878" spans="1:6" x14ac:dyDescent="0.25">
      <c r="A9878" s="2" t="s">
        <v>247</v>
      </c>
      <c r="B9878" s="2" t="s">
        <v>405</v>
      </c>
      <c r="C9878" s="2" t="s">
        <v>390</v>
      </c>
      <c r="D9878" s="2">
        <v>2014</v>
      </c>
      <c r="E9878" s="2" t="s">
        <v>388</v>
      </c>
      <c r="F9878" s="2">
        <v>1287869062</v>
      </c>
    </row>
    <row r="9879" spans="1:6" x14ac:dyDescent="0.25">
      <c r="A9879" s="2" t="s">
        <v>247</v>
      </c>
      <c r="B9879" s="2" t="s">
        <v>405</v>
      </c>
      <c r="C9879" s="2" t="s">
        <v>390</v>
      </c>
      <c r="D9879" s="2">
        <v>2015</v>
      </c>
      <c r="E9879" s="2" t="s">
        <v>388</v>
      </c>
      <c r="F9879" s="2">
        <v>1514109199</v>
      </c>
    </row>
    <row r="9880" spans="1:6" x14ac:dyDescent="0.25">
      <c r="A9880" s="2" t="s">
        <v>247</v>
      </c>
      <c r="B9880" s="2" t="s">
        <v>405</v>
      </c>
      <c r="C9880" s="2" t="s">
        <v>390</v>
      </c>
      <c r="D9880" s="2">
        <v>2016</v>
      </c>
      <c r="E9880" s="2" t="s">
        <v>388</v>
      </c>
      <c r="F9880" s="2">
        <v>2724466213</v>
      </c>
    </row>
    <row r="9881" spans="1:6" x14ac:dyDescent="0.25">
      <c r="A9881" s="2" t="s">
        <v>247</v>
      </c>
      <c r="B9881" s="2" t="s">
        <v>405</v>
      </c>
      <c r="C9881" s="2" t="s">
        <v>390</v>
      </c>
      <c r="D9881" s="2">
        <v>2017</v>
      </c>
      <c r="E9881" s="2" t="s">
        <v>388</v>
      </c>
      <c r="F9881" s="2">
        <v>3219001073</v>
      </c>
    </row>
    <row r="9882" spans="1:6" x14ac:dyDescent="0.25">
      <c r="A9882" s="2" t="s">
        <v>247</v>
      </c>
      <c r="B9882" s="2" t="s">
        <v>405</v>
      </c>
      <c r="C9882" s="2" t="s">
        <v>390</v>
      </c>
      <c r="D9882" s="2">
        <v>2018</v>
      </c>
      <c r="E9882" s="2" t="s">
        <v>388</v>
      </c>
      <c r="F9882" s="2">
        <v>3084544655</v>
      </c>
    </row>
    <row r="9883" spans="1:6" x14ac:dyDescent="0.25">
      <c r="A9883" s="2" t="s">
        <v>247</v>
      </c>
      <c r="B9883" s="2" t="s">
        <v>405</v>
      </c>
      <c r="C9883" s="2" t="s">
        <v>390</v>
      </c>
      <c r="D9883" s="2">
        <v>2019</v>
      </c>
      <c r="E9883" s="2" t="s">
        <v>388</v>
      </c>
      <c r="F9883" s="2">
        <v>3166198012</v>
      </c>
    </row>
    <row r="9884" spans="1:6" x14ac:dyDescent="0.25">
      <c r="A9884" s="2" t="s">
        <v>247</v>
      </c>
      <c r="B9884" s="2" t="s">
        <v>405</v>
      </c>
      <c r="C9884" s="2" t="s">
        <v>390</v>
      </c>
      <c r="D9884" s="2">
        <v>2020</v>
      </c>
      <c r="E9884" s="2" t="s">
        <v>388</v>
      </c>
      <c r="F9884" s="2">
        <v>3229993589</v>
      </c>
    </row>
    <row r="9885" spans="1:6" x14ac:dyDescent="0.25">
      <c r="A9885" s="2" t="s">
        <v>247</v>
      </c>
      <c r="B9885" s="2" t="s">
        <v>405</v>
      </c>
      <c r="C9885" s="2" t="s">
        <v>390</v>
      </c>
      <c r="D9885" s="2">
        <v>2021</v>
      </c>
      <c r="E9885" s="2" t="s">
        <v>388</v>
      </c>
      <c r="F9885" s="2">
        <v>3332874885</v>
      </c>
    </row>
    <row r="9886" spans="1:6" x14ac:dyDescent="0.25">
      <c r="A9886" s="2" t="s">
        <v>248</v>
      </c>
      <c r="B9886" s="2" t="s">
        <v>420</v>
      </c>
      <c r="C9886" s="2" t="s">
        <v>387</v>
      </c>
      <c r="D9886" s="2">
        <v>2010</v>
      </c>
      <c r="E9886" s="2" t="s">
        <v>388</v>
      </c>
      <c r="F9886" s="2">
        <v>57002037</v>
      </c>
    </row>
    <row r="9887" spans="1:6" x14ac:dyDescent="0.25">
      <c r="A9887" s="2" t="s">
        <v>248</v>
      </c>
      <c r="B9887" s="2" t="s">
        <v>420</v>
      </c>
      <c r="C9887" s="2" t="s">
        <v>387</v>
      </c>
      <c r="D9887" s="2">
        <v>2011</v>
      </c>
      <c r="E9887" s="2" t="s">
        <v>388</v>
      </c>
      <c r="F9887" s="2">
        <v>43508342</v>
      </c>
    </row>
    <row r="9888" spans="1:6" x14ac:dyDescent="0.25">
      <c r="A9888" s="2" t="s">
        <v>248</v>
      </c>
      <c r="B9888" s="2" t="s">
        <v>420</v>
      </c>
      <c r="C9888" s="2" t="s">
        <v>387</v>
      </c>
      <c r="D9888" s="2">
        <v>2012</v>
      </c>
      <c r="E9888" s="2" t="s">
        <v>388</v>
      </c>
      <c r="F9888" s="2">
        <v>44321997</v>
      </c>
    </row>
    <row r="9889" spans="1:6" x14ac:dyDescent="0.25">
      <c r="A9889" s="2" t="s">
        <v>248</v>
      </c>
      <c r="B9889" s="2" t="s">
        <v>420</v>
      </c>
      <c r="C9889" s="2" t="s">
        <v>387</v>
      </c>
      <c r="D9889" s="2">
        <v>2013</v>
      </c>
      <c r="E9889" s="2" t="s">
        <v>388</v>
      </c>
      <c r="F9889" s="2">
        <v>39160125</v>
      </c>
    </row>
    <row r="9890" spans="1:6" x14ac:dyDescent="0.25">
      <c r="A9890" s="2" t="s">
        <v>248</v>
      </c>
      <c r="B9890" s="2" t="s">
        <v>420</v>
      </c>
      <c r="C9890" s="2" t="s">
        <v>387</v>
      </c>
      <c r="D9890" s="2">
        <v>2014</v>
      </c>
      <c r="E9890" s="2" t="s">
        <v>388</v>
      </c>
      <c r="F9890" s="2">
        <v>111600257</v>
      </c>
    </row>
    <row r="9891" spans="1:6" x14ac:dyDescent="0.25">
      <c r="A9891" s="2" t="s">
        <v>248</v>
      </c>
      <c r="B9891" s="2" t="s">
        <v>420</v>
      </c>
      <c r="C9891" s="2" t="s">
        <v>387</v>
      </c>
      <c r="D9891" s="2">
        <v>2015</v>
      </c>
      <c r="E9891" s="2" t="s">
        <v>388</v>
      </c>
      <c r="F9891" s="2">
        <v>83658727</v>
      </c>
    </row>
    <row r="9892" spans="1:6" x14ac:dyDescent="0.25">
      <c r="A9892" s="2" t="s">
        <v>248</v>
      </c>
      <c r="B9892" s="2" t="s">
        <v>420</v>
      </c>
      <c r="C9892" s="2" t="s">
        <v>387</v>
      </c>
      <c r="D9892" s="2">
        <v>2016</v>
      </c>
      <c r="E9892" s="2" t="s">
        <v>388</v>
      </c>
      <c r="F9892" s="2">
        <v>49760709</v>
      </c>
    </row>
    <row r="9893" spans="1:6" x14ac:dyDescent="0.25">
      <c r="A9893" s="2" t="s">
        <v>248</v>
      </c>
      <c r="B9893" s="2" t="s">
        <v>420</v>
      </c>
      <c r="C9893" s="2" t="s">
        <v>387</v>
      </c>
      <c r="D9893" s="2">
        <v>2017</v>
      </c>
      <c r="E9893" s="2" t="s">
        <v>388</v>
      </c>
      <c r="F9893" s="2">
        <v>49499179</v>
      </c>
    </row>
    <row r="9894" spans="1:6" x14ac:dyDescent="0.25">
      <c r="A9894" s="2" t="s">
        <v>248</v>
      </c>
      <c r="B9894" s="2" t="s">
        <v>420</v>
      </c>
      <c r="C9894" s="2" t="s">
        <v>387</v>
      </c>
      <c r="D9894" s="2">
        <v>2018</v>
      </c>
      <c r="E9894" s="2" t="s">
        <v>388</v>
      </c>
      <c r="F9894" s="2">
        <v>89379084</v>
      </c>
    </row>
    <row r="9895" spans="1:6" x14ac:dyDescent="0.25">
      <c r="A9895" s="2" t="s">
        <v>248</v>
      </c>
      <c r="B9895" s="2" t="s">
        <v>420</v>
      </c>
      <c r="C9895" s="2" t="s">
        <v>387</v>
      </c>
      <c r="D9895" s="2">
        <v>2019</v>
      </c>
      <c r="E9895" s="2" t="s">
        <v>388</v>
      </c>
      <c r="F9895" s="2">
        <v>95161115</v>
      </c>
    </row>
    <row r="9896" spans="1:6" x14ac:dyDescent="0.25">
      <c r="A9896" s="2" t="s">
        <v>248</v>
      </c>
      <c r="B9896" s="2" t="s">
        <v>420</v>
      </c>
      <c r="C9896" s="2" t="s">
        <v>387</v>
      </c>
      <c r="D9896" s="2">
        <v>2020</v>
      </c>
      <c r="E9896" s="2" t="s">
        <v>388</v>
      </c>
      <c r="F9896" s="2">
        <v>100321062</v>
      </c>
    </row>
    <row r="9897" spans="1:6" x14ac:dyDescent="0.25">
      <c r="A9897" s="2" t="s">
        <v>248</v>
      </c>
      <c r="B9897" s="2" t="s">
        <v>420</v>
      </c>
      <c r="C9897" s="2" t="s">
        <v>387</v>
      </c>
      <c r="D9897" s="2">
        <v>2021</v>
      </c>
      <c r="E9897" s="2" t="s">
        <v>388</v>
      </c>
      <c r="F9897" s="2">
        <v>103941761</v>
      </c>
    </row>
    <row r="9898" spans="1:6" x14ac:dyDescent="0.25">
      <c r="A9898" s="2" t="s">
        <v>248</v>
      </c>
      <c r="B9898" s="2" t="s">
        <v>420</v>
      </c>
      <c r="C9898" s="2" t="s">
        <v>389</v>
      </c>
      <c r="D9898" s="2">
        <v>2010</v>
      </c>
      <c r="E9898" s="2" t="s">
        <v>388</v>
      </c>
      <c r="F9898" s="2">
        <v>174967446</v>
      </c>
    </row>
    <row r="9899" spans="1:6" x14ac:dyDescent="0.25">
      <c r="A9899" s="2" t="s">
        <v>248</v>
      </c>
      <c r="B9899" s="2" t="s">
        <v>420</v>
      </c>
      <c r="C9899" s="2" t="s">
        <v>389</v>
      </c>
      <c r="D9899" s="2">
        <v>2011</v>
      </c>
      <c r="E9899" s="2" t="s">
        <v>388</v>
      </c>
      <c r="F9899" s="2">
        <v>51680536</v>
      </c>
    </row>
    <row r="9900" spans="1:6" x14ac:dyDescent="0.25">
      <c r="A9900" s="2" t="s">
        <v>248</v>
      </c>
      <c r="B9900" s="2" t="s">
        <v>420</v>
      </c>
      <c r="C9900" s="2" t="s">
        <v>389</v>
      </c>
      <c r="D9900" s="2">
        <v>2012</v>
      </c>
      <c r="E9900" s="2" t="s">
        <v>388</v>
      </c>
      <c r="F9900" s="2">
        <v>60869801</v>
      </c>
    </row>
    <row r="9901" spans="1:6" x14ac:dyDescent="0.25">
      <c r="A9901" s="2" t="s">
        <v>248</v>
      </c>
      <c r="B9901" s="2" t="s">
        <v>420</v>
      </c>
      <c r="C9901" s="2" t="s">
        <v>389</v>
      </c>
      <c r="D9901" s="2">
        <v>2013</v>
      </c>
      <c r="E9901" s="2" t="s">
        <v>388</v>
      </c>
      <c r="F9901" s="2">
        <v>22999599</v>
      </c>
    </row>
    <row r="9902" spans="1:6" x14ac:dyDescent="0.25">
      <c r="A9902" s="2" t="s">
        <v>248</v>
      </c>
      <c r="B9902" s="2" t="s">
        <v>420</v>
      </c>
      <c r="C9902" s="2" t="s">
        <v>389</v>
      </c>
      <c r="D9902" s="2">
        <v>2014</v>
      </c>
      <c r="E9902" s="2" t="s">
        <v>388</v>
      </c>
      <c r="F9902" s="2">
        <v>39452973</v>
      </c>
    </row>
    <row r="9903" spans="1:6" x14ac:dyDescent="0.25">
      <c r="A9903" s="2" t="s">
        <v>248</v>
      </c>
      <c r="B9903" s="2" t="s">
        <v>420</v>
      </c>
      <c r="C9903" s="2" t="s">
        <v>389</v>
      </c>
      <c r="D9903" s="2">
        <v>2015</v>
      </c>
      <c r="E9903" s="2" t="s">
        <v>388</v>
      </c>
      <c r="F9903" s="2">
        <v>33183088</v>
      </c>
    </row>
    <row r="9904" spans="1:6" x14ac:dyDescent="0.25">
      <c r="A9904" s="2" t="s">
        <v>248</v>
      </c>
      <c r="B9904" s="2" t="s">
        <v>420</v>
      </c>
      <c r="C9904" s="2" t="s">
        <v>389</v>
      </c>
      <c r="D9904" s="2">
        <v>2016</v>
      </c>
      <c r="E9904" s="2" t="s">
        <v>388</v>
      </c>
      <c r="F9904" s="2">
        <v>44191559</v>
      </c>
    </row>
    <row r="9905" spans="1:6" x14ac:dyDescent="0.25">
      <c r="A9905" s="2" t="s">
        <v>248</v>
      </c>
      <c r="B9905" s="2" t="s">
        <v>420</v>
      </c>
      <c r="C9905" s="2" t="s">
        <v>389</v>
      </c>
      <c r="D9905" s="2">
        <v>2017</v>
      </c>
      <c r="E9905" s="2" t="s">
        <v>388</v>
      </c>
      <c r="F9905" s="2">
        <v>37591314</v>
      </c>
    </row>
    <row r="9906" spans="1:6" x14ac:dyDescent="0.25">
      <c r="A9906" s="2" t="s">
        <v>248</v>
      </c>
      <c r="B9906" s="2" t="s">
        <v>420</v>
      </c>
      <c r="C9906" s="2" t="s">
        <v>389</v>
      </c>
      <c r="D9906" s="2">
        <v>2018</v>
      </c>
      <c r="E9906" s="2" t="s">
        <v>388</v>
      </c>
      <c r="F9906" s="2">
        <v>71130737</v>
      </c>
    </row>
    <row r="9907" spans="1:6" x14ac:dyDescent="0.25">
      <c r="A9907" s="2" t="s">
        <v>248</v>
      </c>
      <c r="B9907" s="2" t="s">
        <v>420</v>
      </c>
      <c r="C9907" s="2" t="s">
        <v>389</v>
      </c>
      <c r="D9907" s="2">
        <v>2019</v>
      </c>
      <c r="E9907" s="2" t="s">
        <v>388</v>
      </c>
      <c r="F9907" s="2">
        <v>72209864</v>
      </c>
    </row>
    <row r="9908" spans="1:6" x14ac:dyDescent="0.25">
      <c r="A9908" s="2" t="s">
        <v>248</v>
      </c>
      <c r="B9908" s="2" t="s">
        <v>420</v>
      </c>
      <c r="C9908" s="2" t="s">
        <v>389</v>
      </c>
      <c r="D9908" s="2">
        <v>2020</v>
      </c>
      <c r="E9908" s="2" t="s">
        <v>388</v>
      </c>
      <c r="F9908" s="2">
        <v>72761816</v>
      </c>
    </row>
    <row r="9909" spans="1:6" x14ac:dyDescent="0.25">
      <c r="A9909" s="2" t="s">
        <v>248</v>
      </c>
      <c r="B9909" s="2" t="s">
        <v>420</v>
      </c>
      <c r="C9909" s="2" t="s">
        <v>389</v>
      </c>
      <c r="D9909" s="2">
        <v>2021</v>
      </c>
      <c r="E9909" s="2" t="s">
        <v>388</v>
      </c>
      <c r="F9909" s="2">
        <v>74458096</v>
      </c>
    </row>
    <row r="9910" spans="1:6" x14ac:dyDescent="0.25">
      <c r="A9910" s="2" t="s">
        <v>248</v>
      </c>
      <c r="B9910" s="2" t="s">
        <v>420</v>
      </c>
      <c r="C9910" s="2" t="s">
        <v>390</v>
      </c>
      <c r="D9910" s="2">
        <v>2010</v>
      </c>
      <c r="E9910" s="2" t="s">
        <v>388</v>
      </c>
      <c r="F9910" s="2">
        <v>99962579</v>
      </c>
    </row>
    <row r="9911" spans="1:6" x14ac:dyDescent="0.25">
      <c r="A9911" s="2" t="s">
        <v>248</v>
      </c>
      <c r="B9911" s="2" t="s">
        <v>420</v>
      </c>
      <c r="C9911" s="2" t="s">
        <v>390</v>
      </c>
      <c r="D9911" s="2">
        <v>2011</v>
      </c>
      <c r="E9911" s="2" t="s">
        <v>388</v>
      </c>
      <c r="F9911" s="2">
        <v>70877358</v>
      </c>
    </row>
    <row r="9912" spans="1:6" x14ac:dyDescent="0.25">
      <c r="A9912" s="2" t="s">
        <v>248</v>
      </c>
      <c r="B9912" s="2" t="s">
        <v>420</v>
      </c>
      <c r="C9912" s="2" t="s">
        <v>390</v>
      </c>
      <c r="D9912" s="2">
        <v>2012</v>
      </c>
      <c r="E9912" s="2" t="s">
        <v>388</v>
      </c>
      <c r="F9912" s="2">
        <v>80242131</v>
      </c>
    </row>
    <row r="9913" spans="1:6" x14ac:dyDescent="0.25">
      <c r="A9913" s="2" t="s">
        <v>248</v>
      </c>
      <c r="B9913" s="2" t="s">
        <v>420</v>
      </c>
      <c r="C9913" s="2" t="s">
        <v>390</v>
      </c>
      <c r="D9913" s="2">
        <v>2013</v>
      </c>
      <c r="E9913" s="2" t="s">
        <v>388</v>
      </c>
      <c r="F9913" s="2">
        <v>117302660</v>
      </c>
    </row>
    <row r="9914" spans="1:6" x14ac:dyDescent="0.25">
      <c r="A9914" s="2" t="s">
        <v>248</v>
      </c>
      <c r="B9914" s="2" t="s">
        <v>420</v>
      </c>
      <c r="C9914" s="2" t="s">
        <v>390</v>
      </c>
      <c r="D9914" s="2">
        <v>2014</v>
      </c>
      <c r="E9914" s="2" t="s">
        <v>388</v>
      </c>
      <c r="F9914" s="2">
        <v>134424064</v>
      </c>
    </row>
    <row r="9915" spans="1:6" x14ac:dyDescent="0.25">
      <c r="A9915" s="2" t="s">
        <v>248</v>
      </c>
      <c r="B9915" s="2" t="s">
        <v>420</v>
      </c>
      <c r="C9915" s="2" t="s">
        <v>390</v>
      </c>
      <c r="D9915" s="2">
        <v>2015</v>
      </c>
      <c r="E9915" s="2" t="s">
        <v>388</v>
      </c>
      <c r="F9915" s="2">
        <v>221857214</v>
      </c>
    </row>
    <row r="9916" spans="1:6" x14ac:dyDescent="0.25">
      <c r="A9916" s="2" t="s">
        <v>248</v>
      </c>
      <c r="B9916" s="2" t="s">
        <v>420</v>
      </c>
      <c r="C9916" s="2" t="s">
        <v>390</v>
      </c>
      <c r="D9916" s="2">
        <v>2016</v>
      </c>
      <c r="E9916" s="2" t="s">
        <v>388</v>
      </c>
      <c r="F9916" s="2">
        <v>244766115</v>
      </c>
    </row>
    <row r="9917" spans="1:6" x14ac:dyDescent="0.25">
      <c r="A9917" s="2" t="s">
        <v>248</v>
      </c>
      <c r="B9917" s="2" t="s">
        <v>420</v>
      </c>
      <c r="C9917" s="2" t="s">
        <v>390</v>
      </c>
      <c r="D9917" s="2">
        <v>2017</v>
      </c>
      <c r="E9917" s="2" t="s">
        <v>388</v>
      </c>
      <c r="F9917" s="2">
        <v>485327839</v>
      </c>
    </row>
    <row r="9918" spans="1:6" x14ac:dyDescent="0.25">
      <c r="A9918" s="2" t="s">
        <v>248</v>
      </c>
      <c r="B9918" s="2" t="s">
        <v>420</v>
      </c>
      <c r="C9918" s="2" t="s">
        <v>390</v>
      </c>
      <c r="D9918" s="2">
        <v>2018</v>
      </c>
      <c r="E9918" s="2" t="s">
        <v>388</v>
      </c>
      <c r="F9918" s="2">
        <v>528180837</v>
      </c>
    </row>
    <row r="9919" spans="1:6" x14ac:dyDescent="0.25">
      <c r="A9919" s="2" t="s">
        <v>248</v>
      </c>
      <c r="B9919" s="2" t="s">
        <v>420</v>
      </c>
      <c r="C9919" s="2" t="s">
        <v>390</v>
      </c>
      <c r="D9919" s="2">
        <v>2019</v>
      </c>
      <c r="E9919" s="2" t="s">
        <v>388</v>
      </c>
      <c r="F9919" s="2">
        <v>554129320</v>
      </c>
    </row>
    <row r="9920" spans="1:6" x14ac:dyDescent="0.25">
      <c r="A9920" s="2" t="s">
        <v>248</v>
      </c>
      <c r="B9920" s="2" t="s">
        <v>420</v>
      </c>
      <c r="C9920" s="2" t="s">
        <v>390</v>
      </c>
      <c r="D9920" s="2">
        <v>2020</v>
      </c>
      <c r="E9920" s="2" t="s">
        <v>388</v>
      </c>
      <c r="F9920" s="2">
        <v>597478530</v>
      </c>
    </row>
    <row r="9921" spans="1:6" x14ac:dyDescent="0.25">
      <c r="A9921" s="2" t="s">
        <v>248</v>
      </c>
      <c r="B9921" s="2" t="s">
        <v>420</v>
      </c>
      <c r="C9921" s="2" t="s">
        <v>390</v>
      </c>
      <c r="D9921" s="2">
        <v>2021</v>
      </c>
      <c r="E9921" s="2" t="s">
        <v>388</v>
      </c>
      <c r="F9921" s="2">
        <v>630548226</v>
      </c>
    </row>
    <row r="9922" spans="1:6" x14ac:dyDescent="0.25">
      <c r="A9922" s="2" t="s">
        <v>249</v>
      </c>
      <c r="B9922" s="2" t="s">
        <v>396</v>
      </c>
      <c r="C9922" s="2" t="s">
        <v>387</v>
      </c>
      <c r="D9922" s="2">
        <v>2010</v>
      </c>
      <c r="E9922" s="2" t="s">
        <v>388</v>
      </c>
      <c r="F9922" s="2">
        <v>60264239</v>
      </c>
    </row>
    <row r="9923" spans="1:6" x14ac:dyDescent="0.25">
      <c r="A9923" s="2" t="s">
        <v>249</v>
      </c>
      <c r="B9923" s="2" t="s">
        <v>396</v>
      </c>
      <c r="C9923" s="2" t="s">
        <v>387</v>
      </c>
      <c r="D9923" s="2">
        <v>2011</v>
      </c>
      <c r="E9923" s="2" t="s">
        <v>388</v>
      </c>
      <c r="F9923" s="2">
        <v>51228880</v>
      </c>
    </row>
    <row r="9924" spans="1:6" x14ac:dyDescent="0.25">
      <c r="A9924" s="2" t="s">
        <v>249</v>
      </c>
      <c r="B9924" s="2" t="s">
        <v>396</v>
      </c>
      <c r="C9924" s="2" t="s">
        <v>387</v>
      </c>
      <c r="D9924" s="2">
        <v>2012</v>
      </c>
      <c r="E9924" s="2" t="s">
        <v>388</v>
      </c>
      <c r="F9924" s="2">
        <v>48899041</v>
      </c>
    </row>
    <row r="9925" spans="1:6" x14ac:dyDescent="0.25">
      <c r="A9925" s="2" t="s">
        <v>249</v>
      </c>
      <c r="B9925" s="2" t="s">
        <v>396</v>
      </c>
      <c r="C9925" s="2" t="s">
        <v>387</v>
      </c>
      <c r="D9925" s="2">
        <v>2013</v>
      </c>
      <c r="E9925" s="2" t="s">
        <v>388</v>
      </c>
      <c r="F9925" s="2">
        <v>130019503</v>
      </c>
    </row>
    <row r="9926" spans="1:6" x14ac:dyDescent="0.25">
      <c r="A9926" s="2" t="s">
        <v>249</v>
      </c>
      <c r="B9926" s="2" t="s">
        <v>396</v>
      </c>
      <c r="C9926" s="2" t="s">
        <v>387</v>
      </c>
      <c r="D9926" s="2">
        <v>2014</v>
      </c>
      <c r="E9926" s="2" t="s">
        <v>388</v>
      </c>
      <c r="F9926" s="2">
        <v>126452397</v>
      </c>
    </row>
    <row r="9927" spans="1:6" x14ac:dyDescent="0.25">
      <c r="A9927" s="2" t="s">
        <v>249</v>
      </c>
      <c r="B9927" s="2" t="s">
        <v>396</v>
      </c>
      <c r="C9927" s="2" t="s">
        <v>387</v>
      </c>
      <c r="D9927" s="2">
        <v>2015</v>
      </c>
      <c r="E9927" s="2" t="s">
        <v>388</v>
      </c>
      <c r="F9927" s="2">
        <v>98227603</v>
      </c>
    </row>
    <row r="9928" spans="1:6" x14ac:dyDescent="0.25">
      <c r="A9928" s="2" t="s">
        <v>249</v>
      </c>
      <c r="B9928" s="2" t="s">
        <v>396</v>
      </c>
      <c r="C9928" s="2" t="s">
        <v>387</v>
      </c>
      <c r="D9928" s="2">
        <v>2016</v>
      </c>
      <c r="E9928" s="2" t="s">
        <v>388</v>
      </c>
      <c r="F9928" s="2">
        <v>58524623</v>
      </c>
    </row>
    <row r="9929" spans="1:6" x14ac:dyDescent="0.25">
      <c r="A9929" s="2" t="s">
        <v>249</v>
      </c>
      <c r="B9929" s="2" t="s">
        <v>396</v>
      </c>
      <c r="C9929" s="2" t="s">
        <v>387</v>
      </c>
      <c r="D9929" s="2">
        <v>2017</v>
      </c>
      <c r="E9929" s="2" t="s">
        <v>388</v>
      </c>
      <c r="F9929" s="2">
        <v>81713803</v>
      </c>
    </row>
    <row r="9930" spans="1:6" x14ac:dyDescent="0.25">
      <c r="A9930" s="2" t="s">
        <v>249</v>
      </c>
      <c r="B9930" s="2" t="s">
        <v>396</v>
      </c>
      <c r="C9930" s="2" t="s">
        <v>387</v>
      </c>
      <c r="D9930" s="2">
        <v>2018</v>
      </c>
      <c r="E9930" s="2" t="s">
        <v>388</v>
      </c>
      <c r="F9930" s="2">
        <v>152366450</v>
      </c>
    </row>
    <row r="9931" spans="1:6" x14ac:dyDescent="0.25">
      <c r="A9931" s="2" t="s">
        <v>249</v>
      </c>
      <c r="B9931" s="2" t="s">
        <v>396</v>
      </c>
      <c r="C9931" s="2" t="s">
        <v>387</v>
      </c>
      <c r="D9931" s="2">
        <v>2019</v>
      </c>
      <c r="E9931" s="2" t="s">
        <v>388</v>
      </c>
      <c r="F9931" s="2">
        <v>161631684</v>
      </c>
    </row>
    <row r="9932" spans="1:6" x14ac:dyDescent="0.25">
      <c r="A9932" s="2" t="s">
        <v>249</v>
      </c>
      <c r="B9932" s="2" t="s">
        <v>396</v>
      </c>
      <c r="C9932" s="2" t="s">
        <v>387</v>
      </c>
      <c r="D9932" s="2">
        <v>2020</v>
      </c>
      <c r="E9932" s="2" t="s">
        <v>388</v>
      </c>
      <c r="F9932" s="2">
        <v>169781668</v>
      </c>
    </row>
    <row r="9933" spans="1:6" x14ac:dyDescent="0.25">
      <c r="A9933" s="2" t="s">
        <v>249</v>
      </c>
      <c r="B9933" s="2" t="s">
        <v>396</v>
      </c>
      <c r="C9933" s="2" t="s">
        <v>387</v>
      </c>
      <c r="D9933" s="2">
        <v>2021</v>
      </c>
      <c r="E9933" s="2" t="s">
        <v>388</v>
      </c>
      <c r="F9933" s="2">
        <v>174923967</v>
      </c>
    </row>
    <row r="9934" spans="1:6" x14ac:dyDescent="0.25">
      <c r="A9934" s="2" t="s">
        <v>249</v>
      </c>
      <c r="B9934" s="2" t="s">
        <v>396</v>
      </c>
      <c r="C9934" s="2" t="s">
        <v>389</v>
      </c>
      <c r="D9934" s="2">
        <v>2010</v>
      </c>
      <c r="E9934" s="2" t="s">
        <v>388</v>
      </c>
      <c r="F9934" s="2">
        <v>32123008</v>
      </c>
    </row>
    <row r="9935" spans="1:6" x14ac:dyDescent="0.25">
      <c r="A9935" s="2" t="s">
        <v>249</v>
      </c>
      <c r="B9935" s="2" t="s">
        <v>396</v>
      </c>
      <c r="C9935" s="2" t="s">
        <v>389</v>
      </c>
      <c r="D9935" s="2">
        <v>2011</v>
      </c>
      <c r="E9935" s="2" t="s">
        <v>388</v>
      </c>
      <c r="F9935" s="2">
        <v>24764651</v>
      </c>
    </row>
    <row r="9936" spans="1:6" x14ac:dyDescent="0.25">
      <c r="A9936" s="2" t="s">
        <v>249</v>
      </c>
      <c r="B9936" s="2" t="s">
        <v>396</v>
      </c>
      <c r="C9936" s="2" t="s">
        <v>389</v>
      </c>
      <c r="D9936" s="2">
        <v>2012</v>
      </c>
      <c r="E9936" s="2" t="s">
        <v>388</v>
      </c>
      <c r="F9936" s="2">
        <v>37676918</v>
      </c>
    </row>
    <row r="9937" spans="1:6" x14ac:dyDescent="0.25">
      <c r="A9937" s="2" t="s">
        <v>249</v>
      </c>
      <c r="B9937" s="2" t="s">
        <v>396</v>
      </c>
      <c r="C9937" s="2" t="s">
        <v>389</v>
      </c>
      <c r="D9937" s="2">
        <v>2013</v>
      </c>
      <c r="E9937" s="2" t="s">
        <v>388</v>
      </c>
      <c r="F9937" s="2">
        <v>24700968</v>
      </c>
    </row>
    <row r="9938" spans="1:6" x14ac:dyDescent="0.25">
      <c r="A9938" s="2" t="s">
        <v>249</v>
      </c>
      <c r="B9938" s="2" t="s">
        <v>396</v>
      </c>
      <c r="C9938" s="2" t="s">
        <v>389</v>
      </c>
      <c r="D9938" s="2">
        <v>2014</v>
      </c>
      <c r="E9938" s="2" t="s">
        <v>388</v>
      </c>
      <c r="F9938" s="2">
        <v>339333157</v>
      </c>
    </row>
    <row r="9939" spans="1:6" x14ac:dyDescent="0.25">
      <c r="A9939" s="2" t="s">
        <v>249</v>
      </c>
      <c r="B9939" s="2" t="s">
        <v>396</v>
      </c>
      <c r="C9939" s="2" t="s">
        <v>389</v>
      </c>
      <c r="D9939" s="2">
        <v>2015</v>
      </c>
      <c r="E9939" s="2" t="s">
        <v>388</v>
      </c>
      <c r="F9939" s="2">
        <v>83147566</v>
      </c>
    </row>
    <row r="9940" spans="1:6" x14ac:dyDescent="0.25">
      <c r="A9940" s="2" t="s">
        <v>249</v>
      </c>
      <c r="B9940" s="2" t="s">
        <v>396</v>
      </c>
      <c r="C9940" s="2" t="s">
        <v>389</v>
      </c>
      <c r="D9940" s="2">
        <v>2016</v>
      </c>
      <c r="E9940" s="2" t="s">
        <v>388</v>
      </c>
      <c r="F9940" s="2">
        <v>82073016</v>
      </c>
    </row>
    <row r="9941" spans="1:6" x14ac:dyDescent="0.25">
      <c r="A9941" s="2" t="s">
        <v>249</v>
      </c>
      <c r="B9941" s="2" t="s">
        <v>396</v>
      </c>
      <c r="C9941" s="2" t="s">
        <v>389</v>
      </c>
      <c r="D9941" s="2">
        <v>2017</v>
      </c>
      <c r="E9941" s="2" t="s">
        <v>388</v>
      </c>
      <c r="F9941" s="2">
        <v>31430314</v>
      </c>
    </row>
    <row r="9942" spans="1:6" x14ac:dyDescent="0.25">
      <c r="A9942" s="2" t="s">
        <v>249</v>
      </c>
      <c r="B9942" s="2" t="s">
        <v>396</v>
      </c>
      <c r="C9942" s="2" t="s">
        <v>389</v>
      </c>
      <c r="D9942" s="2">
        <v>2018</v>
      </c>
      <c r="E9942" s="2" t="s">
        <v>388</v>
      </c>
      <c r="F9942" s="2">
        <v>55432220</v>
      </c>
    </row>
    <row r="9943" spans="1:6" x14ac:dyDescent="0.25">
      <c r="A9943" s="2" t="s">
        <v>249</v>
      </c>
      <c r="B9943" s="2" t="s">
        <v>396</v>
      </c>
      <c r="C9943" s="2" t="s">
        <v>389</v>
      </c>
      <c r="D9943" s="2">
        <v>2019</v>
      </c>
      <c r="E9943" s="2" t="s">
        <v>388</v>
      </c>
      <c r="F9943" s="2">
        <v>57027645</v>
      </c>
    </row>
    <row r="9944" spans="1:6" x14ac:dyDescent="0.25">
      <c r="A9944" s="2" t="s">
        <v>249</v>
      </c>
      <c r="B9944" s="2" t="s">
        <v>396</v>
      </c>
      <c r="C9944" s="2" t="s">
        <v>389</v>
      </c>
      <c r="D9944" s="2">
        <v>2020</v>
      </c>
      <c r="E9944" s="2" t="s">
        <v>388</v>
      </c>
      <c r="F9944" s="2">
        <v>58131957</v>
      </c>
    </row>
    <row r="9945" spans="1:6" x14ac:dyDescent="0.25">
      <c r="A9945" s="2" t="s">
        <v>249</v>
      </c>
      <c r="B9945" s="2" t="s">
        <v>396</v>
      </c>
      <c r="C9945" s="2" t="s">
        <v>389</v>
      </c>
      <c r="D9945" s="2">
        <v>2021</v>
      </c>
      <c r="E9945" s="2" t="s">
        <v>388</v>
      </c>
      <c r="F9945" s="2">
        <v>58773441</v>
      </c>
    </row>
    <row r="9946" spans="1:6" x14ac:dyDescent="0.25">
      <c r="A9946" s="2" t="s">
        <v>249</v>
      </c>
      <c r="B9946" s="2" t="s">
        <v>396</v>
      </c>
      <c r="C9946" s="2" t="s">
        <v>390</v>
      </c>
      <c r="D9946" s="2">
        <v>2010</v>
      </c>
      <c r="E9946" s="2" t="s">
        <v>388</v>
      </c>
      <c r="F9946" s="2">
        <v>53495228</v>
      </c>
    </row>
    <row r="9947" spans="1:6" x14ac:dyDescent="0.25">
      <c r="A9947" s="2" t="s">
        <v>249</v>
      </c>
      <c r="B9947" s="2" t="s">
        <v>396</v>
      </c>
      <c r="C9947" s="2" t="s">
        <v>390</v>
      </c>
      <c r="D9947" s="2">
        <v>2011</v>
      </c>
      <c r="E9947" s="2" t="s">
        <v>388</v>
      </c>
      <c r="F9947" s="2">
        <v>66995706</v>
      </c>
    </row>
    <row r="9948" spans="1:6" x14ac:dyDescent="0.25">
      <c r="A9948" s="2" t="s">
        <v>249</v>
      </c>
      <c r="B9948" s="2" t="s">
        <v>396</v>
      </c>
      <c r="C9948" s="2" t="s">
        <v>390</v>
      </c>
      <c r="D9948" s="2">
        <v>2012</v>
      </c>
      <c r="E9948" s="2" t="s">
        <v>388</v>
      </c>
      <c r="F9948" s="2">
        <v>62591672</v>
      </c>
    </row>
    <row r="9949" spans="1:6" x14ac:dyDescent="0.25">
      <c r="A9949" s="2" t="s">
        <v>249</v>
      </c>
      <c r="B9949" s="2" t="s">
        <v>396</v>
      </c>
      <c r="C9949" s="2" t="s">
        <v>390</v>
      </c>
      <c r="D9949" s="2">
        <v>2013</v>
      </c>
      <c r="E9949" s="2" t="s">
        <v>388</v>
      </c>
      <c r="F9949" s="2">
        <v>77101591</v>
      </c>
    </row>
    <row r="9950" spans="1:6" x14ac:dyDescent="0.25">
      <c r="A9950" s="2" t="s">
        <v>249</v>
      </c>
      <c r="B9950" s="2" t="s">
        <v>396</v>
      </c>
      <c r="C9950" s="2" t="s">
        <v>390</v>
      </c>
      <c r="D9950" s="2">
        <v>2014</v>
      </c>
      <c r="E9950" s="2" t="s">
        <v>388</v>
      </c>
      <c r="F9950" s="2">
        <v>79406787</v>
      </c>
    </row>
    <row r="9951" spans="1:6" x14ac:dyDescent="0.25">
      <c r="A9951" s="2" t="s">
        <v>249</v>
      </c>
      <c r="B9951" s="2" t="s">
        <v>396</v>
      </c>
      <c r="C9951" s="2" t="s">
        <v>390</v>
      </c>
      <c r="D9951" s="2">
        <v>2015</v>
      </c>
      <c r="E9951" s="2" t="s">
        <v>388</v>
      </c>
      <c r="F9951" s="2">
        <v>99237963</v>
      </c>
    </row>
    <row r="9952" spans="1:6" x14ac:dyDescent="0.25">
      <c r="A9952" s="2" t="s">
        <v>249</v>
      </c>
      <c r="B9952" s="2" t="s">
        <v>396</v>
      </c>
      <c r="C9952" s="2" t="s">
        <v>390</v>
      </c>
      <c r="D9952" s="2">
        <v>2016</v>
      </c>
      <c r="E9952" s="2" t="s">
        <v>388</v>
      </c>
      <c r="F9952" s="2">
        <v>116278727</v>
      </c>
    </row>
    <row r="9953" spans="1:6" x14ac:dyDescent="0.25">
      <c r="A9953" s="2" t="s">
        <v>249</v>
      </c>
      <c r="B9953" s="2" t="s">
        <v>396</v>
      </c>
      <c r="C9953" s="2" t="s">
        <v>390</v>
      </c>
      <c r="D9953" s="2">
        <v>2017</v>
      </c>
      <c r="E9953" s="2" t="s">
        <v>388</v>
      </c>
      <c r="F9953" s="2">
        <v>133306282</v>
      </c>
    </row>
    <row r="9954" spans="1:6" x14ac:dyDescent="0.25">
      <c r="A9954" s="2" t="s">
        <v>249</v>
      </c>
      <c r="B9954" s="2" t="s">
        <v>396</v>
      </c>
      <c r="C9954" s="2" t="s">
        <v>390</v>
      </c>
      <c r="D9954" s="2">
        <v>2018</v>
      </c>
      <c r="E9954" s="2" t="s">
        <v>388</v>
      </c>
      <c r="F9954" s="2">
        <v>153596515</v>
      </c>
    </row>
    <row r="9955" spans="1:6" x14ac:dyDescent="0.25">
      <c r="A9955" s="2" t="s">
        <v>249</v>
      </c>
      <c r="B9955" s="2" t="s">
        <v>396</v>
      </c>
      <c r="C9955" s="2" t="s">
        <v>390</v>
      </c>
      <c r="D9955" s="2">
        <v>2019</v>
      </c>
      <c r="E9955" s="2" t="s">
        <v>388</v>
      </c>
      <c r="F9955" s="2">
        <v>154806692</v>
      </c>
    </row>
    <row r="9956" spans="1:6" x14ac:dyDescent="0.25">
      <c r="A9956" s="2" t="s">
        <v>249</v>
      </c>
      <c r="B9956" s="2" t="s">
        <v>396</v>
      </c>
      <c r="C9956" s="2" t="s">
        <v>390</v>
      </c>
      <c r="D9956" s="2">
        <v>2020</v>
      </c>
      <c r="E9956" s="2" t="s">
        <v>388</v>
      </c>
      <c r="F9956" s="2">
        <v>171275469</v>
      </c>
    </row>
    <row r="9957" spans="1:6" x14ac:dyDescent="0.25">
      <c r="A9957" s="2" t="s">
        <v>249</v>
      </c>
      <c r="B9957" s="2" t="s">
        <v>396</v>
      </c>
      <c r="C9957" s="2" t="s">
        <v>390</v>
      </c>
      <c r="D9957" s="2">
        <v>2021</v>
      </c>
      <c r="E9957" s="2" t="s">
        <v>388</v>
      </c>
      <c r="F9957" s="2">
        <v>182751835</v>
      </c>
    </row>
    <row r="9958" spans="1:6" x14ac:dyDescent="0.25">
      <c r="A9958" s="2" t="s">
        <v>250</v>
      </c>
      <c r="B9958" s="2" t="s">
        <v>386</v>
      </c>
      <c r="C9958" s="2" t="s">
        <v>387</v>
      </c>
      <c r="D9958" s="2">
        <v>2010</v>
      </c>
      <c r="E9958" s="2" t="s">
        <v>388</v>
      </c>
      <c r="F9958" s="2">
        <v>18756648</v>
      </c>
    </row>
    <row r="9959" spans="1:6" x14ac:dyDescent="0.25">
      <c r="A9959" s="2" t="s">
        <v>250</v>
      </c>
      <c r="B9959" s="2" t="s">
        <v>386</v>
      </c>
      <c r="C9959" s="2" t="s">
        <v>387</v>
      </c>
      <c r="D9959" s="2">
        <v>2011</v>
      </c>
      <c r="E9959" s="2" t="s">
        <v>388</v>
      </c>
      <c r="F9959" s="2">
        <v>16376708</v>
      </c>
    </row>
    <row r="9960" spans="1:6" x14ac:dyDescent="0.25">
      <c r="A9960" s="2" t="s">
        <v>250</v>
      </c>
      <c r="B9960" s="2" t="s">
        <v>386</v>
      </c>
      <c r="C9960" s="2" t="s">
        <v>387</v>
      </c>
      <c r="D9960" s="2">
        <v>2012</v>
      </c>
      <c r="E9960" s="2" t="s">
        <v>388</v>
      </c>
      <c r="F9960" s="2">
        <v>38846424</v>
      </c>
    </row>
    <row r="9961" spans="1:6" x14ac:dyDescent="0.25">
      <c r="A9961" s="2" t="s">
        <v>250</v>
      </c>
      <c r="B9961" s="2" t="s">
        <v>386</v>
      </c>
      <c r="C9961" s="2" t="s">
        <v>387</v>
      </c>
      <c r="D9961" s="2">
        <v>2013</v>
      </c>
      <c r="E9961" s="2" t="s">
        <v>388</v>
      </c>
      <c r="F9961" s="2">
        <v>36801238</v>
      </c>
    </row>
    <row r="9962" spans="1:6" x14ac:dyDescent="0.25">
      <c r="A9962" s="2" t="s">
        <v>250</v>
      </c>
      <c r="B9962" s="2" t="s">
        <v>386</v>
      </c>
      <c r="C9962" s="2" t="s">
        <v>387</v>
      </c>
      <c r="D9962" s="2">
        <v>2014</v>
      </c>
      <c r="E9962" s="2" t="s">
        <v>388</v>
      </c>
      <c r="F9962" s="2">
        <v>23840767</v>
      </c>
    </row>
    <row r="9963" spans="1:6" x14ac:dyDescent="0.25">
      <c r="A9963" s="2" t="s">
        <v>250</v>
      </c>
      <c r="B9963" s="2" t="s">
        <v>386</v>
      </c>
      <c r="C9963" s="2" t="s">
        <v>387</v>
      </c>
      <c r="D9963" s="2">
        <v>2015</v>
      </c>
      <c r="E9963" s="2" t="s">
        <v>388</v>
      </c>
      <c r="F9963" s="2">
        <v>29796758</v>
      </c>
    </row>
    <row r="9964" spans="1:6" x14ac:dyDescent="0.25">
      <c r="A9964" s="2" t="s">
        <v>250</v>
      </c>
      <c r="B9964" s="2" t="s">
        <v>386</v>
      </c>
      <c r="C9964" s="2" t="s">
        <v>387</v>
      </c>
      <c r="D9964" s="2">
        <v>2016</v>
      </c>
      <c r="E9964" s="2" t="s">
        <v>388</v>
      </c>
      <c r="F9964" s="2">
        <v>44172283</v>
      </c>
    </row>
    <row r="9965" spans="1:6" x14ac:dyDescent="0.25">
      <c r="A9965" s="2" t="s">
        <v>250</v>
      </c>
      <c r="B9965" s="2" t="s">
        <v>386</v>
      </c>
      <c r="C9965" s="2" t="s">
        <v>387</v>
      </c>
      <c r="D9965" s="2">
        <v>2017</v>
      </c>
      <c r="E9965" s="2" t="s">
        <v>388</v>
      </c>
      <c r="F9965" s="2">
        <v>23023119</v>
      </c>
    </row>
    <row r="9966" spans="1:6" x14ac:dyDescent="0.25">
      <c r="A9966" s="2" t="s">
        <v>250</v>
      </c>
      <c r="B9966" s="2" t="s">
        <v>386</v>
      </c>
      <c r="C9966" s="2" t="s">
        <v>387</v>
      </c>
      <c r="D9966" s="2">
        <v>2018</v>
      </c>
      <c r="E9966" s="2" t="s">
        <v>388</v>
      </c>
      <c r="F9966" s="2">
        <v>62381289</v>
      </c>
    </row>
    <row r="9967" spans="1:6" x14ac:dyDescent="0.25">
      <c r="A9967" s="2" t="s">
        <v>250</v>
      </c>
      <c r="B9967" s="2" t="s">
        <v>386</v>
      </c>
      <c r="C9967" s="2" t="s">
        <v>387</v>
      </c>
      <c r="D9967" s="2">
        <v>2019</v>
      </c>
      <c r="E9967" s="2" t="s">
        <v>388</v>
      </c>
      <c r="F9967" s="2">
        <v>68290286</v>
      </c>
    </row>
    <row r="9968" spans="1:6" x14ac:dyDescent="0.25">
      <c r="A9968" s="2" t="s">
        <v>250</v>
      </c>
      <c r="B9968" s="2" t="s">
        <v>386</v>
      </c>
      <c r="C9968" s="2" t="s">
        <v>387</v>
      </c>
      <c r="D9968" s="2">
        <v>2020</v>
      </c>
      <c r="E9968" s="2" t="s">
        <v>388</v>
      </c>
      <c r="F9968" s="2">
        <v>73650286</v>
      </c>
    </row>
    <row r="9969" spans="1:6" x14ac:dyDescent="0.25">
      <c r="A9969" s="2" t="s">
        <v>250</v>
      </c>
      <c r="B9969" s="2" t="s">
        <v>386</v>
      </c>
      <c r="C9969" s="2" t="s">
        <v>387</v>
      </c>
      <c r="D9969" s="2">
        <v>2021</v>
      </c>
      <c r="E9969" s="2" t="s">
        <v>388</v>
      </c>
      <c r="F9969" s="2">
        <v>77874918</v>
      </c>
    </row>
    <row r="9970" spans="1:6" x14ac:dyDescent="0.25">
      <c r="A9970" s="2" t="s">
        <v>250</v>
      </c>
      <c r="B9970" s="2" t="s">
        <v>386</v>
      </c>
      <c r="C9970" s="2" t="s">
        <v>389</v>
      </c>
      <c r="D9970" s="2">
        <v>2010</v>
      </c>
      <c r="E9970" s="2" t="s">
        <v>388</v>
      </c>
      <c r="F9970" s="2">
        <v>42095956</v>
      </c>
    </row>
    <row r="9971" spans="1:6" x14ac:dyDescent="0.25">
      <c r="A9971" s="2" t="s">
        <v>250</v>
      </c>
      <c r="B9971" s="2" t="s">
        <v>386</v>
      </c>
      <c r="C9971" s="2" t="s">
        <v>389</v>
      </c>
      <c r="D9971" s="2">
        <v>2011</v>
      </c>
      <c r="E9971" s="2" t="s">
        <v>388</v>
      </c>
      <c r="F9971" s="2">
        <v>27855340</v>
      </c>
    </row>
    <row r="9972" spans="1:6" x14ac:dyDescent="0.25">
      <c r="A9972" s="2" t="s">
        <v>250</v>
      </c>
      <c r="B9972" s="2" t="s">
        <v>386</v>
      </c>
      <c r="C9972" s="2" t="s">
        <v>389</v>
      </c>
      <c r="D9972" s="2">
        <v>2012</v>
      </c>
      <c r="E9972" s="2" t="s">
        <v>388</v>
      </c>
      <c r="F9972" s="2">
        <v>52670704</v>
      </c>
    </row>
    <row r="9973" spans="1:6" x14ac:dyDescent="0.25">
      <c r="A9973" s="2" t="s">
        <v>250</v>
      </c>
      <c r="B9973" s="2" t="s">
        <v>386</v>
      </c>
      <c r="C9973" s="2" t="s">
        <v>389</v>
      </c>
      <c r="D9973" s="2">
        <v>2013</v>
      </c>
      <c r="E9973" s="2" t="s">
        <v>388</v>
      </c>
      <c r="F9973" s="2">
        <v>94913177</v>
      </c>
    </row>
    <row r="9974" spans="1:6" x14ac:dyDescent="0.25">
      <c r="A9974" s="2" t="s">
        <v>250</v>
      </c>
      <c r="B9974" s="2" t="s">
        <v>386</v>
      </c>
      <c r="C9974" s="2" t="s">
        <v>389</v>
      </c>
      <c r="D9974" s="2">
        <v>2014</v>
      </c>
      <c r="E9974" s="2" t="s">
        <v>388</v>
      </c>
      <c r="F9974" s="2">
        <v>139484741</v>
      </c>
    </row>
    <row r="9975" spans="1:6" x14ac:dyDescent="0.25">
      <c r="A9975" s="2" t="s">
        <v>250</v>
      </c>
      <c r="B9975" s="2" t="s">
        <v>386</v>
      </c>
      <c r="C9975" s="2" t="s">
        <v>389</v>
      </c>
      <c r="D9975" s="2">
        <v>2015</v>
      </c>
      <c r="E9975" s="2" t="s">
        <v>388</v>
      </c>
      <c r="F9975" s="2">
        <v>77499328</v>
      </c>
    </row>
    <row r="9976" spans="1:6" x14ac:dyDescent="0.25">
      <c r="A9976" s="2" t="s">
        <v>250</v>
      </c>
      <c r="B9976" s="2" t="s">
        <v>386</v>
      </c>
      <c r="C9976" s="2" t="s">
        <v>389</v>
      </c>
      <c r="D9976" s="2">
        <v>2016</v>
      </c>
      <c r="E9976" s="2" t="s">
        <v>388</v>
      </c>
      <c r="F9976" s="2">
        <v>91294669</v>
      </c>
    </row>
    <row r="9977" spans="1:6" x14ac:dyDescent="0.25">
      <c r="A9977" s="2" t="s">
        <v>250</v>
      </c>
      <c r="B9977" s="2" t="s">
        <v>386</v>
      </c>
      <c r="C9977" s="2" t="s">
        <v>389</v>
      </c>
      <c r="D9977" s="2">
        <v>2017</v>
      </c>
      <c r="E9977" s="2" t="s">
        <v>388</v>
      </c>
      <c r="F9977" s="2">
        <v>201874775</v>
      </c>
    </row>
    <row r="9978" spans="1:6" x14ac:dyDescent="0.25">
      <c r="A9978" s="2" t="s">
        <v>250</v>
      </c>
      <c r="B9978" s="2" t="s">
        <v>386</v>
      </c>
      <c r="C9978" s="2" t="s">
        <v>389</v>
      </c>
      <c r="D9978" s="2">
        <v>2018</v>
      </c>
      <c r="E9978" s="2" t="s">
        <v>388</v>
      </c>
      <c r="F9978" s="2">
        <v>164445206</v>
      </c>
    </row>
    <row r="9979" spans="1:6" x14ac:dyDescent="0.25">
      <c r="A9979" s="2" t="s">
        <v>250</v>
      </c>
      <c r="B9979" s="2" t="s">
        <v>386</v>
      </c>
      <c r="C9979" s="2" t="s">
        <v>389</v>
      </c>
      <c r="D9979" s="2">
        <v>2019</v>
      </c>
      <c r="E9979" s="2" t="s">
        <v>388</v>
      </c>
      <c r="F9979" s="2">
        <v>167231693</v>
      </c>
    </row>
    <row r="9980" spans="1:6" x14ac:dyDescent="0.25">
      <c r="A9980" s="2" t="s">
        <v>250</v>
      </c>
      <c r="B9980" s="2" t="s">
        <v>386</v>
      </c>
      <c r="C9980" s="2" t="s">
        <v>389</v>
      </c>
      <c r="D9980" s="2">
        <v>2020</v>
      </c>
      <c r="E9980" s="2" t="s">
        <v>388</v>
      </c>
      <c r="F9980" s="2">
        <v>162623425</v>
      </c>
    </row>
    <row r="9981" spans="1:6" x14ac:dyDescent="0.25">
      <c r="A9981" s="2" t="s">
        <v>250</v>
      </c>
      <c r="B9981" s="2" t="s">
        <v>386</v>
      </c>
      <c r="C9981" s="2" t="s">
        <v>389</v>
      </c>
      <c r="D9981" s="2">
        <v>2021</v>
      </c>
      <c r="E9981" s="2" t="s">
        <v>388</v>
      </c>
      <c r="F9981" s="2">
        <v>161217047</v>
      </c>
    </row>
    <row r="9982" spans="1:6" x14ac:dyDescent="0.25">
      <c r="A9982" s="2" t="s">
        <v>250</v>
      </c>
      <c r="B9982" s="2" t="s">
        <v>386</v>
      </c>
      <c r="C9982" s="2" t="s">
        <v>390</v>
      </c>
      <c r="D9982" s="2">
        <v>2010</v>
      </c>
      <c r="E9982" s="2" t="s">
        <v>388</v>
      </c>
      <c r="F9982" s="2">
        <v>79792171</v>
      </c>
    </row>
    <row r="9983" spans="1:6" x14ac:dyDescent="0.25">
      <c r="A9983" s="2" t="s">
        <v>250</v>
      </c>
      <c r="B9983" s="2" t="s">
        <v>386</v>
      </c>
      <c r="C9983" s="2" t="s">
        <v>390</v>
      </c>
      <c r="D9983" s="2">
        <v>2011</v>
      </c>
      <c r="E9983" s="2" t="s">
        <v>388</v>
      </c>
      <c r="F9983" s="2">
        <v>87352696</v>
      </c>
    </row>
    <row r="9984" spans="1:6" x14ac:dyDescent="0.25">
      <c r="A9984" s="2" t="s">
        <v>250</v>
      </c>
      <c r="B9984" s="2" t="s">
        <v>386</v>
      </c>
      <c r="C9984" s="2" t="s">
        <v>390</v>
      </c>
      <c r="D9984" s="2">
        <v>2012</v>
      </c>
      <c r="E9984" s="2" t="s">
        <v>388</v>
      </c>
      <c r="F9984" s="2">
        <v>189901660</v>
      </c>
    </row>
    <row r="9985" spans="1:6" x14ac:dyDescent="0.25">
      <c r="A9985" s="2" t="s">
        <v>250</v>
      </c>
      <c r="B9985" s="2" t="s">
        <v>386</v>
      </c>
      <c r="C9985" s="2" t="s">
        <v>390</v>
      </c>
      <c r="D9985" s="2">
        <v>2013</v>
      </c>
      <c r="E9985" s="2" t="s">
        <v>388</v>
      </c>
      <c r="F9985" s="2">
        <v>219577294</v>
      </c>
    </row>
    <row r="9986" spans="1:6" x14ac:dyDescent="0.25">
      <c r="A9986" s="2" t="s">
        <v>250</v>
      </c>
      <c r="B9986" s="2" t="s">
        <v>386</v>
      </c>
      <c r="C9986" s="2" t="s">
        <v>390</v>
      </c>
      <c r="D9986" s="2">
        <v>2014</v>
      </c>
      <c r="E9986" s="2" t="s">
        <v>388</v>
      </c>
      <c r="F9986" s="2">
        <v>124417037</v>
      </c>
    </row>
    <row r="9987" spans="1:6" x14ac:dyDescent="0.25">
      <c r="A9987" s="2" t="s">
        <v>250</v>
      </c>
      <c r="B9987" s="2" t="s">
        <v>386</v>
      </c>
      <c r="C9987" s="2" t="s">
        <v>390</v>
      </c>
      <c r="D9987" s="2">
        <v>2015</v>
      </c>
      <c r="E9987" s="2" t="s">
        <v>388</v>
      </c>
      <c r="F9987" s="2">
        <v>124279666</v>
      </c>
    </row>
    <row r="9988" spans="1:6" x14ac:dyDescent="0.25">
      <c r="A9988" s="2" t="s">
        <v>250</v>
      </c>
      <c r="B9988" s="2" t="s">
        <v>386</v>
      </c>
      <c r="C9988" s="2" t="s">
        <v>390</v>
      </c>
      <c r="D9988" s="2">
        <v>2016</v>
      </c>
      <c r="E9988" s="2" t="s">
        <v>388</v>
      </c>
      <c r="F9988" s="2">
        <v>200761258</v>
      </c>
    </row>
    <row r="9989" spans="1:6" x14ac:dyDescent="0.25">
      <c r="A9989" s="2" t="s">
        <v>250</v>
      </c>
      <c r="B9989" s="2" t="s">
        <v>386</v>
      </c>
      <c r="C9989" s="2" t="s">
        <v>390</v>
      </c>
      <c r="D9989" s="2">
        <v>2017</v>
      </c>
      <c r="E9989" s="2" t="s">
        <v>388</v>
      </c>
      <c r="F9989" s="2">
        <v>151611475</v>
      </c>
    </row>
    <row r="9990" spans="1:6" x14ac:dyDescent="0.25">
      <c r="A9990" s="2" t="s">
        <v>250</v>
      </c>
      <c r="B9990" s="2" t="s">
        <v>386</v>
      </c>
      <c r="C9990" s="2" t="s">
        <v>390</v>
      </c>
      <c r="D9990" s="2">
        <v>2018</v>
      </c>
      <c r="E9990" s="2" t="s">
        <v>388</v>
      </c>
      <c r="F9990" s="2">
        <v>207120353</v>
      </c>
    </row>
    <row r="9991" spans="1:6" x14ac:dyDescent="0.25">
      <c r="A9991" s="2" t="s">
        <v>250</v>
      </c>
      <c r="B9991" s="2" t="s">
        <v>386</v>
      </c>
      <c r="C9991" s="2" t="s">
        <v>390</v>
      </c>
      <c r="D9991" s="2">
        <v>2019</v>
      </c>
      <c r="E9991" s="2" t="s">
        <v>388</v>
      </c>
      <c r="F9991" s="2">
        <v>227655549</v>
      </c>
    </row>
    <row r="9992" spans="1:6" x14ac:dyDescent="0.25">
      <c r="A9992" s="2" t="s">
        <v>250</v>
      </c>
      <c r="B9992" s="2" t="s">
        <v>386</v>
      </c>
      <c r="C9992" s="2" t="s">
        <v>390</v>
      </c>
      <c r="D9992" s="2">
        <v>2020</v>
      </c>
      <c r="E9992" s="2" t="s">
        <v>388</v>
      </c>
      <c r="F9992" s="2">
        <v>246021622</v>
      </c>
    </row>
    <row r="9993" spans="1:6" x14ac:dyDescent="0.25">
      <c r="A9993" s="2" t="s">
        <v>250</v>
      </c>
      <c r="B9993" s="2" t="s">
        <v>386</v>
      </c>
      <c r="C9993" s="2" t="s">
        <v>390</v>
      </c>
      <c r="D9993" s="2">
        <v>2021</v>
      </c>
      <c r="E9993" s="2" t="s">
        <v>388</v>
      </c>
      <c r="F9993" s="2">
        <v>264297973</v>
      </c>
    </row>
    <row r="9994" spans="1:6" x14ac:dyDescent="0.25">
      <c r="A9994" s="2" t="s">
        <v>251</v>
      </c>
      <c r="B9994" s="2" t="s">
        <v>434</v>
      </c>
      <c r="C9994" s="2" t="s">
        <v>387</v>
      </c>
      <c r="D9994" s="2">
        <v>2010</v>
      </c>
      <c r="E9994" s="2" t="s">
        <v>388</v>
      </c>
      <c r="F9994" s="2">
        <v>56958427</v>
      </c>
    </row>
    <row r="9995" spans="1:6" x14ac:dyDescent="0.25">
      <c r="A9995" s="2" t="s">
        <v>251</v>
      </c>
      <c r="B9995" s="2" t="s">
        <v>434</v>
      </c>
      <c r="C9995" s="2" t="s">
        <v>387</v>
      </c>
      <c r="D9995" s="2">
        <v>2011</v>
      </c>
      <c r="E9995" s="2" t="s">
        <v>388</v>
      </c>
      <c r="F9995" s="2">
        <v>103476939</v>
      </c>
    </row>
    <row r="9996" spans="1:6" x14ac:dyDescent="0.25">
      <c r="A9996" s="2" t="s">
        <v>251</v>
      </c>
      <c r="B9996" s="2" t="s">
        <v>434</v>
      </c>
      <c r="C9996" s="2" t="s">
        <v>387</v>
      </c>
      <c r="D9996" s="2">
        <v>2012</v>
      </c>
      <c r="E9996" s="2" t="s">
        <v>388</v>
      </c>
      <c r="F9996" s="2">
        <v>67847315</v>
      </c>
    </row>
    <row r="9997" spans="1:6" x14ac:dyDescent="0.25">
      <c r="A9997" s="2" t="s">
        <v>251</v>
      </c>
      <c r="B9997" s="2" t="s">
        <v>434</v>
      </c>
      <c r="C9997" s="2" t="s">
        <v>387</v>
      </c>
      <c r="D9997" s="2">
        <v>2013</v>
      </c>
      <c r="E9997" s="2" t="s">
        <v>388</v>
      </c>
      <c r="F9997" s="2">
        <v>81182668</v>
      </c>
    </row>
    <row r="9998" spans="1:6" x14ac:dyDescent="0.25">
      <c r="A9998" s="2" t="s">
        <v>251</v>
      </c>
      <c r="B9998" s="2" t="s">
        <v>434</v>
      </c>
      <c r="C9998" s="2" t="s">
        <v>387</v>
      </c>
      <c r="D9998" s="2">
        <v>2014</v>
      </c>
      <c r="E9998" s="2" t="s">
        <v>388</v>
      </c>
      <c r="F9998" s="2">
        <v>176980528</v>
      </c>
    </row>
    <row r="9999" spans="1:6" x14ac:dyDescent="0.25">
      <c r="A9999" s="2" t="s">
        <v>251</v>
      </c>
      <c r="B9999" s="2" t="s">
        <v>434</v>
      </c>
      <c r="C9999" s="2" t="s">
        <v>387</v>
      </c>
      <c r="D9999" s="2">
        <v>2015</v>
      </c>
      <c r="E9999" s="2" t="s">
        <v>388</v>
      </c>
      <c r="F9999" s="2">
        <v>132436649</v>
      </c>
    </row>
    <row r="10000" spans="1:6" x14ac:dyDescent="0.25">
      <c r="A10000" s="2" t="s">
        <v>251</v>
      </c>
      <c r="B10000" s="2" t="s">
        <v>434</v>
      </c>
      <c r="C10000" s="2" t="s">
        <v>387</v>
      </c>
      <c r="D10000" s="2">
        <v>2016</v>
      </c>
      <c r="E10000" s="2" t="s">
        <v>388</v>
      </c>
      <c r="F10000" s="2">
        <v>201448585</v>
      </c>
    </row>
    <row r="10001" spans="1:6" x14ac:dyDescent="0.25">
      <c r="A10001" s="2" t="s">
        <v>251</v>
      </c>
      <c r="B10001" s="2" t="s">
        <v>434</v>
      </c>
      <c r="C10001" s="2" t="s">
        <v>387</v>
      </c>
      <c r="D10001" s="2">
        <v>2017</v>
      </c>
      <c r="E10001" s="2" t="s">
        <v>388</v>
      </c>
      <c r="F10001" s="2">
        <v>115578908</v>
      </c>
    </row>
    <row r="10002" spans="1:6" x14ac:dyDescent="0.25">
      <c r="A10002" s="2" t="s">
        <v>251</v>
      </c>
      <c r="B10002" s="2" t="s">
        <v>434</v>
      </c>
      <c r="C10002" s="2" t="s">
        <v>387</v>
      </c>
      <c r="D10002" s="2">
        <v>2018</v>
      </c>
      <c r="E10002" s="2" t="s">
        <v>388</v>
      </c>
      <c r="F10002" s="2">
        <v>168570289</v>
      </c>
    </row>
    <row r="10003" spans="1:6" x14ac:dyDescent="0.25">
      <c r="A10003" s="2" t="s">
        <v>251</v>
      </c>
      <c r="B10003" s="2" t="s">
        <v>434</v>
      </c>
      <c r="C10003" s="2" t="s">
        <v>387</v>
      </c>
      <c r="D10003" s="2">
        <v>2019</v>
      </c>
      <c r="E10003" s="2" t="s">
        <v>388</v>
      </c>
      <c r="F10003" s="2">
        <v>179756846</v>
      </c>
    </row>
    <row r="10004" spans="1:6" x14ac:dyDescent="0.25">
      <c r="A10004" s="2" t="s">
        <v>251</v>
      </c>
      <c r="B10004" s="2" t="s">
        <v>434</v>
      </c>
      <c r="C10004" s="2" t="s">
        <v>387</v>
      </c>
      <c r="D10004" s="2">
        <v>2020</v>
      </c>
      <c r="E10004" s="2" t="s">
        <v>388</v>
      </c>
      <c r="F10004" s="2">
        <v>189835864</v>
      </c>
    </row>
    <row r="10005" spans="1:6" x14ac:dyDescent="0.25">
      <c r="A10005" s="2" t="s">
        <v>251</v>
      </c>
      <c r="B10005" s="2" t="s">
        <v>434</v>
      </c>
      <c r="C10005" s="2" t="s">
        <v>387</v>
      </c>
      <c r="D10005" s="2">
        <v>2021</v>
      </c>
      <c r="E10005" s="2" t="s">
        <v>388</v>
      </c>
      <c r="F10005" s="2">
        <v>196854542</v>
      </c>
    </row>
    <row r="10006" spans="1:6" x14ac:dyDescent="0.25">
      <c r="A10006" s="2" t="s">
        <v>251</v>
      </c>
      <c r="B10006" s="2" t="s">
        <v>434</v>
      </c>
      <c r="C10006" s="2" t="s">
        <v>389</v>
      </c>
      <c r="D10006" s="2">
        <v>2010</v>
      </c>
      <c r="E10006" s="2" t="s">
        <v>388</v>
      </c>
      <c r="F10006" s="2">
        <v>173009407</v>
      </c>
    </row>
    <row r="10007" spans="1:6" x14ac:dyDescent="0.25">
      <c r="A10007" s="2" t="s">
        <v>251</v>
      </c>
      <c r="B10007" s="2" t="s">
        <v>434</v>
      </c>
      <c r="C10007" s="2" t="s">
        <v>389</v>
      </c>
      <c r="D10007" s="2">
        <v>2011</v>
      </c>
      <c r="E10007" s="2" t="s">
        <v>388</v>
      </c>
      <c r="F10007" s="2">
        <v>219188615</v>
      </c>
    </row>
    <row r="10008" spans="1:6" x14ac:dyDescent="0.25">
      <c r="A10008" s="2" t="s">
        <v>251</v>
      </c>
      <c r="B10008" s="2" t="s">
        <v>434</v>
      </c>
      <c r="C10008" s="2" t="s">
        <v>389</v>
      </c>
      <c r="D10008" s="2">
        <v>2012</v>
      </c>
      <c r="E10008" s="2" t="s">
        <v>388</v>
      </c>
      <c r="F10008" s="2">
        <v>110670295</v>
      </c>
    </row>
    <row r="10009" spans="1:6" x14ac:dyDescent="0.25">
      <c r="A10009" s="2" t="s">
        <v>251</v>
      </c>
      <c r="B10009" s="2" t="s">
        <v>434</v>
      </c>
      <c r="C10009" s="2" t="s">
        <v>389</v>
      </c>
      <c r="D10009" s="2">
        <v>2013</v>
      </c>
      <c r="E10009" s="2" t="s">
        <v>388</v>
      </c>
      <c r="F10009" s="2">
        <v>229506803</v>
      </c>
    </row>
    <row r="10010" spans="1:6" x14ac:dyDescent="0.25">
      <c r="A10010" s="2" t="s">
        <v>251</v>
      </c>
      <c r="B10010" s="2" t="s">
        <v>434</v>
      </c>
      <c r="C10010" s="2" t="s">
        <v>389</v>
      </c>
      <c r="D10010" s="2">
        <v>2014</v>
      </c>
      <c r="E10010" s="2" t="s">
        <v>388</v>
      </c>
      <c r="F10010" s="2">
        <v>309306545</v>
      </c>
    </row>
    <row r="10011" spans="1:6" x14ac:dyDescent="0.25">
      <c r="A10011" s="2" t="s">
        <v>251</v>
      </c>
      <c r="B10011" s="2" t="s">
        <v>434</v>
      </c>
      <c r="C10011" s="2" t="s">
        <v>389</v>
      </c>
      <c r="D10011" s="2">
        <v>2015</v>
      </c>
      <c r="E10011" s="2" t="s">
        <v>388</v>
      </c>
      <c r="F10011" s="2">
        <v>824253120</v>
      </c>
    </row>
    <row r="10012" spans="1:6" x14ac:dyDescent="0.25">
      <c r="A10012" s="2" t="s">
        <v>251</v>
      </c>
      <c r="B10012" s="2" t="s">
        <v>434</v>
      </c>
      <c r="C10012" s="2" t="s">
        <v>389</v>
      </c>
      <c r="D10012" s="2">
        <v>2016</v>
      </c>
      <c r="E10012" s="2" t="s">
        <v>388</v>
      </c>
      <c r="F10012" s="2">
        <v>505605162</v>
      </c>
    </row>
    <row r="10013" spans="1:6" x14ac:dyDescent="0.25">
      <c r="A10013" s="2" t="s">
        <v>251</v>
      </c>
      <c r="B10013" s="2" t="s">
        <v>434</v>
      </c>
      <c r="C10013" s="2" t="s">
        <v>389</v>
      </c>
      <c r="D10013" s="2">
        <v>2017</v>
      </c>
      <c r="E10013" s="2" t="s">
        <v>388</v>
      </c>
      <c r="F10013" s="2">
        <v>391847498</v>
      </c>
    </row>
    <row r="10014" spans="1:6" x14ac:dyDescent="0.25">
      <c r="A10014" s="2" t="s">
        <v>251</v>
      </c>
      <c r="B10014" s="2" t="s">
        <v>434</v>
      </c>
      <c r="C10014" s="2" t="s">
        <v>389</v>
      </c>
      <c r="D10014" s="2">
        <v>2018</v>
      </c>
      <c r="E10014" s="2" t="s">
        <v>388</v>
      </c>
      <c r="F10014" s="2">
        <v>528471593</v>
      </c>
    </row>
    <row r="10015" spans="1:6" x14ac:dyDescent="0.25">
      <c r="A10015" s="2" t="s">
        <v>251</v>
      </c>
      <c r="B10015" s="2" t="s">
        <v>434</v>
      </c>
      <c r="C10015" s="2" t="s">
        <v>389</v>
      </c>
      <c r="D10015" s="2">
        <v>2019</v>
      </c>
      <c r="E10015" s="2" t="s">
        <v>388</v>
      </c>
      <c r="F10015" s="2">
        <v>529218864</v>
      </c>
    </row>
    <row r="10016" spans="1:6" x14ac:dyDescent="0.25">
      <c r="A10016" s="2" t="s">
        <v>251</v>
      </c>
      <c r="B10016" s="2" t="s">
        <v>434</v>
      </c>
      <c r="C10016" s="2" t="s">
        <v>389</v>
      </c>
      <c r="D10016" s="2">
        <v>2020</v>
      </c>
      <c r="E10016" s="2" t="s">
        <v>388</v>
      </c>
      <c r="F10016" s="2">
        <v>541018189</v>
      </c>
    </row>
    <row r="10017" spans="1:6" x14ac:dyDescent="0.25">
      <c r="A10017" s="2" t="s">
        <v>251</v>
      </c>
      <c r="B10017" s="2" t="s">
        <v>434</v>
      </c>
      <c r="C10017" s="2" t="s">
        <v>389</v>
      </c>
      <c r="D10017" s="2">
        <v>2021</v>
      </c>
      <c r="E10017" s="2" t="s">
        <v>388</v>
      </c>
      <c r="F10017" s="2">
        <v>548012897</v>
      </c>
    </row>
    <row r="10018" spans="1:6" x14ac:dyDescent="0.25">
      <c r="A10018" s="2" t="s">
        <v>251</v>
      </c>
      <c r="B10018" s="2" t="s">
        <v>434</v>
      </c>
      <c r="C10018" s="2" t="s">
        <v>390</v>
      </c>
      <c r="D10018" s="2">
        <v>2010</v>
      </c>
      <c r="E10018" s="2" t="s">
        <v>388</v>
      </c>
      <c r="F10018" s="2">
        <v>287257849</v>
      </c>
    </row>
    <row r="10019" spans="1:6" x14ac:dyDescent="0.25">
      <c r="A10019" s="2" t="s">
        <v>251</v>
      </c>
      <c r="B10019" s="2" t="s">
        <v>434</v>
      </c>
      <c r="C10019" s="2" t="s">
        <v>390</v>
      </c>
      <c r="D10019" s="2">
        <v>2011</v>
      </c>
      <c r="E10019" s="2" t="s">
        <v>388</v>
      </c>
      <c r="F10019" s="2">
        <v>453015257</v>
      </c>
    </row>
    <row r="10020" spans="1:6" x14ac:dyDescent="0.25">
      <c r="A10020" s="2" t="s">
        <v>251</v>
      </c>
      <c r="B10020" s="2" t="s">
        <v>434</v>
      </c>
      <c r="C10020" s="2" t="s">
        <v>390</v>
      </c>
      <c r="D10020" s="2">
        <v>2012</v>
      </c>
      <c r="E10020" s="2" t="s">
        <v>388</v>
      </c>
      <c r="F10020" s="2">
        <v>314686256</v>
      </c>
    </row>
    <row r="10021" spans="1:6" x14ac:dyDescent="0.25">
      <c r="A10021" s="2" t="s">
        <v>251</v>
      </c>
      <c r="B10021" s="2" t="s">
        <v>434</v>
      </c>
      <c r="C10021" s="2" t="s">
        <v>390</v>
      </c>
      <c r="D10021" s="2">
        <v>2013</v>
      </c>
      <c r="E10021" s="2" t="s">
        <v>388</v>
      </c>
      <c r="F10021" s="2">
        <v>355671111</v>
      </c>
    </row>
    <row r="10022" spans="1:6" x14ac:dyDescent="0.25">
      <c r="A10022" s="2" t="s">
        <v>251</v>
      </c>
      <c r="B10022" s="2" t="s">
        <v>434</v>
      </c>
      <c r="C10022" s="2" t="s">
        <v>390</v>
      </c>
      <c r="D10022" s="2">
        <v>2014</v>
      </c>
      <c r="E10022" s="2" t="s">
        <v>388</v>
      </c>
      <c r="F10022" s="2">
        <v>380208081</v>
      </c>
    </row>
    <row r="10023" spans="1:6" x14ac:dyDescent="0.25">
      <c r="A10023" s="2" t="s">
        <v>251</v>
      </c>
      <c r="B10023" s="2" t="s">
        <v>434</v>
      </c>
      <c r="C10023" s="2" t="s">
        <v>390</v>
      </c>
      <c r="D10023" s="2">
        <v>2015</v>
      </c>
      <c r="E10023" s="2" t="s">
        <v>388</v>
      </c>
      <c r="F10023" s="2">
        <v>500940516</v>
      </c>
    </row>
    <row r="10024" spans="1:6" x14ac:dyDescent="0.25">
      <c r="A10024" s="2" t="s">
        <v>251</v>
      </c>
      <c r="B10024" s="2" t="s">
        <v>434</v>
      </c>
      <c r="C10024" s="2" t="s">
        <v>390</v>
      </c>
      <c r="D10024" s="2">
        <v>2016</v>
      </c>
      <c r="E10024" s="2" t="s">
        <v>388</v>
      </c>
      <c r="F10024" s="2">
        <v>506270887</v>
      </c>
    </row>
    <row r="10025" spans="1:6" x14ac:dyDescent="0.25">
      <c r="A10025" s="2" t="s">
        <v>251</v>
      </c>
      <c r="B10025" s="2" t="s">
        <v>434</v>
      </c>
      <c r="C10025" s="2" t="s">
        <v>390</v>
      </c>
      <c r="D10025" s="2">
        <v>2017</v>
      </c>
      <c r="E10025" s="2" t="s">
        <v>388</v>
      </c>
      <c r="F10025" s="2">
        <v>582561309</v>
      </c>
    </row>
    <row r="10026" spans="1:6" x14ac:dyDescent="0.25">
      <c r="A10026" s="2" t="s">
        <v>251</v>
      </c>
      <c r="B10026" s="2" t="s">
        <v>434</v>
      </c>
      <c r="C10026" s="2" t="s">
        <v>390</v>
      </c>
      <c r="D10026" s="2">
        <v>2018</v>
      </c>
      <c r="E10026" s="2" t="s">
        <v>388</v>
      </c>
      <c r="F10026" s="2">
        <v>558946410</v>
      </c>
    </row>
    <row r="10027" spans="1:6" x14ac:dyDescent="0.25">
      <c r="A10027" s="2" t="s">
        <v>251</v>
      </c>
      <c r="B10027" s="2" t="s">
        <v>434</v>
      </c>
      <c r="C10027" s="2" t="s">
        <v>390</v>
      </c>
      <c r="D10027" s="2">
        <v>2019</v>
      </c>
      <c r="E10027" s="2" t="s">
        <v>388</v>
      </c>
      <c r="F10027" s="2">
        <v>581138584</v>
      </c>
    </row>
    <row r="10028" spans="1:6" x14ac:dyDescent="0.25">
      <c r="A10028" s="2" t="s">
        <v>251</v>
      </c>
      <c r="B10028" s="2" t="s">
        <v>434</v>
      </c>
      <c r="C10028" s="2" t="s">
        <v>390</v>
      </c>
      <c r="D10028" s="2">
        <v>2020</v>
      </c>
      <c r="E10028" s="2" t="s">
        <v>388</v>
      </c>
      <c r="F10028" s="2">
        <v>620938538</v>
      </c>
    </row>
    <row r="10029" spans="1:6" x14ac:dyDescent="0.25">
      <c r="A10029" s="2" t="s">
        <v>251</v>
      </c>
      <c r="B10029" s="2" t="s">
        <v>434</v>
      </c>
      <c r="C10029" s="2" t="s">
        <v>390</v>
      </c>
      <c r="D10029" s="2">
        <v>2021</v>
      </c>
      <c r="E10029" s="2" t="s">
        <v>388</v>
      </c>
      <c r="F10029" s="2">
        <v>663688101</v>
      </c>
    </row>
    <row r="10030" spans="1:6" x14ac:dyDescent="0.25">
      <c r="A10030" s="2" t="s">
        <v>252</v>
      </c>
      <c r="B10030" s="2" t="s">
        <v>430</v>
      </c>
      <c r="C10030" s="2" t="s">
        <v>387</v>
      </c>
      <c r="D10030" s="2">
        <v>2010</v>
      </c>
      <c r="E10030" s="2" t="s">
        <v>388</v>
      </c>
      <c r="F10030" s="2">
        <v>420290877</v>
      </c>
    </row>
    <row r="10031" spans="1:6" x14ac:dyDescent="0.25">
      <c r="A10031" s="2" t="s">
        <v>252</v>
      </c>
      <c r="B10031" s="2" t="s">
        <v>430</v>
      </c>
      <c r="C10031" s="2" t="s">
        <v>387</v>
      </c>
      <c r="D10031" s="2">
        <v>2011</v>
      </c>
      <c r="E10031" s="2" t="s">
        <v>388</v>
      </c>
      <c r="F10031" s="2">
        <v>350185792</v>
      </c>
    </row>
    <row r="10032" spans="1:6" x14ac:dyDescent="0.25">
      <c r="A10032" s="2" t="s">
        <v>252</v>
      </c>
      <c r="B10032" s="2" t="s">
        <v>430</v>
      </c>
      <c r="C10032" s="2" t="s">
        <v>387</v>
      </c>
      <c r="D10032" s="2">
        <v>2012</v>
      </c>
      <c r="E10032" s="2" t="s">
        <v>388</v>
      </c>
      <c r="F10032" s="2">
        <v>339292532</v>
      </c>
    </row>
    <row r="10033" spans="1:6" x14ac:dyDescent="0.25">
      <c r="A10033" s="2" t="s">
        <v>252</v>
      </c>
      <c r="B10033" s="2" t="s">
        <v>430</v>
      </c>
      <c r="C10033" s="2" t="s">
        <v>387</v>
      </c>
      <c r="D10033" s="2">
        <v>2013</v>
      </c>
      <c r="E10033" s="2" t="s">
        <v>388</v>
      </c>
      <c r="F10033" s="2">
        <v>403280233</v>
      </c>
    </row>
    <row r="10034" spans="1:6" x14ac:dyDescent="0.25">
      <c r="A10034" s="2" t="s">
        <v>252</v>
      </c>
      <c r="B10034" s="2" t="s">
        <v>430</v>
      </c>
      <c r="C10034" s="2" t="s">
        <v>387</v>
      </c>
      <c r="D10034" s="2">
        <v>2014</v>
      </c>
      <c r="E10034" s="2" t="s">
        <v>388</v>
      </c>
      <c r="F10034" s="2">
        <v>546175318</v>
      </c>
    </row>
    <row r="10035" spans="1:6" x14ac:dyDescent="0.25">
      <c r="A10035" s="2" t="s">
        <v>252</v>
      </c>
      <c r="B10035" s="2" t="s">
        <v>430</v>
      </c>
      <c r="C10035" s="2" t="s">
        <v>387</v>
      </c>
      <c r="D10035" s="2">
        <v>2015</v>
      </c>
      <c r="E10035" s="2" t="s">
        <v>388</v>
      </c>
      <c r="F10035" s="2">
        <v>621705737</v>
      </c>
    </row>
    <row r="10036" spans="1:6" x14ac:dyDescent="0.25">
      <c r="A10036" s="2" t="s">
        <v>252</v>
      </c>
      <c r="B10036" s="2" t="s">
        <v>430</v>
      </c>
      <c r="C10036" s="2" t="s">
        <v>387</v>
      </c>
      <c r="D10036" s="2">
        <v>2016</v>
      </c>
      <c r="E10036" s="2" t="s">
        <v>388</v>
      </c>
      <c r="F10036" s="2">
        <v>738208109</v>
      </c>
    </row>
    <row r="10037" spans="1:6" x14ac:dyDescent="0.25">
      <c r="A10037" s="2" t="s">
        <v>252</v>
      </c>
      <c r="B10037" s="2" t="s">
        <v>430</v>
      </c>
      <c r="C10037" s="2" t="s">
        <v>387</v>
      </c>
      <c r="D10037" s="2">
        <v>2017</v>
      </c>
      <c r="E10037" s="2" t="s">
        <v>388</v>
      </c>
      <c r="F10037" s="2">
        <v>641952998</v>
      </c>
    </row>
    <row r="10038" spans="1:6" x14ac:dyDescent="0.25">
      <c r="A10038" s="2" t="s">
        <v>252</v>
      </c>
      <c r="B10038" s="2" t="s">
        <v>430</v>
      </c>
      <c r="C10038" s="2" t="s">
        <v>387</v>
      </c>
      <c r="D10038" s="2">
        <v>2018</v>
      </c>
      <c r="E10038" s="2" t="s">
        <v>388</v>
      </c>
      <c r="F10038" s="2">
        <v>709808279</v>
      </c>
    </row>
    <row r="10039" spans="1:6" x14ac:dyDescent="0.25">
      <c r="A10039" s="2" t="s">
        <v>252</v>
      </c>
      <c r="B10039" s="2" t="s">
        <v>430</v>
      </c>
      <c r="C10039" s="2" t="s">
        <v>387</v>
      </c>
      <c r="D10039" s="2">
        <v>2019</v>
      </c>
      <c r="E10039" s="2" t="s">
        <v>388</v>
      </c>
      <c r="F10039" s="2">
        <v>763798810</v>
      </c>
    </row>
    <row r="10040" spans="1:6" x14ac:dyDescent="0.25">
      <c r="A10040" s="2" t="s">
        <v>252</v>
      </c>
      <c r="B10040" s="2" t="s">
        <v>430</v>
      </c>
      <c r="C10040" s="2" t="s">
        <v>387</v>
      </c>
      <c r="D10040" s="2">
        <v>2020</v>
      </c>
      <c r="E10040" s="2" t="s">
        <v>388</v>
      </c>
      <c r="F10040" s="2">
        <v>814235171</v>
      </c>
    </row>
    <row r="10041" spans="1:6" x14ac:dyDescent="0.25">
      <c r="A10041" s="2" t="s">
        <v>252</v>
      </c>
      <c r="B10041" s="2" t="s">
        <v>430</v>
      </c>
      <c r="C10041" s="2" t="s">
        <v>387</v>
      </c>
      <c r="D10041" s="2">
        <v>2021</v>
      </c>
      <c r="E10041" s="2" t="s">
        <v>388</v>
      </c>
      <c r="F10041" s="2">
        <v>850384598</v>
      </c>
    </row>
    <row r="10042" spans="1:6" x14ac:dyDescent="0.25">
      <c r="A10042" s="2" t="s">
        <v>252</v>
      </c>
      <c r="B10042" s="2" t="s">
        <v>430</v>
      </c>
      <c r="C10042" s="2" t="s">
        <v>389</v>
      </c>
      <c r="D10042" s="2">
        <v>2010</v>
      </c>
      <c r="E10042" s="2" t="s">
        <v>388</v>
      </c>
      <c r="F10042" s="2">
        <v>596793994</v>
      </c>
    </row>
    <row r="10043" spans="1:6" x14ac:dyDescent="0.25">
      <c r="A10043" s="2" t="s">
        <v>252</v>
      </c>
      <c r="B10043" s="2" t="s">
        <v>430</v>
      </c>
      <c r="C10043" s="2" t="s">
        <v>389</v>
      </c>
      <c r="D10043" s="2">
        <v>2011</v>
      </c>
      <c r="E10043" s="2" t="s">
        <v>388</v>
      </c>
      <c r="F10043" s="2">
        <v>1016422660</v>
      </c>
    </row>
    <row r="10044" spans="1:6" x14ac:dyDescent="0.25">
      <c r="A10044" s="2" t="s">
        <v>252</v>
      </c>
      <c r="B10044" s="2" t="s">
        <v>430</v>
      </c>
      <c r="C10044" s="2" t="s">
        <v>389</v>
      </c>
      <c r="D10044" s="2">
        <v>2012</v>
      </c>
      <c r="E10044" s="2" t="s">
        <v>388</v>
      </c>
      <c r="F10044" s="2">
        <v>734590997</v>
      </c>
    </row>
    <row r="10045" spans="1:6" x14ac:dyDescent="0.25">
      <c r="A10045" s="2" t="s">
        <v>252</v>
      </c>
      <c r="B10045" s="2" t="s">
        <v>430</v>
      </c>
      <c r="C10045" s="2" t="s">
        <v>389</v>
      </c>
      <c r="D10045" s="2">
        <v>2013</v>
      </c>
      <c r="E10045" s="2" t="s">
        <v>388</v>
      </c>
      <c r="F10045" s="2">
        <v>787087591</v>
      </c>
    </row>
    <row r="10046" spans="1:6" x14ac:dyDescent="0.25">
      <c r="A10046" s="2" t="s">
        <v>252</v>
      </c>
      <c r="B10046" s="2" t="s">
        <v>430</v>
      </c>
      <c r="C10046" s="2" t="s">
        <v>389</v>
      </c>
      <c r="D10046" s="2">
        <v>2014</v>
      </c>
      <c r="E10046" s="2" t="s">
        <v>388</v>
      </c>
      <c r="F10046" s="2">
        <v>852484969</v>
      </c>
    </row>
    <row r="10047" spans="1:6" x14ac:dyDescent="0.25">
      <c r="A10047" s="2" t="s">
        <v>252</v>
      </c>
      <c r="B10047" s="2" t="s">
        <v>430</v>
      </c>
      <c r="C10047" s="2" t="s">
        <v>389</v>
      </c>
      <c r="D10047" s="2">
        <v>2015</v>
      </c>
      <c r="E10047" s="2" t="s">
        <v>388</v>
      </c>
      <c r="F10047" s="2">
        <v>1342768139</v>
      </c>
    </row>
    <row r="10048" spans="1:6" x14ac:dyDescent="0.25">
      <c r="A10048" s="2" t="s">
        <v>252</v>
      </c>
      <c r="B10048" s="2" t="s">
        <v>430</v>
      </c>
      <c r="C10048" s="2" t="s">
        <v>389</v>
      </c>
      <c r="D10048" s="2">
        <v>2016</v>
      </c>
      <c r="E10048" s="2" t="s">
        <v>388</v>
      </c>
      <c r="F10048" s="2">
        <v>1644322897</v>
      </c>
    </row>
    <row r="10049" spans="1:6" x14ac:dyDescent="0.25">
      <c r="A10049" s="2" t="s">
        <v>252</v>
      </c>
      <c r="B10049" s="2" t="s">
        <v>430</v>
      </c>
      <c r="C10049" s="2" t="s">
        <v>389</v>
      </c>
      <c r="D10049" s="2">
        <v>2017</v>
      </c>
      <c r="E10049" s="2" t="s">
        <v>388</v>
      </c>
      <c r="F10049" s="2">
        <v>1067762814</v>
      </c>
    </row>
    <row r="10050" spans="1:6" x14ac:dyDescent="0.25">
      <c r="A10050" s="2" t="s">
        <v>252</v>
      </c>
      <c r="B10050" s="2" t="s">
        <v>430</v>
      </c>
      <c r="C10050" s="2" t="s">
        <v>389</v>
      </c>
      <c r="D10050" s="2">
        <v>2018</v>
      </c>
      <c r="E10050" s="2" t="s">
        <v>388</v>
      </c>
      <c r="F10050" s="2">
        <v>1008566714</v>
      </c>
    </row>
    <row r="10051" spans="1:6" x14ac:dyDescent="0.25">
      <c r="A10051" s="2" t="s">
        <v>252</v>
      </c>
      <c r="B10051" s="2" t="s">
        <v>430</v>
      </c>
      <c r="C10051" s="2" t="s">
        <v>389</v>
      </c>
      <c r="D10051" s="2">
        <v>2019</v>
      </c>
      <c r="E10051" s="2" t="s">
        <v>388</v>
      </c>
      <c r="F10051" s="2">
        <v>1060106071</v>
      </c>
    </row>
    <row r="10052" spans="1:6" x14ac:dyDescent="0.25">
      <c r="A10052" s="2" t="s">
        <v>252</v>
      </c>
      <c r="B10052" s="2" t="s">
        <v>430</v>
      </c>
      <c r="C10052" s="2" t="s">
        <v>389</v>
      </c>
      <c r="D10052" s="2">
        <v>2020</v>
      </c>
      <c r="E10052" s="2" t="s">
        <v>388</v>
      </c>
      <c r="F10052" s="2">
        <v>1076704327</v>
      </c>
    </row>
    <row r="10053" spans="1:6" x14ac:dyDescent="0.25">
      <c r="A10053" s="2" t="s">
        <v>252</v>
      </c>
      <c r="B10053" s="2" t="s">
        <v>430</v>
      </c>
      <c r="C10053" s="2" t="s">
        <v>389</v>
      </c>
      <c r="D10053" s="2">
        <v>2021</v>
      </c>
      <c r="E10053" s="2" t="s">
        <v>388</v>
      </c>
      <c r="F10053" s="2">
        <v>1085749607</v>
      </c>
    </row>
    <row r="10054" spans="1:6" x14ac:dyDescent="0.25">
      <c r="A10054" s="2" t="s">
        <v>252</v>
      </c>
      <c r="B10054" s="2" t="s">
        <v>430</v>
      </c>
      <c r="C10054" s="2" t="s">
        <v>390</v>
      </c>
      <c r="D10054" s="2">
        <v>2010</v>
      </c>
      <c r="E10054" s="2" t="s">
        <v>388</v>
      </c>
      <c r="F10054" s="2">
        <v>851836597</v>
      </c>
    </row>
    <row r="10055" spans="1:6" x14ac:dyDescent="0.25">
      <c r="A10055" s="2" t="s">
        <v>252</v>
      </c>
      <c r="B10055" s="2" t="s">
        <v>430</v>
      </c>
      <c r="C10055" s="2" t="s">
        <v>390</v>
      </c>
      <c r="D10055" s="2">
        <v>2011</v>
      </c>
      <c r="E10055" s="2" t="s">
        <v>388</v>
      </c>
      <c r="F10055" s="2">
        <v>863479001</v>
      </c>
    </row>
    <row r="10056" spans="1:6" x14ac:dyDescent="0.25">
      <c r="A10056" s="2" t="s">
        <v>252</v>
      </c>
      <c r="B10056" s="2" t="s">
        <v>430</v>
      </c>
      <c r="C10056" s="2" t="s">
        <v>390</v>
      </c>
      <c r="D10056" s="2">
        <v>2012</v>
      </c>
      <c r="E10056" s="2" t="s">
        <v>388</v>
      </c>
      <c r="F10056" s="2">
        <v>1305409245</v>
      </c>
    </row>
    <row r="10057" spans="1:6" x14ac:dyDescent="0.25">
      <c r="A10057" s="2" t="s">
        <v>252</v>
      </c>
      <c r="B10057" s="2" t="s">
        <v>430</v>
      </c>
      <c r="C10057" s="2" t="s">
        <v>390</v>
      </c>
      <c r="D10057" s="2">
        <v>2013</v>
      </c>
      <c r="E10057" s="2" t="s">
        <v>388</v>
      </c>
      <c r="F10057" s="2">
        <v>1797902378</v>
      </c>
    </row>
    <row r="10058" spans="1:6" x14ac:dyDescent="0.25">
      <c r="A10058" s="2" t="s">
        <v>252</v>
      </c>
      <c r="B10058" s="2" t="s">
        <v>430</v>
      </c>
      <c r="C10058" s="2" t="s">
        <v>390</v>
      </c>
      <c r="D10058" s="2">
        <v>2014</v>
      </c>
      <c r="E10058" s="2" t="s">
        <v>388</v>
      </c>
      <c r="F10058" s="2">
        <v>1730375907</v>
      </c>
    </row>
    <row r="10059" spans="1:6" x14ac:dyDescent="0.25">
      <c r="A10059" s="2" t="s">
        <v>252</v>
      </c>
      <c r="B10059" s="2" t="s">
        <v>430</v>
      </c>
      <c r="C10059" s="2" t="s">
        <v>390</v>
      </c>
      <c r="D10059" s="2">
        <v>2015</v>
      </c>
      <c r="E10059" s="2" t="s">
        <v>388</v>
      </c>
      <c r="F10059" s="2">
        <v>1863043389</v>
      </c>
    </row>
    <row r="10060" spans="1:6" x14ac:dyDescent="0.25">
      <c r="A10060" s="2" t="s">
        <v>252</v>
      </c>
      <c r="B10060" s="2" t="s">
        <v>430</v>
      </c>
      <c r="C10060" s="2" t="s">
        <v>390</v>
      </c>
      <c r="D10060" s="2">
        <v>2016</v>
      </c>
      <c r="E10060" s="2" t="s">
        <v>388</v>
      </c>
      <c r="F10060" s="2">
        <v>1807114029</v>
      </c>
    </row>
    <row r="10061" spans="1:6" x14ac:dyDescent="0.25">
      <c r="A10061" s="2" t="s">
        <v>252</v>
      </c>
      <c r="B10061" s="2" t="s">
        <v>430</v>
      </c>
      <c r="C10061" s="2" t="s">
        <v>390</v>
      </c>
      <c r="D10061" s="2">
        <v>2017</v>
      </c>
      <c r="E10061" s="2" t="s">
        <v>388</v>
      </c>
      <c r="F10061" s="2">
        <v>1693856089</v>
      </c>
    </row>
    <row r="10062" spans="1:6" x14ac:dyDescent="0.25">
      <c r="A10062" s="2" t="s">
        <v>252</v>
      </c>
      <c r="B10062" s="2" t="s">
        <v>430</v>
      </c>
      <c r="C10062" s="2" t="s">
        <v>390</v>
      </c>
      <c r="D10062" s="2">
        <v>2018</v>
      </c>
      <c r="E10062" s="2" t="s">
        <v>388</v>
      </c>
      <c r="F10062" s="2">
        <v>2211889193</v>
      </c>
    </row>
    <row r="10063" spans="1:6" x14ac:dyDescent="0.25">
      <c r="A10063" s="2" t="s">
        <v>252</v>
      </c>
      <c r="B10063" s="2" t="s">
        <v>430</v>
      </c>
      <c r="C10063" s="2" t="s">
        <v>390</v>
      </c>
      <c r="D10063" s="2">
        <v>2019</v>
      </c>
      <c r="E10063" s="2" t="s">
        <v>388</v>
      </c>
      <c r="F10063" s="2">
        <v>2473121227</v>
      </c>
    </row>
    <row r="10064" spans="1:6" x14ac:dyDescent="0.25">
      <c r="A10064" s="2" t="s">
        <v>252</v>
      </c>
      <c r="B10064" s="2" t="s">
        <v>430</v>
      </c>
      <c r="C10064" s="2" t="s">
        <v>390</v>
      </c>
      <c r="D10064" s="2">
        <v>2020</v>
      </c>
      <c r="E10064" s="2" t="s">
        <v>388</v>
      </c>
      <c r="F10064" s="2">
        <v>2674804106</v>
      </c>
    </row>
    <row r="10065" spans="1:6" x14ac:dyDescent="0.25">
      <c r="A10065" s="2" t="s">
        <v>252</v>
      </c>
      <c r="B10065" s="2" t="s">
        <v>430</v>
      </c>
      <c r="C10065" s="2" t="s">
        <v>390</v>
      </c>
      <c r="D10065" s="2">
        <v>2021</v>
      </c>
      <c r="E10065" s="2" t="s">
        <v>388</v>
      </c>
      <c r="F10065" s="2">
        <v>2860331848</v>
      </c>
    </row>
    <row r="10066" spans="1:6" x14ac:dyDescent="0.25">
      <c r="A10066" s="2" t="s">
        <v>253</v>
      </c>
      <c r="B10066" s="2" t="s">
        <v>409</v>
      </c>
      <c r="C10066" s="2" t="s">
        <v>387</v>
      </c>
      <c r="D10066" s="2">
        <v>2010</v>
      </c>
      <c r="E10066" s="2" t="s">
        <v>388</v>
      </c>
      <c r="F10066" s="2">
        <v>110438843</v>
      </c>
    </row>
    <row r="10067" spans="1:6" x14ac:dyDescent="0.25">
      <c r="A10067" s="2" t="s">
        <v>253</v>
      </c>
      <c r="B10067" s="2" t="s">
        <v>409</v>
      </c>
      <c r="C10067" s="2" t="s">
        <v>387</v>
      </c>
      <c r="D10067" s="2">
        <v>2011</v>
      </c>
      <c r="E10067" s="2" t="s">
        <v>388</v>
      </c>
      <c r="F10067" s="2">
        <v>614136545</v>
      </c>
    </row>
    <row r="10068" spans="1:6" x14ac:dyDescent="0.25">
      <c r="A10068" s="2" t="s">
        <v>253</v>
      </c>
      <c r="B10068" s="2" t="s">
        <v>409</v>
      </c>
      <c r="C10068" s="2" t="s">
        <v>387</v>
      </c>
      <c r="D10068" s="2">
        <v>2012</v>
      </c>
      <c r="E10068" s="2" t="s">
        <v>388</v>
      </c>
      <c r="F10068" s="2">
        <v>45416259</v>
      </c>
    </row>
    <row r="10069" spans="1:6" x14ac:dyDescent="0.25">
      <c r="A10069" s="2" t="s">
        <v>253</v>
      </c>
      <c r="B10069" s="2" t="s">
        <v>409</v>
      </c>
      <c r="C10069" s="2" t="s">
        <v>387</v>
      </c>
      <c r="D10069" s="2">
        <v>2013</v>
      </c>
      <c r="E10069" s="2" t="s">
        <v>388</v>
      </c>
      <c r="F10069" s="2">
        <v>70442804</v>
      </c>
    </row>
    <row r="10070" spans="1:6" x14ac:dyDescent="0.25">
      <c r="A10070" s="2" t="s">
        <v>253</v>
      </c>
      <c r="B10070" s="2" t="s">
        <v>409</v>
      </c>
      <c r="C10070" s="2" t="s">
        <v>387</v>
      </c>
      <c r="D10070" s="2">
        <v>2014</v>
      </c>
      <c r="E10070" s="2" t="s">
        <v>388</v>
      </c>
      <c r="F10070" s="2">
        <v>92402975</v>
      </c>
    </row>
    <row r="10071" spans="1:6" x14ac:dyDescent="0.25">
      <c r="A10071" s="2" t="s">
        <v>253</v>
      </c>
      <c r="B10071" s="2" t="s">
        <v>409</v>
      </c>
      <c r="C10071" s="2" t="s">
        <v>387</v>
      </c>
      <c r="D10071" s="2">
        <v>2015</v>
      </c>
      <c r="E10071" s="2" t="s">
        <v>388</v>
      </c>
      <c r="F10071" s="2">
        <v>58655803</v>
      </c>
    </row>
    <row r="10072" spans="1:6" x14ac:dyDescent="0.25">
      <c r="A10072" s="2" t="s">
        <v>253</v>
      </c>
      <c r="B10072" s="2" t="s">
        <v>409</v>
      </c>
      <c r="C10072" s="2" t="s">
        <v>387</v>
      </c>
      <c r="D10072" s="2">
        <v>2016</v>
      </c>
      <c r="E10072" s="2" t="s">
        <v>388</v>
      </c>
      <c r="F10072" s="2">
        <v>45868251</v>
      </c>
    </row>
    <row r="10073" spans="1:6" x14ac:dyDescent="0.25">
      <c r="A10073" s="2" t="s">
        <v>253</v>
      </c>
      <c r="B10073" s="2" t="s">
        <v>409</v>
      </c>
      <c r="C10073" s="2" t="s">
        <v>387</v>
      </c>
      <c r="D10073" s="2">
        <v>2017</v>
      </c>
      <c r="E10073" s="2" t="s">
        <v>388</v>
      </c>
      <c r="F10073" s="2">
        <v>129658906</v>
      </c>
    </row>
    <row r="10074" spans="1:6" x14ac:dyDescent="0.25">
      <c r="A10074" s="2" t="s">
        <v>253</v>
      </c>
      <c r="B10074" s="2" t="s">
        <v>409</v>
      </c>
      <c r="C10074" s="2" t="s">
        <v>387</v>
      </c>
      <c r="D10074" s="2">
        <v>2018</v>
      </c>
      <c r="E10074" s="2" t="s">
        <v>388</v>
      </c>
      <c r="F10074" s="2">
        <v>158211159</v>
      </c>
    </row>
    <row r="10075" spans="1:6" x14ac:dyDescent="0.25">
      <c r="A10075" s="2" t="s">
        <v>253</v>
      </c>
      <c r="B10075" s="2" t="s">
        <v>409</v>
      </c>
      <c r="C10075" s="2" t="s">
        <v>387</v>
      </c>
      <c r="D10075" s="2">
        <v>2019</v>
      </c>
      <c r="E10075" s="2" t="s">
        <v>388</v>
      </c>
      <c r="F10075" s="2">
        <v>169243852</v>
      </c>
    </row>
    <row r="10076" spans="1:6" x14ac:dyDescent="0.25">
      <c r="A10076" s="2" t="s">
        <v>253</v>
      </c>
      <c r="B10076" s="2" t="s">
        <v>409</v>
      </c>
      <c r="C10076" s="2" t="s">
        <v>387</v>
      </c>
      <c r="D10076" s="2">
        <v>2020</v>
      </c>
      <c r="E10076" s="2" t="s">
        <v>388</v>
      </c>
      <c r="F10076" s="2">
        <v>179731677</v>
      </c>
    </row>
    <row r="10077" spans="1:6" x14ac:dyDescent="0.25">
      <c r="A10077" s="2" t="s">
        <v>253</v>
      </c>
      <c r="B10077" s="2" t="s">
        <v>409</v>
      </c>
      <c r="C10077" s="2" t="s">
        <v>387</v>
      </c>
      <c r="D10077" s="2">
        <v>2021</v>
      </c>
      <c r="E10077" s="2" t="s">
        <v>388</v>
      </c>
      <c r="F10077" s="2">
        <v>186484913</v>
      </c>
    </row>
    <row r="10078" spans="1:6" x14ac:dyDescent="0.25">
      <c r="A10078" s="2" t="s">
        <v>253</v>
      </c>
      <c r="B10078" s="2" t="s">
        <v>409</v>
      </c>
      <c r="C10078" s="2" t="s">
        <v>389</v>
      </c>
      <c r="D10078" s="2">
        <v>2010</v>
      </c>
      <c r="E10078" s="2" t="s">
        <v>388</v>
      </c>
      <c r="F10078" s="2">
        <v>147301608</v>
      </c>
    </row>
    <row r="10079" spans="1:6" x14ac:dyDescent="0.25">
      <c r="A10079" s="2" t="s">
        <v>253</v>
      </c>
      <c r="B10079" s="2" t="s">
        <v>409</v>
      </c>
      <c r="C10079" s="2" t="s">
        <v>389</v>
      </c>
      <c r="D10079" s="2">
        <v>2011</v>
      </c>
      <c r="E10079" s="2" t="s">
        <v>388</v>
      </c>
      <c r="F10079" s="2">
        <v>102662795</v>
      </c>
    </row>
    <row r="10080" spans="1:6" x14ac:dyDescent="0.25">
      <c r="A10080" s="2" t="s">
        <v>253</v>
      </c>
      <c r="B10080" s="2" t="s">
        <v>409</v>
      </c>
      <c r="C10080" s="2" t="s">
        <v>389</v>
      </c>
      <c r="D10080" s="2">
        <v>2012</v>
      </c>
      <c r="E10080" s="2" t="s">
        <v>388</v>
      </c>
      <c r="F10080" s="2">
        <v>98219601</v>
      </c>
    </row>
    <row r="10081" spans="1:6" x14ac:dyDescent="0.25">
      <c r="A10081" s="2" t="s">
        <v>253</v>
      </c>
      <c r="B10081" s="2" t="s">
        <v>409</v>
      </c>
      <c r="C10081" s="2" t="s">
        <v>389</v>
      </c>
      <c r="D10081" s="2">
        <v>2013</v>
      </c>
      <c r="E10081" s="2" t="s">
        <v>388</v>
      </c>
      <c r="F10081" s="2">
        <v>125085656</v>
      </c>
    </row>
    <row r="10082" spans="1:6" x14ac:dyDescent="0.25">
      <c r="A10082" s="2" t="s">
        <v>253</v>
      </c>
      <c r="B10082" s="2" t="s">
        <v>409</v>
      </c>
      <c r="C10082" s="2" t="s">
        <v>389</v>
      </c>
      <c r="D10082" s="2">
        <v>2014</v>
      </c>
      <c r="E10082" s="2" t="s">
        <v>388</v>
      </c>
      <c r="F10082" s="2">
        <v>131537739</v>
      </c>
    </row>
    <row r="10083" spans="1:6" x14ac:dyDescent="0.25">
      <c r="A10083" s="2" t="s">
        <v>253</v>
      </c>
      <c r="B10083" s="2" t="s">
        <v>409</v>
      </c>
      <c r="C10083" s="2" t="s">
        <v>389</v>
      </c>
      <c r="D10083" s="2">
        <v>2015</v>
      </c>
      <c r="E10083" s="2" t="s">
        <v>388</v>
      </c>
      <c r="F10083" s="2">
        <v>209104924</v>
      </c>
    </row>
    <row r="10084" spans="1:6" x14ac:dyDescent="0.25">
      <c r="A10084" s="2" t="s">
        <v>253</v>
      </c>
      <c r="B10084" s="2" t="s">
        <v>409</v>
      </c>
      <c r="C10084" s="2" t="s">
        <v>389</v>
      </c>
      <c r="D10084" s="2">
        <v>2016</v>
      </c>
      <c r="E10084" s="2" t="s">
        <v>388</v>
      </c>
      <c r="F10084" s="2">
        <v>217047475</v>
      </c>
    </row>
    <row r="10085" spans="1:6" x14ac:dyDescent="0.25">
      <c r="A10085" s="2" t="s">
        <v>253</v>
      </c>
      <c r="B10085" s="2" t="s">
        <v>409</v>
      </c>
      <c r="C10085" s="2" t="s">
        <v>389</v>
      </c>
      <c r="D10085" s="2">
        <v>2017</v>
      </c>
      <c r="E10085" s="2" t="s">
        <v>388</v>
      </c>
      <c r="F10085" s="2">
        <v>189357409</v>
      </c>
    </row>
    <row r="10086" spans="1:6" x14ac:dyDescent="0.25">
      <c r="A10086" s="2" t="s">
        <v>253</v>
      </c>
      <c r="B10086" s="2" t="s">
        <v>409</v>
      </c>
      <c r="C10086" s="2" t="s">
        <v>389</v>
      </c>
      <c r="D10086" s="2">
        <v>2018</v>
      </c>
      <c r="E10086" s="2" t="s">
        <v>388</v>
      </c>
      <c r="F10086" s="2">
        <v>232637109</v>
      </c>
    </row>
    <row r="10087" spans="1:6" x14ac:dyDescent="0.25">
      <c r="A10087" s="2" t="s">
        <v>253</v>
      </c>
      <c r="B10087" s="2" t="s">
        <v>409</v>
      </c>
      <c r="C10087" s="2" t="s">
        <v>389</v>
      </c>
      <c r="D10087" s="2">
        <v>2019</v>
      </c>
      <c r="E10087" s="2" t="s">
        <v>388</v>
      </c>
      <c r="F10087" s="2">
        <v>235330167</v>
      </c>
    </row>
    <row r="10088" spans="1:6" x14ac:dyDescent="0.25">
      <c r="A10088" s="2" t="s">
        <v>253</v>
      </c>
      <c r="B10088" s="2" t="s">
        <v>409</v>
      </c>
      <c r="C10088" s="2" t="s">
        <v>389</v>
      </c>
      <c r="D10088" s="2">
        <v>2020</v>
      </c>
      <c r="E10088" s="2" t="s">
        <v>388</v>
      </c>
      <c r="F10088" s="2">
        <v>241197718</v>
      </c>
    </row>
    <row r="10089" spans="1:6" x14ac:dyDescent="0.25">
      <c r="A10089" s="2" t="s">
        <v>253</v>
      </c>
      <c r="B10089" s="2" t="s">
        <v>409</v>
      </c>
      <c r="C10089" s="2" t="s">
        <v>389</v>
      </c>
      <c r="D10089" s="2">
        <v>2021</v>
      </c>
      <c r="E10089" s="2" t="s">
        <v>388</v>
      </c>
      <c r="F10089" s="2">
        <v>246019757</v>
      </c>
    </row>
    <row r="10090" spans="1:6" x14ac:dyDescent="0.25">
      <c r="A10090" s="2" t="s">
        <v>253</v>
      </c>
      <c r="B10090" s="2" t="s">
        <v>409</v>
      </c>
      <c r="C10090" s="2" t="s">
        <v>390</v>
      </c>
      <c r="D10090" s="2">
        <v>2010</v>
      </c>
      <c r="E10090" s="2" t="s">
        <v>388</v>
      </c>
      <c r="F10090" s="2">
        <v>167374106</v>
      </c>
    </row>
    <row r="10091" spans="1:6" x14ac:dyDescent="0.25">
      <c r="A10091" s="2" t="s">
        <v>253</v>
      </c>
      <c r="B10091" s="2" t="s">
        <v>409</v>
      </c>
      <c r="C10091" s="2" t="s">
        <v>390</v>
      </c>
      <c r="D10091" s="2">
        <v>2011</v>
      </c>
      <c r="E10091" s="2" t="s">
        <v>388</v>
      </c>
      <c r="F10091" s="2">
        <v>162601593</v>
      </c>
    </row>
    <row r="10092" spans="1:6" x14ac:dyDescent="0.25">
      <c r="A10092" s="2" t="s">
        <v>253</v>
      </c>
      <c r="B10092" s="2" t="s">
        <v>409</v>
      </c>
      <c r="C10092" s="2" t="s">
        <v>390</v>
      </c>
      <c r="D10092" s="2">
        <v>2012</v>
      </c>
      <c r="E10092" s="2" t="s">
        <v>388</v>
      </c>
      <c r="F10092" s="2">
        <v>168626304</v>
      </c>
    </row>
    <row r="10093" spans="1:6" x14ac:dyDescent="0.25">
      <c r="A10093" s="2" t="s">
        <v>253</v>
      </c>
      <c r="B10093" s="2" t="s">
        <v>409</v>
      </c>
      <c r="C10093" s="2" t="s">
        <v>390</v>
      </c>
      <c r="D10093" s="2">
        <v>2013</v>
      </c>
      <c r="E10093" s="2" t="s">
        <v>388</v>
      </c>
      <c r="F10093" s="2">
        <v>168177650</v>
      </c>
    </row>
    <row r="10094" spans="1:6" x14ac:dyDescent="0.25">
      <c r="A10094" s="2" t="s">
        <v>253</v>
      </c>
      <c r="B10094" s="2" t="s">
        <v>409</v>
      </c>
      <c r="C10094" s="2" t="s">
        <v>390</v>
      </c>
      <c r="D10094" s="2">
        <v>2014</v>
      </c>
      <c r="E10094" s="2" t="s">
        <v>388</v>
      </c>
      <c r="F10094" s="2">
        <v>294314461</v>
      </c>
    </row>
    <row r="10095" spans="1:6" x14ac:dyDescent="0.25">
      <c r="A10095" s="2" t="s">
        <v>253</v>
      </c>
      <c r="B10095" s="2" t="s">
        <v>409</v>
      </c>
      <c r="C10095" s="2" t="s">
        <v>390</v>
      </c>
      <c r="D10095" s="2">
        <v>2015</v>
      </c>
      <c r="E10095" s="2" t="s">
        <v>388</v>
      </c>
      <c r="F10095" s="2">
        <v>257386630</v>
      </c>
    </row>
    <row r="10096" spans="1:6" x14ac:dyDescent="0.25">
      <c r="A10096" s="2" t="s">
        <v>253</v>
      </c>
      <c r="B10096" s="2" t="s">
        <v>409</v>
      </c>
      <c r="C10096" s="2" t="s">
        <v>390</v>
      </c>
      <c r="D10096" s="2">
        <v>2016</v>
      </c>
      <c r="E10096" s="2" t="s">
        <v>388</v>
      </c>
      <c r="F10096" s="2">
        <v>312252121</v>
      </c>
    </row>
    <row r="10097" spans="1:6" x14ac:dyDescent="0.25">
      <c r="A10097" s="2" t="s">
        <v>253</v>
      </c>
      <c r="B10097" s="2" t="s">
        <v>409</v>
      </c>
      <c r="C10097" s="2" t="s">
        <v>390</v>
      </c>
      <c r="D10097" s="2">
        <v>2017</v>
      </c>
      <c r="E10097" s="2" t="s">
        <v>388</v>
      </c>
      <c r="F10097" s="2">
        <v>419245869</v>
      </c>
    </row>
    <row r="10098" spans="1:6" x14ac:dyDescent="0.25">
      <c r="A10098" s="2" t="s">
        <v>253</v>
      </c>
      <c r="B10098" s="2" t="s">
        <v>409</v>
      </c>
      <c r="C10098" s="2" t="s">
        <v>390</v>
      </c>
      <c r="D10098" s="2">
        <v>2018</v>
      </c>
      <c r="E10098" s="2" t="s">
        <v>388</v>
      </c>
      <c r="F10098" s="2">
        <v>364821397</v>
      </c>
    </row>
    <row r="10099" spans="1:6" x14ac:dyDescent="0.25">
      <c r="A10099" s="2" t="s">
        <v>253</v>
      </c>
      <c r="B10099" s="2" t="s">
        <v>409</v>
      </c>
      <c r="C10099" s="2" t="s">
        <v>390</v>
      </c>
      <c r="D10099" s="2">
        <v>2019</v>
      </c>
      <c r="E10099" s="2" t="s">
        <v>388</v>
      </c>
      <c r="F10099" s="2">
        <v>394786070</v>
      </c>
    </row>
    <row r="10100" spans="1:6" x14ac:dyDescent="0.25">
      <c r="A10100" s="2" t="s">
        <v>253</v>
      </c>
      <c r="B10100" s="2" t="s">
        <v>409</v>
      </c>
      <c r="C10100" s="2" t="s">
        <v>390</v>
      </c>
      <c r="D10100" s="2">
        <v>2020</v>
      </c>
      <c r="E10100" s="2" t="s">
        <v>388</v>
      </c>
      <c r="F10100" s="2">
        <v>411540355</v>
      </c>
    </row>
    <row r="10101" spans="1:6" x14ac:dyDescent="0.25">
      <c r="A10101" s="2" t="s">
        <v>253</v>
      </c>
      <c r="B10101" s="2" t="s">
        <v>409</v>
      </c>
      <c r="C10101" s="2" t="s">
        <v>390</v>
      </c>
      <c r="D10101" s="2">
        <v>2021</v>
      </c>
      <c r="E10101" s="2" t="s">
        <v>388</v>
      </c>
      <c r="F10101" s="2">
        <v>434910970</v>
      </c>
    </row>
    <row r="10102" spans="1:6" x14ac:dyDescent="0.25">
      <c r="A10102" s="2" t="s">
        <v>254</v>
      </c>
      <c r="B10102" s="2" t="s">
        <v>398</v>
      </c>
      <c r="C10102" s="2" t="s">
        <v>387</v>
      </c>
      <c r="D10102" s="2">
        <v>2010</v>
      </c>
      <c r="E10102" s="2" t="s">
        <v>388</v>
      </c>
      <c r="F10102" s="2">
        <v>105429238</v>
      </c>
    </row>
    <row r="10103" spans="1:6" x14ac:dyDescent="0.25">
      <c r="A10103" s="2" t="s">
        <v>254</v>
      </c>
      <c r="B10103" s="2" t="s">
        <v>398</v>
      </c>
      <c r="C10103" s="2" t="s">
        <v>387</v>
      </c>
      <c r="D10103" s="2">
        <v>2011</v>
      </c>
      <c r="E10103" s="2" t="s">
        <v>388</v>
      </c>
      <c r="F10103" s="2">
        <v>124004604</v>
      </c>
    </row>
    <row r="10104" spans="1:6" x14ac:dyDescent="0.25">
      <c r="A10104" s="2" t="s">
        <v>254</v>
      </c>
      <c r="B10104" s="2" t="s">
        <v>398</v>
      </c>
      <c r="C10104" s="2" t="s">
        <v>387</v>
      </c>
      <c r="D10104" s="2">
        <v>2012</v>
      </c>
      <c r="E10104" s="2" t="s">
        <v>388</v>
      </c>
      <c r="F10104" s="2">
        <v>109758340</v>
      </c>
    </row>
    <row r="10105" spans="1:6" x14ac:dyDescent="0.25">
      <c r="A10105" s="2" t="s">
        <v>254</v>
      </c>
      <c r="B10105" s="2" t="s">
        <v>398</v>
      </c>
      <c r="C10105" s="2" t="s">
        <v>387</v>
      </c>
      <c r="D10105" s="2">
        <v>2013</v>
      </c>
      <c r="E10105" s="2" t="s">
        <v>388</v>
      </c>
      <c r="F10105" s="2">
        <v>76977726</v>
      </c>
    </row>
    <row r="10106" spans="1:6" x14ac:dyDescent="0.25">
      <c r="A10106" s="2" t="s">
        <v>254</v>
      </c>
      <c r="B10106" s="2" t="s">
        <v>398</v>
      </c>
      <c r="C10106" s="2" t="s">
        <v>387</v>
      </c>
      <c r="D10106" s="2">
        <v>2014</v>
      </c>
      <c r="E10106" s="2" t="s">
        <v>388</v>
      </c>
      <c r="F10106" s="2">
        <v>145631911</v>
      </c>
    </row>
    <row r="10107" spans="1:6" x14ac:dyDescent="0.25">
      <c r="A10107" s="2" t="s">
        <v>254</v>
      </c>
      <c r="B10107" s="2" t="s">
        <v>398</v>
      </c>
      <c r="C10107" s="2" t="s">
        <v>387</v>
      </c>
      <c r="D10107" s="2">
        <v>2015</v>
      </c>
      <c r="E10107" s="2" t="s">
        <v>388</v>
      </c>
      <c r="F10107" s="2">
        <v>270440808</v>
      </c>
    </row>
    <row r="10108" spans="1:6" x14ac:dyDescent="0.25">
      <c r="A10108" s="2" t="s">
        <v>254</v>
      </c>
      <c r="B10108" s="2" t="s">
        <v>398</v>
      </c>
      <c r="C10108" s="2" t="s">
        <v>387</v>
      </c>
      <c r="D10108" s="2">
        <v>2016</v>
      </c>
      <c r="E10108" s="2" t="s">
        <v>388</v>
      </c>
      <c r="F10108" s="2">
        <v>29655344</v>
      </c>
    </row>
    <row r="10109" spans="1:6" x14ac:dyDescent="0.25">
      <c r="A10109" s="2" t="s">
        <v>254</v>
      </c>
      <c r="B10109" s="2" t="s">
        <v>398</v>
      </c>
      <c r="C10109" s="2" t="s">
        <v>387</v>
      </c>
      <c r="D10109" s="2">
        <v>2017</v>
      </c>
      <c r="E10109" s="2" t="s">
        <v>388</v>
      </c>
      <c r="F10109" s="2">
        <v>191383237</v>
      </c>
    </row>
    <row r="10110" spans="1:6" x14ac:dyDescent="0.25">
      <c r="A10110" s="2" t="s">
        <v>254</v>
      </c>
      <c r="B10110" s="2" t="s">
        <v>398</v>
      </c>
      <c r="C10110" s="2" t="s">
        <v>387</v>
      </c>
      <c r="D10110" s="2">
        <v>2018</v>
      </c>
      <c r="E10110" s="2" t="s">
        <v>388</v>
      </c>
      <c r="F10110" s="2">
        <v>98944737</v>
      </c>
    </row>
    <row r="10111" spans="1:6" x14ac:dyDescent="0.25">
      <c r="A10111" s="2" t="s">
        <v>254</v>
      </c>
      <c r="B10111" s="2" t="s">
        <v>398</v>
      </c>
      <c r="C10111" s="2" t="s">
        <v>387</v>
      </c>
      <c r="D10111" s="2">
        <v>2019</v>
      </c>
      <c r="E10111" s="2" t="s">
        <v>388</v>
      </c>
      <c r="F10111" s="2">
        <v>104993872</v>
      </c>
    </row>
    <row r="10112" spans="1:6" x14ac:dyDescent="0.25">
      <c r="A10112" s="2" t="s">
        <v>254</v>
      </c>
      <c r="B10112" s="2" t="s">
        <v>398</v>
      </c>
      <c r="C10112" s="2" t="s">
        <v>387</v>
      </c>
      <c r="D10112" s="2">
        <v>2020</v>
      </c>
      <c r="E10112" s="2" t="s">
        <v>388</v>
      </c>
      <c r="F10112" s="2">
        <v>110928905</v>
      </c>
    </row>
    <row r="10113" spans="1:6" x14ac:dyDescent="0.25">
      <c r="A10113" s="2" t="s">
        <v>254</v>
      </c>
      <c r="B10113" s="2" t="s">
        <v>398</v>
      </c>
      <c r="C10113" s="2" t="s">
        <v>387</v>
      </c>
      <c r="D10113" s="2">
        <v>2021</v>
      </c>
      <c r="E10113" s="2" t="s">
        <v>388</v>
      </c>
      <c r="F10113" s="2">
        <v>115004887</v>
      </c>
    </row>
    <row r="10114" spans="1:6" x14ac:dyDescent="0.25">
      <c r="A10114" s="2" t="s">
        <v>254</v>
      </c>
      <c r="B10114" s="2" t="s">
        <v>398</v>
      </c>
      <c r="C10114" s="2" t="s">
        <v>389</v>
      </c>
      <c r="D10114" s="2">
        <v>2010</v>
      </c>
      <c r="E10114" s="2" t="s">
        <v>388</v>
      </c>
      <c r="F10114" s="2">
        <v>54601126</v>
      </c>
    </row>
    <row r="10115" spans="1:6" x14ac:dyDescent="0.25">
      <c r="A10115" s="2" t="s">
        <v>254</v>
      </c>
      <c r="B10115" s="2" t="s">
        <v>398</v>
      </c>
      <c r="C10115" s="2" t="s">
        <v>389</v>
      </c>
      <c r="D10115" s="2">
        <v>2011</v>
      </c>
      <c r="E10115" s="2" t="s">
        <v>388</v>
      </c>
      <c r="F10115" s="2">
        <v>21298104</v>
      </c>
    </row>
    <row r="10116" spans="1:6" x14ac:dyDescent="0.25">
      <c r="A10116" s="2" t="s">
        <v>254</v>
      </c>
      <c r="B10116" s="2" t="s">
        <v>398</v>
      </c>
      <c r="C10116" s="2" t="s">
        <v>389</v>
      </c>
      <c r="D10116" s="2">
        <v>2012</v>
      </c>
      <c r="E10116" s="2" t="s">
        <v>388</v>
      </c>
      <c r="F10116" s="2">
        <v>27861348</v>
      </c>
    </row>
    <row r="10117" spans="1:6" x14ac:dyDescent="0.25">
      <c r="A10117" s="2" t="s">
        <v>254</v>
      </c>
      <c r="B10117" s="2" t="s">
        <v>398</v>
      </c>
      <c r="C10117" s="2" t="s">
        <v>389</v>
      </c>
      <c r="D10117" s="2">
        <v>2013</v>
      </c>
      <c r="E10117" s="2" t="s">
        <v>388</v>
      </c>
      <c r="F10117" s="2">
        <v>49710537</v>
      </c>
    </row>
    <row r="10118" spans="1:6" x14ac:dyDescent="0.25">
      <c r="A10118" s="2" t="s">
        <v>254</v>
      </c>
      <c r="B10118" s="2" t="s">
        <v>398</v>
      </c>
      <c r="C10118" s="2" t="s">
        <v>389</v>
      </c>
      <c r="D10118" s="2">
        <v>2014</v>
      </c>
      <c r="E10118" s="2" t="s">
        <v>388</v>
      </c>
      <c r="F10118" s="2">
        <v>49756404</v>
      </c>
    </row>
    <row r="10119" spans="1:6" x14ac:dyDescent="0.25">
      <c r="A10119" s="2" t="s">
        <v>254</v>
      </c>
      <c r="B10119" s="2" t="s">
        <v>398</v>
      </c>
      <c r="C10119" s="2" t="s">
        <v>389</v>
      </c>
      <c r="D10119" s="2">
        <v>2015</v>
      </c>
      <c r="E10119" s="2" t="s">
        <v>388</v>
      </c>
      <c r="F10119" s="2">
        <v>136577524</v>
      </c>
    </row>
    <row r="10120" spans="1:6" x14ac:dyDescent="0.25">
      <c r="A10120" s="2" t="s">
        <v>254</v>
      </c>
      <c r="B10120" s="2" t="s">
        <v>398</v>
      </c>
      <c r="C10120" s="2" t="s">
        <v>389</v>
      </c>
      <c r="D10120" s="2">
        <v>2016</v>
      </c>
      <c r="E10120" s="2" t="s">
        <v>388</v>
      </c>
      <c r="F10120" s="2">
        <v>114315945</v>
      </c>
    </row>
    <row r="10121" spans="1:6" x14ac:dyDescent="0.25">
      <c r="A10121" s="2" t="s">
        <v>254</v>
      </c>
      <c r="B10121" s="2" t="s">
        <v>398</v>
      </c>
      <c r="C10121" s="2" t="s">
        <v>389</v>
      </c>
      <c r="D10121" s="2">
        <v>2017</v>
      </c>
      <c r="E10121" s="2" t="s">
        <v>388</v>
      </c>
      <c r="F10121" s="2">
        <v>101337310</v>
      </c>
    </row>
    <row r="10122" spans="1:6" x14ac:dyDescent="0.25">
      <c r="A10122" s="2" t="s">
        <v>254</v>
      </c>
      <c r="B10122" s="2" t="s">
        <v>398</v>
      </c>
      <c r="C10122" s="2" t="s">
        <v>389</v>
      </c>
      <c r="D10122" s="2">
        <v>2018</v>
      </c>
      <c r="E10122" s="2" t="s">
        <v>388</v>
      </c>
      <c r="F10122" s="2">
        <v>126601562</v>
      </c>
    </row>
    <row r="10123" spans="1:6" x14ac:dyDescent="0.25">
      <c r="A10123" s="2" t="s">
        <v>254</v>
      </c>
      <c r="B10123" s="2" t="s">
        <v>398</v>
      </c>
      <c r="C10123" s="2" t="s">
        <v>389</v>
      </c>
      <c r="D10123" s="2">
        <v>2019</v>
      </c>
      <c r="E10123" s="2" t="s">
        <v>388</v>
      </c>
      <c r="F10123" s="2">
        <v>130723253</v>
      </c>
    </row>
    <row r="10124" spans="1:6" x14ac:dyDescent="0.25">
      <c r="A10124" s="2" t="s">
        <v>254</v>
      </c>
      <c r="B10124" s="2" t="s">
        <v>398</v>
      </c>
      <c r="C10124" s="2" t="s">
        <v>389</v>
      </c>
      <c r="D10124" s="2">
        <v>2020</v>
      </c>
      <c r="E10124" s="2" t="s">
        <v>388</v>
      </c>
      <c r="F10124" s="2">
        <v>133371575</v>
      </c>
    </row>
    <row r="10125" spans="1:6" x14ac:dyDescent="0.25">
      <c r="A10125" s="2" t="s">
        <v>254</v>
      </c>
      <c r="B10125" s="2" t="s">
        <v>398</v>
      </c>
      <c r="C10125" s="2" t="s">
        <v>389</v>
      </c>
      <c r="D10125" s="2">
        <v>2021</v>
      </c>
      <c r="E10125" s="2" t="s">
        <v>388</v>
      </c>
      <c r="F10125" s="2">
        <v>135271903</v>
      </c>
    </row>
    <row r="10126" spans="1:6" x14ac:dyDescent="0.25">
      <c r="A10126" s="2" t="s">
        <v>254</v>
      </c>
      <c r="B10126" s="2" t="s">
        <v>398</v>
      </c>
      <c r="C10126" s="2" t="s">
        <v>390</v>
      </c>
      <c r="D10126" s="2">
        <v>2010</v>
      </c>
      <c r="E10126" s="2" t="s">
        <v>388</v>
      </c>
      <c r="F10126" s="2">
        <v>55426913</v>
      </c>
    </row>
    <row r="10127" spans="1:6" x14ac:dyDescent="0.25">
      <c r="A10127" s="2" t="s">
        <v>254</v>
      </c>
      <c r="B10127" s="2" t="s">
        <v>398</v>
      </c>
      <c r="C10127" s="2" t="s">
        <v>390</v>
      </c>
      <c r="D10127" s="2">
        <v>2011</v>
      </c>
      <c r="E10127" s="2" t="s">
        <v>388</v>
      </c>
      <c r="F10127" s="2">
        <v>33622461</v>
      </c>
    </row>
    <row r="10128" spans="1:6" x14ac:dyDescent="0.25">
      <c r="A10128" s="2" t="s">
        <v>254</v>
      </c>
      <c r="B10128" s="2" t="s">
        <v>398</v>
      </c>
      <c r="C10128" s="2" t="s">
        <v>390</v>
      </c>
      <c r="D10128" s="2">
        <v>2012</v>
      </c>
      <c r="E10128" s="2" t="s">
        <v>388</v>
      </c>
      <c r="F10128" s="2">
        <v>44991614</v>
      </c>
    </row>
    <row r="10129" spans="1:6" x14ac:dyDescent="0.25">
      <c r="A10129" s="2" t="s">
        <v>254</v>
      </c>
      <c r="B10129" s="2" t="s">
        <v>398</v>
      </c>
      <c r="C10129" s="2" t="s">
        <v>390</v>
      </c>
      <c r="D10129" s="2">
        <v>2013</v>
      </c>
      <c r="E10129" s="2" t="s">
        <v>388</v>
      </c>
      <c r="F10129" s="2">
        <v>39924452</v>
      </c>
    </row>
    <row r="10130" spans="1:6" x14ac:dyDescent="0.25">
      <c r="A10130" s="2" t="s">
        <v>254</v>
      </c>
      <c r="B10130" s="2" t="s">
        <v>398</v>
      </c>
      <c r="C10130" s="2" t="s">
        <v>390</v>
      </c>
      <c r="D10130" s="2">
        <v>2014</v>
      </c>
      <c r="E10130" s="2" t="s">
        <v>388</v>
      </c>
      <c r="F10130" s="2">
        <v>33401428</v>
      </c>
    </row>
    <row r="10131" spans="1:6" x14ac:dyDescent="0.25">
      <c r="A10131" s="2" t="s">
        <v>254</v>
      </c>
      <c r="B10131" s="2" t="s">
        <v>398</v>
      </c>
      <c r="C10131" s="2" t="s">
        <v>390</v>
      </c>
      <c r="D10131" s="2">
        <v>2015</v>
      </c>
      <c r="E10131" s="2" t="s">
        <v>388</v>
      </c>
      <c r="F10131" s="2">
        <v>30370127</v>
      </c>
    </row>
    <row r="10132" spans="1:6" x14ac:dyDescent="0.25">
      <c r="A10132" s="2" t="s">
        <v>254</v>
      </c>
      <c r="B10132" s="2" t="s">
        <v>398</v>
      </c>
      <c r="C10132" s="2" t="s">
        <v>390</v>
      </c>
      <c r="D10132" s="2">
        <v>2016</v>
      </c>
      <c r="E10132" s="2" t="s">
        <v>388</v>
      </c>
      <c r="F10132" s="2">
        <v>41877357</v>
      </c>
    </row>
    <row r="10133" spans="1:6" x14ac:dyDescent="0.25">
      <c r="A10133" s="2" t="s">
        <v>254</v>
      </c>
      <c r="B10133" s="2" t="s">
        <v>398</v>
      </c>
      <c r="C10133" s="2" t="s">
        <v>390</v>
      </c>
      <c r="D10133" s="2">
        <v>2017</v>
      </c>
      <c r="E10133" s="2" t="s">
        <v>388</v>
      </c>
      <c r="F10133" s="2">
        <v>27152132</v>
      </c>
    </row>
    <row r="10134" spans="1:6" x14ac:dyDescent="0.25">
      <c r="A10134" s="2" t="s">
        <v>254</v>
      </c>
      <c r="B10134" s="2" t="s">
        <v>398</v>
      </c>
      <c r="C10134" s="2" t="s">
        <v>390</v>
      </c>
      <c r="D10134" s="2">
        <v>2018</v>
      </c>
      <c r="E10134" s="2" t="s">
        <v>388</v>
      </c>
      <c r="F10134" s="2">
        <v>29994091</v>
      </c>
    </row>
    <row r="10135" spans="1:6" x14ac:dyDescent="0.25">
      <c r="A10135" s="2" t="s">
        <v>254</v>
      </c>
      <c r="B10135" s="2" t="s">
        <v>398</v>
      </c>
      <c r="C10135" s="2" t="s">
        <v>390</v>
      </c>
      <c r="D10135" s="2">
        <v>2019</v>
      </c>
      <c r="E10135" s="2" t="s">
        <v>388</v>
      </c>
      <c r="F10135" s="2">
        <v>31781605</v>
      </c>
    </row>
    <row r="10136" spans="1:6" x14ac:dyDescent="0.25">
      <c r="A10136" s="2" t="s">
        <v>254</v>
      </c>
      <c r="B10136" s="2" t="s">
        <v>398</v>
      </c>
      <c r="C10136" s="2" t="s">
        <v>390</v>
      </c>
      <c r="D10136" s="2">
        <v>2020</v>
      </c>
      <c r="E10136" s="2" t="s">
        <v>388</v>
      </c>
      <c r="F10136" s="2">
        <v>34442371</v>
      </c>
    </row>
    <row r="10137" spans="1:6" x14ac:dyDescent="0.25">
      <c r="A10137" s="2" t="s">
        <v>254</v>
      </c>
      <c r="B10137" s="2" t="s">
        <v>398</v>
      </c>
      <c r="C10137" s="2" t="s">
        <v>390</v>
      </c>
      <c r="D10137" s="2">
        <v>2021</v>
      </c>
      <c r="E10137" s="2" t="s">
        <v>388</v>
      </c>
      <c r="F10137" s="2">
        <v>36438370</v>
      </c>
    </row>
    <row r="10138" spans="1:6" x14ac:dyDescent="0.25">
      <c r="A10138" s="2" t="s">
        <v>254</v>
      </c>
      <c r="B10138" s="2" t="s">
        <v>433</v>
      </c>
      <c r="C10138" s="2" t="s">
        <v>387</v>
      </c>
      <c r="D10138" s="2">
        <v>2010</v>
      </c>
      <c r="E10138" s="2" t="s">
        <v>388</v>
      </c>
      <c r="F10138" s="2">
        <v>176217343</v>
      </c>
    </row>
    <row r="10139" spans="1:6" x14ac:dyDescent="0.25">
      <c r="A10139" s="2" t="s">
        <v>254</v>
      </c>
      <c r="B10139" s="2" t="s">
        <v>433</v>
      </c>
      <c r="C10139" s="2" t="s">
        <v>387</v>
      </c>
      <c r="D10139" s="2">
        <v>2011</v>
      </c>
      <c r="E10139" s="2" t="s">
        <v>388</v>
      </c>
      <c r="F10139" s="2">
        <v>170182110</v>
      </c>
    </row>
    <row r="10140" spans="1:6" x14ac:dyDescent="0.25">
      <c r="A10140" s="2" t="s">
        <v>254</v>
      </c>
      <c r="B10140" s="2" t="s">
        <v>433</v>
      </c>
      <c r="C10140" s="2" t="s">
        <v>387</v>
      </c>
      <c r="D10140" s="2">
        <v>2012</v>
      </c>
      <c r="E10140" s="2" t="s">
        <v>388</v>
      </c>
      <c r="F10140" s="2">
        <v>554839268</v>
      </c>
    </row>
    <row r="10141" spans="1:6" x14ac:dyDescent="0.25">
      <c r="A10141" s="2" t="s">
        <v>254</v>
      </c>
      <c r="B10141" s="2" t="s">
        <v>433</v>
      </c>
      <c r="C10141" s="2" t="s">
        <v>387</v>
      </c>
      <c r="D10141" s="2">
        <v>2013</v>
      </c>
      <c r="E10141" s="2" t="s">
        <v>388</v>
      </c>
      <c r="F10141" s="2">
        <v>197535153</v>
      </c>
    </row>
    <row r="10142" spans="1:6" x14ac:dyDescent="0.25">
      <c r="A10142" s="2" t="s">
        <v>254</v>
      </c>
      <c r="B10142" s="2" t="s">
        <v>433</v>
      </c>
      <c r="C10142" s="2" t="s">
        <v>387</v>
      </c>
      <c r="D10142" s="2">
        <v>2014</v>
      </c>
      <c r="E10142" s="2" t="s">
        <v>388</v>
      </c>
      <c r="F10142" s="2">
        <v>448486730</v>
      </c>
    </row>
    <row r="10143" spans="1:6" x14ac:dyDescent="0.25">
      <c r="A10143" s="2" t="s">
        <v>254</v>
      </c>
      <c r="B10143" s="2" t="s">
        <v>433</v>
      </c>
      <c r="C10143" s="2" t="s">
        <v>387</v>
      </c>
      <c r="D10143" s="2">
        <v>2015</v>
      </c>
      <c r="E10143" s="2" t="s">
        <v>388</v>
      </c>
      <c r="F10143" s="2">
        <v>297326501</v>
      </c>
    </row>
    <row r="10144" spans="1:6" x14ac:dyDescent="0.25">
      <c r="A10144" s="2" t="s">
        <v>254</v>
      </c>
      <c r="B10144" s="2" t="s">
        <v>433</v>
      </c>
      <c r="C10144" s="2" t="s">
        <v>387</v>
      </c>
      <c r="D10144" s="2">
        <v>2016</v>
      </c>
      <c r="E10144" s="2" t="s">
        <v>388</v>
      </c>
      <c r="F10144" s="2">
        <v>265603784</v>
      </c>
    </row>
    <row r="10145" spans="1:6" x14ac:dyDescent="0.25">
      <c r="A10145" s="2" t="s">
        <v>254</v>
      </c>
      <c r="B10145" s="2" t="s">
        <v>433</v>
      </c>
      <c r="C10145" s="2" t="s">
        <v>387</v>
      </c>
      <c r="D10145" s="2">
        <v>2017</v>
      </c>
      <c r="E10145" s="2" t="s">
        <v>388</v>
      </c>
      <c r="F10145" s="2">
        <v>301485618</v>
      </c>
    </row>
    <row r="10146" spans="1:6" x14ac:dyDescent="0.25">
      <c r="A10146" s="2" t="s">
        <v>254</v>
      </c>
      <c r="B10146" s="2" t="s">
        <v>433</v>
      </c>
      <c r="C10146" s="2" t="s">
        <v>387</v>
      </c>
      <c r="D10146" s="2">
        <v>2018</v>
      </c>
      <c r="E10146" s="2" t="s">
        <v>388</v>
      </c>
      <c r="F10146" s="2">
        <v>305091541</v>
      </c>
    </row>
    <row r="10147" spans="1:6" x14ac:dyDescent="0.25">
      <c r="A10147" s="2" t="s">
        <v>254</v>
      </c>
      <c r="B10147" s="2" t="s">
        <v>433</v>
      </c>
      <c r="C10147" s="2" t="s">
        <v>387</v>
      </c>
      <c r="D10147" s="2">
        <v>2019</v>
      </c>
      <c r="E10147" s="2" t="s">
        <v>388</v>
      </c>
      <c r="F10147" s="2">
        <v>328394162</v>
      </c>
    </row>
    <row r="10148" spans="1:6" x14ac:dyDescent="0.25">
      <c r="A10148" s="2" t="s">
        <v>254</v>
      </c>
      <c r="B10148" s="2" t="s">
        <v>433</v>
      </c>
      <c r="C10148" s="2" t="s">
        <v>387</v>
      </c>
      <c r="D10148" s="2">
        <v>2020</v>
      </c>
      <c r="E10148" s="2" t="s">
        <v>388</v>
      </c>
      <c r="F10148" s="2">
        <v>351050313</v>
      </c>
    </row>
    <row r="10149" spans="1:6" x14ac:dyDescent="0.25">
      <c r="A10149" s="2" t="s">
        <v>254</v>
      </c>
      <c r="B10149" s="2" t="s">
        <v>433</v>
      </c>
      <c r="C10149" s="2" t="s">
        <v>387</v>
      </c>
      <c r="D10149" s="2">
        <v>2021</v>
      </c>
      <c r="E10149" s="2" t="s">
        <v>388</v>
      </c>
      <c r="F10149" s="2">
        <v>366750935</v>
      </c>
    </row>
    <row r="10150" spans="1:6" x14ac:dyDescent="0.25">
      <c r="A10150" s="2" t="s">
        <v>254</v>
      </c>
      <c r="B10150" s="2" t="s">
        <v>433</v>
      </c>
      <c r="C10150" s="2" t="s">
        <v>389</v>
      </c>
      <c r="D10150" s="2">
        <v>2010</v>
      </c>
      <c r="E10150" s="2" t="s">
        <v>388</v>
      </c>
      <c r="F10150" s="2">
        <v>258109071</v>
      </c>
    </row>
    <row r="10151" spans="1:6" x14ac:dyDescent="0.25">
      <c r="A10151" s="2" t="s">
        <v>254</v>
      </c>
      <c r="B10151" s="2" t="s">
        <v>433</v>
      </c>
      <c r="C10151" s="2" t="s">
        <v>389</v>
      </c>
      <c r="D10151" s="2">
        <v>2011</v>
      </c>
      <c r="E10151" s="2" t="s">
        <v>388</v>
      </c>
      <c r="F10151" s="2">
        <v>549025932</v>
      </c>
    </row>
    <row r="10152" spans="1:6" x14ac:dyDescent="0.25">
      <c r="A10152" s="2" t="s">
        <v>254</v>
      </c>
      <c r="B10152" s="2" t="s">
        <v>433</v>
      </c>
      <c r="C10152" s="2" t="s">
        <v>389</v>
      </c>
      <c r="D10152" s="2">
        <v>2012</v>
      </c>
      <c r="E10152" s="2" t="s">
        <v>388</v>
      </c>
      <c r="F10152" s="2">
        <v>1149765049</v>
      </c>
    </row>
    <row r="10153" spans="1:6" x14ac:dyDescent="0.25">
      <c r="A10153" s="2" t="s">
        <v>254</v>
      </c>
      <c r="B10153" s="2" t="s">
        <v>433</v>
      </c>
      <c r="C10153" s="2" t="s">
        <v>389</v>
      </c>
      <c r="D10153" s="2">
        <v>2013</v>
      </c>
      <c r="E10153" s="2" t="s">
        <v>388</v>
      </c>
      <c r="F10153" s="2">
        <v>746692060</v>
      </c>
    </row>
    <row r="10154" spans="1:6" x14ac:dyDescent="0.25">
      <c r="A10154" s="2" t="s">
        <v>254</v>
      </c>
      <c r="B10154" s="2" t="s">
        <v>433</v>
      </c>
      <c r="C10154" s="2" t="s">
        <v>389</v>
      </c>
      <c r="D10154" s="2">
        <v>2014</v>
      </c>
      <c r="E10154" s="2" t="s">
        <v>388</v>
      </c>
      <c r="F10154" s="2">
        <v>893687870</v>
      </c>
    </row>
    <row r="10155" spans="1:6" x14ac:dyDescent="0.25">
      <c r="A10155" s="2" t="s">
        <v>254</v>
      </c>
      <c r="B10155" s="2" t="s">
        <v>433</v>
      </c>
      <c r="C10155" s="2" t="s">
        <v>389</v>
      </c>
      <c r="D10155" s="2">
        <v>2015</v>
      </c>
      <c r="E10155" s="2" t="s">
        <v>388</v>
      </c>
      <c r="F10155" s="2">
        <v>531711383</v>
      </c>
    </row>
    <row r="10156" spans="1:6" x14ac:dyDescent="0.25">
      <c r="A10156" s="2" t="s">
        <v>254</v>
      </c>
      <c r="B10156" s="2" t="s">
        <v>433</v>
      </c>
      <c r="C10156" s="2" t="s">
        <v>389</v>
      </c>
      <c r="D10156" s="2">
        <v>2016</v>
      </c>
      <c r="E10156" s="2" t="s">
        <v>388</v>
      </c>
      <c r="F10156" s="2">
        <v>1053595266</v>
      </c>
    </row>
    <row r="10157" spans="1:6" x14ac:dyDescent="0.25">
      <c r="A10157" s="2" t="s">
        <v>254</v>
      </c>
      <c r="B10157" s="2" t="s">
        <v>433</v>
      </c>
      <c r="C10157" s="2" t="s">
        <v>389</v>
      </c>
      <c r="D10157" s="2">
        <v>2017</v>
      </c>
      <c r="E10157" s="2" t="s">
        <v>388</v>
      </c>
      <c r="F10157" s="2">
        <v>1318941850</v>
      </c>
    </row>
    <row r="10158" spans="1:6" x14ac:dyDescent="0.25">
      <c r="A10158" s="2" t="s">
        <v>254</v>
      </c>
      <c r="B10158" s="2" t="s">
        <v>433</v>
      </c>
      <c r="C10158" s="2" t="s">
        <v>389</v>
      </c>
      <c r="D10158" s="2">
        <v>2018</v>
      </c>
      <c r="E10158" s="2" t="s">
        <v>388</v>
      </c>
      <c r="F10158" s="2">
        <v>671499920</v>
      </c>
    </row>
    <row r="10159" spans="1:6" x14ac:dyDescent="0.25">
      <c r="A10159" s="2" t="s">
        <v>254</v>
      </c>
      <c r="B10159" s="2" t="s">
        <v>433</v>
      </c>
      <c r="C10159" s="2" t="s">
        <v>389</v>
      </c>
      <c r="D10159" s="2">
        <v>2019</v>
      </c>
      <c r="E10159" s="2" t="s">
        <v>388</v>
      </c>
      <c r="F10159" s="2">
        <v>692147357</v>
      </c>
    </row>
    <row r="10160" spans="1:6" x14ac:dyDescent="0.25">
      <c r="A10160" s="2" t="s">
        <v>254</v>
      </c>
      <c r="B10160" s="2" t="s">
        <v>433</v>
      </c>
      <c r="C10160" s="2" t="s">
        <v>389</v>
      </c>
      <c r="D10160" s="2">
        <v>2020</v>
      </c>
      <c r="E10160" s="2" t="s">
        <v>388</v>
      </c>
      <c r="F10160" s="2">
        <v>706065210</v>
      </c>
    </row>
    <row r="10161" spans="1:6" x14ac:dyDescent="0.25">
      <c r="A10161" s="2" t="s">
        <v>254</v>
      </c>
      <c r="B10161" s="2" t="s">
        <v>433</v>
      </c>
      <c r="C10161" s="2" t="s">
        <v>389</v>
      </c>
      <c r="D10161" s="2">
        <v>2021</v>
      </c>
      <c r="E10161" s="2" t="s">
        <v>388</v>
      </c>
      <c r="F10161" s="2">
        <v>716848525</v>
      </c>
    </row>
    <row r="10162" spans="1:6" x14ac:dyDescent="0.25">
      <c r="A10162" s="2" t="s">
        <v>254</v>
      </c>
      <c r="B10162" s="2" t="s">
        <v>433</v>
      </c>
      <c r="C10162" s="2" t="s">
        <v>390</v>
      </c>
      <c r="D10162" s="2">
        <v>2010</v>
      </c>
      <c r="E10162" s="2" t="s">
        <v>388</v>
      </c>
      <c r="F10162" s="2">
        <v>550695470</v>
      </c>
    </row>
    <row r="10163" spans="1:6" x14ac:dyDescent="0.25">
      <c r="A10163" s="2" t="s">
        <v>254</v>
      </c>
      <c r="B10163" s="2" t="s">
        <v>433</v>
      </c>
      <c r="C10163" s="2" t="s">
        <v>390</v>
      </c>
      <c r="D10163" s="2">
        <v>2011</v>
      </c>
      <c r="E10163" s="2" t="s">
        <v>388</v>
      </c>
      <c r="F10163" s="2">
        <v>503521002</v>
      </c>
    </row>
    <row r="10164" spans="1:6" x14ac:dyDescent="0.25">
      <c r="A10164" s="2" t="s">
        <v>254</v>
      </c>
      <c r="B10164" s="2" t="s">
        <v>433</v>
      </c>
      <c r="C10164" s="2" t="s">
        <v>390</v>
      </c>
      <c r="D10164" s="2">
        <v>2012</v>
      </c>
      <c r="E10164" s="2" t="s">
        <v>388</v>
      </c>
      <c r="F10164" s="2">
        <v>626208177</v>
      </c>
    </row>
    <row r="10165" spans="1:6" x14ac:dyDescent="0.25">
      <c r="A10165" s="2" t="s">
        <v>254</v>
      </c>
      <c r="B10165" s="2" t="s">
        <v>433</v>
      </c>
      <c r="C10165" s="2" t="s">
        <v>390</v>
      </c>
      <c r="D10165" s="2">
        <v>2013</v>
      </c>
      <c r="E10165" s="2" t="s">
        <v>388</v>
      </c>
      <c r="F10165" s="2">
        <v>595236986</v>
      </c>
    </row>
    <row r="10166" spans="1:6" x14ac:dyDescent="0.25">
      <c r="A10166" s="2" t="s">
        <v>254</v>
      </c>
      <c r="B10166" s="2" t="s">
        <v>433</v>
      </c>
      <c r="C10166" s="2" t="s">
        <v>390</v>
      </c>
      <c r="D10166" s="2">
        <v>2014</v>
      </c>
      <c r="E10166" s="2" t="s">
        <v>388</v>
      </c>
      <c r="F10166" s="2">
        <v>522231903</v>
      </c>
    </row>
    <row r="10167" spans="1:6" x14ac:dyDescent="0.25">
      <c r="A10167" s="2" t="s">
        <v>254</v>
      </c>
      <c r="B10167" s="2" t="s">
        <v>433</v>
      </c>
      <c r="C10167" s="2" t="s">
        <v>390</v>
      </c>
      <c r="D10167" s="2">
        <v>2015</v>
      </c>
      <c r="E10167" s="2" t="s">
        <v>388</v>
      </c>
      <c r="F10167" s="2">
        <v>639824702</v>
      </c>
    </row>
    <row r="10168" spans="1:6" x14ac:dyDescent="0.25">
      <c r="A10168" s="2" t="s">
        <v>254</v>
      </c>
      <c r="B10168" s="2" t="s">
        <v>433</v>
      </c>
      <c r="C10168" s="2" t="s">
        <v>390</v>
      </c>
      <c r="D10168" s="2">
        <v>2016</v>
      </c>
      <c r="E10168" s="2" t="s">
        <v>388</v>
      </c>
      <c r="F10168" s="2">
        <v>756085218</v>
      </c>
    </row>
    <row r="10169" spans="1:6" x14ac:dyDescent="0.25">
      <c r="A10169" s="2" t="s">
        <v>254</v>
      </c>
      <c r="B10169" s="2" t="s">
        <v>433</v>
      </c>
      <c r="C10169" s="2" t="s">
        <v>390</v>
      </c>
      <c r="D10169" s="2">
        <v>2017</v>
      </c>
      <c r="E10169" s="2" t="s">
        <v>388</v>
      </c>
      <c r="F10169" s="2">
        <v>736327326</v>
      </c>
    </row>
    <row r="10170" spans="1:6" x14ac:dyDescent="0.25">
      <c r="A10170" s="2" t="s">
        <v>254</v>
      </c>
      <c r="B10170" s="2" t="s">
        <v>433</v>
      </c>
      <c r="C10170" s="2" t="s">
        <v>390</v>
      </c>
      <c r="D10170" s="2">
        <v>2018</v>
      </c>
      <c r="E10170" s="2" t="s">
        <v>388</v>
      </c>
      <c r="F10170" s="2">
        <v>948944222</v>
      </c>
    </row>
    <row r="10171" spans="1:6" x14ac:dyDescent="0.25">
      <c r="A10171" s="2" t="s">
        <v>254</v>
      </c>
      <c r="B10171" s="2" t="s">
        <v>433</v>
      </c>
      <c r="C10171" s="2" t="s">
        <v>390</v>
      </c>
      <c r="D10171" s="2">
        <v>2019</v>
      </c>
      <c r="E10171" s="2" t="s">
        <v>388</v>
      </c>
      <c r="F10171" s="2">
        <v>1009298924</v>
      </c>
    </row>
    <row r="10172" spans="1:6" x14ac:dyDescent="0.25">
      <c r="A10172" s="2" t="s">
        <v>254</v>
      </c>
      <c r="B10172" s="2" t="s">
        <v>433</v>
      </c>
      <c r="C10172" s="2" t="s">
        <v>390</v>
      </c>
      <c r="D10172" s="2">
        <v>2020</v>
      </c>
      <c r="E10172" s="2" t="s">
        <v>388</v>
      </c>
      <c r="F10172" s="2">
        <v>1089571199</v>
      </c>
    </row>
    <row r="10173" spans="1:6" x14ac:dyDescent="0.25">
      <c r="A10173" s="2" t="s">
        <v>254</v>
      </c>
      <c r="B10173" s="2" t="s">
        <v>433</v>
      </c>
      <c r="C10173" s="2" t="s">
        <v>390</v>
      </c>
      <c r="D10173" s="2">
        <v>2021</v>
      </c>
      <c r="E10173" s="2" t="s">
        <v>388</v>
      </c>
      <c r="F10173" s="2">
        <v>1152361016</v>
      </c>
    </row>
    <row r="10174" spans="1:6" x14ac:dyDescent="0.25">
      <c r="A10174" s="2" t="s">
        <v>255</v>
      </c>
      <c r="B10174" s="2" t="s">
        <v>420</v>
      </c>
      <c r="C10174" s="2" t="s">
        <v>387</v>
      </c>
      <c r="D10174" s="2">
        <v>2010</v>
      </c>
      <c r="E10174" s="2" t="s">
        <v>388</v>
      </c>
      <c r="F10174" s="2">
        <v>391985817</v>
      </c>
    </row>
    <row r="10175" spans="1:6" x14ac:dyDescent="0.25">
      <c r="A10175" s="2" t="s">
        <v>255</v>
      </c>
      <c r="B10175" s="2" t="s">
        <v>420</v>
      </c>
      <c r="C10175" s="2" t="s">
        <v>387</v>
      </c>
      <c r="D10175" s="2">
        <v>2011</v>
      </c>
      <c r="E10175" s="2" t="s">
        <v>388</v>
      </c>
      <c r="F10175" s="2">
        <v>528000046</v>
      </c>
    </row>
    <row r="10176" spans="1:6" x14ac:dyDescent="0.25">
      <c r="A10176" s="2" t="s">
        <v>255</v>
      </c>
      <c r="B10176" s="2" t="s">
        <v>420</v>
      </c>
      <c r="C10176" s="2" t="s">
        <v>387</v>
      </c>
      <c r="D10176" s="2">
        <v>2012</v>
      </c>
      <c r="E10176" s="2" t="s">
        <v>388</v>
      </c>
      <c r="F10176" s="2">
        <v>352165444</v>
      </c>
    </row>
    <row r="10177" spans="1:6" x14ac:dyDescent="0.25">
      <c r="A10177" s="2" t="s">
        <v>255</v>
      </c>
      <c r="B10177" s="2" t="s">
        <v>420</v>
      </c>
      <c r="C10177" s="2" t="s">
        <v>387</v>
      </c>
      <c r="D10177" s="2">
        <v>2013</v>
      </c>
      <c r="E10177" s="2" t="s">
        <v>388</v>
      </c>
      <c r="F10177" s="2">
        <v>619319174</v>
      </c>
    </row>
    <row r="10178" spans="1:6" x14ac:dyDescent="0.25">
      <c r="A10178" s="2" t="s">
        <v>255</v>
      </c>
      <c r="B10178" s="2" t="s">
        <v>420</v>
      </c>
      <c r="C10178" s="2" t="s">
        <v>387</v>
      </c>
      <c r="D10178" s="2">
        <v>2014</v>
      </c>
      <c r="E10178" s="2" t="s">
        <v>388</v>
      </c>
      <c r="F10178" s="2">
        <v>620338117</v>
      </c>
    </row>
    <row r="10179" spans="1:6" x14ac:dyDescent="0.25">
      <c r="A10179" s="2" t="s">
        <v>255</v>
      </c>
      <c r="B10179" s="2" t="s">
        <v>420</v>
      </c>
      <c r="C10179" s="2" t="s">
        <v>387</v>
      </c>
      <c r="D10179" s="2">
        <v>2015</v>
      </c>
      <c r="E10179" s="2" t="s">
        <v>388</v>
      </c>
      <c r="F10179" s="2">
        <v>941418261</v>
      </c>
    </row>
    <row r="10180" spans="1:6" x14ac:dyDescent="0.25">
      <c r="A10180" s="2" t="s">
        <v>255</v>
      </c>
      <c r="B10180" s="2" t="s">
        <v>420</v>
      </c>
      <c r="C10180" s="2" t="s">
        <v>387</v>
      </c>
      <c r="D10180" s="2">
        <v>2016</v>
      </c>
      <c r="E10180" s="2" t="s">
        <v>388</v>
      </c>
      <c r="F10180" s="2">
        <v>989218451</v>
      </c>
    </row>
    <row r="10181" spans="1:6" x14ac:dyDescent="0.25">
      <c r="A10181" s="2" t="s">
        <v>255</v>
      </c>
      <c r="B10181" s="2" t="s">
        <v>420</v>
      </c>
      <c r="C10181" s="2" t="s">
        <v>387</v>
      </c>
      <c r="D10181" s="2">
        <v>2017</v>
      </c>
      <c r="E10181" s="2" t="s">
        <v>388</v>
      </c>
      <c r="F10181" s="2">
        <v>992966824</v>
      </c>
    </row>
    <row r="10182" spans="1:6" x14ac:dyDescent="0.25">
      <c r="A10182" s="2" t="s">
        <v>255</v>
      </c>
      <c r="B10182" s="2" t="s">
        <v>420</v>
      </c>
      <c r="C10182" s="2" t="s">
        <v>387</v>
      </c>
      <c r="D10182" s="2">
        <v>2018</v>
      </c>
      <c r="E10182" s="2" t="s">
        <v>388</v>
      </c>
      <c r="F10182" s="2">
        <v>1504033401</v>
      </c>
    </row>
    <row r="10183" spans="1:6" x14ac:dyDescent="0.25">
      <c r="A10183" s="2" t="s">
        <v>255</v>
      </c>
      <c r="B10183" s="2" t="s">
        <v>420</v>
      </c>
      <c r="C10183" s="2" t="s">
        <v>387</v>
      </c>
      <c r="D10183" s="2">
        <v>2019</v>
      </c>
      <c r="E10183" s="2" t="s">
        <v>388</v>
      </c>
      <c r="F10183" s="2">
        <v>1609779114</v>
      </c>
    </row>
    <row r="10184" spans="1:6" x14ac:dyDescent="0.25">
      <c r="A10184" s="2" t="s">
        <v>255</v>
      </c>
      <c r="B10184" s="2" t="s">
        <v>420</v>
      </c>
      <c r="C10184" s="2" t="s">
        <v>387</v>
      </c>
      <c r="D10184" s="2">
        <v>2020</v>
      </c>
      <c r="E10184" s="2" t="s">
        <v>388</v>
      </c>
      <c r="F10184" s="2">
        <v>1708169416</v>
      </c>
    </row>
    <row r="10185" spans="1:6" x14ac:dyDescent="0.25">
      <c r="A10185" s="2" t="s">
        <v>255</v>
      </c>
      <c r="B10185" s="2" t="s">
        <v>420</v>
      </c>
      <c r="C10185" s="2" t="s">
        <v>387</v>
      </c>
      <c r="D10185" s="2">
        <v>2021</v>
      </c>
      <c r="E10185" s="2" t="s">
        <v>388</v>
      </c>
      <c r="F10185" s="2">
        <v>1781319608</v>
      </c>
    </row>
    <row r="10186" spans="1:6" x14ac:dyDescent="0.25">
      <c r="A10186" s="2" t="s">
        <v>255</v>
      </c>
      <c r="B10186" s="2" t="s">
        <v>420</v>
      </c>
      <c r="C10186" s="2" t="s">
        <v>389</v>
      </c>
      <c r="D10186" s="2">
        <v>2010</v>
      </c>
      <c r="E10186" s="2" t="s">
        <v>388</v>
      </c>
      <c r="F10186" s="2">
        <v>1846147337</v>
      </c>
    </row>
    <row r="10187" spans="1:6" x14ac:dyDescent="0.25">
      <c r="A10187" s="2" t="s">
        <v>255</v>
      </c>
      <c r="B10187" s="2" t="s">
        <v>420</v>
      </c>
      <c r="C10187" s="2" t="s">
        <v>389</v>
      </c>
      <c r="D10187" s="2">
        <v>2011</v>
      </c>
      <c r="E10187" s="2" t="s">
        <v>388</v>
      </c>
      <c r="F10187" s="2">
        <v>989845890</v>
      </c>
    </row>
    <row r="10188" spans="1:6" x14ac:dyDescent="0.25">
      <c r="A10188" s="2" t="s">
        <v>255</v>
      </c>
      <c r="B10188" s="2" t="s">
        <v>420</v>
      </c>
      <c r="C10188" s="2" t="s">
        <v>389</v>
      </c>
      <c r="D10188" s="2">
        <v>2012</v>
      </c>
      <c r="E10188" s="2" t="s">
        <v>388</v>
      </c>
      <c r="F10188" s="2">
        <v>1167875436</v>
      </c>
    </row>
    <row r="10189" spans="1:6" x14ac:dyDescent="0.25">
      <c r="A10189" s="2" t="s">
        <v>255</v>
      </c>
      <c r="B10189" s="2" t="s">
        <v>420</v>
      </c>
      <c r="C10189" s="2" t="s">
        <v>389</v>
      </c>
      <c r="D10189" s="2">
        <v>2013</v>
      </c>
      <c r="E10189" s="2" t="s">
        <v>388</v>
      </c>
      <c r="F10189" s="2">
        <v>2777218410</v>
      </c>
    </row>
    <row r="10190" spans="1:6" x14ac:dyDescent="0.25">
      <c r="A10190" s="2" t="s">
        <v>255</v>
      </c>
      <c r="B10190" s="2" t="s">
        <v>420</v>
      </c>
      <c r="C10190" s="2" t="s">
        <v>389</v>
      </c>
      <c r="D10190" s="2">
        <v>2014</v>
      </c>
      <c r="E10190" s="2" t="s">
        <v>388</v>
      </c>
      <c r="F10190" s="2">
        <v>1112777292</v>
      </c>
    </row>
    <row r="10191" spans="1:6" x14ac:dyDescent="0.25">
      <c r="A10191" s="2" t="s">
        <v>255</v>
      </c>
      <c r="B10191" s="2" t="s">
        <v>420</v>
      </c>
      <c r="C10191" s="2" t="s">
        <v>389</v>
      </c>
      <c r="D10191" s="2">
        <v>2015</v>
      </c>
      <c r="E10191" s="2" t="s">
        <v>388</v>
      </c>
      <c r="F10191" s="2">
        <v>1658296421</v>
      </c>
    </row>
    <row r="10192" spans="1:6" x14ac:dyDescent="0.25">
      <c r="A10192" s="2" t="s">
        <v>255</v>
      </c>
      <c r="B10192" s="2" t="s">
        <v>420</v>
      </c>
      <c r="C10192" s="2" t="s">
        <v>389</v>
      </c>
      <c r="D10192" s="2">
        <v>2016</v>
      </c>
      <c r="E10192" s="2" t="s">
        <v>388</v>
      </c>
      <c r="F10192" s="2">
        <v>3814130212</v>
      </c>
    </row>
    <row r="10193" spans="1:6" x14ac:dyDescent="0.25">
      <c r="A10193" s="2" t="s">
        <v>255</v>
      </c>
      <c r="B10193" s="2" t="s">
        <v>420</v>
      </c>
      <c r="C10193" s="2" t="s">
        <v>389</v>
      </c>
      <c r="D10193" s="2">
        <v>2017</v>
      </c>
      <c r="E10193" s="2" t="s">
        <v>388</v>
      </c>
      <c r="F10193" s="2">
        <v>4078218314</v>
      </c>
    </row>
    <row r="10194" spans="1:6" x14ac:dyDescent="0.25">
      <c r="A10194" s="2" t="s">
        <v>255</v>
      </c>
      <c r="B10194" s="2" t="s">
        <v>420</v>
      </c>
      <c r="C10194" s="2" t="s">
        <v>389</v>
      </c>
      <c r="D10194" s="2">
        <v>2018</v>
      </c>
      <c r="E10194" s="2" t="s">
        <v>388</v>
      </c>
      <c r="F10194" s="2">
        <v>3909563749</v>
      </c>
    </row>
    <row r="10195" spans="1:6" x14ac:dyDescent="0.25">
      <c r="A10195" s="2" t="s">
        <v>255</v>
      </c>
      <c r="B10195" s="2" t="s">
        <v>420</v>
      </c>
      <c r="C10195" s="2" t="s">
        <v>389</v>
      </c>
      <c r="D10195" s="2">
        <v>2019</v>
      </c>
      <c r="E10195" s="2" t="s">
        <v>388</v>
      </c>
      <c r="F10195" s="2">
        <v>4000358817</v>
      </c>
    </row>
    <row r="10196" spans="1:6" x14ac:dyDescent="0.25">
      <c r="A10196" s="2" t="s">
        <v>255</v>
      </c>
      <c r="B10196" s="2" t="s">
        <v>420</v>
      </c>
      <c r="C10196" s="2" t="s">
        <v>389</v>
      </c>
      <c r="D10196" s="2">
        <v>2020</v>
      </c>
      <c r="E10196" s="2" t="s">
        <v>388</v>
      </c>
      <c r="F10196" s="2">
        <v>3971778457</v>
      </c>
    </row>
    <row r="10197" spans="1:6" x14ac:dyDescent="0.25">
      <c r="A10197" s="2" t="s">
        <v>255</v>
      </c>
      <c r="B10197" s="2" t="s">
        <v>420</v>
      </c>
      <c r="C10197" s="2" t="s">
        <v>389</v>
      </c>
      <c r="D10197" s="2">
        <v>2021</v>
      </c>
      <c r="E10197" s="2" t="s">
        <v>388</v>
      </c>
      <c r="F10197" s="2">
        <v>3995679831</v>
      </c>
    </row>
    <row r="10198" spans="1:6" x14ac:dyDescent="0.25">
      <c r="A10198" s="2" t="s">
        <v>255</v>
      </c>
      <c r="B10198" s="2" t="s">
        <v>420</v>
      </c>
      <c r="C10198" s="2" t="s">
        <v>390</v>
      </c>
      <c r="D10198" s="2">
        <v>2010</v>
      </c>
      <c r="E10198" s="2" t="s">
        <v>388</v>
      </c>
      <c r="F10198" s="2">
        <v>947774135</v>
      </c>
    </row>
    <row r="10199" spans="1:6" x14ac:dyDescent="0.25">
      <c r="A10199" s="2" t="s">
        <v>255</v>
      </c>
      <c r="B10199" s="2" t="s">
        <v>420</v>
      </c>
      <c r="C10199" s="2" t="s">
        <v>390</v>
      </c>
      <c r="D10199" s="2">
        <v>2011</v>
      </c>
      <c r="E10199" s="2" t="s">
        <v>388</v>
      </c>
      <c r="F10199" s="2">
        <v>1052650122</v>
      </c>
    </row>
    <row r="10200" spans="1:6" x14ac:dyDescent="0.25">
      <c r="A10200" s="2" t="s">
        <v>255</v>
      </c>
      <c r="B10200" s="2" t="s">
        <v>420</v>
      </c>
      <c r="C10200" s="2" t="s">
        <v>390</v>
      </c>
      <c r="D10200" s="2">
        <v>2012</v>
      </c>
      <c r="E10200" s="2" t="s">
        <v>388</v>
      </c>
      <c r="F10200" s="2">
        <v>1974079679</v>
      </c>
    </row>
    <row r="10201" spans="1:6" x14ac:dyDescent="0.25">
      <c r="A10201" s="2" t="s">
        <v>255</v>
      </c>
      <c r="B10201" s="2" t="s">
        <v>420</v>
      </c>
      <c r="C10201" s="2" t="s">
        <v>390</v>
      </c>
      <c r="D10201" s="2">
        <v>2013</v>
      </c>
      <c r="E10201" s="2" t="s">
        <v>388</v>
      </c>
      <c r="F10201" s="2">
        <v>1989327149</v>
      </c>
    </row>
    <row r="10202" spans="1:6" x14ac:dyDescent="0.25">
      <c r="A10202" s="2" t="s">
        <v>255</v>
      </c>
      <c r="B10202" s="2" t="s">
        <v>420</v>
      </c>
      <c r="C10202" s="2" t="s">
        <v>390</v>
      </c>
      <c r="D10202" s="2">
        <v>2014</v>
      </c>
      <c r="E10202" s="2" t="s">
        <v>388</v>
      </c>
      <c r="F10202" s="2">
        <v>2380487200</v>
      </c>
    </row>
    <row r="10203" spans="1:6" x14ac:dyDescent="0.25">
      <c r="A10203" s="2" t="s">
        <v>255</v>
      </c>
      <c r="B10203" s="2" t="s">
        <v>420</v>
      </c>
      <c r="C10203" s="2" t="s">
        <v>390</v>
      </c>
      <c r="D10203" s="2">
        <v>2015</v>
      </c>
      <c r="E10203" s="2" t="s">
        <v>388</v>
      </c>
      <c r="F10203" s="2">
        <v>3551683881</v>
      </c>
    </row>
    <row r="10204" spans="1:6" x14ac:dyDescent="0.25">
      <c r="A10204" s="2" t="s">
        <v>255</v>
      </c>
      <c r="B10204" s="2" t="s">
        <v>420</v>
      </c>
      <c r="C10204" s="2" t="s">
        <v>390</v>
      </c>
      <c r="D10204" s="2">
        <v>2016</v>
      </c>
      <c r="E10204" s="2" t="s">
        <v>388</v>
      </c>
      <c r="F10204" s="2">
        <v>3976632456</v>
      </c>
    </row>
    <row r="10205" spans="1:6" x14ac:dyDescent="0.25">
      <c r="A10205" s="2" t="s">
        <v>255</v>
      </c>
      <c r="B10205" s="2" t="s">
        <v>420</v>
      </c>
      <c r="C10205" s="2" t="s">
        <v>390</v>
      </c>
      <c r="D10205" s="2">
        <v>2017</v>
      </c>
      <c r="E10205" s="2" t="s">
        <v>388</v>
      </c>
      <c r="F10205" s="2">
        <v>4734073917</v>
      </c>
    </row>
    <row r="10206" spans="1:6" x14ac:dyDescent="0.25">
      <c r="A10206" s="2" t="s">
        <v>255</v>
      </c>
      <c r="B10206" s="2" t="s">
        <v>420</v>
      </c>
      <c r="C10206" s="2" t="s">
        <v>390</v>
      </c>
      <c r="D10206" s="2">
        <v>2018</v>
      </c>
      <c r="E10206" s="2" t="s">
        <v>388</v>
      </c>
      <c r="F10206" s="2">
        <v>6400618004</v>
      </c>
    </row>
    <row r="10207" spans="1:6" x14ac:dyDescent="0.25">
      <c r="A10207" s="2" t="s">
        <v>255</v>
      </c>
      <c r="B10207" s="2" t="s">
        <v>420</v>
      </c>
      <c r="C10207" s="2" t="s">
        <v>390</v>
      </c>
      <c r="D10207" s="2">
        <v>2019</v>
      </c>
      <c r="E10207" s="2" t="s">
        <v>388</v>
      </c>
      <c r="F10207" s="2">
        <v>6853380815</v>
      </c>
    </row>
    <row r="10208" spans="1:6" x14ac:dyDescent="0.25">
      <c r="A10208" s="2" t="s">
        <v>255</v>
      </c>
      <c r="B10208" s="2" t="s">
        <v>420</v>
      </c>
      <c r="C10208" s="2" t="s">
        <v>390</v>
      </c>
      <c r="D10208" s="2">
        <v>2020</v>
      </c>
      <c r="E10208" s="2" t="s">
        <v>388</v>
      </c>
      <c r="F10208" s="2">
        <v>7184921897</v>
      </c>
    </row>
    <row r="10209" spans="1:6" x14ac:dyDescent="0.25">
      <c r="A10209" s="2" t="s">
        <v>255</v>
      </c>
      <c r="B10209" s="2" t="s">
        <v>420</v>
      </c>
      <c r="C10209" s="2" t="s">
        <v>390</v>
      </c>
      <c r="D10209" s="2">
        <v>2021</v>
      </c>
      <c r="E10209" s="2" t="s">
        <v>388</v>
      </c>
      <c r="F10209" s="2">
        <v>7624334167</v>
      </c>
    </row>
    <row r="10210" spans="1:6" x14ac:dyDescent="0.25">
      <c r="A10210" s="2" t="s">
        <v>256</v>
      </c>
      <c r="B10210" s="2" t="s">
        <v>403</v>
      </c>
      <c r="C10210" s="2" t="s">
        <v>387</v>
      </c>
      <c r="D10210" s="2">
        <v>2010</v>
      </c>
      <c r="E10210" s="2" t="s">
        <v>388</v>
      </c>
      <c r="F10210" s="2">
        <v>125833863</v>
      </c>
    </row>
    <row r="10211" spans="1:6" x14ac:dyDescent="0.25">
      <c r="A10211" s="2" t="s">
        <v>256</v>
      </c>
      <c r="B10211" s="2" t="s">
        <v>403</v>
      </c>
      <c r="C10211" s="2" t="s">
        <v>387</v>
      </c>
      <c r="D10211" s="2">
        <v>2011</v>
      </c>
      <c r="E10211" s="2" t="s">
        <v>388</v>
      </c>
      <c r="F10211" s="2">
        <v>105489946</v>
      </c>
    </row>
    <row r="10212" spans="1:6" x14ac:dyDescent="0.25">
      <c r="A10212" s="2" t="s">
        <v>256</v>
      </c>
      <c r="B10212" s="2" t="s">
        <v>403</v>
      </c>
      <c r="C10212" s="2" t="s">
        <v>387</v>
      </c>
      <c r="D10212" s="2">
        <v>2012</v>
      </c>
      <c r="E10212" s="2" t="s">
        <v>388</v>
      </c>
      <c r="F10212" s="2">
        <v>61271459</v>
      </c>
    </row>
    <row r="10213" spans="1:6" x14ac:dyDescent="0.25">
      <c r="A10213" s="2" t="s">
        <v>256</v>
      </c>
      <c r="B10213" s="2" t="s">
        <v>403</v>
      </c>
      <c r="C10213" s="2" t="s">
        <v>387</v>
      </c>
      <c r="D10213" s="2">
        <v>2013</v>
      </c>
      <c r="E10213" s="2" t="s">
        <v>388</v>
      </c>
      <c r="F10213" s="2">
        <v>44979389</v>
      </c>
    </row>
    <row r="10214" spans="1:6" x14ac:dyDescent="0.25">
      <c r="A10214" s="2" t="s">
        <v>256</v>
      </c>
      <c r="B10214" s="2" t="s">
        <v>403</v>
      </c>
      <c r="C10214" s="2" t="s">
        <v>387</v>
      </c>
      <c r="D10214" s="2">
        <v>2014</v>
      </c>
      <c r="E10214" s="2" t="s">
        <v>388</v>
      </c>
      <c r="F10214" s="2">
        <v>84222781</v>
      </c>
    </row>
    <row r="10215" spans="1:6" x14ac:dyDescent="0.25">
      <c r="A10215" s="2" t="s">
        <v>256</v>
      </c>
      <c r="B10215" s="2" t="s">
        <v>403</v>
      </c>
      <c r="C10215" s="2" t="s">
        <v>387</v>
      </c>
      <c r="D10215" s="2">
        <v>2015</v>
      </c>
      <c r="E10215" s="2" t="s">
        <v>388</v>
      </c>
      <c r="F10215" s="2">
        <v>77041129</v>
      </c>
    </row>
    <row r="10216" spans="1:6" x14ac:dyDescent="0.25">
      <c r="A10216" s="2" t="s">
        <v>256</v>
      </c>
      <c r="B10216" s="2" t="s">
        <v>403</v>
      </c>
      <c r="C10216" s="2" t="s">
        <v>387</v>
      </c>
      <c r="D10216" s="2">
        <v>2016</v>
      </c>
      <c r="E10216" s="2" t="s">
        <v>388</v>
      </c>
      <c r="F10216" s="2">
        <v>118551251</v>
      </c>
    </row>
    <row r="10217" spans="1:6" x14ac:dyDescent="0.25">
      <c r="A10217" s="2" t="s">
        <v>256</v>
      </c>
      <c r="B10217" s="2" t="s">
        <v>403</v>
      </c>
      <c r="C10217" s="2" t="s">
        <v>387</v>
      </c>
      <c r="D10217" s="2">
        <v>2017</v>
      </c>
      <c r="E10217" s="2" t="s">
        <v>388</v>
      </c>
      <c r="F10217" s="2">
        <v>109867986</v>
      </c>
    </row>
    <row r="10218" spans="1:6" x14ac:dyDescent="0.25">
      <c r="A10218" s="2" t="s">
        <v>256</v>
      </c>
      <c r="B10218" s="2" t="s">
        <v>403</v>
      </c>
      <c r="C10218" s="2" t="s">
        <v>387</v>
      </c>
      <c r="D10218" s="2">
        <v>2018</v>
      </c>
      <c r="E10218" s="2" t="s">
        <v>388</v>
      </c>
      <c r="F10218" s="2">
        <v>110497326</v>
      </c>
    </row>
    <row r="10219" spans="1:6" x14ac:dyDescent="0.25">
      <c r="A10219" s="2" t="s">
        <v>256</v>
      </c>
      <c r="B10219" s="2" t="s">
        <v>403</v>
      </c>
      <c r="C10219" s="2" t="s">
        <v>387</v>
      </c>
      <c r="D10219" s="2">
        <v>2019</v>
      </c>
      <c r="E10219" s="2" t="s">
        <v>388</v>
      </c>
      <c r="F10219" s="2">
        <v>117480329</v>
      </c>
    </row>
    <row r="10220" spans="1:6" x14ac:dyDescent="0.25">
      <c r="A10220" s="2" t="s">
        <v>256</v>
      </c>
      <c r="B10220" s="2" t="s">
        <v>403</v>
      </c>
      <c r="C10220" s="2" t="s">
        <v>387</v>
      </c>
      <c r="D10220" s="2">
        <v>2020</v>
      </c>
      <c r="E10220" s="2" t="s">
        <v>388</v>
      </c>
      <c r="F10220" s="2">
        <v>124051970</v>
      </c>
    </row>
    <row r="10221" spans="1:6" x14ac:dyDescent="0.25">
      <c r="A10221" s="2" t="s">
        <v>256</v>
      </c>
      <c r="B10221" s="2" t="s">
        <v>403</v>
      </c>
      <c r="C10221" s="2" t="s">
        <v>387</v>
      </c>
      <c r="D10221" s="2">
        <v>2021</v>
      </c>
      <c r="E10221" s="2" t="s">
        <v>388</v>
      </c>
      <c r="F10221" s="2">
        <v>128653533</v>
      </c>
    </row>
    <row r="10222" spans="1:6" x14ac:dyDescent="0.25">
      <c r="A10222" s="2" t="s">
        <v>256</v>
      </c>
      <c r="B10222" s="2" t="s">
        <v>403</v>
      </c>
      <c r="C10222" s="2" t="s">
        <v>389</v>
      </c>
      <c r="D10222" s="2">
        <v>2010</v>
      </c>
      <c r="E10222" s="2" t="s">
        <v>388</v>
      </c>
      <c r="F10222" s="2">
        <v>64534200</v>
      </c>
    </row>
    <row r="10223" spans="1:6" x14ac:dyDescent="0.25">
      <c r="A10223" s="2" t="s">
        <v>256</v>
      </c>
      <c r="B10223" s="2" t="s">
        <v>403</v>
      </c>
      <c r="C10223" s="2" t="s">
        <v>389</v>
      </c>
      <c r="D10223" s="2">
        <v>2011</v>
      </c>
      <c r="E10223" s="2" t="s">
        <v>388</v>
      </c>
      <c r="F10223" s="2">
        <v>30515133</v>
      </c>
    </row>
    <row r="10224" spans="1:6" x14ac:dyDescent="0.25">
      <c r="A10224" s="2" t="s">
        <v>256</v>
      </c>
      <c r="B10224" s="2" t="s">
        <v>403</v>
      </c>
      <c r="C10224" s="2" t="s">
        <v>389</v>
      </c>
      <c r="D10224" s="2">
        <v>2012</v>
      </c>
      <c r="E10224" s="2" t="s">
        <v>388</v>
      </c>
      <c r="F10224" s="2">
        <v>57834454</v>
      </c>
    </row>
    <row r="10225" spans="1:6" x14ac:dyDescent="0.25">
      <c r="A10225" s="2" t="s">
        <v>256</v>
      </c>
      <c r="B10225" s="2" t="s">
        <v>403</v>
      </c>
      <c r="C10225" s="2" t="s">
        <v>389</v>
      </c>
      <c r="D10225" s="2">
        <v>2013</v>
      </c>
      <c r="E10225" s="2" t="s">
        <v>388</v>
      </c>
      <c r="F10225" s="2">
        <v>54721734</v>
      </c>
    </row>
    <row r="10226" spans="1:6" x14ac:dyDescent="0.25">
      <c r="A10226" s="2" t="s">
        <v>256</v>
      </c>
      <c r="B10226" s="2" t="s">
        <v>403</v>
      </c>
      <c r="C10226" s="2" t="s">
        <v>389</v>
      </c>
      <c r="D10226" s="2">
        <v>2014</v>
      </c>
      <c r="E10226" s="2" t="s">
        <v>388</v>
      </c>
      <c r="F10226" s="2">
        <v>78869106</v>
      </c>
    </row>
    <row r="10227" spans="1:6" x14ac:dyDescent="0.25">
      <c r="A10227" s="2" t="s">
        <v>256</v>
      </c>
      <c r="B10227" s="2" t="s">
        <v>403</v>
      </c>
      <c r="C10227" s="2" t="s">
        <v>389</v>
      </c>
      <c r="D10227" s="2">
        <v>2015</v>
      </c>
      <c r="E10227" s="2" t="s">
        <v>388</v>
      </c>
      <c r="F10227" s="2">
        <v>77240864</v>
      </c>
    </row>
    <row r="10228" spans="1:6" x14ac:dyDescent="0.25">
      <c r="A10228" s="2" t="s">
        <v>256</v>
      </c>
      <c r="B10228" s="2" t="s">
        <v>403</v>
      </c>
      <c r="C10228" s="2" t="s">
        <v>389</v>
      </c>
      <c r="D10228" s="2">
        <v>2016</v>
      </c>
      <c r="E10228" s="2" t="s">
        <v>388</v>
      </c>
      <c r="F10228" s="2">
        <v>90658845</v>
      </c>
    </row>
    <row r="10229" spans="1:6" x14ac:dyDescent="0.25">
      <c r="A10229" s="2" t="s">
        <v>256</v>
      </c>
      <c r="B10229" s="2" t="s">
        <v>403</v>
      </c>
      <c r="C10229" s="2" t="s">
        <v>389</v>
      </c>
      <c r="D10229" s="2">
        <v>2017</v>
      </c>
      <c r="E10229" s="2" t="s">
        <v>388</v>
      </c>
      <c r="F10229" s="2">
        <v>159951659</v>
      </c>
    </row>
    <row r="10230" spans="1:6" x14ac:dyDescent="0.25">
      <c r="A10230" s="2" t="s">
        <v>256</v>
      </c>
      <c r="B10230" s="2" t="s">
        <v>403</v>
      </c>
      <c r="C10230" s="2" t="s">
        <v>389</v>
      </c>
      <c r="D10230" s="2">
        <v>2018</v>
      </c>
      <c r="E10230" s="2" t="s">
        <v>388</v>
      </c>
      <c r="F10230" s="2">
        <v>84548648</v>
      </c>
    </row>
    <row r="10231" spans="1:6" x14ac:dyDescent="0.25">
      <c r="A10231" s="2" t="s">
        <v>256</v>
      </c>
      <c r="B10231" s="2" t="s">
        <v>403</v>
      </c>
      <c r="C10231" s="2" t="s">
        <v>389</v>
      </c>
      <c r="D10231" s="2">
        <v>2019</v>
      </c>
      <c r="E10231" s="2" t="s">
        <v>388</v>
      </c>
      <c r="F10231" s="2">
        <v>85277786</v>
      </c>
    </row>
    <row r="10232" spans="1:6" x14ac:dyDescent="0.25">
      <c r="A10232" s="2" t="s">
        <v>256</v>
      </c>
      <c r="B10232" s="2" t="s">
        <v>403</v>
      </c>
      <c r="C10232" s="2" t="s">
        <v>389</v>
      </c>
      <c r="D10232" s="2">
        <v>2020</v>
      </c>
      <c r="E10232" s="2" t="s">
        <v>388</v>
      </c>
      <c r="F10232" s="2">
        <v>86593777</v>
      </c>
    </row>
    <row r="10233" spans="1:6" x14ac:dyDescent="0.25">
      <c r="A10233" s="2" t="s">
        <v>256</v>
      </c>
      <c r="B10233" s="2" t="s">
        <v>403</v>
      </c>
      <c r="C10233" s="2" t="s">
        <v>389</v>
      </c>
      <c r="D10233" s="2">
        <v>2021</v>
      </c>
      <c r="E10233" s="2" t="s">
        <v>388</v>
      </c>
      <c r="F10233" s="2">
        <v>87385165</v>
      </c>
    </row>
    <row r="10234" spans="1:6" x14ac:dyDescent="0.25">
      <c r="A10234" s="2" t="s">
        <v>256</v>
      </c>
      <c r="B10234" s="2" t="s">
        <v>403</v>
      </c>
      <c r="C10234" s="2" t="s">
        <v>390</v>
      </c>
      <c r="D10234" s="2">
        <v>2010</v>
      </c>
      <c r="E10234" s="2" t="s">
        <v>388</v>
      </c>
      <c r="F10234" s="2">
        <v>58094863</v>
      </c>
    </row>
    <row r="10235" spans="1:6" x14ac:dyDescent="0.25">
      <c r="A10235" s="2" t="s">
        <v>256</v>
      </c>
      <c r="B10235" s="2" t="s">
        <v>403</v>
      </c>
      <c r="C10235" s="2" t="s">
        <v>390</v>
      </c>
      <c r="D10235" s="2">
        <v>2011</v>
      </c>
      <c r="E10235" s="2" t="s">
        <v>388</v>
      </c>
      <c r="F10235" s="2">
        <v>33754177</v>
      </c>
    </row>
    <row r="10236" spans="1:6" x14ac:dyDescent="0.25">
      <c r="A10236" s="2" t="s">
        <v>256</v>
      </c>
      <c r="B10236" s="2" t="s">
        <v>403</v>
      </c>
      <c r="C10236" s="2" t="s">
        <v>390</v>
      </c>
      <c r="D10236" s="2">
        <v>2012</v>
      </c>
      <c r="E10236" s="2" t="s">
        <v>388</v>
      </c>
      <c r="F10236" s="2">
        <v>54392664</v>
      </c>
    </row>
    <row r="10237" spans="1:6" x14ac:dyDescent="0.25">
      <c r="A10237" s="2" t="s">
        <v>256</v>
      </c>
      <c r="B10237" s="2" t="s">
        <v>403</v>
      </c>
      <c r="C10237" s="2" t="s">
        <v>390</v>
      </c>
      <c r="D10237" s="2">
        <v>2013</v>
      </c>
      <c r="E10237" s="2" t="s">
        <v>388</v>
      </c>
      <c r="F10237" s="2">
        <v>44487282</v>
      </c>
    </row>
    <row r="10238" spans="1:6" x14ac:dyDescent="0.25">
      <c r="A10238" s="2" t="s">
        <v>256</v>
      </c>
      <c r="B10238" s="2" t="s">
        <v>403</v>
      </c>
      <c r="C10238" s="2" t="s">
        <v>390</v>
      </c>
      <c r="D10238" s="2">
        <v>2014</v>
      </c>
      <c r="E10238" s="2" t="s">
        <v>388</v>
      </c>
      <c r="F10238" s="2">
        <v>52872074</v>
      </c>
    </row>
    <row r="10239" spans="1:6" x14ac:dyDescent="0.25">
      <c r="A10239" s="2" t="s">
        <v>256</v>
      </c>
      <c r="B10239" s="2" t="s">
        <v>403</v>
      </c>
      <c r="C10239" s="2" t="s">
        <v>390</v>
      </c>
      <c r="D10239" s="2">
        <v>2015</v>
      </c>
      <c r="E10239" s="2" t="s">
        <v>388</v>
      </c>
      <c r="F10239" s="2">
        <v>48034028</v>
      </c>
    </row>
    <row r="10240" spans="1:6" x14ac:dyDescent="0.25">
      <c r="A10240" s="2" t="s">
        <v>256</v>
      </c>
      <c r="B10240" s="2" t="s">
        <v>403</v>
      </c>
      <c r="C10240" s="2" t="s">
        <v>390</v>
      </c>
      <c r="D10240" s="2">
        <v>2016</v>
      </c>
      <c r="E10240" s="2" t="s">
        <v>388</v>
      </c>
      <c r="F10240" s="2">
        <v>56139735</v>
      </c>
    </row>
    <row r="10241" spans="1:6" x14ac:dyDescent="0.25">
      <c r="A10241" s="2" t="s">
        <v>256</v>
      </c>
      <c r="B10241" s="2" t="s">
        <v>403</v>
      </c>
      <c r="C10241" s="2" t="s">
        <v>390</v>
      </c>
      <c r="D10241" s="2">
        <v>2017</v>
      </c>
      <c r="E10241" s="2" t="s">
        <v>388</v>
      </c>
      <c r="F10241" s="2">
        <v>62630619</v>
      </c>
    </row>
    <row r="10242" spans="1:6" x14ac:dyDescent="0.25">
      <c r="A10242" s="2" t="s">
        <v>256</v>
      </c>
      <c r="B10242" s="2" t="s">
        <v>403</v>
      </c>
      <c r="C10242" s="2" t="s">
        <v>390</v>
      </c>
      <c r="D10242" s="2">
        <v>2018</v>
      </c>
      <c r="E10242" s="2" t="s">
        <v>388</v>
      </c>
      <c r="F10242" s="2">
        <v>46096506</v>
      </c>
    </row>
    <row r="10243" spans="1:6" x14ac:dyDescent="0.25">
      <c r="A10243" s="2" t="s">
        <v>256</v>
      </c>
      <c r="B10243" s="2" t="s">
        <v>403</v>
      </c>
      <c r="C10243" s="2" t="s">
        <v>390</v>
      </c>
      <c r="D10243" s="2">
        <v>2019</v>
      </c>
      <c r="E10243" s="2" t="s">
        <v>388</v>
      </c>
      <c r="F10243" s="2">
        <v>47698229</v>
      </c>
    </row>
    <row r="10244" spans="1:6" x14ac:dyDescent="0.25">
      <c r="A10244" s="2" t="s">
        <v>256</v>
      </c>
      <c r="B10244" s="2" t="s">
        <v>403</v>
      </c>
      <c r="C10244" s="2" t="s">
        <v>390</v>
      </c>
      <c r="D10244" s="2">
        <v>2020</v>
      </c>
      <c r="E10244" s="2" t="s">
        <v>388</v>
      </c>
      <c r="F10244" s="2">
        <v>50734875</v>
      </c>
    </row>
    <row r="10245" spans="1:6" x14ac:dyDescent="0.25">
      <c r="A10245" s="2" t="s">
        <v>256</v>
      </c>
      <c r="B10245" s="2" t="s">
        <v>403</v>
      </c>
      <c r="C10245" s="2" t="s">
        <v>390</v>
      </c>
      <c r="D10245" s="2">
        <v>2021</v>
      </c>
      <c r="E10245" s="2" t="s">
        <v>388</v>
      </c>
      <c r="F10245" s="2">
        <v>53682516</v>
      </c>
    </row>
    <row r="10246" spans="1:6" x14ac:dyDescent="0.25">
      <c r="A10246" s="2" t="s">
        <v>257</v>
      </c>
      <c r="B10246" s="2" t="s">
        <v>417</v>
      </c>
      <c r="C10246" s="2" t="s">
        <v>387</v>
      </c>
      <c r="D10246" s="2">
        <v>2010</v>
      </c>
      <c r="E10246" s="2" t="s">
        <v>388</v>
      </c>
      <c r="F10246" s="2">
        <v>46870795</v>
      </c>
    </row>
    <row r="10247" spans="1:6" x14ac:dyDescent="0.25">
      <c r="A10247" s="2" t="s">
        <v>257</v>
      </c>
      <c r="B10247" s="2" t="s">
        <v>417</v>
      </c>
      <c r="C10247" s="2" t="s">
        <v>387</v>
      </c>
      <c r="D10247" s="2">
        <v>2011</v>
      </c>
      <c r="E10247" s="2" t="s">
        <v>388</v>
      </c>
      <c r="F10247" s="2">
        <v>73193127</v>
      </c>
    </row>
    <row r="10248" spans="1:6" x14ac:dyDescent="0.25">
      <c r="A10248" s="2" t="s">
        <v>257</v>
      </c>
      <c r="B10248" s="2" t="s">
        <v>417</v>
      </c>
      <c r="C10248" s="2" t="s">
        <v>387</v>
      </c>
      <c r="D10248" s="2">
        <v>2012</v>
      </c>
      <c r="E10248" s="2" t="s">
        <v>388</v>
      </c>
      <c r="F10248" s="2">
        <v>24159835</v>
      </c>
    </row>
    <row r="10249" spans="1:6" x14ac:dyDescent="0.25">
      <c r="A10249" s="2" t="s">
        <v>257</v>
      </c>
      <c r="B10249" s="2" t="s">
        <v>417</v>
      </c>
      <c r="C10249" s="2" t="s">
        <v>387</v>
      </c>
      <c r="D10249" s="2">
        <v>2013</v>
      </c>
      <c r="E10249" s="2" t="s">
        <v>388</v>
      </c>
      <c r="F10249" s="2">
        <v>28701178</v>
      </c>
    </row>
    <row r="10250" spans="1:6" x14ac:dyDescent="0.25">
      <c r="A10250" s="2" t="s">
        <v>257</v>
      </c>
      <c r="B10250" s="2" t="s">
        <v>417</v>
      </c>
      <c r="C10250" s="2" t="s">
        <v>387</v>
      </c>
      <c r="D10250" s="2">
        <v>2014</v>
      </c>
      <c r="E10250" s="2" t="s">
        <v>388</v>
      </c>
      <c r="F10250" s="2">
        <v>20530122</v>
      </c>
    </row>
    <row r="10251" spans="1:6" x14ac:dyDescent="0.25">
      <c r="A10251" s="2" t="s">
        <v>257</v>
      </c>
      <c r="B10251" s="2" t="s">
        <v>417</v>
      </c>
      <c r="C10251" s="2" t="s">
        <v>387</v>
      </c>
      <c r="D10251" s="2">
        <v>2015</v>
      </c>
      <c r="E10251" s="2" t="s">
        <v>388</v>
      </c>
      <c r="F10251" s="2">
        <v>55494862</v>
      </c>
    </row>
    <row r="10252" spans="1:6" x14ac:dyDescent="0.25">
      <c r="A10252" s="2" t="s">
        <v>257</v>
      </c>
      <c r="B10252" s="2" t="s">
        <v>417</v>
      </c>
      <c r="C10252" s="2" t="s">
        <v>387</v>
      </c>
      <c r="D10252" s="2">
        <v>2016</v>
      </c>
      <c r="E10252" s="2" t="s">
        <v>388</v>
      </c>
      <c r="F10252" s="2">
        <v>16213754</v>
      </c>
    </row>
    <row r="10253" spans="1:6" x14ac:dyDescent="0.25">
      <c r="A10253" s="2" t="s">
        <v>257</v>
      </c>
      <c r="B10253" s="2" t="s">
        <v>417</v>
      </c>
      <c r="C10253" s="2" t="s">
        <v>387</v>
      </c>
      <c r="D10253" s="2">
        <v>2017</v>
      </c>
      <c r="E10253" s="2" t="s">
        <v>388</v>
      </c>
      <c r="F10253" s="2">
        <v>21194167</v>
      </c>
    </row>
    <row r="10254" spans="1:6" x14ac:dyDescent="0.25">
      <c r="A10254" s="2" t="s">
        <v>257</v>
      </c>
      <c r="B10254" s="2" t="s">
        <v>417</v>
      </c>
      <c r="C10254" s="2" t="s">
        <v>387</v>
      </c>
      <c r="D10254" s="2">
        <v>2018</v>
      </c>
      <c r="E10254" s="2" t="s">
        <v>388</v>
      </c>
      <c r="F10254" s="2">
        <v>34380123</v>
      </c>
    </row>
    <row r="10255" spans="1:6" x14ac:dyDescent="0.25">
      <c r="A10255" s="2" t="s">
        <v>257</v>
      </c>
      <c r="B10255" s="2" t="s">
        <v>417</v>
      </c>
      <c r="C10255" s="2" t="s">
        <v>387</v>
      </c>
      <c r="D10255" s="2">
        <v>2019</v>
      </c>
      <c r="E10255" s="2" t="s">
        <v>388</v>
      </c>
      <c r="F10255" s="2">
        <v>37381951</v>
      </c>
    </row>
    <row r="10256" spans="1:6" x14ac:dyDescent="0.25">
      <c r="A10256" s="2" t="s">
        <v>257</v>
      </c>
      <c r="B10256" s="2" t="s">
        <v>417</v>
      </c>
      <c r="C10256" s="2" t="s">
        <v>387</v>
      </c>
      <c r="D10256" s="2">
        <v>2020</v>
      </c>
      <c r="E10256" s="2" t="s">
        <v>388</v>
      </c>
      <c r="F10256" s="2">
        <v>40288151</v>
      </c>
    </row>
    <row r="10257" spans="1:6" x14ac:dyDescent="0.25">
      <c r="A10257" s="2" t="s">
        <v>257</v>
      </c>
      <c r="B10257" s="2" t="s">
        <v>417</v>
      </c>
      <c r="C10257" s="2" t="s">
        <v>387</v>
      </c>
      <c r="D10257" s="2">
        <v>2021</v>
      </c>
      <c r="E10257" s="2" t="s">
        <v>388</v>
      </c>
      <c r="F10257" s="2">
        <v>42202534</v>
      </c>
    </row>
    <row r="10258" spans="1:6" x14ac:dyDescent="0.25">
      <c r="A10258" s="2" t="s">
        <v>257</v>
      </c>
      <c r="B10258" s="2" t="s">
        <v>417</v>
      </c>
      <c r="C10258" s="2" t="s">
        <v>389</v>
      </c>
      <c r="D10258" s="2">
        <v>2010</v>
      </c>
      <c r="E10258" s="2" t="s">
        <v>388</v>
      </c>
      <c r="F10258" s="2">
        <v>43713245</v>
      </c>
    </row>
    <row r="10259" spans="1:6" x14ac:dyDescent="0.25">
      <c r="A10259" s="2" t="s">
        <v>257</v>
      </c>
      <c r="B10259" s="2" t="s">
        <v>417</v>
      </c>
      <c r="C10259" s="2" t="s">
        <v>389</v>
      </c>
      <c r="D10259" s="2">
        <v>2011</v>
      </c>
      <c r="E10259" s="2" t="s">
        <v>388</v>
      </c>
      <c r="F10259" s="2">
        <v>17148226</v>
      </c>
    </row>
    <row r="10260" spans="1:6" x14ac:dyDescent="0.25">
      <c r="A10260" s="2" t="s">
        <v>257</v>
      </c>
      <c r="B10260" s="2" t="s">
        <v>417</v>
      </c>
      <c r="C10260" s="2" t="s">
        <v>389</v>
      </c>
      <c r="D10260" s="2">
        <v>2012</v>
      </c>
      <c r="E10260" s="2" t="s">
        <v>388</v>
      </c>
      <c r="F10260" s="2">
        <v>115155155</v>
      </c>
    </row>
    <row r="10261" spans="1:6" x14ac:dyDescent="0.25">
      <c r="A10261" s="2" t="s">
        <v>257</v>
      </c>
      <c r="B10261" s="2" t="s">
        <v>417</v>
      </c>
      <c r="C10261" s="2" t="s">
        <v>389</v>
      </c>
      <c r="D10261" s="2">
        <v>2013</v>
      </c>
      <c r="E10261" s="2" t="s">
        <v>388</v>
      </c>
      <c r="F10261" s="2">
        <v>24083808</v>
      </c>
    </row>
    <row r="10262" spans="1:6" x14ac:dyDescent="0.25">
      <c r="A10262" s="2" t="s">
        <v>257</v>
      </c>
      <c r="B10262" s="2" t="s">
        <v>417</v>
      </c>
      <c r="C10262" s="2" t="s">
        <v>389</v>
      </c>
      <c r="D10262" s="2">
        <v>2014</v>
      </c>
      <c r="E10262" s="2" t="s">
        <v>388</v>
      </c>
      <c r="F10262" s="2">
        <v>37311455</v>
      </c>
    </row>
    <row r="10263" spans="1:6" x14ac:dyDescent="0.25">
      <c r="A10263" s="2" t="s">
        <v>257</v>
      </c>
      <c r="B10263" s="2" t="s">
        <v>417</v>
      </c>
      <c r="C10263" s="2" t="s">
        <v>389</v>
      </c>
      <c r="D10263" s="2">
        <v>2015</v>
      </c>
      <c r="E10263" s="2" t="s">
        <v>388</v>
      </c>
      <c r="F10263" s="2">
        <v>31972298</v>
      </c>
    </row>
    <row r="10264" spans="1:6" x14ac:dyDescent="0.25">
      <c r="A10264" s="2" t="s">
        <v>257</v>
      </c>
      <c r="B10264" s="2" t="s">
        <v>417</v>
      </c>
      <c r="C10264" s="2" t="s">
        <v>389</v>
      </c>
      <c r="D10264" s="2">
        <v>2016</v>
      </c>
      <c r="E10264" s="2" t="s">
        <v>388</v>
      </c>
      <c r="F10264" s="2">
        <v>62711273</v>
      </c>
    </row>
    <row r="10265" spans="1:6" x14ac:dyDescent="0.25">
      <c r="A10265" s="2" t="s">
        <v>257</v>
      </c>
      <c r="B10265" s="2" t="s">
        <v>417</v>
      </c>
      <c r="C10265" s="2" t="s">
        <v>389</v>
      </c>
      <c r="D10265" s="2">
        <v>2017</v>
      </c>
      <c r="E10265" s="2" t="s">
        <v>388</v>
      </c>
      <c r="F10265" s="2">
        <v>91201704</v>
      </c>
    </row>
    <row r="10266" spans="1:6" x14ac:dyDescent="0.25">
      <c r="A10266" s="2" t="s">
        <v>257</v>
      </c>
      <c r="B10266" s="2" t="s">
        <v>417</v>
      </c>
      <c r="C10266" s="2" t="s">
        <v>389</v>
      </c>
      <c r="D10266" s="2">
        <v>2018</v>
      </c>
      <c r="E10266" s="2" t="s">
        <v>388</v>
      </c>
      <c r="F10266" s="2">
        <v>93472195</v>
      </c>
    </row>
    <row r="10267" spans="1:6" x14ac:dyDescent="0.25">
      <c r="A10267" s="2" t="s">
        <v>257</v>
      </c>
      <c r="B10267" s="2" t="s">
        <v>417</v>
      </c>
      <c r="C10267" s="2" t="s">
        <v>389</v>
      </c>
      <c r="D10267" s="2">
        <v>2019</v>
      </c>
      <c r="E10267" s="2" t="s">
        <v>388</v>
      </c>
      <c r="F10267" s="2">
        <v>95271831</v>
      </c>
    </row>
    <row r="10268" spans="1:6" x14ac:dyDescent="0.25">
      <c r="A10268" s="2" t="s">
        <v>257</v>
      </c>
      <c r="B10268" s="2" t="s">
        <v>417</v>
      </c>
      <c r="C10268" s="2" t="s">
        <v>389</v>
      </c>
      <c r="D10268" s="2">
        <v>2020</v>
      </c>
      <c r="E10268" s="2" t="s">
        <v>388</v>
      </c>
      <c r="F10268" s="2">
        <v>96396784</v>
      </c>
    </row>
    <row r="10269" spans="1:6" x14ac:dyDescent="0.25">
      <c r="A10269" s="2" t="s">
        <v>257</v>
      </c>
      <c r="B10269" s="2" t="s">
        <v>417</v>
      </c>
      <c r="C10269" s="2" t="s">
        <v>389</v>
      </c>
      <c r="D10269" s="2">
        <v>2021</v>
      </c>
      <c r="E10269" s="2" t="s">
        <v>388</v>
      </c>
      <c r="F10269" s="2">
        <v>97520544</v>
      </c>
    </row>
    <row r="10270" spans="1:6" x14ac:dyDescent="0.25">
      <c r="A10270" s="2" t="s">
        <v>257</v>
      </c>
      <c r="B10270" s="2" t="s">
        <v>417</v>
      </c>
      <c r="C10270" s="2" t="s">
        <v>390</v>
      </c>
      <c r="D10270" s="2">
        <v>2010</v>
      </c>
      <c r="E10270" s="2" t="s">
        <v>388</v>
      </c>
      <c r="F10270" s="2">
        <v>84929212</v>
      </c>
    </row>
    <row r="10271" spans="1:6" x14ac:dyDescent="0.25">
      <c r="A10271" s="2" t="s">
        <v>257</v>
      </c>
      <c r="B10271" s="2" t="s">
        <v>417</v>
      </c>
      <c r="C10271" s="2" t="s">
        <v>390</v>
      </c>
      <c r="D10271" s="2">
        <v>2011</v>
      </c>
      <c r="E10271" s="2" t="s">
        <v>388</v>
      </c>
      <c r="F10271" s="2">
        <v>72389768</v>
      </c>
    </row>
    <row r="10272" spans="1:6" x14ac:dyDescent="0.25">
      <c r="A10272" s="2" t="s">
        <v>257</v>
      </c>
      <c r="B10272" s="2" t="s">
        <v>417</v>
      </c>
      <c r="C10272" s="2" t="s">
        <v>390</v>
      </c>
      <c r="D10272" s="2">
        <v>2012</v>
      </c>
      <c r="E10272" s="2" t="s">
        <v>388</v>
      </c>
      <c r="F10272" s="2">
        <v>76186432</v>
      </c>
    </row>
    <row r="10273" spans="1:6" x14ac:dyDescent="0.25">
      <c r="A10273" s="2" t="s">
        <v>257</v>
      </c>
      <c r="B10273" s="2" t="s">
        <v>417</v>
      </c>
      <c r="C10273" s="2" t="s">
        <v>390</v>
      </c>
      <c r="D10273" s="2">
        <v>2013</v>
      </c>
      <c r="E10273" s="2" t="s">
        <v>388</v>
      </c>
      <c r="F10273" s="2">
        <v>62914945</v>
      </c>
    </row>
    <row r="10274" spans="1:6" x14ac:dyDescent="0.25">
      <c r="A10274" s="2" t="s">
        <v>257</v>
      </c>
      <c r="B10274" s="2" t="s">
        <v>417</v>
      </c>
      <c r="C10274" s="2" t="s">
        <v>390</v>
      </c>
      <c r="D10274" s="2">
        <v>2014</v>
      </c>
      <c r="E10274" s="2" t="s">
        <v>388</v>
      </c>
      <c r="F10274" s="2">
        <v>54582224</v>
      </c>
    </row>
    <row r="10275" spans="1:6" x14ac:dyDescent="0.25">
      <c r="A10275" s="2" t="s">
        <v>257</v>
      </c>
      <c r="B10275" s="2" t="s">
        <v>417</v>
      </c>
      <c r="C10275" s="2" t="s">
        <v>390</v>
      </c>
      <c r="D10275" s="2">
        <v>2015</v>
      </c>
      <c r="E10275" s="2" t="s">
        <v>388</v>
      </c>
      <c r="F10275" s="2">
        <v>59880495</v>
      </c>
    </row>
    <row r="10276" spans="1:6" x14ac:dyDescent="0.25">
      <c r="A10276" s="2" t="s">
        <v>257</v>
      </c>
      <c r="B10276" s="2" t="s">
        <v>417</v>
      </c>
      <c r="C10276" s="2" t="s">
        <v>390</v>
      </c>
      <c r="D10276" s="2">
        <v>2016</v>
      </c>
      <c r="E10276" s="2" t="s">
        <v>388</v>
      </c>
      <c r="F10276" s="2">
        <v>60744853</v>
      </c>
    </row>
    <row r="10277" spans="1:6" x14ac:dyDescent="0.25">
      <c r="A10277" s="2" t="s">
        <v>257</v>
      </c>
      <c r="B10277" s="2" t="s">
        <v>417</v>
      </c>
      <c r="C10277" s="2" t="s">
        <v>390</v>
      </c>
      <c r="D10277" s="2">
        <v>2017</v>
      </c>
      <c r="E10277" s="2" t="s">
        <v>388</v>
      </c>
      <c r="F10277" s="2">
        <v>425447726</v>
      </c>
    </row>
    <row r="10278" spans="1:6" x14ac:dyDescent="0.25">
      <c r="A10278" s="2" t="s">
        <v>257</v>
      </c>
      <c r="B10278" s="2" t="s">
        <v>417</v>
      </c>
      <c r="C10278" s="2" t="s">
        <v>390</v>
      </c>
      <c r="D10278" s="2">
        <v>2018</v>
      </c>
      <c r="E10278" s="2" t="s">
        <v>388</v>
      </c>
      <c r="F10278" s="2">
        <v>157190922</v>
      </c>
    </row>
    <row r="10279" spans="1:6" x14ac:dyDescent="0.25">
      <c r="A10279" s="2" t="s">
        <v>257</v>
      </c>
      <c r="B10279" s="2" t="s">
        <v>417</v>
      </c>
      <c r="C10279" s="2" t="s">
        <v>390</v>
      </c>
      <c r="D10279" s="2">
        <v>2019</v>
      </c>
      <c r="E10279" s="2" t="s">
        <v>388</v>
      </c>
      <c r="F10279" s="2">
        <v>164674038</v>
      </c>
    </row>
    <row r="10280" spans="1:6" x14ac:dyDescent="0.25">
      <c r="A10280" s="2" t="s">
        <v>257</v>
      </c>
      <c r="B10280" s="2" t="s">
        <v>417</v>
      </c>
      <c r="C10280" s="2" t="s">
        <v>390</v>
      </c>
      <c r="D10280" s="2">
        <v>2020</v>
      </c>
      <c r="E10280" s="2" t="s">
        <v>388</v>
      </c>
      <c r="F10280" s="2">
        <v>172877403</v>
      </c>
    </row>
    <row r="10281" spans="1:6" x14ac:dyDescent="0.25">
      <c r="A10281" s="2" t="s">
        <v>257</v>
      </c>
      <c r="B10281" s="2" t="s">
        <v>417</v>
      </c>
      <c r="C10281" s="2" t="s">
        <v>390</v>
      </c>
      <c r="D10281" s="2">
        <v>2021</v>
      </c>
      <c r="E10281" s="2" t="s">
        <v>388</v>
      </c>
      <c r="F10281" s="2">
        <v>181740164</v>
      </c>
    </row>
    <row r="10282" spans="1:6" x14ac:dyDescent="0.25">
      <c r="A10282" s="2" t="s">
        <v>258</v>
      </c>
      <c r="B10282" s="2" t="s">
        <v>405</v>
      </c>
      <c r="C10282" s="2" t="s">
        <v>387</v>
      </c>
      <c r="D10282" s="2">
        <v>2010</v>
      </c>
      <c r="E10282" s="2" t="s">
        <v>388</v>
      </c>
      <c r="F10282" s="2">
        <v>218003408</v>
      </c>
    </row>
    <row r="10283" spans="1:6" x14ac:dyDescent="0.25">
      <c r="A10283" s="2" t="s">
        <v>258</v>
      </c>
      <c r="B10283" s="2" t="s">
        <v>405</v>
      </c>
      <c r="C10283" s="2" t="s">
        <v>387</v>
      </c>
      <c r="D10283" s="2">
        <v>2011</v>
      </c>
      <c r="E10283" s="2" t="s">
        <v>388</v>
      </c>
      <c r="F10283" s="2">
        <v>143326227</v>
      </c>
    </row>
    <row r="10284" spans="1:6" x14ac:dyDescent="0.25">
      <c r="A10284" s="2" t="s">
        <v>258</v>
      </c>
      <c r="B10284" s="2" t="s">
        <v>405</v>
      </c>
      <c r="C10284" s="2" t="s">
        <v>387</v>
      </c>
      <c r="D10284" s="2">
        <v>2012</v>
      </c>
      <c r="E10284" s="2" t="s">
        <v>388</v>
      </c>
      <c r="F10284" s="2">
        <v>154921805</v>
      </c>
    </row>
    <row r="10285" spans="1:6" x14ac:dyDescent="0.25">
      <c r="A10285" s="2" t="s">
        <v>258</v>
      </c>
      <c r="B10285" s="2" t="s">
        <v>405</v>
      </c>
      <c r="C10285" s="2" t="s">
        <v>387</v>
      </c>
      <c r="D10285" s="2">
        <v>2013</v>
      </c>
      <c r="E10285" s="2" t="s">
        <v>388</v>
      </c>
      <c r="F10285" s="2">
        <v>134574440</v>
      </c>
    </row>
    <row r="10286" spans="1:6" x14ac:dyDescent="0.25">
      <c r="A10286" s="2" t="s">
        <v>258</v>
      </c>
      <c r="B10286" s="2" t="s">
        <v>405</v>
      </c>
      <c r="C10286" s="2" t="s">
        <v>387</v>
      </c>
      <c r="D10286" s="2">
        <v>2014</v>
      </c>
      <c r="E10286" s="2" t="s">
        <v>388</v>
      </c>
      <c r="F10286" s="2">
        <v>123009545</v>
      </c>
    </row>
    <row r="10287" spans="1:6" x14ac:dyDescent="0.25">
      <c r="A10287" s="2" t="s">
        <v>258</v>
      </c>
      <c r="B10287" s="2" t="s">
        <v>405</v>
      </c>
      <c r="C10287" s="2" t="s">
        <v>387</v>
      </c>
      <c r="D10287" s="2">
        <v>2015</v>
      </c>
      <c r="E10287" s="2" t="s">
        <v>388</v>
      </c>
      <c r="F10287" s="2">
        <v>136408792</v>
      </c>
    </row>
    <row r="10288" spans="1:6" x14ac:dyDescent="0.25">
      <c r="A10288" s="2" t="s">
        <v>258</v>
      </c>
      <c r="B10288" s="2" t="s">
        <v>405</v>
      </c>
      <c r="C10288" s="2" t="s">
        <v>387</v>
      </c>
      <c r="D10288" s="2">
        <v>2016</v>
      </c>
      <c r="E10288" s="2" t="s">
        <v>388</v>
      </c>
      <c r="F10288" s="2">
        <v>133224361</v>
      </c>
    </row>
    <row r="10289" spans="1:6" x14ac:dyDescent="0.25">
      <c r="A10289" s="2" t="s">
        <v>258</v>
      </c>
      <c r="B10289" s="2" t="s">
        <v>405</v>
      </c>
      <c r="C10289" s="2" t="s">
        <v>387</v>
      </c>
      <c r="D10289" s="2">
        <v>2017</v>
      </c>
      <c r="E10289" s="2" t="s">
        <v>388</v>
      </c>
      <c r="F10289" s="2">
        <v>93048177</v>
      </c>
    </row>
    <row r="10290" spans="1:6" x14ac:dyDescent="0.25">
      <c r="A10290" s="2" t="s">
        <v>258</v>
      </c>
      <c r="B10290" s="2" t="s">
        <v>405</v>
      </c>
      <c r="C10290" s="2" t="s">
        <v>387</v>
      </c>
      <c r="D10290" s="2">
        <v>2018</v>
      </c>
      <c r="E10290" s="2" t="s">
        <v>388</v>
      </c>
      <c r="F10290" s="2">
        <v>175377921</v>
      </c>
    </row>
    <row r="10291" spans="1:6" x14ac:dyDescent="0.25">
      <c r="A10291" s="2" t="s">
        <v>258</v>
      </c>
      <c r="B10291" s="2" t="s">
        <v>405</v>
      </c>
      <c r="C10291" s="2" t="s">
        <v>387</v>
      </c>
      <c r="D10291" s="2">
        <v>2019</v>
      </c>
      <c r="E10291" s="2" t="s">
        <v>388</v>
      </c>
      <c r="F10291" s="2">
        <v>186439169</v>
      </c>
    </row>
    <row r="10292" spans="1:6" x14ac:dyDescent="0.25">
      <c r="A10292" s="2" t="s">
        <v>258</v>
      </c>
      <c r="B10292" s="2" t="s">
        <v>405</v>
      </c>
      <c r="C10292" s="2" t="s">
        <v>387</v>
      </c>
      <c r="D10292" s="2">
        <v>2020</v>
      </c>
      <c r="E10292" s="2" t="s">
        <v>388</v>
      </c>
      <c r="F10292" s="2">
        <v>200344485</v>
      </c>
    </row>
    <row r="10293" spans="1:6" x14ac:dyDescent="0.25">
      <c r="A10293" s="2" t="s">
        <v>258</v>
      </c>
      <c r="B10293" s="2" t="s">
        <v>405</v>
      </c>
      <c r="C10293" s="2" t="s">
        <v>387</v>
      </c>
      <c r="D10293" s="2">
        <v>2021</v>
      </c>
      <c r="E10293" s="2" t="s">
        <v>388</v>
      </c>
      <c r="F10293" s="2">
        <v>210142253</v>
      </c>
    </row>
    <row r="10294" spans="1:6" x14ac:dyDescent="0.25">
      <c r="A10294" s="2" t="s">
        <v>258</v>
      </c>
      <c r="B10294" s="2" t="s">
        <v>405</v>
      </c>
      <c r="C10294" s="2" t="s">
        <v>389</v>
      </c>
      <c r="D10294" s="2">
        <v>2010</v>
      </c>
      <c r="E10294" s="2" t="s">
        <v>388</v>
      </c>
      <c r="F10294" s="2">
        <v>169989124</v>
      </c>
    </row>
    <row r="10295" spans="1:6" x14ac:dyDescent="0.25">
      <c r="A10295" s="2" t="s">
        <v>258</v>
      </c>
      <c r="B10295" s="2" t="s">
        <v>405</v>
      </c>
      <c r="C10295" s="2" t="s">
        <v>389</v>
      </c>
      <c r="D10295" s="2">
        <v>2011</v>
      </c>
      <c r="E10295" s="2" t="s">
        <v>388</v>
      </c>
      <c r="F10295" s="2">
        <v>128940114</v>
      </c>
    </row>
    <row r="10296" spans="1:6" x14ac:dyDescent="0.25">
      <c r="A10296" s="2" t="s">
        <v>258</v>
      </c>
      <c r="B10296" s="2" t="s">
        <v>405</v>
      </c>
      <c r="C10296" s="2" t="s">
        <v>389</v>
      </c>
      <c r="D10296" s="2">
        <v>2012</v>
      </c>
      <c r="E10296" s="2" t="s">
        <v>388</v>
      </c>
      <c r="F10296" s="2">
        <v>476975334</v>
      </c>
    </row>
    <row r="10297" spans="1:6" x14ac:dyDescent="0.25">
      <c r="A10297" s="2" t="s">
        <v>258</v>
      </c>
      <c r="B10297" s="2" t="s">
        <v>405</v>
      </c>
      <c r="C10297" s="2" t="s">
        <v>389</v>
      </c>
      <c r="D10297" s="2">
        <v>2013</v>
      </c>
      <c r="E10297" s="2" t="s">
        <v>388</v>
      </c>
      <c r="F10297" s="2">
        <v>122686533</v>
      </c>
    </row>
    <row r="10298" spans="1:6" x14ac:dyDescent="0.25">
      <c r="A10298" s="2" t="s">
        <v>258</v>
      </c>
      <c r="B10298" s="2" t="s">
        <v>405</v>
      </c>
      <c r="C10298" s="2" t="s">
        <v>389</v>
      </c>
      <c r="D10298" s="2">
        <v>2014</v>
      </c>
      <c r="E10298" s="2" t="s">
        <v>388</v>
      </c>
      <c r="F10298" s="2">
        <v>540347605</v>
      </c>
    </row>
    <row r="10299" spans="1:6" x14ac:dyDescent="0.25">
      <c r="A10299" s="2" t="s">
        <v>258</v>
      </c>
      <c r="B10299" s="2" t="s">
        <v>405</v>
      </c>
      <c r="C10299" s="2" t="s">
        <v>389</v>
      </c>
      <c r="D10299" s="2">
        <v>2015</v>
      </c>
      <c r="E10299" s="2" t="s">
        <v>388</v>
      </c>
      <c r="F10299" s="2">
        <v>295407698</v>
      </c>
    </row>
    <row r="10300" spans="1:6" x14ac:dyDescent="0.25">
      <c r="A10300" s="2" t="s">
        <v>258</v>
      </c>
      <c r="B10300" s="2" t="s">
        <v>405</v>
      </c>
      <c r="C10300" s="2" t="s">
        <v>389</v>
      </c>
      <c r="D10300" s="2">
        <v>2016</v>
      </c>
      <c r="E10300" s="2" t="s">
        <v>388</v>
      </c>
      <c r="F10300" s="2">
        <v>290016983</v>
      </c>
    </row>
    <row r="10301" spans="1:6" x14ac:dyDescent="0.25">
      <c r="A10301" s="2" t="s">
        <v>258</v>
      </c>
      <c r="B10301" s="2" t="s">
        <v>405</v>
      </c>
      <c r="C10301" s="2" t="s">
        <v>389</v>
      </c>
      <c r="D10301" s="2">
        <v>2017</v>
      </c>
      <c r="E10301" s="2" t="s">
        <v>388</v>
      </c>
      <c r="F10301" s="2">
        <v>315034920</v>
      </c>
    </row>
    <row r="10302" spans="1:6" x14ac:dyDescent="0.25">
      <c r="A10302" s="2" t="s">
        <v>258</v>
      </c>
      <c r="B10302" s="2" t="s">
        <v>405</v>
      </c>
      <c r="C10302" s="2" t="s">
        <v>389</v>
      </c>
      <c r="D10302" s="2">
        <v>2018</v>
      </c>
      <c r="E10302" s="2" t="s">
        <v>388</v>
      </c>
      <c r="F10302" s="2">
        <v>361059228</v>
      </c>
    </row>
    <row r="10303" spans="1:6" x14ac:dyDescent="0.25">
      <c r="A10303" s="2" t="s">
        <v>258</v>
      </c>
      <c r="B10303" s="2" t="s">
        <v>405</v>
      </c>
      <c r="C10303" s="2" t="s">
        <v>389</v>
      </c>
      <c r="D10303" s="2">
        <v>2019</v>
      </c>
      <c r="E10303" s="2" t="s">
        <v>388</v>
      </c>
      <c r="F10303" s="2">
        <v>380717162</v>
      </c>
    </row>
    <row r="10304" spans="1:6" x14ac:dyDescent="0.25">
      <c r="A10304" s="2" t="s">
        <v>258</v>
      </c>
      <c r="B10304" s="2" t="s">
        <v>405</v>
      </c>
      <c r="C10304" s="2" t="s">
        <v>389</v>
      </c>
      <c r="D10304" s="2">
        <v>2020</v>
      </c>
      <c r="E10304" s="2" t="s">
        <v>388</v>
      </c>
      <c r="F10304" s="2">
        <v>403061630</v>
      </c>
    </row>
    <row r="10305" spans="1:6" x14ac:dyDescent="0.25">
      <c r="A10305" s="2" t="s">
        <v>258</v>
      </c>
      <c r="B10305" s="2" t="s">
        <v>405</v>
      </c>
      <c r="C10305" s="2" t="s">
        <v>389</v>
      </c>
      <c r="D10305" s="2">
        <v>2021</v>
      </c>
      <c r="E10305" s="2" t="s">
        <v>388</v>
      </c>
      <c r="F10305" s="2">
        <v>413193141</v>
      </c>
    </row>
    <row r="10306" spans="1:6" x14ac:dyDescent="0.25">
      <c r="A10306" s="2" t="s">
        <v>258</v>
      </c>
      <c r="B10306" s="2" t="s">
        <v>405</v>
      </c>
      <c r="C10306" s="2" t="s">
        <v>390</v>
      </c>
      <c r="D10306" s="2">
        <v>2010</v>
      </c>
      <c r="E10306" s="2" t="s">
        <v>388</v>
      </c>
      <c r="F10306" s="2">
        <v>95382687</v>
      </c>
    </row>
    <row r="10307" spans="1:6" x14ac:dyDescent="0.25">
      <c r="A10307" s="2" t="s">
        <v>258</v>
      </c>
      <c r="B10307" s="2" t="s">
        <v>405</v>
      </c>
      <c r="C10307" s="2" t="s">
        <v>390</v>
      </c>
      <c r="D10307" s="2">
        <v>2011</v>
      </c>
      <c r="E10307" s="2" t="s">
        <v>388</v>
      </c>
      <c r="F10307" s="2">
        <v>164757468</v>
      </c>
    </row>
    <row r="10308" spans="1:6" x14ac:dyDescent="0.25">
      <c r="A10308" s="2" t="s">
        <v>258</v>
      </c>
      <c r="B10308" s="2" t="s">
        <v>405</v>
      </c>
      <c r="C10308" s="2" t="s">
        <v>390</v>
      </c>
      <c r="D10308" s="2">
        <v>2012</v>
      </c>
      <c r="E10308" s="2" t="s">
        <v>388</v>
      </c>
      <c r="F10308" s="2">
        <v>62533591</v>
      </c>
    </row>
    <row r="10309" spans="1:6" x14ac:dyDescent="0.25">
      <c r="A10309" s="2" t="s">
        <v>258</v>
      </c>
      <c r="B10309" s="2" t="s">
        <v>405</v>
      </c>
      <c r="C10309" s="2" t="s">
        <v>390</v>
      </c>
      <c r="D10309" s="2">
        <v>2013</v>
      </c>
      <c r="E10309" s="2" t="s">
        <v>388</v>
      </c>
      <c r="F10309" s="2">
        <v>143317272</v>
      </c>
    </row>
    <row r="10310" spans="1:6" x14ac:dyDescent="0.25">
      <c r="A10310" s="2" t="s">
        <v>258</v>
      </c>
      <c r="B10310" s="2" t="s">
        <v>405</v>
      </c>
      <c r="C10310" s="2" t="s">
        <v>390</v>
      </c>
      <c r="D10310" s="2">
        <v>2014</v>
      </c>
      <c r="E10310" s="2" t="s">
        <v>388</v>
      </c>
      <c r="F10310" s="2">
        <v>242145636</v>
      </c>
    </row>
    <row r="10311" spans="1:6" x14ac:dyDescent="0.25">
      <c r="A10311" s="2" t="s">
        <v>258</v>
      </c>
      <c r="B10311" s="2" t="s">
        <v>405</v>
      </c>
      <c r="C10311" s="2" t="s">
        <v>390</v>
      </c>
      <c r="D10311" s="2">
        <v>2015</v>
      </c>
      <c r="E10311" s="2" t="s">
        <v>388</v>
      </c>
      <c r="F10311" s="2">
        <v>247891964</v>
      </c>
    </row>
    <row r="10312" spans="1:6" x14ac:dyDescent="0.25">
      <c r="A10312" s="2" t="s">
        <v>258</v>
      </c>
      <c r="B10312" s="2" t="s">
        <v>405</v>
      </c>
      <c r="C10312" s="2" t="s">
        <v>390</v>
      </c>
      <c r="D10312" s="2">
        <v>2016</v>
      </c>
      <c r="E10312" s="2" t="s">
        <v>388</v>
      </c>
      <c r="F10312" s="2">
        <v>182775827</v>
      </c>
    </row>
    <row r="10313" spans="1:6" x14ac:dyDescent="0.25">
      <c r="A10313" s="2" t="s">
        <v>258</v>
      </c>
      <c r="B10313" s="2" t="s">
        <v>405</v>
      </c>
      <c r="C10313" s="2" t="s">
        <v>390</v>
      </c>
      <c r="D10313" s="2">
        <v>2017</v>
      </c>
      <c r="E10313" s="2" t="s">
        <v>388</v>
      </c>
      <c r="F10313" s="2">
        <v>319490727</v>
      </c>
    </row>
    <row r="10314" spans="1:6" x14ac:dyDescent="0.25">
      <c r="A10314" s="2" t="s">
        <v>258</v>
      </c>
      <c r="B10314" s="2" t="s">
        <v>405</v>
      </c>
      <c r="C10314" s="2" t="s">
        <v>390</v>
      </c>
      <c r="D10314" s="2">
        <v>2018</v>
      </c>
      <c r="E10314" s="2" t="s">
        <v>388</v>
      </c>
      <c r="F10314" s="2">
        <v>276279571</v>
      </c>
    </row>
    <row r="10315" spans="1:6" x14ac:dyDescent="0.25">
      <c r="A10315" s="2" t="s">
        <v>258</v>
      </c>
      <c r="B10315" s="2" t="s">
        <v>405</v>
      </c>
      <c r="C10315" s="2" t="s">
        <v>390</v>
      </c>
      <c r="D10315" s="2">
        <v>2019</v>
      </c>
      <c r="E10315" s="2" t="s">
        <v>388</v>
      </c>
      <c r="F10315" s="2">
        <v>283932812</v>
      </c>
    </row>
    <row r="10316" spans="1:6" x14ac:dyDescent="0.25">
      <c r="A10316" s="2" t="s">
        <v>258</v>
      </c>
      <c r="B10316" s="2" t="s">
        <v>405</v>
      </c>
      <c r="C10316" s="2" t="s">
        <v>390</v>
      </c>
      <c r="D10316" s="2">
        <v>2020</v>
      </c>
      <c r="E10316" s="2" t="s">
        <v>388</v>
      </c>
      <c r="F10316" s="2">
        <v>303221721</v>
      </c>
    </row>
    <row r="10317" spans="1:6" x14ac:dyDescent="0.25">
      <c r="A10317" s="2" t="s">
        <v>258</v>
      </c>
      <c r="B10317" s="2" t="s">
        <v>405</v>
      </c>
      <c r="C10317" s="2" t="s">
        <v>390</v>
      </c>
      <c r="D10317" s="2">
        <v>2021</v>
      </c>
      <c r="E10317" s="2" t="s">
        <v>388</v>
      </c>
      <c r="F10317" s="2">
        <v>307819172</v>
      </c>
    </row>
    <row r="10318" spans="1:6" x14ac:dyDescent="0.25">
      <c r="A10318" s="2" t="s">
        <v>259</v>
      </c>
      <c r="B10318" s="2" t="s">
        <v>420</v>
      </c>
      <c r="C10318" s="2" t="s">
        <v>387</v>
      </c>
      <c r="D10318" s="2">
        <v>2010</v>
      </c>
      <c r="E10318" s="2" t="s">
        <v>388</v>
      </c>
      <c r="F10318" s="2">
        <v>65525243</v>
      </c>
    </row>
    <row r="10319" spans="1:6" x14ac:dyDescent="0.25">
      <c r="A10319" s="2" t="s">
        <v>259</v>
      </c>
      <c r="B10319" s="2" t="s">
        <v>420</v>
      </c>
      <c r="C10319" s="2" t="s">
        <v>387</v>
      </c>
      <c r="D10319" s="2">
        <v>2011</v>
      </c>
      <c r="E10319" s="2" t="s">
        <v>388</v>
      </c>
      <c r="F10319" s="2">
        <v>193692969</v>
      </c>
    </row>
    <row r="10320" spans="1:6" x14ac:dyDescent="0.25">
      <c r="A10320" s="2" t="s">
        <v>259</v>
      </c>
      <c r="B10320" s="2" t="s">
        <v>420</v>
      </c>
      <c r="C10320" s="2" t="s">
        <v>387</v>
      </c>
      <c r="D10320" s="2">
        <v>2012</v>
      </c>
      <c r="E10320" s="2" t="s">
        <v>388</v>
      </c>
      <c r="F10320" s="2">
        <v>94290948</v>
      </c>
    </row>
    <row r="10321" spans="1:6" x14ac:dyDescent="0.25">
      <c r="A10321" s="2" t="s">
        <v>259</v>
      </c>
      <c r="B10321" s="2" t="s">
        <v>420</v>
      </c>
      <c r="C10321" s="2" t="s">
        <v>387</v>
      </c>
      <c r="D10321" s="2">
        <v>2013</v>
      </c>
      <c r="E10321" s="2" t="s">
        <v>388</v>
      </c>
      <c r="F10321" s="2">
        <v>176871686</v>
      </c>
    </row>
    <row r="10322" spans="1:6" x14ac:dyDescent="0.25">
      <c r="A10322" s="2" t="s">
        <v>259</v>
      </c>
      <c r="B10322" s="2" t="s">
        <v>420</v>
      </c>
      <c r="C10322" s="2" t="s">
        <v>387</v>
      </c>
      <c r="D10322" s="2">
        <v>2014</v>
      </c>
      <c r="E10322" s="2" t="s">
        <v>388</v>
      </c>
      <c r="F10322" s="2">
        <v>203861761</v>
      </c>
    </row>
    <row r="10323" spans="1:6" x14ac:dyDescent="0.25">
      <c r="A10323" s="2" t="s">
        <v>259</v>
      </c>
      <c r="B10323" s="2" t="s">
        <v>420</v>
      </c>
      <c r="C10323" s="2" t="s">
        <v>387</v>
      </c>
      <c r="D10323" s="2">
        <v>2015</v>
      </c>
      <c r="E10323" s="2" t="s">
        <v>388</v>
      </c>
      <c r="F10323" s="2">
        <v>117001152</v>
      </c>
    </row>
    <row r="10324" spans="1:6" x14ac:dyDescent="0.25">
      <c r="A10324" s="2" t="s">
        <v>259</v>
      </c>
      <c r="B10324" s="2" t="s">
        <v>420</v>
      </c>
      <c r="C10324" s="2" t="s">
        <v>387</v>
      </c>
      <c r="D10324" s="2">
        <v>2016</v>
      </c>
      <c r="E10324" s="2" t="s">
        <v>388</v>
      </c>
      <c r="F10324" s="2">
        <v>194127190</v>
      </c>
    </row>
    <row r="10325" spans="1:6" x14ac:dyDescent="0.25">
      <c r="A10325" s="2" t="s">
        <v>259</v>
      </c>
      <c r="B10325" s="2" t="s">
        <v>420</v>
      </c>
      <c r="C10325" s="2" t="s">
        <v>387</v>
      </c>
      <c r="D10325" s="2">
        <v>2017</v>
      </c>
      <c r="E10325" s="2" t="s">
        <v>388</v>
      </c>
      <c r="F10325" s="2">
        <v>191403975</v>
      </c>
    </row>
    <row r="10326" spans="1:6" x14ac:dyDescent="0.25">
      <c r="A10326" s="2" t="s">
        <v>259</v>
      </c>
      <c r="B10326" s="2" t="s">
        <v>420</v>
      </c>
      <c r="C10326" s="2" t="s">
        <v>387</v>
      </c>
      <c r="D10326" s="2">
        <v>2018</v>
      </c>
      <c r="E10326" s="2" t="s">
        <v>388</v>
      </c>
      <c r="F10326" s="2">
        <v>323604322</v>
      </c>
    </row>
    <row r="10327" spans="1:6" x14ac:dyDescent="0.25">
      <c r="A10327" s="2" t="s">
        <v>259</v>
      </c>
      <c r="B10327" s="2" t="s">
        <v>420</v>
      </c>
      <c r="C10327" s="2" t="s">
        <v>387</v>
      </c>
      <c r="D10327" s="2">
        <v>2019</v>
      </c>
      <c r="E10327" s="2" t="s">
        <v>388</v>
      </c>
      <c r="F10327" s="2">
        <v>343828926</v>
      </c>
    </row>
    <row r="10328" spans="1:6" x14ac:dyDescent="0.25">
      <c r="A10328" s="2" t="s">
        <v>259</v>
      </c>
      <c r="B10328" s="2" t="s">
        <v>420</v>
      </c>
      <c r="C10328" s="2" t="s">
        <v>387</v>
      </c>
      <c r="D10328" s="2">
        <v>2020</v>
      </c>
      <c r="E10328" s="2" t="s">
        <v>388</v>
      </c>
      <c r="F10328" s="2">
        <v>361201979</v>
      </c>
    </row>
    <row r="10329" spans="1:6" x14ac:dyDescent="0.25">
      <c r="A10329" s="2" t="s">
        <v>259</v>
      </c>
      <c r="B10329" s="2" t="s">
        <v>420</v>
      </c>
      <c r="C10329" s="2" t="s">
        <v>387</v>
      </c>
      <c r="D10329" s="2">
        <v>2021</v>
      </c>
      <c r="E10329" s="2" t="s">
        <v>388</v>
      </c>
      <c r="F10329" s="2">
        <v>372849343</v>
      </c>
    </row>
    <row r="10330" spans="1:6" x14ac:dyDescent="0.25">
      <c r="A10330" s="2" t="s">
        <v>259</v>
      </c>
      <c r="B10330" s="2" t="s">
        <v>420</v>
      </c>
      <c r="C10330" s="2" t="s">
        <v>389</v>
      </c>
      <c r="D10330" s="2">
        <v>2010</v>
      </c>
      <c r="E10330" s="2" t="s">
        <v>388</v>
      </c>
      <c r="F10330" s="2">
        <v>252902764</v>
      </c>
    </row>
    <row r="10331" spans="1:6" x14ac:dyDescent="0.25">
      <c r="A10331" s="2" t="s">
        <v>259</v>
      </c>
      <c r="B10331" s="2" t="s">
        <v>420</v>
      </c>
      <c r="C10331" s="2" t="s">
        <v>389</v>
      </c>
      <c r="D10331" s="2">
        <v>2011</v>
      </c>
      <c r="E10331" s="2" t="s">
        <v>388</v>
      </c>
      <c r="F10331" s="2">
        <v>268292174</v>
      </c>
    </row>
    <row r="10332" spans="1:6" x14ac:dyDescent="0.25">
      <c r="A10332" s="2" t="s">
        <v>259</v>
      </c>
      <c r="B10332" s="2" t="s">
        <v>420</v>
      </c>
      <c r="C10332" s="2" t="s">
        <v>389</v>
      </c>
      <c r="D10332" s="2">
        <v>2012</v>
      </c>
      <c r="E10332" s="2" t="s">
        <v>388</v>
      </c>
      <c r="F10332" s="2">
        <v>138908035</v>
      </c>
    </row>
    <row r="10333" spans="1:6" x14ac:dyDescent="0.25">
      <c r="A10333" s="2" t="s">
        <v>259</v>
      </c>
      <c r="B10333" s="2" t="s">
        <v>420</v>
      </c>
      <c r="C10333" s="2" t="s">
        <v>389</v>
      </c>
      <c r="D10333" s="2">
        <v>2013</v>
      </c>
      <c r="E10333" s="2" t="s">
        <v>388</v>
      </c>
      <c r="F10333" s="2">
        <v>133816875</v>
      </c>
    </row>
    <row r="10334" spans="1:6" x14ac:dyDescent="0.25">
      <c r="A10334" s="2" t="s">
        <v>259</v>
      </c>
      <c r="B10334" s="2" t="s">
        <v>420</v>
      </c>
      <c r="C10334" s="2" t="s">
        <v>389</v>
      </c>
      <c r="D10334" s="2">
        <v>2014</v>
      </c>
      <c r="E10334" s="2" t="s">
        <v>388</v>
      </c>
      <c r="F10334" s="2">
        <v>216958532</v>
      </c>
    </row>
    <row r="10335" spans="1:6" x14ac:dyDescent="0.25">
      <c r="A10335" s="2" t="s">
        <v>259</v>
      </c>
      <c r="B10335" s="2" t="s">
        <v>420</v>
      </c>
      <c r="C10335" s="2" t="s">
        <v>389</v>
      </c>
      <c r="D10335" s="2">
        <v>2015</v>
      </c>
      <c r="E10335" s="2" t="s">
        <v>388</v>
      </c>
      <c r="F10335" s="2">
        <v>622585952</v>
      </c>
    </row>
    <row r="10336" spans="1:6" x14ac:dyDescent="0.25">
      <c r="A10336" s="2" t="s">
        <v>259</v>
      </c>
      <c r="B10336" s="2" t="s">
        <v>420</v>
      </c>
      <c r="C10336" s="2" t="s">
        <v>389</v>
      </c>
      <c r="D10336" s="2">
        <v>2016</v>
      </c>
      <c r="E10336" s="2" t="s">
        <v>388</v>
      </c>
      <c r="F10336" s="2">
        <v>373389181</v>
      </c>
    </row>
    <row r="10337" spans="1:6" x14ac:dyDescent="0.25">
      <c r="A10337" s="2" t="s">
        <v>259</v>
      </c>
      <c r="B10337" s="2" t="s">
        <v>420</v>
      </c>
      <c r="C10337" s="2" t="s">
        <v>389</v>
      </c>
      <c r="D10337" s="2">
        <v>2017</v>
      </c>
      <c r="E10337" s="2" t="s">
        <v>388</v>
      </c>
      <c r="F10337" s="2">
        <v>319213098</v>
      </c>
    </row>
    <row r="10338" spans="1:6" x14ac:dyDescent="0.25">
      <c r="A10338" s="2" t="s">
        <v>259</v>
      </c>
      <c r="B10338" s="2" t="s">
        <v>420</v>
      </c>
      <c r="C10338" s="2" t="s">
        <v>389</v>
      </c>
      <c r="D10338" s="2">
        <v>2018</v>
      </c>
      <c r="E10338" s="2" t="s">
        <v>388</v>
      </c>
      <c r="F10338" s="2">
        <v>469972359</v>
      </c>
    </row>
    <row r="10339" spans="1:6" x14ac:dyDescent="0.25">
      <c r="A10339" s="2" t="s">
        <v>259</v>
      </c>
      <c r="B10339" s="2" t="s">
        <v>420</v>
      </c>
      <c r="C10339" s="2" t="s">
        <v>389</v>
      </c>
      <c r="D10339" s="2">
        <v>2019</v>
      </c>
      <c r="E10339" s="2" t="s">
        <v>388</v>
      </c>
      <c r="F10339" s="2">
        <v>476174147</v>
      </c>
    </row>
    <row r="10340" spans="1:6" x14ac:dyDescent="0.25">
      <c r="A10340" s="2" t="s">
        <v>259</v>
      </c>
      <c r="B10340" s="2" t="s">
        <v>420</v>
      </c>
      <c r="C10340" s="2" t="s">
        <v>389</v>
      </c>
      <c r="D10340" s="2">
        <v>2020</v>
      </c>
      <c r="E10340" s="2" t="s">
        <v>388</v>
      </c>
      <c r="F10340" s="2">
        <v>472353333</v>
      </c>
    </row>
    <row r="10341" spans="1:6" x14ac:dyDescent="0.25">
      <c r="A10341" s="2" t="s">
        <v>259</v>
      </c>
      <c r="B10341" s="2" t="s">
        <v>420</v>
      </c>
      <c r="C10341" s="2" t="s">
        <v>389</v>
      </c>
      <c r="D10341" s="2">
        <v>2021</v>
      </c>
      <c r="E10341" s="2" t="s">
        <v>388</v>
      </c>
      <c r="F10341" s="2">
        <v>474274686</v>
      </c>
    </row>
    <row r="10342" spans="1:6" x14ac:dyDescent="0.25">
      <c r="A10342" s="2" t="s">
        <v>259</v>
      </c>
      <c r="B10342" s="2" t="s">
        <v>420</v>
      </c>
      <c r="C10342" s="2" t="s">
        <v>390</v>
      </c>
      <c r="D10342" s="2">
        <v>2010</v>
      </c>
      <c r="E10342" s="2" t="s">
        <v>388</v>
      </c>
      <c r="F10342" s="2">
        <v>250375286</v>
      </c>
    </row>
    <row r="10343" spans="1:6" x14ac:dyDescent="0.25">
      <c r="A10343" s="2" t="s">
        <v>259</v>
      </c>
      <c r="B10343" s="2" t="s">
        <v>420</v>
      </c>
      <c r="C10343" s="2" t="s">
        <v>390</v>
      </c>
      <c r="D10343" s="2">
        <v>2011</v>
      </c>
      <c r="E10343" s="2" t="s">
        <v>388</v>
      </c>
      <c r="F10343" s="2">
        <v>193680943</v>
      </c>
    </row>
    <row r="10344" spans="1:6" x14ac:dyDescent="0.25">
      <c r="A10344" s="2" t="s">
        <v>259</v>
      </c>
      <c r="B10344" s="2" t="s">
        <v>420</v>
      </c>
      <c r="C10344" s="2" t="s">
        <v>390</v>
      </c>
      <c r="D10344" s="2">
        <v>2012</v>
      </c>
      <c r="E10344" s="2" t="s">
        <v>388</v>
      </c>
      <c r="F10344" s="2">
        <v>220909477</v>
      </c>
    </row>
    <row r="10345" spans="1:6" x14ac:dyDescent="0.25">
      <c r="A10345" s="2" t="s">
        <v>259</v>
      </c>
      <c r="B10345" s="2" t="s">
        <v>420</v>
      </c>
      <c r="C10345" s="2" t="s">
        <v>390</v>
      </c>
      <c r="D10345" s="2">
        <v>2013</v>
      </c>
      <c r="E10345" s="2" t="s">
        <v>388</v>
      </c>
      <c r="F10345" s="2">
        <v>313470648</v>
      </c>
    </row>
    <row r="10346" spans="1:6" x14ac:dyDescent="0.25">
      <c r="A10346" s="2" t="s">
        <v>259</v>
      </c>
      <c r="B10346" s="2" t="s">
        <v>420</v>
      </c>
      <c r="C10346" s="2" t="s">
        <v>390</v>
      </c>
      <c r="D10346" s="2">
        <v>2014</v>
      </c>
      <c r="E10346" s="2" t="s">
        <v>388</v>
      </c>
      <c r="F10346" s="2">
        <v>249448568</v>
      </c>
    </row>
    <row r="10347" spans="1:6" x14ac:dyDescent="0.25">
      <c r="A10347" s="2" t="s">
        <v>259</v>
      </c>
      <c r="B10347" s="2" t="s">
        <v>420</v>
      </c>
      <c r="C10347" s="2" t="s">
        <v>390</v>
      </c>
      <c r="D10347" s="2">
        <v>2015</v>
      </c>
      <c r="E10347" s="2" t="s">
        <v>388</v>
      </c>
      <c r="F10347" s="2">
        <v>332351742</v>
      </c>
    </row>
    <row r="10348" spans="1:6" x14ac:dyDescent="0.25">
      <c r="A10348" s="2" t="s">
        <v>259</v>
      </c>
      <c r="B10348" s="2" t="s">
        <v>420</v>
      </c>
      <c r="C10348" s="2" t="s">
        <v>390</v>
      </c>
      <c r="D10348" s="2">
        <v>2016</v>
      </c>
      <c r="E10348" s="2" t="s">
        <v>388</v>
      </c>
      <c r="F10348" s="2">
        <v>334801990</v>
      </c>
    </row>
    <row r="10349" spans="1:6" x14ac:dyDescent="0.25">
      <c r="A10349" s="2" t="s">
        <v>259</v>
      </c>
      <c r="B10349" s="2" t="s">
        <v>420</v>
      </c>
      <c r="C10349" s="2" t="s">
        <v>390</v>
      </c>
      <c r="D10349" s="2">
        <v>2017</v>
      </c>
      <c r="E10349" s="2" t="s">
        <v>388</v>
      </c>
      <c r="F10349" s="2">
        <v>499118834</v>
      </c>
    </row>
    <row r="10350" spans="1:6" x14ac:dyDescent="0.25">
      <c r="A10350" s="2" t="s">
        <v>259</v>
      </c>
      <c r="B10350" s="2" t="s">
        <v>420</v>
      </c>
      <c r="C10350" s="2" t="s">
        <v>390</v>
      </c>
      <c r="D10350" s="2">
        <v>2018</v>
      </c>
      <c r="E10350" s="2" t="s">
        <v>388</v>
      </c>
      <c r="F10350" s="2">
        <v>597280069</v>
      </c>
    </row>
    <row r="10351" spans="1:6" x14ac:dyDescent="0.25">
      <c r="A10351" s="2" t="s">
        <v>259</v>
      </c>
      <c r="B10351" s="2" t="s">
        <v>420</v>
      </c>
      <c r="C10351" s="2" t="s">
        <v>390</v>
      </c>
      <c r="D10351" s="2">
        <v>2019</v>
      </c>
      <c r="E10351" s="2" t="s">
        <v>388</v>
      </c>
      <c r="F10351" s="2">
        <v>640265103</v>
      </c>
    </row>
    <row r="10352" spans="1:6" x14ac:dyDescent="0.25">
      <c r="A10352" s="2" t="s">
        <v>259</v>
      </c>
      <c r="B10352" s="2" t="s">
        <v>420</v>
      </c>
      <c r="C10352" s="2" t="s">
        <v>390</v>
      </c>
      <c r="D10352" s="2">
        <v>2020</v>
      </c>
      <c r="E10352" s="2" t="s">
        <v>388</v>
      </c>
      <c r="F10352" s="2">
        <v>673630683</v>
      </c>
    </row>
    <row r="10353" spans="1:6" x14ac:dyDescent="0.25">
      <c r="A10353" s="2" t="s">
        <v>259</v>
      </c>
      <c r="B10353" s="2" t="s">
        <v>420</v>
      </c>
      <c r="C10353" s="2" t="s">
        <v>390</v>
      </c>
      <c r="D10353" s="2">
        <v>2021</v>
      </c>
      <c r="E10353" s="2" t="s">
        <v>388</v>
      </c>
      <c r="F10353" s="2">
        <v>709920939</v>
      </c>
    </row>
    <row r="10354" spans="1:6" x14ac:dyDescent="0.25">
      <c r="A10354" s="2" t="s">
        <v>260</v>
      </c>
      <c r="B10354" s="2" t="s">
        <v>420</v>
      </c>
      <c r="C10354" s="2" t="s">
        <v>387</v>
      </c>
      <c r="D10354" s="2">
        <v>2010</v>
      </c>
      <c r="E10354" s="2" t="s">
        <v>388</v>
      </c>
      <c r="F10354" s="2">
        <v>37154051</v>
      </c>
    </row>
    <row r="10355" spans="1:6" x14ac:dyDescent="0.25">
      <c r="A10355" s="2" t="s">
        <v>260</v>
      </c>
      <c r="B10355" s="2" t="s">
        <v>420</v>
      </c>
      <c r="C10355" s="2" t="s">
        <v>387</v>
      </c>
      <c r="D10355" s="2">
        <v>2011</v>
      </c>
      <c r="E10355" s="2" t="s">
        <v>388</v>
      </c>
      <c r="F10355" s="2">
        <v>43073672</v>
      </c>
    </row>
    <row r="10356" spans="1:6" x14ac:dyDescent="0.25">
      <c r="A10356" s="2" t="s">
        <v>260</v>
      </c>
      <c r="B10356" s="2" t="s">
        <v>420</v>
      </c>
      <c r="C10356" s="2" t="s">
        <v>387</v>
      </c>
      <c r="D10356" s="2">
        <v>2012</v>
      </c>
      <c r="E10356" s="2" t="s">
        <v>388</v>
      </c>
      <c r="F10356" s="2">
        <v>48316467</v>
      </c>
    </row>
    <row r="10357" spans="1:6" x14ac:dyDescent="0.25">
      <c r="A10357" s="2" t="s">
        <v>260</v>
      </c>
      <c r="B10357" s="2" t="s">
        <v>420</v>
      </c>
      <c r="C10357" s="2" t="s">
        <v>387</v>
      </c>
      <c r="D10357" s="2">
        <v>2013</v>
      </c>
      <c r="E10357" s="2" t="s">
        <v>388</v>
      </c>
      <c r="F10357" s="2">
        <v>62373930</v>
      </c>
    </row>
    <row r="10358" spans="1:6" x14ac:dyDescent="0.25">
      <c r="A10358" s="2" t="s">
        <v>260</v>
      </c>
      <c r="B10358" s="2" t="s">
        <v>420</v>
      </c>
      <c r="C10358" s="2" t="s">
        <v>387</v>
      </c>
      <c r="D10358" s="2">
        <v>2014</v>
      </c>
      <c r="E10358" s="2" t="s">
        <v>388</v>
      </c>
      <c r="F10358" s="2">
        <v>29889107</v>
      </c>
    </row>
    <row r="10359" spans="1:6" x14ac:dyDescent="0.25">
      <c r="A10359" s="2" t="s">
        <v>260</v>
      </c>
      <c r="B10359" s="2" t="s">
        <v>420</v>
      </c>
      <c r="C10359" s="2" t="s">
        <v>387</v>
      </c>
      <c r="D10359" s="2">
        <v>2015</v>
      </c>
      <c r="E10359" s="2" t="s">
        <v>388</v>
      </c>
      <c r="F10359" s="2">
        <v>126243349</v>
      </c>
    </row>
    <row r="10360" spans="1:6" x14ac:dyDescent="0.25">
      <c r="A10360" s="2" t="s">
        <v>260</v>
      </c>
      <c r="B10360" s="2" t="s">
        <v>420</v>
      </c>
      <c r="C10360" s="2" t="s">
        <v>387</v>
      </c>
      <c r="D10360" s="2">
        <v>2016</v>
      </c>
      <c r="E10360" s="2" t="s">
        <v>388</v>
      </c>
      <c r="F10360" s="2">
        <v>83755008</v>
      </c>
    </row>
    <row r="10361" spans="1:6" x14ac:dyDescent="0.25">
      <c r="A10361" s="2" t="s">
        <v>260</v>
      </c>
      <c r="B10361" s="2" t="s">
        <v>420</v>
      </c>
      <c r="C10361" s="2" t="s">
        <v>387</v>
      </c>
      <c r="D10361" s="2">
        <v>2017</v>
      </c>
      <c r="E10361" s="2" t="s">
        <v>388</v>
      </c>
      <c r="F10361" s="2">
        <v>87505943</v>
      </c>
    </row>
    <row r="10362" spans="1:6" x14ac:dyDescent="0.25">
      <c r="A10362" s="2" t="s">
        <v>260</v>
      </c>
      <c r="B10362" s="2" t="s">
        <v>420</v>
      </c>
      <c r="C10362" s="2" t="s">
        <v>387</v>
      </c>
      <c r="D10362" s="2">
        <v>2018</v>
      </c>
      <c r="E10362" s="2" t="s">
        <v>388</v>
      </c>
      <c r="F10362" s="2">
        <v>153145951</v>
      </c>
    </row>
    <row r="10363" spans="1:6" x14ac:dyDescent="0.25">
      <c r="A10363" s="2" t="s">
        <v>260</v>
      </c>
      <c r="B10363" s="2" t="s">
        <v>420</v>
      </c>
      <c r="C10363" s="2" t="s">
        <v>387</v>
      </c>
      <c r="D10363" s="2">
        <v>2019</v>
      </c>
      <c r="E10363" s="2" t="s">
        <v>388</v>
      </c>
      <c r="F10363" s="2">
        <v>162553132</v>
      </c>
    </row>
    <row r="10364" spans="1:6" x14ac:dyDescent="0.25">
      <c r="A10364" s="2" t="s">
        <v>260</v>
      </c>
      <c r="B10364" s="2" t="s">
        <v>420</v>
      </c>
      <c r="C10364" s="2" t="s">
        <v>387</v>
      </c>
      <c r="D10364" s="2">
        <v>2020</v>
      </c>
      <c r="E10364" s="2" t="s">
        <v>388</v>
      </c>
      <c r="F10364" s="2">
        <v>171109920</v>
      </c>
    </row>
    <row r="10365" spans="1:6" x14ac:dyDescent="0.25">
      <c r="A10365" s="2" t="s">
        <v>260</v>
      </c>
      <c r="B10365" s="2" t="s">
        <v>420</v>
      </c>
      <c r="C10365" s="2" t="s">
        <v>387</v>
      </c>
      <c r="D10365" s="2">
        <v>2021</v>
      </c>
      <c r="E10365" s="2" t="s">
        <v>388</v>
      </c>
      <c r="F10365" s="2">
        <v>177146860</v>
      </c>
    </row>
    <row r="10366" spans="1:6" x14ac:dyDescent="0.25">
      <c r="A10366" s="2" t="s">
        <v>260</v>
      </c>
      <c r="B10366" s="2" t="s">
        <v>420</v>
      </c>
      <c r="C10366" s="2" t="s">
        <v>389</v>
      </c>
      <c r="D10366" s="2">
        <v>2010</v>
      </c>
      <c r="E10366" s="2" t="s">
        <v>388</v>
      </c>
      <c r="F10366" s="2">
        <v>14193529</v>
      </c>
    </row>
    <row r="10367" spans="1:6" x14ac:dyDescent="0.25">
      <c r="A10367" s="2" t="s">
        <v>260</v>
      </c>
      <c r="B10367" s="2" t="s">
        <v>420</v>
      </c>
      <c r="C10367" s="2" t="s">
        <v>389</v>
      </c>
      <c r="D10367" s="2">
        <v>2011</v>
      </c>
      <c r="E10367" s="2" t="s">
        <v>388</v>
      </c>
      <c r="F10367" s="2">
        <v>50490252</v>
      </c>
    </row>
    <row r="10368" spans="1:6" x14ac:dyDescent="0.25">
      <c r="A10368" s="2" t="s">
        <v>260</v>
      </c>
      <c r="B10368" s="2" t="s">
        <v>420</v>
      </c>
      <c r="C10368" s="2" t="s">
        <v>389</v>
      </c>
      <c r="D10368" s="2">
        <v>2012</v>
      </c>
      <c r="E10368" s="2" t="s">
        <v>388</v>
      </c>
      <c r="F10368" s="2">
        <v>53825746</v>
      </c>
    </row>
    <row r="10369" spans="1:6" x14ac:dyDescent="0.25">
      <c r="A10369" s="2" t="s">
        <v>260</v>
      </c>
      <c r="B10369" s="2" t="s">
        <v>420</v>
      </c>
      <c r="C10369" s="2" t="s">
        <v>389</v>
      </c>
      <c r="D10369" s="2">
        <v>2013</v>
      </c>
      <c r="E10369" s="2" t="s">
        <v>388</v>
      </c>
      <c r="F10369" s="2">
        <v>49604594</v>
      </c>
    </row>
    <row r="10370" spans="1:6" x14ac:dyDescent="0.25">
      <c r="A10370" s="2" t="s">
        <v>260</v>
      </c>
      <c r="B10370" s="2" t="s">
        <v>420</v>
      </c>
      <c r="C10370" s="2" t="s">
        <v>389</v>
      </c>
      <c r="D10370" s="2">
        <v>2014</v>
      </c>
      <c r="E10370" s="2" t="s">
        <v>388</v>
      </c>
      <c r="F10370" s="2">
        <v>51160494</v>
      </c>
    </row>
    <row r="10371" spans="1:6" x14ac:dyDescent="0.25">
      <c r="A10371" s="2" t="s">
        <v>260</v>
      </c>
      <c r="B10371" s="2" t="s">
        <v>420</v>
      </c>
      <c r="C10371" s="2" t="s">
        <v>389</v>
      </c>
      <c r="D10371" s="2">
        <v>2015</v>
      </c>
      <c r="E10371" s="2" t="s">
        <v>388</v>
      </c>
      <c r="F10371" s="2">
        <v>129598326</v>
      </c>
    </row>
    <row r="10372" spans="1:6" x14ac:dyDescent="0.25">
      <c r="A10372" s="2" t="s">
        <v>260</v>
      </c>
      <c r="B10372" s="2" t="s">
        <v>420</v>
      </c>
      <c r="C10372" s="2" t="s">
        <v>389</v>
      </c>
      <c r="D10372" s="2">
        <v>2016</v>
      </c>
      <c r="E10372" s="2" t="s">
        <v>388</v>
      </c>
      <c r="F10372" s="2">
        <v>108580204</v>
      </c>
    </row>
    <row r="10373" spans="1:6" x14ac:dyDescent="0.25">
      <c r="A10373" s="2" t="s">
        <v>260</v>
      </c>
      <c r="B10373" s="2" t="s">
        <v>420</v>
      </c>
      <c r="C10373" s="2" t="s">
        <v>389</v>
      </c>
      <c r="D10373" s="2">
        <v>2017</v>
      </c>
      <c r="E10373" s="2" t="s">
        <v>388</v>
      </c>
      <c r="F10373" s="2">
        <v>569332112</v>
      </c>
    </row>
    <row r="10374" spans="1:6" x14ac:dyDescent="0.25">
      <c r="A10374" s="2" t="s">
        <v>260</v>
      </c>
      <c r="B10374" s="2" t="s">
        <v>420</v>
      </c>
      <c r="C10374" s="2" t="s">
        <v>389</v>
      </c>
      <c r="D10374" s="2">
        <v>2018</v>
      </c>
      <c r="E10374" s="2" t="s">
        <v>388</v>
      </c>
      <c r="F10374" s="2">
        <v>376692014</v>
      </c>
    </row>
    <row r="10375" spans="1:6" x14ac:dyDescent="0.25">
      <c r="A10375" s="2" t="s">
        <v>260</v>
      </c>
      <c r="B10375" s="2" t="s">
        <v>420</v>
      </c>
      <c r="C10375" s="2" t="s">
        <v>389</v>
      </c>
      <c r="D10375" s="2">
        <v>2019</v>
      </c>
      <c r="E10375" s="2" t="s">
        <v>388</v>
      </c>
      <c r="F10375" s="2">
        <v>387739967</v>
      </c>
    </row>
    <row r="10376" spans="1:6" x14ac:dyDescent="0.25">
      <c r="A10376" s="2" t="s">
        <v>260</v>
      </c>
      <c r="B10376" s="2" t="s">
        <v>420</v>
      </c>
      <c r="C10376" s="2" t="s">
        <v>389</v>
      </c>
      <c r="D10376" s="2">
        <v>2020</v>
      </c>
      <c r="E10376" s="2" t="s">
        <v>388</v>
      </c>
      <c r="F10376" s="2">
        <v>386307478</v>
      </c>
    </row>
    <row r="10377" spans="1:6" x14ac:dyDescent="0.25">
      <c r="A10377" s="2" t="s">
        <v>260</v>
      </c>
      <c r="B10377" s="2" t="s">
        <v>420</v>
      </c>
      <c r="C10377" s="2" t="s">
        <v>389</v>
      </c>
      <c r="D10377" s="2">
        <v>2021</v>
      </c>
      <c r="E10377" s="2" t="s">
        <v>388</v>
      </c>
      <c r="F10377" s="2">
        <v>389014065</v>
      </c>
    </row>
    <row r="10378" spans="1:6" x14ac:dyDescent="0.25">
      <c r="A10378" s="2" t="s">
        <v>260</v>
      </c>
      <c r="B10378" s="2" t="s">
        <v>420</v>
      </c>
      <c r="C10378" s="2" t="s">
        <v>390</v>
      </c>
      <c r="D10378" s="2">
        <v>2010</v>
      </c>
      <c r="E10378" s="2" t="s">
        <v>388</v>
      </c>
      <c r="F10378" s="2">
        <v>45171088</v>
      </c>
    </row>
    <row r="10379" spans="1:6" x14ac:dyDescent="0.25">
      <c r="A10379" s="2" t="s">
        <v>260</v>
      </c>
      <c r="B10379" s="2" t="s">
        <v>420</v>
      </c>
      <c r="C10379" s="2" t="s">
        <v>390</v>
      </c>
      <c r="D10379" s="2">
        <v>2011</v>
      </c>
      <c r="E10379" s="2" t="s">
        <v>388</v>
      </c>
      <c r="F10379" s="2">
        <v>52351726</v>
      </c>
    </row>
    <row r="10380" spans="1:6" x14ac:dyDescent="0.25">
      <c r="A10380" s="2" t="s">
        <v>260</v>
      </c>
      <c r="B10380" s="2" t="s">
        <v>420</v>
      </c>
      <c r="C10380" s="2" t="s">
        <v>390</v>
      </c>
      <c r="D10380" s="2">
        <v>2012</v>
      </c>
      <c r="E10380" s="2" t="s">
        <v>388</v>
      </c>
      <c r="F10380" s="2">
        <v>74373812</v>
      </c>
    </row>
    <row r="10381" spans="1:6" x14ac:dyDescent="0.25">
      <c r="A10381" s="2" t="s">
        <v>260</v>
      </c>
      <c r="B10381" s="2" t="s">
        <v>420</v>
      </c>
      <c r="C10381" s="2" t="s">
        <v>390</v>
      </c>
      <c r="D10381" s="2">
        <v>2013</v>
      </c>
      <c r="E10381" s="2" t="s">
        <v>388</v>
      </c>
      <c r="F10381" s="2">
        <v>90735998</v>
      </c>
    </row>
    <row r="10382" spans="1:6" x14ac:dyDescent="0.25">
      <c r="A10382" s="2" t="s">
        <v>260</v>
      </c>
      <c r="B10382" s="2" t="s">
        <v>420</v>
      </c>
      <c r="C10382" s="2" t="s">
        <v>390</v>
      </c>
      <c r="D10382" s="2">
        <v>2014</v>
      </c>
      <c r="E10382" s="2" t="s">
        <v>388</v>
      </c>
      <c r="F10382" s="2">
        <v>110387233</v>
      </c>
    </row>
    <row r="10383" spans="1:6" x14ac:dyDescent="0.25">
      <c r="A10383" s="2" t="s">
        <v>260</v>
      </c>
      <c r="B10383" s="2" t="s">
        <v>420</v>
      </c>
      <c r="C10383" s="2" t="s">
        <v>390</v>
      </c>
      <c r="D10383" s="2">
        <v>2015</v>
      </c>
      <c r="E10383" s="2" t="s">
        <v>388</v>
      </c>
      <c r="F10383" s="2">
        <v>88687717</v>
      </c>
    </row>
    <row r="10384" spans="1:6" x14ac:dyDescent="0.25">
      <c r="A10384" s="2" t="s">
        <v>260</v>
      </c>
      <c r="B10384" s="2" t="s">
        <v>420</v>
      </c>
      <c r="C10384" s="2" t="s">
        <v>390</v>
      </c>
      <c r="D10384" s="2">
        <v>2016</v>
      </c>
      <c r="E10384" s="2" t="s">
        <v>388</v>
      </c>
      <c r="F10384" s="2">
        <v>165241575</v>
      </c>
    </row>
    <row r="10385" spans="1:6" x14ac:dyDescent="0.25">
      <c r="A10385" s="2" t="s">
        <v>260</v>
      </c>
      <c r="B10385" s="2" t="s">
        <v>420</v>
      </c>
      <c r="C10385" s="2" t="s">
        <v>390</v>
      </c>
      <c r="D10385" s="2">
        <v>2017</v>
      </c>
      <c r="E10385" s="2" t="s">
        <v>388</v>
      </c>
      <c r="F10385" s="2">
        <v>260776868</v>
      </c>
    </row>
    <row r="10386" spans="1:6" x14ac:dyDescent="0.25">
      <c r="A10386" s="2" t="s">
        <v>260</v>
      </c>
      <c r="B10386" s="2" t="s">
        <v>420</v>
      </c>
      <c r="C10386" s="2" t="s">
        <v>390</v>
      </c>
      <c r="D10386" s="2">
        <v>2018</v>
      </c>
      <c r="E10386" s="2" t="s">
        <v>388</v>
      </c>
      <c r="F10386" s="2">
        <v>276067833</v>
      </c>
    </row>
    <row r="10387" spans="1:6" x14ac:dyDescent="0.25">
      <c r="A10387" s="2" t="s">
        <v>260</v>
      </c>
      <c r="B10387" s="2" t="s">
        <v>420</v>
      </c>
      <c r="C10387" s="2" t="s">
        <v>390</v>
      </c>
      <c r="D10387" s="2">
        <v>2019</v>
      </c>
      <c r="E10387" s="2" t="s">
        <v>388</v>
      </c>
      <c r="F10387" s="2">
        <v>293996189</v>
      </c>
    </row>
    <row r="10388" spans="1:6" x14ac:dyDescent="0.25">
      <c r="A10388" s="2" t="s">
        <v>260</v>
      </c>
      <c r="B10388" s="2" t="s">
        <v>420</v>
      </c>
      <c r="C10388" s="2" t="s">
        <v>390</v>
      </c>
      <c r="D10388" s="2">
        <v>2020</v>
      </c>
      <c r="E10388" s="2" t="s">
        <v>388</v>
      </c>
      <c r="F10388" s="2">
        <v>304404489</v>
      </c>
    </row>
    <row r="10389" spans="1:6" x14ac:dyDescent="0.25">
      <c r="A10389" s="2" t="s">
        <v>260</v>
      </c>
      <c r="B10389" s="2" t="s">
        <v>420</v>
      </c>
      <c r="C10389" s="2" t="s">
        <v>390</v>
      </c>
      <c r="D10389" s="2">
        <v>2021</v>
      </c>
      <c r="E10389" s="2" t="s">
        <v>388</v>
      </c>
      <c r="F10389" s="2">
        <v>320025342</v>
      </c>
    </row>
    <row r="10390" spans="1:6" x14ac:dyDescent="0.25">
      <c r="A10390" s="2" t="s">
        <v>261</v>
      </c>
      <c r="B10390" s="2" t="s">
        <v>391</v>
      </c>
      <c r="C10390" s="2" t="s">
        <v>387</v>
      </c>
      <c r="D10390" s="2">
        <v>2010</v>
      </c>
      <c r="E10390" s="2" t="s">
        <v>388</v>
      </c>
      <c r="F10390" s="2">
        <v>11707444</v>
      </c>
    </row>
    <row r="10391" spans="1:6" x14ac:dyDescent="0.25">
      <c r="A10391" s="2" t="s">
        <v>261</v>
      </c>
      <c r="B10391" s="2" t="s">
        <v>391</v>
      </c>
      <c r="C10391" s="2" t="s">
        <v>387</v>
      </c>
      <c r="D10391" s="2">
        <v>2011</v>
      </c>
      <c r="E10391" s="2" t="s">
        <v>388</v>
      </c>
      <c r="F10391" s="2">
        <v>16624457</v>
      </c>
    </row>
    <row r="10392" spans="1:6" x14ac:dyDescent="0.25">
      <c r="A10392" s="2" t="s">
        <v>261</v>
      </c>
      <c r="B10392" s="2" t="s">
        <v>391</v>
      </c>
      <c r="C10392" s="2" t="s">
        <v>387</v>
      </c>
      <c r="D10392" s="2">
        <v>2012</v>
      </c>
      <c r="E10392" s="2" t="s">
        <v>388</v>
      </c>
      <c r="F10392" s="2">
        <v>7698883</v>
      </c>
    </row>
    <row r="10393" spans="1:6" x14ac:dyDescent="0.25">
      <c r="A10393" s="2" t="s">
        <v>261</v>
      </c>
      <c r="B10393" s="2" t="s">
        <v>391</v>
      </c>
      <c r="C10393" s="2" t="s">
        <v>387</v>
      </c>
      <c r="D10393" s="2">
        <v>2013</v>
      </c>
      <c r="E10393" s="2" t="s">
        <v>388</v>
      </c>
      <c r="F10393" s="2">
        <v>12303703</v>
      </c>
    </row>
    <row r="10394" spans="1:6" x14ac:dyDescent="0.25">
      <c r="A10394" s="2" t="s">
        <v>261</v>
      </c>
      <c r="B10394" s="2" t="s">
        <v>391</v>
      </c>
      <c r="C10394" s="2" t="s">
        <v>387</v>
      </c>
      <c r="D10394" s="2">
        <v>2014</v>
      </c>
      <c r="E10394" s="2" t="s">
        <v>388</v>
      </c>
      <c r="F10394" s="2">
        <v>15544802</v>
      </c>
    </row>
    <row r="10395" spans="1:6" x14ac:dyDescent="0.25">
      <c r="A10395" s="2" t="s">
        <v>261</v>
      </c>
      <c r="B10395" s="2" t="s">
        <v>391</v>
      </c>
      <c r="C10395" s="2" t="s">
        <v>387</v>
      </c>
      <c r="D10395" s="2">
        <v>2015</v>
      </c>
      <c r="E10395" s="2" t="s">
        <v>388</v>
      </c>
      <c r="F10395" s="2">
        <v>17601426</v>
      </c>
    </row>
    <row r="10396" spans="1:6" x14ac:dyDescent="0.25">
      <c r="A10396" s="2" t="s">
        <v>261</v>
      </c>
      <c r="B10396" s="2" t="s">
        <v>391</v>
      </c>
      <c r="C10396" s="2" t="s">
        <v>387</v>
      </c>
      <c r="D10396" s="2">
        <v>2016</v>
      </c>
      <c r="E10396" s="2" t="s">
        <v>388</v>
      </c>
      <c r="F10396" s="2">
        <v>35540035</v>
      </c>
    </row>
    <row r="10397" spans="1:6" x14ac:dyDescent="0.25">
      <c r="A10397" s="2" t="s">
        <v>261</v>
      </c>
      <c r="B10397" s="2" t="s">
        <v>391</v>
      </c>
      <c r="C10397" s="2" t="s">
        <v>387</v>
      </c>
      <c r="D10397" s="2">
        <v>2017</v>
      </c>
      <c r="E10397" s="2" t="s">
        <v>388</v>
      </c>
      <c r="F10397" s="2">
        <v>16700469</v>
      </c>
    </row>
    <row r="10398" spans="1:6" x14ac:dyDescent="0.25">
      <c r="A10398" s="2" t="s">
        <v>261</v>
      </c>
      <c r="B10398" s="2" t="s">
        <v>391</v>
      </c>
      <c r="C10398" s="2" t="s">
        <v>387</v>
      </c>
      <c r="D10398" s="2">
        <v>2018</v>
      </c>
      <c r="E10398" s="2" t="s">
        <v>388</v>
      </c>
      <c r="F10398" s="2">
        <v>28665245</v>
      </c>
    </row>
    <row r="10399" spans="1:6" x14ac:dyDescent="0.25">
      <c r="A10399" s="2" t="s">
        <v>261</v>
      </c>
      <c r="B10399" s="2" t="s">
        <v>391</v>
      </c>
      <c r="C10399" s="2" t="s">
        <v>387</v>
      </c>
      <c r="D10399" s="2">
        <v>2019</v>
      </c>
      <c r="E10399" s="2" t="s">
        <v>388</v>
      </c>
      <c r="F10399" s="2">
        <v>30642724</v>
      </c>
    </row>
    <row r="10400" spans="1:6" x14ac:dyDescent="0.25">
      <c r="A10400" s="2" t="s">
        <v>261</v>
      </c>
      <c r="B10400" s="2" t="s">
        <v>391</v>
      </c>
      <c r="C10400" s="2" t="s">
        <v>387</v>
      </c>
      <c r="D10400" s="2">
        <v>2020</v>
      </c>
      <c r="E10400" s="2" t="s">
        <v>388</v>
      </c>
      <c r="F10400" s="2">
        <v>32530687</v>
      </c>
    </row>
    <row r="10401" spans="1:6" x14ac:dyDescent="0.25">
      <c r="A10401" s="2" t="s">
        <v>261</v>
      </c>
      <c r="B10401" s="2" t="s">
        <v>391</v>
      </c>
      <c r="C10401" s="2" t="s">
        <v>387</v>
      </c>
      <c r="D10401" s="2">
        <v>2021</v>
      </c>
      <c r="E10401" s="2" t="s">
        <v>388</v>
      </c>
      <c r="F10401" s="2">
        <v>33765985</v>
      </c>
    </row>
    <row r="10402" spans="1:6" x14ac:dyDescent="0.25">
      <c r="A10402" s="2" t="s">
        <v>261</v>
      </c>
      <c r="B10402" s="2" t="s">
        <v>391</v>
      </c>
      <c r="C10402" s="2" t="s">
        <v>389</v>
      </c>
      <c r="D10402" s="2">
        <v>2010</v>
      </c>
      <c r="E10402" s="2" t="s">
        <v>388</v>
      </c>
      <c r="F10402" s="2">
        <v>9672682</v>
      </c>
    </row>
    <row r="10403" spans="1:6" x14ac:dyDescent="0.25">
      <c r="A10403" s="2" t="s">
        <v>261</v>
      </c>
      <c r="B10403" s="2" t="s">
        <v>391</v>
      </c>
      <c r="C10403" s="2" t="s">
        <v>389</v>
      </c>
      <c r="D10403" s="2">
        <v>2011</v>
      </c>
      <c r="E10403" s="2" t="s">
        <v>388</v>
      </c>
      <c r="F10403" s="2">
        <v>400000</v>
      </c>
    </row>
    <row r="10404" spans="1:6" x14ac:dyDescent="0.25">
      <c r="A10404" s="2" t="s">
        <v>261</v>
      </c>
      <c r="B10404" s="2" t="s">
        <v>391</v>
      </c>
      <c r="C10404" s="2" t="s">
        <v>389</v>
      </c>
      <c r="D10404" s="2">
        <v>2012</v>
      </c>
      <c r="E10404" s="2" t="s">
        <v>388</v>
      </c>
      <c r="F10404" s="2">
        <v>30849276</v>
      </c>
    </row>
    <row r="10405" spans="1:6" x14ac:dyDescent="0.25">
      <c r="A10405" s="2" t="s">
        <v>261</v>
      </c>
      <c r="B10405" s="2" t="s">
        <v>391</v>
      </c>
      <c r="C10405" s="2" t="s">
        <v>389</v>
      </c>
      <c r="D10405" s="2">
        <v>2013</v>
      </c>
      <c r="E10405" s="2" t="s">
        <v>388</v>
      </c>
      <c r="F10405" s="2">
        <v>4685635</v>
      </c>
    </row>
    <row r="10406" spans="1:6" x14ac:dyDescent="0.25">
      <c r="A10406" s="2" t="s">
        <v>261</v>
      </c>
      <c r="B10406" s="2" t="s">
        <v>391</v>
      </c>
      <c r="C10406" s="2" t="s">
        <v>389</v>
      </c>
      <c r="D10406" s="2">
        <v>2014</v>
      </c>
      <c r="E10406" s="2" t="s">
        <v>388</v>
      </c>
      <c r="F10406" s="2">
        <v>3818490</v>
      </c>
    </row>
    <row r="10407" spans="1:6" x14ac:dyDescent="0.25">
      <c r="A10407" s="2" t="s">
        <v>261</v>
      </c>
      <c r="B10407" s="2" t="s">
        <v>391</v>
      </c>
      <c r="C10407" s="2" t="s">
        <v>389</v>
      </c>
      <c r="D10407" s="2">
        <v>2015</v>
      </c>
      <c r="E10407" s="2" t="s">
        <v>388</v>
      </c>
      <c r="F10407" s="2">
        <v>8344816</v>
      </c>
    </row>
    <row r="10408" spans="1:6" x14ac:dyDescent="0.25">
      <c r="A10408" s="2" t="s">
        <v>261</v>
      </c>
      <c r="B10408" s="2" t="s">
        <v>391</v>
      </c>
      <c r="C10408" s="2" t="s">
        <v>389</v>
      </c>
      <c r="D10408" s="2">
        <v>2016</v>
      </c>
      <c r="E10408" s="2" t="s">
        <v>388</v>
      </c>
      <c r="F10408" s="2">
        <v>13822569</v>
      </c>
    </row>
    <row r="10409" spans="1:6" x14ac:dyDescent="0.25">
      <c r="A10409" s="2" t="s">
        <v>261</v>
      </c>
      <c r="B10409" s="2" t="s">
        <v>391</v>
      </c>
      <c r="C10409" s="2" t="s">
        <v>389</v>
      </c>
      <c r="D10409" s="2">
        <v>2017</v>
      </c>
      <c r="E10409" s="2" t="s">
        <v>388</v>
      </c>
      <c r="F10409" s="2">
        <v>7645316</v>
      </c>
    </row>
    <row r="10410" spans="1:6" x14ac:dyDescent="0.25">
      <c r="A10410" s="2" t="s">
        <v>261</v>
      </c>
      <c r="B10410" s="2" t="s">
        <v>391</v>
      </c>
      <c r="C10410" s="2" t="s">
        <v>389</v>
      </c>
      <c r="D10410" s="2">
        <v>2018</v>
      </c>
      <c r="E10410" s="2" t="s">
        <v>388</v>
      </c>
      <c r="F10410" s="2">
        <v>11229483</v>
      </c>
    </row>
    <row r="10411" spans="1:6" x14ac:dyDescent="0.25">
      <c r="A10411" s="2" t="s">
        <v>261</v>
      </c>
      <c r="B10411" s="2" t="s">
        <v>391</v>
      </c>
      <c r="C10411" s="2" t="s">
        <v>389</v>
      </c>
      <c r="D10411" s="2">
        <v>2019</v>
      </c>
      <c r="E10411" s="2" t="s">
        <v>388</v>
      </c>
      <c r="F10411" s="2">
        <v>11507410</v>
      </c>
    </row>
    <row r="10412" spans="1:6" x14ac:dyDescent="0.25">
      <c r="A10412" s="2" t="s">
        <v>261</v>
      </c>
      <c r="B10412" s="2" t="s">
        <v>391</v>
      </c>
      <c r="C10412" s="2" t="s">
        <v>389</v>
      </c>
      <c r="D10412" s="2">
        <v>2020</v>
      </c>
      <c r="E10412" s="2" t="s">
        <v>388</v>
      </c>
      <c r="F10412" s="2">
        <v>11730790</v>
      </c>
    </row>
    <row r="10413" spans="1:6" x14ac:dyDescent="0.25">
      <c r="A10413" s="2" t="s">
        <v>261</v>
      </c>
      <c r="B10413" s="2" t="s">
        <v>391</v>
      </c>
      <c r="C10413" s="2" t="s">
        <v>389</v>
      </c>
      <c r="D10413" s="2">
        <v>2021</v>
      </c>
      <c r="E10413" s="2" t="s">
        <v>388</v>
      </c>
      <c r="F10413" s="2">
        <v>11911264</v>
      </c>
    </row>
    <row r="10414" spans="1:6" x14ac:dyDescent="0.25">
      <c r="A10414" s="2" t="s">
        <v>261</v>
      </c>
      <c r="B10414" s="2" t="s">
        <v>391</v>
      </c>
      <c r="C10414" s="2" t="s">
        <v>390</v>
      </c>
      <c r="D10414" s="2">
        <v>2010</v>
      </c>
      <c r="E10414" s="2" t="s">
        <v>388</v>
      </c>
      <c r="F10414" s="2">
        <v>13318513</v>
      </c>
    </row>
    <row r="10415" spans="1:6" x14ac:dyDescent="0.25">
      <c r="A10415" s="2" t="s">
        <v>261</v>
      </c>
      <c r="B10415" s="2" t="s">
        <v>391</v>
      </c>
      <c r="C10415" s="2" t="s">
        <v>390</v>
      </c>
      <c r="D10415" s="2">
        <v>2011</v>
      </c>
      <c r="E10415" s="2" t="s">
        <v>388</v>
      </c>
      <c r="F10415" s="2">
        <v>15138872</v>
      </c>
    </row>
    <row r="10416" spans="1:6" x14ac:dyDescent="0.25">
      <c r="A10416" s="2" t="s">
        <v>261</v>
      </c>
      <c r="B10416" s="2" t="s">
        <v>391</v>
      </c>
      <c r="C10416" s="2" t="s">
        <v>390</v>
      </c>
      <c r="D10416" s="2">
        <v>2012</v>
      </c>
      <c r="E10416" s="2" t="s">
        <v>388</v>
      </c>
      <c r="F10416" s="2">
        <v>14342774</v>
      </c>
    </row>
    <row r="10417" spans="1:6" x14ac:dyDescent="0.25">
      <c r="A10417" s="2" t="s">
        <v>261</v>
      </c>
      <c r="B10417" s="2" t="s">
        <v>391</v>
      </c>
      <c r="C10417" s="2" t="s">
        <v>390</v>
      </c>
      <c r="D10417" s="2">
        <v>2013</v>
      </c>
      <c r="E10417" s="2" t="s">
        <v>388</v>
      </c>
      <c r="F10417" s="2">
        <v>14620968</v>
      </c>
    </row>
    <row r="10418" spans="1:6" x14ac:dyDescent="0.25">
      <c r="A10418" s="2" t="s">
        <v>261</v>
      </c>
      <c r="B10418" s="2" t="s">
        <v>391</v>
      </c>
      <c r="C10418" s="2" t="s">
        <v>390</v>
      </c>
      <c r="D10418" s="2">
        <v>2014</v>
      </c>
      <c r="E10418" s="2" t="s">
        <v>388</v>
      </c>
      <c r="F10418" s="2">
        <v>13838500</v>
      </c>
    </row>
    <row r="10419" spans="1:6" x14ac:dyDescent="0.25">
      <c r="A10419" s="2" t="s">
        <v>261</v>
      </c>
      <c r="B10419" s="2" t="s">
        <v>391</v>
      </c>
      <c r="C10419" s="2" t="s">
        <v>390</v>
      </c>
      <c r="D10419" s="2">
        <v>2015</v>
      </c>
      <c r="E10419" s="2" t="s">
        <v>388</v>
      </c>
      <c r="F10419" s="2">
        <v>14594531</v>
      </c>
    </row>
    <row r="10420" spans="1:6" x14ac:dyDescent="0.25">
      <c r="A10420" s="2" t="s">
        <v>261</v>
      </c>
      <c r="B10420" s="2" t="s">
        <v>391</v>
      </c>
      <c r="C10420" s="2" t="s">
        <v>390</v>
      </c>
      <c r="D10420" s="2">
        <v>2016</v>
      </c>
      <c r="E10420" s="2" t="s">
        <v>388</v>
      </c>
      <c r="F10420" s="2">
        <v>17681376</v>
      </c>
    </row>
    <row r="10421" spans="1:6" x14ac:dyDescent="0.25">
      <c r="A10421" s="2" t="s">
        <v>261</v>
      </c>
      <c r="B10421" s="2" t="s">
        <v>391</v>
      </c>
      <c r="C10421" s="2" t="s">
        <v>390</v>
      </c>
      <c r="D10421" s="2">
        <v>2017</v>
      </c>
      <c r="E10421" s="2" t="s">
        <v>388</v>
      </c>
      <c r="F10421" s="2">
        <v>18702414</v>
      </c>
    </row>
    <row r="10422" spans="1:6" x14ac:dyDescent="0.25">
      <c r="A10422" s="2" t="s">
        <v>261</v>
      </c>
      <c r="B10422" s="2" t="s">
        <v>391</v>
      </c>
      <c r="C10422" s="2" t="s">
        <v>390</v>
      </c>
      <c r="D10422" s="2">
        <v>2018</v>
      </c>
      <c r="E10422" s="2" t="s">
        <v>388</v>
      </c>
      <c r="F10422" s="2">
        <v>18513806</v>
      </c>
    </row>
    <row r="10423" spans="1:6" x14ac:dyDescent="0.25">
      <c r="A10423" s="2" t="s">
        <v>261</v>
      </c>
      <c r="B10423" s="2" t="s">
        <v>391</v>
      </c>
      <c r="C10423" s="2" t="s">
        <v>390</v>
      </c>
      <c r="D10423" s="2">
        <v>2019</v>
      </c>
      <c r="E10423" s="2" t="s">
        <v>388</v>
      </c>
      <c r="F10423" s="2">
        <v>19734453</v>
      </c>
    </row>
    <row r="10424" spans="1:6" x14ac:dyDescent="0.25">
      <c r="A10424" s="2" t="s">
        <v>261</v>
      </c>
      <c r="B10424" s="2" t="s">
        <v>391</v>
      </c>
      <c r="C10424" s="2" t="s">
        <v>390</v>
      </c>
      <c r="D10424" s="2">
        <v>2020</v>
      </c>
      <c r="E10424" s="2" t="s">
        <v>388</v>
      </c>
      <c r="F10424" s="2">
        <v>21075669</v>
      </c>
    </row>
    <row r="10425" spans="1:6" x14ac:dyDescent="0.25">
      <c r="A10425" s="2" t="s">
        <v>261</v>
      </c>
      <c r="B10425" s="2" t="s">
        <v>391</v>
      </c>
      <c r="C10425" s="2" t="s">
        <v>390</v>
      </c>
      <c r="D10425" s="2">
        <v>2021</v>
      </c>
      <c r="E10425" s="2" t="s">
        <v>388</v>
      </c>
      <c r="F10425" s="2">
        <v>22261710</v>
      </c>
    </row>
    <row r="10426" spans="1:6" x14ac:dyDescent="0.25">
      <c r="A10426" s="2" t="s">
        <v>261</v>
      </c>
      <c r="B10426" s="2" t="s">
        <v>423</v>
      </c>
      <c r="C10426" s="2" t="s">
        <v>387</v>
      </c>
      <c r="D10426" s="2">
        <v>2010</v>
      </c>
      <c r="E10426" s="2" t="s">
        <v>388</v>
      </c>
      <c r="F10426" s="2">
        <v>54604088</v>
      </c>
    </row>
    <row r="10427" spans="1:6" x14ac:dyDescent="0.25">
      <c r="A10427" s="2" t="s">
        <v>261</v>
      </c>
      <c r="B10427" s="2" t="s">
        <v>423</v>
      </c>
      <c r="C10427" s="2" t="s">
        <v>387</v>
      </c>
      <c r="D10427" s="2">
        <v>2011</v>
      </c>
      <c r="E10427" s="2" t="s">
        <v>388</v>
      </c>
      <c r="F10427" s="2">
        <v>28244070</v>
      </c>
    </row>
    <row r="10428" spans="1:6" x14ac:dyDescent="0.25">
      <c r="A10428" s="2" t="s">
        <v>261</v>
      </c>
      <c r="B10428" s="2" t="s">
        <v>423</v>
      </c>
      <c r="C10428" s="2" t="s">
        <v>387</v>
      </c>
      <c r="D10428" s="2">
        <v>2012</v>
      </c>
      <c r="E10428" s="2" t="s">
        <v>388</v>
      </c>
      <c r="F10428" s="2">
        <v>70328426</v>
      </c>
    </row>
    <row r="10429" spans="1:6" x14ac:dyDescent="0.25">
      <c r="A10429" s="2" t="s">
        <v>261</v>
      </c>
      <c r="B10429" s="2" t="s">
        <v>423</v>
      </c>
      <c r="C10429" s="2" t="s">
        <v>387</v>
      </c>
      <c r="D10429" s="2">
        <v>2013</v>
      </c>
      <c r="E10429" s="2" t="s">
        <v>388</v>
      </c>
      <c r="F10429" s="2">
        <v>24633655</v>
      </c>
    </row>
    <row r="10430" spans="1:6" x14ac:dyDescent="0.25">
      <c r="A10430" s="2" t="s">
        <v>261</v>
      </c>
      <c r="B10430" s="2" t="s">
        <v>423</v>
      </c>
      <c r="C10430" s="2" t="s">
        <v>387</v>
      </c>
      <c r="D10430" s="2">
        <v>2014</v>
      </c>
      <c r="E10430" s="2" t="s">
        <v>388</v>
      </c>
      <c r="F10430" s="2">
        <v>20447584</v>
      </c>
    </row>
    <row r="10431" spans="1:6" x14ac:dyDescent="0.25">
      <c r="A10431" s="2" t="s">
        <v>261</v>
      </c>
      <c r="B10431" s="2" t="s">
        <v>423</v>
      </c>
      <c r="C10431" s="2" t="s">
        <v>387</v>
      </c>
      <c r="D10431" s="2">
        <v>2015</v>
      </c>
      <c r="E10431" s="2" t="s">
        <v>388</v>
      </c>
      <c r="F10431" s="2">
        <v>48509366</v>
      </c>
    </row>
    <row r="10432" spans="1:6" x14ac:dyDescent="0.25">
      <c r="A10432" s="2" t="s">
        <v>261</v>
      </c>
      <c r="B10432" s="2" t="s">
        <v>423</v>
      </c>
      <c r="C10432" s="2" t="s">
        <v>387</v>
      </c>
      <c r="D10432" s="2">
        <v>2016</v>
      </c>
      <c r="E10432" s="2" t="s">
        <v>388</v>
      </c>
      <c r="F10432" s="2">
        <v>33389490</v>
      </c>
    </row>
    <row r="10433" spans="1:6" x14ac:dyDescent="0.25">
      <c r="A10433" s="2" t="s">
        <v>261</v>
      </c>
      <c r="B10433" s="2" t="s">
        <v>423</v>
      </c>
      <c r="C10433" s="2" t="s">
        <v>387</v>
      </c>
      <c r="D10433" s="2">
        <v>2017</v>
      </c>
      <c r="E10433" s="2" t="s">
        <v>388</v>
      </c>
      <c r="F10433" s="2">
        <v>21094449</v>
      </c>
    </row>
    <row r="10434" spans="1:6" x14ac:dyDescent="0.25">
      <c r="A10434" s="2" t="s">
        <v>261</v>
      </c>
      <c r="B10434" s="2" t="s">
        <v>423</v>
      </c>
      <c r="C10434" s="2" t="s">
        <v>387</v>
      </c>
      <c r="D10434" s="2">
        <v>2018</v>
      </c>
      <c r="E10434" s="2" t="s">
        <v>388</v>
      </c>
      <c r="F10434" s="2">
        <v>38835449</v>
      </c>
    </row>
    <row r="10435" spans="1:6" x14ac:dyDescent="0.25">
      <c r="A10435" s="2" t="s">
        <v>261</v>
      </c>
      <c r="B10435" s="2" t="s">
        <v>423</v>
      </c>
      <c r="C10435" s="2" t="s">
        <v>387</v>
      </c>
      <c r="D10435" s="2">
        <v>2019</v>
      </c>
      <c r="E10435" s="2" t="s">
        <v>388</v>
      </c>
      <c r="F10435" s="2">
        <v>41563301</v>
      </c>
    </row>
    <row r="10436" spans="1:6" x14ac:dyDescent="0.25">
      <c r="A10436" s="2" t="s">
        <v>261</v>
      </c>
      <c r="B10436" s="2" t="s">
        <v>423</v>
      </c>
      <c r="C10436" s="2" t="s">
        <v>387</v>
      </c>
      <c r="D10436" s="2">
        <v>2020</v>
      </c>
      <c r="E10436" s="2" t="s">
        <v>388</v>
      </c>
      <c r="F10436" s="2">
        <v>44066059</v>
      </c>
    </row>
    <row r="10437" spans="1:6" x14ac:dyDescent="0.25">
      <c r="A10437" s="2" t="s">
        <v>261</v>
      </c>
      <c r="B10437" s="2" t="s">
        <v>423</v>
      </c>
      <c r="C10437" s="2" t="s">
        <v>387</v>
      </c>
      <c r="D10437" s="2">
        <v>2021</v>
      </c>
      <c r="E10437" s="2" t="s">
        <v>388</v>
      </c>
      <c r="F10437" s="2">
        <v>45596994</v>
      </c>
    </row>
    <row r="10438" spans="1:6" x14ac:dyDescent="0.25">
      <c r="A10438" s="2" t="s">
        <v>261</v>
      </c>
      <c r="B10438" s="2" t="s">
        <v>423</v>
      </c>
      <c r="C10438" s="2" t="s">
        <v>389</v>
      </c>
      <c r="D10438" s="2">
        <v>2010</v>
      </c>
      <c r="E10438" s="2" t="s">
        <v>388</v>
      </c>
      <c r="F10438" s="2">
        <v>5972486</v>
      </c>
    </row>
    <row r="10439" spans="1:6" x14ac:dyDescent="0.25">
      <c r="A10439" s="2" t="s">
        <v>261</v>
      </c>
      <c r="B10439" s="2" t="s">
        <v>423</v>
      </c>
      <c r="C10439" s="2" t="s">
        <v>389</v>
      </c>
      <c r="D10439" s="2">
        <v>2011</v>
      </c>
      <c r="E10439" s="2" t="s">
        <v>388</v>
      </c>
      <c r="F10439" s="2">
        <v>17745095</v>
      </c>
    </row>
    <row r="10440" spans="1:6" x14ac:dyDescent="0.25">
      <c r="A10440" s="2" t="s">
        <v>261</v>
      </c>
      <c r="B10440" s="2" t="s">
        <v>423</v>
      </c>
      <c r="C10440" s="2" t="s">
        <v>389</v>
      </c>
      <c r="D10440" s="2">
        <v>2012</v>
      </c>
      <c r="E10440" s="2" t="s">
        <v>388</v>
      </c>
      <c r="F10440" s="2">
        <v>20926874</v>
      </c>
    </row>
    <row r="10441" spans="1:6" x14ac:dyDescent="0.25">
      <c r="A10441" s="2" t="s">
        <v>261</v>
      </c>
      <c r="B10441" s="2" t="s">
        <v>423</v>
      </c>
      <c r="C10441" s="2" t="s">
        <v>389</v>
      </c>
      <c r="D10441" s="2">
        <v>2013</v>
      </c>
      <c r="E10441" s="2" t="s">
        <v>388</v>
      </c>
      <c r="F10441" s="2">
        <v>42475790</v>
      </c>
    </row>
    <row r="10442" spans="1:6" x14ac:dyDescent="0.25">
      <c r="A10442" s="2" t="s">
        <v>261</v>
      </c>
      <c r="B10442" s="2" t="s">
        <v>423</v>
      </c>
      <c r="C10442" s="2" t="s">
        <v>389</v>
      </c>
      <c r="D10442" s="2">
        <v>2014</v>
      </c>
      <c r="E10442" s="2" t="s">
        <v>388</v>
      </c>
      <c r="F10442" s="2">
        <v>18828989</v>
      </c>
    </row>
    <row r="10443" spans="1:6" x14ac:dyDescent="0.25">
      <c r="A10443" s="2" t="s">
        <v>261</v>
      </c>
      <c r="B10443" s="2" t="s">
        <v>423</v>
      </c>
      <c r="C10443" s="2" t="s">
        <v>389</v>
      </c>
      <c r="D10443" s="2">
        <v>2015</v>
      </c>
      <c r="E10443" s="2" t="s">
        <v>388</v>
      </c>
      <c r="F10443" s="2">
        <v>39837101</v>
      </c>
    </row>
    <row r="10444" spans="1:6" x14ac:dyDescent="0.25">
      <c r="A10444" s="2" t="s">
        <v>261</v>
      </c>
      <c r="B10444" s="2" t="s">
        <v>423</v>
      </c>
      <c r="C10444" s="2" t="s">
        <v>389</v>
      </c>
      <c r="D10444" s="2">
        <v>2016</v>
      </c>
      <c r="E10444" s="2" t="s">
        <v>388</v>
      </c>
      <c r="F10444" s="2">
        <v>14284239</v>
      </c>
    </row>
    <row r="10445" spans="1:6" x14ac:dyDescent="0.25">
      <c r="A10445" s="2" t="s">
        <v>261</v>
      </c>
      <c r="B10445" s="2" t="s">
        <v>423</v>
      </c>
      <c r="C10445" s="2" t="s">
        <v>389</v>
      </c>
      <c r="D10445" s="2">
        <v>2017</v>
      </c>
      <c r="E10445" s="2" t="s">
        <v>388</v>
      </c>
      <c r="F10445" s="2">
        <v>15606173</v>
      </c>
    </row>
    <row r="10446" spans="1:6" x14ac:dyDescent="0.25">
      <c r="A10446" s="2" t="s">
        <v>261</v>
      </c>
      <c r="B10446" s="2" t="s">
        <v>423</v>
      </c>
      <c r="C10446" s="2" t="s">
        <v>389</v>
      </c>
      <c r="D10446" s="2">
        <v>2018</v>
      </c>
      <c r="E10446" s="2" t="s">
        <v>388</v>
      </c>
      <c r="F10446" s="2">
        <v>39787713</v>
      </c>
    </row>
    <row r="10447" spans="1:6" x14ac:dyDescent="0.25">
      <c r="A10447" s="2" t="s">
        <v>261</v>
      </c>
      <c r="B10447" s="2" t="s">
        <v>423</v>
      </c>
      <c r="C10447" s="2" t="s">
        <v>389</v>
      </c>
      <c r="D10447" s="2">
        <v>2019</v>
      </c>
      <c r="E10447" s="2" t="s">
        <v>388</v>
      </c>
      <c r="F10447" s="2">
        <v>43182716</v>
      </c>
    </row>
    <row r="10448" spans="1:6" x14ac:dyDescent="0.25">
      <c r="A10448" s="2" t="s">
        <v>261</v>
      </c>
      <c r="B10448" s="2" t="s">
        <v>423</v>
      </c>
      <c r="C10448" s="2" t="s">
        <v>389</v>
      </c>
      <c r="D10448" s="2">
        <v>2020</v>
      </c>
      <c r="E10448" s="2" t="s">
        <v>388</v>
      </c>
      <c r="F10448" s="2">
        <v>44174506</v>
      </c>
    </row>
    <row r="10449" spans="1:6" x14ac:dyDescent="0.25">
      <c r="A10449" s="2" t="s">
        <v>261</v>
      </c>
      <c r="B10449" s="2" t="s">
        <v>423</v>
      </c>
      <c r="C10449" s="2" t="s">
        <v>389</v>
      </c>
      <c r="D10449" s="2">
        <v>2021</v>
      </c>
      <c r="E10449" s="2" t="s">
        <v>388</v>
      </c>
      <c r="F10449" s="2">
        <v>45089340</v>
      </c>
    </row>
    <row r="10450" spans="1:6" x14ac:dyDescent="0.25">
      <c r="A10450" s="2" t="s">
        <v>261</v>
      </c>
      <c r="B10450" s="2" t="s">
        <v>423</v>
      </c>
      <c r="C10450" s="2" t="s">
        <v>390</v>
      </c>
      <c r="D10450" s="2">
        <v>2010</v>
      </c>
      <c r="E10450" s="2" t="s">
        <v>388</v>
      </c>
      <c r="F10450" s="2">
        <v>14283881</v>
      </c>
    </row>
    <row r="10451" spans="1:6" x14ac:dyDescent="0.25">
      <c r="A10451" s="2" t="s">
        <v>261</v>
      </c>
      <c r="B10451" s="2" t="s">
        <v>423</v>
      </c>
      <c r="C10451" s="2" t="s">
        <v>390</v>
      </c>
      <c r="D10451" s="2">
        <v>2011</v>
      </c>
      <c r="E10451" s="2" t="s">
        <v>388</v>
      </c>
      <c r="F10451" s="2">
        <v>14317605</v>
      </c>
    </row>
    <row r="10452" spans="1:6" x14ac:dyDescent="0.25">
      <c r="A10452" s="2" t="s">
        <v>261</v>
      </c>
      <c r="B10452" s="2" t="s">
        <v>423</v>
      </c>
      <c r="C10452" s="2" t="s">
        <v>390</v>
      </c>
      <c r="D10452" s="2">
        <v>2012</v>
      </c>
      <c r="E10452" s="2" t="s">
        <v>388</v>
      </c>
      <c r="F10452" s="2">
        <v>24119993</v>
      </c>
    </row>
    <row r="10453" spans="1:6" x14ac:dyDescent="0.25">
      <c r="A10453" s="2" t="s">
        <v>261</v>
      </c>
      <c r="B10453" s="2" t="s">
        <v>423</v>
      </c>
      <c r="C10453" s="2" t="s">
        <v>390</v>
      </c>
      <c r="D10453" s="2">
        <v>2013</v>
      </c>
      <c r="E10453" s="2" t="s">
        <v>388</v>
      </c>
      <c r="F10453" s="2">
        <v>12188848</v>
      </c>
    </row>
    <row r="10454" spans="1:6" x14ac:dyDescent="0.25">
      <c r="A10454" s="2" t="s">
        <v>261</v>
      </c>
      <c r="B10454" s="2" t="s">
        <v>423</v>
      </c>
      <c r="C10454" s="2" t="s">
        <v>390</v>
      </c>
      <c r="D10454" s="2">
        <v>2014</v>
      </c>
      <c r="E10454" s="2" t="s">
        <v>388</v>
      </c>
      <c r="F10454" s="2">
        <v>23598000</v>
      </c>
    </row>
    <row r="10455" spans="1:6" x14ac:dyDescent="0.25">
      <c r="A10455" s="2" t="s">
        <v>261</v>
      </c>
      <c r="B10455" s="2" t="s">
        <v>423</v>
      </c>
      <c r="C10455" s="2" t="s">
        <v>390</v>
      </c>
      <c r="D10455" s="2">
        <v>2015</v>
      </c>
      <c r="E10455" s="2" t="s">
        <v>388</v>
      </c>
      <c r="F10455" s="2">
        <v>21657718</v>
      </c>
    </row>
    <row r="10456" spans="1:6" x14ac:dyDescent="0.25">
      <c r="A10456" s="2" t="s">
        <v>261</v>
      </c>
      <c r="B10456" s="2" t="s">
        <v>423</v>
      </c>
      <c r="C10456" s="2" t="s">
        <v>390</v>
      </c>
      <c r="D10456" s="2">
        <v>2016</v>
      </c>
      <c r="E10456" s="2" t="s">
        <v>388</v>
      </c>
      <c r="F10456" s="2">
        <v>26141654</v>
      </c>
    </row>
    <row r="10457" spans="1:6" x14ac:dyDescent="0.25">
      <c r="A10457" s="2" t="s">
        <v>261</v>
      </c>
      <c r="B10457" s="2" t="s">
        <v>423</v>
      </c>
      <c r="C10457" s="2" t="s">
        <v>390</v>
      </c>
      <c r="D10457" s="2">
        <v>2017</v>
      </c>
      <c r="E10457" s="2" t="s">
        <v>388</v>
      </c>
      <c r="F10457" s="2">
        <v>22229206</v>
      </c>
    </row>
    <row r="10458" spans="1:6" x14ac:dyDescent="0.25">
      <c r="A10458" s="2" t="s">
        <v>261</v>
      </c>
      <c r="B10458" s="2" t="s">
        <v>423</v>
      </c>
      <c r="C10458" s="2" t="s">
        <v>390</v>
      </c>
      <c r="D10458" s="2">
        <v>2018</v>
      </c>
      <c r="E10458" s="2" t="s">
        <v>388</v>
      </c>
      <c r="F10458" s="2">
        <v>40203253</v>
      </c>
    </row>
    <row r="10459" spans="1:6" x14ac:dyDescent="0.25">
      <c r="A10459" s="2" t="s">
        <v>261</v>
      </c>
      <c r="B10459" s="2" t="s">
        <v>423</v>
      </c>
      <c r="C10459" s="2" t="s">
        <v>390</v>
      </c>
      <c r="D10459" s="2">
        <v>2019</v>
      </c>
      <c r="E10459" s="2" t="s">
        <v>388</v>
      </c>
      <c r="F10459" s="2">
        <v>43773309</v>
      </c>
    </row>
    <row r="10460" spans="1:6" x14ac:dyDescent="0.25">
      <c r="A10460" s="2" t="s">
        <v>261</v>
      </c>
      <c r="B10460" s="2" t="s">
        <v>423</v>
      </c>
      <c r="C10460" s="2" t="s">
        <v>390</v>
      </c>
      <c r="D10460" s="2">
        <v>2020</v>
      </c>
      <c r="E10460" s="2" t="s">
        <v>388</v>
      </c>
      <c r="F10460" s="2">
        <v>46798246</v>
      </c>
    </row>
    <row r="10461" spans="1:6" x14ac:dyDescent="0.25">
      <c r="A10461" s="2" t="s">
        <v>261</v>
      </c>
      <c r="B10461" s="2" t="s">
        <v>423</v>
      </c>
      <c r="C10461" s="2" t="s">
        <v>390</v>
      </c>
      <c r="D10461" s="2">
        <v>2021</v>
      </c>
      <c r="E10461" s="2" t="s">
        <v>388</v>
      </c>
      <c r="F10461" s="2">
        <v>49370788</v>
      </c>
    </row>
    <row r="10462" spans="1:6" x14ac:dyDescent="0.25">
      <c r="A10462" s="2" t="s">
        <v>262</v>
      </c>
      <c r="B10462" s="2" t="s">
        <v>431</v>
      </c>
      <c r="C10462" s="2" t="s">
        <v>387</v>
      </c>
      <c r="D10462" s="2">
        <v>2010</v>
      </c>
      <c r="E10462" s="2" t="s">
        <v>388</v>
      </c>
      <c r="F10462" s="2">
        <v>74814389</v>
      </c>
    </row>
    <row r="10463" spans="1:6" x14ac:dyDescent="0.25">
      <c r="A10463" s="2" t="s">
        <v>262</v>
      </c>
      <c r="B10463" s="2" t="s">
        <v>431</v>
      </c>
      <c r="C10463" s="2" t="s">
        <v>387</v>
      </c>
      <c r="D10463" s="2">
        <v>2011</v>
      </c>
      <c r="E10463" s="2" t="s">
        <v>388</v>
      </c>
      <c r="F10463" s="2">
        <v>69002630</v>
      </c>
    </row>
    <row r="10464" spans="1:6" x14ac:dyDescent="0.25">
      <c r="A10464" s="2" t="s">
        <v>262</v>
      </c>
      <c r="B10464" s="2" t="s">
        <v>431</v>
      </c>
      <c r="C10464" s="2" t="s">
        <v>387</v>
      </c>
      <c r="D10464" s="2">
        <v>2012</v>
      </c>
      <c r="E10464" s="2" t="s">
        <v>388</v>
      </c>
      <c r="F10464" s="2">
        <v>40748954</v>
      </c>
    </row>
    <row r="10465" spans="1:6" x14ac:dyDescent="0.25">
      <c r="A10465" s="2" t="s">
        <v>262</v>
      </c>
      <c r="B10465" s="2" t="s">
        <v>431</v>
      </c>
      <c r="C10465" s="2" t="s">
        <v>387</v>
      </c>
      <c r="D10465" s="2">
        <v>2013</v>
      </c>
      <c r="E10465" s="2" t="s">
        <v>388</v>
      </c>
      <c r="F10465" s="2">
        <v>49660115</v>
      </c>
    </row>
    <row r="10466" spans="1:6" x14ac:dyDescent="0.25">
      <c r="A10466" s="2" t="s">
        <v>262</v>
      </c>
      <c r="B10466" s="2" t="s">
        <v>431</v>
      </c>
      <c r="C10466" s="2" t="s">
        <v>387</v>
      </c>
      <c r="D10466" s="2">
        <v>2014</v>
      </c>
      <c r="E10466" s="2" t="s">
        <v>388</v>
      </c>
      <c r="F10466" s="2">
        <v>52359133</v>
      </c>
    </row>
    <row r="10467" spans="1:6" x14ac:dyDescent="0.25">
      <c r="A10467" s="2" t="s">
        <v>262</v>
      </c>
      <c r="B10467" s="2" t="s">
        <v>431</v>
      </c>
      <c r="C10467" s="2" t="s">
        <v>387</v>
      </c>
      <c r="D10467" s="2">
        <v>2015</v>
      </c>
      <c r="E10467" s="2" t="s">
        <v>388</v>
      </c>
      <c r="F10467" s="2">
        <v>44335434</v>
      </c>
    </row>
    <row r="10468" spans="1:6" x14ac:dyDescent="0.25">
      <c r="A10468" s="2" t="s">
        <v>262</v>
      </c>
      <c r="B10468" s="2" t="s">
        <v>431</v>
      </c>
      <c r="C10468" s="2" t="s">
        <v>387</v>
      </c>
      <c r="D10468" s="2">
        <v>2016</v>
      </c>
      <c r="E10468" s="2" t="s">
        <v>388</v>
      </c>
      <c r="F10468" s="2">
        <v>77612963</v>
      </c>
    </row>
    <row r="10469" spans="1:6" x14ac:dyDescent="0.25">
      <c r="A10469" s="2" t="s">
        <v>262</v>
      </c>
      <c r="B10469" s="2" t="s">
        <v>431</v>
      </c>
      <c r="C10469" s="2" t="s">
        <v>387</v>
      </c>
      <c r="D10469" s="2">
        <v>2017</v>
      </c>
      <c r="E10469" s="2" t="s">
        <v>388</v>
      </c>
      <c r="F10469" s="2">
        <v>45568468</v>
      </c>
    </row>
    <row r="10470" spans="1:6" x14ac:dyDescent="0.25">
      <c r="A10470" s="2" t="s">
        <v>262</v>
      </c>
      <c r="B10470" s="2" t="s">
        <v>431</v>
      </c>
      <c r="C10470" s="2" t="s">
        <v>387</v>
      </c>
      <c r="D10470" s="2">
        <v>2018</v>
      </c>
      <c r="E10470" s="2" t="s">
        <v>388</v>
      </c>
      <c r="F10470" s="2">
        <v>92932841</v>
      </c>
    </row>
    <row r="10471" spans="1:6" x14ac:dyDescent="0.25">
      <c r="A10471" s="2" t="s">
        <v>262</v>
      </c>
      <c r="B10471" s="2" t="s">
        <v>431</v>
      </c>
      <c r="C10471" s="2" t="s">
        <v>387</v>
      </c>
      <c r="D10471" s="2">
        <v>2019</v>
      </c>
      <c r="E10471" s="2" t="s">
        <v>388</v>
      </c>
      <c r="F10471" s="2">
        <v>100485027</v>
      </c>
    </row>
    <row r="10472" spans="1:6" x14ac:dyDescent="0.25">
      <c r="A10472" s="2" t="s">
        <v>262</v>
      </c>
      <c r="B10472" s="2" t="s">
        <v>431</v>
      </c>
      <c r="C10472" s="2" t="s">
        <v>387</v>
      </c>
      <c r="D10472" s="2">
        <v>2020</v>
      </c>
      <c r="E10472" s="2" t="s">
        <v>388</v>
      </c>
      <c r="F10472" s="2">
        <v>107467567</v>
      </c>
    </row>
    <row r="10473" spans="1:6" x14ac:dyDescent="0.25">
      <c r="A10473" s="2" t="s">
        <v>262</v>
      </c>
      <c r="B10473" s="2" t="s">
        <v>431</v>
      </c>
      <c r="C10473" s="2" t="s">
        <v>387</v>
      </c>
      <c r="D10473" s="2">
        <v>2021</v>
      </c>
      <c r="E10473" s="2" t="s">
        <v>388</v>
      </c>
      <c r="F10473" s="2">
        <v>112193479</v>
      </c>
    </row>
    <row r="10474" spans="1:6" x14ac:dyDescent="0.25">
      <c r="A10474" s="2" t="s">
        <v>262</v>
      </c>
      <c r="B10474" s="2" t="s">
        <v>431</v>
      </c>
      <c r="C10474" s="2" t="s">
        <v>389</v>
      </c>
      <c r="D10474" s="2">
        <v>2010</v>
      </c>
      <c r="E10474" s="2" t="s">
        <v>388</v>
      </c>
      <c r="F10474" s="2">
        <v>55021110</v>
      </c>
    </row>
    <row r="10475" spans="1:6" x14ac:dyDescent="0.25">
      <c r="A10475" s="2" t="s">
        <v>262</v>
      </c>
      <c r="B10475" s="2" t="s">
        <v>431</v>
      </c>
      <c r="C10475" s="2" t="s">
        <v>389</v>
      </c>
      <c r="D10475" s="2">
        <v>2011</v>
      </c>
      <c r="E10475" s="2" t="s">
        <v>388</v>
      </c>
      <c r="F10475" s="2">
        <v>92227132</v>
      </c>
    </row>
    <row r="10476" spans="1:6" x14ac:dyDescent="0.25">
      <c r="A10476" s="2" t="s">
        <v>262</v>
      </c>
      <c r="B10476" s="2" t="s">
        <v>431</v>
      </c>
      <c r="C10476" s="2" t="s">
        <v>389</v>
      </c>
      <c r="D10476" s="2">
        <v>2012</v>
      </c>
      <c r="E10476" s="2" t="s">
        <v>388</v>
      </c>
      <c r="F10476" s="2">
        <v>27591025</v>
      </c>
    </row>
    <row r="10477" spans="1:6" x14ac:dyDescent="0.25">
      <c r="A10477" s="2" t="s">
        <v>262</v>
      </c>
      <c r="B10477" s="2" t="s">
        <v>431</v>
      </c>
      <c r="C10477" s="2" t="s">
        <v>389</v>
      </c>
      <c r="D10477" s="2">
        <v>2013</v>
      </c>
      <c r="E10477" s="2" t="s">
        <v>388</v>
      </c>
      <c r="F10477" s="2">
        <v>31357915</v>
      </c>
    </row>
    <row r="10478" spans="1:6" x14ac:dyDescent="0.25">
      <c r="A10478" s="2" t="s">
        <v>262</v>
      </c>
      <c r="B10478" s="2" t="s">
        <v>431</v>
      </c>
      <c r="C10478" s="2" t="s">
        <v>389</v>
      </c>
      <c r="D10478" s="2">
        <v>2014</v>
      </c>
      <c r="E10478" s="2" t="s">
        <v>388</v>
      </c>
      <c r="F10478" s="2">
        <v>89321958</v>
      </c>
    </row>
    <row r="10479" spans="1:6" x14ac:dyDescent="0.25">
      <c r="A10479" s="2" t="s">
        <v>262</v>
      </c>
      <c r="B10479" s="2" t="s">
        <v>431</v>
      </c>
      <c r="C10479" s="2" t="s">
        <v>389</v>
      </c>
      <c r="D10479" s="2">
        <v>2015</v>
      </c>
      <c r="E10479" s="2" t="s">
        <v>388</v>
      </c>
      <c r="F10479" s="2">
        <v>43772620</v>
      </c>
    </row>
    <row r="10480" spans="1:6" x14ac:dyDescent="0.25">
      <c r="A10480" s="2" t="s">
        <v>262</v>
      </c>
      <c r="B10480" s="2" t="s">
        <v>431</v>
      </c>
      <c r="C10480" s="2" t="s">
        <v>389</v>
      </c>
      <c r="D10480" s="2">
        <v>2016</v>
      </c>
      <c r="E10480" s="2" t="s">
        <v>388</v>
      </c>
      <c r="F10480" s="2">
        <v>37558705</v>
      </c>
    </row>
    <row r="10481" spans="1:6" x14ac:dyDescent="0.25">
      <c r="A10481" s="2" t="s">
        <v>262</v>
      </c>
      <c r="B10481" s="2" t="s">
        <v>431</v>
      </c>
      <c r="C10481" s="2" t="s">
        <v>389</v>
      </c>
      <c r="D10481" s="2">
        <v>2017</v>
      </c>
      <c r="E10481" s="2" t="s">
        <v>388</v>
      </c>
      <c r="F10481" s="2">
        <v>37649530</v>
      </c>
    </row>
    <row r="10482" spans="1:6" x14ac:dyDescent="0.25">
      <c r="A10482" s="2" t="s">
        <v>262</v>
      </c>
      <c r="B10482" s="2" t="s">
        <v>431</v>
      </c>
      <c r="C10482" s="2" t="s">
        <v>389</v>
      </c>
      <c r="D10482" s="2">
        <v>2018</v>
      </c>
      <c r="E10482" s="2" t="s">
        <v>388</v>
      </c>
      <c r="F10482" s="2">
        <v>65521949</v>
      </c>
    </row>
    <row r="10483" spans="1:6" x14ac:dyDescent="0.25">
      <c r="A10483" s="2" t="s">
        <v>262</v>
      </c>
      <c r="B10483" s="2" t="s">
        <v>431</v>
      </c>
      <c r="C10483" s="2" t="s">
        <v>389</v>
      </c>
      <c r="D10483" s="2">
        <v>2019</v>
      </c>
      <c r="E10483" s="2" t="s">
        <v>388</v>
      </c>
      <c r="F10483" s="2">
        <v>68562627</v>
      </c>
    </row>
    <row r="10484" spans="1:6" x14ac:dyDescent="0.25">
      <c r="A10484" s="2" t="s">
        <v>262</v>
      </c>
      <c r="B10484" s="2" t="s">
        <v>431</v>
      </c>
      <c r="C10484" s="2" t="s">
        <v>389</v>
      </c>
      <c r="D10484" s="2">
        <v>2020</v>
      </c>
      <c r="E10484" s="2" t="s">
        <v>388</v>
      </c>
      <c r="F10484" s="2">
        <v>71306485</v>
      </c>
    </row>
    <row r="10485" spans="1:6" x14ac:dyDescent="0.25">
      <c r="A10485" s="2" t="s">
        <v>262</v>
      </c>
      <c r="B10485" s="2" t="s">
        <v>431</v>
      </c>
      <c r="C10485" s="2" t="s">
        <v>389</v>
      </c>
      <c r="D10485" s="2">
        <v>2021</v>
      </c>
      <c r="E10485" s="2" t="s">
        <v>388</v>
      </c>
      <c r="F10485" s="2">
        <v>73148803</v>
      </c>
    </row>
    <row r="10486" spans="1:6" x14ac:dyDescent="0.25">
      <c r="A10486" s="2" t="s">
        <v>262</v>
      </c>
      <c r="B10486" s="2" t="s">
        <v>431</v>
      </c>
      <c r="C10486" s="2" t="s">
        <v>390</v>
      </c>
      <c r="D10486" s="2">
        <v>2010</v>
      </c>
      <c r="E10486" s="2" t="s">
        <v>388</v>
      </c>
      <c r="F10486" s="2">
        <v>116888522</v>
      </c>
    </row>
    <row r="10487" spans="1:6" x14ac:dyDescent="0.25">
      <c r="A10487" s="2" t="s">
        <v>262</v>
      </c>
      <c r="B10487" s="2" t="s">
        <v>431</v>
      </c>
      <c r="C10487" s="2" t="s">
        <v>390</v>
      </c>
      <c r="D10487" s="2">
        <v>2011</v>
      </c>
      <c r="E10487" s="2" t="s">
        <v>388</v>
      </c>
      <c r="F10487" s="2">
        <v>106919151</v>
      </c>
    </row>
    <row r="10488" spans="1:6" x14ac:dyDescent="0.25">
      <c r="A10488" s="2" t="s">
        <v>262</v>
      </c>
      <c r="B10488" s="2" t="s">
        <v>431</v>
      </c>
      <c r="C10488" s="2" t="s">
        <v>390</v>
      </c>
      <c r="D10488" s="2">
        <v>2012</v>
      </c>
      <c r="E10488" s="2" t="s">
        <v>388</v>
      </c>
      <c r="F10488" s="2">
        <v>112524934</v>
      </c>
    </row>
    <row r="10489" spans="1:6" x14ac:dyDescent="0.25">
      <c r="A10489" s="2" t="s">
        <v>262</v>
      </c>
      <c r="B10489" s="2" t="s">
        <v>431</v>
      </c>
      <c r="C10489" s="2" t="s">
        <v>390</v>
      </c>
      <c r="D10489" s="2">
        <v>2013</v>
      </c>
      <c r="E10489" s="2" t="s">
        <v>388</v>
      </c>
      <c r="F10489" s="2">
        <v>94334761</v>
      </c>
    </row>
    <row r="10490" spans="1:6" x14ac:dyDescent="0.25">
      <c r="A10490" s="2" t="s">
        <v>262</v>
      </c>
      <c r="B10490" s="2" t="s">
        <v>431</v>
      </c>
      <c r="C10490" s="2" t="s">
        <v>390</v>
      </c>
      <c r="D10490" s="2">
        <v>2014</v>
      </c>
      <c r="E10490" s="2" t="s">
        <v>388</v>
      </c>
      <c r="F10490" s="2">
        <v>95198949</v>
      </c>
    </row>
    <row r="10491" spans="1:6" x14ac:dyDescent="0.25">
      <c r="A10491" s="2" t="s">
        <v>262</v>
      </c>
      <c r="B10491" s="2" t="s">
        <v>431</v>
      </c>
      <c r="C10491" s="2" t="s">
        <v>390</v>
      </c>
      <c r="D10491" s="2">
        <v>2015</v>
      </c>
      <c r="E10491" s="2" t="s">
        <v>388</v>
      </c>
      <c r="F10491" s="2">
        <v>101560622</v>
      </c>
    </row>
    <row r="10492" spans="1:6" x14ac:dyDescent="0.25">
      <c r="A10492" s="2" t="s">
        <v>262</v>
      </c>
      <c r="B10492" s="2" t="s">
        <v>431</v>
      </c>
      <c r="C10492" s="2" t="s">
        <v>390</v>
      </c>
      <c r="D10492" s="2">
        <v>2016</v>
      </c>
      <c r="E10492" s="2" t="s">
        <v>388</v>
      </c>
      <c r="F10492" s="2">
        <v>123142629</v>
      </c>
    </row>
    <row r="10493" spans="1:6" x14ac:dyDescent="0.25">
      <c r="A10493" s="2" t="s">
        <v>262</v>
      </c>
      <c r="B10493" s="2" t="s">
        <v>431</v>
      </c>
      <c r="C10493" s="2" t="s">
        <v>390</v>
      </c>
      <c r="D10493" s="2">
        <v>2017</v>
      </c>
      <c r="E10493" s="2" t="s">
        <v>388</v>
      </c>
      <c r="F10493" s="2">
        <v>127136770</v>
      </c>
    </row>
    <row r="10494" spans="1:6" x14ac:dyDescent="0.25">
      <c r="A10494" s="2" t="s">
        <v>262</v>
      </c>
      <c r="B10494" s="2" t="s">
        <v>431</v>
      </c>
      <c r="C10494" s="2" t="s">
        <v>390</v>
      </c>
      <c r="D10494" s="2">
        <v>2018</v>
      </c>
      <c r="E10494" s="2" t="s">
        <v>388</v>
      </c>
      <c r="F10494" s="2">
        <v>135003761</v>
      </c>
    </row>
    <row r="10495" spans="1:6" x14ac:dyDescent="0.25">
      <c r="A10495" s="2" t="s">
        <v>262</v>
      </c>
      <c r="B10495" s="2" t="s">
        <v>431</v>
      </c>
      <c r="C10495" s="2" t="s">
        <v>390</v>
      </c>
      <c r="D10495" s="2">
        <v>2019</v>
      </c>
      <c r="E10495" s="2" t="s">
        <v>388</v>
      </c>
      <c r="F10495" s="2">
        <v>147412765</v>
      </c>
    </row>
    <row r="10496" spans="1:6" x14ac:dyDescent="0.25">
      <c r="A10496" s="2" t="s">
        <v>262</v>
      </c>
      <c r="B10496" s="2" t="s">
        <v>431</v>
      </c>
      <c r="C10496" s="2" t="s">
        <v>390</v>
      </c>
      <c r="D10496" s="2">
        <v>2020</v>
      </c>
      <c r="E10496" s="2" t="s">
        <v>388</v>
      </c>
      <c r="F10496" s="2">
        <v>159771341</v>
      </c>
    </row>
    <row r="10497" spans="1:6" x14ac:dyDescent="0.25">
      <c r="A10497" s="2" t="s">
        <v>262</v>
      </c>
      <c r="B10497" s="2" t="s">
        <v>431</v>
      </c>
      <c r="C10497" s="2" t="s">
        <v>390</v>
      </c>
      <c r="D10497" s="2">
        <v>2021</v>
      </c>
      <c r="E10497" s="2" t="s">
        <v>388</v>
      </c>
      <c r="F10497" s="2">
        <v>171093223</v>
      </c>
    </row>
    <row r="10498" spans="1:6" x14ac:dyDescent="0.25">
      <c r="A10498" s="2" t="s">
        <v>263</v>
      </c>
      <c r="B10498" s="2" t="s">
        <v>420</v>
      </c>
      <c r="C10498" s="2" t="s">
        <v>387</v>
      </c>
      <c r="D10498" s="2">
        <v>2010</v>
      </c>
      <c r="E10498" s="2" t="s">
        <v>388</v>
      </c>
      <c r="F10498" s="2">
        <v>105581880</v>
      </c>
    </row>
    <row r="10499" spans="1:6" x14ac:dyDescent="0.25">
      <c r="A10499" s="2" t="s">
        <v>263</v>
      </c>
      <c r="B10499" s="2" t="s">
        <v>420</v>
      </c>
      <c r="C10499" s="2" t="s">
        <v>387</v>
      </c>
      <c r="D10499" s="2">
        <v>2011</v>
      </c>
      <c r="E10499" s="2" t="s">
        <v>388</v>
      </c>
      <c r="F10499" s="2">
        <v>70158996</v>
      </c>
    </row>
    <row r="10500" spans="1:6" x14ac:dyDescent="0.25">
      <c r="A10500" s="2" t="s">
        <v>263</v>
      </c>
      <c r="B10500" s="2" t="s">
        <v>420</v>
      </c>
      <c r="C10500" s="2" t="s">
        <v>387</v>
      </c>
      <c r="D10500" s="2">
        <v>2012</v>
      </c>
      <c r="E10500" s="2" t="s">
        <v>388</v>
      </c>
      <c r="F10500" s="2">
        <v>74518814</v>
      </c>
    </row>
    <row r="10501" spans="1:6" x14ac:dyDescent="0.25">
      <c r="A10501" s="2" t="s">
        <v>263</v>
      </c>
      <c r="B10501" s="2" t="s">
        <v>420</v>
      </c>
      <c r="C10501" s="2" t="s">
        <v>387</v>
      </c>
      <c r="D10501" s="2">
        <v>2013</v>
      </c>
      <c r="E10501" s="2" t="s">
        <v>388</v>
      </c>
      <c r="F10501" s="2">
        <v>135274025</v>
      </c>
    </row>
    <row r="10502" spans="1:6" x14ac:dyDescent="0.25">
      <c r="A10502" s="2" t="s">
        <v>263</v>
      </c>
      <c r="B10502" s="2" t="s">
        <v>420</v>
      </c>
      <c r="C10502" s="2" t="s">
        <v>387</v>
      </c>
      <c r="D10502" s="2">
        <v>2014</v>
      </c>
      <c r="E10502" s="2" t="s">
        <v>388</v>
      </c>
      <c r="F10502" s="2">
        <v>56126302</v>
      </c>
    </row>
    <row r="10503" spans="1:6" x14ac:dyDescent="0.25">
      <c r="A10503" s="2" t="s">
        <v>263</v>
      </c>
      <c r="B10503" s="2" t="s">
        <v>420</v>
      </c>
      <c r="C10503" s="2" t="s">
        <v>387</v>
      </c>
      <c r="D10503" s="2">
        <v>2015</v>
      </c>
      <c r="E10503" s="2" t="s">
        <v>388</v>
      </c>
      <c r="F10503" s="2">
        <v>155538464</v>
      </c>
    </row>
    <row r="10504" spans="1:6" x14ac:dyDescent="0.25">
      <c r="A10504" s="2" t="s">
        <v>263</v>
      </c>
      <c r="B10504" s="2" t="s">
        <v>420</v>
      </c>
      <c r="C10504" s="2" t="s">
        <v>387</v>
      </c>
      <c r="D10504" s="2">
        <v>2016</v>
      </c>
      <c r="E10504" s="2" t="s">
        <v>388</v>
      </c>
      <c r="F10504" s="2">
        <v>219948228</v>
      </c>
    </row>
    <row r="10505" spans="1:6" x14ac:dyDescent="0.25">
      <c r="A10505" s="2" t="s">
        <v>263</v>
      </c>
      <c r="B10505" s="2" t="s">
        <v>420</v>
      </c>
      <c r="C10505" s="2" t="s">
        <v>387</v>
      </c>
      <c r="D10505" s="2">
        <v>2017</v>
      </c>
      <c r="E10505" s="2" t="s">
        <v>388</v>
      </c>
      <c r="F10505" s="2">
        <v>542323672</v>
      </c>
    </row>
    <row r="10506" spans="1:6" x14ac:dyDescent="0.25">
      <c r="A10506" s="2" t="s">
        <v>263</v>
      </c>
      <c r="B10506" s="2" t="s">
        <v>420</v>
      </c>
      <c r="C10506" s="2" t="s">
        <v>387</v>
      </c>
      <c r="D10506" s="2">
        <v>2018</v>
      </c>
      <c r="E10506" s="2" t="s">
        <v>388</v>
      </c>
      <c r="F10506" s="2">
        <v>381878983</v>
      </c>
    </row>
    <row r="10507" spans="1:6" x14ac:dyDescent="0.25">
      <c r="A10507" s="2" t="s">
        <v>263</v>
      </c>
      <c r="B10507" s="2" t="s">
        <v>420</v>
      </c>
      <c r="C10507" s="2" t="s">
        <v>387</v>
      </c>
      <c r="D10507" s="2">
        <v>2019</v>
      </c>
      <c r="E10507" s="2" t="s">
        <v>388</v>
      </c>
      <c r="F10507" s="2">
        <v>405242391</v>
      </c>
    </row>
    <row r="10508" spans="1:6" x14ac:dyDescent="0.25">
      <c r="A10508" s="2" t="s">
        <v>263</v>
      </c>
      <c r="B10508" s="2" t="s">
        <v>420</v>
      </c>
      <c r="C10508" s="2" t="s">
        <v>387</v>
      </c>
      <c r="D10508" s="2">
        <v>2020</v>
      </c>
      <c r="E10508" s="2" t="s">
        <v>388</v>
      </c>
      <c r="F10508" s="2">
        <v>425350432</v>
      </c>
    </row>
    <row r="10509" spans="1:6" x14ac:dyDescent="0.25">
      <c r="A10509" s="2" t="s">
        <v>263</v>
      </c>
      <c r="B10509" s="2" t="s">
        <v>420</v>
      </c>
      <c r="C10509" s="2" t="s">
        <v>387</v>
      </c>
      <c r="D10509" s="2">
        <v>2021</v>
      </c>
      <c r="E10509" s="2" t="s">
        <v>388</v>
      </c>
      <c r="F10509" s="2">
        <v>439103930</v>
      </c>
    </row>
    <row r="10510" spans="1:6" x14ac:dyDescent="0.25">
      <c r="A10510" s="2" t="s">
        <v>263</v>
      </c>
      <c r="B10510" s="2" t="s">
        <v>420</v>
      </c>
      <c r="C10510" s="2" t="s">
        <v>389</v>
      </c>
      <c r="D10510" s="2">
        <v>2010</v>
      </c>
      <c r="E10510" s="2" t="s">
        <v>388</v>
      </c>
      <c r="F10510" s="2">
        <v>91028799</v>
      </c>
    </row>
    <row r="10511" spans="1:6" x14ac:dyDescent="0.25">
      <c r="A10511" s="2" t="s">
        <v>263</v>
      </c>
      <c r="B10511" s="2" t="s">
        <v>420</v>
      </c>
      <c r="C10511" s="2" t="s">
        <v>389</v>
      </c>
      <c r="D10511" s="2">
        <v>2011</v>
      </c>
      <c r="E10511" s="2" t="s">
        <v>388</v>
      </c>
      <c r="F10511" s="2">
        <v>105726147</v>
      </c>
    </row>
    <row r="10512" spans="1:6" x14ac:dyDescent="0.25">
      <c r="A10512" s="2" t="s">
        <v>263</v>
      </c>
      <c r="B10512" s="2" t="s">
        <v>420</v>
      </c>
      <c r="C10512" s="2" t="s">
        <v>389</v>
      </c>
      <c r="D10512" s="2">
        <v>2012</v>
      </c>
      <c r="E10512" s="2" t="s">
        <v>388</v>
      </c>
      <c r="F10512" s="2">
        <v>109843546</v>
      </c>
    </row>
    <row r="10513" spans="1:6" x14ac:dyDescent="0.25">
      <c r="A10513" s="2" t="s">
        <v>263</v>
      </c>
      <c r="B10513" s="2" t="s">
        <v>420</v>
      </c>
      <c r="C10513" s="2" t="s">
        <v>389</v>
      </c>
      <c r="D10513" s="2">
        <v>2013</v>
      </c>
      <c r="E10513" s="2" t="s">
        <v>388</v>
      </c>
      <c r="F10513" s="2">
        <v>75070369</v>
      </c>
    </row>
    <row r="10514" spans="1:6" x14ac:dyDescent="0.25">
      <c r="A10514" s="2" t="s">
        <v>263</v>
      </c>
      <c r="B10514" s="2" t="s">
        <v>420</v>
      </c>
      <c r="C10514" s="2" t="s">
        <v>389</v>
      </c>
      <c r="D10514" s="2">
        <v>2014</v>
      </c>
      <c r="E10514" s="2" t="s">
        <v>388</v>
      </c>
      <c r="F10514" s="2">
        <v>66479374</v>
      </c>
    </row>
    <row r="10515" spans="1:6" x14ac:dyDescent="0.25">
      <c r="A10515" s="2" t="s">
        <v>263</v>
      </c>
      <c r="B10515" s="2" t="s">
        <v>420</v>
      </c>
      <c r="C10515" s="2" t="s">
        <v>389</v>
      </c>
      <c r="D10515" s="2">
        <v>2015</v>
      </c>
      <c r="E10515" s="2" t="s">
        <v>388</v>
      </c>
      <c r="F10515" s="2">
        <v>238754903</v>
      </c>
    </row>
    <row r="10516" spans="1:6" x14ac:dyDescent="0.25">
      <c r="A10516" s="2" t="s">
        <v>263</v>
      </c>
      <c r="B10516" s="2" t="s">
        <v>420</v>
      </c>
      <c r="C10516" s="2" t="s">
        <v>389</v>
      </c>
      <c r="D10516" s="2">
        <v>2016</v>
      </c>
      <c r="E10516" s="2" t="s">
        <v>388</v>
      </c>
      <c r="F10516" s="2">
        <v>779897996</v>
      </c>
    </row>
    <row r="10517" spans="1:6" x14ac:dyDescent="0.25">
      <c r="A10517" s="2" t="s">
        <v>263</v>
      </c>
      <c r="B10517" s="2" t="s">
        <v>420</v>
      </c>
      <c r="C10517" s="2" t="s">
        <v>389</v>
      </c>
      <c r="D10517" s="2">
        <v>2017</v>
      </c>
      <c r="E10517" s="2" t="s">
        <v>388</v>
      </c>
      <c r="F10517" s="2">
        <v>294834458</v>
      </c>
    </row>
    <row r="10518" spans="1:6" x14ac:dyDescent="0.25">
      <c r="A10518" s="2" t="s">
        <v>263</v>
      </c>
      <c r="B10518" s="2" t="s">
        <v>420</v>
      </c>
      <c r="C10518" s="2" t="s">
        <v>389</v>
      </c>
      <c r="D10518" s="2">
        <v>2018</v>
      </c>
      <c r="E10518" s="2" t="s">
        <v>388</v>
      </c>
      <c r="F10518" s="2">
        <v>545792357</v>
      </c>
    </row>
    <row r="10519" spans="1:6" x14ac:dyDescent="0.25">
      <c r="A10519" s="2" t="s">
        <v>263</v>
      </c>
      <c r="B10519" s="2" t="s">
        <v>420</v>
      </c>
      <c r="C10519" s="2" t="s">
        <v>389</v>
      </c>
      <c r="D10519" s="2">
        <v>2019</v>
      </c>
      <c r="E10519" s="2" t="s">
        <v>388</v>
      </c>
      <c r="F10519" s="2">
        <v>557026850</v>
      </c>
    </row>
    <row r="10520" spans="1:6" x14ac:dyDescent="0.25">
      <c r="A10520" s="2" t="s">
        <v>263</v>
      </c>
      <c r="B10520" s="2" t="s">
        <v>420</v>
      </c>
      <c r="C10520" s="2" t="s">
        <v>389</v>
      </c>
      <c r="D10520" s="2">
        <v>2020</v>
      </c>
      <c r="E10520" s="2" t="s">
        <v>388</v>
      </c>
      <c r="F10520" s="2">
        <v>544632389</v>
      </c>
    </row>
    <row r="10521" spans="1:6" x14ac:dyDescent="0.25">
      <c r="A10521" s="2" t="s">
        <v>263</v>
      </c>
      <c r="B10521" s="2" t="s">
        <v>420</v>
      </c>
      <c r="C10521" s="2" t="s">
        <v>389</v>
      </c>
      <c r="D10521" s="2">
        <v>2021</v>
      </c>
      <c r="E10521" s="2" t="s">
        <v>388</v>
      </c>
      <c r="F10521" s="2">
        <v>544493616</v>
      </c>
    </row>
    <row r="10522" spans="1:6" x14ac:dyDescent="0.25">
      <c r="A10522" s="2" t="s">
        <v>263</v>
      </c>
      <c r="B10522" s="2" t="s">
        <v>420</v>
      </c>
      <c r="C10522" s="2" t="s">
        <v>390</v>
      </c>
      <c r="D10522" s="2">
        <v>2010</v>
      </c>
      <c r="E10522" s="2" t="s">
        <v>388</v>
      </c>
      <c r="F10522" s="2">
        <v>292485460</v>
      </c>
    </row>
    <row r="10523" spans="1:6" x14ac:dyDescent="0.25">
      <c r="A10523" s="2" t="s">
        <v>263</v>
      </c>
      <c r="B10523" s="2" t="s">
        <v>420</v>
      </c>
      <c r="C10523" s="2" t="s">
        <v>390</v>
      </c>
      <c r="D10523" s="2">
        <v>2011</v>
      </c>
      <c r="E10523" s="2" t="s">
        <v>388</v>
      </c>
      <c r="F10523" s="2">
        <v>248930183</v>
      </c>
    </row>
    <row r="10524" spans="1:6" x14ac:dyDescent="0.25">
      <c r="A10524" s="2" t="s">
        <v>263</v>
      </c>
      <c r="B10524" s="2" t="s">
        <v>420</v>
      </c>
      <c r="C10524" s="2" t="s">
        <v>390</v>
      </c>
      <c r="D10524" s="2">
        <v>2012</v>
      </c>
      <c r="E10524" s="2" t="s">
        <v>388</v>
      </c>
      <c r="F10524" s="2">
        <v>286113293</v>
      </c>
    </row>
    <row r="10525" spans="1:6" x14ac:dyDescent="0.25">
      <c r="A10525" s="2" t="s">
        <v>263</v>
      </c>
      <c r="B10525" s="2" t="s">
        <v>420</v>
      </c>
      <c r="C10525" s="2" t="s">
        <v>390</v>
      </c>
      <c r="D10525" s="2">
        <v>2013</v>
      </c>
      <c r="E10525" s="2" t="s">
        <v>388</v>
      </c>
      <c r="F10525" s="2">
        <v>356216737</v>
      </c>
    </row>
    <row r="10526" spans="1:6" x14ac:dyDescent="0.25">
      <c r="A10526" s="2" t="s">
        <v>263</v>
      </c>
      <c r="B10526" s="2" t="s">
        <v>420</v>
      </c>
      <c r="C10526" s="2" t="s">
        <v>390</v>
      </c>
      <c r="D10526" s="2">
        <v>2014</v>
      </c>
      <c r="E10526" s="2" t="s">
        <v>388</v>
      </c>
      <c r="F10526" s="2">
        <v>309750518</v>
      </c>
    </row>
    <row r="10527" spans="1:6" x14ac:dyDescent="0.25">
      <c r="A10527" s="2" t="s">
        <v>263</v>
      </c>
      <c r="B10527" s="2" t="s">
        <v>420</v>
      </c>
      <c r="C10527" s="2" t="s">
        <v>390</v>
      </c>
      <c r="D10527" s="2">
        <v>2015</v>
      </c>
      <c r="E10527" s="2" t="s">
        <v>388</v>
      </c>
      <c r="F10527" s="2">
        <v>435826164</v>
      </c>
    </row>
    <row r="10528" spans="1:6" x14ac:dyDescent="0.25">
      <c r="A10528" s="2" t="s">
        <v>263</v>
      </c>
      <c r="B10528" s="2" t="s">
        <v>420</v>
      </c>
      <c r="C10528" s="2" t="s">
        <v>390</v>
      </c>
      <c r="D10528" s="2">
        <v>2016</v>
      </c>
      <c r="E10528" s="2" t="s">
        <v>388</v>
      </c>
      <c r="F10528" s="2">
        <v>539799554</v>
      </c>
    </row>
    <row r="10529" spans="1:6" x14ac:dyDescent="0.25">
      <c r="A10529" s="2" t="s">
        <v>263</v>
      </c>
      <c r="B10529" s="2" t="s">
        <v>420</v>
      </c>
      <c r="C10529" s="2" t="s">
        <v>390</v>
      </c>
      <c r="D10529" s="2">
        <v>2017</v>
      </c>
      <c r="E10529" s="2" t="s">
        <v>388</v>
      </c>
      <c r="F10529" s="2">
        <v>533848227</v>
      </c>
    </row>
    <row r="10530" spans="1:6" x14ac:dyDescent="0.25">
      <c r="A10530" s="2" t="s">
        <v>263</v>
      </c>
      <c r="B10530" s="2" t="s">
        <v>420</v>
      </c>
      <c r="C10530" s="2" t="s">
        <v>390</v>
      </c>
      <c r="D10530" s="2">
        <v>2018</v>
      </c>
      <c r="E10530" s="2" t="s">
        <v>388</v>
      </c>
      <c r="F10530" s="2">
        <v>812655754</v>
      </c>
    </row>
    <row r="10531" spans="1:6" x14ac:dyDescent="0.25">
      <c r="A10531" s="2" t="s">
        <v>263</v>
      </c>
      <c r="B10531" s="2" t="s">
        <v>420</v>
      </c>
      <c r="C10531" s="2" t="s">
        <v>390</v>
      </c>
      <c r="D10531" s="2">
        <v>2019</v>
      </c>
      <c r="E10531" s="2" t="s">
        <v>388</v>
      </c>
      <c r="F10531" s="2">
        <v>870988946</v>
      </c>
    </row>
    <row r="10532" spans="1:6" x14ac:dyDescent="0.25">
      <c r="A10532" s="2" t="s">
        <v>263</v>
      </c>
      <c r="B10532" s="2" t="s">
        <v>420</v>
      </c>
      <c r="C10532" s="2" t="s">
        <v>390</v>
      </c>
      <c r="D10532" s="2">
        <v>2020</v>
      </c>
      <c r="E10532" s="2" t="s">
        <v>388</v>
      </c>
      <c r="F10532" s="2">
        <v>921039113</v>
      </c>
    </row>
    <row r="10533" spans="1:6" x14ac:dyDescent="0.25">
      <c r="A10533" s="2" t="s">
        <v>263</v>
      </c>
      <c r="B10533" s="2" t="s">
        <v>420</v>
      </c>
      <c r="C10533" s="2" t="s">
        <v>390</v>
      </c>
      <c r="D10533" s="2">
        <v>2021</v>
      </c>
      <c r="E10533" s="2" t="s">
        <v>388</v>
      </c>
      <c r="F10533" s="2">
        <v>979712286</v>
      </c>
    </row>
    <row r="10534" spans="1:6" x14ac:dyDescent="0.25">
      <c r="A10534" s="2" t="s">
        <v>264</v>
      </c>
      <c r="B10534" s="2" t="s">
        <v>414</v>
      </c>
      <c r="C10534" s="2" t="s">
        <v>387</v>
      </c>
      <c r="D10534" s="2">
        <v>2010</v>
      </c>
      <c r="E10534" s="2" t="s">
        <v>388</v>
      </c>
      <c r="F10534" s="2">
        <v>210365229</v>
      </c>
    </row>
    <row r="10535" spans="1:6" x14ac:dyDescent="0.25">
      <c r="A10535" s="2" t="s">
        <v>264</v>
      </c>
      <c r="B10535" s="2" t="s">
        <v>414</v>
      </c>
      <c r="C10535" s="2" t="s">
        <v>387</v>
      </c>
      <c r="D10535" s="2">
        <v>2011</v>
      </c>
      <c r="E10535" s="2" t="s">
        <v>388</v>
      </c>
      <c r="F10535" s="2">
        <v>117721756</v>
      </c>
    </row>
    <row r="10536" spans="1:6" x14ac:dyDescent="0.25">
      <c r="A10536" s="2" t="s">
        <v>264</v>
      </c>
      <c r="B10536" s="2" t="s">
        <v>414</v>
      </c>
      <c r="C10536" s="2" t="s">
        <v>387</v>
      </c>
      <c r="D10536" s="2">
        <v>2012</v>
      </c>
      <c r="E10536" s="2" t="s">
        <v>388</v>
      </c>
      <c r="F10536" s="2">
        <v>156105452</v>
      </c>
    </row>
    <row r="10537" spans="1:6" x14ac:dyDescent="0.25">
      <c r="A10537" s="2" t="s">
        <v>264</v>
      </c>
      <c r="B10537" s="2" t="s">
        <v>414</v>
      </c>
      <c r="C10537" s="2" t="s">
        <v>387</v>
      </c>
      <c r="D10537" s="2">
        <v>2013</v>
      </c>
      <c r="E10537" s="2" t="s">
        <v>388</v>
      </c>
      <c r="F10537" s="2">
        <v>213492746</v>
      </c>
    </row>
    <row r="10538" spans="1:6" x14ac:dyDescent="0.25">
      <c r="A10538" s="2" t="s">
        <v>264</v>
      </c>
      <c r="B10538" s="2" t="s">
        <v>414</v>
      </c>
      <c r="C10538" s="2" t="s">
        <v>387</v>
      </c>
      <c r="D10538" s="2">
        <v>2014</v>
      </c>
      <c r="E10538" s="2" t="s">
        <v>388</v>
      </c>
      <c r="F10538" s="2">
        <v>109441558</v>
      </c>
    </row>
    <row r="10539" spans="1:6" x14ac:dyDescent="0.25">
      <c r="A10539" s="2" t="s">
        <v>264</v>
      </c>
      <c r="B10539" s="2" t="s">
        <v>414</v>
      </c>
      <c r="C10539" s="2" t="s">
        <v>387</v>
      </c>
      <c r="D10539" s="2">
        <v>2015</v>
      </c>
      <c r="E10539" s="2" t="s">
        <v>388</v>
      </c>
      <c r="F10539" s="2">
        <v>117072711</v>
      </c>
    </row>
    <row r="10540" spans="1:6" x14ac:dyDescent="0.25">
      <c r="A10540" s="2" t="s">
        <v>264</v>
      </c>
      <c r="B10540" s="2" t="s">
        <v>414</v>
      </c>
      <c r="C10540" s="2" t="s">
        <v>387</v>
      </c>
      <c r="D10540" s="2">
        <v>2016</v>
      </c>
      <c r="E10540" s="2" t="s">
        <v>388</v>
      </c>
      <c r="F10540" s="2">
        <v>111888456</v>
      </c>
    </row>
    <row r="10541" spans="1:6" x14ac:dyDescent="0.25">
      <c r="A10541" s="2" t="s">
        <v>264</v>
      </c>
      <c r="B10541" s="2" t="s">
        <v>414</v>
      </c>
      <c r="C10541" s="2" t="s">
        <v>387</v>
      </c>
      <c r="D10541" s="2">
        <v>2017</v>
      </c>
      <c r="E10541" s="2" t="s">
        <v>388</v>
      </c>
      <c r="F10541" s="2">
        <v>145943407</v>
      </c>
    </row>
    <row r="10542" spans="1:6" x14ac:dyDescent="0.25">
      <c r="A10542" s="2" t="s">
        <v>264</v>
      </c>
      <c r="B10542" s="2" t="s">
        <v>414</v>
      </c>
      <c r="C10542" s="2" t="s">
        <v>387</v>
      </c>
      <c r="D10542" s="2">
        <v>2018</v>
      </c>
      <c r="E10542" s="2" t="s">
        <v>388</v>
      </c>
      <c r="F10542" s="2">
        <v>238726875</v>
      </c>
    </row>
    <row r="10543" spans="1:6" x14ac:dyDescent="0.25">
      <c r="A10543" s="2" t="s">
        <v>264</v>
      </c>
      <c r="B10543" s="2" t="s">
        <v>414</v>
      </c>
      <c r="C10543" s="2" t="s">
        <v>387</v>
      </c>
      <c r="D10543" s="2">
        <v>2019</v>
      </c>
      <c r="E10543" s="2" t="s">
        <v>388</v>
      </c>
      <c r="F10543" s="2">
        <v>254270803</v>
      </c>
    </row>
    <row r="10544" spans="1:6" x14ac:dyDescent="0.25">
      <c r="A10544" s="2" t="s">
        <v>264</v>
      </c>
      <c r="B10544" s="2" t="s">
        <v>414</v>
      </c>
      <c r="C10544" s="2" t="s">
        <v>387</v>
      </c>
      <c r="D10544" s="2">
        <v>2020</v>
      </c>
      <c r="E10544" s="2" t="s">
        <v>388</v>
      </c>
      <c r="F10544" s="2">
        <v>274363516</v>
      </c>
    </row>
    <row r="10545" spans="1:6" x14ac:dyDescent="0.25">
      <c r="A10545" s="2" t="s">
        <v>264</v>
      </c>
      <c r="B10545" s="2" t="s">
        <v>414</v>
      </c>
      <c r="C10545" s="2" t="s">
        <v>387</v>
      </c>
      <c r="D10545" s="2">
        <v>2021</v>
      </c>
      <c r="E10545" s="2" t="s">
        <v>388</v>
      </c>
      <c r="F10545" s="2">
        <v>290491879</v>
      </c>
    </row>
    <row r="10546" spans="1:6" x14ac:dyDescent="0.25">
      <c r="A10546" s="2" t="s">
        <v>264</v>
      </c>
      <c r="B10546" s="2" t="s">
        <v>414</v>
      </c>
      <c r="C10546" s="2" t="s">
        <v>389</v>
      </c>
      <c r="D10546" s="2">
        <v>2010</v>
      </c>
      <c r="E10546" s="2" t="s">
        <v>388</v>
      </c>
      <c r="F10546" s="2">
        <v>180892386</v>
      </c>
    </row>
    <row r="10547" spans="1:6" x14ac:dyDescent="0.25">
      <c r="A10547" s="2" t="s">
        <v>264</v>
      </c>
      <c r="B10547" s="2" t="s">
        <v>414</v>
      </c>
      <c r="C10547" s="2" t="s">
        <v>389</v>
      </c>
      <c r="D10547" s="2">
        <v>2011</v>
      </c>
      <c r="E10547" s="2" t="s">
        <v>388</v>
      </c>
      <c r="F10547" s="2">
        <v>162563323</v>
      </c>
    </row>
    <row r="10548" spans="1:6" x14ac:dyDescent="0.25">
      <c r="A10548" s="2" t="s">
        <v>264</v>
      </c>
      <c r="B10548" s="2" t="s">
        <v>414</v>
      </c>
      <c r="C10548" s="2" t="s">
        <v>389</v>
      </c>
      <c r="D10548" s="2">
        <v>2012</v>
      </c>
      <c r="E10548" s="2" t="s">
        <v>388</v>
      </c>
      <c r="F10548" s="2">
        <v>170138249</v>
      </c>
    </row>
    <row r="10549" spans="1:6" x14ac:dyDescent="0.25">
      <c r="A10549" s="2" t="s">
        <v>264</v>
      </c>
      <c r="B10549" s="2" t="s">
        <v>414</v>
      </c>
      <c r="C10549" s="2" t="s">
        <v>389</v>
      </c>
      <c r="D10549" s="2">
        <v>2013</v>
      </c>
      <c r="E10549" s="2" t="s">
        <v>388</v>
      </c>
      <c r="F10549" s="2">
        <v>88767463</v>
      </c>
    </row>
    <row r="10550" spans="1:6" x14ac:dyDescent="0.25">
      <c r="A10550" s="2" t="s">
        <v>264</v>
      </c>
      <c r="B10550" s="2" t="s">
        <v>414</v>
      </c>
      <c r="C10550" s="2" t="s">
        <v>389</v>
      </c>
      <c r="D10550" s="2">
        <v>2014</v>
      </c>
      <c r="E10550" s="2" t="s">
        <v>388</v>
      </c>
      <c r="F10550" s="2">
        <v>91402461</v>
      </c>
    </row>
    <row r="10551" spans="1:6" x14ac:dyDescent="0.25">
      <c r="A10551" s="2" t="s">
        <v>264</v>
      </c>
      <c r="B10551" s="2" t="s">
        <v>414</v>
      </c>
      <c r="C10551" s="2" t="s">
        <v>389</v>
      </c>
      <c r="D10551" s="2">
        <v>2015</v>
      </c>
      <c r="E10551" s="2" t="s">
        <v>388</v>
      </c>
      <c r="F10551" s="2">
        <v>84888250</v>
      </c>
    </row>
    <row r="10552" spans="1:6" x14ac:dyDescent="0.25">
      <c r="A10552" s="2" t="s">
        <v>264</v>
      </c>
      <c r="B10552" s="2" t="s">
        <v>414</v>
      </c>
      <c r="C10552" s="2" t="s">
        <v>389</v>
      </c>
      <c r="D10552" s="2">
        <v>2016</v>
      </c>
      <c r="E10552" s="2" t="s">
        <v>388</v>
      </c>
      <c r="F10552" s="2">
        <v>371808618</v>
      </c>
    </row>
    <row r="10553" spans="1:6" x14ac:dyDescent="0.25">
      <c r="A10553" s="2" t="s">
        <v>264</v>
      </c>
      <c r="B10553" s="2" t="s">
        <v>414</v>
      </c>
      <c r="C10553" s="2" t="s">
        <v>389</v>
      </c>
      <c r="D10553" s="2">
        <v>2017</v>
      </c>
      <c r="E10553" s="2" t="s">
        <v>388</v>
      </c>
      <c r="F10553" s="2">
        <v>227621942</v>
      </c>
    </row>
    <row r="10554" spans="1:6" x14ac:dyDescent="0.25">
      <c r="A10554" s="2" t="s">
        <v>264</v>
      </c>
      <c r="B10554" s="2" t="s">
        <v>414</v>
      </c>
      <c r="C10554" s="2" t="s">
        <v>389</v>
      </c>
      <c r="D10554" s="2">
        <v>2018</v>
      </c>
      <c r="E10554" s="2" t="s">
        <v>388</v>
      </c>
      <c r="F10554" s="2">
        <v>382827389</v>
      </c>
    </row>
    <row r="10555" spans="1:6" x14ac:dyDescent="0.25">
      <c r="A10555" s="2" t="s">
        <v>264</v>
      </c>
      <c r="B10555" s="2" t="s">
        <v>414</v>
      </c>
      <c r="C10555" s="2" t="s">
        <v>389</v>
      </c>
      <c r="D10555" s="2">
        <v>2019</v>
      </c>
      <c r="E10555" s="2" t="s">
        <v>388</v>
      </c>
      <c r="F10555" s="2">
        <v>382789062</v>
      </c>
    </row>
    <row r="10556" spans="1:6" x14ac:dyDescent="0.25">
      <c r="A10556" s="2" t="s">
        <v>264</v>
      </c>
      <c r="B10556" s="2" t="s">
        <v>414</v>
      </c>
      <c r="C10556" s="2" t="s">
        <v>389</v>
      </c>
      <c r="D10556" s="2">
        <v>2020</v>
      </c>
      <c r="E10556" s="2" t="s">
        <v>388</v>
      </c>
      <c r="F10556" s="2">
        <v>392552036</v>
      </c>
    </row>
    <row r="10557" spans="1:6" x14ac:dyDescent="0.25">
      <c r="A10557" s="2" t="s">
        <v>264</v>
      </c>
      <c r="B10557" s="2" t="s">
        <v>414</v>
      </c>
      <c r="C10557" s="2" t="s">
        <v>389</v>
      </c>
      <c r="D10557" s="2">
        <v>2021</v>
      </c>
      <c r="E10557" s="2" t="s">
        <v>388</v>
      </c>
      <c r="F10557" s="2">
        <v>400327178</v>
      </c>
    </row>
    <row r="10558" spans="1:6" x14ac:dyDescent="0.25">
      <c r="A10558" s="2" t="s">
        <v>264</v>
      </c>
      <c r="B10558" s="2" t="s">
        <v>414</v>
      </c>
      <c r="C10558" s="2" t="s">
        <v>390</v>
      </c>
      <c r="D10558" s="2">
        <v>2010</v>
      </c>
      <c r="E10558" s="2" t="s">
        <v>388</v>
      </c>
      <c r="F10558" s="2">
        <v>90113985</v>
      </c>
    </row>
    <row r="10559" spans="1:6" x14ac:dyDescent="0.25">
      <c r="A10559" s="2" t="s">
        <v>264</v>
      </c>
      <c r="B10559" s="2" t="s">
        <v>414</v>
      </c>
      <c r="C10559" s="2" t="s">
        <v>390</v>
      </c>
      <c r="D10559" s="2">
        <v>2011</v>
      </c>
      <c r="E10559" s="2" t="s">
        <v>388</v>
      </c>
      <c r="F10559" s="2">
        <v>78603480</v>
      </c>
    </row>
    <row r="10560" spans="1:6" x14ac:dyDescent="0.25">
      <c r="A10560" s="2" t="s">
        <v>264</v>
      </c>
      <c r="B10560" s="2" t="s">
        <v>414</v>
      </c>
      <c r="C10560" s="2" t="s">
        <v>390</v>
      </c>
      <c r="D10560" s="2">
        <v>2012</v>
      </c>
      <c r="E10560" s="2" t="s">
        <v>388</v>
      </c>
      <c r="F10560" s="2">
        <v>117883105</v>
      </c>
    </row>
    <row r="10561" spans="1:6" x14ac:dyDescent="0.25">
      <c r="A10561" s="2" t="s">
        <v>264</v>
      </c>
      <c r="B10561" s="2" t="s">
        <v>414</v>
      </c>
      <c r="C10561" s="2" t="s">
        <v>390</v>
      </c>
      <c r="D10561" s="2">
        <v>2013</v>
      </c>
      <c r="E10561" s="2" t="s">
        <v>388</v>
      </c>
      <c r="F10561" s="2">
        <v>86130283</v>
      </c>
    </row>
    <row r="10562" spans="1:6" x14ac:dyDescent="0.25">
      <c r="A10562" s="2" t="s">
        <v>264</v>
      </c>
      <c r="B10562" s="2" t="s">
        <v>414</v>
      </c>
      <c r="C10562" s="2" t="s">
        <v>390</v>
      </c>
      <c r="D10562" s="2">
        <v>2014</v>
      </c>
      <c r="E10562" s="2" t="s">
        <v>388</v>
      </c>
      <c r="F10562" s="2">
        <v>62988035</v>
      </c>
    </row>
    <row r="10563" spans="1:6" x14ac:dyDescent="0.25">
      <c r="A10563" s="2" t="s">
        <v>264</v>
      </c>
      <c r="B10563" s="2" t="s">
        <v>414</v>
      </c>
      <c r="C10563" s="2" t="s">
        <v>390</v>
      </c>
      <c r="D10563" s="2">
        <v>2015</v>
      </c>
      <c r="E10563" s="2" t="s">
        <v>388</v>
      </c>
      <c r="F10563" s="2">
        <v>30495940</v>
      </c>
    </row>
    <row r="10564" spans="1:6" x14ac:dyDescent="0.25">
      <c r="A10564" s="2" t="s">
        <v>264</v>
      </c>
      <c r="B10564" s="2" t="s">
        <v>414</v>
      </c>
      <c r="C10564" s="2" t="s">
        <v>390</v>
      </c>
      <c r="D10564" s="2">
        <v>2016</v>
      </c>
      <c r="E10564" s="2" t="s">
        <v>388</v>
      </c>
      <c r="F10564" s="2">
        <v>30227854</v>
      </c>
    </row>
    <row r="10565" spans="1:6" x14ac:dyDescent="0.25">
      <c r="A10565" s="2" t="s">
        <v>264</v>
      </c>
      <c r="B10565" s="2" t="s">
        <v>414</v>
      </c>
      <c r="C10565" s="2" t="s">
        <v>390</v>
      </c>
      <c r="D10565" s="2">
        <v>2017</v>
      </c>
      <c r="E10565" s="2" t="s">
        <v>388</v>
      </c>
      <c r="F10565" s="2">
        <v>19793056</v>
      </c>
    </row>
    <row r="10566" spans="1:6" x14ac:dyDescent="0.25">
      <c r="A10566" s="2" t="s">
        <v>264</v>
      </c>
      <c r="B10566" s="2" t="s">
        <v>414</v>
      </c>
      <c r="C10566" s="2" t="s">
        <v>390</v>
      </c>
      <c r="D10566" s="2">
        <v>2018</v>
      </c>
      <c r="E10566" s="2" t="s">
        <v>388</v>
      </c>
      <c r="F10566" s="2">
        <v>30171798</v>
      </c>
    </row>
    <row r="10567" spans="1:6" x14ac:dyDescent="0.25">
      <c r="A10567" s="2" t="s">
        <v>264</v>
      </c>
      <c r="B10567" s="2" t="s">
        <v>414</v>
      </c>
      <c r="C10567" s="2" t="s">
        <v>390</v>
      </c>
      <c r="D10567" s="2">
        <v>2019</v>
      </c>
      <c r="E10567" s="2" t="s">
        <v>388</v>
      </c>
      <c r="F10567" s="2">
        <v>33732702</v>
      </c>
    </row>
    <row r="10568" spans="1:6" x14ac:dyDescent="0.25">
      <c r="A10568" s="2" t="s">
        <v>264</v>
      </c>
      <c r="B10568" s="2" t="s">
        <v>414</v>
      </c>
      <c r="C10568" s="2" t="s">
        <v>390</v>
      </c>
      <c r="D10568" s="2">
        <v>2020</v>
      </c>
      <c r="E10568" s="2" t="s">
        <v>388</v>
      </c>
      <c r="F10568" s="2">
        <v>36686547</v>
      </c>
    </row>
    <row r="10569" spans="1:6" x14ac:dyDescent="0.25">
      <c r="A10569" s="2" t="s">
        <v>264</v>
      </c>
      <c r="B10569" s="2" t="s">
        <v>414</v>
      </c>
      <c r="C10569" s="2" t="s">
        <v>390</v>
      </c>
      <c r="D10569" s="2">
        <v>2021</v>
      </c>
      <c r="E10569" s="2" t="s">
        <v>388</v>
      </c>
      <c r="F10569" s="2">
        <v>39354842</v>
      </c>
    </row>
    <row r="10570" spans="1:6" x14ac:dyDescent="0.25">
      <c r="A10570" s="2" t="s">
        <v>265</v>
      </c>
      <c r="B10570" s="2" t="s">
        <v>397</v>
      </c>
      <c r="C10570" s="2" t="s">
        <v>387</v>
      </c>
      <c r="D10570" s="2">
        <v>2010</v>
      </c>
      <c r="E10570" s="2" t="s">
        <v>388</v>
      </c>
      <c r="F10570" s="2">
        <v>783562896</v>
      </c>
    </row>
    <row r="10571" spans="1:6" x14ac:dyDescent="0.25">
      <c r="A10571" s="2" t="s">
        <v>265</v>
      </c>
      <c r="B10571" s="2" t="s">
        <v>397</v>
      </c>
      <c r="C10571" s="2" t="s">
        <v>387</v>
      </c>
      <c r="D10571" s="2">
        <v>2011</v>
      </c>
      <c r="E10571" s="2" t="s">
        <v>388</v>
      </c>
      <c r="F10571" s="2">
        <v>1083637504</v>
      </c>
    </row>
    <row r="10572" spans="1:6" x14ac:dyDescent="0.25">
      <c r="A10572" s="2" t="s">
        <v>265</v>
      </c>
      <c r="B10572" s="2" t="s">
        <v>397</v>
      </c>
      <c r="C10572" s="2" t="s">
        <v>387</v>
      </c>
      <c r="D10572" s="2">
        <v>2012</v>
      </c>
      <c r="E10572" s="2" t="s">
        <v>388</v>
      </c>
      <c r="F10572" s="2">
        <v>1282509596</v>
      </c>
    </row>
    <row r="10573" spans="1:6" x14ac:dyDescent="0.25">
      <c r="A10573" s="2" t="s">
        <v>265</v>
      </c>
      <c r="B10573" s="2" t="s">
        <v>397</v>
      </c>
      <c r="C10573" s="2" t="s">
        <v>387</v>
      </c>
      <c r="D10573" s="2">
        <v>2013</v>
      </c>
      <c r="E10573" s="2" t="s">
        <v>388</v>
      </c>
      <c r="F10573" s="2">
        <v>1452043854</v>
      </c>
    </row>
    <row r="10574" spans="1:6" x14ac:dyDescent="0.25">
      <c r="A10574" s="2" t="s">
        <v>265</v>
      </c>
      <c r="B10574" s="2" t="s">
        <v>397</v>
      </c>
      <c r="C10574" s="2" t="s">
        <v>387</v>
      </c>
      <c r="D10574" s="2">
        <v>2014</v>
      </c>
      <c r="E10574" s="2" t="s">
        <v>388</v>
      </c>
      <c r="F10574" s="2">
        <v>1513477691</v>
      </c>
    </row>
    <row r="10575" spans="1:6" x14ac:dyDescent="0.25">
      <c r="A10575" s="2" t="s">
        <v>265</v>
      </c>
      <c r="B10575" s="2" t="s">
        <v>397</v>
      </c>
      <c r="C10575" s="2" t="s">
        <v>387</v>
      </c>
      <c r="D10575" s="2">
        <v>2015</v>
      </c>
      <c r="E10575" s="2" t="s">
        <v>388</v>
      </c>
      <c r="F10575" s="2">
        <v>1240149931</v>
      </c>
    </row>
    <row r="10576" spans="1:6" x14ac:dyDescent="0.25">
      <c r="A10576" s="2" t="s">
        <v>265</v>
      </c>
      <c r="B10576" s="2" t="s">
        <v>397</v>
      </c>
      <c r="C10576" s="2" t="s">
        <v>387</v>
      </c>
      <c r="D10576" s="2">
        <v>2016</v>
      </c>
      <c r="E10576" s="2" t="s">
        <v>388</v>
      </c>
      <c r="F10576" s="2">
        <v>1049662774</v>
      </c>
    </row>
    <row r="10577" spans="1:6" x14ac:dyDescent="0.25">
      <c r="A10577" s="2" t="s">
        <v>265</v>
      </c>
      <c r="B10577" s="2" t="s">
        <v>397</v>
      </c>
      <c r="C10577" s="2" t="s">
        <v>387</v>
      </c>
      <c r="D10577" s="2">
        <v>2017</v>
      </c>
      <c r="E10577" s="2" t="s">
        <v>388</v>
      </c>
      <c r="F10577" s="2">
        <v>1189415878</v>
      </c>
    </row>
    <row r="10578" spans="1:6" x14ac:dyDescent="0.25">
      <c r="A10578" s="2" t="s">
        <v>265</v>
      </c>
      <c r="B10578" s="2" t="s">
        <v>397</v>
      </c>
      <c r="C10578" s="2" t="s">
        <v>387</v>
      </c>
      <c r="D10578" s="2">
        <v>2018</v>
      </c>
      <c r="E10578" s="2" t="s">
        <v>388</v>
      </c>
      <c r="F10578" s="2">
        <v>1527433437</v>
      </c>
    </row>
    <row r="10579" spans="1:6" x14ac:dyDescent="0.25">
      <c r="A10579" s="2" t="s">
        <v>265</v>
      </c>
      <c r="B10579" s="2" t="s">
        <v>397</v>
      </c>
      <c r="C10579" s="2" t="s">
        <v>387</v>
      </c>
      <c r="D10579" s="2">
        <v>2019</v>
      </c>
      <c r="E10579" s="2" t="s">
        <v>388</v>
      </c>
      <c r="F10579" s="2">
        <v>1640873402</v>
      </c>
    </row>
    <row r="10580" spans="1:6" x14ac:dyDescent="0.25">
      <c r="A10580" s="2" t="s">
        <v>265</v>
      </c>
      <c r="B10580" s="2" t="s">
        <v>397</v>
      </c>
      <c r="C10580" s="2" t="s">
        <v>387</v>
      </c>
      <c r="D10580" s="2">
        <v>2020</v>
      </c>
      <c r="E10580" s="2" t="s">
        <v>388</v>
      </c>
      <c r="F10580" s="2">
        <v>1744467316</v>
      </c>
    </row>
    <row r="10581" spans="1:6" x14ac:dyDescent="0.25">
      <c r="A10581" s="2" t="s">
        <v>265</v>
      </c>
      <c r="B10581" s="2" t="s">
        <v>397</v>
      </c>
      <c r="C10581" s="2" t="s">
        <v>387</v>
      </c>
      <c r="D10581" s="2">
        <v>2021</v>
      </c>
      <c r="E10581" s="2" t="s">
        <v>388</v>
      </c>
      <c r="F10581" s="2">
        <v>1814270717</v>
      </c>
    </row>
    <row r="10582" spans="1:6" x14ac:dyDescent="0.25">
      <c r="A10582" s="2" t="s">
        <v>265</v>
      </c>
      <c r="B10582" s="2" t="s">
        <v>397</v>
      </c>
      <c r="C10582" s="2" t="s">
        <v>389</v>
      </c>
      <c r="D10582" s="2">
        <v>2010</v>
      </c>
      <c r="E10582" s="2" t="s">
        <v>388</v>
      </c>
      <c r="F10582" s="2">
        <v>1755558957</v>
      </c>
    </row>
    <row r="10583" spans="1:6" x14ac:dyDescent="0.25">
      <c r="A10583" s="2" t="s">
        <v>265</v>
      </c>
      <c r="B10583" s="2" t="s">
        <v>397</v>
      </c>
      <c r="C10583" s="2" t="s">
        <v>389</v>
      </c>
      <c r="D10583" s="2">
        <v>2011</v>
      </c>
      <c r="E10583" s="2" t="s">
        <v>388</v>
      </c>
      <c r="F10583" s="2">
        <v>1606845134</v>
      </c>
    </row>
    <row r="10584" spans="1:6" x14ac:dyDescent="0.25">
      <c r="A10584" s="2" t="s">
        <v>265</v>
      </c>
      <c r="B10584" s="2" t="s">
        <v>397</v>
      </c>
      <c r="C10584" s="2" t="s">
        <v>389</v>
      </c>
      <c r="D10584" s="2">
        <v>2012</v>
      </c>
      <c r="E10584" s="2" t="s">
        <v>388</v>
      </c>
      <c r="F10584" s="2">
        <v>1610917710</v>
      </c>
    </row>
    <row r="10585" spans="1:6" x14ac:dyDescent="0.25">
      <c r="A10585" s="2" t="s">
        <v>265</v>
      </c>
      <c r="B10585" s="2" t="s">
        <v>397</v>
      </c>
      <c r="C10585" s="2" t="s">
        <v>389</v>
      </c>
      <c r="D10585" s="2">
        <v>2013</v>
      </c>
      <c r="E10585" s="2" t="s">
        <v>388</v>
      </c>
      <c r="F10585" s="2">
        <v>1636357028</v>
      </c>
    </row>
    <row r="10586" spans="1:6" x14ac:dyDescent="0.25">
      <c r="A10586" s="2" t="s">
        <v>265</v>
      </c>
      <c r="B10586" s="2" t="s">
        <v>397</v>
      </c>
      <c r="C10586" s="2" t="s">
        <v>389</v>
      </c>
      <c r="D10586" s="2">
        <v>2014</v>
      </c>
      <c r="E10586" s="2" t="s">
        <v>388</v>
      </c>
      <c r="F10586" s="2">
        <v>1994182315</v>
      </c>
    </row>
    <row r="10587" spans="1:6" x14ac:dyDescent="0.25">
      <c r="A10587" s="2" t="s">
        <v>265</v>
      </c>
      <c r="B10587" s="2" t="s">
        <v>397</v>
      </c>
      <c r="C10587" s="2" t="s">
        <v>389</v>
      </c>
      <c r="D10587" s="2">
        <v>2015</v>
      </c>
      <c r="E10587" s="2" t="s">
        <v>388</v>
      </c>
      <c r="F10587" s="2">
        <v>2776927731</v>
      </c>
    </row>
    <row r="10588" spans="1:6" x14ac:dyDescent="0.25">
      <c r="A10588" s="2" t="s">
        <v>265</v>
      </c>
      <c r="B10588" s="2" t="s">
        <v>397</v>
      </c>
      <c r="C10588" s="2" t="s">
        <v>389</v>
      </c>
      <c r="D10588" s="2">
        <v>2016</v>
      </c>
      <c r="E10588" s="2" t="s">
        <v>388</v>
      </c>
      <c r="F10588" s="2">
        <v>4004764692</v>
      </c>
    </row>
    <row r="10589" spans="1:6" x14ac:dyDescent="0.25">
      <c r="A10589" s="2" t="s">
        <v>265</v>
      </c>
      <c r="B10589" s="2" t="s">
        <v>397</v>
      </c>
      <c r="C10589" s="2" t="s">
        <v>389</v>
      </c>
      <c r="D10589" s="2">
        <v>2017</v>
      </c>
      <c r="E10589" s="2" t="s">
        <v>388</v>
      </c>
      <c r="F10589" s="2">
        <v>4509071570</v>
      </c>
    </row>
    <row r="10590" spans="1:6" x14ac:dyDescent="0.25">
      <c r="A10590" s="2" t="s">
        <v>265</v>
      </c>
      <c r="B10590" s="2" t="s">
        <v>397</v>
      </c>
      <c r="C10590" s="2" t="s">
        <v>389</v>
      </c>
      <c r="D10590" s="2">
        <v>2018</v>
      </c>
      <c r="E10590" s="2" t="s">
        <v>388</v>
      </c>
      <c r="F10590" s="2">
        <v>3396841620</v>
      </c>
    </row>
    <row r="10591" spans="1:6" x14ac:dyDescent="0.25">
      <c r="A10591" s="2" t="s">
        <v>265</v>
      </c>
      <c r="B10591" s="2" t="s">
        <v>397</v>
      </c>
      <c r="C10591" s="2" t="s">
        <v>389</v>
      </c>
      <c r="D10591" s="2">
        <v>2019</v>
      </c>
      <c r="E10591" s="2" t="s">
        <v>388</v>
      </c>
      <c r="F10591" s="2">
        <v>3479443461</v>
      </c>
    </row>
    <row r="10592" spans="1:6" x14ac:dyDescent="0.25">
      <c r="A10592" s="2" t="s">
        <v>265</v>
      </c>
      <c r="B10592" s="2" t="s">
        <v>397</v>
      </c>
      <c r="C10592" s="2" t="s">
        <v>389</v>
      </c>
      <c r="D10592" s="2">
        <v>2020</v>
      </c>
      <c r="E10592" s="2" t="s">
        <v>388</v>
      </c>
      <c r="F10592" s="2">
        <v>3499261726</v>
      </c>
    </row>
    <row r="10593" spans="1:6" x14ac:dyDescent="0.25">
      <c r="A10593" s="2" t="s">
        <v>265</v>
      </c>
      <c r="B10593" s="2" t="s">
        <v>397</v>
      </c>
      <c r="C10593" s="2" t="s">
        <v>389</v>
      </c>
      <c r="D10593" s="2">
        <v>2021</v>
      </c>
      <c r="E10593" s="2" t="s">
        <v>388</v>
      </c>
      <c r="F10593" s="2">
        <v>3501729326</v>
      </c>
    </row>
    <row r="10594" spans="1:6" x14ac:dyDescent="0.25">
      <c r="A10594" s="2" t="s">
        <v>265</v>
      </c>
      <c r="B10594" s="2" t="s">
        <v>397</v>
      </c>
      <c r="C10594" s="2" t="s">
        <v>390</v>
      </c>
      <c r="D10594" s="2">
        <v>2010</v>
      </c>
      <c r="E10594" s="2" t="s">
        <v>388</v>
      </c>
      <c r="F10594" s="2">
        <v>1239300064</v>
      </c>
    </row>
    <row r="10595" spans="1:6" x14ac:dyDescent="0.25">
      <c r="A10595" s="2" t="s">
        <v>265</v>
      </c>
      <c r="B10595" s="2" t="s">
        <v>397</v>
      </c>
      <c r="C10595" s="2" t="s">
        <v>390</v>
      </c>
      <c r="D10595" s="2">
        <v>2011</v>
      </c>
      <c r="E10595" s="2" t="s">
        <v>388</v>
      </c>
      <c r="F10595" s="2">
        <v>894706054</v>
      </c>
    </row>
    <row r="10596" spans="1:6" x14ac:dyDescent="0.25">
      <c r="A10596" s="2" t="s">
        <v>265</v>
      </c>
      <c r="B10596" s="2" t="s">
        <v>397</v>
      </c>
      <c r="C10596" s="2" t="s">
        <v>390</v>
      </c>
      <c r="D10596" s="2">
        <v>2012</v>
      </c>
      <c r="E10596" s="2" t="s">
        <v>388</v>
      </c>
      <c r="F10596" s="2">
        <v>1713953903</v>
      </c>
    </row>
    <row r="10597" spans="1:6" x14ac:dyDescent="0.25">
      <c r="A10597" s="2" t="s">
        <v>265</v>
      </c>
      <c r="B10597" s="2" t="s">
        <v>397</v>
      </c>
      <c r="C10597" s="2" t="s">
        <v>390</v>
      </c>
      <c r="D10597" s="2">
        <v>2013</v>
      </c>
      <c r="E10597" s="2" t="s">
        <v>388</v>
      </c>
      <c r="F10597" s="2">
        <v>1418702199</v>
      </c>
    </row>
    <row r="10598" spans="1:6" x14ac:dyDescent="0.25">
      <c r="A10598" s="2" t="s">
        <v>265</v>
      </c>
      <c r="B10598" s="2" t="s">
        <v>397</v>
      </c>
      <c r="C10598" s="2" t="s">
        <v>390</v>
      </c>
      <c r="D10598" s="2">
        <v>2014</v>
      </c>
      <c r="E10598" s="2" t="s">
        <v>388</v>
      </c>
      <c r="F10598" s="2">
        <v>1236543492</v>
      </c>
    </row>
    <row r="10599" spans="1:6" x14ac:dyDescent="0.25">
      <c r="A10599" s="2" t="s">
        <v>265</v>
      </c>
      <c r="B10599" s="2" t="s">
        <v>397</v>
      </c>
      <c r="C10599" s="2" t="s">
        <v>390</v>
      </c>
      <c r="D10599" s="2">
        <v>2015</v>
      </c>
      <c r="E10599" s="2" t="s">
        <v>388</v>
      </c>
      <c r="F10599" s="2">
        <v>2286392223</v>
      </c>
    </row>
    <row r="10600" spans="1:6" x14ac:dyDescent="0.25">
      <c r="A10600" s="2" t="s">
        <v>265</v>
      </c>
      <c r="B10600" s="2" t="s">
        <v>397</v>
      </c>
      <c r="C10600" s="2" t="s">
        <v>390</v>
      </c>
      <c r="D10600" s="2">
        <v>2016</v>
      </c>
      <c r="E10600" s="2" t="s">
        <v>388</v>
      </c>
      <c r="F10600" s="2">
        <v>1560575909</v>
      </c>
    </row>
    <row r="10601" spans="1:6" x14ac:dyDescent="0.25">
      <c r="A10601" s="2" t="s">
        <v>265</v>
      </c>
      <c r="B10601" s="2" t="s">
        <v>397</v>
      </c>
      <c r="C10601" s="2" t="s">
        <v>390</v>
      </c>
      <c r="D10601" s="2">
        <v>2017</v>
      </c>
      <c r="E10601" s="2" t="s">
        <v>388</v>
      </c>
      <c r="F10601" s="2">
        <v>2450889507</v>
      </c>
    </row>
    <row r="10602" spans="1:6" x14ac:dyDescent="0.25">
      <c r="A10602" s="2" t="s">
        <v>265</v>
      </c>
      <c r="B10602" s="2" t="s">
        <v>397</v>
      </c>
      <c r="C10602" s="2" t="s">
        <v>390</v>
      </c>
      <c r="D10602" s="2">
        <v>2018</v>
      </c>
      <c r="E10602" s="2" t="s">
        <v>388</v>
      </c>
      <c r="F10602" s="2">
        <v>2344689266</v>
      </c>
    </row>
    <row r="10603" spans="1:6" x14ac:dyDescent="0.25">
      <c r="A10603" s="2" t="s">
        <v>265</v>
      </c>
      <c r="B10603" s="2" t="s">
        <v>397</v>
      </c>
      <c r="C10603" s="2" t="s">
        <v>390</v>
      </c>
      <c r="D10603" s="2">
        <v>2019</v>
      </c>
      <c r="E10603" s="2" t="s">
        <v>388</v>
      </c>
      <c r="F10603" s="2">
        <v>2459505484</v>
      </c>
    </row>
    <row r="10604" spans="1:6" x14ac:dyDescent="0.25">
      <c r="A10604" s="2" t="s">
        <v>265</v>
      </c>
      <c r="B10604" s="2" t="s">
        <v>397</v>
      </c>
      <c r="C10604" s="2" t="s">
        <v>390</v>
      </c>
      <c r="D10604" s="2">
        <v>2020</v>
      </c>
      <c r="E10604" s="2" t="s">
        <v>388</v>
      </c>
      <c r="F10604" s="2">
        <v>2594563877</v>
      </c>
    </row>
    <row r="10605" spans="1:6" x14ac:dyDescent="0.25">
      <c r="A10605" s="2" t="s">
        <v>265</v>
      </c>
      <c r="B10605" s="2" t="s">
        <v>397</v>
      </c>
      <c r="C10605" s="2" t="s">
        <v>390</v>
      </c>
      <c r="D10605" s="2">
        <v>2021</v>
      </c>
      <c r="E10605" s="2" t="s">
        <v>388</v>
      </c>
      <c r="F10605" s="2">
        <v>2733857349</v>
      </c>
    </row>
    <row r="10606" spans="1:6" x14ac:dyDescent="0.25">
      <c r="A10606" s="2" t="s">
        <v>266</v>
      </c>
      <c r="B10606" s="2" t="s">
        <v>429</v>
      </c>
      <c r="C10606" s="2" t="s">
        <v>387</v>
      </c>
      <c r="D10606" s="2">
        <v>2010</v>
      </c>
      <c r="E10606" s="2" t="s">
        <v>388</v>
      </c>
      <c r="F10606" s="2">
        <v>686916736</v>
      </c>
    </row>
    <row r="10607" spans="1:6" x14ac:dyDescent="0.25">
      <c r="A10607" s="2" t="s">
        <v>266</v>
      </c>
      <c r="B10607" s="2" t="s">
        <v>429</v>
      </c>
      <c r="C10607" s="2" t="s">
        <v>387</v>
      </c>
      <c r="D10607" s="2">
        <v>2011</v>
      </c>
      <c r="E10607" s="2" t="s">
        <v>388</v>
      </c>
      <c r="F10607" s="2">
        <v>719652064</v>
      </c>
    </row>
    <row r="10608" spans="1:6" x14ac:dyDescent="0.25">
      <c r="A10608" s="2" t="s">
        <v>266</v>
      </c>
      <c r="B10608" s="2" t="s">
        <v>429</v>
      </c>
      <c r="C10608" s="2" t="s">
        <v>387</v>
      </c>
      <c r="D10608" s="2">
        <v>2012</v>
      </c>
      <c r="E10608" s="2" t="s">
        <v>388</v>
      </c>
      <c r="F10608" s="2">
        <v>577692010</v>
      </c>
    </row>
    <row r="10609" spans="1:6" x14ac:dyDescent="0.25">
      <c r="A10609" s="2" t="s">
        <v>266</v>
      </c>
      <c r="B10609" s="2" t="s">
        <v>429</v>
      </c>
      <c r="C10609" s="2" t="s">
        <v>387</v>
      </c>
      <c r="D10609" s="2">
        <v>2013</v>
      </c>
      <c r="E10609" s="2" t="s">
        <v>388</v>
      </c>
      <c r="F10609" s="2">
        <v>423905393</v>
      </c>
    </row>
    <row r="10610" spans="1:6" x14ac:dyDescent="0.25">
      <c r="A10610" s="2" t="s">
        <v>266</v>
      </c>
      <c r="B10610" s="2" t="s">
        <v>429</v>
      </c>
      <c r="C10610" s="2" t="s">
        <v>387</v>
      </c>
      <c r="D10610" s="2">
        <v>2014</v>
      </c>
      <c r="E10610" s="2" t="s">
        <v>388</v>
      </c>
      <c r="F10610" s="2">
        <v>790878026</v>
      </c>
    </row>
    <row r="10611" spans="1:6" x14ac:dyDescent="0.25">
      <c r="A10611" s="2" t="s">
        <v>266</v>
      </c>
      <c r="B10611" s="2" t="s">
        <v>429</v>
      </c>
      <c r="C10611" s="2" t="s">
        <v>387</v>
      </c>
      <c r="D10611" s="2">
        <v>2015</v>
      </c>
      <c r="E10611" s="2" t="s">
        <v>388</v>
      </c>
      <c r="F10611" s="2">
        <v>403383287</v>
      </c>
    </row>
    <row r="10612" spans="1:6" x14ac:dyDescent="0.25">
      <c r="A10612" s="2" t="s">
        <v>266</v>
      </c>
      <c r="B10612" s="2" t="s">
        <v>429</v>
      </c>
      <c r="C10612" s="2" t="s">
        <v>387</v>
      </c>
      <c r="D10612" s="2">
        <v>2016</v>
      </c>
      <c r="E10612" s="2" t="s">
        <v>388</v>
      </c>
      <c r="F10612" s="2">
        <v>575809298</v>
      </c>
    </row>
    <row r="10613" spans="1:6" x14ac:dyDescent="0.25">
      <c r="A10613" s="2" t="s">
        <v>266</v>
      </c>
      <c r="B10613" s="2" t="s">
        <v>429</v>
      </c>
      <c r="C10613" s="2" t="s">
        <v>387</v>
      </c>
      <c r="D10613" s="2">
        <v>2017</v>
      </c>
      <c r="E10613" s="2" t="s">
        <v>388</v>
      </c>
      <c r="F10613" s="2">
        <v>1773366547</v>
      </c>
    </row>
    <row r="10614" spans="1:6" x14ac:dyDescent="0.25">
      <c r="A10614" s="2" t="s">
        <v>266</v>
      </c>
      <c r="B10614" s="2" t="s">
        <v>429</v>
      </c>
      <c r="C10614" s="2" t="s">
        <v>387</v>
      </c>
      <c r="D10614" s="2">
        <v>2018</v>
      </c>
      <c r="E10614" s="2" t="s">
        <v>388</v>
      </c>
      <c r="F10614" s="2">
        <v>1113793382</v>
      </c>
    </row>
    <row r="10615" spans="1:6" x14ac:dyDescent="0.25">
      <c r="A10615" s="2" t="s">
        <v>266</v>
      </c>
      <c r="B10615" s="2" t="s">
        <v>429</v>
      </c>
      <c r="C10615" s="2" t="s">
        <v>387</v>
      </c>
      <c r="D10615" s="2">
        <v>2019</v>
      </c>
      <c r="E10615" s="2" t="s">
        <v>388</v>
      </c>
      <c r="F10615" s="2">
        <v>1198522454</v>
      </c>
    </row>
    <row r="10616" spans="1:6" x14ac:dyDescent="0.25">
      <c r="A10616" s="2" t="s">
        <v>266</v>
      </c>
      <c r="B10616" s="2" t="s">
        <v>429</v>
      </c>
      <c r="C10616" s="2" t="s">
        <v>387</v>
      </c>
      <c r="D10616" s="2">
        <v>2020</v>
      </c>
      <c r="E10616" s="2" t="s">
        <v>388</v>
      </c>
      <c r="F10616" s="2">
        <v>1275561665</v>
      </c>
    </row>
    <row r="10617" spans="1:6" x14ac:dyDescent="0.25">
      <c r="A10617" s="2" t="s">
        <v>266</v>
      </c>
      <c r="B10617" s="2" t="s">
        <v>429</v>
      </c>
      <c r="C10617" s="2" t="s">
        <v>387</v>
      </c>
      <c r="D10617" s="2">
        <v>2021</v>
      </c>
      <c r="E10617" s="2" t="s">
        <v>388</v>
      </c>
      <c r="F10617" s="2">
        <v>1331122266</v>
      </c>
    </row>
    <row r="10618" spans="1:6" x14ac:dyDescent="0.25">
      <c r="A10618" s="2" t="s">
        <v>266</v>
      </c>
      <c r="B10618" s="2" t="s">
        <v>429</v>
      </c>
      <c r="C10618" s="2" t="s">
        <v>389</v>
      </c>
      <c r="D10618" s="2">
        <v>2010</v>
      </c>
      <c r="E10618" s="2" t="s">
        <v>388</v>
      </c>
      <c r="F10618" s="2">
        <v>986690698</v>
      </c>
    </row>
    <row r="10619" spans="1:6" x14ac:dyDescent="0.25">
      <c r="A10619" s="2" t="s">
        <v>266</v>
      </c>
      <c r="B10619" s="2" t="s">
        <v>429</v>
      </c>
      <c r="C10619" s="2" t="s">
        <v>389</v>
      </c>
      <c r="D10619" s="2">
        <v>2011</v>
      </c>
      <c r="E10619" s="2" t="s">
        <v>388</v>
      </c>
      <c r="F10619" s="2">
        <v>880842103</v>
      </c>
    </row>
    <row r="10620" spans="1:6" x14ac:dyDescent="0.25">
      <c r="A10620" s="2" t="s">
        <v>266</v>
      </c>
      <c r="B10620" s="2" t="s">
        <v>429</v>
      </c>
      <c r="C10620" s="2" t="s">
        <v>389</v>
      </c>
      <c r="D10620" s="2">
        <v>2012</v>
      </c>
      <c r="E10620" s="2" t="s">
        <v>388</v>
      </c>
      <c r="F10620" s="2">
        <v>2079032492</v>
      </c>
    </row>
    <row r="10621" spans="1:6" x14ac:dyDescent="0.25">
      <c r="A10621" s="2" t="s">
        <v>266</v>
      </c>
      <c r="B10621" s="2" t="s">
        <v>429</v>
      </c>
      <c r="C10621" s="2" t="s">
        <v>389</v>
      </c>
      <c r="D10621" s="2">
        <v>2013</v>
      </c>
      <c r="E10621" s="2" t="s">
        <v>388</v>
      </c>
      <c r="F10621" s="2">
        <v>1941597310</v>
      </c>
    </row>
    <row r="10622" spans="1:6" x14ac:dyDescent="0.25">
      <c r="A10622" s="2" t="s">
        <v>266</v>
      </c>
      <c r="B10622" s="2" t="s">
        <v>429</v>
      </c>
      <c r="C10622" s="2" t="s">
        <v>389</v>
      </c>
      <c r="D10622" s="2">
        <v>2014</v>
      </c>
      <c r="E10622" s="2" t="s">
        <v>388</v>
      </c>
      <c r="F10622" s="2">
        <v>1704411631</v>
      </c>
    </row>
    <row r="10623" spans="1:6" x14ac:dyDescent="0.25">
      <c r="A10623" s="2" t="s">
        <v>266</v>
      </c>
      <c r="B10623" s="2" t="s">
        <v>429</v>
      </c>
      <c r="C10623" s="2" t="s">
        <v>389</v>
      </c>
      <c r="D10623" s="2">
        <v>2015</v>
      </c>
      <c r="E10623" s="2" t="s">
        <v>388</v>
      </c>
      <c r="F10623" s="2">
        <v>2027659261</v>
      </c>
    </row>
    <row r="10624" spans="1:6" x14ac:dyDescent="0.25">
      <c r="A10624" s="2" t="s">
        <v>266</v>
      </c>
      <c r="B10624" s="2" t="s">
        <v>429</v>
      </c>
      <c r="C10624" s="2" t="s">
        <v>389</v>
      </c>
      <c r="D10624" s="2">
        <v>2016</v>
      </c>
      <c r="E10624" s="2" t="s">
        <v>388</v>
      </c>
      <c r="F10624" s="2">
        <v>3807577656</v>
      </c>
    </row>
    <row r="10625" spans="1:6" x14ac:dyDescent="0.25">
      <c r="A10625" s="2" t="s">
        <v>266</v>
      </c>
      <c r="B10625" s="2" t="s">
        <v>429</v>
      </c>
      <c r="C10625" s="2" t="s">
        <v>389</v>
      </c>
      <c r="D10625" s="2">
        <v>2017</v>
      </c>
      <c r="E10625" s="2" t="s">
        <v>388</v>
      </c>
      <c r="F10625" s="2">
        <v>2734219860</v>
      </c>
    </row>
    <row r="10626" spans="1:6" x14ac:dyDescent="0.25">
      <c r="A10626" s="2" t="s">
        <v>266</v>
      </c>
      <c r="B10626" s="2" t="s">
        <v>429</v>
      </c>
      <c r="C10626" s="2" t="s">
        <v>389</v>
      </c>
      <c r="D10626" s="2">
        <v>2018</v>
      </c>
      <c r="E10626" s="2" t="s">
        <v>388</v>
      </c>
      <c r="F10626" s="2">
        <v>3462258078</v>
      </c>
    </row>
    <row r="10627" spans="1:6" x14ac:dyDescent="0.25">
      <c r="A10627" s="2" t="s">
        <v>266</v>
      </c>
      <c r="B10627" s="2" t="s">
        <v>429</v>
      </c>
      <c r="C10627" s="2" t="s">
        <v>389</v>
      </c>
      <c r="D10627" s="2">
        <v>2019</v>
      </c>
      <c r="E10627" s="2" t="s">
        <v>388</v>
      </c>
      <c r="F10627" s="2">
        <v>3548078474</v>
      </c>
    </row>
    <row r="10628" spans="1:6" x14ac:dyDescent="0.25">
      <c r="A10628" s="2" t="s">
        <v>266</v>
      </c>
      <c r="B10628" s="2" t="s">
        <v>429</v>
      </c>
      <c r="C10628" s="2" t="s">
        <v>389</v>
      </c>
      <c r="D10628" s="2">
        <v>2020</v>
      </c>
      <c r="E10628" s="2" t="s">
        <v>388</v>
      </c>
      <c r="F10628" s="2">
        <v>3613226015</v>
      </c>
    </row>
    <row r="10629" spans="1:6" x14ac:dyDescent="0.25">
      <c r="A10629" s="2" t="s">
        <v>266</v>
      </c>
      <c r="B10629" s="2" t="s">
        <v>429</v>
      </c>
      <c r="C10629" s="2" t="s">
        <v>389</v>
      </c>
      <c r="D10629" s="2">
        <v>2021</v>
      </c>
      <c r="E10629" s="2" t="s">
        <v>388</v>
      </c>
      <c r="F10629" s="2">
        <v>3642541636</v>
      </c>
    </row>
    <row r="10630" spans="1:6" x14ac:dyDescent="0.25">
      <c r="A10630" s="2" t="s">
        <v>266</v>
      </c>
      <c r="B10630" s="2" t="s">
        <v>429</v>
      </c>
      <c r="C10630" s="2" t="s">
        <v>390</v>
      </c>
      <c r="D10630" s="2">
        <v>2010</v>
      </c>
      <c r="E10630" s="2" t="s">
        <v>388</v>
      </c>
      <c r="F10630" s="2">
        <v>1929471420</v>
      </c>
    </row>
    <row r="10631" spans="1:6" x14ac:dyDescent="0.25">
      <c r="A10631" s="2" t="s">
        <v>266</v>
      </c>
      <c r="B10631" s="2" t="s">
        <v>429</v>
      </c>
      <c r="C10631" s="2" t="s">
        <v>390</v>
      </c>
      <c r="D10631" s="2">
        <v>2011</v>
      </c>
      <c r="E10631" s="2" t="s">
        <v>388</v>
      </c>
      <c r="F10631" s="2">
        <v>1887563413</v>
      </c>
    </row>
    <row r="10632" spans="1:6" x14ac:dyDescent="0.25">
      <c r="A10632" s="2" t="s">
        <v>266</v>
      </c>
      <c r="B10632" s="2" t="s">
        <v>429</v>
      </c>
      <c r="C10632" s="2" t="s">
        <v>390</v>
      </c>
      <c r="D10632" s="2">
        <v>2012</v>
      </c>
      <c r="E10632" s="2" t="s">
        <v>388</v>
      </c>
      <c r="F10632" s="2">
        <v>3381795717</v>
      </c>
    </row>
    <row r="10633" spans="1:6" x14ac:dyDescent="0.25">
      <c r="A10633" s="2" t="s">
        <v>266</v>
      </c>
      <c r="B10633" s="2" t="s">
        <v>429</v>
      </c>
      <c r="C10633" s="2" t="s">
        <v>390</v>
      </c>
      <c r="D10633" s="2">
        <v>2013</v>
      </c>
      <c r="E10633" s="2" t="s">
        <v>388</v>
      </c>
      <c r="F10633" s="2">
        <v>3933218730</v>
      </c>
    </row>
    <row r="10634" spans="1:6" x14ac:dyDescent="0.25">
      <c r="A10634" s="2" t="s">
        <v>266</v>
      </c>
      <c r="B10634" s="2" t="s">
        <v>429</v>
      </c>
      <c r="C10634" s="2" t="s">
        <v>390</v>
      </c>
      <c r="D10634" s="2">
        <v>2014</v>
      </c>
      <c r="E10634" s="2" t="s">
        <v>388</v>
      </c>
      <c r="F10634" s="2">
        <v>3998445013</v>
      </c>
    </row>
    <row r="10635" spans="1:6" x14ac:dyDescent="0.25">
      <c r="A10635" s="2" t="s">
        <v>266</v>
      </c>
      <c r="B10635" s="2" t="s">
        <v>429</v>
      </c>
      <c r="C10635" s="2" t="s">
        <v>390</v>
      </c>
      <c r="D10635" s="2">
        <v>2015</v>
      </c>
      <c r="E10635" s="2" t="s">
        <v>388</v>
      </c>
      <c r="F10635" s="2">
        <v>5620886022</v>
      </c>
    </row>
    <row r="10636" spans="1:6" x14ac:dyDescent="0.25">
      <c r="A10636" s="2" t="s">
        <v>266</v>
      </c>
      <c r="B10636" s="2" t="s">
        <v>429</v>
      </c>
      <c r="C10636" s="2" t="s">
        <v>390</v>
      </c>
      <c r="D10636" s="2">
        <v>2016</v>
      </c>
      <c r="E10636" s="2" t="s">
        <v>388</v>
      </c>
      <c r="F10636" s="2">
        <v>6512658970</v>
      </c>
    </row>
    <row r="10637" spans="1:6" x14ac:dyDescent="0.25">
      <c r="A10637" s="2" t="s">
        <v>266</v>
      </c>
      <c r="B10637" s="2" t="s">
        <v>429</v>
      </c>
      <c r="C10637" s="2" t="s">
        <v>390</v>
      </c>
      <c r="D10637" s="2">
        <v>2017</v>
      </c>
      <c r="E10637" s="2" t="s">
        <v>388</v>
      </c>
      <c r="F10637" s="2">
        <v>7270120614</v>
      </c>
    </row>
    <row r="10638" spans="1:6" x14ac:dyDescent="0.25">
      <c r="A10638" s="2" t="s">
        <v>266</v>
      </c>
      <c r="B10638" s="2" t="s">
        <v>429</v>
      </c>
      <c r="C10638" s="2" t="s">
        <v>390</v>
      </c>
      <c r="D10638" s="2">
        <v>2018</v>
      </c>
      <c r="E10638" s="2" t="s">
        <v>388</v>
      </c>
      <c r="F10638" s="2">
        <v>7472773421</v>
      </c>
    </row>
    <row r="10639" spans="1:6" x14ac:dyDescent="0.25">
      <c r="A10639" s="2" t="s">
        <v>266</v>
      </c>
      <c r="B10639" s="2" t="s">
        <v>429</v>
      </c>
      <c r="C10639" s="2" t="s">
        <v>390</v>
      </c>
      <c r="D10639" s="2">
        <v>2019</v>
      </c>
      <c r="E10639" s="2" t="s">
        <v>388</v>
      </c>
      <c r="F10639" s="2">
        <v>8090467694</v>
      </c>
    </row>
    <row r="10640" spans="1:6" x14ac:dyDescent="0.25">
      <c r="A10640" s="2" t="s">
        <v>266</v>
      </c>
      <c r="B10640" s="2" t="s">
        <v>429</v>
      </c>
      <c r="C10640" s="2" t="s">
        <v>390</v>
      </c>
      <c r="D10640" s="2">
        <v>2020</v>
      </c>
      <c r="E10640" s="2" t="s">
        <v>388</v>
      </c>
      <c r="F10640" s="2">
        <v>8577254520</v>
      </c>
    </row>
    <row r="10641" spans="1:6" x14ac:dyDescent="0.25">
      <c r="A10641" s="2" t="s">
        <v>266</v>
      </c>
      <c r="B10641" s="2" t="s">
        <v>429</v>
      </c>
      <c r="C10641" s="2" t="s">
        <v>390</v>
      </c>
      <c r="D10641" s="2">
        <v>2021</v>
      </c>
      <c r="E10641" s="2" t="s">
        <v>388</v>
      </c>
      <c r="F10641" s="2">
        <v>9048943283</v>
      </c>
    </row>
    <row r="10642" spans="1:6" x14ac:dyDescent="0.25">
      <c r="A10642" s="2" t="s">
        <v>267</v>
      </c>
      <c r="B10642" s="2" t="s">
        <v>428</v>
      </c>
      <c r="C10642" s="2" t="s">
        <v>387</v>
      </c>
      <c r="D10642" s="2">
        <v>2010</v>
      </c>
      <c r="E10642" s="2" t="s">
        <v>388</v>
      </c>
      <c r="F10642" s="2">
        <v>21029310</v>
      </c>
    </row>
    <row r="10643" spans="1:6" x14ac:dyDescent="0.25">
      <c r="A10643" s="2" t="s">
        <v>267</v>
      </c>
      <c r="B10643" s="2" t="s">
        <v>428</v>
      </c>
      <c r="C10643" s="2" t="s">
        <v>387</v>
      </c>
      <c r="D10643" s="2">
        <v>2011</v>
      </c>
      <c r="E10643" s="2" t="s">
        <v>388</v>
      </c>
      <c r="F10643" s="2">
        <v>41796437</v>
      </c>
    </row>
    <row r="10644" spans="1:6" x14ac:dyDescent="0.25">
      <c r="A10644" s="2" t="s">
        <v>267</v>
      </c>
      <c r="B10644" s="2" t="s">
        <v>428</v>
      </c>
      <c r="C10644" s="2" t="s">
        <v>387</v>
      </c>
      <c r="D10644" s="2">
        <v>2012</v>
      </c>
      <c r="E10644" s="2" t="s">
        <v>388</v>
      </c>
      <c r="F10644" s="2">
        <v>79044072</v>
      </c>
    </row>
    <row r="10645" spans="1:6" x14ac:dyDescent="0.25">
      <c r="A10645" s="2" t="s">
        <v>267</v>
      </c>
      <c r="B10645" s="2" t="s">
        <v>428</v>
      </c>
      <c r="C10645" s="2" t="s">
        <v>387</v>
      </c>
      <c r="D10645" s="2">
        <v>2013</v>
      </c>
      <c r="E10645" s="2" t="s">
        <v>388</v>
      </c>
      <c r="F10645" s="2">
        <v>10543065</v>
      </c>
    </row>
    <row r="10646" spans="1:6" x14ac:dyDescent="0.25">
      <c r="A10646" s="2" t="s">
        <v>267</v>
      </c>
      <c r="B10646" s="2" t="s">
        <v>428</v>
      </c>
      <c r="C10646" s="2" t="s">
        <v>387</v>
      </c>
      <c r="D10646" s="2">
        <v>2014</v>
      </c>
      <c r="E10646" s="2" t="s">
        <v>388</v>
      </c>
      <c r="F10646" s="2">
        <v>6914774</v>
      </c>
    </row>
    <row r="10647" spans="1:6" x14ac:dyDescent="0.25">
      <c r="A10647" s="2" t="s">
        <v>267</v>
      </c>
      <c r="B10647" s="2" t="s">
        <v>428</v>
      </c>
      <c r="C10647" s="2" t="s">
        <v>387</v>
      </c>
      <c r="D10647" s="2">
        <v>2015</v>
      </c>
      <c r="E10647" s="2" t="s">
        <v>388</v>
      </c>
      <c r="F10647" s="2">
        <v>36753407</v>
      </c>
    </row>
    <row r="10648" spans="1:6" x14ac:dyDescent="0.25">
      <c r="A10648" s="2" t="s">
        <v>267</v>
      </c>
      <c r="B10648" s="2" t="s">
        <v>428</v>
      </c>
      <c r="C10648" s="2" t="s">
        <v>387</v>
      </c>
      <c r="D10648" s="2">
        <v>2016</v>
      </c>
      <c r="E10648" s="2" t="s">
        <v>388</v>
      </c>
      <c r="F10648" s="2">
        <v>45451519</v>
      </c>
    </row>
    <row r="10649" spans="1:6" x14ac:dyDescent="0.25">
      <c r="A10649" s="2" t="s">
        <v>267</v>
      </c>
      <c r="B10649" s="2" t="s">
        <v>428</v>
      </c>
      <c r="C10649" s="2" t="s">
        <v>387</v>
      </c>
      <c r="D10649" s="2">
        <v>2017</v>
      </c>
      <c r="E10649" s="2" t="s">
        <v>388</v>
      </c>
      <c r="F10649" s="2">
        <v>85115849</v>
      </c>
    </row>
    <row r="10650" spans="1:6" x14ac:dyDescent="0.25">
      <c r="A10650" s="2" t="s">
        <v>267</v>
      </c>
      <c r="B10650" s="2" t="s">
        <v>428</v>
      </c>
      <c r="C10650" s="2" t="s">
        <v>387</v>
      </c>
      <c r="D10650" s="2">
        <v>2018</v>
      </c>
      <c r="E10650" s="2" t="s">
        <v>388</v>
      </c>
      <c r="F10650" s="2">
        <v>38324575</v>
      </c>
    </row>
    <row r="10651" spans="1:6" x14ac:dyDescent="0.25">
      <c r="A10651" s="2" t="s">
        <v>267</v>
      </c>
      <c r="B10651" s="2" t="s">
        <v>428</v>
      </c>
      <c r="C10651" s="2" t="s">
        <v>387</v>
      </c>
      <c r="D10651" s="2">
        <v>2019</v>
      </c>
      <c r="E10651" s="2" t="s">
        <v>388</v>
      </c>
      <c r="F10651" s="2">
        <v>40894326</v>
      </c>
    </row>
    <row r="10652" spans="1:6" x14ac:dyDescent="0.25">
      <c r="A10652" s="2" t="s">
        <v>267</v>
      </c>
      <c r="B10652" s="2" t="s">
        <v>428</v>
      </c>
      <c r="C10652" s="2" t="s">
        <v>387</v>
      </c>
      <c r="D10652" s="2">
        <v>2020</v>
      </c>
      <c r="E10652" s="2" t="s">
        <v>388</v>
      </c>
      <c r="F10652" s="2">
        <v>43382066</v>
      </c>
    </row>
    <row r="10653" spans="1:6" x14ac:dyDescent="0.25">
      <c r="A10653" s="2" t="s">
        <v>267</v>
      </c>
      <c r="B10653" s="2" t="s">
        <v>428</v>
      </c>
      <c r="C10653" s="2" t="s">
        <v>387</v>
      </c>
      <c r="D10653" s="2">
        <v>2021</v>
      </c>
      <c r="E10653" s="2" t="s">
        <v>388</v>
      </c>
      <c r="F10653" s="2">
        <v>45021763</v>
      </c>
    </row>
    <row r="10654" spans="1:6" x14ac:dyDescent="0.25">
      <c r="A10654" s="2" t="s">
        <v>267</v>
      </c>
      <c r="B10654" s="2" t="s">
        <v>428</v>
      </c>
      <c r="C10654" s="2" t="s">
        <v>389</v>
      </c>
      <c r="D10654" s="2">
        <v>2010</v>
      </c>
      <c r="E10654" s="2" t="s">
        <v>388</v>
      </c>
      <c r="F10654" s="2">
        <v>64527664</v>
      </c>
    </row>
    <row r="10655" spans="1:6" x14ac:dyDescent="0.25">
      <c r="A10655" s="2" t="s">
        <v>267</v>
      </c>
      <c r="B10655" s="2" t="s">
        <v>428</v>
      </c>
      <c r="C10655" s="2" t="s">
        <v>389</v>
      </c>
      <c r="D10655" s="2">
        <v>2011</v>
      </c>
      <c r="E10655" s="2" t="s">
        <v>388</v>
      </c>
      <c r="F10655" s="2">
        <v>25344672</v>
      </c>
    </row>
    <row r="10656" spans="1:6" x14ac:dyDescent="0.25">
      <c r="A10656" s="2" t="s">
        <v>267</v>
      </c>
      <c r="B10656" s="2" t="s">
        <v>428</v>
      </c>
      <c r="C10656" s="2" t="s">
        <v>389</v>
      </c>
      <c r="D10656" s="2">
        <v>2012</v>
      </c>
      <c r="E10656" s="2" t="s">
        <v>388</v>
      </c>
      <c r="F10656" s="2">
        <v>23661739</v>
      </c>
    </row>
    <row r="10657" spans="1:6" x14ac:dyDescent="0.25">
      <c r="A10657" s="2" t="s">
        <v>267</v>
      </c>
      <c r="B10657" s="2" t="s">
        <v>428</v>
      </c>
      <c r="C10657" s="2" t="s">
        <v>389</v>
      </c>
      <c r="D10657" s="2">
        <v>2013</v>
      </c>
      <c r="E10657" s="2" t="s">
        <v>388</v>
      </c>
      <c r="F10657" s="2">
        <v>32369440</v>
      </c>
    </row>
    <row r="10658" spans="1:6" x14ac:dyDescent="0.25">
      <c r="A10658" s="2" t="s">
        <v>267</v>
      </c>
      <c r="B10658" s="2" t="s">
        <v>428</v>
      </c>
      <c r="C10658" s="2" t="s">
        <v>389</v>
      </c>
      <c r="D10658" s="2">
        <v>2014</v>
      </c>
      <c r="E10658" s="2" t="s">
        <v>388</v>
      </c>
      <c r="F10658" s="2">
        <v>17831379</v>
      </c>
    </row>
    <row r="10659" spans="1:6" x14ac:dyDescent="0.25">
      <c r="A10659" s="2" t="s">
        <v>267</v>
      </c>
      <c r="B10659" s="2" t="s">
        <v>428</v>
      </c>
      <c r="C10659" s="2" t="s">
        <v>389</v>
      </c>
      <c r="D10659" s="2">
        <v>2015</v>
      </c>
      <c r="E10659" s="2" t="s">
        <v>388</v>
      </c>
      <c r="F10659" s="2">
        <v>47296615</v>
      </c>
    </row>
    <row r="10660" spans="1:6" x14ac:dyDescent="0.25">
      <c r="A10660" s="2" t="s">
        <v>267</v>
      </c>
      <c r="B10660" s="2" t="s">
        <v>428</v>
      </c>
      <c r="C10660" s="2" t="s">
        <v>389</v>
      </c>
      <c r="D10660" s="2">
        <v>2016</v>
      </c>
      <c r="E10660" s="2" t="s">
        <v>388</v>
      </c>
      <c r="F10660" s="2">
        <v>21248513</v>
      </c>
    </row>
    <row r="10661" spans="1:6" x14ac:dyDescent="0.25">
      <c r="A10661" s="2" t="s">
        <v>267</v>
      </c>
      <c r="B10661" s="2" t="s">
        <v>428</v>
      </c>
      <c r="C10661" s="2" t="s">
        <v>389</v>
      </c>
      <c r="D10661" s="2">
        <v>2017</v>
      </c>
      <c r="E10661" s="2" t="s">
        <v>388</v>
      </c>
      <c r="F10661" s="2">
        <v>18872802</v>
      </c>
    </row>
    <row r="10662" spans="1:6" x14ac:dyDescent="0.25">
      <c r="A10662" s="2" t="s">
        <v>267</v>
      </c>
      <c r="B10662" s="2" t="s">
        <v>428</v>
      </c>
      <c r="C10662" s="2" t="s">
        <v>389</v>
      </c>
      <c r="D10662" s="2">
        <v>2018</v>
      </c>
      <c r="E10662" s="2" t="s">
        <v>388</v>
      </c>
      <c r="F10662" s="2">
        <v>32044063</v>
      </c>
    </row>
    <row r="10663" spans="1:6" x14ac:dyDescent="0.25">
      <c r="A10663" s="2" t="s">
        <v>267</v>
      </c>
      <c r="B10663" s="2" t="s">
        <v>428</v>
      </c>
      <c r="C10663" s="2" t="s">
        <v>389</v>
      </c>
      <c r="D10663" s="2">
        <v>2019</v>
      </c>
      <c r="E10663" s="2" t="s">
        <v>388</v>
      </c>
      <c r="F10663" s="2">
        <v>33094701</v>
      </c>
    </row>
    <row r="10664" spans="1:6" x14ac:dyDescent="0.25">
      <c r="A10664" s="2" t="s">
        <v>267</v>
      </c>
      <c r="B10664" s="2" t="s">
        <v>428</v>
      </c>
      <c r="C10664" s="2" t="s">
        <v>389</v>
      </c>
      <c r="D10664" s="2">
        <v>2020</v>
      </c>
      <c r="E10664" s="2" t="s">
        <v>388</v>
      </c>
      <c r="F10664" s="2">
        <v>33881908</v>
      </c>
    </row>
    <row r="10665" spans="1:6" x14ac:dyDescent="0.25">
      <c r="A10665" s="2" t="s">
        <v>267</v>
      </c>
      <c r="B10665" s="2" t="s">
        <v>428</v>
      </c>
      <c r="C10665" s="2" t="s">
        <v>389</v>
      </c>
      <c r="D10665" s="2">
        <v>2021</v>
      </c>
      <c r="E10665" s="2" t="s">
        <v>388</v>
      </c>
      <c r="F10665" s="2">
        <v>34545848</v>
      </c>
    </row>
    <row r="10666" spans="1:6" x14ac:dyDescent="0.25">
      <c r="A10666" s="2" t="s">
        <v>267</v>
      </c>
      <c r="B10666" s="2" t="s">
        <v>428</v>
      </c>
      <c r="C10666" s="2" t="s">
        <v>390</v>
      </c>
      <c r="D10666" s="2">
        <v>2010</v>
      </c>
      <c r="E10666" s="2" t="s">
        <v>388</v>
      </c>
      <c r="F10666" s="2">
        <v>11373565</v>
      </c>
    </row>
    <row r="10667" spans="1:6" x14ac:dyDescent="0.25">
      <c r="A10667" s="2" t="s">
        <v>267</v>
      </c>
      <c r="B10667" s="2" t="s">
        <v>428</v>
      </c>
      <c r="C10667" s="2" t="s">
        <v>390</v>
      </c>
      <c r="D10667" s="2">
        <v>2011</v>
      </c>
      <c r="E10667" s="2" t="s">
        <v>388</v>
      </c>
      <c r="F10667" s="2">
        <v>9453783</v>
      </c>
    </row>
    <row r="10668" spans="1:6" x14ac:dyDescent="0.25">
      <c r="A10668" s="2" t="s">
        <v>267</v>
      </c>
      <c r="B10668" s="2" t="s">
        <v>428</v>
      </c>
      <c r="C10668" s="2" t="s">
        <v>390</v>
      </c>
      <c r="D10668" s="2">
        <v>2012</v>
      </c>
      <c r="E10668" s="2" t="s">
        <v>388</v>
      </c>
      <c r="F10668" s="2">
        <v>9185623</v>
      </c>
    </row>
    <row r="10669" spans="1:6" x14ac:dyDescent="0.25">
      <c r="A10669" s="2" t="s">
        <v>267</v>
      </c>
      <c r="B10669" s="2" t="s">
        <v>428</v>
      </c>
      <c r="C10669" s="2" t="s">
        <v>390</v>
      </c>
      <c r="D10669" s="2">
        <v>2013</v>
      </c>
      <c r="E10669" s="2" t="s">
        <v>388</v>
      </c>
      <c r="F10669" s="2">
        <v>24016268</v>
      </c>
    </row>
    <row r="10670" spans="1:6" x14ac:dyDescent="0.25">
      <c r="A10670" s="2" t="s">
        <v>267</v>
      </c>
      <c r="B10670" s="2" t="s">
        <v>428</v>
      </c>
      <c r="C10670" s="2" t="s">
        <v>390</v>
      </c>
      <c r="D10670" s="2">
        <v>2014</v>
      </c>
      <c r="E10670" s="2" t="s">
        <v>388</v>
      </c>
      <c r="F10670" s="2">
        <v>6368416</v>
      </c>
    </row>
    <row r="10671" spans="1:6" x14ac:dyDescent="0.25">
      <c r="A10671" s="2" t="s">
        <v>267</v>
      </c>
      <c r="B10671" s="2" t="s">
        <v>428</v>
      </c>
      <c r="C10671" s="2" t="s">
        <v>390</v>
      </c>
      <c r="D10671" s="2">
        <v>2015</v>
      </c>
      <c r="E10671" s="2" t="s">
        <v>388</v>
      </c>
      <c r="F10671" s="2">
        <v>8260363</v>
      </c>
    </row>
    <row r="10672" spans="1:6" x14ac:dyDescent="0.25">
      <c r="A10672" s="2" t="s">
        <v>267</v>
      </c>
      <c r="B10672" s="2" t="s">
        <v>428</v>
      </c>
      <c r="C10672" s="2" t="s">
        <v>390</v>
      </c>
      <c r="D10672" s="2">
        <v>2016</v>
      </c>
      <c r="E10672" s="2" t="s">
        <v>388</v>
      </c>
      <c r="F10672" s="2">
        <v>13466674</v>
      </c>
    </row>
    <row r="10673" spans="1:6" x14ac:dyDescent="0.25">
      <c r="A10673" s="2" t="s">
        <v>267</v>
      </c>
      <c r="B10673" s="2" t="s">
        <v>428</v>
      </c>
      <c r="C10673" s="2" t="s">
        <v>390</v>
      </c>
      <c r="D10673" s="2">
        <v>2017</v>
      </c>
      <c r="E10673" s="2" t="s">
        <v>388</v>
      </c>
      <c r="F10673" s="2">
        <v>11058455</v>
      </c>
    </row>
    <row r="10674" spans="1:6" x14ac:dyDescent="0.25">
      <c r="A10674" s="2" t="s">
        <v>267</v>
      </c>
      <c r="B10674" s="2" t="s">
        <v>428</v>
      </c>
      <c r="C10674" s="2" t="s">
        <v>390</v>
      </c>
      <c r="D10674" s="2">
        <v>2018</v>
      </c>
      <c r="E10674" s="2" t="s">
        <v>388</v>
      </c>
      <c r="F10674" s="2">
        <v>16942022</v>
      </c>
    </row>
    <row r="10675" spans="1:6" x14ac:dyDescent="0.25">
      <c r="A10675" s="2" t="s">
        <v>267</v>
      </c>
      <c r="B10675" s="2" t="s">
        <v>428</v>
      </c>
      <c r="C10675" s="2" t="s">
        <v>390</v>
      </c>
      <c r="D10675" s="2">
        <v>2019</v>
      </c>
      <c r="E10675" s="2" t="s">
        <v>388</v>
      </c>
      <c r="F10675" s="2">
        <v>18612383</v>
      </c>
    </row>
    <row r="10676" spans="1:6" x14ac:dyDescent="0.25">
      <c r="A10676" s="2" t="s">
        <v>267</v>
      </c>
      <c r="B10676" s="2" t="s">
        <v>428</v>
      </c>
      <c r="C10676" s="2" t="s">
        <v>390</v>
      </c>
      <c r="D10676" s="2">
        <v>2020</v>
      </c>
      <c r="E10676" s="2" t="s">
        <v>388</v>
      </c>
      <c r="F10676" s="2">
        <v>19804515</v>
      </c>
    </row>
    <row r="10677" spans="1:6" x14ac:dyDescent="0.25">
      <c r="A10677" s="2" t="s">
        <v>267</v>
      </c>
      <c r="B10677" s="2" t="s">
        <v>428</v>
      </c>
      <c r="C10677" s="2" t="s">
        <v>390</v>
      </c>
      <c r="D10677" s="2">
        <v>2021</v>
      </c>
      <c r="E10677" s="2" t="s">
        <v>388</v>
      </c>
      <c r="F10677" s="2">
        <v>20864588</v>
      </c>
    </row>
    <row r="10678" spans="1:6" x14ac:dyDescent="0.25">
      <c r="A10678" s="2" t="s">
        <v>268</v>
      </c>
      <c r="B10678" s="2" t="s">
        <v>397</v>
      </c>
      <c r="C10678" s="2" t="s">
        <v>387</v>
      </c>
      <c r="D10678" s="2">
        <v>2010</v>
      </c>
      <c r="E10678" s="2" t="s">
        <v>388</v>
      </c>
      <c r="F10678" s="2">
        <v>1110806609</v>
      </c>
    </row>
    <row r="10679" spans="1:6" x14ac:dyDescent="0.25">
      <c r="A10679" s="2" t="s">
        <v>268</v>
      </c>
      <c r="B10679" s="2" t="s">
        <v>397</v>
      </c>
      <c r="C10679" s="2" t="s">
        <v>387</v>
      </c>
      <c r="D10679" s="2">
        <v>2011</v>
      </c>
      <c r="E10679" s="2" t="s">
        <v>388</v>
      </c>
      <c r="F10679" s="2">
        <v>758529008</v>
      </c>
    </row>
    <row r="10680" spans="1:6" x14ac:dyDescent="0.25">
      <c r="A10680" s="2" t="s">
        <v>268</v>
      </c>
      <c r="B10680" s="2" t="s">
        <v>397</v>
      </c>
      <c r="C10680" s="2" t="s">
        <v>387</v>
      </c>
      <c r="D10680" s="2">
        <v>2012</v>
      </c>
      <c r="E10680" s="2" t="s">
        <v>388</v>
      </c>
      <c r="F10680" s="2">
        <v>839551600</v>
      </c>
    </row>
    <row r="10681" spans="1:6" x14ac:dyDescent="0.25">
      <c r="A10681" s="2" t="s">
        <v>268</v>
      </c>
      <c r="B10681" s="2" t="s">
        <v>397</v>
      </c>
      <c r="C10681" s="2" t="s">
        <v>387</v>
      </c>
      <c r="D10681" s="2">
        <v>2013</v>
      </c>
      <c r="E10681" s="2" t="s">
        <v>388</v>
      </c>
      <c r="F10681" s="2">
        <v>777215344</v>
      </c>
    </row>
    <row r="10682" spans="1:6" x14ac:dyDescent="0.25">
      <c r="A10682" s="2" t="s">
        <v>268</v>
      </c>
      <c r="B10682" s="2" t="s">
        <v>397</v>
      </c>
      <c r="C10682" s="2" t="s">
        <v>387</v>
      </c>
      <c r="D10682" s="2">
        <v>2014</v>
      </c>
      <c r="E10682" s="2" t="s">
        <v>388</v>
      </c>
      <c r="F10682" s="2">
        <v>1091224531</v>
      </c>
    </row>
    <row r="10683" spans="1:6" x14ac:dyDescent="0.25">
      <c r="A10683" s="2" t="s">
        <v>268</v>
      </c>
      <c r="B10683" s="2" t="s">
        <v>397</v>
      </c>
      <c r="C10683" s="2" t="s">
        <v>387</v>
      </c>
      <c r="D10683" s="2">
        <v>2015</v>
      </c>
      <c r="E10683" s="2" t="s">
        <v>388</v>
      </c>
      <c r="F10683" s="2">
        <v>1342939756</v>
      </c>
    </row>
    <row r="10684" spans="1:6" x14ac:dyDescent="0.25">
      <c r="A10684" s="2" t="s">
        <v>268</v>
      </c>
      <c r="B10684" s="2" t="s">
        <v>397</v>
      </c>
      <c r="C10684" s="2" t="s">
        <v>387</v>
      </c>
      <c r="D10684" s="2">
        <v>2016</v>
      </c>
      <c r="E10684" s="2" t="s">
        <v>388</v>
      </c>
      <c r="F10684" s="2">
        <v>1093135644</v>
      </c>
    </row>
    <row r="10685" spans="1:6" x14ac:dyDescent="0.25">
      <c r="A10685" s="2" t="s">
        <v>268</v>
      </c>
      <c r="B10685" s="2" t="s">
        <v>397</v>
      </c>
      <c r="C10685" s="2" t="s">
        <v>387</v>
      </c>
      <c r="D10685" s="2">
        <v>2017</v>
      </c>
      <c r="E10685" s="2" t="s">
        <v>388</v>
      </c>
      <c r="F10685" s="2">
        <v>1633652876</v>
      </c>
    </row>
    <row r="10686" spans="1:6" x14ac:dyDescent="0.25">
      <c r="A10686" s="2" t="s">
        <v>268</v>
      </c>
      <c r="B10686" s="2" t="s">
        <v>397</v>
      </c>
      <c r="C10686" s="2" t="s">
        <v>387</v>
      </c>
      <c r="D10686" s="2">
        <v>2018</v>
      </c>
      <c r="E10686" s="2" t="s">
        <v>388</v>
      </c>
      <c r="F10686" s="2">
        <v>1558398806</v>
      </c>
    </row>
    <row r="10687" spans="1:6" x14ac:dyDescent="0.25">
      <c r="A10687" s="2" t="s">
        <v>268</v>
      </c>
      <c r="B10687" s="2" t="s">
        <v>397</v>
      </c>
      <c r="C10687" s="2" t="s">
        <v>387</v>
      </c>
      <c r="D10687" s="2">
        <v>2019</v>
      </c>
      <c r="E10687" s="2" t="s">
        <v>388</v>
      </c>
      <c r="F10687" s="2">
        <v>1662061907</v>
      </c>
    </row>
    <row r="10688" spans="1:6" x14ac:dyDescent="0.25">
      <c r="A10688" s="2" t="s">
        <v>268</v>
      </c>
      <c r="B10688" s="2" t="s">
        <v>397</v>
      </c>
      <c r="C10688" s="2" t="s">
        <v>387</v>
      </c>
      <c r="D10688" s="2">
        <v>2020</v>
      </c>
      <c r="E10688" s="2" t="s">
        <v>388</v>
      </c>
      <c r="F10688" s="2">
        <v>1755215549</v>
      </c>
    </row>
    <row r="10689" spans="1:6" x14ac:dyDescent="0.25">
      <c r="A10689" s="2" t="s">
        <v>268</v>
      </c>
      <c r="B10689" s="2" t="s">
        <v>397</v>
      </c>
      <c r="C10689" s="2" t="s">
        <v>387</v>
      </c>
      <c r="D10689" s="2">
        <v>2021</v>
      </c>
      <c r="E10689" s="2" t="s">
        <v>388</v>
      </c>
      <c r="F10689" s="2">
        <v>1816692499</v>
      </c>
    </row>
    <row r="10690" spans="1:6" x14ac:dyDescent="0.25">
      <c r="A10690" s="2" t="s">
        <v>268</v>
      </c>
      <c r="B10690" s="2" t="s">
        <v>397</v>
      </c>
      <c r="C10690" s="2" t="s">
        <v>389</v>
      </c>
      <c r="D10690" s="2">
        <v>2010</v>
      </c>
      <c r="E10690" s="2" t="s">
        <v>388</v>
      </c>
      <c r="F10690" s="2">
        <v>1266037200</v>
      </c>
    </row>
    <row r="10691" spans="1:6" x14ac:dyDescent="0.25">
      <c r="A10691" s="2" t="s">
        <v>268</v>
      </c>
      <c r="B10691" s="2" t="s">
        <v>397</v>
      </c>
      <c r="C10691" s="2" t="s">
        <v>389</v>
      </c>
      <c r="D10691" s="2">
        <v>2011</v>
      </c>
      <c r="E10691" s="2" t="s">
        <v>388</v>
      </c>
      <c r="F10691" s="2">
        <v>1127279575</v>
      </c>
    </row>
    <row r="10692" spans="1:6" x14ac:dyDescent="0.25">
      <c r="A10692" s="2" t="s">
        <v>268</v>
      </c>
      <c r="B10692" s="2" t="s">
        <v>397</v>
      </c>
      <c r="C10692" s="2" t="s">
        <v>389</v>
      </c>
      <c r="D10692" s="2">
        <v>2012</v>
      </c>
      <c r="E10692" s="2" t="s">
        <v>388</v>
      </c>
      <c r="F10692" s="2">
        <v>1265312321</v>
      </c>
    </row>
    <row r="10693" spans="1:6" x14ac:dyDescent="0.25">
      <c r="A10693" s="2" t="s">
        <v>268</v>
      </c>
      <c r="B10693" s="2" t="s">
        <v>397</v>
      </c>
      <c r="C10693" s="2" t="s">
        <v>389</v>
      </c>
      <c r="D10693" s="2">
        <v>2013</v>
      </c>
      <c r="E10693" s="2" t="s">
        <v>388</v>
      </c>
      <c r="F10693" s="2">
        <v>2156602106</v>
      </c>
    </row>
    <row r="10694" spans="1:6" x14ac:dyDescent="0.25">
      <c r="A10694" s="2" t="s">
        <v>268</v>
      </c>
      <c r="B10694" s="2" t="s">
        <v>397</v>
      </c>
      <c r="C10694" s="2" t="s">
        <v>389</v>
      </c>
      <c r="D10694" s="2">
        <v>2014</v>
      </c>
      <c r="E10694" s="2" t="s">
        <v>388</v>
      </c>
      <c r="F10694" s="2">
        <v>1084003707</v>
      </c>
    </row>
    <row r="10695" spans="1:6" x14ac:dyDescent="0.25">
      <c r="A10695" s="2" t="s">
        <v>268</v>
      </c>
      <c r="B10695" s="2" t="s">
        <v>397</v>
      </c>
      <c r="C10695" s="2" t="s">
        <v>389</v>
      </c>
      <c r="D10695" s="2">
        <v>2015</v>
      </c>
      <c r="E10695" s="2" t="s">
        <v>388</v>
      </c>
      <c r="F10695" s="2">
        <v>1630136112</v>
      </c>
    </row>
    <row r="10696" spans="1:6" x14ac:dyDescent="0.25">
      <c r="A10696" s="2" t="s">
        <v>268</v>
      </c>
      <c r="B10696" s="2" t="s">
        <v>397</v>
      </c>
      <c r="C10696" s="2" t="s">
        <v>389</v>
      </c>
      <c r="D10696" s="2">
        <v>2016</v>
      </c>
      <c r="E10696" s="2" t="s">
        <v>388</v>
      </c>
      <c r="F10696" s="2">
        <v>1512101516</v>
      </c>
    </row>
    <row r="10697" spans="1:6" x14ac:dyDescent="0.25">
      <c r="A10697" s="2" t="s">
        <v>268</v>
      </c>
      <c r="B10697" s="2" t="s">
        <v>397</v>
      </c>
      <c r="C10697" s="2" t="s">
        <v>389</v>
      </c>
      <c r="D10697" s="2">
        <v>2017</v>
      </c>
      <c r="E10697" s="2" t="s">
        <v>388</v>
      </c>
      <c r="F10697" s="2">
        <v>985068882</v>
      </c>
    </row>
    <row r="10698" spans="1:6" x14ac:dyDescent="0.25">
      <c r="A10698" s="2" t="s">
        <v>268</v>
      </c>
      <c r="B10698" s="2" t="s">
        <v>397</v>
      </c>
      <c r="C10698" s="2" t="s">
        <v>389</v>
      </c>
      <c r="D10698" s="2">
        <v>2018</v>
      </c>
      <c r="E10698" s="2" t="s">
        <v>388</v>
      </c>
      <c r="F10698" s="2">
        <v>1923015664</v>
      </c>
    </row>
    <row r="10699" spans="1:6" x14ac:dyDescent="0.25">
      <c r="A10699" s="2" t="s">
        <v>268</v>
      </c>
      <c r="B10699" s="2" t="s">
        <v>397</v>
      </c>
      <c r="C10699" s="2" t="s">
        <v>389</v>
      </c>
      <c r="D10699" s="2">
        <v>2019</v>
      </c>
      <c r="E10699" s="2" t="s">
        <v>388</v>
      </c>
      <c r="F10699" s="2">
        <v>1973330645</v>
      </c>
    </row>
    <row r="10700" spans="1:6" x14ac:dyDescent="0.25">
      <c r="A10700" s="2" t="s">
        <v>268</v>
      </c>
      <c r="B10700" s="2" t="s">
        <v>397</v>
      </c>
      <c r="C10700" s="2" t="s">
        <v>389</v>
      </c>
      <c r="D10700" s="2">
        <v>2020</v>
      </c>
      <c r="E10700" s="2" t="s">
        <v>388</v>
      </c>
      <c r="F10700" s="2">
        <v>1986433492</v>
      </c>
    </row>
    <row r="10701" spans="1:6" x14ac:dyDescent="0.25">
      <c r="A10701" s="2" t="s">
        <v>268</v>
      </c>
      <c r="B10701" s="2" t="s">
        <v>397</v>
      </c>
      <c r="C10701" s="2" t="s">
        <v>389</v>
      </c>
      <c r="D10701" s="2">
        <v>2021</v>
      </c>
      <c r="E10701" s="2" t="s">
        <v>388</v>
      </c>
      <c r="F10701" s="2">
        <v>1988674707</v>
      </c>
    </row>
    <row r="10702" spans="1:6" x14ac:dyDescent="0.25">
      <c r="A10702" s="2" t="s">
        <v>268</v>
      </c>
      <c r="B10702" s="2" t="s">
        <v>397</v>
      </c>
      <c r="C10702" s="2" t="s">
        <v>390</v>
      </c>
      <c r="D10702" s="2">
        <v>2010</v>
      </c>
      <c r="E10702" s="2" t="s">
        <v>388</v>
      </c>
      <c r="F10702" s="2">
        <v>1001745243</v>
      </c>
    </row>
    <row r="10703" spans="1:6" x14ac:dyDescent="0.25">
      <c r="A10703" s="2" t="s">
        <v>268</v>
      </c>
      <c r="B10703" s="2" t="s">
        <v>397</v>
      </c>
      <c r="C10703" s="2" t="s">
        <v>390</v>
      </c>
      <c r="D10703" s="2">
        <v>2011</v>
      </c>
      <c r="E10703" s="2" t="s">
        <v>388</v>
      </c>
      <c r="F10703" s="2">
        <v>844749933</v>
      </c>
    </row>
    <row r="10704" spans="1:6" x14ac:dyDescent="0.25">
      <c r="A10704" s="2" t="s">
        <v>268</v>
      </c>
      <c r="B10704" s="2" t="s">
        <v>397</v>
      </c>
      <c r="C10704" s="2" t="s">
        <v>390</v>
      </c>
      <c r="D10704" s="2">
        <v>2012</v>
      </c>
      <c r="E10704" s="2" t="s">
        <v>388</v>
      </c>
      <c r="F10704" s="2">
        <v>1109467905</v>
      </c>
    </row>
    <row r="10705" spans="1:6" x14ac:dyDescent="0.25">
      <c r="A10705" s="2" t="s">
        <v>268</v>
      </c>
      <c r="B10705" s="2" t="s">
        <v>397</v>
      </c>
      <c r="C10705" s="2" t="s">
        <v>390</v>
      </c>
      <c r="D10705" s="2">
        <v>2013</v>
      </c>
      <c r="E10705" s="2" t="s">
        <v>388</v>
      </c>
      <c r="F10705" s="2">
        <v>1322918329</v>
      </c>
    </row>
    <row r="10706" spans="1:6" x14ac:dyDescent="0.25">
      <c r="A10706" s="2" t="s">
        <v>268</v>
      </c>
      <c r="B10706" s="2" t="s">
        <v>397</v>
      </c>
      <c r="C10706" s="2" t="s">
        <v>390</v>
      </c>
      <c r="D10706" s="2">
        <v>2014</v>
      </c>
      <c r="E10706" s="2" t="s">
        <v>388</v>
      </c>
      <c r="F10706" s="2">
        <v>1346778522</v>
      </c>
    </row>
    <row r="10707" spans="1:6" x14ac:dyDescent="0.25">
      <c r="A10707" s="2" t="s">
        <v>268</v>
      </c>
      <c r="B10707" s="2" t="s">
        <v>397</v>
      </c>
      <c r="C10707" s="2" t="s">
        <v>390</v>
      </c>
      <c r="D10707" s="2">
        <v>2015</v>
      </c>
      <c r="E10707" s="2" t="s">
        <v>388</v>
      </c>
      <c r="F10707" s="2">
        <v>595257050</v>
      </c>
    </row>
    <row r="10708" spans="1:6" x14ac:dyDescent="0.25">
      <c r="A10708" s="2" t="s">
        <v>268</v>
      </c>
      <c r="B10708" s="2" t="s">
        <v>397</v>
      </c>
      <c r="C10708" s="2" t="s">
        <v>390</v>
      </c>
      <c r="D10708" s="2">
        <v>2016</v>
      </c>
      <c r="E10708" s="2" t="s">
        <v>388</v>
      </c>
      <c r="F10708" s="2">
        <v>539419860</v>
      </c>
    </row>
    <row r="10709" spans="1:6" x14ac:dyDescent="0.25">
      <c r="A10709" s="2" t="s">
        <v>268</v>
      </c>
      <c r="B10709" s="2" t="s">
        <v>397</v>
      </c>
      <c r="C10709" s="2" t="s">
        <v>390</v>
      </c>
      <c r="D10709" s="2">
        <v>2017</v>
      </c>
      <c r="E10709" s="2" t="s">
        <v>388</v>
      </c>
      <c r="F10709" s="2">
        <v>821505781</v>
      </c>
    </row>
    <row r="10710" spans="1:6" x14ac:dyDescent="0.25">
      <c r="A10710" s="2" t="s">
        <v>268</v>
      </c>
      <c r="B10710" s="2" t="s">
        <v>397</v>
      </c>
      <c r="C10710" s="2" t="s">
        <v>390</v>
      </c>
      <c r="D10710" s="2">
        <v>2018</v>
      </c>
      <c r="E10710" s="2" t="s">
        <v>388</v>
      </c>
      <c r="F10710" s="2">
        <v>829613273</v>
      </c>
    </row>
    <row r="10711" spans="1:6" x14ac:dyDescent="0.25">
      <c r="A10711" s="2" t="s">
        <v>268</v>
      </c>
      <c r="B10711" s="2" t="s">
        <v>397</v>
      </c>
      <c r="C10711" s="2" t="s">
        <v>390</v>
      </c>
      <c r="D10711" s="2">
        <v>2019</v>
      </c>
      <c r="E10711" s="2" t="s">
        <v>388</v>
      </c>
      <c r="F10711" s="2">
        <v>869386706</v>
      </c>
    </row>
    <row r="10712" spans="1:6" x14ac:dyDescent="0.25">
      <c r="A10712" s="2" t="s">
        <v>268</v>
      </c>
      <c r="B10712" s="2" t="s">
        <v>397</v>
      </c>
      <c r="C10712" s="2" t="s">
        <v>390</v>
      </c>
      <c r="D10712" s="2">
        <v>2020</v>
      </c>
      <c r="E10712" s="2" t="s">
        <v>388</v>
      </c>
      <c r="F10712" s="2">
        <v>913596082</v>
      </c>
    </row>
    <row r="10713" spans="1:6" x14ac:dyDescent="0.25">
      <c r="A10713" s="2" t="s">
        <v>268</v>
      </c>
      <c r="B10713" s="2" t="s">
        <v>397</v>
      </c>
      <c r="C10713" s="2" t="s">
        <v>390</v>
      </c>
      <c r="D10713" s="2">
        <v>2021</v>
      </c>
      <c r="E10713" s="2" t="s">
        <v>388</v>
      </c>
      <c r="F10713" s="2">
        <v>955021776</v>
      </c>
    </row>
    <row r="10714" spans="1:6" x14ac:dyDescent="0.25">
      <c r="A10714" s="2" t="s">
        <v>269</v>
      </c>
      <c r="B10714" s="2" t="s">
        <v>408</v>
      </c>
      <c r="C10714" s="2" t="s">
        <v>387</v>
      </c>
      <c r="D10714" s="2">
        <v>2010</v>
      </c>
      <c r="E10714" s="2" t="s">
        <v>388</v>
      </c>
      <c r="F10714" s="2">
        <v>72250956</v>
      </c>
    </row>
    <row r="10715" spans="1:6" x14ac:dyDescent="0.25">
      <c r="A10715" s="2" t="s">
        <v>269</v>
      </c>
      <c r="B10715" s="2" t="s">
        <v>408</v>
      </c>
      <c r="C10715" s="2" t="s">
        <v>387</v>
      </c>
      <c r="D10715" s="2">
        <v>2011</v>
      </c>
      <c r="E10715" s="2" t="s">
        <v>388</v>
      </c>
      <c r="F10715" s="2">
        <v>58420826</v>
      </c>
    </row>
    <row r="10716" spans="1:6" x14ac:dyDescent="0.25">
      <c r="A10716" s="2" t="s">
        <v>269</v>
      </c>
      <c r="B10716" s="2" t="s">
        <v>408</v>
      </c>
      <c r="C10716" s="2" t="s">
        <v>387</v>
      </c>
      <c r="D10716" s="2">
        <v>2012</v>
      </c>
      <c r="E10716" s="2" t="s">
        <v>388</v>
      </c>
      <c r="F10716" s="2">
        <v>72507843</v>
      </c>
    </row>
    <row r="10717" spans="1:6" x14ac:dyDescent="0.25">
      <c r="A10717" s="2" t="s">
        <v>269</v>
      </c>
      <c r="B10717" s="2" t="s">
        <v>408</v>
      </c>
      <c r="C10717" s="2" t="s">
        <v>387</v>
      </c>
      <c r="D10717" s="2">
        <v>2013</v>
      </c>
      <c r="E10717" s="2" t="s">
        <v>388</v>
      </c>
      <c r="F10717" s="2">
        <v>30680093</v>
      </c>
    </row>
    <row r="10718" spans="1:6" x14ac:dyDescent="0.25">
      <c r="A10718" s="2" t="s">
        <v>269</v>
      </c>
      <c r="B10718" s="2" t="s">
        <v>408</v>
      </c>
      <c r="C10718" s="2" t="s">
        <v>387</v>
      </c>
      <c r="D10718" s="2">
        <v>2014</v>
      </c>
      <c r="E10718" s="2" t="s">
        <v>388</v>
      </c>
      <c r="F10718" s="2">
        <v>67253684</v>
      </c>
    </row>
    <row r="10719" spans="1:6" x14ac:dyDescent="0.25">
      <c r="A10719" s="2" t="s">
        <v>269</v>
      </c>
      <c r="B10719" s="2" t="s">
        <v>408</v>
      </c>
      <c r="C10719" s="2" t="s">
        <v>387</v>
      </c>
      <c r="D10719" s="2">
        <v>2015</v>
      </c>
      <c r="E10719" s="2" t="s">
        <v>388</v>
      </c>
      <c r="F10719" s="2">
        <v>70437683</v>
      </c>
    </row>
    <row r="10720" spans="1:6" x14ac:dyDescent="0.25">
      <c r="A10720" s="2" t="s">
        <v>269</v>
      </c>
      <c r="B10720" s="2" t="s">
        <v>408</v>
      </c>
      <c r="C10720" s="2" t="s">
        <v>387</v>
      </c>
      <c r="D10720" s="2">
        <v>2016</v>
      </c>
      <c r="E10720" s="2" t="s">
        <v>388</v>
      </c>
      <c r="F10720" s="2">
        <v>65153616</v>
      </c>
    </row>
    <row r="10721" spans="1:6" x14ac:dyDescent="0.25">
      <c r="A10721" s="2" t="s">
        <v>269</v>
      </c>
      <c r="B10721" s="2" t="s">
        <v>408</v>
      </c>
      <c r="C10721" s="2" t="s">
        <v>387</v>
      </c>
      <c r="D10721" s="2">
        <v>2017</v>
      </c>
      <c r="E10721" s="2" t="s">
        <v>388</v>
      </c>
      <c r="F10721" s="2">
        <v>76529385</v>
      </c>
    </row>
    <row r="10722" spans="1:6" x14ac:dyDescent="0.25">
      <c r="A10722" s="2" t="s">
        <v>269</v>
      </c>
      <c r="B10722" s="2" t="s">
        <v>408</v>
      </c>
      <c r="C10722" s="2" t="s">
        <v>387</v>
      </c>
      <c r="D10722" s="2">
        <v>2018</v>
      </c>
      <c r="E10722" s="2" t="s">
        <v>388</v>
      </c>
      <c r="F10722" s="2">
        <v>148629121</v>
      </c>
    </row>
    <row r="10723" spans="1:6" x14ac:dyDescent="0.25">
      <c r="A10723" s="2" t="s">
        <v>269</v>
      </c>
      <c r="B10723" s="2" t="s">
        <v>408</v>
      </c>
      <c r="C10723" s="2" t="s">
        <v>387</v>
      </c>
      <c r="D10723" s="2">
        <v>2019</v>
      </c>
      <c r="E10723" s="2" t="s">
        <v>388</v>
      </c>
      <c r="F10723" s="2">
        <v>158995975</v>
      </c>
    </row>
    <row r="10724" spans="1:6" x14ac:dyDescent="0.25">
      <c r="A10724" s="2" t="s">
        <v>269</v>
      </c>
      <c r="B10724" s="2" t="s">
        <v>408</v>
      </c>
      <c r="C10724" s="2" t="s">
        <v>387</v>
      </c>
      <c r="D10724" s="2">
        <v>2020</v>
      </c>
      <c r="E10724" s="2" t="s">
        <v>388</v>
      </c>
      <c r="F10724" s="2">
        <v>168274314</v>
      </c>
    </row>
    <row r="10725" spans="1:6" x14ac:dyDescent="0.25">
      <c r="A10725" s="2" t="s">
        <v>269</v>
      </c>
      <c r="B10725" s="2" t="s">
        <v>408</v>
      </c>
      <c r="C10725" s="2" t="s">
        <v>387</v>
      </c>
      <c r="D10725" s="2">
        <v>2021</v>
      </c>
      <c r="E10725" s="2" t="s">
        <v>388</v>
      </c>
      <c r="F10725" s="2">
        <v>174023874</v>
      </c>
    </row>
    <row r="10726" spans="1:6" x14ac:dyDescent="0.25">
      <c r="A10726" s="2" t="s">
        <v>269</v>
      </c>
      <c r="B10726" s="2" t="s">
        <v>408</v>
      </c>
      <c r="C10726" s="2" t="s">
        <v>389</v>
      </c>
      <c r="D10726" s="2">
        <v>2010</v>
      </c>
      <c r="E10726" s="2" t="s">
        <v>388</v>
      </c>
      <c r="F10726" s="2">
        <v>84732263</v>
      </c>
    </row>
    <row r="10727" spans="1:6" x14ac:dyDescent="0.25">
      <c r="A10727" s="2" t="s">
        <v>269</v>
      </c>
      <c r="B10727" s="2" t="s">
        <v>408</v>
      </c>
      <c r="C10727" s="2" t="s">
        <v>389</v>
      </c>
      <c r="D10727" s="2">
        <v>2011</v>
      </c>
      <c r="E10727" s="2" t="s">
        <v>388</v>
      </c>
      <c r="F10727" s="2">
        <v>64392213</v>
      </c>
    </row>
    <row r="10728" spans="1:6" x14ac:dyDescent="0.25">
      <c r="A10728" s="2" t="s">
        <v>269</v>
      </c>
      <c r="B10728" s="2" t="s">
        <v>408</v>
      </c>
      <c r="C10728" s="2" t="s">
        <v>389</v>
      </c>
      <c r="D10728" s="2">
        <v>2012</v>
      </c>
      <c r="E10728" s="2" t="s">
        <v>388</v>
      </c>
      <c r="F10728" s="2">
        <v>76725453</v>
      </c>
    </row>
    <row r="10729" spans="1:6" x14ac:dyDescent="0.25">
      <c r="A10729" s="2" t="s">
        <v>269</v>
      </c>
      <c r="B10729" s="2" t="s">
        <v>408</v>
      </c>
      <c r="C10729" s="2" t="s">
        <v>389</v>
      </c>
      <c r="D10729" s="2">
        <v>2013</v>
      </c>
      <c r="E10729" s="2" t="s">
        <v>388</v>
      </c>
      <c r="F10729" s="2">
        <v>127557419</v>
      </c>
    </row>
    <row r="10730" spans="1:6" x14ac:dyDescent="0.25">
      <c r="A10730" s="2" t="s">
        <v>269</v>
      </c>
      <c r="B10730" s="2" t="s">
        <v>408</v>
      </c>
      <c r="C10730" s="2" t="s">
        <v>389</v>
      </c>
      <c r="D10730" s="2">
        <v>2014</v>
      </c>
      <c r="E10730" s="2" t="s">
        <v>388</v>
      </c>
      <c r="F10730" s="2">
        <v>96863944</v>
      </c>
    </row>
    <row r="10731" spans="1:6" x14ac:dyDescent="0.25">
      <c r="A10731" s="2" t="s">
        <v>269</v>
      </c>
      <c r="B10731" s="2" t="s">
        <v>408</v>
      </c>
      <c r="C10731" s="2" t="s">
        <v>389</v>
      </c>
      <c r="D10731" s="2">
        <v>2015</v>
      </c>
      <c r="E10731" s="2" t="s">
        <v>388</v>
      </c>
      <c r="F10731" s="2">
        <v>53788855</v>
      </c>
    </row>
    <row r="10732" spans="1:6" x14ac:dyDescent="0.25">
      <c r="A10732" s="2" t="s">
        <v>269</v>
      </c>
      <c r="B10732" s="2" t="s">
        <v>408</v>
      </c>
      <c r="C10732" s="2" t="s">
        <v>389</v>
      </c>
      <c r="D10732" s="2">
        <v>2016</v>
      </c>
      <c r="E10732" s="2" t="s">
        <v>388</v>
      </c>
      <c r="F10732" s="2">
        <v>256500870</v>
      </c>
    </row>
    <row r="10733" spans="1:6" x14ac:dyDescent="0.25">
      <c r="A10733" s="2" t="s">
        <v>269</v>
      </c>
      <c r="B10733" s="2" t="s">
        <v>408</v>
      </c>
      <c r="C10733" s="2" t="s">
        <v>389</v>
      </c>
      <c r="D10733" s="2">
        <v>2017</v>
      </c>
      <c r="E10733" s="2" t="s">
        <v>388</v>
      </c>
      <c r="F10733" s="2">
        <v>158660831</v>
      </c>
    </row>
    <row r="10734" spans="1:6" x14ac:dyDescent="0.25">
      <c r="A10734" s="2" t="s">
        <v>269</v>
      </c>
      <c r="B10734" s="2" t="s">
        <v>408</v>
      </c>
      <c r="C10734" s="2" t="s">
        <v>389</v>
      </c>
      <c r="D10734" s="2">
        <v>2018</v>
      </c>
      <c r="E10734" s="2" t="s">
        <v>388</v>
      </c>
      <c r="F10734" s="2">
        <v>237272568</v>
      </c>
    </row>
    <row r="10735" spans="1:6" x14ac:dyDescent="0.25">
      <c r="A10735" s="2" t="s">
        <v>269</v>
      </c>
      <c r="B10735" s="2" t="s">
        <v>408</v>
      </c>
      <c r="C10735" s="2" t="s">
        <v>389</v>
      </c>
      <c r="D10735" s="2">
        <v>2019</v>
      </c>
      <c r="E10735" s="2" t="s">
        <v>388</v>
      </c>
      <c r="F10735" s="2">
        <v>236027970</v>
      </c>
    </row>
    <row r="10736" spans="1:6" x14ac:dyDescent="0.25">
      <c r="A10736" s="2" t="s">
        <v>269</v>
      </c>
      <c r="B10736" s="2" t="s">
        <v>408</v>
      </c>
      <c r="C10736" s="2" t="s">
        <v>389</v>
      </c>
      <c r="D10736" s="2">
        <v>2020</v>
      </c>
      <c r="E10736" s="2" t="s">
        <v>388</v>
      </c>
      <c r="F10736" s="2">
        <v>235865803</v>
      </c>
    </row>
    <row r="10737" spans="1:6" x14ac:dyDescent="0.25">
      <c r="A10737" s="2" t="s">
        <v>269</v>
      </c>
      <c r="B10737" s="2" t="s">
        <v>408</v>
      </c>
      <c r="C10737" s="2" t="s">
        <v>389</v>
      </c>
      <c r="D10737" s="2">
        <v>2021</v>
      </c>
      <c r="E10737" s="2" t="s">
        <v>388</v>
      </c>
      <c r="F10737" s="2">
        <v>234140004</v>
      </c>
    </row>
    <row r="10738" spans="1:6" x14ac:dyDescent="0.25">
      <c r="A10738" s="2" t="s">
        <v>269</v>
      </c>
      <c r="B10738" s="2" t="s">
        <v>408</v>
      </c>
      <c r="C10738" s="2" t="s">
        <v>390</v>
      </c>
      <c r="D10738" s="2">
        <v>2010</v>
      </c>
      <c r="E10738" s="2" t="s">
        <v>388</v>
      </c>
      <c r="F10738" s="2">
        <v>7305417</v>
      </c>
    </row>
    <row r="10739" spans="1:6" x14ac:dyDescent="0.25">
      <c r="A10739" s="2" t="s">
        <v>269</v>
      </c>
      <c r="B10739" s="2" t="s">
        <v>408</v>
      </c>
      <c r="C10739" s="2" t="s">
        <v>390</v>
      </c>
      <c r="D10739" s="2">
        <v>2011</v>
      </c>
      <c r="E10739" s="2" t="s">
        <v>388</v>
      </c>
      <c r="F10739" s="2">
        <v>30015055</v>
      </c>
    </row>
    <row r="10740" spans="1:6" x14ac:dyDescent="0.25">
      <c r="A10740" s="2" t="s">
        <v>269</v>
      </c>
      <c r="B10740" s="2" t="s">
        <v>408</v>
      </c>
      <c r="C10740" s="2" t="s">
        <v>390</v>
      </c>
      <c r="D10740" s="2">
        <v>2012</v>
      </c>
      <c r="E10740" s="2" t="s">
        <v>388</v>
      </c>
      <c r="F10740" s="2">
        <v>8598863</v>
      </c>
    </row>
    <row r="10741" spans="1:6" x14ac:dyDescent="0.25">
      <c r="A10741" s="2" t="s">
        <v>269</v>
      </c>
      <c r="B10741" s="2" t="s">
        <v>408</v>
      </c>
      <c r="C10741" s="2" t="s">
        <v>390</v>
      </c>
      <c r="D10741" s="2">
        <v>2013</v>
      </c>
      <c r="E10741" s="2" t="s">
        <v>388</v>
      </c>
      <c r="F10741" s="2">
        <v>16339604</v>
      </c>
    </row>
    <row r="10742" spans="1:6" x14ac:dyDescent="0.25">
      <c r="A10742" s="2" t="s">
        <v>269</v>
      </c>
      <c r="B10742" s="2" t="s">
        <v>408</v>
      </c>
      <c r="C10742" s="2" t="s">
        <v>390</v>
      </c>
      <c r="D10742" s="2">
        <v>2014</v>
      </c>
      <c r="E10742" s="2" t="s">
        <v>388</v>
      </c>
      <c r="F10742" s="2">
        <v>6328990</v>
      </c>
    </row>
    <row r="10743" spans="1:6" x14ac:dyDescent="0.25">
      <c r="A10743" s="2" t="s">
        <v>269</v>
      </c>
      <c r="B10743" s="2" t="s">
        <v>408</v>
      </c>
      <c r="C10743" s="2" t="s">
        <v>390</v>
      </c>
      <c r="D10743" s="2">
        <v>2015</v>
      </c>
      <c r="E10743" s="2" t="s">
        <v>388</v>
      </c>
      <c r="F10743" s="2">
        <v>30415141</v>
      </c>
    </row>
    <row r="10744" spans="1:6" x14ac:dyDescent="0.25">
      <c r="A10744" s="2" t="s">
        <v>269</v>
      </c>
      <c r="B10744" s="2" t="s">
        <v>408</v>
      </c>
      <c r="C10744" s="2" t="s">
        <v>390</v>
      </c>
      <c r="D10744" s="2">
        <v>2016</v>
      </c>
      <c r="E10744" s="2" t="s">
        <v>388</v>
      </c>
      <c r="F10744" s="2">
        <v>3556337</v>
      </c>
    </row>
    <row r="10745" spans="1:6" x14ac:dyDescent="0.25">
      <c r="A10745" s="2" t="s">
        <v>269</v>
      </c>
      <c r="B10745" s="2" t="s">
        <v>408</v>
      </c>
      <c r="C10745" s="2" t="s">
        <v>390</v>
      </c>
      <c r="D10745" s="2">
        <v>2017</v>
      </c>
      <c r="E10745" s="2" t="s">
        <v>388</v>
      </c>
      <c r="F10745" s="2">
        <v>6625236</v>
      </c>
    </row>
    <row r="10746" spans="1:6" x14ac:dyDescent="0.25">
      <c r="A10746" s="2" t="s">
        <v>269</v>
      </c>
      <c r="B10746" s="2" t="s">
        <v>408</v>
      </c>
      <c r="C10746" s="2" t="s">
        <v>390</v>
      </c>
      <c r="D10746" s="2">
        <v>2018</v>
      </c>
      <c r="E10746" s="2" t="s">
        <v>388</v>
      </c>
      <c r="F10746" s="2">
        <v>6026562</v>
      </c>
    </row>
    <row r="10747" spans="1:6" x14ac:dyDescent="0.25">
      <c r="A10747" s="2" t="s">
        <v>269</v>
      </c>
      <c r="B10747" s="2" t="s">
        <v>408</v>
      </c>
      <c r="C10747" s="2" t="s">
        <v>390</v>
      </c>
      <c r="D10747" s="2">
        <v>2019</v>
      </c>
      <c r="E10747" s="2" t="s">
        <v>388</v>
      </c>
      <c r="F10747" s="2">
        <v>6354825</v>
      </c>
    </row>
    <row r="10748" spans="1:6" x14ac:dyDescent="0.25">
      <c r="A10748" s="2" t="s">
        <v>269</v>
      </c>
      <c r="B10748" s="2" t="s">
        <v>408</v>
      </c>
      <c r="C10748" s="2" t="s">
        <v>390</v>
      </c>
      <c r="D10748" s="2">
        <v>2020</v>
      </c>
      <c r="E10748" s="2" t="s">
        <v>388</v>
      </c>
      <c r="F10748" s="2">
        <v>6385799</v>
      </c>
    </row>
    <row r="10749" spans="1:6" x14ac:dyDescent="0.25">
      <c r="A10749" s="2" t="s">
        <v>269</v>
      </c>
      <c r="B10749" s="2" t="s">
        <v>408</v>
      </c>
      <c r="C10749" s="2" t="s">
        <v>390</v>
      </c>
      <c r="D10749" s="2">
        <v>2021</v>
      </c>
      <c r="E10749" s="2" t="s">
        <v>388</v>
      </c>
      <c r="F10749" s="2">
        <v>6568089</v>
      </c>
    </row>
    <row r="10750" spans="1:6" x14ac:dyDescent="0.25">
      <c r="A10750" s="2" t="s">
        <v>270</v>
      </c>
      <c r="B10750" s="2" t="s">
        <v>415</v>
      </c>
      <c r="C10750" s="2" t="s">
        <v>387</v>
      </c>
      <c r="D10750" s="2">
        <v>2010</v>
      </c>
      <c r="E10750" s="2" t="s">
        <v>388</v>
      </c>
      <c r="F10750" s="2">
        <v>30109773</v>
      </c>
    </row>
    <row r="10751" spans="1:6" x14ac:dyDescent="0.25">
      <c r="A10751" s="2" t="s">
        <v>270</v>
      </c>
      <c r="B10751" s="2" t="s">
        <v>415</v>
      </c>
      <c r="C10751" s="2" t="s">
        <v>387</v>
      </c>
      <c r="D10751" s="2">
        <v>2011</v>
      </c>
      <c r="E10751" s="2" t="s">
        <v>388</v>
      </c>
      <c r="F10751" s="2">
        <v>34534200</v>
      </c>
    </row>
    <row r="10752" spans="1:6" x14ac:dyDescent="0.25">
      <c r="A10752" s="2" t="s">
        <v>270</v>
      </c>
      <c r="B10752" s="2" t="s">
        <v>415</v>
      </c>
      <c r="C10752" s="2" t="s">
        <v>387</v>
      </c>
      <c r="D10752" s="2">
        <v>2012</v>
      </c>
      <c r="E10752" s="2" t="s">
        <v>388</v>
      </c>
      <c r="F10752" s="2">
        <v>25648996</v>
      </c>
    </row>
    <row r="10753" spans="1:6" x14ac:dyDescent="0.25">
      <c r="A10753" s="2" t="s">
        <v>270</v>
      </c>
      <c r="B10753" s="2" t="s">
        <v>415</v>
      </c>
      <c r="C10753" s="2" t="s">
        <v>387</v>
      </c>
      <c r="D10753" s="2">
        <v>2013</v>
      </c>
      <c r="E10753" s="2" t="s">
        <v>388</v>
      </c>
      <c r="F10753" s="2">
        <v>27810665</v>
      </c>
    </row>
    <row r="10754" spans="1:6" x14ac:dyDescent="0.25">
      <c r="A10754" s="2" t="s">
        <v>270</v>
      </c>
      <c r="B10754" s="2" t="s">
        <v>415</v>
      </c>
      <c r="C10754" s="2" t="s">
        <v>387</v>
      </c>
      <c r="D10754" s="2">
        <v>2014</v>
      </c>
      <c r="E10754" s="2" t="s">
        <v>388</v>
      </c>
      <c r="F10754" s="2">
        <v>31267161</v>
      </c>
    </row>
    <row r="10755" spans="1:6" x14ac:dyDescent="0.25">
      <c r="A10755" s="2" t="s">
        <v>270</v>
      </c>
      <c r="B10755" s="2" t="s">
        <v>415</v>
      </c>
      <c r="C10755" s="2" t="s">
        <v>387</v>
      </c>
      <c r="D10755" s="2">
        <v>2015</v>
      </c>
      <c r="E10755" s="2" t="s">
        <v>388</v>
      </c>
      <c r="F10755" s="2">
        <v>19250640</v>
      </c>
    </row>
    <row r="10756" spans="1:6" x14ac:dyDescent="0.25">
      <c r="A10756" s="2" t="s">
        <v>270</v>
      </c>
      <c r="B10756" s="2" t="s">
        <v>415</v>
      </c>
      <c r="C10756" s="2" t="s">
        <v>387</v>
      </c>
      <c r="D10756" s="2">
        <v>2016</v>
      </c>
      <c r="E10756" s="2" t="s">
        <v>388</v>
      </c>
      <c r="F10756" s="2">
        <v>40383677</v>
      </c>
    </row>
    <row r="10757" spans="1:6" x14ac:dyDescent="0.25">
      <c r="A10757" s="2" t="s">
        <v>270</v>
      </c>
      <c r="B10757" s="2" t="s">
        <v>415</v>
      </c>
      <c r="C10757" s="2" t="s">
        <v>387</v>
      </c>
      <c r="D10757" s="2">
        <v>2017</v>
      </c>
      <c r="E10757" s="2" t="s">
        <v>388</v>
      </c>
      <c r="F10757" s="2">
        <v>28704935</v>
      </c>
    </row>
    <row r="10758" spans="1:6" x14ac:dyDescent="0.25">
      <c r="A10758" s="2" t="s">
        <v>270</v>
      </c>
      <c r="B10758" s="2" t="s">
        <v>415</v>
      </c>
      <c r="C10758" s="2" t="s">
        <v>387</v>
      </c>
      <c r="D10758" s="2">
        <v>2018</v>
      </c>
      <c r="E10758" s="2" t="s">
        <v>388</v>
      </c>
      <c r="F10758" s="2">
        <v>30813188</v>
      </c>
    </row>
    <row r="10759" spans="1:6" x14ac:dyDescent="0.25">
      <c r="A10759" s="2" t="s">
        <v>270</v>
      </c>
      <c r="B10759" s="2" t="s">
        <v>415</v>
      </c>
      <c r="C10759" s="2" t="s">
        <v>387</v>
      </c>
      <c r="D10759" s="2">
        <v>2019</v>
      </c>
      <c r="E10759" s="2" t="s">
        <v>388</v>
      </c>
      <c r="F10759" s="2">
        <v>32642372</v>
      </c>
    </row>
    <row r="10760" spans="1:6" x14ac:dyDescent="0.25">
      <c r="A10760" s="2" t="s">
        <v>270</v>
      </c>
      <c r="B10760" s="2" t="s">
        <v>415</v>
      </c>
      <c r="C10760" s="2" t="s">
        <v>387</v>
      </c>
      <c r="D10760" s="2">
        <v>2020</v>
      </c>
      <c r="E10760" s="2" t="s">
        <v>388</v>
      </c>
      <c r="F10760" s="2">
        <v>34344783</v>
      </c>
    </row>
    <row r="10761" spans="1:6" x14ac:dyDescent="0.25">
      <c r="A10761" s="2" t="s">
        <v>270</v>
      </c>
      <c r="B10761" s="2" t="s">
        <v>415</v>
      </c>
      <c r="C10761" s="2" t="s">
        <v>387</v>
      </c>
      <c r="D10761" s="2">
        <v>2021</v>
      </c>
      <c r="E10761" s="2" t="s">
        <v>388</v>
      </c>
      <c r="F10761" s="2">
        <v>35493341</v>
      </c>
    </row>
    <row r="10762" spans="1:6" x14ac:dyDescent="0.25">
      <c r="A10762" s="2" t="s">
        <v>270</v>
      </c>
      <c r="B10762" s="2" t="s">
        <v>415</v>
      </c>
      <c r="C10762" s="2" t="s">
        <v>389</v>
      </c>
      <c r="D10762" s="2">
        <v>2010</v>
      </c>
      <c r="E10762" s="2" t="s">
        <v>388</v>
      </c>
      <c r="F10762" s="2">
        <v>192307942</v>
      </c>
    </row>
    <row r="10763" spans="1:6" x14ac:dyDescent="0.25">
      <c r="A10763" s="2" t="s">
        <v>270</v>
      </c>
      <c r="B10763" s="2" t="s">
        <v>415</v>
      </c>
      <c r="C10763" s="2" t="s">
        <v>389</v>
      </c>
      <c r="D10763" s="2">
        <v>2011</v>
      </c>
      <c r="E10763" s="2" t="s">
        <v>388</v>
      </c>
      <c r="F10763" s="2">
        <v>9996588</v>
      </c>
    </row>
    <row r="10764" spans="1:6" x14ac:dyDescent="0.25">
      <c r="A10764" s="2" t="s">
        <v>270</v>
      </c>
      <c r="B10764" s="2" t="s">
        <v>415</v>
      </c>
      <c r="C10764" s="2" t="s">
        <v>389</v>
      </c>
      <c r="D10764" s="2">
        <v>2012</v>
      </c>
      <c r="E10764" s="2" t="s">
        <v>388</v>
      </c>
      <c r="F10764" s="2">
        <v>15469489</v>
      </c>
    </row>
    <row r="10765" spans="1:6" x14ac:dyDescent="0.25">
      <c r="A10765" s="2" t="s">
        <v>270</v>
      </c>
      <c r="B10765" s="2" t="s">
        <v>415</v>
      </c>
      <c r="C10765" s="2" t="s">
        <v>389</v>
      </c>
      <c r="D10765" s="2">
        <v>2013</v>
      </c>
      <c r="E10765" s="2" t="s">
        <v>388</v>
      </c>
      <c r="F10765" s="2">
        <v>29291948</v>
      </c>
    </row>
    <row r="10766" spans="1:6" x14ac:dyDescent="0.25">
      <c r="A10766" s="2" t="s">
        <v>270</v>
      </c>
      <c r="B10766" s="2" t="s">
        <v>415</v>
      </c>
      <c r="C10766" s="2" t="s">
        <v>389</v>
      </c>
      <c r="D10766" s="2">
        <v>2014</v>
      </c>
      <c r="E10766" s="2" t="s">
        <v>388</v>
      </c>
      <c r="F10766" s="2">
        <v>39298435</v>
      </c>
    </row>
    <row r="10767" spans="1:6" x14ac:dyDescent="0.25">
      <c r="A10767" s="2" t="s">
        <v>270</v>
      </c>
      <c r="B10767" s="2" t="s">
        <v>415</v>
      </c>
      <c r="C10767" s="2" t="s">
        <v>389</v>
      </c>
      <c r="D10767" s="2">
        <v>2015</v>
      </c>
      <c r="E10767" s="2" t="s">
        <v>388</v>
      </c>
      <c r="F10767" s="2">
        <v>36891702</v>
      </c>
    </row>
    <row r="10768" spans="1:6" x14ac:dyDescent="0.25">
      <c r="A10768" s="2" t="s">
        <v>270</v>
      </c>
      <c r="B10768" s="2" t="s">
        <v>415</v>
      </c>
      <c r="C10768" s="2" t="s">
        <v>389</v>
      </c>
      <c r="D10768" s="2">
        <v>2016</v>
      </c>
      <c r="E10768" s="2" t="s">
        <v>388</v>
      </c>
      <c r="F10768" s="2">
        <v>51810421</v>
      </c>
    </row>
    <row r="10769" spans="1:6" x14ac:dyDescent="0.25">
      <c r="A10769" s="2" t="s">
        <v>270</v>
      </c>
      <c r="B10769" s="2" t="s">
        <v>415</v>
      </c>
      <c r="C10769" s="2" t="s">
        <v>389</v>
      </c>
      <c r="D10769" s="2">
        <v>2017</v>
      </c>
      <c r="E10769" s="2" t="s">
        <v>388</v>
      </c>
      <c r="F10769" s="2">
        <v>29352384</v>
      </c>
    </row>
    <row r="10770" spans="1:6" x14ac:dyDescent="0.25">
      <c r="A10770" s="2" t="s">
        <v>270</v>
      </c>
      <c r="B10770" s="2" t="s">
        <v>415</v>
      </c>
      <c r="C10770" s="2" t="s">
        <v>389</v>
      </c>
      <c r="D10770" s="2">
        <v>2018</v>
      </c>
      <c r="E10770" s="2" t="s">
        <v>388</v>
      </c>
      <c r="F10770" s="2">
        <v>60958857</v>
      </c>
    </row>
    <row r="10771" spans="1:6" x14ac:dyDescent="0.25">
      <c r="A10771" s="2" t="s">
        <v>270</v>
      </c>
      <c r="B10771" s="2" t="s">
        <v>415</v>
      </c>
      <c r="C10771" s="2" t="s">
        <v>389</v>
      </c>
      <c r="D10771" s="2">
        <v>2019</v>
      </c>
      <c r="E10771" s="2" t="s">
        <v>388</v>
      </c>
      <c r="F10771" s="2">
        <v>62366788</v>
      </c>
    </row>
    <row r="10772" spans="1:6" x14ac:dyDescent="0.25">
      <c r="A10772" s="2" t="s">
        <v>270</v>
      </c>
      <c r="B10772" s="2" t="s">
        <v>415</v>
      </c>
      <c r="C10772" s="2" t="s">
        <v>389</v>
      </c>
      <c r="D10772" s="2">
        <v>2020</v>
      </c>
      <c r="E10772" s="2" t="s">
        <v>388</v>
      </c>
      <c r="F10772" s="2">
        <v>63021811</v>
      </c>
    </row>
    <row r="10773" spans="1:6" x14ac:dyDescent="0.25">
      <c r="A10773" s="2" t="s">
        <v>270</v>
      </c>
      <c r="B10773" s="2" t="s">
        <v>415</v>
      </c>
      <c r="C10773" s="2" t="s">
        <v>389</v>
      </c>
      <c r="D10773" s="2">
        <v>2021</v>
      </c>
      <c r="E10773" s="2" t="s">
        <v>388</v>
      </c>
      <c r="F10773" s="2">
        <v>63228891</v>
      </c>
    </row>
    <row r="10774" spans="1:6" x14ac:dyDescent="0.25">
      <c r="A10774" s="2" t="s">
        <v>270</v>
      </c>
      <c r="B10774" s="2" t="s">
        <v>415</v>
      </c>
      <c r="C10774" s="2" t="s">
        <v>390</v>
      </c>
      <c r="D10774" s="2">
        <v>2010</v>
      </c>
      <c r="E10774" s="2" t="s">
        <v>388</v>
      </c>
      <c r="F10774" s="2">
        <v>28680049</v>
      </c>
    </row>
    <row r="10775" spans="1:6" x14ac:dyDescent="0.25">
      <c r="A10775" s="2" t="s">
        <v>270</v>
      </c>
      <c r="B10775" s="2" t="s">
        <v>415</v>
      </c>
      <c r="C10775" s="2" t="s">
        <v>390</v>
      </c>
      <c r="D10775" s="2">
        <v>2011</v>
      </c>
      <c r="E10775" s="2" t="s">
        <v>388</v>
      </c>
      <c r="F10775" s="2">
        <v>21805522</v>
      </c>
    </row>
    <row r="10776" spans="1:6" x14ac:dyDescent="0.25">
      <c r="A10776" s="2" t="s">
        <v>270</v>
      </c>
      <c r="B10776" s="2" t="s">
        <v>415</v>
      </c>
      <c r="C10776" s="2" t="s">
        <v>390</v>
      </c>
      <c r="D10776" s="2">
        <v>2012</v>
      </c>
      <c r="E10776" s="2" t="s">
        <v>388</v>
      </c>
      <c r="F10776" s="2">
        <v>31271695</v>
      </c>
    </row>
    <row r="10777" spans="1:6" x14ac:dyDescent="0.25">
      <c r="A10777" s="2" t="s">
        <v>270</v>
      </c>
      <c r="B10777" s="2" t="s">
        <v>415</v>
      </c>
      <c r="C10777" s="2" t="s">
        <v>390</v>
      </c>
      <c r="D10777" s="2">
        <v>2013</v>
      </c>
      <c r="E10777" s="2" t="s">
        <v>388</v>
      </c>
      <c r="F10777" s="2">
        <v>52649016</v>
      </c>
    </row>
    <row r="10778" spans="1:6" x14ac:dyDescent="0.25">
      <c r="A10778" s="2" t="s">
        <v>270</v>
      </c>
      <c r="B10778" s="2" t="s">
        <v>415</v>
      </c>
      <c r="C10778" s="2" t="s">
        <v>390</v>
      </c>
      <c r="D10778" s="2">
        <v>2014</v>
      </c>
      <c r="E10778" s="2" t="s">
        <v>388</v>
      </c>
      <c r="F10778" s="2">
        <v>36456931</v>
      </c>
    </row>
    <row r="10779" spans="1:6" x14ac:dyDescent="0.25">
      <c r="A10779" s="2" t="s">
        <v>270</v>
      </c>
      <c r="B10779" s="2" t="s">
        <v>415</v>
      </c>
      <c r="C10779" s="2" t="s">
        <v>390</v>
      </c>
      <c r="D10779" s="2">
        <v>2015</v>
      </c>
      <c r="E10779" s="2" t="s">
        <v>388</v>
      </c>
      <c r="F10779" s="2">
        <v>40377328</v>
      </c>
    </row>
    <row r="10780" spans="1:6" x14ac:dyDescent="0.25">
      <c r="A10780" s="2" t="s">
        <v>270</v>
      </c>
      <c r="B10780" s="2" t="s">
        <v>415</v>
      </c>
      <c r="C10780" s="2" t="s">
        <v>390</v>
      </c>
      <c r="D10780" s="2">
        <v>2016</v>
      </c>
      <c r="E10780" s="2" t="s">
        <v>388</v>
      </c>
      <c r="F10780" s="2">
        <v>51775464</v>
      </c>
    </row>
    <row r="10781" spans="1:6" x14ac:dyDescent="0.25">
      <c r="A10781" s="2" t="s">
        <v>270</v>
      </c>
      <c r="B10781" s="2" t="s">
        <v>415</v>
      </c>
      <c r="C10781" s="2" t="s">
        <v>390</v>
      </c>
      <c r="D10781" s="2">
        <v>2017</v>
      </c>
      <c r="E10781" s="2" t="s">
        <v>388</v>
      </c>
      <c r="F10781" s="2">
        <v>51494490</v>
      </c>
    </row>
    <row r="10782" spans="1:6" x14ac:dyDescent="0.25">
      <c r="A10782" s="2" t="s">
        <v>270</v>
      </c>
      <c r="B10782" s="2" t="s">
        <v>415</v>
      </c>
      <c r="C10782" s="2" t="s">
        <v>390</v>
      </c>
      <c r="D10782" s="2">
        <v>2018</v>
      </c>
      <c r="E10782" s="2" t="s">
        <v>388</v>
      </c>
      <c r="F10782" s="2">
        <v>47077149</v>
      </c>
    </row>
    <row r="10783" spans="1:6" x14ac:dyDescent="0.25">
      <c r="A10783" s="2" t="s">
        <v>270</v>
      </c>
      <c r="B10783" s="2" t="s">
        <v>415</v>
      </c>
      <c r="C10783" s="2" t="s">
        <v>390</v>
      </c>
      <c r="D10783" s="2">
        <v>2019</v>
      </c>
      <c r="E10783" s="2" t="s">
        <v>388</v>
      </c>
      <c r="F10783" s="2">
        <v>47867142</v>
      </c>
    </row>
    <row r="10784" spans="1:6" x14ac:dyDescent="0.25">
      <c r="A10784" s="2" t="s">
        <v>270</v>
      </c>
      <c r="B10784" s="2" t="s">
        <v>415</v>
      </c>
      <c r="C10784" s="2" t="s">
        <v>390</v>
      </c>
      <c r="D10784" s="2">
        <v>2020</v>
      </c>
      <c r="E10784" s="2" t="s">
        <v>388</v>
      </c>
      <c r="F10784" s="2">
        <v>50066716</v>
      </c>
    </row>
    <row r="10785" spans="1:6" x14ac:dyDescent="0.25">
      <c r="A10785" s="2" t="s">
        <v>270</v>
      </c>
      <c r="B10785" s="2" t="s">
        <v>415</v>
      </c>
      <c r="C10785" s="2" t="s">
        <v>390</v>
      </c>
      <c r="D10785" s="2">
        <v>2021</v>
      </c>
      <c r="E10785" s="2" t="s">
        <v>388</v>
      </c>
      <c r="F10785" s="2">
        <v>52717768</v>
      </c>
    </row>
    <row r="10786" spans="1:6" x14ac:dyDescent="0.25">
      <c r="A10786" s="2" t="s">
        <v>271</v>
      </c>
      <c r="B10786" s="2" t="s">
        <v>420</v>
      </c>
      <c r="C10786" s="2" t="s">
        <v>387</v>
      </c>
      <c r="D10786" s="2">
        <v>2010</v>
      </c>
      <c r="E10786" s="2" t="s">
        <v>388</v>
      </c>
      <c r="F10786" s="2">
        <v>79391125</v>
      </c>
    </row>
    <row r="10787" spans="1:6" x14ac:dyDescent="0.25">
      <c r="A10787" s="2" t="s">
        <v>271</v>
      </c>
      <c r="B10787" s="2" t="s">
        <v>420</v>
      </c>
      <c r="C10787" s="2" t="s">
        <v>387</v>
      </c>
      <c r="D10787" s="2">
        <v>2011</v>
      </c>
      <c r="E10787" s="2" t="s">
        <v>388</v>
      </c>
      <c r="F10787" s="2">
        <v>155921533</v>
      </c>
    </row>
    <row r="10788" spans="1:6" x14ac:dyDescent="0.25">
      <c r="A10788" s="2" t="s">
        <v>271</v>
      </c>
      <c r="B10788" s="2" t="s">
        <v>420</v>
      </c>
      <c r="C10788" s="2" t="s">
        <v>387</v>
      </c>
      <c r="D10788" s="2">
        <v>2012</v>
      </c>
      <c r="E10788" s="2" t="s">
        <v>388</v>
      </c>
      <c r="F10788" s="2">
        <v>65071127</v>
      </c>
    </row>
    <row r="10789" spans="1:6" x14ac:dyDescent="0.25">
      <c r="A10789" s="2" t="s">
        <v>271</v>
      </c>
      <c r="B10789" s="2" t="s">
        <v>420</v>
      </c>
      <c r="C10789" s="2" t="s">
        <v>387</v>
      </c>
      <c r="D10789" s="2">
        <v>2013</v>
      </c>
      <c r="E10789" s="2" t="s">
        <v>388</v>
      </c>
      <c r="F10789" s="2">
        <v>86783046</v>
      </c>
    </row>
    <row r="10790" spans="1:6" x14ac:dyDescent="0.25">
      <c r="A10790" s="2" t="s">
        <v>271</v>
      </c>
      <c r="B10790" s="2" t="s">
        <v>420</v>
      </c>
      <c r="C10790" s="2" t="s">
        <v>387</v>
      </c>
      <c r="D10790" s="2">
        <v>2014</v>
      </c>
      <c r="E10790" s="2" t="s">
        <v>388</v>
      </c>
      <c r="F10790" s="2">
        <v>101300297</v>
      </c>
    </row>
    <row r="10791" spans="1:6" x14ac:dyDescent="0.25">
      <c r="A10791" s="2" t="s">
        <v>271</v>
      </c>
      <c r="B10791" s="2" t="s">
        <v>420</v>
      </c>
      <c r="C10791" s="2" t="s">
        <v>387</v>
      </c>
      <c r="D10791" s="2">
        <v>2015</v>
      </c>
      <c r="E10791" s="2" t="s">
        <v>388</v>
      </c>
      <c r="F10791" s="2">
        <v>415404833</v>
      </c>
    </row>
    <row r="10792" spans="1:6" x14ac:dyDescent="0.25">
      <c r="A10792" s="2" t="s">
        <v>271</v>
      </c>
      <c r="B10792" s="2" t="s">
        <v>420</v>
      </c>
      <c r="C10792" s="2" t="s">
        <v>387</v>
      </c>
      <c r="D10792" s="2">
        <v>2016</v>
      </c>
      <c r="E10792" s="2" t="s">
        <v>388</v>
      </c>
      <c r="F10792" s="2">
        <v>118276860</v>
      </c>
    </row>
    <row r="10793" spans="1:6" x14ac:dyDescent="0.25">
      <c r="A10793" s="2" t="s">
        <v>271</v>
      </c>
      <c r="B10793" s="2" t="s">
        <v>420</v>
      </c>
      <c r="C10793" s="2" t="s">
        <v>387</v>
      </c>
      <c r="D10793" s="2">
        <v>2017</v>
      </c>
      <c r="E10793" s="2" t="s">
        <v>388</v>
      </c>
      <c r="F10793" s="2">
        <v>156532592</v>
      </c>
    </row>
    <row r="10794" spans="1:6" x14ac:dyDescent="0.25">
      <c r="A10794" s="2" t="s">
        <v>271</v>
      </c>
      <c r="B10794" s="2" t="s">
        <v>420</v>
      </c>
      <c r="C10794" s="2" t="s">
        <v>387</v>
      </c>
      <c r="D10794" s="2">
        <v>2018</v>
      </c>
      <c r="E10794" s="2" t="s">
        <v>388</v>
      </c>
      <c r="F10794" s="2">
        <v>242417537</v>
      </c>
    </row>
    <row r="10795" spans="1:6" x14ac:dyDescent="0.25">
      <c r="A10795" s="2" t="s">
        <v>271</v>
      </c>
      <c r="B10795" s="2" t="s">
        <v>420</v>
      </c>
      <c r="C10795" s="2" t="s">
        <v>387</v>
      </c>
      <c r="D10795" s="2">
        <v>2019</v>
      </c>
      <c r="E10795" s="2" t="s">
        <v>388</v>
      </c>
      <c r="F10795" s="2">
        <v>258625542</v>
      </c>
    </row>
    <row r="10796" spans="1:6" x14ac:dyDescent="0.25">
      <c r="A10796" s="2" t="s">
        <v>271</v>
      </c>
      <c r="B10796" s="2" t="s">
        <v>420</v>
      </c>
      <c r="C10796" s="2" t="s">
        <v>387</v>
      </c>
      <c r="D10796" s="2">
        <v>2020</v>
      </c>
      <c r="E10796" s="2" t="s">
        <v>388</v>
      </c>
      <c r="F10796" s="2">
        <v>273541289</v>
      </c>
    </row>
    <row r="10797" spans="1:6" x14ac:dyDescent="0.25">
      <c r="A10797" s="2" t="s">
        <v>271</v>
      </c>
      <c r="B10797" s="2" t="s">
        <v>420</v>
      </c>
      <c r="C10797" s="2" t="s">
        <v>387</v>
      </c>
      <c r="D10797" s="2">
        <v>2021</v>
      </c>
      <c r="E10797" s="2" t="s">
        <v>388</v>
      </c>
      <c r="F10797" s="2">
        <v>284286444</v>
      </c>
    </row>
    <row r="10798" spans="1:6" x14ac:dyDescent="0.25">
      <c r="A10798" s="2" t="s">
        <v>271</v>
      </c>
      <c r="B10798" s="2" t="s">
        <v>420</v>
      </c>
      <c r="C10798" s="2" t="s">
        <v>389</v>
      </c>
      <c r="D10798" s="2">
        <v>2010</v>
      </c>
      <c r="E10798" s="2" t="s">
        <v>388</v>
      </c>
      <c r="F10798" s="2">
        <v>95254324</v>
      </c>
    </row>
    <row r="10799" spans="1:6" x14ac:dyDescent="0.25">
      <c r="A10799" s="2" t="s">
        <v>271</v>
      </c>
      <c r="B10799" s="2" t="s">
        <v>420</v>
      </c>
      <c r="C10799" s="2" t="s">
        <v>389</v>
      </c>
      <c r="D10799" s="2">
        <v>2011</v>
      </c>
      <c r="E10799" s="2" t="s">
        <v>388</v>
      </c>
      <c r="F10799" s="2">
        <v>182172242</v>
      </c>
    </row>
    <row r="10800" spans="1:6" x14ac:dyDescent="0.25">
      <c r="A10800" s="2" t="s">
        <v>271</v>
      </c>
      <c r="B10800" s="2" t="s">
        <v>420</v>
      </c>
      <c r="C10800" s="2" t="s">
        <v>389</v>
      </c>
      <c r="D10800" s="2">
        <v>2012</v>
      </c>
      <c r="E10800" s="2" t="s">
        <v>388</v>
      </c>
      <c r="F10800" s="2">
        <v>71851984</v>
      </c>
    </row>
    <row r="10801" spans="1:6" x14ac:dyDescent="0.25">
      <c r="A10801" s="2" t="s">
        <v>271</v>
      </c>
      <c r="B10801" s="2" t="s">
        <v>420</v>
      </c>
      <c r="C10801" s="2" t="s">
        <v>389</v>
      </c>
      <c r="D10801" s="2">
        <v>2013</v>
      </c>
      <c r="E10801" s="2" t="s">
        <v>388</v>
      </c>
      <c r="F10801" s="2">
        <v>69840295</v>
      </c>
    </row>
    <row r="10802" spans="1:6" x14ac:dyDescent="0.25">
      <c r="A10802" s="2" t="s">
        <v>271</v>
      </c>
      <c r="B10802" s="2" t="s">
        <v>420</v>
      </c>
      <c r="C10802" s="2" t="s">
        <v>389</v>
      </c>
      <c r="D10802" s="2">
        <v>2014</v>
      </c>
      <c r="E10802" s="2" t="s">
        <v>388</v>
      </c>
      <c r="F10802" s="2">
        <v>58547006</v>
      </c>
    </row>
    <row r="10803" spans="1:6" x14ac:dyDescent="0.25">
      <c r="A10803" s="2" t="s">
        <v>271</v>
      </c>
      <c r="B10803" s="2" t="s">
        <v>420</v>
      </c>
      <c r="C10803" s="2" t="s">
        <v>389</v>
      </c>
      <c r="D10803" s="2">
        <v>2015</v>
      </c>
      <c r="E10803" s="2" t="s">
        <v>388</v>
      </c>
      <c r="F10803" s="2">
        <v>48162193</v>
      </c>
    </row>
    <row r="10804" spans="1:6" x14ac:dyDescent="0.25">
      <c r="A10804" s="2" t="s">
        <v>271</v>
      </c>
      <c r="B10804" s="2" t="s">
        <v>420</v>
      </c>
      <c r="C10804" s="2" t="s">
        <v>389</v>
      </c>
      <c r="D10804" s="2">
        <v>2016</v>
      </c>
      <c r="E10804" s="2" t="s">
        <v>388</v>
      </c>
      <c r="F10804" s="2">
        <v>112917225</v>
      </c>
    </row>
    <row r="10805" spans="1:6" x14ac:dyDescent="0.25">
      <c r="A10805" s="2" t="s">
        <v>271</v>
      </c>
      <c r="B10805" s="2" t="s">
        <v>420</v>
      </c>
      <c r="C10805" s="2" t="s">
        <v>389</v>
      </c>
      <c r="D10805" s="2">
        <v>2017</v>
      </c>
      <c r="E10805" s="2" t="s">
        <v>388</v>
      </c>
      <c r="F10805" s="2">
        <v>109115442</v>
      </c>
    </row>
    <row r="10806" spans="1:6" x14ac:dyDescent="0.25">
      <c r="A10806" s="2" t="s">
        <v>271</v>
      </c>
      <c r="B10806" s="2" t="s">
        <v>420</v>
      </c>
      <c r="C10806" s="2" t="s">
        <v>389</v>
      </c>
      <c r="D10806" s="2">
        <v>2018</v>
      </c>
      <c r="E10806" s="2" t="s">
        <v>388</v>
      </c>
      <c r="F10806" s="2">
        <v>142486311</v>
      </c>
    </row>
    <row r="10807" spans="1:6" x14ac:dyDescent="0.25">
      <c r="A10807" s="2" t="s">
        <v>271</v>
      </c>
      <c r="B10807" s="2" t="s">
        <v>420</v>
      </c>
      <c r="C10807" s="2" t="s">
        <v>389</v>
      </c>
      <c r="D10807" s="2">
        <v>2019</v>
      </c>
      <c r="E10807" s="2" t="s">
        <v>388</v>
      </c>
      <c r="F10807" s="2">
        <v>145229270</v>
      </c>
    </row>
    <row r="10808" spans="1:6" x14ac:dyDescent="0.25">
      <c r="A10808" s="2" t="s">
        <v>271</v>
      </c>
      <c r="B10808" s="2" t="s">
        <v>420</v>
      </c>
      <c r="C10808" s="2" t="s">
        <v>389</v>
      </c>
      <c r="D10808" s="2">
        <v>2020</v>
      </c>
      <c r="E10808" s="2" t="s">
        <v>388</v>
      </c>
      <c r="F10808" s="2">
        <v>146511339</v>
      </c>
    </row>
    <row r="10809" spans="1:6" x14ac:dyDescent="0.25">
      <c r="A10809" s="2" t="s">
        <v>271</v>
      </c>
      <c r="B10809" s="2" t="s">
        <v>420</v>
      </c>
      <c r="C10809" s="2" t="s">
        <v>389</v>
      </c>
      <c r="D10809" s="2">
        <v>2021</v>
      </c>
      <c r="E10809" s="2" t="s">
        <v>388</v>
      </c>
      <c r="F10809" s="2">
        <v>150434351</v>
      </c>
    </row>
    <row r="10810" spans="1:6" x14ac:dyDescent="0.25">
      <c r="A10810" s="2" t="s">
        <v>271</v>
      </c>
      <c r="B10810" s="2" t="s">
        <v>420</v>
      </c>
      <c r="C10810" s="2" t="s">
        <v>390</v>
      </c>
      <c r="D10810" s="2">
        <v>2010</v>
      </c>
      <c r="E10810" s="2" t="s">
        <v>388</v>
      </c>
      <c r="F10810" s="2">
        <v>162875504</v>
      </c>
    </row>
    <row r="10811" spans="1:6" x14ac:dyDescent="0.25">
      <c r="A10811" s="2" t="s">
        <v>271</v>
      </c>
      <c r="B10811" s="2" t="s">
        <v>420</v>
      </c>
      <c r="C10811" s="2" t="s">
        <v>390</v>
      </c>
      <c r="D10811" s="2">
        <v>2011</v>
      </c>
      <c r="E10811" s="2" t="s">
        <v>388</v>
      </c>
      <c r="F10811" s="2">
        <v>185851932</v>
      </c>
    </row>
    <row r="10812" spans="1:6" x14ac:dyDescent="0.25">
      <c r="A10812" s="2" t="s">
        <v>271</v>
      </c>
      <c r="B10812" s="2" t="s">
        <v>420</v>
      </c>
      <c r="C10812" s="2" t="s">
        <v>390</v>
      </c>
      <c r="D10812" s="2">
        <v>2012</v>
      </c>
      <c r="E10812" s="2" t="s">
        <v>388</v>
      </c>
      <c r="F10812" s="2">
        <v>264670655</v>
      </c>
    </row>
    <row r="10813" spans="1:6" x14ac:dyDescent="0.25">
      <c r="A10813" s="2" t="s">
        <v>271</v>
      </c>
      <c r="B10813" s="2" t="s">
        <v>420</v>
      </c>
      <c r="C10813" s="2" t="s">
        <v>390</v>
      </c>
      <c r="D10813" s="2">
        <v>2013</v>
      </c>
      <c r="E10813" s="2" t="s">
        <v>388</v>
      </c>
      <c r="F10813" s="2">
        <v>305701463</v>
      </c>
    </row>
    <row r="10814" spans="1:6" x14ac:dyDescent="0.25">
      <c r="A10814" s="2" t="s">
        <v>271</v>
      </c>
      <c r="B10814" s="2" t="s">
        <v>420</v>
      </c>
      <c r="C10814" s="2" t="s">
        <v>390</v>
      </c>
      <c r="D10814" s="2">
        <v>2014</v>
      </c>
      <c r="E10814" s="2" t="s">
        <v>388</v>
      </c>
      <c r="F10814" s="2">
        <v>293536940</v>
      </c>
    </row>
    <row r="10815" spans="1:6" x14ac:dyDescent="0.25">
      <c r="A10815" s="2" t="s">
        <v>271</v>
      </c>
      <c r="B10815" s="2" t="s">
        <v>420</v>
      </c>
      <c r="C10815" s="2" t="s">
        <v>390</v>
      </c>
      <c r="D10815" s="2">
        <v>2015</v>
      </c>
      <c r="E10815" s="2" t="s">
        <v>388</v>
      </c>
      <c r="F10815" s="2">
        <v>370579713</v>
      </c>
    </row>
    <row r="10816" spans="1:6" x14ac:dyDescent="0.25">
      <c r="A10816" s="2" t="s">
        <v>271</v>
      </c>
      <c r="B10816" s="2" t="s">
        <v>420</v>
      </c>
      <c r="C10816" s="2" t="s">
        <v>390</v>
      </c>
      <c r="D10816" s="2">
        <v>2016</v>
      </c>
      <c r="E10816" s="2" t="s">
        <v>388</v>
      </c>
      <c r="F10816" s="2">
        <v>494217391</v>
      </c>
    </row>
    <row r="10817" spans="1:6" x14ac:dyDescent="0.25">
      <c r="A10817" s="2" t="s">
        <v>271</v>
      </c>
      <c r="B10817" s="2" t="s">
        <v>420</v>
      </c>
      <c r="C10817" s="2" t="s">
        <v>390</v>
      </c>
      <c r="D10817" s="2">
        <v>2017</v>
      </c>
      <c r="E10817" s="2" t="s">
        <v>388</v>
      </c>
      <c r="F10817" s="2">
        <v>546761012</v>
      </c>
    </row>
    <row r="10818" spans="1:6" x14ac:dyDescent="0.25">
      <c r="A10818" s="2" t="s">
        <v>271</v>
      </c>
      <c r="B10818" s="2" t="s">
        <v>420</v>
      </c>
      <c r="C10818" s="2" t="s">
        <v>390</v>
      </c>
      <c r="D10818" s="2">
        <v>2018</v>
      </c>
      <c r="E10818" s="2" t="s">
        <v>388</v>
      </c>
      <c r="F10818" s="2">
        <v>763404087</v>
      </c>
    </row>
    <row r="10819" spans="1:6" x14ac:dyDescent="0.25">
      <c r="A10819" s="2" t="s">
        <v>271</v>
      </c>
      <c r="B10819" s="2" t="s">
        <v>420</v>
      </c>
      <c r="C10819" s="2" t="s">
        <v>390</v>
      </c>
      <c r="D10819" s="2">
        <v>2019</v>
      </c>
      <c r="E10819" s="2" t="s">
        <v>388</v>
      </c>
      <c r="F10819" s="2">
        <v>827115146</v>
      </c>
    </row>
    <row r="10820" spans="1:6" x14ac:dyDescent="0.25">
      <c r="A10820" s="2" t="s">
        <v>271</v>
      </c>
      <c r="B10820" s="2" t="s">
        <v>420</v>
      </c>
      <c r="C10820" s="2" t="s">
        <v>390</v>
      </c>
      <c r="D10820" s="2">
        <v>2020</v>
      </c>
      <c r="E10820" s="2" t="s">
        <v>388</v>
      </c>
      <c r="F10820" s="2">
        <v>882484151</v>
      </c>
    </row>
    <row r="10821" spans="1:6" x14ac:dyDescent="0.25">
      <c r="A10821" s="2" t="s">
        <v>271</v>
      </c>
      <c r="B10821" s="2" t="s">
        <v>420</v>
      </c>
      <c r="C10821" s="2" t="s">
        <v>390</v>
      </c>
      <c r="D10821" s="2">
        <v>2021</v>
      </c>
      <c r="E10821" s="2" t="s">
        <v>388</v>
      </c>
      <c r="F10821" s="2">
        <v>936148272</v>
      </c>
    </row>
    <row r="10822" spans="1:6" x14ac:dyDescent="0.25">
      <c r="A10822" s="2" t="s">
        <v>272</v>
      </c>
      <c r="B10822" s="2" t="s">
        <v>407</v>
      </c>
      <c r="C10822" s="2" t="s">
        <v>387</v>
      </c>
      <c r="D10822" s="2">
        <v>2010</v>
      </c>
      <c r="E10822" s="2" t="s">
        <v>388</v>
      </c>
      <c r="F10822" s="2">
        <v>162868410</v>
      </c>
    </row>
    <row r="10823" spans="1:6" x14ac:dyDescent="0.25">
      <c r="A10823" s="2" t="s">
        <v>272</v>
      </c>
      <c r="B10823" s="2" t="s">
        <v>407</v>
      </c>
      <c r="C10823" s="2" t="s">
        <v>387</v>
      </c>
      <c r="D10823" s="2">
        <v>2011</v>
      </c>
      <c r="E10823" s="2" t="s">
        <v>388</v>
      </c>
      <c r="F10823" s="2">
        <v>93441316</v>
      </c>
    </row>
    <row r="10824" spans="1:6" x14ac:dyDescent="0.25">
      <c r="A10824" s="2" t="s">
        <v>272</v>
      </c>
      <c r="B10824" s="2" t="s">
        <v>407</v>
      </c>
      <c r="C10824" s="2" t="s">
        <v>387</v>
      </c>
      <c r="D10824" s="2">
        <v>2012</v>
      </c>
      <c r="E10824" s="2" t="s">
        <v>388</v>
      </c>
      <c r="F10824" s="2">
        <v>129663476</v>
      </c>
    </row>
    <row r="10825" spans="1:6" x14ac:dyDescent="0.25">
      <c r="A10825" s="2" t="s">
        <v>272</v>
      </c>
      <c r="B10825" s="2" t="s">
        <v>407</v>
      </c>
      <c r="C10825" s="2" t="s">
        <v>387</v>
      </c>
      <c r="D10825" s="2">
        <v>2013</v>
      </c>
      <c r="E10825" s="2" t="s">
        <v>388</v>
      </c>
      <c r="F10825" s="2">
        <v>136780492</v>
      </c>
    </row>
    <row r="10826" spans="1:6" x14ac:dyDescent="0.25">
      <c r="A10826" s="2" t="s">
        <v>272</v>
      </c>
      <c r="B10826" s="2" t="s">
        <v>407</v>
      </c>
      <c r="C10826" s="2" t="s">
        <v>387</v>
      </c>
      <c r="D10826" s="2">
        <v>2014</v>
      </c>
      <c r="E10826" s="2" t="s">
        <v>388</v>
      </c>
      <c r="F10826" s="2">
        <v>161378949</v>
      </c>
    </row>
    <row r="10827" spans="1:6" x14ac:dyDescent="0.25">
      <c r="A10827" s="2" t="s">
        <v>272</v>
      </c>
      <c r="B10827" s="2" t="s">
        <v>407</v>
      </c>
      <c r="C10827" s="2" t="s">
        <v>387</v>
      </c>
      <c r="D10827" s="2">
        <v>2015</v>
      </c>
      <c r="E10827" s="2" t="s">
        <v>388</v>
      </c>
      <c r="F10827" s="2">
        <v>189775253</v>
      </c>
    </row>
    <row r="10828" spans="1:6" x14ac:dyDescent="0.25">
      <c r="A10828" s="2" t="s">
        <v>272</v>
      </c>
      <c r="B10828" s="2" t="s">
        <v>407</v>
      </c>
      <c r="C10828" s="2" t="s">
        <v>387</v>
      </c>
      <c r="D10828" s="2">
        <v>2016</v>
      </c>
      <c r="E10828" s="2" t="s">
        <v>388</v>
      </c>
      <c r="F10828" s="2">
        <v>156835414</v>
      </c>
    </row>
    <row r="10829" spans="1:6" x14ac:dyDescent="0.25">
      <c r="A10829" s="2" t="s">
        <v>272</v>
      </c>
      <c r="B10829" s="2" t="s">
        <v>407</v>
      </c>
      <c r="C10829" s="2" t="s">
        <v>387</v>
      </c>
      <c r="D10829" s="2">
        <v>2017</v>
      </c>
      <c r="E10829" s="2" t="s">
        <v>388</v>
      </c>
      <c r="F10829" s="2">
        <v>192625579</v>
      </c>
    </row>
    <row r="10830" spans="1:6" x14ac:dyDescent="0.25">
      <c r="A10830" s="2" t="s">
        <v>272</v>
      </c>
      <c r="B10830" s="2" t="s">
        <v>407</v>
      </c>
      <c r="C10830" s="2" t="s">
        <v>387</v>
      </c>
      <c r="D10830" s="2">
        <v>2018</v>
      </c>
      <c r="E10830" s="2" t="s">
        <v>388</v>
      </c>
      <c r="F10830" s="2">
        <v>158687092</v>
      </c>
    </row>
    <row r="10831" spans="1:6" x14ac:dyDescent="0.25">
      <c r="A10831" s="2" t="s">
        <v>272</v>
      </c>
      <c r="B10831" s="2" t="s">
        <v>407</v>
      </c>
      <c r="C10831" s="2" t="s">
        <v>387</v>
      </c>
      <c r="D10831" s="2">
        <v>2019</v>
      </c>
      <c r="E10831" s="2" t="s">
        <v>388</v>
      </c>
      <c r="F10831" s="2">
        <v>170569919</v>
      </c>
    </row>
    <row r="10832" spans="1:6" x14ac:dyDescent="0.25">
      <c r="A10832" s="2" t="s">
        <v>272</v>
      </c>
      <c r="B10832" s="2" t="s">
        <v>407</v>
      </c>
      <c r="C10832" s="2" t="s">
        <v>387</v>
      </c>
      <c r="D10832" s="2">
        <v>2020</v>
      </c>
      <c r="E10832" s="2" t="s">
        <v>388</v>
      </c>
      <c r="F10832" s="2">
        <v>181162475</v>
      </c>
    </row>
    <row r="10833" spans="1:6" x14ac:dyDescent="0.25">
      <c r="A10833" s="2" t="s">
        <v>272</v>
      </c>
      <c r="B10833" s="2" t="s">
        <v>407</v>
      </c>
      <c r="C10833" s="2" t="s">
        <v>387</v>
      </c>
      <c r="D10833" s="2">
        <v>2021</v>
      </c>
      <c r="E10833" s="2" t="s">
        <v>388</v>
      </c>
      <c r="F10833" s="2">
        <v>188178439</v>
      </c>
    </row>
    <row r="10834" spans="1:6" x14ac:dyDescent="0.25">
      <c r="A10834" s="2" t="s">
        <v>272</v>
      </c>
      <c r="B10834" s="2" t="s">
        <v>407</v>
      </c>
      <c r="C10834" s="2" t="s">
        <v>389</v>
      </c>
      <c r="D10834" s="2">
        <v>2010</v>
      </c>
      <c r="E10834" s="2" t="s">
        <v>388</v>
      </c>
      <c r="F10834" s="2">
        <v>212986359</v>
      </c>
    </row>
    <row r="10835" spans="1:6" x14ac:dyDescent="0.25">
      <c r="A10835" s="2" t="s">
        <v>272</v>
      </c>
      <c r="B10835" s="2" t="s">
        <v>407</v>
      </c>
      <c r="C10835" s="2" t="s">
        <v>389</v>
      </c>
      <c r="D10835" s="2">
        <v>2011</v>
      </c>
      <c r="E10835" s="2" t="s">
        <v>388</v>
      </c>
      <c r="F10835" s="2">
        <v>295173150</v>
      </c>
    </row>
    <row r="10836" spans="1:6" x14ac:dyDescent="0.25">
      <c r="A10836" s="2" t="s">
        <v>272</v>
      </c>
      <c r="B10836" s="2" t="s">
        <v>407</v>
      </c>
      <c r="C10836" s="2" t="s">
        <v>389</v>
      </c>
      <c r="D10836" s="2">
        <v>2012</v>
      </c>
      <c r="E10836" s="2" t="s">
        <v>388</v>
      </c>
      <c r="F10836" s="2">
        <v>311702150</v>
      </c>
    </row>
    <row r="10837" spans="1:6" x14ac:dyDescent="0.25">
      <c r="A10837" s="2" t="s">
        <v>272</v>
      </c>
      <c r="B10837" s="2" t="s">
        <v>407</v>
      </c>
      <c r="C10837" s="2" t="s">
        <v>389</v>
      </c>
      <c r="D10837" s="2">
        <v>2013</v>
      </c>
      <c r="E10837" s="2" t="s">
        <v>388</v>
      </c>
      <c r="F10837" s="2">
        <v>243996371</v>
      </c>
    </row>
    <row r="10838" spans="1:6" x14ac:dyDescent="0.25">
      <c r="A10838" s="2" t="s">
        <v>272</v>
      </c>
      <c r="B10838" s="2" t="s">
        <v>407</v>
      </c>
      <c r="C10838" s="2" t="s">
        <v>389</v>
      </c>
      <c r="D10838" s="2">
        <v>2014</v>
      </c>
      <c r="E10838" s="2" t="s">
        <v>388</v>
      </c>
      <c r="F10838" s="2">
        <v>321557818</v>
      </c>
    </row>
    <row r="10839" spans="1:6" x14ac:dyDescent="0.25">
      <c r="A10839" s="2" t="s">
        <v>272</v>
      </c>
      <c r="B10839" s="2" t="s">
        <v>407</v>
      </c>
      <c r="C10839" s="2" t="s">
        <v>389</v>
      </c>
      <c r="D10839" s="2">
        <v>2015</v>
      </c>
      <c r="E10839" s="2" t="s">
        <v>388</v>
      </c>
      <c r="F10839" s="2">
        <v>176959244</v>
      </c>
    </row>
    <row r="10840" spans="1:6" x14ac:dyDescent="0.25">
      <c r="A10840" s="2" t="s">
        <v>272</v>
      </c>
      <c r="B10840" s="2" t="s">
        <v>407</v>
      </c>
      <c r="C10840" s="2" t="s">
        <v>389</v>
      </c>
      <c r="D10840" s="2">
        <v>2016</v>
      </c>
      <c r="E10840" s="2" t="s">
        <v>388</v>
      </c>
      <c r="F10840" s="2">
        <v>437385612</v>
      </c>
    </row>
    <row r="10841" spans="1:6" x14ac:dyDescent="0.25">
      <c r="A10841" s="2" t="s">
        <v>272</v>
      </c>
      <c r="B10841" s="2" t="s">
        <v>407</v>
      </c>
      <c r="C10841" s="2" t="s">
        <v>389</v>
      </c>
      <c r="D10841" s="2">
        <v>2017</v>
      </c>
      <c r="E10841" s="2" t="s">
        <v>388</v>
      </c>
      <c r="F10841" s="2">
        <v>403543668</v>
      </c>
    </row>
    <row r="10842" spans="1:6" x14ac:dyDescent="0.25">
      <c r="A10842" s="2" t="s">
        <v>272</v>
      </c>
      <c r="B10842" s="2" t="s">
        <v>407</v>
      </c>
      <c r="C10842" s="2" t="s">
        <v>389</v>
      </c>
      <c r="D10842" s="2">
        <v>2018</v>
      </c>
      <c r="E10842" s="2" t="s">
        <v>388</v>
      </c>
      <c r="F10842" s="2">
        <v>428933324</v>
      </c>
    </row>
    <row r="10843" spans="1:6" x14ac:dyDescent="0.25">
      <c r="A10843" s="2" t="s">
        <v>272</v>
      </c>
      <c r="B10843" s="2" t="s">
        <v>407</v>
      </c>
      <c r="C10843" s="2" t="s">
        <v>389</v>
      </c>
      <c r="D10843" s="2">
        <v>2019</v>
      </c>
      <c r="E10843" s="2" t="s">
        <v>388</v>
      </c>
      <c r="F10843" s="2">
        <v>440305053</v>
      </c>
    </row>
    <row r="10844" spans="1:6" x14ac:dyDescent="0.25">
      <c r="A10844" s="2" t="s">
        <v>272</v>
      </c>
      <c r="B10844" s="2" t="s">
        <v>407</v>
      </c>
      <c r="C10844" s="2" t="s">
        <v>389</v>
      </c>
      <c r="D10844" s="2">
        <v>2020</v>
      </c>
      <c r="E10844" s="2" t="s">
        <v>388</v>
      </c>
      <c r="F10844" s="2">
        <v>443165101</v>
      </c>
    </row>
    <row r="10845" spans="1:6" x14ac:dyDescent="0.25">
      <c r="A10845" s="2" t="s">
        <v>272</v>
      </c>
      <c r="B10845" s="2" t="s">
        <v>407</v>
      </c>
      <c r="C10845" s="2" t="s">
        <v>389</v>
      </c>
      <c r="D10845" s="2">
        <v>2021</v>
      </c>
      <c r="E10845" s="2" t="s">
        <v>388</v>
      </c>
      <c r="F10845" s="2">
        <v>444634774</v>
      </c>
    </row>
    <row r="10846" spans="1:6" x14ac:dyDescent="0.25">
      <c r="A10846" s="2" t="s">
        <v>272</v>
      </c>
      <c r="B10846" s="2" t="s">
        <v>407</v>
      </c>
      <c r="C10846" s="2" t="s">
        <v>390</v>
      </c>
      <c r="D10846" s="2">
        <v>2010</v>
      </c>
      <c r="E10846" s="2" t="s">
        <v>388</v>
      </c>
      <c r="F10846" s="2">
        <v>292750886</v>
      </c>
    </row>
    <row r="10847" spans="1:6" x14ac:dyDescent="0.25">
      <c r="A10847" s="2" t="s">
        <v>272</v>
      </c>
      <c r="B10847" s="2" t="s">
        <v>407</v>
      </c>
      <c r="C10847" s="2" t="s">
        <v>390</v>
      </c>
      <c r="D10847" s="2">
        <v>2011</v>
      </c>
      <c r="E10847" s="2" t="s">
        <v>388</v>
      </c>
      <c r="F10847" s="2">
        <v>225302318</v>
      </c>
    </row>
    <row r="10848" spans="1:6" x14ac:dyDescent="0.25">
      <c r="A10848" s="2" t="s">
        <v>272</v>
      </c>
      <c r="B10848" s="2" t="s">
        <v>407</v>
      </c>
      <c r="C10848" s="2" t="s">
        <v>390</v>
      </c>
      <c r="D10848" s="2">
        <v>2012</v>
      </c>
      <c r="E10848" s="2" t="s">
        <v>388</v>
      </c>
      <c r="F10848" s="2">
        <v>390833688</v>
      </c>
    </row>
    <row r="10849" spans="1:6" x14ac:dyDescent="0.25">
      <c r="A10849" s="2" t="s">
        <v>272</v>
      </c>
      <c r="B10849" s="2" t="s">
        <v>407</v>
      </c>
      <c r="C10849" s="2" t="s">
        <v>390</v>
      </c>
      <c r="D10849" s="2">
        <v>2013</v>
      </c>
      <c r="E10849" s="2" t="s">
        <v>388</v>
      </c>
      <c r="F10849" s="2">
        <v>312587889</v>
      </c>
    </row>
    <row r="10850" spans="1:6" x14ac:dyDescent="0.25">
      <c r="A10850" s="2" t="s">
        <v>272</v>
      </c>
      <c r="B10850" s="2" t="s">
        <v>407</v>
      </c>
      <c r="C10850" s="2" t="s">
        <v>390</v>
      </c>
      <c r="D10850" s="2">
        <v>2014</v>
      </c>
      <c r="E10850" s="2" t="s">
        <v>388</v>
      </c>
      <c r="F10850" s="2">
        <v>222379873</v>
      </c>
    </row>
    <row r="10851" spans="1:6" x14ac:dyDescent="0.25">
      <c r="A10851" s="2" t="s">
        <v>272</v>
      </c>
      <c r="B10851" s="2" t="s">
        <v>407</v>
      </c>
      <c r="C10851" s="2" t="s">
        <v>390</v>
      </c>
      <c r="D10851" s="2">
        <v>2015</v>
      </c>
      <c r="E10851" s="2" t="s">
        <v>388</v>
      </c>
      <c r="F10851" s="2">
        <v>288079648</v>
      </c>
    </row>
    <row r="10852" spans="1:6" x14ac:dyDescent="0.25">
      <c r="A10852" s="2" t="s">
        <v>272</v>
      </c>
      <c r="B10852" s="2" t="s">
        <v>407</v>
      </c>
      <c r="C10852" s="2" t="s">
        <v>390</v>
      </c>
      <c r="D10852" s="2">
        <v>2016</v>
      </c>
      <c r="E10852" s="2" t="s">
        <v>388</v>
      </c>
      <c r="F10852" s="2">
        <v>426459723</v>
      </c>
    </row>
    <row r="10853" spans="1:6" x14ac:dyDescent="0.25">
      <c r="A10853" s="2" t="s">
        <v>272</v>
      </c>
      <c r="B10853" s="2" t="s">
        <v>407</v>
      </c>
      <c r="C10853" s="2" t="s">
        <v>390</v>
      </c>
      <c r="D10853" s="2">
        <v>2017</v>
      </c>
      <c r="E10853" s="2" t="s">
        <v>388</v>
      </c>
      <c r="F10853" s="2">
        <v>359129043</v>
      </c>
    </row>
    <row r="10854" spans="1:6" x14ac:dyDescent="0.25">
      <c r="A10854" s="2" t="s">
        <v>272</v>
      </c>
      <c r="B10854" s="2" t="s">
        <v>407</v>
      </c>
      <c r="C10854" s="2" t="s">
        <v>390</v>
      </c>
      <c r="D10854" s="2">
        <v>2018</v>
      </c>
      <c r="E10854" s="2" t="s">
        <v>388</v>
      </c>
      <c r="F10854" s="2">
        <v>445122977</v>
      </c>
    </row>
    <row r="10855" spans="1:6" x14ac:dyDescent="0.25">
      <c r="A10855" s="2" t="s">
        <v>272</v>
      </c>
      <c r="B10855" s="2" t="s">
        <v>407</v>
      </c>
      <c r="C10855" s="2" t="s">
        <v>390</v>
      </c>
      <c r="D10855" s="2">
        <v>2019</v>
      </c>
      <c r="E10855" s="2" t="s">
        <v>388</v>
      </c>
      <c r="F10855" s="2">
        <v>455030342</v>
      </c>
    </row>
    <row r="10856" spans="1:6" x14ac:dyDescent="0.25">
      <c r="A10856" s="2" t="s">
        <v>272</v>
      </c>
      <c r="B10856" s="2" t="s">
        <v>407</v>
      </c>
      <c r="C10856" s="2" t="s">
        <v>390</v>
      </c>
      <c r="D10856" s="2">
        <v>2020</v>
      </c>
      <c r="E10856" s="2" t="s">
        <v>388</v>
      </c>
      <c r="F10856" s="2">
        <v>485472255</v>
      </c>
    </row>
    <row r="10857" spans="1:6" x14ac:dyDescent="0.25">
      <c r="A10857" s="2" t="s">
        <v>272</v>
      </c>
      <c r="B10857" s="2" t="s">
        <v>407</v>
      </c>
      <c r="C10857" s="2" t="s">
        <v>390</v>
      </c>
      <c r="D10857" s="2">
        <v>2021</v>
      </c>
      <c r="E10857" s="2" t="s">
        <v>388</v>
      </c>
      <c r="F10857" s="2">
        <v>505724515</v>
      </c>
    </row>
    <row r="10858" spans="1:6" x14ac:dyDescent="0.25">
      <c r="A10858" s="2" t="s">
        <v>273</v>
      </c>
      <c r="B10858" s="2" t="s">
        <v>410</v>
      </c>
      <c r="C10858" s="2" t="s">
        <v>387</v>
      </c>
      <c r="D10858" s="2">
        <v>2010</v>
      </c>
      <c r="E10858" s="2" t="s">
        <v>388</v>
      </c>
      <c r="F10858" s="2">
        <v>470919219</v>
      </c>
    </row>
    <row r="10859" spans="1:6" x14ac:dyDescent="0.25">
      <c r="A10859" s="2" t="s">
        <v>273</v>
      </c>
      <c r="B10859" s="2" t="s">
        <v>410</v>
      </c>
      <c r="C10859" s="2" t="s">
        <v>387</v>
      </c>
      <c r="D10859" s="2">
        <v>2011</v>
      </c>
      <c r="E10859" s="2" t="s">
        <v>388</v>
      </c>
      <c r="F10859" s="2">
        <v>370378340</v>
      </c>
    </row>
    <row r="10860" spans="1:6" x14ac:dyDescent="0.25">
      <c r="A10860" s="2" t="s">
        <v>273</v>
      </c>
      <c r="B10860" s="2" t="s">
        <v>410</v>
      </c>
      <c r="C10860" s="2" t="s">
        <v>387</v>
      </c>
      <c r="D10860" s="2">
        <v>2012</v>
      </c>
      <c r="E10860" s="2" t="s">
        <v>388</v>
      </c>
      <c r="F10860" s="2">
        <v>427453964</v>
      </c>
    </row>
    <row r="10861" spans="1:6" x14ac:dyDescent="0.25">
      <c r="A10861" s="2" t="s">
        <v>273</v>
      </c>
      <c r="B10861" s="2" t="s">
        <v>410</v>
      </c>
      <c r="C10861" s="2" t="s">
        <v>387</v>
      </c>
      <c r="D10861" s="2">
        <v>2013</v>
      </c>
      <c r="E10861" s="2" t="s">
        <v>388</v>
      </c>
      <c r="F10861" s="2">
        <v>511740875</v>
      </c>
    </row>
    <row r="10862" spans="1:6" x14ac:dyDescent="0.25">
      <c r="A10862" s="2" t="s">
        <v>273</v>
      </c>
      <c r="B10862" s="2" t="s">
        <v>410</v>
      </c>
      <c r="C10862" s="2" t="s">
        <v>387</v>
      </c>
      <c r="D10862" s="2">
        <v>2014</v>
      </c>
      <c r="E10862" s="2" t="s">
        <v>388</v>
      </c>
      <c r="F10862" s="2">
        <v>562810345</v>
      </c>
    </row>
    <row r="10863" spans="1:6" x14ac:dyDescent="0.25">
      <c r="A10863" s="2" t="s">
        <v>273</v>
      </c>
      <c r="B10863" s="2" t="s">
        <v>410</v>
      </c>
      <c r="C10863" s="2" t="s">
        <v>387</v>
      </c>
      <c r="D10863" s="2">
        <v>2015</v>
      </c>
      <c r="E10863" s="2" t="s">
        <v>388</v>
      </c>
      <c r="F10863" s="2">
        <v>479580297</v>
      </c>
    </row>
    <row r="10864" spans="1:6" x14ac:dyDescent="0.25">
      <c r="A10864" s="2" t="s">
        <v>273</v>
      </c>
      <c r="B10864" s="2" t="s">
        <v>410</v>
      </c>
      <c r="C10864" s="2" t="s">
        <v>387</v>
      </c>
      <c r="D10864" s="2">
        <v>2016</v>
      </c>
      <c r="E10864" s="2" t="s">
        <v>388</v>
      </c>
      <c r="F10864" s="2">
        <v>547876447</v>
      </c>
    </row>
    <row r="10865" spans="1:6" x14ac:dyDescent="0.25">
      <c r="A10865" s="2" t="s">
        <v>273</v>
      </c>
      <c r="B10865" s="2" t="s">
        <v>410</v>
      </c>
      <c r="C10865" s="2" t="s">
        <v>387</v>
      </c>
      <c r="D10865" s="2">
        <v>2017</v>
      </c>
      <c r="E10865" s="2" t="s">
        <v>388</v>
      </c>
      <c r="F10865" s="2">
        <v>432177089</v>
      </c>
    </row>
    <row r="10866" spans="1:6" x14ac:dyDescent="0.25">
      <c r="A10866" s="2" t="s">
        <v>273</v>
      </c>
      <c r="B10866" s="2" t="s">
        <v>410</v>
      </c>
      <c r="C10866" s="2" t="s">
        <v>387</v>
      </c>
      <c r="D10866" s="2">
        <v>2018</v>
      </c>
      <c r="E10866" s="2" t="s">
        <v>388</v>
      </c>
      <c r="F10866" s="2">
        <v>676011918</v>
      </c>
    </row>
    <row r="10867" spans="1:6" x14ac:dyDescent="0.25">
      <c r="A10867" s="2" t="s">
        <v>273</v>
      </c>
      <c r="B10867" s="2" t="s">
        <v>410</v>
      </c>
      <c r="C10867" s="2" t="s">
        <v>387</v>
      </c>
      <c r="D10867" s="2">
        <v>2019</v>
      </c>
      <c r="E10867" s="2" t="s">
        <v>388</v>
      </c>
      <c r="F10867" s="2">
        <v>728399204</v>
      </c>
    </row>
    <row r="10868" spans="1:6" x14ac:dyDescent="0.25">
      <c r="A10868" s="2" t="s">
        <v>273</v>
      </c>
      <c r="B10868" s="2" t="s">
        <v>410</v>
      </c>
      <c r="C10868" s="2" t="s">
        <v>387</v>
      </c>
      <c r="D10868" s="2">
        <v>2020</v>
      </c>
      <c r="E10868" s="2" t="s">
        <v>388</v>
      </c>
      <c r="F10868" s="2">
        <v>776557635</v>
      </c>
    </row>
    <row r="10869" spans="1:6" x14ac:dyDescent="0.25">
      <c r="A10869" s="2" t="s">
        <v>273</v>
      </c>
      <c r="B10869" s="2" t="s">
        <v>410</v>
      </c>
      <c r="C10869" s="2" t="s">
        <v>387</v>
      </c>
      <c r="D10869" s="2">
        <v>2021</v>
      </c>
      <c r="E10869" s="2" t="s">
        <v>388</v>
      </c>
      <c r="F10869" s="2">
        <v>811243880</v>
      </c>
    </row>
    <row r="10870" spans="1:6" x14ac:dyDescent="0.25">
      <c r="A10870" s="2" t="s">
        <v>273</v>
      </c>
      <c r="B10870" s="2" t="s">
        <v>410</v>
      </c>
      <c r="C10870" s="2" t="s">
        <v>389</v>
      </c>
      <c r="D10870" s="2">
        <v>2010</v>
      </c>
      <c r="E10870" s="2" t="s">
        <v>388</v>
      </c>
      <c r="F10870" s="2">
        <v>651840187</v>
      </c>
    </row>
    <row r="10871" spans="1:6" x14ac:dyDescent="0.25">
      <c r="A10871" s="2" t="s">
        <v>273</v>
      </c>
      <c r="B10871" s="2" t="s">
        <v>410</v>
      </c>
      <c r="C10871" s="2" t="s">
        <v>389</v>
      </c>
      <c r="D10871" s="2">
        <v>2011</v>
      </c>
      <c r="E10871" s="2" t="s">
        <v>388</v>
      </c>
      <c r="F10871" s="2">
        <v>386377999</v>
      </c>
    </row>
    <row r="10872" spans="1:6" x14ac:dyDescent="0.25">
      <c r="A10872" s="2" t="s">
        <v>273</v>
      </c>
      <c r="B10872" s="2" t="s">
        <v>410</v>
      </c>
      <c r="C10872" s="2" t="s">
        <v>389</v>
      </c>
      <c r="D10872" s="2">
        <v>2012</v>
      </c>
      <c r="E10872" s="2" t="s">
        <v>388</v>
      </c>
      <c r="F10872" s="2">
        <v>763437391</v>
      </c>
    </row>
    <row r="10873" spans="1:6" x14ac:dyDescent="0.25">
      <c r="A10873" s="2" t="s">
        <v>273</v>
      </c>
      <c r="B10873" s="2" t="s">
        <v>410</v>
      </c>
      <c r="C10873" s="2" t="s">
        <v>389</v>
      </c>
      <c r="D10873" s="2">
        <v>2013</v>
      </c>
      <c r="E10873" s="2" t="s">
        <v>388</v>
      </c>
      <c r="F10873" s="2">
        <v>4253422563</v>
      </c>
    </row>
    <row r="10874" spans="1:6" x14ac:dyDescent="0.25">
      <c r="A10874" s="2" t="s">
        <v>273</v>
      </c>
      <c r="B10874" s="2" t="s">
        <v>410</v>
      </c>
      <c r="C10874" s="2" t="s">
        <v>389</v>
      </c>
      <c r="D10874" s="2">
        <v>2014</v>
      </c>
      <c r="E10874" s="2" t="s">
        <v>388</v>
      </c>
      <c r="F10874" s="2">
        <v>1022234866</v>
      </c>
    </row>
    <row r="10875" spans="1:6" x14ac:dyDescent="0.25">
      <c r="A10875" s="2" t="s">
        <v>273</v>
      </c>
      <c r="B10875" s="2" t="s">
        <v>410</v>
      </c>
      <c r="C10875" s="2" t="s">
        <v>389</v>
      </c>
      <c r="D10875" s="2">
        <v>2015</v>
      </c>
      <c r="E10875" s="2" t="s">
        <v>388</v>
      </c>
      <c r="F10875" s="2">
        <v>1674662330</v>
      </c>
    </row>
    <row r="10876" spans="1:6" x14ac:dyDescent="0.25">
      <c r="A10876" s="2" t="s">
        <v>273</v>
      </c>
      <c r="B10876" s="2" t="s">
        <v>410</v>
      </c>
      <c r="C10876" s="2" t="s">
        <v>389</v>
      </c>
      <c r="D10876" s="2">
        <v>2016</v>
      </c>
      <c r="E10876" s="2" t="s">
        <v>388</v>
      </c>
      <c r="F10876" s="2">
        <v>2316774238</v>
      </c>
    </row>
    <row r="10877" spans="1:6" x14ac:dyDescent="0.25">
      <c r="A10877" s="2" t="s">
        <v>273</v>
      </c>
      <c r="B10877" s="2" t="s">
        <v>410</v>
      </c>
      <c r="C10877" s="2" t="s">
        <v>389</v>
      </c>
      <c r="D10877" s="2">
        <v>2017</v>
      </c>
      <c r="E10877" s="2" t="s">
        <v>388</v>
      </c>
      <c r="F10877" s="2">
        <v>3215627476</v>
      </c>
    </row>
    <row r="10878" spans="1:6" x14ac:dyDescent="0.25">
      <c r="A10878" s="2" t="s">
        <v>273</v>
      </c>
      <c r="B10878" s="2" t="s">
        <v>410</v>
      </c>
      <c r="C10878" s="2" t="s">
        <v>389</v>
      </c>
      <c r="D10878" s="2">
        <v>2018</v>
      </c>
      <c r="E10878" s="2" t="s">
        <v>388</v>
      </c>
      <c r="F10878" s="2">
        <v>2170487968</v>
      </c>
    </row>
    <row r="10879" spans="1:6" x14ac:dyDescent="0.25">
      <c r="A10879" s="2" t="s">
        <v>273</v>
      </c>
      <c r="B10879" s="2" t="s">
        <v>410</v>
      </c>
      <c r="C10879" s="2" t="s">
        <v>389</v>
      </c>
      <c r="D10879" s="2">
        <v>2019</v>
      </c>
      <c r="E10879" s="2" t="s">
        <v>388</v>
      </c>
      <c r="F10879" s="2">
        <v>2223457762</v>
      </c>
    </row>
    <row r="10880" spans="1:6" x14ac:dyDescent="0.25">
      <c r="A10880" s="2" t="s">
        <v>273</v>
      </c>
      <c r="B10880" s="2" t="s">
        <v>410</v>
      </c>
      <c r="C10880" s="2" t="s">
        <v>389</v>
      </c>
      <c r="D10880" s="2">
        <v>2020</v>
      </c>
      <c r="E10880" s="2" t="s">
        <v>388</v>
      </c>
      <c r="F10880" s="2">
        <v>2263253775</v>
      </c>
    </row>
    <row r="10881" spans="1:6" x14ac:dyDescent="0.25">
      <c r="A10881" s="2" t="s">
        <v>273</v>
      </c>
      <c r="B10881" s="2" t="s">
        <v>410</v>
      </c>
      <c r="C10881" s="2" t="s">
        <v>389</v>
      </c>
      <c r="D10881" s="2">
        <v>2021</v>
      </c>
      <c r="E10881" s="2" t="s">
        <v>388</v>
      </c>
      <c r="F10881" s="2">
        <v>2290813650</v>
      </c>
    </row>
    <row r="10882" spans="1:6" x14ac:dyDescent="0.25">
      <c r="A10882" s="2" t="s">
        <v>273</v>
      </c>
      <c r="B10882" s="2" t="s">
        <v>410</v>
      </c>
      <c r="C10882" s="2" t="s">
        <v>390</v>
      </c>
      <c r="D10882" s="2">
        <v>2010</v>
      </c>
      <c r="E10882" s="2" t="s">
        <v>388</v>
      </c>
      <c r="F10882" s="2">
        <v>540819519</v>
      </c>
    </row>
    <row r="10883" spans="1:6" x14ac:dyDescent="0.25">
      <c r="A10883" s="2" t="s">
        <v>273</v>
      </c>
      <c r="B10883" s="2" t="s">
        <v>410</v>
      </c>
      <c r="C10883" s="2" t="s">
        <v>390</v>
      </c>
      <c r="D10883" s="2">
        <v>2011</v>
      </c>
      <c r="E10883" s="2" t="s">
        <v>388</v>
      </c>
      <c r="F10883" s="2">
        <v>624785514</v>
      </c>
    </row>
    <row r="10884" spans="1:6" x14ac:dyDescent="0.25">
      <c r="A10884" s="2" t="s">
        <v>273</v>
      </c>
      <c r="B10884" s="2" t="s">
        <v>410</v>
      </c>
      <c r="C10884" s="2" t="s">
        <v>390</v>
      </c>
      <c r="D10884" s="2">
        <v>2012</v>
      </c>
      <c r="E10884" s="2" t="s">
        <v>388</v>
      </c>
      <c r="F10884" s="2">
        <v>982854505</v>
      </c>
    </row>
    <row r="10885" spans="1:6" x14ac:dyDescent="0.25">
      <c r="A10885" s="2" t="s">
        <v>273</v>
      </c>
      <c r="B10885" s="2" t="s">
        <v>410</v>
      </c>
      <c r="C10885" s="2" t="s">
        <v>390</v>
      </c>
      <c r="D10885" s="2">
        <v>2013</v>
      </c>
      <c r="E10885" s="2" t="s">
        <v>388</v>
      </c>
      <c r="F10885" s="2">
        <v>1568269742</v>
      </c>
    </row>
    <row r="10886" spans="1:6" x14ac:dyDescent="0.25">
      <c r="A10886" s="2" t="s">
        <v>273</v>
      </c>
      <c r="B10886" s="2" t="s">
        <v>410</v>
      </c>
      <c r="C10886" s="2" t="s">
        <v>390</v>
      </c>
      <c r="D10886" s="2">
        <v>2014</v>
      </c>
      <c r="E10886" s="2" t="s">
        <v>388</v>
      </c>
      <c r="F10886" s="2">
        <v>1694998095</v>
      </c>
    </row>
    <row r="10887" spans="1:6" x14ac:dyDescent="0.25">
      <c r="A10887" s="2" t="s">
        <v>273</v>
      </c>
      <c r="B10887" s="2" t="s">
        <v>410</v>
      </c>
      <c r="C10887" s="2" t="s">
        <v>390</v>
      </c>
      <c r="D10887" s="2">
        <v>2015</v>
      </c>
      <c r="E10887" s="2" t="s">
        <v>388</v>
      </c>
      <c r="F10887" s="2">
        <v>1866157289</v>
      </c>
    </row>
    <row r="10888" spans="1:6" x14ac:dyDescent="0.25">
      <c r="A10888" s="2" t="s">
        <v>273</v>
      </c>
      <c r="B10888" s="2" t="s">
        <v>410</v>
      </c>
      <c r="C10888" s="2" t="s">
        <v>390</v>
      </c>
      <c r="D10888" s="2">
        <v>2016</v>
      </c>
      <c r="E10888" s="2" t="s">
        <v>388</v>
      </c>
      <c r="F10888" s="2">
        <v>2021525548</v>
      </c>
    </row>
    <row r="10889" spans="1:6" x14ac:dyDescent="0.25">
      <c r="A10889" s="2" t="s">
        <v>273</v>
      </c>
      <c r="B10889" s="2" t="s">
        <v>410</v>
      </c>
      <c r="C10889" s="2" t="s">
        <v>390</v>
      </c>
      <c r="D10889" s="2">
        <v>2017</v>
      </c>
      <c r="E10889" s="2" t="s">
        <v>388</v>
      </c>
      <c r="F10889" s="2">
        <v>2368023548</v>
      </c>
    </row>
    <row r="10890" spans="1:6" x14ac:dyDescent="0.25">
      <c r="A10890" s="2" t="s">
        <v>273</v>
      </c>
      <c r="B10890" s="2" t="s">
        <v>410</v>
      </c>
      <c r="C10890" s="2" t="s">
        <v>390</v>
      </c>
      <c r="D10890" s="2">
        <v>2018</v>
      </c>
      <c r="E10890" s="2" t="s">
        <v>388</v>
      </c>
      <c r="F10890" s="2">
        <v>2821099962</v>
      </c>
    </row>
    <row r="10891" spans="1:6" x14ac:dyDescent="0.25">
      <c r="A10891" s="2" t="s">
        <v>273</v>
      </c>
      <c r="B10891" s="2" t="s">
        <v>410</v>
      </c>
      <c r="C10891" s="2" t="s">
        <v>390</v>
      </c>
      <c r="D10891" s="2">
        <v>2019</v>
      </c>
      <c r="E10891" s="2" t="s">
        <v>388</v>
      </c>
      <c r="F10891" s="2">
        <v>2974346634</v>
      </c>
    </row>
    <row r="10892" spans="1:6" x14ac:dyDescent="0.25">
      <c r="A10892" s="2" t="s">
        <v>273</v>
      </c>
      <c r="B10892" s="2" t="s">
        <v>410</v>
      </c>
      <c r="C10892" s="2" t="s">
        <v>390</v>
      </c>
      <c r="D10892" s="2">
        <v>2020</v>
      </c>
      <c r="E10892" s="2" t="s">
        <v>388</v>
      </c>
      <c r="F10892" s="2">
        <v>3136244449</v>
      </c>
    </row>
    <row r="10893" spans="1:6" x14ac:dyDescent="0.25">
      <c r="A10893" s="2" t="s">
        <v>273</v>
      </c>
      <c r="B10893" s="2" t="s">
        <v>410</v>
      </c>
      <c r="C10893" s="2" t="s">
        <v>390</v>
      </c>
      <c r="D10893" s="2">
        <v>2021</v>
      </c>
      <c r="E10893" s="2" t="s">
        <v>388</v>
      </c>
      <c r="F10893" s="2">
        <v>3316861259</v>
      </c>
    </row>
    <row r="10894" spans="1:6" x14ac:dyDescent="0.25">
      <c r="A10894" s="2" t="s">
        <v>273</v>
      </c>
      <c r="B10894" s="2" t="s">
        <v>409</v>
      </c>
      <c r="C10894" s="2" t="s">
        <v>387</v>
      </c>
      <c r="D10894" s="2">
        <v>2010</v>
      </c>
      <c r="E10894" s="2" t="s">
        <v>388</v>
      </c>
      <c r="F10894" s="2">
        <v>78001053</v>
      </c>
    </row>
    <row r="10895" spans="1:6" x14ac:dyDescent="0.25">
      <c r="A10895" s="2" t="s">
        <v>273</v>
      </c>
      <c r="B10895" s="2" t="s">
        <v>409</v>
      </c>
      <c r="C10895" s="2" t="s">
        <v>387</v>
      </c>
      <c r="D10895" s="2">
        <v>2011</v>
      </c>
      <c r="E10895" s="2" t="s">
        <v>388</v>
      </c>
      <c r="F10895" s="2">
        <v>165121257</v>
      </c>
    </row>
    <row r="10896" spans="1:6" x14ac:dyDescent="0.25">
      <c r="A10896" s="2" t="s">
        <v>273</v>
      </c>
      <c r="B10896" s="2" t="s">
        <v>409</v>
      </c>
      <c r="C10896" s="2" t="s">
        <v>387</v>
      </c>
      <c r="D10896" s="2">
        <v>2012</v>
      </c>
      <c r="E10896" s="2" t="s">
        <v>388</v>
      </c>
      <c r="F10896" s="2">
        <v>146168134</v>
      </c>
    </row>
    <row r="10897" spans="1:6" x14ac:dyDescent="0.25">
      <c r="A10897" s="2" t="s">
        <v>273</v>
      </c>
      <c r="B10897" s="2" t="s">
        <v>409</v>
      </c>
      <c r="C10897" s="2" t="s">
        <v>387</v>
      </c>
      <c r="D10897" s="2">
        <v>2013</v>
      </c>
      <c r="E10897" s="2" t="s">
        <v>388</v>
      </c>
      <c r="F10897" s="2">
        <v>91705874</v>
      </c>
    </row>
    <row r="10898" spans="1:6" x14ac:dyDescent="0.25">
      <c r="A10898" s="2" t="s">
        <v>273</v>
      </c>
      <c r="B10898" s="2" t="s">
        <v>409</v>
      </c>
      <c r="C10898" s="2" t="s">
        <v>387</v>
      </c>
      <c r="D10898" s="2">
        <v>2014</v>
      </c>
      <c r="E10898" s="2" t="s">
        <v>388</v>
      </c>
      <c r="F10898" s="2">
        <v>192954490</v>
      </c>
    </row>
    <row r="10899" spans="1:6" x14ac:dyDescent="0.25">
      <c r="A10899" s="2" t="s">
        <v>273</v>
      </c>
      <c r="B10899" s="2" t="s">
        <v>409</v>
      </c>
      <c r="C10899" s="2" t="s">
        <v>387</v>
      </c>
      <c r="D10899" s="2">
        <v>2015</v>
      </c>
      <c r="E10899" s="2" t="s">
        <v>388</v>
      </c>
      <c r="F10899" s="2">
        <v>130920246</v>
      </c>
    </row>
    <row r="10900" spans="1:6" x14ac:dyDescent="0.25">
      <c r="A10900" s="2" t="s">
        <v>273</v>
      </c>
      <c r="B10900" s="2" t="s">
        <v>409</v>
      </c>
      <c r="C10900" s="2" t="s">
        <v>387</v>
      </c>
      <c r="D10900" s="2">
        <v>2016</v>
      </c>
      <c r="E10900" s="2" t="s">
        <v>388</v>
      </c>
      <c r="F10900" s="2">
        <v>100969730</v>
      </c>
    </row>
    <row r="10901" spans="1:6" x14ac:dyDescent="0.25">
      <c r="A10901" s="2" t="s">
        <v>273</v>
      </c>
      <c r="B10901" s="2" t="s">
        <v>409</v>
      </c>
      <c r="C10901" s="2" t="s">
        <v>387</v>
      </c>
      <c r="D10901" s="2">
        <v>2017</v>
      </c>
      <c r="E10901" s="2" t="s">
        <v>388</v>
      </c>
      <c r="F10901" s="2">
        <v>164150218</v>
      </c>
    </row>
    <row r="10902" spans="1:6" x14ac:dyDescent="0.25">
      <c r="A10902" s="2" t="s">
        <v>273</v>
      </c>
      <c r="B10902" s="2" t="s">
        <v>409</v>
      </c>
      <c r="C10902" s="2" t="s">
        <v>387</v>
      </c>
      <c r="D10902" s="2">
        <v>2018</v>
      </c>
      <c r="E10902" s="2" t="s">
        <v>388</v>
      </c>
      <c r="F10902" s="2">
        <v>234067152</v>
      </c>
    </row>
    <row r="10903" spans="1:6" x14ac:dyDescent="0.25">
      <c r="A10903" s="2" t="s">
        <v>273</v>
      </c>
      <c r="B10903" s="2" t="s">
        <v>409</v>
      </c>
      <c r="C10903" s="2" t="s">
        <v>387</v>
      </c>
      <c r="D10903" s="2">
        <v>2019</v>
      </c>
      <c r="E10903" s="2" t="s">
        <v>388</v>
      </c>
      <c r="F10903" s="2">
        <v>251102892</v>
      </c>
    </row>
    <row r="10904" spans="1:6" x14ac:dyDescent="0.25">
      <c r="A10904" s="2" t="s">
        <v>273</v>
      </c>
      <c r="B10904" s="2" t="s">
        <v>409</v>
      </c>
      <c r="C10904" s="2" t="s">
        <v>387</v>
      </c>
      <c r="D10904" s="2">
        <v>2020</v>
      </c>
      <c r="E10904" s="2" t="s">
        <v>388</v>
      </c>
      <c r="F10904" s="2">
        <v>267435585</v>
      </c>
    </row>
    <row r="10905" spans="1:6" x14ac:dyDescent="0.25">
      <c r="A10905" s="2" t="s">
        <v>273</v>
      </c>
      <c r="B10905" s="2" t="s">
        <v>409</v>
      </c>
      <c r="C10905" s="2" t="s">
        <v>387</v>
      </c>
      <c r="D10905" s="2">
        <v>2021</v>
      </c>
      <c r="E10905" s="2" t="s">
        <v>388</v>
      </c>
      <c r="F10905" s="2">
        <v>278840157</v>
      </c>
    </row>
    <row r="10906" spans="1:6" x14ac:dyDescent="0.25">
      <c r="A10906" s="2" t="s">
        <v>273</v>
      </c>
      <c r="B10906" s="2" t="s">
        <v>409</v>
      </c>
      <c r="C10906" s="2" t="s">
        <v>389</v>
      </c>
      <c r="D10906" s="2">
        <v>2010</v>
      </c>
      <c r="E10906" s="2" t="s">
        <v>388</v>
      </c>
      <c r="F10906" s="2">
        <v>74311977</v>
      </c>
    </row>
    <row r="10907" spans="1:6" x14ac:dyDescent="0.25">
      <c r="A10907" s="2" t="s">
        <v>273</v>
      </c>
      <c r="B10907" s="2" t="s">
        <v>409</v>
      </c>
      <c r="C10907" s="2" t="s">
        <v>389</v>
      </c>
      <c r="D10907" s="2">
        <v>2011</v>
      </c>
      <c r="E10907" s="2" t="s">
        <v>388</v>
      </c>
      <c r="F10907" s="2">
        <v>141073697</v>
      </c>
    </row>
    <row r="10908" spans="1:6" x14ac:dyDescent="0.25">
      <c r="A10908" s="2" t="s">
        <v>273</v>
      </c>
      <c r="B10908" s="2" t="s">
        <v>409</v>
      </c>
      <c r="C10908" s="2" t="s">
        <v>389</v>
      </c>
      <c r="D10908" s="2">
        <v>2012</v>
      </c>
      <c r="E10908" s="2" t="s">
        <v>388</v>
      </c>
      <c r="F10908" s="2">
        <v>78660432</v>
      </c>
    </row>
    <row r="10909" spans="1:6" x14ac:dyDescent="0.25">
      <c r="A10909" s="2" t="s">
        <v>273</v>
      </c>
      <c r="B10909" s="2" t="s">
        <v>409</v>
      </c>
      <c r="C10909" s="2" t="s">
        <v>389</v>
      </c>
      <c r="D10909" s="2">
        <v>2013</v>
      </c>
      <c r="E10909" s="2" t="s">
        <v>388</v>
      </c>
      <c r="F10909" s="2">
        <v>122807564</v>
      </c>
    </row>
    <row r="10910" spans="1:6" x14ac:dyDescent="0.25">
      <c r="A10910" s="2" t="s">
        <v>273</v>
      </c>
      <c r="B10910" s="2" t="s">
        <v>409</v>
      </c>
      <c r="C10910" s="2" t="s">
        <v>389</v>
      </c>
      <c r="D10910" s="2">
        <v>2014</v>
      </c>
      <c r="E10910" s="2" t="s">
        <v>388</v>
      </c>
      <c r="F10910" s="2">
        <v>152529707</v>
      </c>
    </row>
    <row r="10911" spans="1:6" x14ac:dyDescent="0.25">
      <c r="A10911" s="2" t="s">
        <v>273</v>
      </c>
      <c r="B10911" s="2" t="s">
        <v>409</v>
      </c>
      <c r="C10911" s="2" t="s">
        <v>389</v>
      </c>
      <c r="D10911" s="2">
        <v>2015</v>
      </c>
      <c r="E10911" s="2" t="s">
        <v>388</v>
      </c>
      <c r="F10911" s="2">
        <v>154816695</v>
      </c>
    </row>
    <row r="10912" spans="1:6" x14ac:dyDescent="0.25">
      <c r="A10912" s="2" t="s">
        <v>273</v>
      </c>
      <c r="B10912" s="2" t="s">
        <v>409</v>
      </c>
      <c r="C10912" s="2" t="s">
        <v>389</v>
      </c>
      <c r="D10912" s="2">
        <v>2016</v>
      </c>
      <c r="E10912" s="2" t="s">
        <v>388</v>
      </c>
      <c r="F10912" s="2">
        <v>565665920</v>
      </c>
    </row>
    <row r="10913" spans="1:6" x14ac:dyDescent="0.25">
      <c r="A10913" s="2" t="s">
        <v>273</v>
      </c>
      <c r="B10913" s="2" t="s">
        <v>409</v>
      </c>
      <c r="C10913" s="2" t="s">
        <v>389</v>
      </c>
      <c r="D10913" s="2">
        <v>2017</v>
      </c>
      <c r="E10913" s="2" t="s">
        <v>388</v>
      </c>
      <c r="F10913" s="2">
        <v>263179066</v>
      </c>
    </row>
    <row r="10914" spans="1:6" x14ac:dyDescent="0.25">
      <c r="A10914" s="2" t="s">
        <v>273</v>
      </c>
      <c r="B10914" s="2" t="s">
        <v>409</v>
      </c>
      <c r="C10914" s="2" t="s">
        <v>389</v>
      </c>
      <c r="D10914" s="2">
        <v>2018</v>
      </c>
      <c r="E10914" s="2" t="s">
        <v>388</v>
      </c>
      <c r="F10914" s="2">
        <v>424635966</v>
      </c>
    </row>
    <row r="10915" spans="1:6" x14ac:dyDescent="0.25">
      <c r="A10915" s="2" t="s">
        <v>273</v>
      </c>
      <c r="B10915" s="2" t="s">
        <v>409</v>
      </c>
      <c r="C10915" s="2" t="s">
        <v>389</v>
      </c>
      <c r="D10915" s="2">
        <v>2019</v>
      </c>
      <c r="E10915" s="2" t="s">
        <v>388</v>
      </c>
      <c r="F10915" s="2">
        <v>436235479</v>
      </c>
    </row>
    <row r="10916" spans="1:6" x14ac:dyDescent="0.25">
      <c r="A10916" s="2" t="s">
        <v>273</v>
      </c>
      <c r="B10916" s="2" t="s">
        <v>409</v>
      </c>
      <c r="C10916" s="2" t="s">
        <v>389</v>
      </c>
      <c r="D10916" s="2">
        <v>2020</v>
      </c>
      <c r="E10916" s="2" t="s">
        <v>388</v>
      </c>
      <c r="F10916" s="2">
        <v>453791395</v>
      </c>
    </row>
    <row r="10917" spans="1:6" x14ac:dyDescent="0.25">
      <c r="A10917" s="2" t="s">
        <v>273</v>
      </c>
      <c r="B10917" s="2" t="s">
        <v>409</v>
      </c>
      <c r="C10917" s="2" t="s">
        <v>389</v>
      </c>
      <c r="D10917" s="2">
        <v>2021</v>
      </c>
      <c r="E10917" s="2" t="s">
        <v>388</v>
      </c>
      <c r="F10917" s="2">
        <v>466899907</v>
      </c>
    </row>
    <row r="10918" spans="1:6" x14ac:dyDescent="0.25">
      <c r="A10918" s="2" t="s">
        <v>273</v>
      </c>
      <c r="B10918" s="2" t="s">
        <v>409</v>
      </c>
      <c r="C10918" s="2" t="s">
        <v>390</v>
      </c>
      <c r="D10918" s="2">
        <v>2010</v>
      </c>
      <c r="E10918" s="2" t="s">
        <v>388</v>
      </c>
      <c r="F10918" s="2">
        <v>241913564</v>
      </c>
    </row>
    <row r="10919" spans="1:6" x14ac:dyDescent="0.25">
      <c r="A10919" s="2" t="s">
        <v>273</v>
      </c>
      <c r="B10919" s="2" t="s">
        <v>409</v>
      </c>
      <c r="C10919" s="2" t="s">
        <v>390</v>
      </c>
      <c r="D10919" s="2">
        <v>2011</v>
      </c>
      <c r="E10919" s="2" t="s">
        <v>388</v>
      </c>
      <c r="F10919" s="2">
        <v>184047612</v>
      </c>
    </row>
    <row r="10920" spans="1:6" x14ac:dyDescent="0.25">
      <c r="A10920" s="2" t="s">
        <v>273</v>
      </c>
      <c r="B10920" s="2" t="s">
        <v>409</v>
      </c>
      <c r="C10920" s="2" t="s">
        <v>390</v>
      </c>
      <c r="D10920" s="2">
        <v>2012</v>
      </c>
      <c r="E10920" s="2" t="s">
        <v>388</v>
      </c>
      <c r="F10920" s="2">
        <v>319968160</v>
      </c>
    </row>
    <row r="10921" spans="1:6" x14ac:dyDescent="0.25">
      <c r="A10921" s="2" t="s">
        <v>273</v>
      </c>
      <c r="B10921" s="2" t="s">
        <v>409</v>
      </c>
      <c r="C10921" s="2" t="s">
        <v>390</v>
      </c>
      <c r="D10921" s="2">
        <v>2013</v>
      </c>
      <c r="E10921" s="2" t="s">
        <v>388</v>
      </c>
      <c r="F10921" s="2">
        <v>415915894</v>
      </c>
    </row>
    <row r="10922" spans="1:6" x14ac:dyDescent="0.25">
      <c r="A10922" s="2" t="s">
        <v>273</v>
      </c>
      <c r="B10922" s="2" t="s">
        <v>409</v>
      </c>
      <c r="C10922" s="2" t="s">
        <v>390</v>
      </c>
      <c r="D10922" s="2">
        <v>2014</v>
      </c>
      <c r="E10922" s="2" t="s">
        <v>388</v>
      </c>
      <c r="F10922" s="2">
        <v>425737915</v>
      </c>
    </row>
    <row r="10923" spans="1:6" x14ac:dyDescent="0.25">
      <c r="A10923" s="2" t="s">
        <v>273</v>
      </c>
      <c r="B10923" s="2" t="s">
        <v>409</v>
      </c>
      <c r="C10923" s="2" t="s">
        <v>390</v>
      </c>
      <c r="D10923" s="2">
        <v>2015</v>
      </c>
      <c r="E10923" s="2" t="s">
        <v>388</v>
      </c>
      <c r="F10923" s="2">
        <v>2095979173</v>
      </c>
    </row>
    <row r="10924" spans="1:6" x14ac:dyDescent="0.25">
      <c r="A10924" s="2" t="s">
        <v>273</v>
      </c>
      <c r="B10924" s="2" t="s">
        <v>409</v>
      </c>
      <c r="C10924" s="2" t="s">
        <v>390</v>
      </c>
      <c r="D10924" s="2">
        <v>2016</v>
      </c>
      <c r="E10924" s="2" t="s">
        <v>388</v>
      </c>
      <c r="F10924" s="2">
        <v>836984725</v>
      </c>
    </row>
    <row r="10925" spans="1:6" x14ac:dyDescent="0.25">
      <c r="A10925" s="2" t="s">
        <v>273</v>
      </c>
      <c r="B10925" s="2" t="s">
        <v>409</v>
      </c>
      <c r="C10925" s="2" t="s">
        <v>390</v>
      </c>
      <c r="D10925" s="2">
        <v>2017</v>
      </c>
      <c r="E10925" s="2" t="s">
        <v>388</v>
      </c>
      <c r="F10925" s="2">
        <v>981963938</v>
      </c>
    </row>
    <row r="10926" spans="1:6" x14ac:dyDescent="0.25">
      <c r="A10926" s="2" t="s">
        <v>273</v>
      </c>
      <c r="B10926" s="2" t="s">
        <v>409</v>
      </c>
      <c r="C10926" s="2" t="s">
        <v>390</v>
      </c>
      <c r="D10926" s="2">
        <v>2018</v>
      </c>
      <c r="E10926" s="2" t="s">
        <v>388</v>
      </c>
      <c r="F10926" s="2">
        <v>1141337607</v>
      </c>
    </row>
    <row r="10927" spans="1:6" x14ac:dyDescent="0.25">
      <c r="A10927" s="2" t="s">
        <v>273</v>
      </c>
      <c r="B10927" s="2" t="s">
        <v>409</v>
      </c>
      <c r="C10927" s="2" t="s">
        <v>390</v>
      </c>
      <c r="D10927" s="2">
        <v>2019</v>
      </c>
      <c r="E10927" s="2" t="s">
        <v>388</v>
      </c>
      <c r="F10927" s="2">
        <v>1215970988</v>
      </c>
    </row>
    <row r="10928" spans="1:6" x14ac:dyDescent="0.25">
      <c r="A10928" s="2" t="s">
        <v>273</v>
      </c>
      <c r="B10928" s="2" t="s">
        <v>409</v>
      </c>
      <c r="C10928" s="2" t="s">
        <v>390</v>
      </c>
      <c r="D10928" s="2">
        <v>2020</v>
      </c>
      <c r="E10928" s="2" t="s">
        <v>388</v>
      </c>
      <c r="F10928" s="2">
        <v>1274286406</v>
      </c>
    </row>
    <row r="10929" spans="1:6" x14ac:dyDescent="0.25">
      <c r="A10929" s="2" t="s">
        <v>273</v>
      </c>
      <c r="B10929" s="2" t="s">
        <v>409</v>
      </c>
      <c r="C10929" s="2" t="s">
        <v>390</v>
      </c>
      <c r="D10929" s="2">
        <v>2021</v>
      </c>
      <c r="E10929" s="2" t="s">
        <v>388</v>
      </c>
      <c r="F10929" s="2">
        <v>1345768298</v>
      </c>
    </row>
    <row r="10930" spans="1:6" x14ac:dyDescent="0.25">
      <c r="A10930" s="2" t="s">
        <v>274</v>
      </c>
      <c r="B10930" s="2" t="s">
        <v>393</v>
      </c>
      <c r="C10930" s="2" t="s">
        <v>387</v>
      </c>
      <c r="D10930" s="2">
        <v>2010</v>
      </c>
      <c r="E10930" s="2" t="s">
        <v>388</v>
      </c>
      <c r="F10930" s="2">
        <v>122676465</v>
      </c>
    </row>
    <row r="10931" spans="1:6" x14ac:dyDescent="0.25">
      <c r="A10931" s="2" t="s">
        <v>274</v>
      </c>
      <c r="B10931" s="2" t="s">
        <v>393</v>
      </c>
      <c r="C10931" s="2" t="s">
        <v>387</v>
      </c>
      <c r="D10931" s="2">
        <v>2011</v>
      </c>
      <c r="E10931" s="2" t="s">
        <v>388</v>
      </c>
      <c r="F10931" s="2">
        <v>138567066</v>
      </c>
    </row>
    <row r="10932" spans="1:6" x14ac:dyDescent="0.25">
      <c r="A10932" s="2" t="s">
        <v>274</v>
      </c>
      <c r="B10932" s="2" t="s">
        <v>393</v>
      </c>
      <c r="C10932" s="2" t="s">
        <v>387</v>
      </c>
      <c r="D10932" s="2">
        <v>2012</v>
      </c>
      <c r="E10932" s="2" t="s">
        <v>388</v>
      </c>
      <c r="F10932" s="2">
        <v>297963378</v>
      </c>
    </row>
    <row r="10933" spans="1:6" x14ac:dyDescent="0.25">
      <c r="A10933" s="2" t="s">
        <v>274</v>
      </c>
      <c r="B10933" s="2" t="s">
        <v>393</v>
      </c>
      <c r="C10933" s="2" t="s">
        <v>387</v>
      </c>
      <c r="D10933" s="2">
        <v>2013</v>
      </c>
      <c r="E10933" s="2" t="s">
        <v>388</v>
      </c>
      <c r="F10933" s="2">
        <v>222871102</v>
      </c>
    </row>
    <row r="10934" spans="1:6" x14ac:dyDescent="0.25">
      <c r="A10934" s="2" t="s">
        <v>274</v>
      </c>
      <c r="B10934" s="2" t="s">
        <v>393</v>
      </c>
      <c r="C10934" s="2" t="s">
        <v>387</v>
      </c>
      <c r="D10934" s="2">
        <v>2014</v>
      </c>
      <c r="E10934" s="2" t="s">
        <v>388</v>
      </c>
      <c r="F10934" s="2">
        <v>106126611</v>
      </c>
    </row>
    <row r="10935" spans="1:6" x14ac:dyDescent="0.25">
      <c r="A10935" s="2" t="s">
        <v>274</v>
      </c>
      <c r="B10935" s="2" t="s">
        <v>393</v>
      </c>
      <c r="C10935" s="2" t="s">
        <v>387</v>
      </c>
      <c r="D10935" s="2">
        <v>2015</v>
      </c>
      <c r="E10935" s="2" t="s">
        <v>388</v>
      </c>
      <c r="F10935" s="2">
        <v>932262782</v>
      </c>
    </row>
    <row r="10936" spans="1:6" x14ac:dyDescent="0.25">
      <c r="A10936" s="2" t="s">
        <v>274</v>
      </c>
      <c r="B10936" s="2" t="s">
        <v>393</v>
      </c>
      <c r="C10936" s="2" t="s">
        <v>387</v>
      </c>
      <c r="D10936" s="2">
        <v>2016</v>
      </c>
      <c r="E10936" s="2" t="s">
        <v>388</v>
      </c>
      <c r="F10936" s="2">
        <v>109020434</v>
      </c>
    </row>
    <row r="10937" spans="1:6" x14ac:dyDescent="0.25">
      <c r="A10937" s="2" t="s">
        <v>274</v>
      </c>
      <c r="B10937" s="2" t="s">
        <v>393</v>
      </c>
      <c r="C10937" s="2" t="s">
        <v>387</v>
      </c>
      <c r="D10937" s="2">
        <v>2017</v>
      </c>
      <c r="E10937" s="2" t="s">
        <v>388</v>
      </c>
      <c r="F10937" s="2">
        <v>1781688087</v>
      </c>
    </row>
    <row r="10938" spans="1:6" x14ac:dyDescent="0.25">
      <c r="A10938" s="2" t="s">
        <v>274</v>
      </c>
      <c r="B10938" s="2" t="s">
        <v>393</v>
      </c>
      <c r="C10938" s="2" t="s">
        <v>387</v>
      </c>
      <c r="D10938" s="2">
        <v>2018</v>
      </c>
      <c r="E10938" s="2" t="s">
        <v>388</v>
      </c>
      <c r="F10938" s="2">
        <v>314118099</v>
      </c>
    </row>
    <row r="10939" spans="1:6" x14ac:dyDescent="0.25">
      <c r="A10939" s="2" t="s">
        <v>274</v>
      </c>
      <c r="B10939" s="2" t="s">
        <v>393</v>
      </c>
      <c r="C10939" s="2" t="s">
        <v>387</v>
      </c>
      <c r="D10939" s="2">
        <v>2019</v>
      </c>
      <c r="E10939" s="2" t="s">
        <v>388</v>
      </c>
      <c r="F10939" s="2">
        <v>338538204</v>
      </c>
    </row>
    <row r="10940" spans="1:6" x14ac:dyDescent="0.25">
      <c r="A10940" s="2" t="s">
        <v>274</v>
      </c>
      <c r="B10940" s="2" t="s">
        <v>393</v>
      </c>
      <c r="C10940" s="2" t="s">
        <v>387</v>
      </c>
      <c r="D10940" s="2">
        <v>2020</v>
      </c>
      <c r="E10940" s="2" t="s">
        <v>388</v>
      </c>
      <c r="F10940" s="2">
        <v>361095539</v>
      </c>
    </row>
    <row r="10941" spans="1:6" x14ac:dyDescent="0.25">
      <c r="A10941" s="2" t="s">
        <v>274</v>
      </c>
      <c r="B10941" s="2" t="s">
        <v>393</v>
      </c>
      <c r="C10941" s="2" t="s">
        <v>387</v>
      </c>
      <c r="D10941" s="2">
        <v>2021</v>
      </c>
      <c r="E10941" s="2" t="s">
        <v>388</v>
      </c>
      <c r="F10941" s="2">
        <v>375648896</v>
      </c>
    </row>
    <row r="10942" spans="1:6" x14ac:dyDescent="0.25">
      <c r="A10942" s="2" t="s">
        <v>274</v>
      </c>
      <c r="B10942" s="2" t="s">
        <v>393</v>
      </c>
      <c r="C10942" s="2" t="s">
        <v>389</v>
      </c>
      <c r="D10942" s="2">
        <v>2010</v>
      </c>
      <c r="E10942" s="2" t="s">
        <v>388</v>
      </c>
      <c r="F10942" s="2">
        <v>270172828</v>
      </c>
    </row>
    <row r="10943" spans="1:6" x14ac:dyDescent="0.25">
      <c r="A10943" s="2" t="s">
        <v>274</v>
      </c>
      <c r="B10943" s="2" t="s">
        <v>393</v>
      </c>
      <c r="C10943" s="2" t="s">
        <v>389</v>
      </c>
      <c r="D10943" s="2">
        <v>2011</v>
      </c>
      <c r="E10943" s="2" t="s">
        <v>388</v>
      </c>
      <c r="F10943" s="2">
        <v>385862409</v>
      </c>
    </row>
    <row r="10944" spans="1:6" x14ac:dyDescent="0.25">
      <c r="A10944" s="2" t="s">
        <v>274</v>
      </c>
      <c r="B10944" s="2" t="s">
        <v>393</v>
      </c>
      <c r="C10944" s="2" t="s">
        <v>389</v>
      </c>
      <c r="D10944" s="2">
        <v>2012</v>
      </c>
      <c r="E10944" s="2" t="s">
        <v>388</v>
      </c>
      <c r="F10944" s="2">
        <v>228745305</v>
      </c>
    </row>
    <row r="10945" spans="1:6" x14ac:dyDescent="0.25">
      <c r="A10945" s="2" t="s">
        <v>274</v>
      </c>
      <c r="B10945" s="2" t="s">
        <v>393</v>
      </c>
      <c r="C10945" s="2" t="s">
        <v>389</v>
      </c>
      <c r="D10945" s="2">
        <v>2013</v>
      </c>
      <c r="E10945" s="2" t="s">
        <v>388</v>
      </c>
      <c r="F10945" s="2">
        <v>610229401</v>
      </c>
    </row>
    <row r="10946" spans="1:6" x14ac:dyDescent="0.25">
      <c r="A10946" s="2" t="s">
        <v>274</v>
      </c>
      <c r="B10946" s="2" t="s">
        <v>393</v>
      </c>
      <c r="C10946" s="2" t="s">
        <v>389</v>
      </c>
      <c r="D10946" s="2">
        <v>2014</v>
      </c>
      <c r="E10946" s="2" t="s">
        <v>388</v>
      </c>
      <c r="F10946" s="2">
        <v>391463534</v>
      </c>
    </row>
    <row r="10947" spans="1:6" x14ac:dyDescent="0.25">
      <c r="A10947" s="2" t="s">
        <v>274</v>
      </c>
      <c r="B10947" s="2" t="s">
        <v>393</v>
      </c>
      <c r="C10947" s="2" t="s">
        <v>389</v>
      </c>
      <c r="D10947" s="2">
        <v>2015</v>
      </c>
      <c r="E10947" s="2" t="s">
        <v>388</v>
      </c>
      <c r="F10947" s="2">
        <v>539059831</v>
      </c>
    </row>
    <row r="10948" spans="1:6" x14ac:dyDescent="0.25">
      <c r="A10948" s="2" t="s">
        <v>274</v>
      </c>
      <c r="B10948" s="2" t="s">
        <v>393</v>
      </c>
      <c r="C10948" s="2" t="s">
        <v>389</v>
      </c>
      <c r="D10948" s="2">
        <v>2016</v>
      </c>
      <c r="E10948" s="2" t="s">
        <v>388</v>
      </c>
      <c r="F10948" s="2">
        <v>905183323</v>
      </c>
    </row>
    <row r="10949" spans="1:6" x14ac:dyDescent="0.25">
      <c r="A10949" s="2" t="s">
        <v>274</v>
      </c>
      <c r="B10949" s="2" t="s">
        <v>393</v>
      </c>
      <c r="C10949" s="2" t="s">
        <v>389</v>
      </c>
      <c r="D10949" s="2">
        <v>2017</v>
      </c>
      <c r="E10949" s="2" t="s">
        <v>388</v>
      </c>
      <c r="F10949" s="2">
        <v>1312630562</v>
      </c>
    </row>
    <row r="10950" spans="1:6" x14ac:dyDescent="0.25">
      <c r="A10950" s="2" t="s">
        <v>274</v>
      </c>
      <c r="B10950" s="2" t="s">
        <v>393</v>
      </c>
      <c r="C10950" s="2" t="s">
        <v>389</v>
      </c>
      <c r="D10950" s="2">
        <v>2018</v>
      </c>
      <c r="E10950" s="2" t="s">
        <v>388</v>
      </c>
      <c r="F10950" s="2">
        <v>723004633</v>
      </c>
    </row>
    <row r="10951" spans="1:6" x14ac:dyDescent="0.25">
      <c r="A10951" s="2" t="s">
        <v>274</v>
      </c>
      <c r="B10951" s="2" t="s">
        <v>393</v>
      </c>
      <c r="C10951" s="2" t="s">
        <v>389</v>
      </c>
      <c r="D10951" s="2">
        <v>2019</v>
      </c>
      <c r="E10951" s="2" t="s">
        <v>388</v>
      </c>
      <c r="F10951" s="2">
        <v>739331952</v>
      </c>
    </row>
    <row r="10952" spans="1:6" x14ac:dyDescent="0.25">
      <c r="A10952" s="2" t="s">
        <v>274</v>
      </c>
      <c r="B10952" s="2" t="s">
        <v>393</v>
      </c>
      <c r="C10952" s="2" t="s">
        <v>389</v>
      </c>
      <c r="D10952" s="2">
        <v>2020</v>
      </c>
      <c r="E10952" s="2" t="s">
        <v>388</v>
      </c>
      <c r="F10952" s="2">
        <v>750563204</v>
      </c>
    </row>
    <row r="10953" spans="1:6" x14ac:dyDescent="0.25">
      <c r="A10953" s="2" t="s">
        <v>274</v>
      </c>
      <c r="B10953" s="2" t="s">
        <v>393</v>
      </c>
      <c r="C10953" s="2" t="s">
        <v>389</v>
      </c>
      <c r="D10953" s="2">
        <v>2021</v>
      </c>
      <c r="E10953" s="2" t="s">
        <v>388</v>
      </c>
      <c r="F10953" s="2">
        <v>757405155</v>
      </c>
    </row>
    <row r="10954" spans="1:6" x14ac:dyDescent="0.25">
      <c r="A10954" s="2" t="s">
        <v>274</v>
      </c>
      <c r="B10954" s="2" t="s">
        <v>393</v>
      </c>
      <c r="C10954" s="2" t="s">
        <v>390</v>
      </c>
      <c r="D10954" s="2">
        <v>2010</v>
      </c>
      <c r="E10954" s="2" t="s">
        <v>388</v>
      </c>
      <c r="F10954" s="2">
        <v>558948311</v>
      </c>
    </row>
    <row r="10955" spans="1:6" x14ac:dyDescent="0.25">
      <c r="A10955" s="2" t="s">
        <v>274</v>
      </c>
      <c r="B10955" s="2" t="s">
        <v>393</v>
      </c>
      <c r="C10955" s="2" t="s">
        <v>390</v>
      </c>
      <c r="D10955" s="2">
        <v>2011</v>
      </c>
      <c r="E10955" s="2" t="s">
        <v>388</v>
      </c>
      <c r="F10955" s="2">
        <v>100906993</v>
      </c>
    </row>
    <row r="10956" spans="1:6" x14ac:dyDescent="0.25">
      <c r="A10956" s="2" t="s">
        <v>274</v>
      </c>
      <c r="B10956" s="2" t="s">
        <v>393</v>
      </c>
      <c r="C10956" s="2" t="s">
        <v>390</v>
      </c>
      <c r="D10956" s="2">
        <v>2012</v>
      </c>
      <c r="E10956" s="2" t="s">
        <v>388</v>
      </c>
      <c r="F10956" s="2">
        <v>120103002</v>
      </c>
    </row>
    <row r="10957" spans="1:6" x14ac:dyDescent="0.25">
      <c r="A10957" s="2" t="s">
        <v>274</v>
      </c>
      <c r="B10957" s="2" t="s">
        <v>393</v>
      </c>
      <c r="C10957" s="2" t="s">
        <v>390</v>
      </c>
      <c r="D10957" s="2">
        <v>2013</v>
      </c>
      <c r="E10957" s="2" t="s">
        <v>388</v>
      </c>
      <c r="F10957" s="2">
        <v>107131889</v>
      </c>
    </row>
    <row r="10958" spans="1:6" x14ac:dyDescent="0.25">
      <c r="A10958" s="2" t="s">
        <v>274</v>
      </c>
      <c r="B10958" s="2" t="s">
        <v>393</v>
      </c>
      <c r="C10958" s="2" t="s">
        <v>390</v>
      </c>
      <c r="D10958" s="2">
        <v>2014</v>
      </c>
      <c r="E10958" s="2" t="s">
        <v>388</v>
      </c>
      <c r="F10958" s="2">
        <v>184479546</v>
      </c>
    </row>
    <row r="10959" spans="1:6" x14ac:dyDescent="0.25">
      <c r="A10959" s="2" t="s">
        <v>274</v>
      </c>
      <c r="B10959" s="2" t="s">
        <v>393</v>
      </c>
      <c r="C10959" s="2" t="s">
        <v>390</v>
      </c>
      <c r="D10959" s="2">
        <v>2015</v>
      </c>
      <c r="E10959" s="2" t="s">
        <v>388</v>
      </c>
      <c r="F10959" s="2">
        <v>149928548</v>
      </c>
    </row>
    <row r="10960" spans="1:6" x14ac:dyDescent="0.25">
      <c r="A10960" s="2" t="s">
        <v>274</v>
      </c>
      <c r="B10960" s="2" t="s">
        <v>393</v>
      </c>
      <c r="C10960" s="2" t="s">
        <v>390</v>
      </c>
      <c r="D10960" s="2">
        <v>2016</v>
      </c>
      <c r="E10960" s="2" t="s">
        <v>388</v>
      </c>
      <c r="F10960" s="2">
        <v>115126357</v>
      </c>
    </row>
    <row r="10961" spans="1:6" x14ac:dyDescent="0.25">
      <c r="A10961" s="2" t="s">
        <v>274</v>
      </c>
      <c r="B10961" s="2" t="s">
        <v>393</v>
      </c>
      <c r="C10961" s="2" t="s">
        <v>390</v>
      </c>
      <c r="D10961" s="2">
        <v>2017</v>
      </c>
      <c r="E10961" s="2" t="s">
        <v>388</v>
      </c>
      <c r="F10961" s="2">
        <v>90390291</v>
      </c>
    </row>
    <row r="10962" spans="1:6" x14ac:dyDescent="0.25">
      <c r="A10962" s="2" t="s">
        <v>274</v>
      </c>
      <c r="B10962" s="2" t="s">
        <v>393</v>
      </c>
      <c r="C10962" s="2" t="s">
        <v>390</v>
      </c>
      <c r="D10962" s="2">
        <v>2018</v>
      </c>
      <c r="E10962" s="2" t="s">
        <v>388</v>
      </c>
      <c r="F10962" s="2">
        <v>112538291</v>
      </c>
    </row>
    <row r="10963" spans="1:6" x14ac:dyDescent="0.25">
      <c r="A10963" s="2" t="s">
        <v>274</v>
      </c>
      <c r="B10963" s="2" t="s">
        <v>393</v>
      </c>
      <c r="C10963" s="2" t="s">
        <v>390</v>
      </c>
      <c r="D10963" s="2">
        <v>2019</v>
      </c>
      <c r="E10963" s="2" t="s">
        <v>388</v>
      </c>
      <c r="F10963" s="2">
        <v>122196165</v>
      </c>
    </row>
    <row r="10964" spans="1:6" x14ac:dyDescent="0.25">
      <c r="A10964" s="2" t="s">
        <v>274</v>
      </c>
      <c r="B10964" s="2" t="s">
        <v>393</v>
      </c>
      <c r="C10964" s="2" t="s">
        <v>390</v>
      </c>
      <c r="D10964" s="2">
        <v>2020</v>
      </c>
      <c r="E10964" s="2" t="s">
        <v>388</v>
      </c>
      <c r="F10964" s="2">
        <v>131495503</v>
      </c>
    </row>
    <row r="10965" spans="1:6" x14ac:dyDescent="0.25">
      <c r="A10965" s="2" t="s">
        <v>274</v>
      </c>
      <c r="B10965" s="2" t="s">
        <v>393</v>
      </c>
      <c r="C10965" s="2" t="s">
        <v>390</v>
      </c>
      <c r="D10965" s="2">
        <v>2021</v>
      </c>
      <c r="E10965" s="2" t="s">
        <v>388</v>
      </c>
      <c r="F10965" s="2">
        <v>139247195</v>
      </c>
    </row>
    <row r="10966" spans="1:6" x14ac:dyDescent="0.25">
      <c r="A10966" s="2" t="s">
        <v>275</v>
      </c>
      <c r="B10966" s="2" t="s">
        <v>429</v>
      </c>
      <c r="C10966" s="2" t="s">
        <v>387</v>
      </c>
      <c r="D10966" s="2">
        <v>2010</v>
      </c>
      <c r="E10966" s="2" t="s">
        <v>388</v>
      </c>
      <c r="F10966" s="2">
        <v>118003217</v>
      </c>
    </row>
    <row r="10967" spans="1:6" x14ac:dyDescent="0.25">
      <c r="A10967" s="2" t="s">
        <v>275</v>
      </c>
      <c r="B10967" s="2" t="s">
        <v>429</v>
      </c>
      <c r="C10967" s="2" t="s">
        <v>387</v>
      </c>
      <c r="D10967" s="2">
        <v>2011</v>
      </c>
      <c r="E10967" s="2" t="s">
        <v>388</v>
      </c>
      <c r="F10967" s="2">
        <v>76123885</v>
      </c>
    </row>
    <row r="10968" spans="1:6" x14ac:dyDescent="0.25">
      <c r="A10968" s="2" t="s">
        <v>275</v>
      </c>
      <c r="B10968" s="2" t="s">
        <v>429</v>
      </c>
      <c r="C10968" s="2" t="s">
        <v>387</v>
      </c>
      <c r="D10968" s="2">
        <v>2012</v>
      </c>
      <c r="E10968" s="2" t="s">
        <v>388</v>
      </c>
      <c r="F10968" s="2">
        <v>109093743</v>
      </c>
    </row>
    <row r="10969" spans="1:6" x14ac:dyDescent="0.25">
      <c r="A10969" s="2" t="s">
        <v>275</v>
      </c>
      <c r="B10969" s="2" t="s">
        <v>429</v>
      </c>
      <c r="C10969" s="2" t="s">
        <v>387</v>
      </c>
      <c r="D10969" s="2">
        <v>2013</v>
      </c>
      <c r="E10969" s="2" t="s">
        <v>388</v>
      </c>
      <c r="F10969" s="2">
        <v>58324428</v>
      </c>
    </row>
    <row r="10970" spans="1:6" x14ac:dyDescent="0.25">
      <c r="A10970" s="2" t="s">
        <v>275</v>
      </c>
      <c r="B10970" s="2" t="s">
        <v>429</v>
      </c>
      <c r="C10970" s="2" t="s">
        <v>387</v>
      </c>
      <c r="D10970" s="2">
        <v>2014</v>
      </c>
      <c r="E10970" s="2" t="s">
        <v>388</v>
      </c>
      <c r="F10970" s="2">
        <v>68581109</v>
      </c>
    </row>
    <row r="10971" spans="1:6" x14ac:dyDescent="0.25">
      <c r="A10971" s="2" t="s">
        <v>275</v>
      </c>
      <c r="B10971" s="2" t="s">
        <v>429</v>
      </c>
      <c r="C10971" s="2" t="s">
        <v>387</v>
      </c>
      <c r="D10971" s="2">
        <v>2015</v>
      </c>
      <c r="E10971" s="2" t="s">
        <v>388</v>
      </c>
      <c r="F10971" s="2">
        <v>57749055</v>
      </c>
    </row>
    <row r="10972" spans="1:6" x14ac:dyDescent="0.25">
      <c r="A10972" s="2" t="s">
        <v>275</v>
      </c>
      <c r="B10972" s="2" t="s">
        <v>429</v>
      </c>
      <c r="C10972" s="2" t="s">
        <v>387</v>
      </c>
      <c r="D10972" s="2">
        <v>2016</v>
      </c>
      <c r="E10972" s="2" t="s">
        <v>388</v>
      </c>
      <c r="F10972" s="2">
        <v>62618810</v>
      </c>
    </row>
    <row r="10973" spans="1:6" x14ac:dyDescent="0.25">
      <c r="A10973" s="2" t="s">
        <v>275</v>
      </c>
      <c r="B10973" s="2" t="s">
        <v>429</v>
      </c>
      <c r="C10973" s="2" t="s">
        <v>387</v>
      </c>
      <c r="D10973" s="2">
        <v>2017</v>
      </c>
      <c r="E10973" s="2" t="s">
        <v>388</v>
      </c>
      <c r="F10973" s="2">
        <v>79811838</v>
      </c>
    </row>
    <row r="10974" spans="1:6" x14ac:dyDescent="0.25">
      <c r="A10974" s="2" t="s">
        <v>275</v>
      </c>
      <c r="B10974" s="2" t="s">
        <v>429</v>
      </c>
      <c r="C10974" s="2" t="s">
        <v>387</v>
      </c>
      <c r="D10974" s="2">
        <v>2018</v>
      </c>
      <c r="E10974" s="2" t="s">
        <v>388</v>
      </c>
      <c r="F10974" s="2">
        <v>113117475</v>
      </c>
    </row>
    <row r="10975" spans="1:6" x14ac:dyDescent="0.25">
      <c r="A10975" s="2" t="s">
        <v>275</v>
      </c>
      <c r="B10975" s="2" t="s">
        <v>429</v>
      </c>
      <c r="C10975" s="2" t="s">
        <v>387</v>
      </c>
      <c r="D10975" s="2">
        <v>2019</v>
      </c>
      <c r="E10975" s="2" t="s">
        <v>388</v>
      </c>
      <c r="F10975" s="2">
        <v>121047738</v>
      </c>
    </row>
    <row r="10976" spans="1:6" x14ac:dyDescent="0.25">
      <c r="A10976" s="2" t="s">
        <v>275</v>
      </c>
      <c r="B10976" s="2" t="s">
        <v>429</v>
      </c>
      <c r="C10976" s="2" t="s">
        <v>387</v>
      </c>
      <c r="D10976" s="2">
        <v>2020</v>
      </c>
      <c r="E10976" s="2" t="s">
        <v>388</v>
      </c>
      <c r="F10976" s="2">
        <v>128156173</v>
      </c>
    </row>
    <row r="10977" spans="1:6" x14ac:dyDescent="0.25">
      <c r="A10977" s="2" t="s">
        <v>275</v>
      </c>
      <c r="B10977" s="2" t="s">
        <v>429</v>
      </c>
      <c r="C10977" s="2" t="s">
        <v>387</v>
      </c>
      <c r="D10977" s="2">
        <v>2021</v>
      </c>
      <c r="E10977" s="2" t="s">
        <v>388</v>
      </c>
      <c r="F10977" s="2">
        <v>133104958</v>
      </c>
    </row>
    <row r="10978" spans="1:6" x14ac:dyDescent="0.25">
      <c r="A10978" s="2" t="s">
        <v>275</v>
      </c>
      <c r="B10978" s="2" t="s">
        <v>429</v>
      </c>
      <c r="C10978" s="2" t="s">
        <v>389</v>
      </c>
      <c r="D10978" s="2">
        <v>2010</v>
      </c>
      <c r="E10978" s="2" t="s">
        <v>388</v>
      </c>
      <c r="F10978" s="2">
        <v>11583842</v>
      </c>
    </row>
    <row r="10979" spans="1:6" x14ac:dyDescent="0.25">
      <c r="A10979" s="2" t="s">
        <v>275</v>
      </c>
      <c r="B10979" s="2" t="s">
        <v>429</v>
      </c>
      <c r="C10979" s="2" t="s">
        <v>389</v>
      </c>
      <c r="D10979" s="2">
        <v>2011</v>
      </c>
      <c r="E10979" s="2" t="s">
        <v>388</v>
      </c>
      <c r="F10979" s="2">
        <v>41483661</v>
      </c>
    </row>
    <row r="10980" spans="1:6" x14ac:dyDescent="0.25">
      <c r="A10980" s="2" t="s">
        <v>275</v>
      </c>
      <c r="B10980" s="2" t="s">
        <v>429</v>
      </c>
      <c r="C10980" s="2" t="s">
        <v>389</v>
      </c>
      <c r="D10980" s="2">
        <v>2012</v>
      </c>
      <c r="E10980" s="2" t="s">
        <v>388</v>
      </c>
      <c r="F10980" s="2">
        <v>21357142</v>
      </c>
    </row>
    <row r="10981" spans="1:6" x14ac:dyDescent="0.25">
      <c r="A10981" s="2" t="s">
        <v>275</v>
      </c>
      <c r="B10981" s="2" t="s">
        <v>429</v>
      </c>
      <c r="C10981" s="2" t="s">
        <v>389</v>
      </c>
      <c r="D10981" s="2">
        <v>2013</v>
      </c>
      <c r="E10981" s="2" t="s">
        <v>388</v>
      </c>
      <c r="F10981" s="2">
        <v>23476419</v>
      </c>
    </row>
    <row r="10982" spans="1:6" x14ac:dyDescent="0.25">
      <c r="A10982" s="2" t="s">
        <v>275</v>
      </c>
      <c r="B10982" s="2" t="s">
        <v>429</v>
      </c>
      <c r="C10982" s="2" t="s">
        <v>389</v>
      </c>
      <c r="D10982" s="2">
        <v>2014</v>
      </c>
      <c r="E10982" s="2" t="s">
        <v>388</v>
      </c>
      <c r="F10982" s="2">
        <v>27072669</v>
      </c>
    </row>
    <row r="10983" spans="1:6" x14ac:dyDescent="0.25">
      <c r="A10983" s="2" t="s">
        <v>275</v>
      </c>
      <c r="B10983" s="2" t="s">
        <v>429</v>
      </c>
      <c r="C10983" s="2" t="s">
        <v>389</v>
      </c>
      <c r="D10983" s="2">
        <v>2015</v>
      </c>
      <c r="E10983" s="2" t="s">
        <v>388</v>
      </c>
      <c r="F10983" s="2">
        <v>24597382</v>
      </c>
    </row>
    <row r="10984" spans="1:6" x14ac:dyDescent="0.25">
      <c r="A10984" s="2" t="s">
        <v>275</v>
      </c>
      <c r="B10984" s="2" t="s">
        <v>429</v>
      </c>
      <c r="C10984" s="2" t="s">
        <v>389</v>
      </c>
      <c r="D10984" s="2">
        <v>2016</v>
      </c>
      <c r="E10984" s="2" t="s">
        <v>388</v>
      </c>
      <c r="F10984" s="2">
        <v>56856572</v>
      </c>
    </row>
    <row r="10985" spans="1:6" x14ac:dyDescent="0.25">
      <c r="A10985" s="2" t="s">
        <v>275</v>
      </c>
      <c r="B10985" s="2" t="s">
        <v>429</v>
      </c>
      <c r="C10985" s="2" t="s">
        <v>389</v>
      </c>
      <c r="D10985" s="2">
        <v>2017</v>
      </c>
      <c r="E10985" s="2" t="s">
        <v>388</v>
      </c>
      <c r="F10985" s="2">
        <v>57558938</v>
      </c>
    </row>
    <row r="10986" spans="1:6" x14ac:dyDescent="0.25">
      <c r="A10986" s="2" t="s">
        <v>275</v>
      </c>
      <c r="B10986" s="2" t="s">
        <v>429</v>
      </c>
      <c r="C10986" s="2" t="s">
        <v>389</v>
      </c>
      <c r="D10986" s="2">
        <v>2018</v>
      </c>
      <c r="E10986" s="2" t="s">
        <v>388</v>
      </c>
      <c r="F10986" s="2">
        <v>149979235</v>
      </c>
    </row>
    <row r="10987" spans="1:6" x14ac:dyDescent="0.25">
      <c r="A10987" s="2" t="s">
        <v>275</v>
      </c>
      <c r="B10987" s="2" t="s">
        <v>429</v>
      </c>
      <c r="C10987" s="2" t="s">
        <v>389</v>
      </c>
      <c r="D10987" s="2">
        <v>2019</v>
      </c>
      <c r="E10987" s="2" t="s">
        <v>388</v>
      </c>
      <c r="F10987" s="2">
        <v>151954420</v>
      </c>
    </row>
    <row r="10988" spans="1:6" x14ac:dyDescent="0.25">
      <c r="A10988" s="2" t="s">
        <v>275</v>
      </c>
      <c r="B10988" s="2" t="s">
        <v>429</v>
      </c>
      <c r="C10988" s="2" t="s">
        <v>389</v>
      </c>
      <c r="D10988" s="2">
        <v>2020</v>
      </c>
      <c r="E10988" s="2" t="s">
        <v>388</v>
      </c>
      <c r="F10988" s="2">
        <v>156362822</v>
      </c>
    </row>
    <row r="10989" spans="1:6" x14ac:dyDescent="0.25">
      <c r="A10989" s="2" t="s">
        <v>275</v>
      </c>
      <c r="B10989" s="2" t="s">
        <v>429</v>
      </c>
      <c r="C10989" s="2" t="s">
        <v>389</v>
      </c>
      <c r="D10989" s="2">
        <v>2021</v>
      </c>
      <c r="E10989" s="2" t="s">
        <v>388</v>
      </c>
      <c r="F10989" s="2">
        <v>158909949</v>
      </c>
    </row>
    <row r="10990" spans="1:6" x14ac:dyDescent="0.25">
      <c r="A10990" s="2" t="s">
        <v>275</v>
      </c>
      <c r="B10990" s="2" t="s">
        <v>429</v>
      </c>
      <c r="C10990" s="2" t="s">
        <v>390</v>
      </c>
      <c r="D10990" s="2">
        <v>2010</v>
      </c>
      <c r="E10990" s="2" t="s">
        <v>388</v>
      </c>
      <c r="F10990" s="2">
        <v>41371303</v>
      </c>
    </row>
    <row r="10991" spans="1:6" x14ac:dyDescent="0.25">
      <c r="A10991" s="2" t="s">
        <v>275</v>
      </c>
      <c r="B10991" s="2" t="s">
        <v>429</v>
      </c>
      <c r="C10991" s="2" t="s">
        <v>390</v>
      </c>
      <c r="D10991" s="2">
        <v>2011</v>
      </c>
      <c r="E10991" s="2" t="s">
        <v>388</v>
      </c>
      <c r="F10991" s="2">
        <v>63466427</v>
      </c>
    </row>
    <row r="10992" spans="1:6" x14ac:dyDescent="0.25">
      <c r="A10992" s="2" t="s">
        <v>275</v>
      </c>
      <c r="B10992" s="2" t="s">
        <v>429</v>
      </c>
      <c r="C10992" s="2" t="s">
        <v>390</v>
      </c>
      <c r="D10992" s="2">
        <v>2012</v>
      </c>
      <c r="E10992" s="2" t="s">
        <v>388</v>
      </c>
      <c r="F10992" s="2">
        <v>91717405</v>
      </c>
    </row>
    <row r="10993" spans="1:6" x14ac:dyDescent="0.25">
      <c r="A10993" s="2" t="s">
        <v>275</v>
      </c>
      <c r="B10993" s="2" t="s">
        <v>429</v>
      </c>
      <c r="C10993" s="2" t="s">
        <v>390</v>
      </c>
      <c r="D10993" s="2">
        <v>2013</v>
      </c>
      <c r="E10993" s="2" t="s">
        <v>388</v>
      </c>
      <c r="F10993" s="2">
        <v>183084456</v>
      </c>
    </row>
    <row r="10994" spans="1:6" x14ac:dyDescent="0.25">
      <c r="A10994" s="2" t="s">
        <v>275</v>
      </c>
      <c r="B10994" s="2" t="s">
        <v>429</v>
      </c>
      <c r="C10994" s="2" t="s">
        <v>390</v>
      </c>
      <c r="D10994" s="2">
        <v>2014</v>
      </c>
      <c r="E10994" s="2" t="s">
        <v>388</v>
      </c>
      <c r="F10994" s="2">
        <v>245199696</v>
      </c>
    </row>
    <row r="10995" spans="1:6" x14ac:dyDescent="0.25">
      <c r="A10995" s="2" t="s">
        <v>275</v>
      </c>
      <c r="B10995" s="2" t="s">
        <v>429</v>
      </c>
      <c r="C10995" s="2" t="s">
        <v>390</v>
      </c>
      <c r="D10995" s="2">
        <v>2015</v>
      </c>
      <c r="E10995" s="2" t="s">
        <v>388</v>
      </c>
      <c r="F10995" s="2">
        <v>278529594</v>
      </c>
    </row>
    <row r="10996" spans="1:6" x14ac:dyDescent="0.25">
      <c r="A10996" s="2" t="s">
        <v>275</v>
      </c>
      <c r="B10996" s="2" t="s">
        <v>429</v>
      </c>
      <c r="C10996" s="2" t="s">
        <v>390</v>
      </c>
      <c r="D10996" s="2">
        <v>2016</v>
      </c>
      <c r="E10996" s="2" t="s">
        <v>388</v>
      </c>
      <c r="F10996" s="2">
        <v>295426270</v>
      </c>
    </row>
    <row r="10997" spans="1:6" x14ac:dyDescent="0.25">
      <c r="A10997" s="2" t="s">
        <v>275</v>
      </c>
      <c r="B10997" s="2" t="s">
        <v>429</v>
      </c>
      <c r="C10997" s="2" t="s">
        <v>390</v>
      </c>
      <c r="D10997" s="2">
        <v>2017</v>
      </c>
      <c r="E10997" s="2" t="s">
        <v>388</v>
      </c>
      <c r="F10997" s="2">
        <v>364812099</v>
      </c>
    </row>
    <row r="10998" spans="1:6" x14ac:dyDescent="0.25">
      <c r="A10998" s="2" t="s">
        <v>275</v>
      </c>
      <c r="B10998" s="2" t="s">
        <v>429</v>
      </c>
      <c r="C10998" s="2" t="s">
        <v>390</v>
      </c>
      <c r="D10998" s="2">
        <v>2018</v>
      </c>
      <c r="E10998" s="2" t="s">
        <v>388</v>
      </c>
      <c r="F10998" s="2">
        <v>351005268</v>
      </c>
    </row>
    <row r="10999" spans="1:6" x14ac:dyDescent="0.25">
      <c r="A10999" s="2" t="s">
        <v>275</v>
      </c>
      <c r="B10999" s="2" t="s">
        <v>429</v>
      </c>
      <c r="C10999" s="2" t="s">
        <v>390</v>
      </c>
      <c r="D10999" s="2">
        <v>2019</v>
      </c>
      <c r="E10999" s="2" t="s">
        <v>388</v>
      </c>
      <c r="F10999" s="2">
        <v>384836173</v>
      </c>
    </row>
    <row r="11000" spans="1:6" x14ac:dyDescent="0.25">
      <c r="A11000" s="2" t="s">
        <v>275</v>
      </c>
      <c r="B11000" s="2" t="s">
        <v>429</v>
      </c>
      <c r="C11000" s="2" t="s">
        <v>390</v>
      </c>
      <c r="D11000" s="2">
        <v>2020</v>
      </c>
      <c r="E11000" s="2" t="s">
        <v>388</v>
      </c>
      <c r="F11000" s="2">
        <v>409655709</v>
      </c>
    </row>
    <row r="11001" spans="1:6" x14ac:dyDescent="0.25">
      <c r="A11001" s="2" t="s">
        <v>275</v>
      </c>
      <c r="B11001" s="2" t="s">
        <v>429</v>
      </c>
      <c r="C11001" s="2" t="s">
        <v>390</v>
      </c>
      <c r="D11001" s="2">
        <v>2021</v>
      </c>
      <c r="E11001" s="2" t="s">
        <v>388</v>
      </c>
      <c r="F11001" s="2">
        <v>434003591</v>
      </c>
    </row>
    <row r="11002" spans="1:6" x14ac:dyDescent="0.25">
      <c r="A11002" s="2" t="s">
        <v>276</v>
      </c>
      <c r="B11002" s="2" t="s">
        <v>408</v>
      </c>
      <c r="C11002" s="2" t="s">
        <v>387</v>
      </c>
      <c r="D11002" s="2">
        <v>2010</v>
      </c>
      <c r="E11002" s="2" t="s">
        <v>388</v>
      </c>
      <c r="F11002" s="2">
        <v>94301136</v>
      </c>
    </row>
    <row r="11003" spans="1:6" x14ac:dyDescent="0.25">
      <c r="A11003" s="2" t="s">
        <v>276</v>
      </c>
      <c r="B11003" s="2" t="s">
        <v>408</v>
      </c>
      <c r="C11003" s="2" t="s">
        <v>387</v>
      </c>
      <c r="D11003" s="2">
        <v>2011</v>
      </c>
      <c r="E11003" s="2" t="s">
        <v>388</v>
      </c>
      <c r="F11003" s="2">
        <v>124993251</v>
      </c>
    </row>
    <row r="11004" spans="1:6" x14ac:dyDescent="0.25">
      <c r="A11004" s="2" t="s">
        <v>276</v>
      </c>
      <c r="B11004" s="2" t="s">
        <v>408</v>
      </c>
      <c r="C11004" s="2" t="s">
        <v>387</v>
      </c>
      <c r="D11004" s="2">
        <v>2012</v>
      </c>
      <c r="E11004" s="2" t="s">
        <v>388</v>
      </c>
      <c r="F11004" s="2">
        <v>79919990</v>
      </c>
    </row>
    <row r="11005" spans="1:6" x14ac:dyDescent="0.25">
      <c r="A11005" s="2" t="s">
        <v>276</v>
      </c>
      <c r="B11005" s="2" t="s">
        <v>408</v>
      </c>
      <c r="C11005" s="2" t="s">
        <v>387</v>
      </c>
      <c r="D11005" s="2">
        <v>2013</v>
      </c>
      <c r="E11005" s="2" t="s">
        <v>388</v>
      </c>
      <c r="F11005" s="2">
        <v>95856863</v>
      </c>
    </row>
    <row r="11006" spans="1:6" x14ac:dyDescent="0.25">
      <c r="A11006" s="2" t="s">
        <v>276</v>
      </c>
      <c r="B11006" s="2" t="s">
        <v>408</v>
      </c>
      <c r="C11006" s="2" t="s">
        <v>387</v>
      </c>
      <c r="D11006" s="2">
        <v>2014</v>
      </c>
      <c r="E11006" s="2" t="s">
        <v>388</v>
      </c>
      <c r="F11006" s="2">
        <v>146729118</v>
      </c>
    </row>
    <row r="11007" spans="1:6" x14ac:dyDescent="0.25">
      <c r="A11007" s="2" t="s">
        <v>276</v>
      </c>
      <c r="B11007" s="2" t="s">
        <v>408</v>
      </c>
      <c r="C11007" s="2" t="s">
        <v>387</v>
      </c>
      <c r="D11007" s="2">
        <v>2015</v>
      </c>
      <c r="E11007" s="2" t="s">
        <v>388</v>
      </c>
      <c r="F11007" s="2">
        <v>128849683</v>
      </c>
    </row>
    <row r="11008" spans="1:6" x14ac:dyDescent="0.25">
      <c r="A11008" s="2" t="s">
        <v>276</v>
      </c>
      <c r="B11008" s="2" t="s">
        <v>408</v>
      </c>
      <c r="C11008" s="2" t="s">
        <v>387</v>
      </c>
      <c r="D11008" s="2">
        <v>2016</v>
      </c>
      <c r="E11008" s="2" t="s">
        <v>388</v>
      </c>
      <c r="F11008" s="2">
        <v>113250782</v>
      </c>
    </row>
    <row r="11009" spans="1:6" x14ac:dyDescent="0.25">
      <c r="A11009" s="2" t="s">
        <v>276</v>
      </c>
      <c r="B11009" s="2" t="s">
        <v>408</v>
      </c>
      <c r="C11009" s="2" t="s">
        <v>387</v>
      </c>
      <c r="D11009" s="2">
        <v>2017</v>
      </c>
      <c r="E11009" s="2" t="s">
        <v>388</v>
      </c>
      <c r="F11009" s="2">
        <v>129535544</v>
      </c>
    </row>
    <row r="11010" spans="1:6" x14ac:dyDescent="0.25">
      <c r="A11010" s="2" t="s">
        <v>276</v>
      </c>
      <c r="B11010" s="2" t="s">
        <v>408</v>
      </c>
      <c r="C11010" s="2" t="s">
        <v>387</v>
      </c>
      <c r="D11010" s="2">
        <v>2018</v>
      </c>
      <c r="E11010" s="2" t="s">
        <v>388</v>
      </c>
      <c r="F11010" s="2">
        <v>167094544</v>
      </c>
    </row>
    <row r="11011" spans="1:6" x14ac:dyDescent="0.25">
      <c r="A11011" s="2" t="s">
        <v>276</v>
      </c>
      <c r="B11011" s="2" t="s">
        <v>408</v>
      </c>
      <c r="C11011" s="2" t="s">
        <v>387</v>
      </c>
      <c r="D11011" s="2">
        <v>2019</v>
      </c>
      <c r="E11011" s="2" t="s">
        <v>388</v>
      </c>
      <c r="F11011" s="2">
        <v>178452714</v>
      </c>
    </row>
    <row r="11012" spans="1:6" x14ac:dyDescent="0.25">
      <c r="A11012" s="2" t="s">
        <v>276</v>
      </c>
      <c r="B11012" s="2" t="s">
        <v>408</v>
      </c>
      <c r="C11012" s="2" t="s">
        <v>387</v>
      </c>
      <c r="D11012" s="2">
        <v>2020</v>
      </c>
      <c r="E11012" s="2" t="s">
        <v>388</v>
      </c>
      <c r="F11012" s="2">
        <v>189254039</v>
      </c>
    </row>
    <row r="11013" spans="1:6" x14ac:dyDescent="0.25">
      <c r="A11013" s="2" t="s">
        <v>276</v>
      </c>
      <c r="B11013" s="2" t="s">
        <v>408</v>
      </c>
      <c r="C11013" s="2" t="s">
        <v>387</v>
      </c>
      <c r="D11013" s="2">
        <v>2021</v>
      </c>
      <c r="E11013" s="2" t="s">
        <v>388</v>
      </c>
      <c r="F11013" s="2">
        <v>195963152</v>
      </c>
    </row>
    <row r="11014" spans="1:6" x14ac:dyDescent="0.25">
      <c r="A11014" s="2" t="s">
        <v>276</v>
      </c>
      <c r="B11014" s="2" t="s">
        <v>408</v>
      </c>
      <c r="C11014" s="2" t="s">
        <v>389</v>
      </c>
      <c r="D11014" s="2">
        <v>2010</v>
      </c>
      <c r="E11014" s="2" t="s">
        <v>388</v>
      </c>
      <c r="F11014" s="2">
        <v>90231135</v>
      </c>
    </row>
    <row r="11015" spans="1:6" x14ac:dyDescent="0.25">
      <c r="A11015" s="2" t="s">
        <v>276</v>
      </c>
      <c r="B11015" s="2" t="s">
        <v>408</v>
      </c>
      <c r="C11015" s="2" t="s">
        <v>389</v>
      </c>
      <c r="D11015" s="2">
        <v>2011</v>
      </c>
      <c r="E11015" s="2" t="s">
        <v>388</v>
      </c>
      <c r="F11015" s="2">
        <v>718878645</v>
      </c>
    </row>
    <row r="11016" spans="1:6" x14ac:dyDescent="0.25">
      <c r="A11016" s="2" t="s">
        <v>276</v>
      </c>
      <c r="B11016" s="2" t="s">
        <v>408</v>
      </c>
      <c r="C11016" s="2" t="s">
        <v>389</v>
      </c>
      <c r="D11016" s="2">
        <v>2012</v>
      </c>
      <c r="E11016" s="2" t="s">
        <v>388</v>
      </c>
      <c r="F11016" s="2">
        <v>343506845</v>
      </c>
    </row>
    <row r="11017" spans="1:6" x14ac:dyDescent="0.25">
      <c r="A11017" s="2" t="s">
        <v>276</v>
      </c>
      <c r="B11017" s="2" t="s">
        <v>408</v>
      </c>
      <c r="C11017" s="2" t="s">
        <v>389</v>
      </c>
      <c r="D11017" s="2">
        <v>2013</v>
      </c>
      <c r="E11017" s="2" t="s">
        <v>388</v>
      </c>
      <c r="F11017" s="2">
        <v>155972771</v>
      </c>
    </row>
    <row r="11018" spans="1:6" x14ac:dyDescent="0.25">
      <c r="A11018" s="2" t="s">
        <v>276</v>
      </c>
      <c r="B11018" s="2" t="s">
        <v>408</v>
      </c>
      <c r="C11018" s="2" t="s">
        <v>389</v>
      </c>
      <c r="D11018" s="2">
        <v>2014</v>
      </c>
      <c r="E11018" s="2" t="s">
        <v>388</v>
      </c>
      <c r="F11018" s="2">
        <v>185664112</v>
      </c>
    </row>
    <row r="11019" spans="1:6" x14ac:dyDescent="0.25">
      <c r="A11019" s="2" t="s">
        <v>276</v>
      </c>
      <c r="B11019" s="2" t="s">
        <v>408</v>
      </c>
      <c r="C11019" s="2" t="s">
        <v>389</v>
      </c>
      <c r="D11019" s="2">
        <v>2015</v>
      </c>
      <c r="E11019" s="2" t="s">
        <v>388</v>
      </c>
      <c r="F11019" s="2">
        <v>208770667</v>
      </c>
    </row>
    <row r="11020" spans="1:6" x14ac:dyDescent="0.25">
      <c r="A11020" s="2" t="s">
        <v>276</v>
      </c>
      <c r="B11020" s="2" t="s">
        <v>408</v>
      </c>
      <c r="C11020" s="2" t="s">
        <v>389</v>
      </c>
      <c r="D11020" s="2">
        <v>2016</v>
      </c>
      <c r="E11020" s="2" t="s">
        <v>388</v>
      </c>
      <c r="F11020" s="2">
        <v>484463539</v>
      </c>
    </row>
    <row r="11021" spans="1:6" x14ac:dyDescent="0.25">
      <c r="A11021" s="2" t="s">
        <v>276</v>
      </c>
      <c r="B11021" s="2" t="s">
        <v>408</v>
      </c>
      <c r="C11021" s="2" t="s">
        <v>389</v>
      </c>
      <c r="D11021" s="2">
        <v>2017</v>
      </c>
      <c r="E11021" s="2" t="s">
        <v>388</v>
      </c>
      <c r="F11021" s="2">
        <v>200669706</v>
      </c>
    </row>
    <row r="11022" spans="1:6" x14ac:dyDescent="0.25">
      <c r="A11022" s="2" t="s">
        <v>276</v>
      </c>
      <c r="B11022" s="2" t="s">
        <v>408</v>
      </c>
      <c r="C11022" s="2" t="s">
        <v>389</v>
      </c>
      <c r="D11022" s="2">
        <v>2018</v>
      </c>
      <c r="E11022" s="2" t="s">
        <v>388</v>
      </c>
      <c r="F11022" s="2">
        <v>369934186</v>
      </c>
    </row>
    <row r="11023" spans="1:6" x14ac:dyDescent="0.25">
      <c r="A11023" s="2" t="s">
        <v>276</v>
      </c>
      <c r="B11023" s="2" t="s">
        <v>408</v>
      </c>
      <c r="C11023" s="2" t="s">
        <v>389</v>
      </c>
      <c r="D11023" s="2">
        <v>2019</v>
      </c>
      <c r="E11023" s="2" t="s">
        <v>388</v>
      </c>
      <c r="F11023" s="2">
        <v>382166803</v>
      </c>
    </row>
    <row r="11024" spans="1:6" x14ac:dyDescent="0.25">
      <c r="A11024" s="2" t="s">
        <v>276</v>
      </c>
      <c r="B11024" s="2" t="s">
        <v>408</v>
      </c>
      <c r="C11024" s="2" t="s">
        <v>389</v>
      </c>
      <c r="D11024" s="2">
        <v>2020</v>
      </c>
      <c r="E11024" s="2" t="s">
        <v>388</v>
      </c>
      <c r="F11024" s="2">
        <v>390100061</v>
      </c>
    </row>
    <row r="11025" spans="1:6" x14ac:dyDescent="0.25">
      <c r="A11025" s="2" t="s">
        <v>276</v>
      </c>
      <c r="B11025" s="2" t="s">
        <v>408</v>
      </c>
      <c r="C11025" s="2" t="s">
        <v>389</v>
      </c>
      <c r="D11025" s="2">
        <v>2021</v>
      </c>
      <c r="E11025" s="2" t="s">
        <v>388</v>
      </c>
      <c r="F11025" s="2">
        <v>398519520</v>
      </c>
    </row>
    <row r="11026" spans="1:6" x14ac:dyDescent="0.25">
      <c r="A11026" s="2" t="s">
        <v>276</v>
      </c>
      <c r="B11026" s="2" t="s">
        <v>408</v>
      </c>
      <c r="C11026" s="2" t="s">
        <v>390</v>
      </c>
      <c r="D11026" s="2">
        <v>2010</v>
      </c>
      <c r="E11026" s="2" t="s">
        <v>388</v>
      </c>
      <c r="F11026" s="2">
        <v>156227523</v>
      </c>
    </row>
    <row r="11027" spans="1:6" x14ac:dyDescent="0.25">
      <c r="A11027" s="2" t="s">
        <v>276</v>
      </c>
      <c r="B11027" s="2" t="s">
        <v>408</v>
      </c>
      <c r="C11027" s="2" t="s">
        <v>390</v>
      </c>
      <c r="D11027" s="2">
        <v>2011</v>
      </c>
      <c r="E11027" s="2" t="s">
        <v>388</v>
      </c>
      <c r="F11027" s="2">
        <v>147275742</v>
      </c>
    </row>
    <row r="11028" spans="1:6" x14ac:dyDescent="0.25">
      <c r="A11028" s="2" t="s">
        <v>276</v>
      </c>
      <c r="B11028" s="2" t="s">
        <v>408</v>
      </c>
      <c r="C11028" s="2" t="s">
        <v>390</v>
      </c>
      <c r="D11028" s="2">
        <v>2012</v>
      </c>
      <c r="E11028" s="2" t="s">
        <v>388</v>
      </c>
      <c r="F11028" s="2">
        <v>141305325</v>
      </c>
    </row>
    <row r="11029" spans="1:6" x14ac:dyDescent="0.25">
      <c r="A11029" s="2" t="s">
        <v>276</v>
      </c>
      <c r="B11029" s="2" t="s">
        <v>408</v>
      </c>
      <c r="C11029" s="2" t="s">
        <v>390</v>
      </c>
      <c r="D11029" s="2">
        <v>2013</v>
      </c>
      <c r="E11029" s="2" t="s">
        <v>388</v>
      </c>
      <c r="F11029" s="2">
        <v>139795147</v>
      </c>
    </row>
    <row r="11030" spans="1:6" x14ac:dyDescent="0.25">
      <c r="A11030" s="2" t="s">
        <v>276</v>
      </c>
      <c r="B11030" s="2" t="s">
        <v>408</v>
      </c>
      <c r="C11030" s="2" t="s">
        <v>390</v>
      </c>
      <c r="D11030" s="2">
        <v>2014</v>
      </c>
      <c r="E11030" s="2" t="s">
        <v>388</v>
      </c>
      <c r="F11030" s="2">
        <v>123506351</v>
      </c>
    </row>
    <row r="11031" spans="1:6" x14ac:dyDescent="0.25">
      <c r="A11031" s="2" t="s">
        <v>276</v>
      </c>
      <c r="B11031" s="2" t="s">
        <v>408</v>
      </c>
      <c r="C11031" s="2" t="s">
        <v>390</v>
      </c>
      <c r="D11031" s="2">
        <v>2015</v>
      </c>
      <c r="E11031" s="2" t="s">
        <v>388</v>
      </c>
      <c r="F11031" s="2">
        <v>159831934</v>
      </c>
    </row>
    <row r="11032" spans="1:6" x14ac:dyDescent="0.25">
      <c r="A11032" s="2" t="s">
        <v>276</v>
      </c>
      <c r="B11032" s="2" t="s">
        <v>408</v>
      </c>
      <c r="C11032" s="2" t="s">
        <v>390</v>
      </c>
      <c r="D11032" s="2">
        <v>2016</v>
      </c>
      <c r="E11032" s="2" t="s">
        <v>388</v>
      </c>
      <c r="F11032" s="2">
        <v>232313666</v>
      </c>
    </row>
    <row r="11033" spans="1:6" x14ac:dyDescent="0.25">
      <c r="A11033" s="2" t="s">
        <v>276</v>
      </c>
      <c r="B11033" s="2" t="s">
        <v>408</v>
      </c>
      <c r="C11033" s="2" t="s">
        <v>390</v>
      </c>
      <c r="D11033" s="2">
        <v>2017</v>
      </c>
      <c r="E11033" s="2" t="s">
        <v>388</v>
      </c>
      <c r="F11033" s="2">
        <v>271702491</v>
      </c>
    </row>
    <row r="11034" spans="1:6" x14ac:dyDescent="0.25">
      <c r="A11034" s="2" t="s">
        <v>276</v>
      </c>
      <c r="B11034" s="2" t="s">
        <v>408</v>
      </c>
      <c r="C11034" s="2" t="s">
        <v>390</v>
      </c>
      <c r="D11034" s="2">
        <v>2018</v>
      </c>
      <c r="E11034" s="2" t="s">
        <v>388</v>
      </c>
      <c r="F11034" s="2">
        <v>323440297</v>
      </c>
    </row>
    <row r="11035" spans="1:6" x14ac:dyDescent="0.25">
      <c r="A11035" s="2" t="s">
        <v>276</v>
      </c>
      <c r="B11035" s="2" t="s">
        <v>408</v>
      </c>
      <c r="C11035" s="2" t="s">
        <v>390</v>
      </c>
      <c r="D11035" s="2">
        <v>2019</v>
      </c>
      <c r="E11035" s="2" t="s">
        <v>388</v>
      </c>
      <c r="F11035" s="2">
        <v>331651836</v>
      </c>
    </row>
    <row r="11036" spans="1:6" x14ac:dyDescent="0.25">
      <c r="A11036" s="2" t="s">
        <v>276</v>
      </c>
      <c r="B11036" s="2" t="s">
        <v>408</v>
      </c>
      <c r="C11036" s="2" t="s">
        <v>390</v>
      </c>
      <c r="D11036" s="2">
        <v>2020</v>
      </c>
      <c r="E11036" s="2" t="s">
        <v>388</v>
      </c>
      <c r="F11036" s="2">
        <v>346038791</v>
      </c>
    </row>
    <row r="11037" spans="1:6" x14ac:dyDescent="0.25">
      <c r="A11037" s="2" t="s">
        <v>276</v>
      </c>
      <c r="B11037" s="2" t="s">
        <v>408</v>
      </c>
      <c r="C11037" s="2" t="s">
        <v>390</v>
      </c>
      <c r="D11037" s="2">
        <v>2021</v>
      </c>
      <c r="E11037" s="2" t="s">
        <v>388</v>
      </c>
      <c r="F11037" s="2">
        <v>360103975</v>
      </c>
    </row>
    <row r="11038" spans="1:6" x14ac:dyDescent="0.25">
      <c r="A11038" s="2" t="s">
        <v>276</v>
      </c>
      <c r="B11038" s="2" t="s">
        <v>436</v>
      </c>
      <c r="C11038" s="2" t="s">
        <v>387</v>
      </c>
      <c r="D11038" s="2">
        <v>2010</v>
      </c>
      <c r="E11038" s="2" t="s">
        <v>388</v>
      </c>
      <c r="F11038" s="2">
        <v>186468435</v>
      </c>
    </row>
    <row r="11039" spans="1:6" x14ac:dyDescent="0.25">
      <c r="A11039" s="2" t="s">
        <v>276</v>
      </c>
      <c r="B11039" s="2" t="s">
        <v>436</v>
      </c>
      <c r="C11039" s="2" t="s">
        <v>387</v>
      </c>
      <c r="D11039" s="2">
        <v>2011</v>
      </c>
      <c r="E11039" s="2" t="s">
        <v>388</v>
      </c>
      <c r="F11039" s="2">
        <v>237830677</v>
      </c>
    </row>
    <row r="11040" spans="1:6" x14ac:dyDescent="0.25">
      <c r="A11040" s="2" t="s">
        <v>276</v>
      </c>
      <c r="B11040" s="2" t="s">
        <v>436</v>
      </c>
      <c r="C11040" s="2" t="s">
        <v>387</v>
      </c>
      <c r="D11040" s="2">
        <v>2012</v>
      </c>
      <c r="E11040" s="2" t="s">
        <v>388</v>
      </c>
      <c r="F11040" s="2">
        <v>333685974</v>
      </c>
    </row>
    <row r="11041" spans="1:6" x14ac:dyDescent="0.25">
      <c r="A11041" s="2" t="s">
        <v>276</v>
      </c>
      <c r="B11041" s="2" t="s">
        <v>436</v>
      </c>
      <c r="C11041" s="2" t="s">
        <v>387</v>
      </c>
      <c r="D11041" s="2">
        <v>2013</v>
      </c>
      <c r="E11041" s="2" t="s">
        <v>388</v>
      </c>
      <c r="F11041" s="2">
        <v>389437822</v>
      </c>
    </row>
    <row r="11042" spans="1:6" x14ac:dyDescent="0.25">
      <c r="A11042" s="2" t="s">
        <v>276</v>
      </c>
      <c r="B11042" s="2" t="s">
        <v>436</v>
      </c>
      <c r="C11042" s="2" t="s">
        <v>387</v>
      </c>
      <c r="D11042" s="2">
        <v>2014</v>
      </c>
      <c r="E11042" s="2" t="s">
        <v>388</v>
      </c>
      <c r="F11042" s="2">
        <v>324997570</v>
      </c>
    </row>
    <row r="11043" spans="1:6" x14ac:dyDescent="0.25">
      <c r="A11043" s="2" t="s">
        <v>276</v>
      </c>
      <c r="B11043" s="2" t="s">
        <v>436</v>
      </c>
      <c r="C11043" s="2" t="s">
        <v>387</v>
      </c>
      <c r="D11043" s="2">
        <v>2015</v>
      </c>
      <c r="E11043" s="2" t="s">
        <v>388</v>
      </c>
      <c r="F11043" s="2">
        <v>346344428</v>
      </c>
    </row>
    <row r="11044" spans="1:6" x14ac:dyDescent="0.25">
      <c r="A11044" s="2" t="s">
        <v>276</v>
      </c>
      <c r="B11044" s="2" t="s">
        <v>436</v>
      </c>
      <c r="C11044" s="2" t="s">
        <v>387</v>
      </c>
      <c r="D11044" s="2">
        <v>2016</v>
      </c>
      <c r="E11044" s="2" t="s">
        <v>388</v>
      </c>
      <c r="F11044" s="2">
        <v>270718038</v>
      </c>
    </row>
    <row r="11045" spans="1:6" x14ac:dyDescent="0.25">
      <c r="A11045" s="2" t="s">
        <v>276</v>
      </c>
      <c r="B11045" s="2" t="s">
        <v>436</v>
      </c>
      <c r="C11045" s="2" t="s">
        <v>387</v>
      </c>
      <c r="D11045" s="2">
        <v>2017</v>
      </c>
      <c r="E11045" s="2" t="s">
        <v>388</v>
      </c>
      <c r="F11045" s="2">
        <v>231473900</v>
      </c>
    </row>
    <row r="11046" spans="1:6" x14ac:dyDescent="0.25">
      <c r="A11046" s="2" t="s">
        <v>276</v>
      </c>
      <c r="B11046" s="2" t="s">
        <v>436</v>
      </c>
      <c r="C11046" s="2" t="s">
        <v>387</v>
      </c>
      <c r="D11046" s="2">
        <v>2018</v>
      </c>
      <c r="E11046" s="2" t="s">
        <v>388</v>
      </c>
      <c r="F11046" s="2">
        <v>442109347</v>
      </c>
    </row>
    <row r="11047" spans="1:6" x14ac:dyDescent="0.25">
      <c r="A11047" s="2" t="s">
        <v>276</v>
      </c>
      <c r="B11047" s="2" t="s">
        <v>436</v>
      </c>
      <c r="C11047" s="2" t="s">
        <v>387</v>
      </c>
      <c r="D11047" s="2">
        <v>2019</v>
      </c>
      <c r="E11047" s="2" t="s">
        <v>388</v>
      </c>
      <c r="F11047" s="2">
        <v>472832235</v>
      </c>
    </row>
    <row r="11048" spans="1:6" x14ac:dyDescent="0.25">
      <c r="A11048" s="2" t="s">
        <v>276</v>
      </c>
      <c r="B11048" s="2" t="s">
        <v>436</v>
      </c>
      <c r="C11048" s="2" t="s">
        <v>387</v>
      </c>
      <c r="D11048" s="2">
        <v>2020</v>
      </c>
      <c r="E11048" s="2" t="s">
        <v>388</v>
      </c>
      <c r="F11048" s="2">
        <v>498308404</v>
      </c>
    </row>
    <row r="11049" spans="1:6" x14ac:dyDescent="0.25">
      <c r="A11049" s="2" t="s">
        <v>276</v>
      </c>
      <c r="B11049" s="2" t="s">
        <v>436</v>
      </c>
      <c r="C11049" s="2" t="s">
        <v>387</v>
      </c>
      <c r="D11049" s="2">
        <v>2021</v>
      </c>
      <c r="E11049" s="2" t="s">
        <v>388</v>
      </c>
      <c r="F11049" s="2">
        <v>515090579</v>
      </c>
    </row>
    <row r="11050" spans="1:6" x14ac:dyDescent="0.25">
      <c r="A11050" s="2" t="s">
        <v>276</v>
      </c>
      <c r="B11050" s="2" t="s">
        <v>436</v>
      </c>
      <c r="C11050" s="2" t="s">
        <v>389</v>
      </c>
      <c r="D11050" s="2">
        <v>2010</v>
      </c>
      <c r="E11050" s="2" t="s">
        <v>388</v>
      </c>
      <c r="F11050" s="2">
        <v>431795304</v>
      </c>
    </row>
    <row r="11051" spans="1:6" x14ac:dyDescent="0.25">
      <c r="A11051" s="2" t="s">
        <v>276</v>
      </c>
      <c r="B11051" s="2" t="s">
        <v>436</v>
      </c>
      <c r="C11051" s="2" t="s">
        <v>389</v>
      </c>
      <c r="D11051" s="2">
        <v>2011</v>
      </c>
      <c r="E11051" s="2" t="s">
        <v>388</v>
      </c>
      <c r="F11051" s="2">
        <v>301994486</v>
      </c>
    </row>
    <row r="11052" spans="1:6" x14ac:dyDescent="0.25">
      <c r="A11052" s="2" t="s">
        <v>276</v>
      </c>
      <c r="B11052" s="2" t="s">
        <v>436</v>
      </c>
      <c r="C11052" s="2" t="s">
        <v>389</v>
      </c>
      <c r="D11052" s="2">
        <v>2012</v>
      </c>
      <c r="E11052" s="2" t="s">
        <v>388</v>
      </c>
      <c r="F11052" s="2">
        <v>424304115</v>
      </c>
    </row>
    <row r="11053" spans="1:6" x14ac:dyDescent="0.25">
      <c r="A11053" s="2" t="s">
        <v>276</v>
      </c>
      <c r="B11053" s="2" t="s">
        <v>436</v>
      </c>
      <c r="C11053" s="2" t="s">
        <v>389</v>
      </c>
      <c r="D11053" s="2">
        <v>2013</v>
      </c>
      <c r="E11053" s="2" t="s">
        <v>388</v>
      </c>
      <c r="F11053" s="2">
        <v>414431802</v>
      </c>
    </row>
    <row r="11054" spans="1:6" x14ac:dyDescent="0.25">
      <c r="A11054" s="2" t="s">
        <v>276</v>
      </c>
      <c r="B11054" s="2" t="s">
        <v>436</v>
      </c>
      <c r="C11054" s="2" t="s">
        <v>389</v>
      </c>
      <c r="D11054" s="2">
        <v>2014</v>
      </c>
      <c r="E11054" s="2" t="s">
        <v>388</v>
      </c>
      <c r="F11054" s="2">
        <v>585306329</v>
      </c>
    </row>
    <row r="11055" spans="1:6" x14ac:dyDescent="0.25">
      <c r="A11055" s="2" t="s">
        <v>276</v>
      </c>
      <c r="B11055" s="2" t="s">
        <v>436</v>
      </c>
      <c r="C11055" s="2" t="s">
        <v>389</v>
      </c>
      <c r="D11055" s="2">
        <v>2015</v>
      </c>
      <c r="E11055" s="2" t="s">
        <v>388</v>
      </c>
      <c r="F11055" s="2">
        <v>688890544</v>
      </c>
    </row>
    <row r="11056" spans="1:6" x14ac:dyDescent="0.25">
      <c r="A11056" s="2" t="s">
        <v>276</v>
      </c>
      <c r="B11056" s="2" t="s">
        <v>436</v>
      </c>
      <c r="C11056" s="2" t="s">
        <v>389</v>
      </c>
      <c r="D11056" s="2">
        <v>2016</v>
      </c>
      <c r="E11056" s="2" t="s">
        <v>388</v>
      </c>
      <c r="F11056" s="2">
        <v>496670687</v>
      </c>
    </row>
    <row r="11057" spans="1:6" x14ac:dyDescent="0.25">
      <c r="A11057" s="2" t="s">
        <v>276</v>
      </c>
      <c r="B11057" s="2" t="s">
        <v>436</v>
      </c>
      <c r="C11057" s="2" t="s">
        <v>389</v>
      </c>
      <c r="D11057" s="2">
        <v>2017</v>
      </c>
      <c r="E11057" s="2" t="s">
        <v>388</v>
      </c>
      <c r="F11057" s="2">
        <v>957071069</v>
      </c>
    </row>
    <row r="11058" spans="1:6" x14ac:dyDescent="0.25">
      <c r="A11058" s="2" t="s">
        <v>276</v>
      </c>
      <c r="B11058" s="2" t="s">
        <v>436</v>
      </c>
      <c r="C11058" s="2" t="s">
        <v>389</v>
      </c>
      <c r="D11058" s="2">
        <v>2018</v>
      </c>
      <c r="E11058" s="2" t="s">
        <v>388</v>
      </c>
      <c r="F11058" s="2">
        <v>975300911</v>
      </c>
    </row>
    <row r="11059" spans="1:6" x14ac:dyDescent="0.25">
      <c r="A11059" s="2" t="s">
        <v>276</v>
      </c>
      <c r="B11059" s="2" t="s">
        <v>436</v>
      </c>
      <c r="C11059" s="2" t="s">
        <v>389</v>
      </c>
      <c r="D11059" s="2">
        <v>2019</v>
      </c>
      <c r="E11059" s="2" t="s">
        <v>388</v>
      </c>
      <c r="F11059" s="2">
        <v>965410408</v>
      </c>
    </row>
    <row r="11060" spans="1:6" x14ac:dyDescent="0.25">
      <c r="A11060" s="2" t="s">
        <v>276</v>
      </c>
      <c r="B11060" s="2" t="s">
        <v>436</v>
      </c>
      <c r="C11060" s="2" t="s">
        <v>389</v>
      </c>
      <c r="D11060" s="2">
        <v>2020</v>
      </c>
      <c r="E11060" s="2" t="s">
        <v>388</v>
      </c>
      <c r="F11060" s="2">
        <v>984329500</v>
      </c>
    </row>
    <row r="11061" spans="1:6" x14ac:dyDescent="0.25">
      <c r="A11061" s="2" t="s">
        <v>276</v>
      </c>
      <c r="B11061" s="2" t="s">
        <v>436</v>
      </c>
      <c r="C11061" s="2" t="s">
        <v>389</v>
      </c>
      <c r="D11061" s="2">
        <v>2021</v>
      </c>
      <c r="E11061" s="2" t="s">
        <v>388</v>
      </c>
      <c r="F11061" s="2">
        <v>993788904</v>
      </c>
    </row>
    <row r="11062" spans="1:6" x14ac:dyDescent="0.25">
      <c r="A11062" s="2" t="s">
        <v>276</v>
      </c>
      <c r="B11062" s="2" t="s">
        <v>436</v>
      </c>
      <c r="C11062" s="2" t="s">
        <v>390</v>
      </c>
      <c r="D11062" s="2">
        <v>2010</v>
      </c>
      <c r="E11062" s="2" t="s">
        <v>388</v>
      </c>
      <c r="F11062" s="2">
        <v>184531292</v>
      </c>
    </row>
    <row r="11063" spans="1:6" x14ac:dyDescent="0.25">
      <c r="A11063" s="2" t="s">
        <v>276</v>
      </c>
      <c r="B11063" s="2" t="s">
        <v>436</v>
      </c>
      <c r="C11063" s="2" t="s">
        <v>390</v>
      </c>
      <c r="D11063" s="2">
        <v>2011</v>
      </c>
      <c r="E11063" s="2" t="s">
        <v>388</v>
      </c>
      <c r="F11063" s="2">
        <v>115990123</v>
      </c>
    </row>
    <row r="11064" spans="1:6" x14ac:dyDescent="0.25">
      <c r="A11064" s="2" t="s">
        <v>276</v>
      </c>
      <c r="B11064" s="2" t="s">
        <v>436</v>
      </c>
      <c r="C11064" s="2" t="s">
        <v>390</v>
      </c>
      <c r="D11064" s="2">
        <v>2012</v>
      </c>
      <c r="E11064" s="2" t="s">
        <v>388</v>
      </c>
      <c r="F11064" s="2">
        <v>203362855</v>
      </c>
    </row>
    <row r="11065" spans="1:6" x14ac:dyDescent="0.25">
      <c r="A11065" s="2" t="s">
        <v>276</v>
      </c>
      <c r="B11065" s="2" t="s">
        <v>436</v>
      </c>
      <c r="C11065" s="2" t="s">
        <v>390</v>
      </c>
      <c r="D11065" s="2">
        <v>2013</v>
      </c>
      <c r="E11065" s="2" t="s">
        <v>388</v>
      </c>
      <c r="F11065" s="2">
        <v>244892362</v>
      </c>
    </row>
    <row r="11066" spans="1:6" x14ac:dyDescent="0.25">
      <c r="A11066" s="2" t="s">
        <v>276</v>
      </c>
      <c r="B11066" s="2" t="s">
        <v>436</v>
      </c>
      <c r="C11066" s="2" t="s">
        <v>390</v>
      </c>
      <c r="D11066" s="2">
        <v>2014</v>
      </c>
      <c r="E11066" s="2" t="s">
        <v>388</v>
      </c>
      <c r="F11066" s="2">
        <v>263856546</v>
      </c>
    </row>
    <row r="11067" spans="1:6" x14ac:dyDescent="0.25">
      <c r="A11067" s="2" t="s">
        <v>276</v>
      </c>
      <c r="B11067" s="2" t="s">
        <v>436</v>
      </c>
      <c r="C11067" s="2" t="s">
        <v>390</v>
      </c>
      <c r="D11067" s="2">
        <v>2015</v>
      </c>
      <c r="E11067" s="2" t="s">
        <v>388</v>
      </c>
      <c r="F11067" s="2">
        <v>203385028</v>
      </c>
    </row>
    <row r="11068" spans="1:6" x14ac:dyDescent="0.25">
      <c r="A11068" s="2" t="s">
        <v>276</v>
      </c>
      <c r="B11068" s="2" t="s">
        <v>436</v>
      </c>
      <c r="C11068" s="2" t="s">
        <v>390</v>
      </c>
      <c r="D11068" s="2">
        <v>2016</v>
      </c>
      <c r="E11068" s="2" t="s">
        <v>388</v>
      </c>
      <c r="F11068" s="2">
        <v>359677652</v>
      </c>
    </row>
    <row r="11069" spans="1:6" x14ac:dyDescent="0.25">
      <c r="A11069" s="2" t="s">
        <v>276</v>
      </c>
      <c r="B11069" s="2" t="s">
        <v>436</v>
      </c>
      <c r="C11069" s="2" t="s">
        <v>390</v>
      </c>
      <c r="D11069" s="2">
        <v>2017</v>
      </c>
      <c r="E11069" s="2" t="s">
        <v>388</v>
      </c>
      <c r="F11069" s="2">
        <v>533911741</v>
      </c>
    </row>
    <row r="11070" spans="1:6" x14ac:dyDescent="0.25">
      <c r="A11070" s="2" t="s">
        <v>276</v>
      </c>
      <c r="B11070" s="2" t="s">
        <v>436</v>
      </c>
      <c r="C11070" s="2" t="s">
        <v>390</v>
      </c>
      <c r="D11070" s="2">
        <v>2018</v>
      </c>
      <c r="E11070" s="2" t="s">
        <v>388</v>
      </c>
      <c r="F11070" s="2">
        <v>369100052</v>
      </c>
    </row>
    <row r="11071" spans="1:6" x14ac:dyDescent="0.25">
      <c r="A11071" s="2" t="s">
        <v>276</v>
      </c>
      <c r="B11071" s="2" t="s">
        <v>436</v>
      </c>
      <c r="C11071" s="2" t="s">
        <v>390</v>
      </c>
      <c r="D11071" s="2">
        <v>2019</v>
      </c>
      <c r="E11071" s="2" t="s">
        <v>388</v>
      </c>
      <c r="F11071" s="2">
        <v>437162563</v>
      </c>
    </row>
    <row r="11072" spans="1:6" x14ac:dyDescent="0.25">
      <c r="A11072" s="2" t="s">
        <v>276</v>
      </c>
      <c r="B11072" s="2" t="s">
        <v>436</v>
      </c>
      <c r="C11072" s="2" t="s">
        <v>390</v>
      </c>
      <c r="D11072" s="2">
        <v>2020</v>
      </c>
      <c r="E11072" s="2" t="s">
        <v>388</v>
      </c>
      <c r="F11072" s="2">
        <v>458677786</v>
      </c>
    </row>
    <row r="11073" spans="1:6" x14ac:dyDescent="0.25">
      <c r="A11073" s="2" t="s">
        <v>276</v>
      </c>
      <c r="B11073" s="2" t="s">
        <v>436</v>
      </c>
      <c r="C11073" s="2" t="s">
        <v>390</v>
      </c>
      <c r="D11073" s="2">
        <v>2021</v>
      </c>
      <c r="E11073" s="2" t="s">
        <v>388</v>
      </c>
      <c r="F11073" s="2">
        <v>477726274</v>
      </c>
    </row>
    <row r="11074" spans="1:6" x14ac:dyDescent="0.25">
      <c r="A11074" s="2" t="s">
        <v>277</v>
      </c>
      <c r="B11074" s="2" t="s">
        <v>434</v>
      </c>
      <c r="C11074" s="2" t="s">
        <v>387</v>
      </c>
      <c r="D11074" s="2">
        <v>2010</v>
      </c>
      <c r="E11074" s="2" t="s">
        <v>388</v>
      </c>
      <c r="F11074" s="2">
        <v>202214595</v>
      </c>
    </row>
    <row r="11075" spans="1:6" x14ac:dyDescent="0.25">
      <c r="A11075" s="2" t="s">
        <v>277</v>
      </c>
      <c r="B11075" s="2" t="s">
        <v>434</v>
      </c>
      <c r="C11075" s="2" t="s">
        <v>387</v>
      </c>
      <c r="D11075" s="2">
        <v>2011</v>
      </c>
      <c r="E11075" s="2" t="s">
        <v>388</v>
      </c>
      <c r="F11075" s="2">
        <v>167366212</v>
      </c>
    </row>
    <row r="11076" spans="1:6" x14ac:dyDescent="0.25">
      <c r="A11076" s="2" t="s">
        <v>277</v>
      </c>
      <c r="B11076" s="2" t="s">
        <v>434</v>
      </c>
      <c r="C11076" s="2" t="s">
        <v>387</v>
      </c>
      <c r="D11076" s="2">
        <v>2012</v>
      </c>
      <c r="E11076" s="2" t="s">
        <v>388</v>
      </c>
      <c r="F11076" s="2">
        <v>82565673</v>
      </c>
    </row>
    <row r="11077" spans="1:6" x14ac:dyDescent="0.25">
      <c r="A11077" s="2" t="s">
        <v>277</v>
      </c>
      <c r="B11077" s="2" t="s">
        <v>434</v>
      </c>
      <c r="C11077" s="2" t="s">
        <v>387</v>
      </c>
      <c r="D11077" s="2">
        <v>2013</v>
      </c>
      <c r="E11077" s="2" t="s">
        <v>388</v>
      </c>
      <c r="F11077" s="2">
        <v>146190092</v>
      </c>
    </row>
    <row r="11078" spans="1:6" x14ac:dyDescent="0.25">
      <c r="A11078" s="2" t="s">
        <v>277</v>
      </c>
      <c r="B11078" s="2" t="s">
        <v>434</v>
      </c>
      <c r="C11078" s="2" t="s">
        <v>387</v>
      </c>
      <c r="D11078" s="2">
        <v>2014</v>
      </c>
      <c r="E11078" s="2" t="s">
        <v>388</v>
      </c>
      <c r="F11078" s="2">
        <v>151489210</v>
      </c>
    </row>
    <row r="11079" spans="1:6" x14ac:dyDescent="0.25">
      <c r="A11079" s="2" t="s">
        <v>277</v>
      </c>
      <c r="B11079" s="2" t="s">
        <v>434</v>
      </c>
      <c r="C11079" s="2" t="s">
        <v>387</v>
      </c>
      <c r="D11079" s="2">
        <v>2015</v>
      </c>
      <c r="E11079" s="2" t="s">
        <v>388</v>
      </c>
      <c r="F11079" s="2">
        <v>94964778</v>
      </c>
    </row>
    <row r="11080" spans="1:6" x14ac:dyDescent="0.25">
      <c r="A11080" s="2" t="s">
        <v>277</v>
      </c>
      <c r="B11080" s="2" t="s">
        <v>434</v>
      </c>
      <c r="C11080" s="2" t="s">
        <v>387</v>
      </c>
      <c r="D11080" s="2">
        <v>2016</v>
      </c>
      <c r="E11080" s="2" t="s">
        <v>388</v>
      </c>
      <c r="F11080" s="2">
        <v>132016164</v>
      </c>
    </row>
    <row r="11081" spans="1:6" x14ac:dyDescent="0.25">
      <c r="A11081" s="2" t="s">
        <v>277</v>
      </c>
      <c r="B11081" s="2" t="s">
        <v>434</v>
      </c>
      <c r="C11081" s="2" t="s">
        <v>387</v>
      </c>
      <c r="D11081" s="2">
        <v>2017</v>
      </c>
      <c r="E11081" s="2" t="s">
        <v>388</v>
      </c>
      <c r="F11081" s="2">
        <v>161246301</v>
      </c>
    </row>
    <row r="11082" spans="1:6" x14ac:dyDescent="0.25">
      <c r="A11082" s="2" t="s">
        <v>277</v>
      </c>
      <c r="B11082" s="2" t="s">
        <v>434</v>
      </c>
      <c r="C11082" s="2" t="s">
        <v>387</v>
      </c>
      <c r="D11082" s="2">
        <v>2018</v>
      </c>
      <c r="E11082" s="2" t="s">
        <v>388</v>
      </c>
      <c r="F11082" s="2">
        <v>145447494</v>
      </c>
    </row>
    <row r="11083" spans="1:6" x14ac:dyDescent="0.25">
      <c r="A11083" s="2" t="s">
        <v>277</v>
      </c>
      <c r="B11083" s="2" t="s">
        <v>434</v>
      </c>
      <c r="C11083" s="2" t="s">
        <v>387</v>
      </c>
      <c r="D11083" s="2">
        <v>2019</v>
      </c>
      <c r="E11083" s="2" t="s">
        <v>388</v>
      </c>
      <c r="F11083" s="2">
        <v>157230738</v>
      </c>
    </row>
    <row r="11084" spans="1:6" x14ac:dyDescent="0.25">
      <c r="A11084" s="2" t="s">
        <v>277</v>
      </c>
      <c r="B11084" s="2" t="s">
        <v>434</v>
      </c>
      <c r="C11084" s="2" t="s">
        <v>387</v>
      </c>
      <c r="D11084" s="2">
        <v>2020</v>
      </c>
      <c r="E11084" s="2" t="s">
        <v>388</v>
      </c>
      <c r="F11084" s="2">
        <v>168297651</v>
      </c>
    </row>
    <row r="11085" spans="1:6" x14ac:dyDescent="0.25">
      <c r="A11085" s="2" t="s">
        <v>277</v>
      </c>
      <c r="B11085" s="2" t="s">
        <v>434</v>
      </c>
      <c r="C11085" s="2" t="s">
        <v>387</v>
      </c>
      <c r="D11085" s="2">
        <v>2021</v>
      </c>
      <c r="E11085" s="2" t="s">
        <v>388</v>
      </c>
      <c r="F11085" s="2">
        <v>176454342</v>
      </c>
    </row>
    <row r="11086" spans="1:6" x14ac:dyDescent="0.25">
      <c r="A11086" s="2" t="s">
        <v>277</v>
      </c>
      <c r="B11086" s="2" t="s">
        <v>434</v>
      </c>
      <c r="C11086" s="2" t="s">
        <v>389</v>
      </c>
      <c r="D11086" s="2">
        <v>2010</v>
      </c>
      <c r="E11086" s="2" t="s">
        <v>388</v>
      </c>
      <c r="F11086" s="2">
        <v>272873287</v>
      </c>
    </row>
    <row r="11087" spans="1:6" x14ac:dyDescent="0.25">
      <c r="A11087" s="2" t="s">
        <v>277</v>
      </c>
      <c r="B11087" s="2" t="s">
        <v>434</v>
      </c>
      <c r="C11087" s="2" t="s">
        <v>389</v>
      </c>
      <c r="D11087" s="2">
        <v>2011</v>
      </c>
      <c r="E11087" s="2" t="s">
        <v>388</v>
      </c>
      <c r="F11087" s="2">
        <v>184946835</v>
      </c>
    </row>
    <row r="11088" spans="1:6" x14ac:dyDescent="0.25">
      <c r="A11088" s="2" t="s">
        <v>277</v>
      </c>
      <c r="B11088" s="2" t="s">
        <v>434</v>
      </c>
      <c r="C11088" s="2" t="s">
        <v>389</v>
      </c>
      <c r="D11088" s="2">
        <v>2012</v>
      </c>
      <c r="E11088" s="2" t="s">
        <v>388</v>
      </c>
      <c r="F11088" s="2">
        <v>296347967</v>
      </c>
    </row>
    <row r="11089" spans="1:6" x14ac:dyDescent="0.25">
      <c r="A11089" s="2" t="s">
        <v>277</v>
      </c>
      <c r="B11089" s="2" t="s">
        <v>434</v>
      </c>
      <c r="C11089" s="2" t="s">
        <v>389</v>
      </c>
      <c r="D11089" s="2">
        <v>2013</v>
      </c>
      <c r="E11089" s="2" t="s">
        <v>388</v>
      </c>
      <c r="F11089" s="2">
        <v>216073847</v>
      </c>
    </row>
    <row r="11090" spans="1:6" x14ac:dyDescent="0.25">
      <c r="A11090" s="2" t="s">
        <v>277</v>
      </c>
      <c r="B11090" s="2" t="s">
        <v>434</v>
      </c>
      <c r="C11090" s="2" t="s">
        <v>389</v>
      </c>
      <c r="D11090" s="2">
        <v>2014</v>
      </c>
      <c r="E11090" s="2" t="s">
        <v>388</v>
      </c>
      <c r="F11090" s="2">
        <v>281861696</v>
      </c>
    </row>
    <row r="11091" spans="1:6" x14ac:dyDescent="0.25">
      <c r="A11091" s="2" t="s">
        <v>277</v>
      </c>
      <c r="B11091" s="2" t="s">
        <v>434</v>
      </c>
      <c r="C11091" s="2" t="s">
        <v>389</v>
      </c>
      <c r="D11091" s="2">
        <v>2015</v>
      </c>
      <c r="E11091" s="2" t="s">
        <v>388</v>
      </c>
      <c r="F11091" s="2">
        <v>650126767</v>
      </c>
    </row>
    <row r="11092" spans="1:6" x14ac:dyDescent="0.25">
      <c r="A11092" s="2" t="s">
        <v>277</v>
      </c>
      <c r="B11092" s="2" t="s">
        <v>434</v>
      </c>
      <c r="C11092" s="2" t="s">
        <v>389</v>
      </c>
      <c r="D11092" s="2">
        <v>2016</v>
      </c>
      <c r="E11092" s="2" t="s">
        <v>388</v>
      </c>
      <c r="F11092" s="2">
        <v>1181533286</v>
      </c>
    </row>
    <row r="11093" spans="1:6" x14ac:dyDescent="0.25">
      <c r="A11093" s="2" t="s">
        <v>277</v>
      </c>
      <c r="B11093" s="2" t="s">
        <v>434</v>
      </c>
      <c r="C11093" s="2" t="s">
        <v>389</v>
      </c>
      <c r="D11093" s="2">
        <v>2017</v>
      </c>
      <c r="E11093" s="2" t="s">
        <v>388</v>
      </c>
      <c r="F11093" s="2">
        <v>780509540</v>
      </c>
    </row>
    <row r="11094" spans="1:6" x14ac:dyDescent="0.25">
      <c r="A11094" s="2" t="s">
        <v>277</v>
      </c>
      <c r="B11094" s="2" t="s">
        <v>434</v>
      </c>
      <c r="C11094" s="2" t="s">
        <v>389</v>
      </c>
      <c r="D11094" s="2">
        <v>2018</v>
      </c>
      <c r="E11094" s="2" t="s">
        <v>388</v>
      </c>
      <c r="F11094" s="2">
        <v>701395578</v>
      </c>
    </row>
    <row r="11095" spans="1:6" x14ac:dyDescent="0.25">
      <c r="A11095" s="2" t="s">
        <v>277</v>
      </c>
      <c r="B11095" s="2" t="s">
        <v>434</v>
      </c>
      <c r="C11095" s="2" t="s">
        <v>389</v>
      </c>
      <c r="D11095" s="2">
        <v>2019</v>
      </c>
      <c r="E11095" s="2" t="s">
        <v>388</v>
      </c>
      <c r="F11095" s="2">
        <v>705760321</v>
      </c>
    </row>
    <row r="11096" spans="1:6" x14ac:dyDescent="0.25">
      <c r="A11096" s="2" t="s">
        <v>277</v>
      </c>
      <c r="B11096" s="2" t="s">
        <v>434</v>
      </c>
      <c r="C11096" s="2" t="s">
        <v>389</v>
      </c>
      <c r="D11096" s="2">
        <v>2020</v>
      </c>
      <c r="E11096" s="2" t="s">
        <v>388</v>
      </c>
      <c r="F11096" s="2">
        <v>718890461</v>
      </c>
    </row>
    <row r="11097" spans="1:6" x14ac:dyDescent="0.25">
      <c r="A11097" s="2" t="s">
        <v>277</v>
      </c>
      <c r="B11097" s="2" t="s">
        <v>434</v>
      </c>
      <c r="C11097" s="2" t="s">
        <v>389</v>
      </c>
      <c r="D11097" s="2">
        <v>2021</v>
      </c>
      <c r="E11097" s="2" t="s">
        <v>388</v>
      </c>
      <c r="F11097" s="2">
        <v>729561458</v>
      </c>
    </row>
    <row r="11098" spans="1:6" x14ac:dyDescent="0.25">
      <c r="A11098" s="2" t="s">
        <v>277</v>
      </c>
      <c r="B11098" s="2" t="s">
        <v>434</v>
      </c>
      <c r="C11098" s="2" t="s">
        <v>390</v>
      </c>
      <c r="D11098" s="2">
        <v>2010</v>
      </c>
      <c r="E11098" s="2" t="s">
        <v>388</v>
      </c>
      <c r="F11098" s="2">
        <v>356798270</v>
      </c>
    </row>
    <row r="11099" spans="1:6" x14ac:dyDescent="0.25">
      <c r="A11099" s="2" t="s">
        <v>277</v>
      </c>
      <c r="B11099" s="2" t="s">
        <v>434</v>
      </c>
      <c r="C11099" s="2" t="s">
        <v>390</v>
      </c>
      <c r="D11099" s="2">
        <v>2011</v>
      </c>
      <c r="E11099" s="2" t="s">
        <v>388</v>
      </c>
      <c r="F11099" s="2">
        <v>403679227</v>
      </c>
    </row>
    <row r="11100" spans="1:6" x14ac:dyDescent="0.25">
      <c r="A11100" s="2" t="s">
        <v>277</v>
      </c>
      <c r="B11100" s="2" t="s">
        <v>434</v>
      </c>
      <c r="C11100" s="2" t="s">
        <v>390</v>
      </c>
      <c r="D11100" s="2">
        <v>2012</v>
      </c>
      <c r="E11100" s="2" t="s">
        <v>388</v>
      </c>
      <c r="F11100" s="2">
        <v>486156675</v>
      </c>
    </row>
    <row r="11101" spans="1:6" x14ac:dyDescent="0.25">
      <c r="A11101" s="2" t="s">
        <v>277</v>
      </c>
      <c r="B11101" s="2" t="s">
        <v>434</v>
      </c>
      <c r="C11101" s="2" t="s">
        <v>390</v>
      </c>
      <c r="D11101" s="2">
        <v>2013</v>
      </c>
      <c r="E11101" s="2" t="s">
        <v>388</v>
      </c>
      <c r="F11101" s="2">
        <v>525743364</v>
      </c>
    </row>
    <row r="11102" spans="1:6" x14ac:dyDescent="0.25">
      <c r="A11102" s="2" t="s">
        <v>277</v>
      </c>
      <c r="B11102" s="2" t="s">
        <v>434</v>
      </c>
      <c r="C11102" s="2" t="s">
        <v>390</v>
      </c>
      <c r="D11102" s="2">
        <v>2014</v>
      </c>
      <c r="E11102" s="2" t="s">
        <v>388</v>
      </c>
      <c r="F11102" s="2">
        <v>573284556</v>
      </c>
    </row>
    <row r="11103" spans="1:6" x14ac:dyDescent="0.25">
      <c r="A11103" s="2" t="s">
        <v>277</v>
      </c>
      <c r="B11103" s="2" t="s">
        <v>434</v>
      </c>
      <c r="C11103" s="2" t="s">
        <v>390</v>
      </c>
      <c r="D11103" s="2">
        <v>2015</v>
      </c>
      <c r="E11103" s="2" t="s">
        <v>388</v>
      </c>
      <c r="F11103" s="2">
        <v>665690758</v>
      </c>
    </row>
    <row r="11104" spans="1:6" x14ac:dyDescent="0.25">
      <c r="A11104" s="2" t="s">
        <v>277</v>
      </c>
      <c r="B11104" s="2" t="s">
        <v>434</v>
      </c>
      <c r="C11104" s="2" t="s">
        <v>390</v>
      </c>
      <c r="D11104" s="2">
        <v>2016</v>
      </c>
      <c r="E11104" s="2" t="s">
        <v>388</v>
      </c>
      <c r="F11104" s="2">
        <v>1141531141</v>
      </c>
    </row>
    <row r="11105" spans="1:6" x14ac:dyDescent="0.25">
      <c r="A11105" s="2" t="s">
        <v>277</v>
      </c>
      <c r="B11105" s="2" t="s">
        <v>434</v>
      </c>
      <c r="C11105" s="2" t="s">
        <v>390</v>
      </c>
      <c r="D11105" s="2">
        <v>2017</v>
      </c>
      <c r="E11105" s="2" t="s">
        <v>388</v>
      </c>
      <c r="F11105" s="2">
        <v>1261608244</v>
      </c>
    </row>
    <row r="11106" spans="1:6" x14ac:dyDescent="0.25">
      <c r="A11106" s="2" t="s">
        <v>277</v>
      </c>
      <c r="B11106" s="2" t="s">
        <v>434</v>
      </c>
      <c r="C11106" s="2" t="s">
        <v>390</v>
      </c>
      <c r="D11106" s="2">
        <v>2018</v>
      </c>
      <c r="E11106" s="2" t="s">
        <v>388</v>
      </c>
      <c r="F11106" s="2">
        <v>1218071176</v>
      </c>
    </row>
    <row r="11107" spans="1:6" x14ac:dyDescent="0.25">
      <c r="A11107" s="2" t="s">
        <v>277</v>
      </c>
      <c r="B11107" s="2" t="s">
        <v>434</v>
      </c>
      <c r="C11107" s="2" t="s">
        <v>390</v>
      </c>
      <c r="D11107" s="2">
        <v>2019</v>
      </c>
      <c r="E11107" s="2" t="s">
        <v>388</v>
      </c>
      <c r="F11107" s="2">
        <v>1258948301</v>
      </c>
    </row>
    <row r="11108" spans="1:6" x14ac:dyDescent="0.25">
      <c r="A11108" s="2" t="s">
        <v>277</v>
      </c>
      <c r="B11108" s="2" t="s">
        <v>434</v>
      </c>
      <c r="C11108" s="2" t="s">
        <v>390</v>
      </c>
      <c r="D11108" s="2">
        <v>2020</v>
      </c>
      <c r="E11108" s="2" t="s">
        <v>388</v>
      </c>
      <c r="F11108" s="2">
        <v>1368170565</v>
      </c>
    </row>
    <row r="11109" spans="1:6" x14ac:dyDescent="0.25">
      <c r="A11109" s="2" t="s">
        <v>277</v>
      </c>
      <c r="B11109" s="2" t="s">
        <v>434</v>
      </c>
      <c r="C11109" s="2" t="s">
        <v>390</v>
      </c>
      <c r="D11109" s="2">
        <v>2021</v>
      </c>
      <c r="E11109" s="2" t="s">
        <v>388</v>
      </c>
      <c r="F11109" s="2">
        <v>1468904248</v>
      </c>
    </row>
    <row r="11110" spans="1:6" x14ac:dyDescent="0.25">
      <c r="A11110" s="2" t="s">
        <v>278</v>
      </c>
      <c r="B11110" s="2" t="s">
        <v>416</v>
      </c>
      <c r="C11110" s="2" t="s">
        <v>387</v>
      </c>
      <c r="D11110" s="2">
        <v>2010</v>
      </c>
      <c r="E11110" s="2" t="s">
        <v>388</v>
      </c>
      <c r="F11110" s="2">
        <v>45638424</v>
      </c>
    </row>
    <row r="11111" spans="1:6" x14ac:dyDescent="0.25">
      <c r="A11111" s="2" t="s">
        <v>278</v>
      </c>
      <c r="B11111" s="2" t="s">
        <v>416</v>
      </c>
      <c r="C11111" s="2" t="s">
        <v>387</v>
      </c>
      <c r="D11111" s="2">
        <v>2011</v>
      </c>
      <c r="E11111" s="2" t="s">
        <v>388</v>
      </c>
      <c r="F11111" s="2">
        <v>21329258</v>
      </c>
    </row>
    <row r="11112" spans="1:6" x14ac:dyDescent="0.25">
      <c r="A11112" s="2" t="s">
        <v>278</v>
      </c>
      <c r="B11112" s="2" t="s">
        <v>416</v>
      </c>
      <c r="C11112" s="2" t="s">
        <v>387</v>
      </c>
      <c r="D11112" s="2">
        <v>2012</v>
      </c>
      <c r="E11112" s="2" t="s">
        <v>388</v>
      </c>
      <c r="F11112" s="2">
        <v>24610111</v>
      </c>
    </row>
    <row r="11113" spans="1:6" x14ac:dyDescent="0.25">
      <c r="A11113" s="2" t="s">
        <v>278</v>
      </c>
      <c r="B11113" s="2" t="s">
        <v>416</v>
      </c>
      <c r="C11113" s="2" t="s">
        <v>387</v>
      </c>
      <c r="D11113" s="2">
        <v>2013</v>
      </c>
      <c r="E11113" s="2" t="s">
        <v>388</v>
      </c>
      <c r="F11113" s="2">
        <v>18975138</v>
      </c>
    </row>
    <row r="11114" spans="1:6" x14ac:dyDescent="0.25">
      <c r="A11114" s="2" t="s">
        <v>278</v>
      </c>
      <c r="B11114" s="2" t="s">
        <v>416</v>
      </c>
      <c r="C11114" s="2" t="s">
        <v>387</v>
      </c>
      <c r="D11114" s="2">
        <v>2014</v>
      </c>
      <c r="E11114" s="2" t="s">
        <v>388</v>
      </c>
      <c r="F11114" s="2">
        <v>12154797</v>
      </c>
    </row>
    <row r="11115" spans="1:6" x14ac:dyDescent="0.25">
      <c r="A11115" s="2" t="s">
        <v>278</v>
      </c>
      <c r="B11115" s="2" t="s">
        <v>416</v>
      </c>
      <c r="C11115" s="2" t="s">
        <v>387</v>
      </c>
      <c r="D11115" s="2">
        <v>2015</v>
      </c>
      <c r="E11115" s="2" t="s">
        <v>388</v>
      </c>
      <c r="F11115" s="2">
        <v>82945009</v>
      </c>
    </row>
    <row r="11116" spans="1:6" x14ac:dyDescent="0.25">
      <c r="A11116" s="2" t="s">
        <v>278</v>
      </c>
      <c r="B11116" s="2" t="s">
        <v>416</v>
      </c>
      <c r="C11116" s="2" t="s">
        <v>387</v>
      </c>
      <c r="D11116" s="2">
        <v>2016</v>
      </c>
      <c r="E11116" s="2" t="s">
        <v>388</v>
      </c>
      <c r="F11116" s="2">
        <v>27228994</v>
      </c>
    </row>
    <row r="11117" spans="1:6" x14ac:dyDescent="0.25">
      <c r="A11117" s="2" t="s">
        <v>278</v>
      </c>
      <c r="B11117" s="2" t="s">
        <v>416</v>
      </c>
      <c r="C11117" s="2" t="s">
        <v>387</v>
      </c>
      <c r="D11117" s="2">
        <v>2017</v>
      </c>
      <c r="E11117" s="2" t="s">
        <v>388</v>
      </c>
      <c r="F11117" s="2">
        <v>44689402</v>
      </c>
    </row>
    <row r="11118" spans="1:6" x14ac:dyDescent="0.25">
      <c r="A11118" s="2" t="s">
        <v>278</v>
      </c>
      <c r="B11118" s="2" t="s">
        <v>416</v>
      </c>
      <c r="C11118" s="2" t="s">
        <v>387</v>
      </c>
      <c r="D11118" s="2">
        <v>2018</v>
      </c>
      <c r="E11118" s="2" t="s">
        <v>388</v>
      </c>
      <c r="F11118" s="2">
        <v>71479992</v>
      </c>
    </row>
    <row r="11119" spans="1:6" x14ac:dyDescent="0.25">
      <c r="A11119" s="2" t="s">
        <v>278</v>
      </c>
      <c r="B11119" s="2" t="s">
        <v>416</v>
      </c>
      <c r="C11119" s="2" t="s">
        <v>387</v>
      </c>
      <c r="D11119" s="2">
        <v>2019</v>
      </c>
      <c r="E11119" s="2" t="s">
        <v>388</v>
      </c>
      <c r="F11119" s="2">
        <v>76947127</v>
      </c>
    </row>
    <row r="11120" spans="1:6" x14ac:dyDescent="0.25">
      <c r="A11120" s="2" t="s">
        <v>278</v>
      </c>
      <c r="B11120" s="2" t="s">
        <v>416</v>
      </c>
      <c r="C11120" s="2" t="s">
        <v>387</v>
      </c>
      <c r="D11120" s="2">
        <v>2020</v>
      </c>
      <c r="E11120" s="2" t="s">
        <v>388</v>
      </c>
      <c r="F11120" s="2">
        <v>81721589</v>
      </c>
    </row>
    <row r="11121" spans="1:6" x14ac:dyDescent="0.25">
      <c r="A11121" s="2" t="s">
        <v>278</v>
      </c>
      <c r="B11121" s="2" t="s">
        <v>416</v>
      </c>
      <c r="C11121" s="2" t="s">
        <v>387</v>
      </c>
      <c r="D11121" s="2">
        <v>2021</v>
      </c>
      <c r="E11121" s="2" t="s">
        <v>388</v>
      </c>
      <c r="F11121" s="2">
        <v>84914470</v>
      </c>
    </row>
    <row r="11122" spans="1:6" x14ac:dyDescent="0.25">
      <c r="A11122" s="2" t="s">
        <v>278</v>
      </c>
      <c r="B11122" s="2" t="s">
        <v>416</v>
      </c>
      <c r="C11122" s="2" t="s">
        <v>389</v>
      </c>
      <c r="D11122" s="2">
        <v>2010</v>
      </c>
      <c r="E11122" s="2" t="s">
        <v>388</v>
      </c>
      <c r="F11122" s="2">
        <v>43219460</v>
      </c>
    </row>
    <row r="11123" spans="1:6" x14ac:dyDescent="0.25">
      <c r="A11123" s="2" t="s">
        <v>278</v>
      </c>
      <c r="B11123" s="2" t="s">
        <v>416</v>
      </c>
      <c r="C11123" s="2" t="s">
        <v>389</v>
      </c>
      <c r="D11123" s="2">
        <v>2011</v>
      </c>
      <c r="E11123" s="2" t="s">
        <v>388</v>
      </c>
      <c r="F11123" s="2">
        <v>21761652</v>
      </c>
    </row>
    <row r="11124" spans="1:6" x14ac:dyDescent="0.25">
      <c r="A11124" s="2" t="s">
        <v>278</v>
      </c>
      <c r="B11124" s="2" t="s">
        <v>416</v>
      </c>
      <c r="C11124" s="2" t="s">
        <v>389</v>
      </c>
      <c r="D11124" s="2">
        <v>2012</v>
      </c>
      <c r="E11124" s="2" t="s">
        <v>388</v>
      </c>
      <c r="F11124" s="2">
        <v>28784635</v>
      </c>
    </row>
    <row r="11125" spans="1:6" x14ac:dyDescent="0.25">
      <c r="A11125" s="2" t="s">
        <v>278</v>
      </c>
      <c r="B11125" s="2" t="s">
        <v>416</v>
      </c>
      <c r="C11125" s="2" t="s">
        <v>389</v>
      </c>
      <c r="D11125" s="2">
        <v>2013</v>
      </c>
      <c r="E11125" s="2" t="s">
        <v>388</v>
      </c>
      <c r="F11125" s="2">
        <v>40767387</v>
      </c>
    </row>
    <row r="11126" spans="1:6" x14ac:dyDescent="0.25">
      <c r="A11126" s="2" t="s">
        <v>278</v>
      </c>
      <c r="B11126" s="2" t="s">
        <v>416</v>
      </c>
      <c r="C11126" s="2" t="s">
        <v>389</v>
      </c>
      <c r="D11126" s="2">
        <v>2014</v>
      </c>
      <c r="E11126" s="2" t="s">
        <v>388</v>
      </c>
      <c r="F11126" s="2">
        <v>86213209</v>
      </c>
    </row>
    <row r="11127" spans="1:6" x14ac:dyDescent="0.25">
      <c r="A11127" s="2" t="s">
        <v>278</v>
      </c>
      <c r="B11127" s="2" t="s">
        <v>416</v>
      </c>
      <c r="C11127" s="2" t="s">
        <v>389</v>
      </c>
      <c r="D11127" s="2">
        <v>2015</v>
      </c>
      <c r="E11127" s="2" t="s">
        <v>388</v>
      </c>
      <c r="F11127" s="2">
        <v>49453303</v>
      </c>
    </row>
    <row r="11128" spans="1:6" x14ac:dyDescent="0.25">
      <c r="A11128" s="2" t="s">
        <v>278</v>
      </c>
      <c r="B11128" s="2" t="s">
        <v>416</v>
      </c>
      <c r="C11128" s="2" t="s">
        <v>389</v>
      </c>
      <c r="D11128" s="2">
        <v>2016</v>
      </c>
      <c r="E11128" s="2" t="s">
        <v>388</v>
      </c>
      <c r="F11128" s="2">
        <v>44348006</v>
      </c>
    </row>
    <row r="11129" spans="1:6" x14ac:dyDescent="0.25">
      <c r="A11129" s="2" t="s">
        <v>278</v>
      </c>
      <c r="B11129" s="2" t="s">
        <v>416</v>
      </c>
      <c r="C11129" s="2" t="s">
        <v>389</v>
      </c>
      <c r="D11129" s="2">
        <v>2017</v>
      </c>
      <c r="E11129" s="2" t="s">
        <v>388</v>
      </c>
      <c r="F11129" s="2">
        <v>65493703</v>
      </c>
    </row>
    <row r="11130" spans="1:6" x14ac:dyDescent="0.25">
      <c r="A11130" s="2" t="s">
        <v>278</v>
      </c>
      <c r="B11130" s="2" t="s">
        <v>416</v>
      </c>
      <c r="C11130" s="2" t="s">
        <v>389</v>
      </c>
      <c r="D11130" s="2">
        <v>2018</v>
      </c>
      <c r="E11130" s="2" t="s">
        <v>388</v>
      </c>
      <c r="F11130" s="2">
        <v>80318273</v>
      </c>
    </row>
    <row r="11131" spans="1:6" x14ac:dyDescent="0.25">
      <c r="A11131" s="2" t="s">
        <v>278</v>
      </c>
      <c r="B11131" s="2" t="s">
        <v>416</v>
      </c>
      <c r="C11131" s="2" t="s">
        <v>389</v>
      </c>
      <c r="D11131" s="2">
        <v>2019</v>
      </c>
      <c r="E11131" s="2" t="s">
        <v>388</v>
      </c>
      <c r="F11131" s="2">
        <v>80125662</v>
      </c>
    </row>
    <row r="11132" spans="1:6" x14ac:dyDescent="0.25">
      <c r="A11132" s="2" t="s">
        <v>278</v>
      </c>
      <c r="B11132" s="2" t="s">
        <v>416</v>
      </c>
      <c r="C11132" s="2" t="s">
        <v>389</v>
      </c>
      <c r="D11132" s="2">
        <v>2020</v>
      </c>
      <c r="E11132" s="2" t="s">
        <v>388</v>
      </c>
      <c r="F11132" s="2">
        <v>81695929</v>
      </c>
    </row>
    <row r="11133" spans="1:6" x14ac:dyDescent="0.25">
      <c r="A11133" s="2" t="s">
        <v>278</v>
      </c>
      <c r="B11133" s="2" t="s">
        <v>416</v>
      </c>
      <c r="C11133" s="2" t="s">
        <v>389</v>
      </c>
      <c r="D11133" s="2">
        <v>2021</v>
      </c>
      <c r="E11133" s="2" t="s">
        <v>388</v>
      </c>
      <c r="F11133" s="2">
        <v>82926062</v>
      </c>
    </row>
    <row r="11134" spans="1:6" x14ac:dyDescent="0.25">
      <c r="A11134" s="2" t="s">
        <v>278</v>
      </c>
      <c r="B11134" s="2" t="s">
        <v>416</v>
      </c>
      <c r="C11134" s="2" t="s">
        <v>390</v>
      </c>
      <c r="D11134" s="2">
        <v>2010</v>
      </c>
      <c r="E11134" s="2" t="s">
        <v>388</v>
      </c>
      <c r="F11134" s="2">
        <v>51059156</v>
      </c>
    </row>
    <row r="11135" spans="1:6" x14ac:dyDescent="0.25">
      <c r="A11135" s="2" t="s">
        <v>278</v>
      </c>
      <c r="B11135" s="2" t="s">
        <v>416</v>
      </c>
      <c r="C11135" s="2" t="s">
        <v>390</v>
      </c>
      <c r="D11135" s="2">
        <v>2011</v>
      </c>
      <c r="E11135" s="2" t="s">
        <v>388</v>
      </c>
      <c r="F11135" s="2">
        <v>37151500</v>
      </c>
    </row>
    <row r="11136" spans="1:6" x14ac:dyDescent="0.25">
      <c r="A11136" s="2" t="s">
        <v>278</v>
      </c>
      <c r="B11136" s="2" t="s">
        <v>416</v>
      </c>
      <c r="C11136" s="2" t="s">
        <v>390</v>
      </c>
      <c r="D11136" s="2">
        <v>2012</v>
      </c>
      <c r="E11136" s="2" t="s">
        <v>388</v>
      </c>
      <c r="F11136" s="2">
        <v>46971407</v>
      </c>
    </row>
    <row r="11137" spans="1:6" x14ac:dyDescent="0.25">
      <c r="A11137" s="2" t="s">
        <v>278</v>
      </c>
      <c r="B11137" s="2" t="s">
        <v>416</v>
      </c>
      <c r="C11137" s="2" t="s">
        <v>390</v>
      </c>
      <c r="D11137" s="2">
        <v>2013</v>
      </c>
      <c r="E11137" s="2" t="s">
        <v>388</v>
      </c>
      <c r="F11137" s="2">
        <v>39335325</v>
      </c>
    </row>
    <row r="11138" spans="1:6" x14ac:dyDescent="0.25">
      <c r="A11138" s="2" t="s">
        <v>278</v>
      </c>
      <c r="B11138" s="2" t="s">
        <v>416</v>
      </c>
      <c r="C11138" s="2" t="s">
        <v>390</v>
      </c>
      <c r="D11138" s="2">
        <v>2014</v>
      </c>
      <c r="E11138" s="2" t="s">
        <v>388</v>
      </c>
      <c r="F11138" s="2">
        <v>52295808</v>
      </c>
    </row>
    <row r="11139" spans="1:6" x14ac:dyDescent="0.25">
      <c r="A11139" s="2" t="s">
        <v>278</v>
      </c>
      <c r="B11139" s="2" t="s">
        <v>416</v>
      </c>
      <c r="C11139" s="2" t="s">
        <v>390</v>
      </c>
      <c r="D11139" s="2">
        <v>2015</v>
      </c>
      <c r="E11139" s="2" t="s">
        <v>388</v>
      </c>
      <c r="F11139" s="2">
        <v>49988366</v>
      </c>
    </row>
    <row r="11140" spans="1:6" x14ac:dyDescent="0.25">
      <c r="A11140" s="2" t="s">
        <v>278</v>
      </c>
      <c r="B11140" s="2" t="s">
        <v>416</v>
      </c>
      <c r="C11140" s="2" t="s">
        <v>390</v>
      </c>
      <c r="D11140" s="2">
        <v>2016</v>
      </c>
      <c r="E11140" s="2" t="s">
        <v>388</v>
      </c>
      <c r="F11140" s="2">
        <v>66566791</v>
      </c>
    </row>
    <row r="11141" spans="1:6" x14ac:dyDescent="0.25">
      <c r="A11141" s="2" t="s">
        <v>278</v>
      </c>
      <c r="B11141" s="2" t="s">
        <v>416</v>
      </c>
      <c r="C11141" s="2" t="s">
        <v>390</v>
      </c>
      <c r="D11141" s="2">
        <v>2017</v>
      </c>
      <c r="E11141" s="2" t="s">
        <v>388</v>
      </c>
      <c r="F11141" s="2">
        <v>101963513</v>
      </c>
    </row>
    <row r="11142" spans="1:6" x14ac:dyDescent="0.25">
      <c r="A11142" s="2" t="s">
        <v>278</v>
      </c>
      <c r="B11142" s="2" t="s">
        <v>416</v>
      </c>
      <c r="C11142" s="2" t="s">
        <v>390</v>
      </c>
      <c r="D11142" s="2">
        <v>2018</v>
      </c>
      <c r="E11142" s="2" t="s">
        <v>388</v>
      </c>
      <c r="F11142" s="2">
        <v>88427199</v>
      </c>
    </row>
    <row r="11143" spans="1:6" x14ac:dyDescent="0.25">
      <c r="A11143" s="2" t="s">
        <v>278</v>
      </c>
      <c r="B11143" s="2" t="s">
        <v>416</v>
      </c>
      <c r="C11143" s="2" t="s">
        <v>390</v>
      </c>
      <c r="D11143" s="2">
        <v>2019</v>
      </c>
      <c r="E11143" s="2" t="s">
        <v>388</v>
      </c>
      <c r="F11143" s="2">
        <v>89781782</v>
      </c>
    </row>
    <row r="11144" spans="1:6" x14ac:dyDescent="0.25">
      <c r="A11144" s="2" t="s">
        <v>278</v>
      </c>
      <c r="B11144" s="2" t="s">
        <v>416</v>
      </c>
      <c r="C11144" s="2" t="s">
        <v>390</v>
      </c>
      <c r="D11144" s="2">
        <v>2020</v>
      </c>
      <c r="E11144" s="2" t="s">
        <v>388</v>
      </c>
      <c r="F11144" s="2">
        <v>97116584</v>
      </c>
    </row>
    <row r="11145" spans="1:6" x14ac:dyDescent="0.25">
      <c r="A11145" s="2" t="s">
        <v>278</v>
      </c>
      <c r="B11145" s="2" t="s">
        <v>416</v>
      </c>
      <c r="C11145" s="2" t="s">
        <v>390</v>
      </c>
      <c r="D11145" s="2">
        <v>2021</v>
      </c>
      <c r="E11145" s="2" t="s">
        <v>388</v>
      </c>
      <c r="F11145" s="2">
        <v>103339968</v>
      </c>
    </row>
    <row r="11146" spans="1:6" x14ac:dyDescent="0.25">
      <c r="A11146" s="2" t="s">
        <v>279</v>
      </c>
      <c r="B11146" s="2" t="s">
        <v>420</v>
      </c>
      <c r="C11146" s="2" t="s">
        <v>387</v>
      </c>
      <c r="D11146" s="2">
        <v>2010</v>
      </c>
      <c r="E11146" s="2" t="s">
        <v>388</v>
      </c>
      <c r="F11146" s="2">
        <v>70524769</v>
      </c>
    </row>
    <row r="11147" spans="1:6" x14ac:dyDescent="0.25">
      <c r="A11147" s="2" t="s">
        <v>279</v>
      </c>
      <c r="B11147" s="2" t="s">
        <v>420</v>
      </c>
      <c r="C11147" s="2" t="s">
        <v>387</v>
      </c>
      <c r="D11147" s="2">
        <v>2011</v>
      </c>
      <c r="E11147" s="2" t="s">
        <v>388</v>
      </c>
      <c r="F11147" s="2">
        <v>48827380</v>
      </c>
    </row>
    <row r="11148" spans="1:6" x14ac:dyDescent="0.25">
      <c r="A11148" s="2" t="s">
        <v>279</v>
      </c>
      <c r="B11148" s="2" t="s">
        <v>420</v>
      </c>
      <c r="C11148" s="2" t="s">
        <v>387</v>
      </c>
      <c r="D11148" s="2">
        <v>2012</v>
      </c>
      <c r="E11148" s="2" t="s">
        <v>388</v>
      </c>
      <c r="F11148" s="2">
        <v>38151232</v>
      </c>
    </row>
    <row r="11149" spans="1:6" x14ac:dyDescent="0.25">
      <c r="A11149" s="2" t="s">
        <v>279</v>
      </c>
      <c r="B11149" s="2" t="s">
        <v>420</v>
      </c>
      <c r="C11149" s="2" t="s">
        <v>387</v>
      </c>
      <c r="D11149" s="2">
        <v>2013</v>
      </c>
      <c r="E11149" s="2" t="s">
        <v>388</v>
      </c>
      <c r="F11149" s="2">
        <v>45347533</v>
      </c>
    </row>
    <row r="11150" spans="1:6" x14ac:dyDescent="0.25">
      <c r="A11150" s="2" t="s">
        <v>279</v>
      </c>
      <c r="B11150" s="2" t="s">
        <v>420</v>
      </c>
      <c r="C11150" s="2" t="s">
        <v>387</v>
      </c>
      <c r="D11150" s="2">
        <v>2014</v>
      </c>
      <c r="E11150" s="2" t="s">
        <v>388</v>
      </c>
      <c r="F11150" s="2">
        <v>114937440</v>
      </c>
    </row>
    <row r="11151" spans="1:6" x14ac:dyDescent="0.25">
      <c r="A11151" s="2" t="s">
        <v>279</v>
      </c>
      <c r="B11151" s="2" t="s">
        <v>420</v>
      </c>
      <c r="C11151" s="2" t="s">
        <v>387</v>
      </c>
      <c r="D11151" s="2">
        <v>2015</v>
      </c>
      <c r="E11151" s="2" t="s">
        <v>388</v>
      </c>
      <c r="F11151" s="2">
        <v>205508298</v>
      </c>
    </row>
    <row r="11152" spans="1:6" x14ac:dyDescent="0.25">
      <c r="A11152" s="2" t="s">
        <v>279</v>
      </c>
      <c r="B11152" s="2" t="s">
        <v>420</v>
      </c>
      <c r="C11152" s="2" t="s">
        <v>387</v>
      </c>
      <c r="D11152" s="2">
        <v>2016</v>
      </c>
      <c r="E11152" s="2" t="s">
        <v>388</v>
      </c>
      <c r="F11152" s="2">
        <v>77945441</v>
      </c>
    </row>
    <row r="11153" spans="1:6" x14ac:dyDescent="0.25">
      <c r="A11153" s="2" t="s">
        <v>279</v>
      </c>
      <c r="B11153" s="2" t="s">
        <v>420</v>
      </c>
      <c r="C11153" s="2" t="s">
        <v>387</v>
      </c>
      <c r="D11153" s="2">
        <v>2017</v>
      </c>
      <c r="E11153" s="2" t="s">
        <v>388</v>
      </c>
      <c r="F11153" s="2">
        <v>116200956</v>
      </c>
    </row>
    <row r="11154" spans="1:6" x14ac:dyDescent="0.25">
      <c r="A11154" s="2" t="s">
        <v>279</v>
      </c>
      <c r="B11154" s="2" t="s">
        <v>420</v>
      </c>
      <c r="C11154" s="2" t="s">
        <v>387</v>
      </c>
      <c r="D11154" s="2">
        <v>2018</v>
      </c>
      <c r="E11154" s="2" t="s">
        <v>388</v>
      </c>
      <c r="F11154" s="2">
        <v>172911357</v>
      </c>
    </row>
    <row r="11155" spans="1:6" x14ac:dyDescent="0.25">
      <c r="A11155" s="2" t="s">
        <v>279</v>
      </c>
      <c r="B11155" s="2" t="s">
        <v>420</v>
      </c>
      <c r="C11155" s="2" t="s">
        <v>387</v>
      </c>
      <c r="D11155" s="2">
        <v>2019</v>
      </c>
      <c r="E11155" s="2" t="s">
        <v>388</v>
      </c>
      <c r="F11155" s="2">
        <v>183208349</v>
      </c>
    </row>
    <row r="11156" spans="1:6" x14ac:dyDescent="0.25">
      <c r="A11156" s="2" t="s">
        <v>279</v>
      </c>
      <c r="B11156" s="2" t="s">
        <v>420</v>
      </c>
      <c r="C11156" s="2" t="s">
        <v>387</v>
      </c>
      <c r="D11156" s="2">
        <v>2020</v>
      </c>
      <c r="E11156" s="2" t="s">
        <v>388</v>
      </c>
      <c r="F11156" s="2">
        <v>192652704</v>
      </c>
    </row>
    <row r="11157" spans="1:6" x14ac:dyDescent="0.25">
      <c r="A11157" s="2" t="s">
        <v>279</v>
      </c>
      <c r="B11157" s="2" t="s">
        <v>420</v>
      </c>
      <c r="C11157" s="2" t="s">
        <v>387</v>
      </c>
      <c r="D11157" s="2">
        <v>2021</v>
      </c>
      <c r="E11157" s="2" t="s">
        <v>388</v>
      </c>
      <c r="F11157" s="2">
        <v>199313612</v>
      </c>
    </row>
    <row r="11158" spans="1:6" x14ac:dyDescent="0.25">
      <c r="A11158" s="2" t="s">
        <v>279</v>
      </c>
      <c r="B11158" s="2" t="s">
        <v>420</v>
      </c>
      <c r="C11158" s="2" t="s">
        <v>389</v>
      </c>
      <c r="D11158" s="2">
        <v>2010</v>
      </c>
      <c r="E11158" s="2" t="s">
        <v>388</v>
      </c>
      <c r="F11158" s="2">
        <v>90371064</v>
      </c>
    </row>
    <row r="11159" spans="1:6" x14ac:dyDescent="0.25">
      <c r="A11159" s="2" t="s">
        <v>279</v>
      </c>
      <c r="B11159" s="2" t="s">
        <v>420</v>
      </c>
      <c r="C11159" s="2" t="s">
        <v>389</v>
      </c>
      <c r="D11159" s="2">
        <v>2011</v>
      </c>
      <c r="E11159" s="2" t="s">
        <v>388</v>
      </c>
      <c r="F11159" s="2">
        <v>17552627</v>
      </c>
    </row>
    <row r="11160" spans="1:6" x14ac:dyDescent="0.25">
      <c r="A11160" s="2" t="s">
        <v>279</v>
      </c>
      <c r="B11160" s="2" t="s">
        <v>420</v>
      </c>
      <c r="C11160" s="2" t="s">
        <v>389</v>
      </c>
      <c r="D11160" s="2">
        <v>2012</v>
      </c>
      <c r="E11160" s="2" t="s">
        <v>388</v>
      </c>
      <c r="F11160" s="2">
        <v>32635690</v>
      </c>
    </row>
    <row r="11161" spans="1:6" x14ac:dyDescent="0.25">
      <c r="A11161" s="2" t="s">
        <v>279</v>
      </c>
      <c r="B11161" s="2" t="s">
        <v>420</v>
      </c>
      <c r="C11161" s="2" t="s">
        <v>389</v>
      </c>
      <c r="D11161" s="2">
        <v>2013</v>
      </c>
      <c r="E11161" s="2" t="s">
        <v>388</v>
      </c>
      <c r="F11161" s="2">
        <v>30141307</v>
      </c>
    </row>
    <row r="11162" spans="1:6" x14ac:dyDescent="0.25">
      <c r="A11162" s="2" t="s">
        <v>279</v>
      </c>
      <c r="B11162" s="2" t="s">
        <v>420</v>
      </c>
      <c r="C11162" s="2" t="s">
        <v>389</v>
      </c>
      <c r="D11162" s="2">
        <v>2014</v>
      </c>
      <c r="E11162" s="2" t="s">
        <v>388</v>
      </c>
      <c r="F11162" s="2">
        <v>21414689</v>
      </c>
    </row>
    <row r="11163" spans="1:6" x14ac:dyDescent="0.25">
      <c r="A11163" s="2" t="s">
        <v>279</v>
      </c>
      <c r="B11163" s="2" t="s">
        <v>420</v>
      </c>
      <c r="C11163" s="2" t="s">
        <v>389</v>
      </c>
      <c r="D11163" s="2">
        <v>2015</v>
      </c>
      <c r="E11163" s="2" t="s">
        <v>388</v>
      </c>
      <c r="F11163" s="2">
        <v>52290301</v>
      </c>
    </row>
    <row r="11164" spans="1:6" x14ac:dyDescent="0.25">
      <c r="A11164" s="2" t="s">
        <v>279</v>
      </c>
      <c r="B11164" s="2" t="s">
        <v>420</v>
      </c>
      <c r="C11164" s="2" t="s">
        <v>389</v>
      </c>
      <c r="D11164" s="2">
        <v>2016</v>
      </c>
      <c r="E11164" s="2" t="s">
        <v>388</v>
      </c>
      <c r="F11164" s="2">
        <v>53206217</v>
      </c>
    </row>
    <row r="11165" spans="1:6" x14ac:dyDescent="0.25">
      <c r="A11165" s="2" t="s">
        <v>279</v>
      </c>
      <c r="B11165" s="2" t="s">
        <v>420</v>
      </c>
      <c r="C11165" s="2" t="s">
        <v>389</v>
      </c>
      <c r="D11165" s="2">
        <v>2017</v>
      </c>
      <c r="E11165" s="2" t="s">
        <v>388</v>
      </c>
      <c r="F11165" s="2">
        <v>86763161</v>
      </c>
    </row>
    <row r="11166" spans="1:6" x14ac:dyDescent="0.25">
      <c r="A11166" s="2" t="s">
        <v>279</v>
      </c>
      <c r="B11166" s="2" t="s">
        <v>420</v>
      </c>
      <c r="C11166" s="2" t="s">
        <v>389</v>
      </c>
      <c r="D11166" s="2">
        <v>2018</v>
      </c>
      <c r="E11166" s="2" t="s">
        <v>388</v>
      </c>
      <c r="F11166" s="2">
        <v>131651211</v>
      </c>
    </row>
    <row r="11167" spans="1:6" x14ac:dyDescent="0.25">
      <c r="A11167" s="2" t="s">
        <v>279</v>
      </c>
      <c r="B11167" s="2" t="s">
        <v>420</v>
      </c>
      <c r="C11167" s="2" t="s">
        <v>389</v>
      </c>
      <c r="D11167" s="2">
        <v>2019</v>
      </c>
      <c r="E11167" s="2" t="s">
        <v>388</v>
      </c>
      <c r="F11167" s="2">
        <v>134201682</v>
      </c>
    </row>
    <row r="11168" spans="1:6" x14ac:dyDescent="0.25">
      <c r="A11168" s="2" t="s">
        <v>279</v>
      </c>
      <c r="B11168" s="2" t="s">
        <v>420</v>
      </c>
      <c r="C11168" s="2" t="s">
        <v>389</v>
      </c>
      <c r="D11168" s="2">
        <v>2020</v>
      </c>
      <c r="E11168" s="2" t="s">
        <v>388</v>
      </c>
      <c r="F11168" s="2">
        <v>134182762</v>
      </c>
    </row>
    <row r="11169" spans="1:6" x14ac:dyDescent="0.25">
      <c r="A11169" s="2" t="s">
        <v>279</v>
      </c>
      <c r="B11169" s="2" t="s">
        <v>420</v>
      </c>
      <c r="C11169" s="2" t="s">
        <v>389</v>
      </c>
      <c r="D11169" s="2">
        <v>2021</v>
      </c>
      <c r="E11169" s="2" t="s">
        <v>388</v>
      </c>
      <c r="F11169" s="2">
        <v>135100492</v>
      </c>
    </row>
    <row r="11170" spans="1:6" x14ac:dyDescent="0.25">
      <c r="A11170" s="2" t="s">
        <v>279</v>
      </c>
      <c r="B11170" s="2" t="s">
        <v>420</v>
      </c>
      <c r="C11170" s="2" t="s">
        <v>390</v>
      </c>
      <c r="D11170" s="2">
        <v>2010</v>
      </c>
      <c r="E11170" s="2" t="s">
        <v>388</v>
      </c>
      <c r="F11170" s="2">
        <v>45104269</v>
      </c>
    </row>
    <row r="11171" spans="1:6" x14ac:dyDescent="0.25">
      <c r="A11171" s="2" t="s">
        <v>279</v>
      </c>
      <c r="B11171" s="2" t="s">
        <v>420</v>
      </c>
      <c r="C11171" s="2" t="s">
        <v>390</v>
      </c>
      <c r="D11171" s="2">
        <v>2011</v>
      </c>
      <c r="E11171" s="2" t="s">
        <v>388</v>
      </c>
      <c r="F11171" s="2">
        <v>66296492</v>
      </c>
    </row>
    <row r="11172" spans="1:6" x14ac:dyDescent="0.25">
      <c r="A11172" s="2" t="s">
        <v>279</v>
      </c>
      <c r="B11172" s="2" t="s">
        <v>420</v>
      </c>
      <c r="C11172" s="2" t="s">
        <v>390</v>
      </c>
      <c r="D11172" s="2">
        <v>2012</v>
      </c>
      <c r="E11172" s="2" t="s">
        <v>388</v>
      </c>
      <c r="F11172" s="2">
        <v>75822123</v>
      </c>
    </row>
    <row r="11173" spans="1:6" x14ac:dyDescent="0.25">
      <c r="A11173" s="2" t="s">
        <v>279</v>
      </c>
      <c r="B11173" s="2" t="s">
        <v>420</v>
      </c>
      <c r="C11173" s="2" t="s">
        <v>390</v>
      </c>
      <c r="D11173" s="2">
        <v>2013</v>
      </c>
      <c r="E11173" s="2" t="s">
        <v>388</v>
      </c>
      <c r="F11173" s="2">
        <v>93304247</v>
      </c>
    </row>
    <row r="11174" spans="1:6" x14ac:dyDescent="0.25">
      <c r="A11174" s="2" t="s">
        <v>279</v>
      </c>
      <c r="B11174" s="2" t="s">
        <v>420</v>
      </c>
      <c r="C11174" s="2" t="s">
        <v>390</v>
      </c>
      <c r="D11174" s="2">
        <v>2014</v>
      </c>
      <c r="E11174" s="2" t="s">
        <v>388</v>
      </c>
      <c r="F11174" s="2">
        <v>113548397</v>
      </c>
    </row>
    <row r="11175" spans="1:6" x14ac:dyDescent="0.25">
      <c r="A11175" s="2" t="s">
        <v>279</v>
      </c>
      <c r="B11175" s="2" t="s">
        <v>420</v>
      </c>
      <c r="C11175" s="2" t="s">
        <v>390</v>
      </c>
      <c r="D11175" s="2">
        <v>2015</v>
      </c>
      <c r="E11175" s="2" t="s">
        <v>388</v>
      </c>
      <c r="F11175" s="2">
        <v>132984381</v>
      </c>
    </row>
    <row r="11176" spans="1:6" x14ac:dyDescent="0.25">
      <c r="A11176" s="2" t="s">
        <v>279</v>
      </c>
      <c r="B11176" s="2" t="s">
        <v>420</v>
      </c>
      <c r="C11176" s="2" t="s">
        <v>390</v>
      </c>
      <c r="D11176" s="2">
        <v>2016</v>
      </c>
      <c r="E11176" s="2" t="s">
        <v>388</v>
      </c>
      <c r="F11176" s="2">
        <v>183650285</v>
      </c>
    </row>
    <row r="11177" spans="1:6" x14ac:dyDescent="0.25">
      <c r="A11177" s="2" t="s">
        <v>279</v>
      </c>
      <c r="B11177" s="2" t="s">
        <v>420</v>
      </c>
      <c r="C11177" s="2" t="s">
        <v>390</v>
      </c>
      <c r="D11177" s="2">
        <v>2017</v>
      </c>
      <c r="E11177" s="2" t="s">
        <v>388</v>
      </c>
      <c r="F11177" s="2">
        <v>219717453</v>
      </c>
    </row>
    <row r="11178" spans="1:6" x14ac:dyDescent="0.25">
      <c r="A11178" s="2" t="s">
        <v>279</v>
      </c>
      <c r="B11178" s="2" t="s">
        <v>420</v>
      </c>
      <c r="C11178" s="2" t="s">
        <v>390</v>
      </c>
      <c r="D11178" s="2">
        <v>2018</v>
      </c>
      <c r="E11178" s="2" t="s">
        <v>388</v>
      </c>
      <c r="F11178" s="2">
        <v>301855049</v>
      </c>
    </row>
    <row r="11179" spans="1:6" x14ac:dyDescent="0.25">
      <c r="A11179" s="2" t="s">
        <v>279</v>
      </c>
      <c r="B11179" s="2" t="s">
        <v>420</v>
      </c>
      <c r="C11179" s="2" t="s">
        <v>390</v>
      </c>
      <c r="D11179" s="2">
        <v>2019</v>
      </c>
      <c r="E11179" s="2" t="s">
        <v>388</v>
      </c>
      <c r="F11179" s="2">
        <v>320060120</v>
      </c>
    </row>
    <row r="11180" spans="1:6" x14ac:dyDescent="0.25">
      <c r="A11180" s="2" t="s">
        <v>279</v>
      </c>
      <c r="B11180" s="2" t="s">
        <v>420</v>
      </c>
      <c r="C11180" s="2" t="s">
        <v>390</v>
      </c>
      <c r="D11180" s="2">
        <v>2020</v>
      </c>
      <c r="E11180" s="2" t="s">
        <v>388</v>
      </c>
      <c r="F11180" s="2">
        <v>340348574</v>
      </c>
    </row>
    <row r="11181" spans="1:6" x14ac:dyDescent="0.25">
      <c r="A11181" s="2" t="s">
        <v>279</v>
      </c>
      <c r="B11181" s="2" t="s">
        <v>420</v>
      </c>
      <c r="C11181" s="2" t="s">
        <v>390</v>
      </c>
      <c r="D11181" s="2">
        <v>2021</v>
      </c>
      <c r="E11181" s="2" t="s">
        <v>388</v>
      </c>
      <c r="F11181" s="2">
        <v>362506731</v>
      </c>
    </row>
    <row r="11182" spans="1:6" x14ac:dyDescent="0.25">
      <c r="A11182" s="2" t="s">
        <v>280</v>
      </c>
      <c r="B11182" s="2" t="s">
        <v>403</v>
      </c>
      <c r="C11182" s="2" t="s">
        <v>387</v>
      </c>
      <c r="D11182" s="2">
        <v>2010</v>
      </c>
      <c r="E11182" s="2" t="s">
        <v>388</v>
      </c>
      <c r="F11182" s="2">
        <v>56106001</v>
      </c>
    </row>
    <row r="11183" spans="1:6" x14ac:dyDescent="0.25">
      <c r="A11183" s="2" t="s">
        <v>280</v>
      </c>
      <c r="B11183" s="2" t="s">
        <v>403</v>
      </c>
      <c r="C11183" s="2" t="s">
        <v>387</v>
      </c>
      <c r="D11183" s="2">
        <v>2011</v>
      </c>
      <c r="E11183" s="2" t="s">
        <v>388</v>
      </c>
      <c r="F11183" s="2">
        <v>60325636</v>
      </c>
    </row>
    <row r="11184" spans="1:6" x14ac:dyDescent="0.25">
      <c r="A11184" s="2" t="s">
        <v>280</v>
      </c>
      <c r="B11184" s="2" t="s">
        <v>403</v>
      </c>
      <c r="C11184" s="2" t="s">
        <v>387</v>
      </c>
      <c r="D11184" s="2">
        <v>2012</v>
      </c>
      <c r="E11184" s="2" t="s">
        <v>388</v>
      </c>
      <c r="F11184" s="2">
        <v>56433899</v>
      </c>
    </row>
    <row r="11185" spans="1:6" x14ac:dyDescent="0.25">
      <c r="A11185" s="2" t="s">
        <v>280</v>
      </c>
      <c r="B11185" s="2" t="s">
        <v>403</v>
      </c>
      <c r="C11185" s="2" t="s">
        <v>387</v>
      </c>
      <c r="D11185" s="2">
        <v>2013</v>
      </c>
      <c r="E11185" s="2" t="s">
        <v>388</v>
      </c>
      <c r="F11185" s="2">
        <v>42559482</v>
      </c>
    </row>
    <row r="11186" spans="1:6" x14ac:dyDescent="0.25">
      <c r="A11186" s="2" t="s">
        <v>280</v>
      </c>
      <c r="B11186" s="2" t="s">
        <v>403</v>
      </c>
      <c r="C11186" s="2" t="s">
        <v>387</v>
      </c>
      <c r="D11186" s="2">
        <v>2014</v>
      </c>
      <c r="E11186" s="2" t="s">
        <v>388</v>
      </c>
      <c r="F11186" s="2">
        <v>57189564</v>
      </c>
    </row>
    <row r="11187" spans="1:6" x14ac:dyDescent="0.25">
      <c r="A11187" s="2" t="s">
        <v>280</v>
      </c>
      <c r="B11187" s="2" t="s">
        <v>403</v>
      </c>
      <c r="C11187" s="2" t="s">
        <v>387</v>
      </c>
      <c r="D11187" s="2">
        <v>2015</v>
      </c>
      <c r="E11187" s="2" t="s">
        <v>388</v>
      </c>
      <c r="F11187" s="2">
        <v>60472078</v>
      </c>
    </row>
    <row r="11188" spans="1:6" x14ac:dyDescent="0.25">
      <c r="A11188" s="2" t="s">
        <v>280</v>
      </c>
      <c r="B11188" s="2" t="s">
        <v>403</v>
      </c>
      <c r="C11188" s="2" t="s">
        <v>387</v>
      </c>
      <c r="D11188" s="2">
        <v>2016</v>
      </c>
      <c r="E11188" s="2" t="s">
        <v>388</v>
      </c>
      <c r="F11188" s="2">
        <v>45087422</v>
      </c>
    </row>
    <row r="11189" spans="1:6" x14ac:dyDescent="0.25">
      <c r="A11189" s="2" t="s">
        <v>280</v>
      </c>
      <c r="B11189" s="2" t="s">
        <v>403</v>
      </c>
      <c r="C11189" s="2" t="s">
        <v>387</v>
      </c>
      <c r="D11189" s="2">
        <v>2017</v>
      </c>
      <c r="E11189" s="2" t="s">
        <v>388</v>
      </c>
      <c r="F11189" s="2">
        <v>61099495</v>
      </c>
    </row>
    <row r="11190" spans="1:6" x14ac:dyDescent="0.25">
      <c r="A11190" s="2" t="s">
        <v>280</v>
      </c>
      <c r="B11190" s="2" t="s">
        <v>403</v>
      </c>
      <c r="C11190" s="2" t="s">
        <v>387</v>
      </c>
      <c r="D11190" s="2">
        <v>2018</v>
      </c>
      <c r="E11190" s="2" t="s">
        <v>388</v>
      </c>
      <c r="F11190" s="2">
        <v>61505586</v>
      </c>
    </row>
    <row r="11191" spans="1:6" x14ac:dyDescent="0.25">
      <c r="A11191" s="2" t="s">
        <v>280</v>
      </c>
      <c r="B11191" s="2" t="s">
        <v>403</v>
      </c>
      <c r="C11191" s="2" t="s">
        <v>387</v>
      </c>
      <c r="D11191" s="2">
        <v>2019</v>
      </c>
      <c r="E11191" s="2" t="s">
        <v>388</v>
      </c>
      <c r="F11191" s="2">
        <v>65296719</v>
      </c>
    </row>
    <row r="11192" spans="1:6" x14ac:dyDescent="0.25">
      <c r="A11192" s="2" t="s">
        <v>280</v>
      </c>
      <c r="B11192" s="2" t="s">
        <v>403</v>
      </c>
      <c r="C11192" s="2" t="s">
        <v>387</v>
      </c>
      <c r="D11192" s="2">
        <v>2020</v>
      </c>
      <c r="E11192" s="2" t="s">
        <v>388</v>
      </c>
      <c r="F11192" s="2">
        <v>68887452</v>
      </c>
    </row>
    <row r="11193" spans="1:6" x14ac:dyDescent="0.25">
      <c r="A11193" s="2" t="s">
        <v>280</v>
      </c>
      <c r="B11193" s="2" t="s">
        <v>403</v>
      </c>
      <c r="C11193" s="2" t="s">
        <v>387</v>
      </c>
      <c r="D11193" s="2">
        <v>2021</v>
      </c>
      <c r="E11193" s="2" t="s">
        <v>388</v>
      </c>
      <c r="F11193" s="2">
        <v>71201691</v>
      </c>
    </row>
    <row r="11194" spans="1:6" x14ac:dyDescent="0.25">
      <c r="A11194" s="2" t="s">
        <v>280</v>
      </c>
      <c r="B11194" s="2" t="s">
        <v>403</v>
      </c>
      <c r="C11194" s="2" t="s">
        <v>389</v>
      </c>
      <c r="D11194" s="2">
        <v>2010</v>
      </c>
      <c r="E11194" s="2" t="s">
        <v>388</v>
      </c>
      <c r="F11194" s="2">
        <v>34395203</v>
      </c>
    </row>
    <row r="11195" spans="1:6" x14ac:dyDescent="0.25">
      <c r="A11195" s="2" t="s">
        <v>280</v>
      </c>
      <c r="B11195" s="2" t="s">
        <v>403</v>
      </c>
      <c r="C11195" s="2" t="s">
        <v>389</v>
      </c>
      <c r="D11195" s="2">
        <v>2011</v>
      </c>
      <c r="E11195" s="2" t="s">
        <v>388</v>
      </c>
      <c r="F11195" s="2">
        <v>58313019</v>
      </c>
    </row>
    <row r="11196" spans="1:6" x14ac:dyDescent="0.25">
      <c r="A11196" s="2" t="s">
        <v>280</v>
      </c>
      <c r="B11196" s="2" t="s">
        <v>403</v>
      </c>
      <c r="C11196" s="2" t="s">
        <v>389</v>
      </c>
      <c r="D11196" s="2">
        <v>2012</v>
      </c>
      <c r="E11196" s="2" t="s">
        <v>388</v>
      </c>
      <c r="F11196" s="2">
        <v>131135357</v>
      </c>
    </row>
    <row r="11197" spans="1:6" x14ac:dyDescent="0.25">
      <c r="A11197" s="2" t="s">
        <v>280</v>
      </c>
      <c r="B11197" s="2" t="s">
        <v>403</v>
      </c>
      <c r="C11197" s="2" t="s">
        <v>389</v>
      </c>
      <c r="D11197" s="2">
        <v>2013</v>
      </c>
      <c r="E11197" s="2" t="s">
        <v>388</v>
      </c>
      <c r="F11197" s="2">
        <v>39095703</v>
      </c>
    </row>
    <row r="11198" spans="1:6" x14ac:dyDescent="0.25">
      <c r="A11198" s="2" t="s">
        <v>280</v>
      </c>
      <c r="B11198" s="2" t="s">
        <v>403</v>
      </c>
      <c r="C11198" s="2" t="s">
        <v>389</v>
      </c>
      <c r="D11198" s="2">
        <v>2014</v>
      </c>
      <c r="E11198" s="2" t="s">
        <v>388</v>
      </c>
      <c r="F11198" s="2">
        <v>27780392</v>
      </c>
    </row>
    <row r="11199" spans="1:6" x14ac:dyDescent="0.25">
      <c r="A11199" s="2" t="s">
        <v>280</v>
      </c>
      <c r="B11199" s="2" t="s">
        <v>403</v>
      </c>
      <c r="C11199" s="2" t="s">
        <v>389</v>
      </c>
      <c r="D11199" s="2">
        <v>2015</v>
      </c>
      <c r="E11199" s="2" t="s">
        <v>388</v>
      </c>
      <c r="F11199" s="2">
        <v>62161727</v>
      </c>
    </row>
    <row r="11200" spans="1:6" x14ac:dyDescent="0.25">
      <c r="A11200" s="2" t="s">
        <v>280</v>
      </c>
      <c r="B11200" s="2" t="s">
        <v>403</v>
      </c>
      <c r="C11200" s="2" t="s">
        <v>389</v>
      </c>
      <c r="D11200" s="2">
        <v>2016</v>
      </c>
      <c r="E11200" s="2" t="s">
        <v>388</v>
      </c>
      <c r="F11200" s="2">
        <v>70351766</v>
      </c>
    </row>
    <row r="11201" spans="1:6" x14ac:dyDescent="0.25">
      <c r="A11201" s="2" t="s">
        <v>280</v>
      </c>
      <c r="B11201" s="2" t="s">
        <v>403</v>
      </c>
      <c r="C11201" s="2" t="s">
        <v>389</v>
      </c>
      <c r="D11201" s="2">
        <v>2017</v>
      </c>
      <c r="E11201" s="2" t="s">
        <v>388</v>
      </c>
      <c r="F11201" s="2">
        <v>76092717</v>
      </c>
    </row>
    <row r="11202" spans="1:6" x14ac:dyDescent="0.25">
      <c r="A11202" s="2" t="s">
        <v>280</v>
      </c>
      <c r="B11202" s="2" t="s">
        <v>403</v>
      </c>
      <c r="C11202" s="2" t="s">
        <v>389</v>
      </c>
      <c r="D11202" s="2">
        <v>2018</v>
      </c>
      <c r="E11202" s="2" t="s">
        <v>388</v>
      </c>
      <c r="F11202" s="2">
        <v>89313463</v>
      </c>
    </row>
    <row r="11203" spans="1:6" x14ac:dyDescent="0.25">
      <c r="A11203" s="2" t="s">
        <v>280</v>
      </c>
      <c r="B11203" s="2" t="s">
        <v>403</v>
      </c>
      <c r="C11203" s="2" t="s">
        <v>389</v>
      </c>
      <c r="D11203" s="2">
        <v>2019</v>
      </c>
      <c r="E11203" s="2" t="s">
        <v>388</v>
      </c>
      <c r="F11203" s="2">
        <v>88550140</v>
      </c>
    </row>
    <row r="11204" spans="1:6" x14ac:dyDescent="0.25">
      <c r="A11204" s="2" t="s">
        <v>280</v>
      </c>
      <c r="B11204" s="2" t="s">
        <v>403</v>
      </c>
      <c r="C11204" s="2" t="s">
        <v>389</v>
      </c>
      <c r="D11204" s="2">
        <v>2020</v>
      </c>
      <c r="E11204" s="2" t="s">
        <v>388</v>
      </c>
      <c r="F11204" s="2">
        <v>88398478</v>
      </c>
    </row>
    <row r="11205" spans="1:6" x14ac:dyDescent="0.25">
      <c r="A11205" s="2" t="s">
        <v>280</v>
      </c>
      <c r="B11205" s="2" t="s">
        <v>403</v>
      </c>
      <c r="C11205" s="2" t="s">
        <v>389</v>
      </c>
      <c r="D11205" s="2">
        <v>2021</v>
      </c>
      <c r="E11205" s="2" t="s">
        <v>388</v>
      </c>
      <c r="F11205" s="2">
        <v>87671075</v>
      </c>
    </row>
    <row r="11206" spans="1:6" x14ac:dyDescent="0.25">
      <c r="A11206" s="2" t="s">
        <v>280</v>
      </c>
      <c r="B11206" s="2" t="s">
        <v>403</v>
      </c>
      <c r="C11206" s="2" t="s">
        <v>390</v>
      </c>
      <c r="D11206" s="2">
        <v>2010</v>
      </c>
      <c r="E11206" s="2" t="s">
        <v>388</v>
      </c>
      <c r="F11206" s="2">
        <v>32402101</v>
      </c>
    </row>
    <row r="11207" spans="1:6" x14ac:dyDescent="0.25">
      <c r="A11207" s="2" t="s">
        <v>280</v>
      </c>
      <c r="B11207" s="2" t="s">
        <v>403</v>
      </c>
      <c r="C11207" s="2" t="s">
        <v>390</v>
      </c>
      <c r="D11207" s="2">
        <v>2011</v>
      </c>
      <c r="E11207" s="2" t="s">
        <v>388</v>
      </c>
      <c r="F11207" s="2">
        <v>40960558</v>
      </c>
    </row>
    <row r="11208" spans="1:6" x14ac:dyDescent="0.25">
      <c r="A11208" s="2" t="s">
        <v>280</v>
      </c>
      <c r="B11208" s="2" t="s">
        <v>403</v>
      </c>
      <c r="C11208" s="2" t="s">
        <v>390</v>
      </c>
      <c r="D11208" s="2">
        <v>2012</v>
      </c>
      <c r="E11208" s="2" t="s">
        <v>388</v>
      </c>
      <c r="F11208" s="2">
        <v>24047199</v>
      </c>
    </row>
    <row r="11209" spans="1:6" x14ac:dyDescent="0.25">
      <c r="A11209" s="2" t="s">
        <v>280</v>
      </c>
      <c r="B11209" s="2" t="s">
        <v>403</v>
      </c>
      <c r="C11209" s="2" t="s">
        <v>390</v>
      </c>
      <c r="D11209" s="2">
        <v>2013</v>
      </c>
      <c r="E11209" s="2" t="s">
        <v>388</v>
      </c>
      <c r="F11209" s="2">
        <v>29769674</v>
      </c>
    </row>
    <row r="11210" spans="1:6" x14ac:dyDescent="0.25">
      <c r="A11210" s="2" t="s">
        <v>280</v>
      </c>
      <c r="B11210" s="2" t="s">
        <v>403</v>
      </c>
      <c r="C11210" s="2" t="s">
        <v>390</v>
      </c>
      <c r="D11210" s="2">
        <v>2014</v>
      </c>
      <c r="E11210" s="2" t="s">
        <v>388</v>
      </c>
      <c r="F11210" s="2">
        <v>24791391</v>
      </c>
    </row>
    <row r="11211" spans="1:6" x14ac:dyDescent="0.25">
      <c r="A11211" s="2" t="s">
        <v>280</v>
      </c>
      <c r="B11211" s="2" t="s">
        <v>403</v>
      </c>
      <c r="C11211" s="2" t="s">
        <v>390</v>
      </c>
      <c r="D11211" s="2">
        <v>2015</v>
      </c>
      <c r="E11211" s="2" t="s">
        <v>388</v>
      </c>
      <c r="F11211" s="2">
        <v>30585428</v>
      </c>
    </row>
    <row r="11212" spans="1:6" x14ac:dyDescent="0.25">
      <c r="A11212" s="2" t="s">
        <v>280</v>
      </c>
      <c r="B11212" s="2" t="s">
        <v>403</v>
      </c>
      <c r="C11212" s="2" t="s">
        <v>390</v>
      </c>
      <c r="D11212" s="2">
        <v>2016</v>
      </c>
      <c r="E11212" s="2" t="s">
        <v>388</v>
      </c>
      <c r="F11212" s="2">
        <v>69176578</v>
      </c>
    </row>
    <row r="11213" spans="1:6" x14ac:dyDescent="0.25">
      <c r="A11213" s="2" t="s">
        <v>280</v>
      </c>
      <c r="B11213" s="2" t="s">
        <v>403</v>
      </c>
      <c r="C11213" s="2" t="s">
        <v>390</v>
      </c>
      <c r="D11213" s="2">
        <v>2017</v>
      </c>
      <c r="E11213" s="2" t="s">
        <v>388</v>
      </c>
      <c r="F11213" s="2">
        <v>51595047</v>
      </c>
    </row>
    <row r="11214" spans="1:6" x14ac:dyDescent="0.25">
      <c r="A11214" s="2" t="s">
        <v>280</v>
      </c>
      <c r="B11214" s="2" t="s">
        <v>403</v>
      </c>
      <c r="C11214" s="2" t="s">
        <v>390</v>
      </c>
      <c r="D11214" s="2">
        <v>2018</v>
      </c>
      <c r="E11214" s="2" t="s">
        <v>388</v>
      </c>
      <c r="F11214" s="2">
        <v>62378015</v>
      </c>
    </row>
    <row r="11215" spans="1:6" x14ac:dyDescent="0.25">
      <c r="A11215" s="2" t="s">
        <v>280</v>
      </c>
      <c r="B11215" s="2" t="s">
        <v>403</v>
      </c>
      <c r="C11215" s="2" t="s">
        <v>390</v>
      </c>
      <c r="D11215" s="2">
        <v>2019</v>
      </c>
      <c r="E11215" s="2" t="s">
        <v>388</v>
      </c>
      <c r="F11215" s="2">
        <v>61771326</v>
      </c>
    </row>
    <row r="11216" spans="1:6" x14ac:dyDescent="0.25">
      <c r="A11216" s="2" t="s">
        <v>280</v>
      </c>
      <c r="B11216" s="2" t="s">
        <v>403</v>
      </c>
      <c r="C11216" s="2" t="s">
        <v>390</v>
      </c>
      <c r="D11216" s="2">
        <v>2020</v>
      </c>
      <c r="E11216" s="2" t="s">
        <v>388</v>
      </c>
      <c r="F11216" s="2">
        <v>65715606</v>
      </c>
    </row>
    <row r="11217" spans="1:6" x14ac:dyDescent="0.25">
      <c r="A11217" s="2" t="s">
        <v>280</v>
      </c>
      <c r="B11217" s="2" t="s">
        <v>403</v>
      </c>
      <c r="C11217" s="2" t="s">
        <v>390</v>
      </c>
      <c r="D11217" s="2">
        <v>2021</v>
      </c>
      <c r="E11217" s="2" t="s">
        <v>388</v>
      </c>
      <c r="F11217" s="2">
        <v>68582211</v>
      </c>
    </row>
    <row r="11218" spans="1:6" x14ac:dyDescent="0.25">
      <c r="A11218" s="2" t="s">
        <v>281</v>
      </c>
      <c r="B11218" s="2" t="s">
        <v>404</v>
      </c>
      <c r="C11218" s="2" t="s">
        <v>387</v>
      </c>
      <c r="D11218" s="2">
        <v>2010</v>
      </c>
      <c r="E11218" s="2" t="s">
        <v>388</v>
      </c>
      <c r="F11218" s="2">
        <v>133958110</v>
      </c>
    </row>
    <row r="11219" spans="1:6" x14ac:dyDescent="0.25">
      <c r="A11219" s="2" t="s">
        <v>281</v>
      </c>
      <c r="B11219" s="2" t="s">
        <v>404</v>
      </c>
      <c r="C11219" s="2" t="s">
        <v>387</v>
      </c>
      <c r="D11219" s="2">
        <v>2011</v>
      </c>
      <c r="E11219" s="2" t="s">
        <v>388</v>
      </c>
      <c r="F11219" s="2">
        <v>274227623</v>
      </c>
    </row>
    <row r="11220" spans="1:6" x14ac:dyDescent="0.25">
      <c r="A11220" s="2" t="s">
        <v>281</v>
      </c>
      <c r="B11220" s="2" t="s">
        <v>404</v>
      </c>
      <c r="C11220" s="2" t="s">
        <v>387</v>
      </c>
      <c r="D11220" s="2">
        <v>2012</v>
      </c>
      <c r="E11220" s="2" t="s">
        <v>388</v>
      </c>
      <c r="F11220" s="2">
        <v>306961224</v>
      </c>
    </row>
    <row r="11221" spans="1:6" x14ac:dyDescent="0.25">
      <c r="A11221" s="2" t="s">
        <v>281</v>
      </c>
      <c r="B11221" s="2" t="s">
        <v>404</v>
      </c>
      <c r="C11221" s="2" t="s">
        <v>387</v>
      </c>
      <c r="D11221" s="2">
        <v>2013</v>
      </c>
      <c r="E11221" s="2" t="s">
        <v>388</v>
      </c>
      <c r="F11221" s="2">
        <v>181076764</v>
      </c>
    </row>
    <row r="11222" spans="1:6" x14ac:dyDescent="0.25">
      <c r="A11222" s="2" t="s">
        <v>281</v>
      </c>
      <c r="B11222" s="2" t="s">
        <v>404</v>
      </c>
      <c r="C11222" s="2" t="s">
        <v>387</v>
      </c>
      <c r="D11222" s="2">
        <v>2014</v>
      </c>
      <c r="E11222" s="2" t="s">
        <v>388</v>
      </c>
      <c r="F11222" s="2">
        <v>231104476</v>
      </c>
    </row>
    <row r="11223" spans="1:6" x14ac:dyDescent="0.25">
      <c r="A11223" s="2" t="s">
        <v>281</v>
      </c>
      <c r="B11223" s="2" t="s">
        <v>404</v>
      </c>
      <c r="C11223" s="2" t="s">
        <v>387</v>
      </c>
      <c r="D11223" s="2">
        <v>2015</v>
      </c>
      <c r="E11223" s="2" t="s">
        <v>388</v>
      </c>
      <c r="F11223" s="2">
        <v>312078794</v>
      </c>
    </row>
    <row r="11224" spans="1:6" x14ac:dyDescent="0.25">
      <c r="A11224" s="2" t="s">
        <v>281</v>
      </c>
      <c r="B11224" s="2" t="s">
        <v>404</v>
      </c>
      <c r="C11224" s="2" t="s">
        <v>387</v>
      </c>
      <c r="D11224" s="2">
        <v>2016</v>
      </c>
      <c r="E11224" s="2" t="s">
        <v>388</v>
      </c>
      <c r="F11224" s="2">
        <v>391124556</v>
      </c>
    </row>
    <row r="11225" spans="1:6" x14ac:dyDescent="0.25">
      <c r="A11225" s="2" t="s">
        <v>281</v>
      </c>
      <c r="B11225" s="2" t="s">
        <v>404</v>
      </c>
      <c r="C11225" s="2" t="s">
        <v>387</v>
      </c>
      <c r="D11225" s="2">
        <v>2017</v>
      </c>
      <c r="E11225" s="2" t="s">
        <v>388</v>
      </c>
      <c r="F11225" s="2">
        <v>376357491</v>
      </c>
    </row>
    <row r="11226" spans="1:6" x14ac:dyDescent="0.25">
      <c r="A11226" s="2" t="s">
        <v>281</v>
      </c>
      <c r="B11226" s="2" t="s">
        <v>404</v>
      </c>
      <c r="C11226" s="2" t="s">
        <v>387</v>
      </c>
      <c r="D11226" s="2">
        <v>2018</v>
      </c>
      <c r="E11226" s="2" t="s">
        <v>388</v>
      </c>
      <c r="F11226" s="2">
        <v>435230989</v>
      </c>
    </row>
    <row r="11227" spans="1:6" x14ac:dyDescent="0.25">
      <c r="A11227" s="2" t="s">
        <v>281</v>
      </c>
      <c r="B11227" s="2" t="s">
        <v>404</v>
      </c>
      <c r="C11227" s="2" t="s">
        <v>387</v>
      </c>
      <c r="D11227" s="2">
        <v>2019</v>
      </c>
      <c r="E11227" s="2" t="s">
        <v>388</v>
      </c>
      <c r="F11227" s="2">
        <v>472693376</v>
      </c>
    </row>
    <row r="11228" spans="1:6" x14ac:dyDescent="0.25">
      <c r="A11228" s="2" t="s">
        <v>281</v>
      </c>
      <c r="B11228" s="2" t="s">
        <v>404</v>
      </c>
      <c r="C11228" s="2" t="s">
        <v>387</v>
      </c>
      <c r="D11228" s="2">
        <v>2020</v>
      </c>
      <c r="E11228" s="2" t="s">
        <v>388</v>
      </c>
      <c r="F11228" s="2">
        <v>510287428</v>
      </c>
    </row>
    <row r="11229" spans="1:6" x14ac:dyDescent="0.25">
      <c r="A11229" s="2" t="s">
        <v>281</v>
      </c>
      <c r="B11229" s="2" t="s">
        <v>404</v>
      </c>
      <c r="C11229" s="2" t="s">
        <v>387</v>
      </c>
      <c r="D11229" s="2">
        <v>2021</v>
      </c>
      <c r="E11229" s="2" t="s">
        <v>388</v>
      </c>
      <c r="F11229" s="2">
        <v>537292337</v>
      </c>
    </row>
    <row r="11230" spans="1:6" x14ac:dyDescent="0.25">
      <c r="A11230" s="2" t="s">
        <v>281</v>
      </c>
      <c r="B11230" s="2" t="s">
        <v>404</v>
      </c>
      <c r="C11230" s="2" t="s">
        <v>389</v>
      </c>
      <c r="D11230" s="2">
        <v>2010</v>
      </c>
      <c r="E11230" s="2" t="s">
        <v>388</v>
      </c>
      <c r="F11230" s="2">
        <v>658991068</v>
      </c>
    </row>
    <row r="11231" spans="1:6" x14ac:dyDescent="0.25">
      <c r="A11231" s="2" t="s">
        <v>281</v>
      </c>
      <c r="B11231" s="2" t="s">
        <v>404</v>
      </c>
      <c r="C11231" s="2" t="s">
        <v>389</v>
      </c>
      <c r="D11231" s="2">
        <v>2011</v>
      </c>
      <c r="E11231" s="2" t="s">
        <v>388</v>
      </c>
      <c r="F11231" s="2">
        <v>637055776</v>
      </c>
    </row>
    <row r="11232" spans="1:6" x14ac:dyDescent="0.25">
      <c r="A11232" s="2" t="s">
        <v>281</v>
      </c>
      <c r="B11232" s="2" t="s">
        <v>404</v>
      </c>
      <c r="C11232" s="2" t="s">
        <v>389</v>
      </c>
      <c r="D11232" s="2">
        <v>2012</v>
      </c>
      <c r="E11232" s="2" t="s">
        <v>388</v>
      </c>
      <c r="F11232" s="2">
        <v>897602628</v>
      </c>
    </row>
    <row r="11233" spans="1:6" x14ac:dyDescent="0.25">
      <c r="A11233" s="2" t="s">
        <v>281</v>
      </c>
      <c r="B11233" s="2" t="s">
        <v>404</v>
      </c>
      <c r="C11233" s="2" t="s">
        <v>389</v>
      </c>
      <c r="D11233" s="2">
        <v>2013</v>
      </c>
      <c r="E11233" s="2" t="s">
        <v>388</v>
      </c>
      <c r="F11233" s="2">
        <v>644426227</v>
      </c>
    </row>
    <row r="11234" spans="1:6" x14ac:dyDescent="0.25">
      <c r="A11234" s="2" t="s">
        <v>281</v>
      </c>
      <c r="B11234" s="2" t="s">
        <v>404</v>
      </c>
      <c r="C11234" s="2" t="s">
        <v>389</v>
      </c>
      <c r="D11234" s="2">
        <v>2014</v>
      </c>
      <c r="E11234" s="2" t="s">
        <v>388</v>
      </c>
      <c r="F11234" s="2">
        <v>869669647</v>
      </c>
    </row>
    <row r="11235" spans="1:6" x14ac:dyDescent="0.25">
      <c r="A11235" s="2" t="s">
        <v>281</v>
      </c>
      <c r="B11235" s="2" t="s">
        <v>404</v>
      </c>
      <c r="C11235" s="2" t="s">
        <v>389</v>
      </c>
      <c r="D11235" s="2">
        <v>2015</v>
      </c>
      <c r="E11235" s="2" t="s">
        <v>388</v>
      </c>
      <c r="F11235" s="2">
        <v>722014933</v>
      </c>
    </row>
    <row r="11236" spans="1:6" x14ac:dyDescent="0.25">
      <c r="A11236" s="2" t="s">
        <v>281</v>
      </c>
      <c r="B11236" s="2" t="s">
        <v>404</v>
      </c>
      <c r="C11236" s="2" t="s">
        <v>389</v>
      </c>
      <c r="D11236" s="2">
        <v>2016</v>
      </c>
      <c r="E11236" s="2" t="s">
        <v>388</v>
      </c>
      <c r="F11236" s="2">
        <v>2841720409</v>
      </c>
    </row>
    <row r="11237" spans="1:6" x14ac:dyDescent="0.25">
      <c r="A11237" s="2" t="s">
        <v>281</v>
      </c>
      <c r="B11237" s="2" t="s">
        <v>404</v>
      </c>
      <c r="C11237" s="2" t="s">
        <v>389</v>
      </c>
      <c r="D11237" s="2">
        <v>2017</v>
      </c>
      <c r="E11237" s="2" t="s">
        <v>388</v>
      </c>
      <c r="F11237" s="2">
        <v>1129876260</v>
      </c>
    </row>
    <row r="11238" spans="1:6" x14ac:dyDescent="0.25">
      <c r="A11238" s="2" t="s">
        <v>281</v>
      </c>
      <c r="B11238" s="2" t="s">
        <v>404</v>
      </c>
      <c r="C11238" s="2" t="s">
        <v>389</v>
      </c>
      <c r="D11238" s="2">
        <v>2018</v>
      </c>
      <c r="E11238" s="2" t="s">
        <v>388</v>
      </c>
      <c r="F11238" s="2">
        <v>1262247065</v>
      </c>
    </row>
    <row r="11239" spans="1:6" x14ac:dyDescent="0.25">
      <c r="A11239" s="2" t="s">
        <v>281</v>
      </c>
      <c r="B11239" s="2" t="s">
        <v>404</v>
      </c>
      <c r="C11239" s="2" t="s">
        <v>389</v>
      </c>
      <c r="D11239" s="2">
        <v>2019</v>
      </c>
      <c r="E11239" s="2" t="s">
        <v>388</v>
      </c>
      <c r="F11239" s="2">
        <v>1288716437</v>
      </c>
    </row>
    <row r="11240" spans="1:6" x14ac:dyDescent="0.25">
      <c r="A11240" s="2" t="s">
        <v>281</v>
      </c>
      <c r="B11240" s="2" t="s">
        <v>404</v>
      </c>
      <c r="C11240" s="2" t="s">
        <v>389</v>
      </c>
      <c r="D11240" s="2">
        <v>2020</v>
      </c>
      <c r="E11240" s="2" t="s">
        <v>388</v>
      </c>
      <c r="F11240" s="2">
        <v>1293858727</v>
      </c>
    </row>
    <row r="11241" spans="1:6" x14ac:dyDescent="0.25">
      <c r="A11241" s="2" t="s">
        <v>281</v>
      </c>
      <c r="B11241" s="2" t="s">
        <v>404</v>
      </c>
      <c r="C11241" s="2" t="s">
        <v>389</v>
      </c>
      <c r="D11241" s="2">
        <v>2021</v>
      </c>
      <c r="E11241" s="2" t="s">
        <v>388</v>
      </c>
      <c r="F11241" s="2">
        <v>1291093519</v>
      </c>
    </row>
    <row r="11242" spans="1:6" x14ac:dyDescent="0.25">
      <c r="A11242" s="2" t="s">
        <v>281</v>
      </c>
      <c r="B11242" s="2" t="s">
        <v>404</v>
      </c>
      <c r="C11242" s="2" t="s">
        <v>390</v>
      </c>
      <c r="D11242" s="2">
        <v>2010</v>
      </c>
      <c r="E11242" s="2" t="s">
        <v>388</v>
      </c>
      <c r="F11242" s="2">
        <v>1141583080</v>
      </c>
    </row>
    <row r="11243" spans="1:6" x14ac:dyDescent="0.25">
      <c r="A11243" s="2" t="s">
        <v>281</v>
      </c>
      <c r="B11243" s="2" t="s">
        <v>404</v>
      </c>
      <c r="C11243" s="2" t="s">
        <v>390</v>
      </c>
      <c r="D11243" s="2">
        <v>2011</v>
      </c>
      <c r="E11243" s="2" t="s">
        <v>388</v>
      </c>
      <c r="F11243" s="2">
        <v>1144646760</v>
      </c>
    </row>
    <row r="11244" spans="1:6" x14ac:dyDescent="0.25">
      <c r="A11244" s="2" t="s">
        <v>281</v>
      </c>
      <c r="B11244" s="2" t="s">
        <v>404</v>
      </c>
      <c r="C11244" s="2" t="s">
        <v>390</v>
      </c>
      <c r="D11244" s="2">
        <v>2012</v>
      </c>
      <c r="E11244" s="2" t="s">
        <v>388</v>
      </c>
      <c r="F11244" s="2">
        <v>1858456414</v>
      </c>
    </row>
    <row r="11245" spans="1:6" x14ac:dyDescent="0.25">
      <c r="A11245" s="2" t="s">
        <v>281</v>
      </c>
      <c r="B11245" s="2" t="s">
        <v>404</v>
      </c>
      <c r="C11245" s="2" t="s">
        <v>390</v>
      </c>
      <c r="D11245" s="2">
        <v>2013</v>
      </c>
      <c r="E11245" s="2" t="s">
        <v>388</v>
      </c>
      <c r="F11245" s="2">
        <v>2111309327</v>
      </c>
    </row>
    <row r="11246" spans="1:6" x14ac:dyDescent="0.25">
      <c r="A11246" s="2" t="s">
        <v>281</v>
      </c>
      <c r="B11246" s="2" t="s">
        <v>404</v>
      </c>
      <c r="C11246" s="2" t="s">
        <v>390</v>
      </c>
      <c r="D11246" s="2">
        <v>2014</v>
      </c>
      <c r="E11246" s="2" t="s">
        <v>388</v>
      </c>
      <c r="F11246" s="2">
        <v>2110885813</v>
      </c>
    </row>
    <row r="11247" spans="1:6" x14ac:dyDescent="0.25">
      <c r="A11247" s="2" t="s">
        <v>281</v>
      </c>
      <c r="B11247" s="2" t="s">
        <v>404</v>
      </c>
      <c r="C11247" s="2" t="s">
        <v>390</v>
      </c>
      <c r="D11247" s="2">
        <v>2015</v>
      </c>
      <c r="E11247" s="2" t="s">
        <v>388</v>
      </c>
      <c r="F11247" s="2">
        <v>2463536166</v>
      </c>
    </row>
    <row r="11248" spans="1:6" x14ac:dyDescent="0.25">
      <c r="A11248" s="2" t="s">
        <v>281</v>
      </c>
      <c r="B11248" s="2" t="s">
        <v>404</v>
      </c>
      <c r="C11248" s="2" t="s">
        <v>390</v>
      </c>
      <c r="D11248" s="2">
        <v>2016</v>
      </c>
      <c r="E11248" s="2" t="s">
        <v>388</v>
      </c>
      <c r="F11248" s="2">
        <v>3210250016</v>
      </c>
    </row>
    <row r="11249" spans="1:6" x14ac:dyDescent="0.25">
      <c r="A11249" s="2" t="s">
        <v>281</v>
      </c>
      <c r="B11249" s="2" t="s">
        <v>404</v>
      </c>
      <c r="C11249" s="2" t="s">
        <v>390</v>
      </c>
      <c r="D11249" s="2">
        <v>2017</v>
      </c>
      <c r="E11249" s="2" t="s">
        <v>388</v>
      </c>
      <c r="F11249" s="2">
        <v>3144252509</v>
      </c>
    </row>
    <row r="11250" spans="1:6" x14ac:dyDescent="0.25">
      <c r="A11250" s="2" t="s">
        <v>281</v>
      </c>
      <c r="B11250" s="2" t="s">
        <v>404</v>
      </c>
      <c r="C11250" s="2" t="s">
        <v>390</v>
      </c>
      <c r="D11250" s="2">
        <v>2018</v>
      </c>
      <c r="E11250" s="2" t="s">
        <v>388</v>
      </c>
      <c r="F11250" s="2">
        <v>3613304891</v>
      </c>
    </row>
    <row r="11251" spans="1:6" x14ac:dyDescent="0.25">
      <c r="A11251" s="2" t="s">
        <v>281</v>
      </c>
      <c r="B11251" s="2" t="s">
        <v>404</v>
      </c>
      <c r="C11251" s="2" t="s">
        <v>390</v>
      </c>
      <c r="D11251" s="2">
        <v>2019</v>
      </c>
      <c r="E11251" s="2" t="s">
        <v>388</v>
      </c>
      <c r="F11251" s="2">
        <v>3897547446</v>
      </c>
    </row>
    <row r="11252" spans="1:6" x14ac:dyDescent="0.25">
      <c r="A11252" s="2" t="s">
        <v>281</v>
      </c>
      <c r="B11252" s="2" t="s">
        <v>404</v>
      </c>
      <c r="C11252" s="2" t="s">
        <v>390</v>
      </c>
      <c r="D11252" s="2">
        <v>2020</v>
      </c>
      <c r="E11252" s="2" t="s">
        <v>388</v>
      </c>
      <c r="F11252" s="2">
        <v>4255154192</v>
      </c>
    </row>
    <row r="11253" spans="1:6" x14ac:dyDescent="0.25">
      <c r="A11253" s="2" t="s">
        <v>281</v>
      </c>
      <c r="B11253" s="2" t="s">
        <v>404</v>
      </c>
      <c r="C11253" s="2" t="s">
        <v>390</v>
      </c>
      <c r="D11253" s="2">
        <v>2021</v>
      </c>
      <c r="E11253" s="2" t="s">
        <v>388</v>
      </c>
      <c r="F11253" s="2">
        <v>4580060430</v>
      </c>
    </row>
    <row r="11254" spans="1:6" x14ac:dyDescent="0.25">
      <c r="A11254" s="2" t="s">
        <v>282</v>
      </c>
      <c r="B11254" s="2" t="s">
        <v>437</v>
      </c>
      <c r="C11254" s="2" t="s">
        <v>387</v>
      </c>
      <c r="D11254" s="2">
        <v>2010</v>
      </c>
      <c r="E11254" s="2" t="s">
        <v>388</v>
      </c>
      <c r="F11254" s="2">
        <v>82549677</v>
      </c>
    </row>
    <row r="11255" spans="1:6" x14ac:dyDescent="0.25">
      <c r="A11255" s="2" t="s">
        <v>282</v>
      </c>
      <c r="B11255" s="2" t="s">
        <v>437</v>
      </c>
      <c r="C11255" s="2" t="s">
        <v>387</v>
      </c>
      <c r="D11255" s="2">
        <v>2011</v>
      </c>
      <c r="E11255" s="2" t="s">
        <v>388</v>
      </c>
      <c r="F11255" s="2">
        <v>107674439</v>
      </c>
    </row>
    <row r="11256" spans="1:6" x14ac:dyDescent="0.25">
      <c r="A11256" s="2" t="s">
        <v>282</v>
      </c>
      <c r="B11256" s="2" t="s">
        <v>437</v>
      </c>
      <c r="C11256" s="2" t="s">
        <v>387</v>
      </c>
      <c r="D11256" s="2">
        <v>2012</v>
      </c>
      <c r="E11256" s="2" t="s">
        <v>388</v>
      </c>
      <c r="F11256" s="2">
        <v>118223267</v>
      </c>
    </row>
    <row r="11257" spans="1:6" x14ac:dyDescent="0.25">
      <c r="A11257" s="2" t="s">
        <v>282</v>
      </c>
      <c r="B11257" s="2" t="s">
        <v>437</v>
      </c>
      <c r="C11257" s="2" t="s">
        <v>387</v>
      </c>
      <c r="D11257" s="2">
        <v>2013</v>
      </c>
      <c r="E11257" s="2" t="s">
        <v>388</v>
      </c>
      <c r="F11257" s="2">
        <v>70382920</v>
      </c>
    </row>
    <row r="11258" spans="1:6" x14ac:dyDescent="0.25">
      <c r="A11258" s="2" t="s">
        <v>282</v>
      </c>
      <c r="B11258" s="2" t="s">
        <v>437</v>
      </c>
      <c r="C11258" s="2" t="s">
        <v>387</v>
      </c>
      <c r="D11258" s="2">
        <v>2014</v>
      </c>
      <c r="E11258" s="2" t="s">
        <v>388</v>
      </c>
      <c r="F11258" s="2">
        <v>53239224</v>
      </c>
    </row>
    <row r="11259" spans="1:6" x14ac:dyDescent="0.25">
      <c r="A11259" s="2" t="s">
        <v>282</v>
      </c>
      <c r="B11259" s="2" t="s">
        <v>437</v>
      </c>
      <c r="C11259" s="2" t="s">
        <v>387</v>
      </c>
      <c r="D11259" s="2">
        <v>2015</v>
      </c>
      <c r="E11259" s="2" t="s">
        <v>388</v>
      </c>
      <c r="F11259" s="2">
        <v>146910798</v>
      </c>
    </row>
    <row r="11260" spans="1:6" x14ac:dyDescent="0.25">
      <c r="A11260" s="2" t="s">
        <v>282</v>
      </c>
      <c r="B11260" s="2" t="s">
        <v>437</v>
      </c>
      <c r="C11260" s="2" t="s">
        <v>387</v>
      </c>
      <c r="D11260" s="2">
        <v>2016</v>
      </c>
      <c r="E11260" s="2" t="s">
        <v>388</v>
      </c>
      <c r="F11260" s="2">
        <v>100253072</v>
      </c>
    </row>
    <row r="11261" spans="1:6" x14ac:dyDescent="0.25">
      <c r="A11261" s="2" t="s">
        <v>282</v>
      </c>
      <c r="B11261" s="2" t="s">
        <v>437</v>
      </c>
      <c r="C11261" s="2" t="s">
        <v>387</v>
      </c>
      <c r="D11261" s="2">
        <v>2017</v>
      </c>
      <c r="E11261" s="2" t="s">
        <v>388</v>
      </c>
      <c r="F11261" s="2">
        <v>72438045</v>
      </c>
    </row>
    <row r="11262" spans="1:6" x14ac:dyDescent="0.25">
      <c r="A11262" s="2" t="s">
        <v>282</v>
      </c>
      <c r="B11262" s="2" t="s">
        <v>437</v>
      </c>
      <c r="C11262" s="2" t="s">
        <v>387</v>
      </c>
      <c r="D11262" s="2">
        <v>2018</v>
      </c>
      <c r="E11262" s="2" t="s">
        <v>388</v>
      </c>
      <c r="F11262" s="2">
        <v>62174819</v>
      </c>
    </row>
    <row r="11263" spans="1:6" x14ac:dyDescent="0.25">
      <c r="A11263" s="2" t="s">
        <v>282</v>
      </c>
      <c r="B11263" s="2" t="s">
        <v>437</v>
      </c>
      <c r="C11263" s="2" t="s">
        <v>387</v>
      </c>
      <c r="D11263" s="2">
        <v>2019</v>
      </c>
      <c r="E11263" s="2" t="s">
        <v>388</v>
      </c>
      <c r="F11263" s="2">
        <v>66370459</v>
      </c>
    </row>
    <row r="11264" spans="1:6" x14ac:dyDescent="0.25">
      <c r="A11264" s="2" t="s">
        <v>282</v>
      </c>
      <c r="B11264" s="2" t="s">
        <v>437</v>
      </c>
      <c r="C11264" s="2" t="s">
        <v>387</v>
      </c>
      <c r="D11264" s="2">
        <v>2020</v>
      </c>
      <c r="E11264" s="2" t="s">
        <v>388</v>
      </c>
      <c r="F11264" s="2">
        <v>70739773</v>
      </c>
    </row>
    <row r="11265" spans="1:6" x14ac:dyDescent="0.25">
      <c r="A11265" s="2" t="s">
        <v>282</v>
      </c>
      <c r="B11265" s="2" t="s">
        <v>437</v>
      </c>
      <c r="C11265" s="2" t="s">
        <v>387</v>
      </c>
      <c r="D11265" s="2">
        <v>2021</v>
      </c>
      <c r="E11265" s="2" t="s">
        <v>388</v>
      </c>
      <c r="F11265" s="2">
        <v>73712254</v>
      </c>
    </row>
    <row r="11266" spans="1:6" x14ac:dyDescent="0.25">
      <c r="A11266" s="2" t="s">
        <v>282</v>
      </c>
      <c r="B11266" s="2" t="s">
        <v>437</v>
      </c>
      <c r="C11266" s="2" t="s">
        <v>389</v>
      </c>
      <c r="D11266" s="2">
        <v>2010</v>
      </c>
      <c r="E11266" s="2" t="s">
        <v>388</v>
      </c>
      <c r="F11266" s="2">
        <v>96075800</v>
      </c>
    </row>
    <row r="11267" spans="1:6" x14ac:dyDescent="0.25">
      <c r="A11267" s="2" t="s">
        <v>282</v>
      </c>
      <c r="B11267" s="2" t="s">
        <v>437</v>
      </c>
      <c r="C11267" s="2" t="s">
        <v>389</v>
      </c>
      <c r="D11267" s="2">
        <v>2011</v>
      </c>
      <c r="E11267" s="2" t="s">
        <v>388</v>
      </c>
      <c r="F11267" s="2">
        <v>98204302</v>
      </c>
    </row>
    <row r="11268" spans="1:6" x14ac:dyDescent="0.25">
      <c r="A11268" s="2" t="s">
        <v>282</v>
      </c>
      <c r="B11268" s="2" t="s">
        <v>437</v>
      </c>
      <c r="C11268" s="2" t="s">
        <v>389</v>
      </c>
      <c r="D11268" s="2">
        <v>2012</v>
      </c>
      <c r="E11268" s="2" t="s">
        <v>388</v>
      </c>
      <c r="F11268" s="2">
        <v>52769179</v>
      </c>
    </row>
    <row r="11269" spans="1:6" x14ac:dyDescent="0.25">
      <c r="A11269" s="2" t="s">
        <v>282</v>
      </c>
      <c r="B11269" s="2" t="s">
        <v>437</v>
      </c>
      <c r="C11269" s="2" t="s">
        <v>389</v>
      </c>
      <c r="D11269" s="2">
        <v>2013</v>
      </c>
      <c r="E11269" s="2" t="s">
        <v>388</v>
      </c>
      <c r="F11269" s="2">
        <v>74984040</v>
      </c>
    </row>
    <row r="11270" spans="1:6" x14ac:dyDescent="0.25">
      <c r="A11270" s="2" t="s">
        <v>282</v>
      </c>
      <c r="B11270" s="2" t="s">
        <v>437</v>
      </c>
      <c r="C11270" s="2" t="s">
        <v>389</v>
      </c>
      <c r="D11270" s="2">
        <v>2014</v>
      </c>
      <c r="E11270" s="2" t="s">
        <v>388</v>
      </c>
      <c r="F11270" s="2">
        <v>122022279</v>
      </c>
    </row>
    <row r="11271" spans="1:6" x14ac:dyDescent="0.25">
      <c r="A11271" s="2" t="s">
        <v>282</v>
      </c>
      <c r="B11271" s="2" t="s">
        <v>437</v>
      </c>
      <c r="C11271" s="2" t="s">
        <v>389</v>
      </c>
      <c r="D11271" s="2">
        <v>2015</v>
      </c>
      <c r="E11271" s="2" t="s">
        <v>388</v>
      </c>
      <c r="F11271" s="2">
        <v>79528920</v>
      </c>
    </row>
    <row r="11272" spans="1:6" x14ac:dyDescent="0.25">
      <c r="A11272" s="2" t="s">
        <v>282</v>
      </c>
      <c r="B11272" s="2" t="s">
        <v>437</v>
      </c>
      <c r="C11272" s="2" t="s">
        <v>389</v>
      </c>
      <c r="D11272" s="2">
        <v>2016</v>
      </c>
      <c r="E11272" s="2" t="s">
        <v>388</v>
      </c>
      <c r="F11272" s="2">
        <v>149012391</v>
      </c>
    </row>
    <row r="11273" spans="1:6" x14ac:dyDescent="0.25">
      <c r="A11273" s="2" t="s">
        <v>282</v>
      </c>
      <c r="B11273" s="2" t="s">
        <v>437</v>
      </c>
      <c r="C11273" s="2" t="s">
        <v>389</v>
      </c>
      <c r="D11273" s="2">
        <v>2017</v>
      </c>
      <c r="E11273" s="2" t="s">
        <v>388</v>
      </c>
      <c r="F11273" s="2">
        <v>145229371</v>
      </c>
    </row>
    <row r="11274" spans="1:6" x14ac:dyDescent="0.25">
      <c r="A11274" s="2" t="s">
        <v>282</v>
      </c>
      <c r="B11274" s="2" t="s">
        <v>437</v>
      </c>
      <c r="C11274" s="2" t="s">
        <v>389</v>
      </c>
      <c r="D11274" s="2">
        <v>2018</v>
      </c>
      <c r="E11274" s="2" t="s">
        <v>388</v>
      </c>
      <c r="F11274" s="2">
        <v>135985185</v>
      </c>
    </row>
    <row r="11275" spans="1:6" x14ac:dyDescent="0.25">
      <c r="A11275" s="2" t="s">
        <v>282</v>
      </c>
      <c r="B11275" s="2" t="s">
        <v>437</v>
      </c>
      <c r="C11275" s="2" t="s">
        <v>389</v>
      </c>
      <c r="D11275" s="2">
        <v>2019</v>
      </c>
      <c r="E11275" s="2" t="s">
        <v>388</v>
      </c>
      <c r="F11275" s="2">
        <v>139204260</v>
      </c>
    </row>
    <row r="11276" spans="1:6" x14ac:dyDescent="0.25">
      <c r="A11276" s="2" t="s">
        <v>282</v>
      </c>
      <c r="B11276" s="2" t="s">
        <v>437</v>
      </c>
      <c r="C11276" s="2" t="s">
        <v>389</v>
      </c>
      <c r="D11276" s="2">
        <v>2020</v>
      </c>
      <c r="E11276" s="2" t="s">
        <v>388</v>
      </c>
      <c r="F11276" s="2">
        <v>142425912</v>
      </c>
    </row>
    <row r="11277" spans="1:6" x14ac:dyDescent="0.25">
      <c r="A11277" s="2" t="s">
        <v>282</v>
      </c>
      <c r="B11277" s="2" t="s">
        <v>437</v>
      </c>
      <c r="C11277" s="2" t="s">
        <v>389</v>
      </c>
      <c r="D11277" s="2">
        <v>2021</v>
      </c>
      <c r="E11277" s="2" t="s">
        <v>388</v>
      </c>
      <c r="F11277" s="2">
        <v>144128496</v>
      </c>
    </row>
    <row r="11278" spans="1:6" x14ac:dyDescent="0.25">
      <c r="A11278" s="2" t="s">
        <v>282</v>
      </c>
      <c r="B11278" s="2" t="s">
        <v>437</v>
      </c>
      <c r="C11278" s="2" t="s">
        <v>390</v>
      </c>
      <c r="D11278" s="2">
        <v>2010</v>
      </c>
      <c r="E11278" s="2" t="s">
        <v>388</v>
      </c>
      <c r="F11278" s="2">
        <v>93494802</v>
      </c>
    </row>
    <row r="11279" spans="1:6" x14ac:dyDescent="0.25">
      <c r="A11279" s="2" t="s">
        <v>282</v>
      </c>
      <c r="B11279" s="2" t="s">
        <v>437</v>
      </c>
      <c r="C11279" s="2" t="s">
        <v>390</v>
      </c>
      <c r="D11279" s="2">
        <v>2011</v>
      </c>
      <c r="E11279" s="2" t="s">
        <v>388</v>
      </c>
      <c r="F11279" s="2">
        <v>73100669</v>
      </c>
    </row>
    <row r="11280" spans="1:6" x14ac:dyDescent="0.25">
      <c r="A11280" s="2" t="s">
        <v>282</v>
      </c>
      <c r="B11280" s="2" t="s">
        <v>437</v>
      </c>
      <c r="C11280" s="2" t="s">
        <v>390</v>
      </c>
      <c r="D11280" s="2">
        <v>2012</v>
      </c>
      <c r="E11280" s="2" t="s">
        <v>388</v>
      </c>
      <c r="F11280" s="2">
        <v>133504346</v>
      </c>
    </row>
    <row r="11281" spans="1:6" x14ac:dyDescent="0.25">
      <c r="A11281" s="2" t="s">
        <v>282</v>
      </c>
      <c r="B11281" s="2" t="s">
        <v>437</v>
      </c>
      <c r="C11281" s="2" t="s">
        <v>390</v>
      </c>
      <c r="D11281" s="2">
        <v>2013</v>
      </c>
      <c r="E11281" s="2" t="s">
        <v>388</v>
      </c>
      <c r="F11281" s="2">
        <v>130926205</v>
      </c>
    </row>
    <row r="11282" spans="1:6" x14ac:dyDescent="0.25">
      <c r="A11282" s="2" t="s">
        <v>282</v>
      </c>
      <c r="B11282" s="2" t="s">
        <v>437</v>
      </c>
      <c r="C11282" s="2" t="s">
        <v>390</v>
      </c>
      <c r="D11282" s="2">
        <v>2014</v>
      </c>
      <c r="E11282" s="2" t="s">
        <v>388</v>
      </c>
      <c r="F11282" s="2">
        <v>101334215</v>
      </c>
    </row>
    <row r="11283" spans="1:6" x14ac:dyDescent="0.25">
      <c r="A11283" s="2" t="s">
        <v>282</v>
      </c>
      <c r="B11283" s="2" t="s">
        <v>437</v>
      </c>
      <c r="C11283" s="2" t="s">
        <v>390</v>
      </c>
      <c r="D11283" s="2">
        <v>2015</v>
      </c>
      <c r="E11283" s="2" t="s">
        <v>388</v>
      </c>
      <c r="F11283" s="2">
        <v>90384500</v>
      </c>
    </row>
    <row r="11284" spans="1:6" x14ac:dyDescent="0.25">
      <c r="A11284" s="2" t="s">
        <v>282</v>
      </c>
      <c r="B11284" s="2" t="s">
        <v>437</v>
      </c>
      <c r="C11284" s="2" t="s">
        <v>390</v>
      </c>
      <c r="D11284" s="2">
        <v>2016</v>
      </c>
      <c r="E11284" s="2" t="s">
        <v>388</v>
      </c>
      <c r="F11284" s="2">
        <v>77610603</v>
      </c>
    </row>
    <row r="11285" spans="1:6" x14ac:dyDescent="0.25">
      <c r="A11285" s="2" t="s">
        <v>282</v>
      </c>
      <c r="B11285" s="2" t="s">
        <v>437</v>
      </c>
      <c r="C11285" s="2" t="s">
        <v>390</v>
      </c>
      <c r="D11285" s="2">
        <v>2017</v>
      </c>
      <c r="E11285" s="2" t="s">
        <v>388</v>
      </c>
      <c r="F11285" s="2">
        <v>125962421</v>
      </c>
    </row>
    <row r="11286" spans="1:6" x14ac:dyDescent="0.25">
      <c r="A11286" s="2" t="s">
        <v>282</v>
      </c>
      <c r="B11286" s="2" t="s">
        <v>437</v>
      </c>
      <c r="C11286" s="2" t="s">
        <v>390</v>
      </c>
      <c r="D11286" s="2">
        <v>2018</v>
      </c>
      <c r="E11286" s="2" t="s">
        <v>388</v>
      </c>
      <c r="F11286" s="2">
        <v>103391559</v>
      </c>
    </row>
    <row r="11287" spans="1:6" x14ac:dyDescent="0.25">
      <c r="A11287" s="2" t="s">
        <v>282</v>
      </c>
      <c r="B11287" s="2" t="s">
        <v>437</v>
      </c>
      <c r="C11287" s="2" t="s">
        <v>390</v>
      </c>
      <c r="D11287" s="2">
        <v>2019</v>
      </c>
      <c r="E11287" s="2" t="s">
        <v>388</v>
      </c>
      <c r="F11287" s="2">
        <v>111532638</v>
      </c>
    </row>
    <row r="11288" spans="1:6" x14ac:dyDescent="0.25">
      <c r="A11288" s="2" t="s">
        <v>282</v>
      </c>
      <c r="B11288" s="2" t="s">
        <v>437</v>
      </c>
      <c r="C11288" s="2" t="s">
        <v>390</v>
      </c>
      <c r="D11288" s="2">
        <v>2020</v>
      </c>
      <c r="E11288" s="2" t="s">
        <v>388</v>
      </c>
      <c r="F11288" s="2">
        <v>121203678</v>
      </c>
    </row>
    <row r="11289" spans="1:6" x14ac:dyDescent="0.25">
      <c r="A11289" s="2" t="s">
        <v>282</v>
      </c>
      <c r="B11289" s="2" t="s">
        <v>437</v>
      </c>
      <c r="C11289" s="2" t="s">
        <v>390</v>
      </c>
      <c r="D11289" s="2">
        <v>2021</v>
      </c>
      <c r="E11289" s="2" t="s">
        <v>388</v>
      </c>
      <c r="F11289" s="2">
        <v>129427447</v>
      </c>
    </row>
    <row r="11290" spans="1:6" x14ac:dyDescent="0.25">
      <c r="A11290" s="2" t="s">
        <v>283</v>
      </c>
      <c r="B11290" s="2" t="s">
        <v>397</v>
      </c>
      <c r="C11290" s="2" t="s">
        <v>387</v>
      </c>
      <c r="D11290" s="2">
        <v>2010</v>
      </c>
      <c r="E11290" s="2" t="s">
        <v>388</v>
      </c>
      <c r="F11290" s="2">
        <v>112864093</v>
      </c>
    </row>
    <row r="11291" spans="1:6" x14ac:dyDescent="0.25">
      <c r="A11291" s="2" t="s">
        <v>283</v>
      </c>
      <c r="B11291" s="2" t="s">
        <v>397</v>
      </c>
      <c r="C11291" s="2" t="s">
        <v>387</v>
      </c>
      <c r="D11291" s="2">
        <v>2011</v>
      </c>
      <c r="E11291" s="2" t="s">
        <v>388</v>
      </c>
      <c r="F11291" s="2">
        <v>85060080</v>
      </c>
    </row>
    <row r="11292" spans="1:6" x14ac:dyDescent="0.25">
      <c r="A11292" s="2" t="s">
        <v>283</v>
      </c>
      <c r="B11292" s="2" t="s">
        <v>397</v>
      </c>
      <c r="C11292" s="2" t="s">
        <v>387</v>
      </c>
      <c r="D11292" s="2">
        <v>2012</v>
      </c>
      <c r="E11292" s="2" t="s">
        <v>388</v>
      </c>
      <c r="F11292" s="2">
        <v>180768139</v>
      </c>
    </row>
    <row r="11293" spans="1:6" x14ac:dyDescent="0.25">
      <c r="A11293" s="2" t="s">
        <v>283</v>
      </c>
      <c r="B11293" s="2" t="s">
        <v>397</v>
      </c>
      <c r="C11293" s="2" t="s">
        <v>387</v>
      </c>
      <c r="D11293" s="2">
        <v>2013</v>
      </c>
      <c r="E11293" s="2" t="s">
        <v>388</v>
      </c>
      <c r="F11293" s="2">
        <v>77847192</v>
      </c>
    </row>
    <row r="11294" spans="1:6" x14ac:dyDescent="0.25">
      <c r="A11294" s="2" t="s">
        <v>283</v>
      </c>
      <c r="B11294" s="2" t="s">
        <v>397</v>
      </c>
      <c r="C11294" s="2" t="s">
        <v>387</v>
      </c>
      <c r="D11294" s="2">
        <v>2014</v>
      </c>
      <c r="E11294" s="2" t="s">
        <v>388</v>
      </c>
      <c r="F11294" s="2">
        <v>54429845</v>
      </c>
    </row>
    <row r="11295" spans="1:6" x14ac:dyDescent="0.25">
      <c r="A11295" s="2" t="s">
        <v>283</v>
      </c>
      <c r="B11295" s="2" t="s">
        <v>397</v>
      </c>
      <c r="C11295" s="2" t="s">
        <v>387</v>
      </c>
      <c r="D11295" s="2">
        <v>2015</v>
      </c>
      <c r="E11295" s="2" t="s">
        <v>388</v>
      </c>
      <c r="F11295" s="2">
        <v>188741440</v>
      </c>
    </row>
    <row r="11296" spans="1:6" x14ac:dyDescent="0.25">
      <c r="A11296" s="2" t="s">
        <v>283</v>
      </c>
      <c r="B11296" s="2" t="s">
        <v>397</v>
      </c>
      <c r="C11296" s="2" t="s">
        <v>387</v>
      </c>
      <c r="D11296" s="2">
        <v>2016</v>
      </c>
      <c r="E11296" s="2" t="s">
        <v>388</v>
      </c>
      <c r="F11296" s="2">
        <v>282312769</v>
      </c>
    </row>
    <row r="11297" spans="1:6" x14ac:dyDescent="0.25">
      <c r="A11297" s="2" t="s">
        <v>283</v>
      </c>
      <c r="B11297" s="2" t="s">
        <v>397</v>
      </c>
      <c r="C11297" s="2" t="s">
        <v>387</v>
      </c>
      <c r="D11297" s="2">
        <v>2017</v>
      </c>
      <c r="E11297" s="2" t="s">
        <v>388</v>
      </c>
      <c r="F11297" s="2">
        <v>117374011</v>
      </c>
    </row>
    <row r="11298" spans="1:6" x14ac:dyDescent="0.25">
      <c r="A11298" s="2" t="s">
        <v>283</v>
      </c>
      <c r="B11298" s="2" t="s">
        <v>397</v>
      </c>
      <c r="C11298" s="2" t="s">
        <v>387</v>
      </c>
      <c r="D11298" s="2">
        <v>2018</v>
      </c>
      <c r="E11298" s="2" t="s">
        <v>388</v>
      </c>
      <c r="F11298" s="2">
        <v>235430639</v>
      </c>
    </row>
    <row r="11299" spans="1:6" x14ac:dyDescent="0.25">
      <c r="A11299" s="2" t="s">
        <v>283</v>
      </c>
      <c r="B11299" s="2" t="s">
        <v>397</v>
      </c>
      <c r="C11299" s="2" t="s">
        <v>387</v>
      </c>
      <c r="D11299" s="2">
        <v>2019</v>
      </c>
      <c r="E11299" s="2" t="s">
        <v>388</v>
      </c>
      <c r="F11299" s="2">
        <v>252923271</v>
      </c>
    </row>
    <row r="11300" spans="1:6" x14ac:dyDescent="0.25">
      <c r="A11300" s="2" t="s">
        <v>283</v>
      </c>
      <c r="B11300" s="2" t="s">
        <v>397</v>
      </c>
      <c r="C11300" s="2" t="s">
        <v>387</v>
      </c>
      <c r="D11300" s="2">
        <v>2020</v>
      </c>
      <c r="E11300" s="2" t="s">
        <v>388</v>
      </c>
      <c r="F11300" s="2">
        <v>268964804</v>
      </c>
    </row>
    <row r="11301" spans="1:6" x14ac:dyDescent="0.25">
      <c r="A11301" s="2" t="s">
        <v>283</v>
      </c>
      <c r="B11301" s="2" t="s">
        <v>397</v>
      </c>
      <c r="C11301" s="2" t="s">
        <v>387</v>
      </c>
      <c r="D11301" s="2">
        <v>2021</v>
      </c>
      <c r="E11301" s="2" t="s">
        <v>388</v>
      </c>
      <c r="F11301" s="2">
        <v>279402026</v>
      </c>
    </row>
    <row r="11302" spans="1:6" x14ac:dyDescent="0.25">
      <c r="A11302" s="2" t="s">
        <v>283</v>
      </c>
      <c r="B11302" s="2" t="s">
        <v>397</v>
      </c>
      <c r="C11302" s="2" t="s">
        <v>389</v>
      </c>
      <c r="D11302" s="2">
        <v>2010</v>
      </c>
      <c r="E11302" s="2" t="s">
        <v>388</v>
      </c>
      <c r="F11302" s="2">
        <v>153562885</v>
      </c>
    </row>
    <row r="11303" spans="1:6" x14ac:dyDescent="0.25">
      <c r="A11303" s="2" t="s">
        <v>283</v>
      </c>
      <c r="B11303" s="2" t="s">
        <v>397</v>
      </c>
      <c r="C11303" s="2" t="s">
        <v>389</v>
      </c>
      <c r="D11303" s="2">
        <v>2011</v>
      </c>
      <c r="E11303" s="2" t="s">
        <v>388</v>
      </c>
      <c r="F11303" s="2">
        <v>105586394</v>
      </c>
    </row>
    <row r="11304" spans="1:6" x14ac:dyDescent="0.25">
      <c r="A11304" s="2" t="s">
        <v>283</v>
      </c>
      <c r="B11304" s="2" t="s">
        <v>397</v>
      </c>
      <c r="C11304" s="2" t="s">
        <v>389</v>
      </c>
      <c r="D11304" s="2">
        <v>2012</v>
      </c>
      <c r="E11304" s="2" t="s">
        <v>388</v>
      </c>
      <c r="F11304" s="2">
        <v>197578957</v>
      </c>
    </row>
    <row r="11305" spans="1:6" x14ac:dyDescent="0.25">
      <c r="A11305" s="2" t="s">
        <v>283</v>
      </c>
      <c r="B11305" s="2" t="s">
        <v>397</v>
      </c>
      <c r="C11305" s="2" t="s">
        <v>389</v>
      </c>
      <c r="D11305" s="2">
        <v>2013</v>
      </c>
      <c r="E11305" s="2" t="s">
        <v>388</v>
      </c>
      <c r="F11305" s="2">
        <v>86153233</v>
      </c>
    </row>
    <row r="11306" spans="1:6" x14ac:dyDescent="0.25">
      <c r="A11306" s="2" t="s">
        <v>283</v>
      </c>
      <c r="B11306" s="2" t="s">
        <v>397</v>
      </c>
      <c r="C11306" s="2" t="s">
        <v>389</v>
      </c>
      <c r="D11306" s="2">
        <v>2014</v>
      </c>
      <c r="E11306" s="2" t="s">
        <v>388</v>
      </c>
      <c r="F11306" s="2">
        <v>464903679</v>
      </c>
    </row>
    <row r="11307" spans="1:6" x14ac:dyDescent="0.25">
      <c r="A11307" s="2" t="s">
        <v>283</v>
      </c>
      <c r="B11307" s="2" t="s">
        <v>397</v>
      </c>
      <c r="C11307" s="2" t="s">
        <v>389</v>
      </c>
      <c r="D11307" s="2">
        <v>2015</v>
      </c>
      <c r="E11307" s="2" t="s">
        <v>388</v>
      </c>
      <c r="F11307" s="2">
        <v>119950357</v>
      </c>
    </row>
    <row r="11308" spans="1:6" x14ac:dyDescent="0.25">
      <c r="A11308" s="2" t="s">
        <v>283</v>
      </c>
      <c r="B11308" s="2" t="s">
        <v>397</v>
      </c>
      <c r="C11308" s="2" t="s">
        <v>389</v>
      </c>
      <c r="D11308" s="2">
        <v>2016</v>
      </c>
      <c r="E11308" s="2" t="s">
        <v>388</v>
      </c>
      <c r="F11308" s="2">
        <v>59262282</v>
      </c>
    </row>
    <row r="11309" spans="1:6" x14ac:dyDescent="0.25">
      <c r="A11309" s="2" t="s">
        <v>283</v>
      </c>
      <c r="B11309" s="2" t="s">
        <v>397</v>
      </c>
      <c r="C11309" s="2" t="s">
        <v>389</v>
      </c>
      <c r="D11309" s="2">
        <v>2017</v>
      </c>
      <c r="E11309" s="2" t="s">
        <v>388</v>
      </c>
      <c r="F11309" s="2">
        <v>200165283</v>
      </c>
    </row>
    <row r="11310" spans="1:6" x14ac:dyDescent="0.25">
      <c r="A11310" s="2" t="s">
        <v>283</v>
      </c>
      <c r="B11310" s="2" t="s">
        <v>397</v>
      </c>
      <c r="C11310" s="2" t="s">
        <v>389</v>
      </c>
      <c r="D11310" s="2">
        <v>2018</v>
      </c>
      <c r="E11310" s="2" t="s">
        <v>388</v>
      </c>
      <c r="F11310" s="2">
        <v>131404395</v>
      </c>
    </row>
    <row r="11311" spans="1:6" x14ac:dyDescent="0.25">
      <c r="A11311" s="2" t="s">
        <v>283</v>
      </c>
      <c r="B11311" s="2" t="s">
        <v>397</v>
      </c>
      <c r="C11311" s="2" t="s">
        <v>389</v>
      </c>
      <c r="D11311" s="2">
        <v>2019</v>
      </c>
      <c r="E11311" s="2" t="s">
        <v>388</v>
      </c>
      <c r="F11311" s="2">
        <v>135562542</v>
      </c>
    </row>
    <row r="11312" spans="1:6" x14ac:dyDescent="0.25">
      <c r="A11312" s="2" t="s">
        <v>283</v>
      </c>
      <c r="B11312" s="2" t="s">
        <v>397</v>
      </c>
      <c r="C11312" s="2" t="s">
        <v>389</v>
      </c>
      <c r="D11312" s="2">
        <v>2020</v>
      </c>
      <c r="E11312" s="2" t="s">
        <v>388</v>
      </c>
      <c r="F11312" s="2">
        <v>139336975</v>
      </c>
    </row>
    <row r="11313" spans="1:6" x14ac:dyDescent="0.25">
      <c r="A11313" s="2" t="s">
        <v>283</v>
      </c>
      <c r="B11313" s="2" t="s">
        <v>397</v>
      </c>
      <c r="C11313" s="2" t="s">
        <v>389</v>
      </c>
      <c r="D11313" s="2">
        <v>2021</v>
      </c>
      <c r="E11313" s="2" t="s">
        <v>388</v>
      </c>
      <c r="F11313" s="2">
        <v>142148231</v>
      </c>
    </row>
    <row r="11314" spans="1:6" x14ac:dyDescent="0.25">
      <c r="A11314" s="2" t="s">
        <v>283</v>
      </c>
      <c r="B11314" s="2" t="s">
        <v>397</v>
      </c>
      <c r="C11314" s="2" t="s">
        <v>390</v>
      </c>
      <c r="D11314" s="2">
        <v>2010</v>
      </c>
      <c r="E11314" s="2" t="s">
        <v>388</v>
      </c>
      <c r="F11314" s="2">
        <v>64832028</v>
      </c>
    </row>
    <row r="11315" spans="1:6" x14ac:dyDescent="0.25">
      <c r="A11315" s="2" t="s">
        <v>283</v>
      </c>
      <c r="B11315" s="2" t="s">
        <v>397</v>
      </c>
      <c r="C11315" s="2" t="s">
        <v>390</v>
      </c>
      <c r="D11315" s="2">
        <v>2011</v>
      </c>
      <c r="E11315" s="2" t="s">
        <v>388</v>
      </c>
      <c r="F11315" s="2">
        <v>50491279</v>
      </c>
    </row>
    <row r="11316" spans="1:6" x14ac:dyDescent="0.25">
      <c r="A11316" s="2" t="s">
        <v>283</v>
      </c>
      <c r="B11316" s="2" t="s">
        <v>397</v>
      </c>
      <c r="C11316" s="2" t="s">
        <v>390</v>
      </c>
      <c r="D11316" s="2">
        <v>2012</v>
      </c>
      <c r="E11316" s="2" t="s">
        <v>388</v>
      </c>
      <c r="F11316" s="2">
        <v>44808428</v>
      </c>
    </row>
    <row r="11317" spans="1:6" x14ac:dyDescent="0.25">
      <c r="A11317" s="2" t="s">
        <v>283</v>
      </c>
      <c r="B11317" s="2" t="s">
        <v>397</v>
      </c>
      <c r="C11317" s="2" t="s">
        <v>390</v>
      </c>
      <c r="D11317" s="2">
        <v>2013</v>
      </c>
      <c r="E11317" s="2" t="s">
        <v>388</v>
      </c>
      <c r="F11317" s="2">
        <v>52238474</v>
      </c>
    </row>
    <row r="11318" spans="1:6" x14ac:dyDescent="0.25">
      <c r="A11318" s="2" t="s">
        <v>283</v>
      </c>
      <c r="B11318" s="2" t="s">
        <v>397</v>
      </c>
      <c r="C11318" s="2" t="s">
        <v>390</v>
      </c>
      <c r="D11318" s="2">
        <v>2014</v>
      </c>
      <c r="E11318" s="2" t="s">
        <v>388</v>
      </c>
      <c r="F11318" s="2">
        <v>53824322</v>
      </c>
    </row>
    <row r="11319" spans="1:6" x14ac:dyDescent="0.25">
      <c r="A11319" s="2" t="s">
        <v>283</v>
      </c>
      <c r="B11319" s="2" t="s">
        <v>397</v>
      </c>
      <c r="C11319" s="2" t="s">
        <v>390</v>
      </c>
      <c r="D11319" s="2">
        <v>2015</v>
      </c>
      <c r="E11319" s="2" t="s">
        <v>388</v>
      </c>
      <c r="F11319" s="2">
        <v>10431826</v>
      </c>
    </row>
    <row r="11320" spans="1:6" x14ac:dyDescent="0.25">
      <c r="A11320" s="2" t="s">
        <v>283</v>
      </c>
      <c r="B11320" s="2" t="s">
        <v>397</v>
      </c>
      <c r="C11320" s="2" t="s">
        <v>390</v>
      </c>
      <c r="D11320" s="2">
        <v>2016</v>
      </c>
      <c r="E11320" s="2" t="s">
        <v>388</v>
      </c>
      <c r="F11320" s="2">
        <v>18648064</v>
      </c>
    </row>
    <row r="11321" spans="1:6" x14ac:dyDescent="0.25">
      <c r="A11321" s="2" t="s">
        <v>283</v>
      </c>
      <c r="B11321" s="2" t="s">
        <v>397</v>
      </c>
      <c r="C11321" s="2" t="s">
        <v>390</v>
      </c>
      <c r="D11321" s="2">
        <v>2017</v>
      </c>
      <c r="E11321" s="2" t="s">
        <v>388</v>
      </c>
      <c r="F11321" s="2">
        <v>12245677</v>
      </c>
    </row>
    <row r="11322" spans="1:6" x14ac:dyDescent="0.25">
      <c r="A11322" s="2" t="s">
        <v>283</v>
      </c>
      <c r="B11322" s="2" t="s">
        <v>397</v>
      </c>
      <c r="C11322" s="2" t="s">
        <v>390</v>
      </c>
      <c r="D11322" s="2">
        <v>2018</v>
      </c>
      <c r="E11322" s="2" t="s">
        <v>388</v>
      </c>
      <c r="F11322" s="2">
        <v>16232133</v>
      </c>
    </row>
    <row r="11323" spans="1:6" x14ac:dyDescent="0.25">
      <c r="A11323" s="2" t="s">
        <v>283</v>
      </c>
      <c r="B11323" s="2" t="s">
        <v>397</v>
      </c>
      <c r="C11323" s="2" t="s">
        <v>390</v>
      </c>
      <c r="D11323" s="2">
        <v>2019</v>
      </c>
      <c r="E11323" s="2" t="s">
        <v>388</v>
      </c>
      <c r="F11323" s="2">
        <v>17332605</v>
      </c>
    </row>
    <row r="11324" spans="1:6" x14ac:dyDescent="0.25">
      <c r="A11324" s="2" t="s">
        <v>283</v>
      </c>
      <c r="B11324" s="2" t="s">
        <v>397</v>
      </c>
      <c r="C11324" s="2" t="s">
        <v>390</v>
      </c>
      <c r="D11324" s="2">
        <v>2020</v>
      </c>
      <c r="E11324" s="2" t="s">
        <v>388</v>
      </c>
      <c r="F11324" s="2">
        <v>18049542</v>
      </c>
    </row>
    <row r="11325" spans="1:6" x14ac:dyDescent="0.25">
      <c r="A11325" s="2" t="s">
        <v>283</v>
      </c>
      <c r="B11325" s="2" t="s">
        <v>397</v>
      </c>
      <c r="C11325" s="2" t="s">
        <v>390</v>
      </c>
      <c r="D11325" s="2">
        <v>2021</v>
      </c>
      <c r="E11325" s="2" t="s">
        <v>388</v>
      </c>
      <c r="F11325" s="2">
        <v>19023250</v>
      </c>
    </row>
    <row r="11326" spans="1:6" x14ac:dyDescent="0.25">
      <c r="A11326" s="2" t="s">
        <v>284</v>
      </c>
      <c r="B11326" s="2" t="s">
        <v>405</v>
      </c>
      <c r="C11326" s="2" t="s">
        <v>387</v>
      </c>
      <c r="D11326" s="2">
        <v>2010</v>
      </c>
      <c r="E11326" s="2" t="s">
        <v>388</v>
      </c>
      <c r="F11326" s="2">
        <v>123614693</v>
      </c>
    </row>
    <row r="11327" spans="1:6" x14ac:dyDescent="0.25">
      <c r="A11327" s="2" t="s">
        <v>284</v>
      </c>
      <c r="B11327" s="2" t="s">
        <v>405</v>
      </c>
      <c r="C11327" s="2" t="s">
        <v>387</v>
      </c>
      <c r="D11327" s="2">
        <v>2011</v>
      </c>
      <c r="E11327" s="2" t="s">
        <v>388</v>
      </c>
      <c r="F11327" s="2">
        <v>95218619</v>
      </c>
    </row>
    <row r="11328" spans="1:6" x14ac:dyDescent="0.25">
      <c r="A11328" s="2" t="s">
        <v>284</v>
      </c>
      <c r="B11328" s="2" t="s">
        <v>405</v>
      </c>
      <c r="C11328" s="2" t="s">
        <v>387</v>
      </c>
      <c r="D11328" s="2">
        <v>2012</v>
      </c>
      <c r="E11328" s="2" t="s">
        <v>388</v>
      </c>
      <c r="F11328" s="2">
        <v>67356121</v>
      </c>
    </row>
    <row r="11329" spans="1:6" x14ac:dyDescent="0.25">
      <c r="A11329" s="2" t="s">
        <v>284</v>
      </c>
      <c r="B11329" s="2" t="s">
        <v>405</v>
      </c>
      <c r="C11329" s="2" t="s">
        <v>387</v>
      </c>
      <c r="D11329" s="2">
        <v>2013</v>
      </c>
      <c r="E11329" s="2" t="s">
        <v>388</v>
      </c>
      <c r="F11329" s="2">
        <v>54388629</v>
      </c>
    </row>
    <row r="11330" spans="1:6" x14ac:dyDescent="0.25">
      <c r="A11330" s="2" t="s">
        <v>284</v>
      </c>
      <c r="B11330" s="2" t="s">
        <v>405</v>
      </c>
      <c r="C11330" s="2" t="s">
        <v>387</v>
      </c>
      <c r="D11330" s="2">
        <v>2014</v>
      </c>
      <c r="E11330" s="2" t="s">
        <v>388</v>
      </c>
      <c r="F11330" s="2">
        <v>65864863</v>
      </c>
    </row>
    <row r="11331" spans="1:6" x14ac:dyDescent="0.25">
      <c r="A11331" s="2" t="s">
        <v>284</v>
      </c>
      <c r="B11331" s="2" t="s">
        <v>405</v>
      </c>
      <c r="C11331" s="2" t="s">
        <v>387</v>
      </c>
      <c r="D11331" s="2">
        <v>2015</v>
      </c>
      <c r="E11331" s="2" t="s">
        <v>388</v>
      </c>
      <c r="F11331" s="2">
        <v>63621124</v>
      </c>
    </row>
    <row r="11332" spans="1:6" x14ac:dyDescent="0.25">
      <c r="A11332" s="2" t="s">
        <v>284</v>
      </c>
      <c r="B11332" s="2" t="s">
        <v>405</v>
      </c>
      <c r="C11332" s="2" t="s">
        <v>387</v>
      </c>
      <c r="D11332" s="2">
        <v>2016</v>
      </c>
      <c r="E11332" s="2" t="s">
        <v>388</v>
      </c>
      <c r="F11332" s="2">
        <v>62894219</v>
      </c>
    </row>
    <row r="11333" spans="1:6" x14ac:dyDescent="0.25">
      <c r="A11333" s="2" t="s">
        <v>284</v>
      </c>
      <c r="B11333" s="2" t="s">
        <v>405</v>
      </c>
      <c r="C11333" s="2" t="s">
        <v>387</v>
      </c>
      <c r="D11333" s="2">
        <v>2017</v>
      </c>
      <c r="E11333" s="2" t="s">
        <v>388</v>
      </c>
      <c r="F11333" s="2">
        <v>50046357</v>
      </c>
    </row>
    <row r="11334" spans="1:6" x14ac:dyDescent="0.25">
      <c r="A11334" s="2" t="s">
        <v>284</v>
      </c>
      <c r="B11334" s="2" t="s">
        <v>405</v>
      </c>
      <c r="C11334" s="2" t="s">
        <v>387</v>
      </c>
      <c r="D11334" s="2">
        <v>2018</v>
      </c>
      <c r="E11334" s="2" t="s">
        <v>388</v>
      </c>
      <c r="F11334" s="2">
        <v>141499207</v>
      </c>
    </row>
    <row r="11335" spans="1:6" x14ac:dyDescent="0.25">
      <c r="A11335" s="2" t="s">
        <v>284</v>
      </c>
      <c r="B11335" s="2" t="s">
        <v>405</v>
      </c>
      <c r="C11335" s="2" t="s">
        <v>387</v>
      </c>
      <c r="D11335" s="2">
        <v>2019</v>
      </c>
      <c r="E11335" s="2" t="s">
        <v>388</v>
      </c>
      <c r="F11335" s="2">
        <v>152204208</v>
      </c>
    </row>
    <row r="11336" spans="1:6" x14ac:dyDescent="0.25">
      <c r="A11336" s="2" t="s">
        <v>284</v>
      </c>
      <c r="B11336" s="2" t="s">
        <v>405</v>
      </c>
      <c r="C11336" s="2" t="s">
        <v>387</v>
      </c>
      <c r="D11336" s="2">
        <v>2020</v>
      </c>
      <c r="E11336" s="2" t="s">
        <v>388</v>
      </c>
      <c r="F11336" s="2">
        <v>164450554</v>
      </c>
    </row>
    <row r="11337" spans="1:6" x14ac:dyDescent="0.25">
      <c r="A11337" s="2" t="s">
        <v>284</v>
      </c>
      <c r="B11337" s="2" t="s">
        <v>405</v>
      </c>
      <c r="C11337" s="2" t="s">
        <v>387</v>
      </c>
      <c r="D11337" s="2">
        <v>2021</v>
      </c>
      <c r="E11337" s="2" t="s">
        <v>388</v>
      </c>
      <c r="F11337" s="2">
        <v>173637515</v>
      </c>
    </row>
    <row r="11338" spans="1:6" x14ac:dyDescent="0.25">
      <c r="A11338" s="2" t="s">
        <v>284</v>
      </c>
      <c r="B11338" s="2" t="s">
        <v>405</v>
      </c>
      <c r="C11338" s="2" t="s">
        <v>389</v>
      </c>
      <c r="D11338" s="2">
        <v>2010</v>
      </c>
      <c r="E11338" s="2" t="s">
        <v>388</v>
      </c>
      <c r="F11338" s="2">
        <v>24922690</v>
      </c>
    </row>
    <row r="11339" spans="1:6" x14ac:dyDescent="0.25">
      <c r="A11339" s="2" t="s">
        <v>284</v>
      </c>
      <c r="B11339" s="2" t="s">
        <v>405</v>
      </c>
      <c r="C11339" s="2" t="s">
        <v>389</v>
      </c>
      <c r="D11339" s="2">
        <v>2011</v>
      </c>
      <c r="E11339" s="2" t="s">
        <v>388</v>
      </c>
      <c r="F11339" s="2">
        <v>239086788</v>
      </c>
    </row>
    <row r="11340" spans="1:6" x14ac:dyDescent="0.25">
      <c r="A11340" s="2" t="s">
        <v>284</v>
      </c>
      <c r="B11340" s="2" t="s">
        <v>405</v>
      </c>
      <c r="C11340" s="2" t="s">
        <v>389</v>
      </c>
      <c r="D11340" s="2">
        <v>2012</v>
      </c>
      <c r="E11340" s="2" t="s">
        <v>388</v>
      </c>
      <c r="F11340" s="2">
        <v>88656518</v>
      </c>
    </row>
    <row r="11341" spans="1:6" x14ac:dyDescent="0.25">
      <c r="A11341" s="2" t="s">
        <v>284</v>
      </c>
      <c r="B11341" s="2" t="s">
        <v>405</v>
      </c>
      <c r="C11341" s="2" t="s">
        <v>389</v>
      </c>
      <c r="D11341" s="2">
        <v>2013</v>
      </c>
      <c r="E11341" s="2" t="s">
        <v>388</v>
      </c>
      <c r="F11341" s="2">
        <v>39135346</v>
      </c>
    </row>
    <row r="11342" spans="1:6" x14ac:dyDescent="0.25">
      <c r="A11342" s="2" t="s">
        <v>284</v>
      </c>
      <c r="B11342" s="2" t="s">
        <v>405</v>
      </c>
      <c r="C11342" s="2" t="s">
        <v>389</v>
      </c>
      <c r="D11342" s="2">
        <v>2014</v>
      </c>
      <c r="E11342" s="2" t="s">
        <v>388</v>
      </c>
      <c r="F11342" s="2">
        <v>37514244</v>
      </c>
    </row>
    <row r="11343" spans="1:6" x14ac:dyDescent="0.25">
      <c r="A11343" s="2" t="s">
        <v>284</v>
      </c>
      <c r="B11343" s="2" t="s">
        <v>405</v>
      </c>
      <c r="C11343" s="2" t="s">
        <v>389</v>
      </c>
      <c r="D11343" s="2">
        <v>2015</v>
      </c>
      <c r="E11343" s="2" t="s">
        <v>388</v>
      </c>
      <c r="F11343" s="2">
        <v>119636018</v>
      </c>
    </row>
    <row r="11344" spans="1:6" x14ac:dyDescent="0.25">
      <c r="A11344" s="2" t="s">
        <v>284</v>
      </c>
      <c r="B11344" s="2" t="s">
        <v>405</v>
      </c>
      <c r="C11344" s="2" t="s">
        <v>389</v>
      </c>
      <c r="D11344" s="2">
        <v>2016</v>
      </c>
      <c r="E11344" s="2" t="s">
        <v>388</v>
      </c>
      <c r="F11344" s="2">
        <v>57041277</v>
      </c>
    </row>
    <row r="11345" spans="1:6" x14ac:dyDescent="0.25">
      <c r="A11345" s="2" t="s">
        <v>284</v>
      </c>
      <c r="B11345" s="2" t="s">
        <v>405</v>
      </c>
      <c r="C11345" s="2" t="s">
        <v>389</v>
      </c>
      <c r="D11345" s="2">
        <v>2017</v>
      </c>
      <c r="E11345" s="2" t="s">
        <v>388</v>
      </c>
      <c r="F11345" s="2">
        <v>109232775</v>
      </c>
    </row>
    <row r="11346" spans="1:6" x14ac:dyDescent="0.25">
      <c r="A11346" s="2" t="s">
        <v>284</v>
      </c>
      <c r="B11346" s="2" t="s">
        <v>405</v>
      </c>
      <c r="C11346" s="2" t="s">
        <v>389</v>
      </c>
      <c r="D11346" s="2">
        <v>2018</v>
      </c>
      <c r="E11346" s="2" t="s">
        <v>388</v>
      </c>
      <c r="F11346" s="2">
        <v>126150435</v>
      </c>
    </row>
    <row r="11347" spans="1:6" x14ac:dyDescent="0.25">
      <c r="A11347" s="2" t="s">
        <v>284</v>
      </c>
      <c r="B11347" s="2" t="s">
        <v>405</v>
      </c>
      <c r="C11347" s="2" t="s">
        <v>389</v>
      </c>
      <c r="D11347" s="2">
        <v>2019</v>
      </c>
      <c r="E11347" s="2" t="s">
        <v>388</v>
      </c>
      <c r="F11347" s="2">
        <v>131905156</v>
      </c>
    </row>
    <row r="11348" spans="1:6" x14ac:dyDescent="0.25">
      <c r="A11348" s="2" t="s">
        <v>284</v>
      </c>
      <c r="B11348" s="2" t="s">
        <v>405</v>
      </c>
      <c r="C11348" s="2" t="s">
        <v>389</v>
      </c>
      <c r="D11348" s="2">
        <v>2020</v>
      </c>
      <c r="E11348" s="2" t="s">
        <v>388</v>
      </c>
      <c r="F11348" s="2">
        <v>140334681</v>
      </c>
    </row>
    <row r="11349" spans="1:6" x14ac:dyDescent="0.25">
      <c r="A11349" s="2" t="s">
        <v>284</v>
      </c>
      <c r="B11349" s="2" t="s">
        <v>405</v>
      </c>
      <c r="C11349" s="2" t="s">
        <v>389</v>
      </c>
      <c r="D11349" s="2">
        <v>2021</v>
      </c>
      <c r="E11349" s="2" t="s">
        <v>388</v>
      </c>
      <c r="F11349" s="2">
        <v>143738137</v>
      </c>
    </row>
    <row r="11350" spans="1:6" x14ac:dyDescent="0.25">
      <c r="A11350" s="2" t="s">
        <v>284</v>
      </c>
      <c r="B11350" s="2" t="s">
        <v>405</v>
      </c>
      <c r="C11350" s="2" t="s">
        <v>390</v>
      </c>
      <c r="D11350" s="2">
        <v>2010</v>
      </c>
      <c r="E11350" s="2" t="s">
        <v>388</v>
      </c>
      <c r="F11350" s="2">
        <v>25910145</v>
      </c>
    </row>
    <row r="11351" spans="1:6" x14ac:dyDescent="0.25">
      <c r="A11351" s="2" t="s">
        <v>284</v>
      </c>
      <c r="B11351" s="2" t="s">
        <v>405</v>
      </c>
      <c r="C11351" s="2" t="s">
        <v>390</v>
      </c>
      <c r="D11351" s="2">
        <v>2011</v>
      </c>
      <c r="E11351" s="2" t="s">
        <v>388</v>
      </c>
      <c r="F11351" s="2">
        <v>19122314</v>
      </c>
    </row>
    <row r="11352" spans="1:6" x14ac:dyDescent="0.25">
      <c r="A11352" s="2" t="s">
        <v>284</v>
      </c>
      <c r="B11352" s="2" t="s">
        <v>405</v>
      </c>
      <c r="C11352" s="2" t="s">
        <v>390</v>
      </c>
      <c r="D11352" s="2">
        <v>2012</v>
      </c>
      <c r="E11352" s="2" t="s">
        <v>388</v>
      </c>
      <c r="F11352" s="2">
        <v>41496188</v>
      </c>
    </row>
    <row r="11353" spans="1:6" x14ac:dyDescent="0.25">
      <c r="A11353" s="2" t="s">
        <v>284</v>
      </c>
      <c r="B11353" s="2" t="s">
        <v>405</v>
      </c>
      <c r="C11353" s="2" t="s">
        <v>390</v>
      </c>
      <c r="D11353" s="2">
        <v>2013</v>
      </c>
      <c r="E11353" s="2" t="s">
        <v>388</v>
      </c>
      <c r="F11353" s="2">
        <v>32664217</v>
      </c>
    </row>
    <row r="11354" spans="1:6" x14ac:dyDescent="0.25">
      <c r="A11354" s="2" t="s">
        <v>284</v>
      </c>
      <c r="B11354" s="2" t="s">
        <v>405</v>
      </c>
      <c r="C11354" s="2" t="s">
        <v>390</v>
      </c>
      <c r="D11354" s="2">
        <v>2014</v>
      </c>
      <c r="E11354" s="2" t="s">
        <v>388</v>
      </c>
      <c r="F11354" s="2">
        <v>57031322</v>
      </c>
    </row>
    <row r="11355" spans="1:6" x14ac:dyDescent="0.25">
      <c r="A11355" s="2" t="s">
        <v>284</v>
      </c>
      <c r="B11355" s="2" t="s">
        <v>405</v>
      </c>
      <c r="C11355" s="2" t="s">
        <v>390</v>
      </c>
      <c r="D11355" s="2">
        <v>2015</v>
      </c>
      <c r="E11355" s="2" t="s">
        <v>388</v>
      </c>
      <c r="F11355" s="2">
        <v>52905873</v>
      </c>
    </row>
    <row r="11356" spans="1:6" x14ac:dyDescent="0.25">
      <c r="A11356" s="2" t="s">
        <v>284</v>
      </c>
      <c r="B11356" s="2" t="s">
        <v>405</v>
      </c>
      <c r="C11356" s="2" t="s">
        <v>390</v>
      </c>
      <c r="D11356" s="2">
        <v>2016</v>
      </c>
      <c r="E11356" s="2" t="s">
        <v>388</v>
      </c>
      <c r="F11356" s="2">
        <v>25788283</v>
      </c>
    </row>
    <row r="11357" spans="1:6" x14ac:dyDescent="0.25">
      <c r="A11357" s="2" t="s">
        <v>284</v>
      </c>
      <c r="B11357" s="2" t="s">
        <v>405</v>
      </c>
      <c r="C11357" s="2" t="s">
        <v>390</v>
      </c>
      <c r="D11357" s="2">
        <v>2017</v>
      </c>
      <c r="E11357" s="2" t="s">
        <v>388</v>
      </c>
      <c r="F11357" s="2">
        <v>35060674</v>
      </c>
    </row>
    <row r="11358" spans="1:6" x14ac:dyDescent="0.25">
      <c r="A11358" s="2" t="s">
        <v>284</v>
      </c>
      <c r="B11358" s="2" t="s">
        <v>405</v>
      </c>
      <c r="C11358" s="2" t="s">
        <v>390</v>
      </c>
      <c r="D11358" s="2">
        <v>2018</v>
      </c>
      <c r="E11358" s="2" t="s">
        <v>388</v>
      </c>
      <c r="F11358" s="2">
        <v>32586361</v>
      </c>
    </row>
    <row r="11359" spans="1:6" x14ac:dyDescent="0.25">
      <c r="A11359" s="2" t="s">
        <v>284</v>
      </c>
      <c r="B11359" s="2" t="s">
        <v>405</v>
      </c>
      <c r="C11359" s="2" t="s">
        <v>390</v>
      </c>
      <c r="D11359" s="2">
        <v>2019</v>
      </c>
      <c r="E11359" s="2" t="s">
        <v>388</v>
      </c>
      <c r="F11359" s="2">
        <v>33601972</v>
      </c>
    </row>
    <row r="11360" spans="1:6" x14ac:dyDescent="0.25">
      <c r="A11360" s="2" t="s">
        <v>284</v>
      </c>
      <c r="B11360" s="2" t="s">
        <v>405</v>
      </c>
      <c r="C11360" s="2" t="s">
        <v>390</v>
      </c>
      <c r="D11360" s="2">
        <v>2020</v>
      </c>
      <c r="E11360" s="2" t="s">
        <v>388</v>
      </c>
      <c r="F11360" s="2">
        <v>36021234</v>
      </c>
    </row>
    <row r="11361" spans="1:6" x14ac:dyDescent="0.25">
      <c r="A11361" s="2" t="s">
        <v>284</v>
      </c>
      <c r="B11361" s="2" t="s">
        <v>405</v>
      </c>
      <c r="C11361" s="2" t="s">
        <v>390</v>
      </c>
      <c r="D11361" s="2">
        <v>2021</v>
      </c>
      <c r="E11361" s="2" t="s">
        <v>388</v>
      </c>
      <c r="F11361" s="2">
        <v>38367429</v>
      </c>
    </row>
    <row r="11362" spans="1:6" x14ac:dyDescent="0.25">
      <c r="A11362" s="2" t="s">
        <v>285</v>
      </c>
      <c r="B11362" s="2" t="s">
        <v>421</v>
      </c>
      <c r="C11362" s="2" t="s">
        <v>387</v>
      </c>
      <c r="D11362" s="2">
        <v>2010</v>
      </c>
      <c r="E11362" s="2" t="s">
        <v>388</v>
      </c>
      <c r="F11362" s="2">
        <v>172315623</v>
      </c>
    </row>
    <row r="11363" spans="1:6" x14ac:dyDescent="0.25">
      <c r="A11363" s="2" t="s">
        <v>285</v>
      </c>
      <c r="B11363" s="2" t="s">
        <v>421</v>
      </c>
      <c r="C11363" s="2" t="s">
        <v>387</v>
      </c>
      <c r="D11363" s="2">
        <v>2011</v>
      </c>
      <c r="E11363" s="2" t="s">
        <v>388</v>
      </c>
      <c r="F11363" s="2">
        <v>132888542</v>
      </c>
    </row>
    <row r="11364" spans="1:6" x14ac:dyDescent="0.25">
      <c r="A11364" s="2" t="s">
        <v>285</v>
      </c>
      <c r="B11364" s="2" t="s">
        <v>421</v>
      </c>
      <c r="C11364" s="2" t="s">
        <v>387</v>
      </c>
      <c r="D11364" s="2">
        <v>2012</v>
      </c>
      <c r="E11364" s="2" t="s">
        <v>388</v>
      </c>
      <c r="F11364" s="2">
        <v>105407306</v>
      </c>
    </row>
    <row r="11365" spans="1:6" x14ac:dyDescent="0.25">
      <c r="A11365" s="2" t="s">
        <v>285</v>
      </c>
      <c r="B11365" s="2" t="s">
        <v>421</v>
      </c>
      <c r="C11365" s="2" t="s">
        <v>387</v>
      </c>
      <c r="D11365" s="2">
        <v>2013</v>
      </c>
      <c r="E11365" s="2" t="s">
        <v>388</v>
      </c>
      <c r="F11365" s="2">
        <v>59975730</v>
      </c>
    </row>
    <row r="11366" spans="1:6" x14ac:dyDescent="0.25">
      <c r="A11366" s="2" t="s">
        <v>285</v>
      </c>
      <c r="B11366" s="2" t="s">
        <v>421</v>
      </c>
      <c r="C11366" s="2" t="s">
        <v>387</v>
      </c>
      <c r="D11366" s="2">
        <v>2014</v>
      </c>
      <c r="E11366" s="2" t="s">
        <v>388</v>
      </c>
      <c r="F11366" s="2">
        <v>147487354</v>
      </c>
    </row>
    <row r="11367" spans="1:6" x14ac:dyDescent="0.25">
      <c r="A11367" s="2" t="s">
        <v>285</v>
      </c>
      <c r="B11367" s="2" t="s">
        <v>421</v>
      </c>
      <c r="C11367" s="2" t="s">
        <v>387</v>
      </c>
      <c r="D11367" s="2">
        <v>2015</v>
      </c>
      <c r="E11367" s="2" t="s">
        <v>388</v>
      </c>
      <c r="F11367" s="2">
        <v>98094532</v>
      </c>
    </row>
    <row r="11368" spans="1:6" x14ac:dyDescent="0.25">
      <c r="A11368" s="2" t="s">
        <v>285</v>
      </c>
      <c r="B11368" s="2" t="s">
        <v>421</v>
      </c>
      <c r="C11368" s="2" t="s">
        <v>387</v>
      </c>
      <c r="D11368" s="2">
        <v>2016</v>
      </c>
      <c r="E11368" s="2" t="s">
        <v>388</v>
      </c>
      <c r="F11368" s="2">
        <v>129241116</v>
      </c>
    </row>
    <row r="11369" spans="1:6" x14ac:dyDescent="0.25">
      <c r="A11369" s="2" t="s">
        <v>285</v>
      </c>
      <c r="B11369" s="2" t="s">
        <v>421</v>
      </c>
      <c r="C11369" s="2" t="s">
        <v>387</v>
      </c>
      <c r="D11369" s="2">
        <v>2017</v>
      </c>
      <c r="E11369" s="2" t="s">
        <v>388</v>
      </c>
      <c r="F11369" s="2">
        <v>232790632</v>
      </c>
    </row>
    <row r="11370" spans="1:6" x14ac:dyDescent="0.25">
      <c r="A11370" s="2" t="s">
        <v>285</v>
      </c>
      <c r="B11370" s="2" t="s">
        <v>421</v>
      </c>
      <c r="C11370" s="2" t="s">
        <v>387</v>
      </c>
      <c r="D11370" s="2">
        <v>2018</v>
      </c>
      <c r="E11370" s="2" t="s">
        <v>388</v>
      </c>
      <c r="F11370" s="2">
        <v>249480574</v>
      </c>
    </row>
    <row r="11371" spans="1:6" x14ac:dyDescent="0.25">
      <c r="A11371" s="2" t="s">
        <v>285</v>
      </c>
      <c r="B11371" s="2" t="s">
        <v>421</v>
      </c>
      <c r="C11371" s="2" t="s">
        <v>387</v>
      </c>
      <c r="D11371" s="2">
        <v>2019</v>
      </c>
      <c r="E11371" s="2" t="s">
        <v>388</v>
      </c>
      <c r="F11371" s="2">
        <v>280445464</v>
      </c>
    </row>
    <row r="11372" spans="1:6" x14ac:dyDescent="0.25">
      <c r="A11372" s="2" t="s">
        <v>285</v>
      </c>
      <c r="B11372" s="2" t="s">
        <v>421</v>
      </c>
      <c r="C11372" s="2" t="s">
        <v>387</v>
      </c>
      <c r="D11372" s="2">
        <v>2020</v>
      </c>
      <c r="E11372" s="2" t="s">
        <v>388</v>
      </c>
      <c r="F11372" s="2">
        <v>297218054</v>
      </c>
    </row>
    <row r="11373" spans="1:6" x14ac:dyDescent="0.25">
      <c r="A11373" s="2" t="s">
        <v>285</v>
      </c>
      <c r="B11373" s="2" t="s">
        <v>421</v>
      </c>
      <c r="C11373" s="2" t="s">
        <v>387</v>
      </c>
      <c r="D11373" s="2">
        <v>2021</v>
      </c>
      <c r="E11373" s="2" t="s">
        <v>388</v>
      </c>
      <c r="F11373" s="2">
        <v>308145536</v>
      </c>
    </row>
    <row r="11374" spans="1:6" x14ac:dyDescent="0.25">
      <c r="A11374" s="2" t="s">
        <v>285</v>
      </c>
      <c r="B11374" s="2" t="s">
        <v>421</v>
      </c>
      <c r="C11374" s="2" t="s">
        <v>389</v>
      </c>
      <c r="D11374" s="2">
        <v>2010</v>
      </c>
      <c r="E11374" s="2" t="s">
        <v>388</v>
      </c>
      <c r="F11374" s="2">
        <v>112993947</v>
      </c>
    </row>
    <row r="11375" spans="1:6" x14ac:dyDescent="0.25">
      <c r="A11375" s="2" t="s">
        <v>285</v>
      </c>
      <c r="B11375" s="2" t="s">
        <v>421</v>
      </c>
      <c r="C11375" s="2" t="s">
        <v>389</v>
      </c>
      <c r="D11375" s="2">
        <v>2011</v>
      </c>
      <c r="E11375" s="2" t="s">
        <v>388</v>
      </c>
      <c r="F11375" s="2">
        <v>299063744</v>
      </c>
    </row>
    <row r="11376" spans="1:6" x14ac:dyDescent="0.25">
      <c r="A11376" s="2" t="s">
        <v>285</v>
      </c>
      <c r="B11376" s="2" t="s">
        <v>421</v>
      </c>
      <c r="C11376" s="2" t="s">
        <v>389</v>
      </c>
      <c r="D11376" s="2">
        <v>2012</v>
      </c>
      <c r="E11376" s="2" t="s">
        <v>388</v>
      </c>
      <c r="F11376" s="2">
        <v>153222727</v>
      </c>
    </row>
    <row r="11377" spans="1:6" x14ac:dyDescent="0.25">
      <c r="A11377" s="2" t="s">
        <v>285</v>
      </c>
      <c r="B11377" s="2" t="s">
        <v>421</v>
      </c>
      <c r="C11377" s="2" t="s">
        <v>389</v>
      </c>
      <c r="D11377" s="2">
        <v>2013</v>
      </c>
      <c r="E11377" s="2" t="s">
        <v>388</v>
      </c>
      <c r="F11377" s="2">
        <v>121450016</v>
      </c>
    </row>
    <row r="11378" spans="1:6" x14ac:dyDescent="0.25">
      <c r="A11378" s="2" t="s">
        <v>285</v>
      </c>
      <c r="B11378" s="2" t="s">
        <v>421</v>
      </c>
      <c r="C11378" s="2" t="s">
        <v>389</v>
      </c>
      <c r="D11378" s="2">
        <v>2014</v>
      </c>
      <c r="E11378" s="2" t="s">
        <v>388</v>
      </c>
      <c r="F11378" s="2">
        <v>718003383</v>
      </c>
    </row>
    <row r="11379" spans="1:6" x14ac:dyDescent="0.25">
      <c r="A11379" s="2" t="s">
        <v>285</v>
      </c>
      <c r="B11379" s="2" t="s">
        <v>421</v>
      </c>
      <c r="C11379" s="2" t="s">
        <v>389</v>
      </c>
      <c r="D11379" s="2">
        <v>2015</v>
      </c>
      <c r="E11379" s="2" t="s">
        <v>388</v>
      </c>
      <c r="F11379" s="2">
        <v>2171034283</v>
      </c>
    </row>
    <row r="11380" spans="1:6" x14ac:dyDescent="0.25">
      <c r="A11380" s="2" t="s">
        <v>285</v>
      </c>
      <c r="B11380" s="2" t="s">
        <v>421</v>
      </c>
      <c r="C11380" s="2" t="s">
        <v>389</v>
      </c>
      <c r="D11380" s="2">
        <v>2016</v>
      </c>
      <c r="E11380" s="2" t="s">
        <v>388</v>
      </c>
      <c r="F11380" s="2">
        <v>1176657435</v>
      </c>
    </row>
    <row r="11381" spans="1:6" x14ac:dyDescent="0.25">
      <c r="A11381" s="2" t="s">
        <v>285</v>
      </c>
      <c r="B11381" s="2" t="s">
        <v>421</v>
      </c>
      <c r="C11381" s="2" t="s">
        <v>389</v>
      </c>
      <c r="D11381" s="2">
        <v>2017</v>
      </c>
      <c r="E11381" s="2" t="s">
        <v>388</v>
      </c>
      <c r="F11381" s="2">
        <v>297276390</v>
      </c>
    </row>
    <row r="11382" spans="1:6" x14ac:dyDescent="0.25">
      <c r="A11382" s="2" t="s">
        <v>285</v>
      </c>
      <c r="B11382" s="2" t="s">
        <v>421</v>
      </c>
      <c r="C11382" s="2" t="s">
        <v>389</v>
      </c>
      <c r="D11382" s="2">
        <v>2018</v>
      </c>
      <c r="E11382" s="2" t="s">
        <v>388</v>
      </c>
      <c r="F11382" s="2">
        <v>562759830</v>
      </c>
    </row>
    <row r="11383" spans="1:6" x14ac:dyDescent="0.25">
      <c r="A11383" s="2" t="s">
        <v>285</v>
      </c>
      <c r="B11383" s="2" t="s">
        <v>421</v>
      </c>
      <c r="C11383" s="2" t="s">
        <v>389</v>
      </c>
      <c r="D11383" s="2">
        <v>2019</v>
      </c>
      <c r="E11383" s="2" t="s">
        <v>388</v>
      </c>
      <c r="F11383" s="2">
        <v>586133574</v>
      </c>
    </row>
    <row r="11384" spans="1:6" x14ac:dyDescent="0.25">
      <c r="A11384" s="2" t="s">
        <v>285</v>
      </c>
      <c r="B11384" s="2" t="s">
        <v>421</v>
      </c>
      <c r="C11384" s="2" t="s">
        <v>389</v>
      </c>
      <c r="D11384" s="2">
        <v>2020</v>
      </c>
      <c r="E11384" s="2" t="s">
        <v>388</v>
      </c>
      <c r="F11384" s="2">
        <v>593098055</v>
      </c>
    </row>
    <row r="11385" spans="1:6" x14ac:dyDescent="0.25">
      <c r="A11385" s="2" t="s">
        <v>285</v>
      </c>
      <c r="B11385" s="2" t="s">
        <v>421</v>
      </c>
      <c r="C11385" s="2" t="s">
        <v>389</v>
      </c>
      <c r="D11385" s="2">
        <v>2021</v>
      </c>
      <c r="E11385" s="2" t="s">
        <v>388</v>
      </c>
      <c r="F11385" s="2">
        <v>592105864</v>
      </c>
    </row>
    <row r="11386" spans="1:6" x14ac:dyDescent="0.25">
      <c r="A11386" s="2" t="s">
        <v>285</v>
      </c>
      <c r="B11386" s="2" t="s">
        <v>421</v>
      </c>
      <c r="C11386" s="2" t="s">
        <v>390</v>
      </c>
      <c r="D11386" s="2">
        <v>2010</v>
      </c>
      <c r="E11386" s="2" t="s">
        <v>388</v>
      </c>
      <c r="F11386" s="2">
        <v>132527011</v>
      </c>
    </row>
    <row r="11387" spans="1:6" x14ac:dyDescent="0.25">
      <c r="A11387" s="2" t="s">
        <v>285</v>
      </c>
      <c r="B11387" s="2" t="s">
        <v>421</v>
      </c>
      <c r="C11387" s="2" t="s">
        <v>390</v>
      </c>
      <c r="D11387" s="2">
        <v>2011</v>
      </c>
      <c r="E11387" s="2" t="s">
        <v>388</v>
      </c>
      <c r="F11387" s="2">
        <v>145727617</v>
      </c>
    </row>
    <row r="11388" spans="1:6" x14ac:dyDescent="0.25">
      <c r="A11388" s="2" t="s">
        <v>285</v>
      </c>
      <c r="B11388" s="2" t="s">
        <v>421</v>
      </c>
      <c r="C11388" s="2" t="s">
        <v>390</v>
      </c>
      <c r="D11388" s="2">
        <v>2012</v>
      </c>
      <c r="E11388" s="2" t="s">
        <v>388</v>
      </c>
      <c r="F11388" s="2">
        <v>182901588</v>
      </c>
    </row>
    <row r="11389" spans="1:6" x14ac:dyDescent="0.25">
      <c r="A11389" s="2" t="s">
        <v>285</v>
      </c>
      <c r="B11389" s="2" t="s">
        <v>421</v>
      </c>
      <c r="C11389" s="2" t="s">
        <v>390</v>
      </c>
      <c r="D11389" s="2">
        <v>2013</v>
      </c>
      <c r="E11389" s="2" t="s">
        <v>388</v>
      </c>
      <c r="F11389" s="2">
        <v>277838518</v>
      </c>
    </row>
    <row r="11390" spans="1:6" x14ac:dyDescent="0.25">
      <c r="A11390" s="2" t="s">
        <v>285</v>
      </c>
      <c r="B11390" s="2" t="s">
        <v>421</v>
      </c>
      <c r="C11390" s="2" t="s">
        <v>390</v>
      </c>
      <c r="D11390" s="2">
        <v>2014</v>
      </c>
      <c r="E11390" s="2" t="s">
        <v>388</v>
      </c>
      <c r="F11390" s="2">
        <v>394745878</v>
      </c>
    </row>
    <row r="11391" spans="1:6" x14ac:dyDescent="0.25">
      <c r="A11391" s="2" t="s">
        <v>285</v>
      </c>
      <c r="B11391" s="2" t="s">
        <v>421</v>
      </c>
      <c r="C11391" s="2" t="s">
        <v>390</v>
      </c>
      <c r="D11391" s="2">
        <v>2015</v>
      </c>
      <c r="E11391" s="2" t="s">
        <v>388</v>
      </c>
      <c r="F11391" s="2">
        <v>478677420</v>
      </c>
    </row>
    <row r="11392" spans="1:6" x14ac:dyDescent="0.25">
      <c r="A11392" s="2" t="s">
        <v>285</v>
      </c>
      <c r="B11392" s="2" t="s">
        <v>421</v>
      </c>
      <c r="C11392" s="2" t="s">
        <v>390</v>
      </c>
      <c r="D11392" s="2">
        <v>2016</v>
      </c>
      <c r="E11392" s="2" t="s">
        <v>388</v>
      </c>
      <c r="F11392" s="2">
        <v>508302491</v>
      </c>
    </row>
    <row r="11393" spans="1:6" x14ac:dyDescent="0.25">
      <c r="A11393" s="2" t="s">
        <v>285</v>
      </c>
      <c r="B11393" s="2" t="s">
        <v>421</v>
      </c>
      <c r="C11393" s="2" t="s">
        <v>390</v>
      </c>
      <c r="D11393" s="2">
        <v>2017</v>
      </c>
      <c r="E11393" s="2" t="s">
        <v>388</v>
      </c>
      <c r="F11393" s="2">
        <v>741789874</v>
      </c>
    </row>
    <row r="11394" spans="1:6" x14ac:dyDescent="0.25">
      <c r="A11394" s="2" t="s">
        <v>285</v>
      </c>
      <c r="B11394" s="2" t="s">
        <v>421</v>
      </c>
      <c r="C11394" s="2" t="s">
        <v>390</v>
      </c>
      <c r="D11394" s="2">
        <v>2018</v>
      </c>
      <c r="E11394" s="2" t="s">
        <v>388</v>
      </c>
      <c r="F11394" s="2">
        <v>612020446</v>
      </c>
    </row>
    <row r="11395" spans="1:6" x14ac:dyDescent="0.25">
      <c r="A11395" s="2" t="s">
        <v>285</v>
      </c>
      <c r="B11395" s="2" t="s">
        <v>421</v>
      </c>
      <c r="C11395" s="2" t="s">
        <v>390</v>
      </c>
      <c r="D11395" s="2">
        <v>2019</v>
      </c>
      <c r="E11395" s="2" t="s">
        <v>388</v>
      </c>
      <c r="F11395" s="2">
        <v>677426366</v>
      </c>
    </row>
    <row r="11396" spans="1:6" x14ac:dyDescent="0.25">
      <c r="A11396" s="2" t="s">
        <v>285</v>
      </c>
      <c r="B11396" s="2" t="s">
        <v>421</v>
      </c>
      <c r="C11396" s="2" t="s">
        <v>390</v>
      </c>
      <c r="D11396" s="2">
        <v>2020</v>
      </c>
      <c r="E11396" s="2" t="s">
        <v>388</v>
      </c>
      <c r="F11396" s="2">
        <v>703822807</v>
      </c>
    </row>
    <row r="11397" spans="1:6" x14ac:dyDescent="0.25">
      <c r="A11397" s="2" t="s">
        <v>285</v>
      </c>
      <c r="B11397" s="2" t="s">
        <v>421</v>
      </c>
      <c r="C11397" s="2" t="s">
        <v>390</v>
      </c>
      <c r="D11397" s="2">
        <v>2021</v>
      </c>
      <c r="E11397" s="2" t="s">
        <v>388</v>
      </c>
      <c r="F11397" s="2">
        <v>733844883</v>
      </c>
    </row>
    <row r="11398" spans="1:6" x14ac:dyDescent="0.25">
      <c r="A11398" s="2" t="s">
        <v>286</v>
      </c>
      <c r="B11398" s="2" t="s">
        <v>413</v>
      </c>
      <c r="C11398" s="2" t="s">
        <v>387</v>
      </c>
      <c r="D11398" s="2">
        <v>2010</v>
      </c>
      <c r="E11398" s="2" t="s">
        <v>388</v>
      </c>
      <c r="F11398" s="2">
        <v>417438861</v>
      </c>
    </row>
    <row r="11399" spans="1:6" x14ac:dyDescent="0.25">
      <c r="A11399" s="2" t="s">
        <v>286</v>
      </c>
      <c r="B11399" s="2" t="s">
        <v>413</v>
      </c>
      <c r="C11399" s="2" t="s">
        <v>387</v>
      </c>
      <c r="D11399" s="2">
        <v>2011</v>
      </c>
      <c r="E11399" s="2" t="s">
        <v>388</v>
      </c>
      <c r="F11399" s="2">
        <v>324816609</v>
      </c>
    </row>
    <row r="11400" spans="1:6" x14ac:dyDescent="0.25">
      <c r="A11400" s="2" t="s">
        <v>286</v>
      </c>
      <c r="B11400" s="2" t="s">
        <v>413</v>
      </c>
      <c r="C11400" s="2" t="s">
        <v>387</v>
      </c>
      <c r="D11400" s="2">
        <v>2012</v>
      </c>
      <c r="E11400" s="2" t="s">
        <v>388</v>
      </c>
      <c r="F11400" s="2">
        <v>407492398</v>
      </c>
    </row>
    <row r="11401" spans="1:6" x14ac:dyDescent="0.25">
      <c r="A11401" s="2" t="s">
        <v>286</v>
      </c>
      <c r="B11401" s="2" t="s">
        <v>413</v>
      </c>
      <c r="C11401" s="2" t="s">
        <v>387</v>
      </c>
      <c r="D11401" s="2">
        <v>2013</v>
      </c>
      <c r="E11401" s="2" t="s">
        <v>388</v>
      </c>
      <c r="F11401" s="2">
        <v>274244862</v>
      </c>
    </row>
    <row r="11402" spans="1:6" x14ac:dyDescent="0.25">
      <c r="A11402" s="2" t="s">
        <v>286</v>
      </c>
      <c r="B11402" s="2" t="s">
        <v>413</v>
      </c>
      <c r="C11402" s="2" t="s">
        <v>387</v>
      </c>
      <c r="D11402" s="2">
        <v>2014</v>
      </c>
      <c r="E11402" s="2" t="s">
        <v>388</v>
      </c>
      <c r="F11402" s="2">
        <v>533462387</v>
      </c>
    </row>
    <row r="11403" spans="1:6" x14ac:dyDescent="0.25">
      <c r="A11403" s="2" t="s">
        <v>286</v>
      </c>
      <c r="B11403" s="2" t="s">
        <v>413</v>
      </c>
      <c r="C11403" s="2" t="s">
        <v>387</v>
      </c>
      <c r="D11403" s="2">
        <v>2015</v>
      </c>
      <c r="E11403" s="2" t="s">
        <v>388</v>
      </c>
      <c r="F11403" s="2">
        <v>446656882</v>
      </c>
    </row>
    <row r="11404" spans="1:6" x14ac:dyDescent="0.25">
      <c r="A11404" s="2" t="s">
        <v>286</v>
      </c>
      <c r="B11404" s="2" t="s">
        <v>413</v>
      </c>
      <c r="C11404" s="2" t="s">
        <v>387</v>
      </c>
      <c r="D11404" s="2">
        <v>2016</v>
      </c>
      <c r="E11404" s="2" t="s">
        <v>388</v>
      </c>
      <c r="F11404" s="2">
        <v>486174008</v>
      </c>
    </row>
    <row r="11405" spans="1:6" x14ac:dyDescent="0.25">
      <c r="A11405" s="2" t="s">
        <v>286</v>
      </c>
      <c r="B11405" s="2" t="s">
        <v>413</v>
      </c>
      <c r="C11405" s="2" t="s">
        <v>387</v>
      </c>
      <c r="D11405" s="2">
        <v>2017</v>
      </c>
      <c r="E11405" s="2" t="s">
        <v>388</v>
      </c>
      <c r="F11405" s="2">
        <v>496632370</v>
      </c>
    </row>
    <row r="11406" spans="1:6" x14ac:dyDescent="0.25">
      <c r="A11406" s="2" t="s">
        <v>286</v>
      </c>
      <c r="B11406" s="2" t="s">
        <v>413</v>
      </c>
      <c r="C11406" s="2" t="s">
        <v>387</v>
      </c>
      <c r="D11406" s="2">
        <v>2018</v>
      </c>
      <c r="E11406" s="2" t="s">
        <v>388</v>
      </c>
      <c r="F11406" s="2">
        <v>534482967</v>
      </c>
    </row>
    <row r="11407" spans="1:6" x14ac:dyDescent="0.25">
      <c r="A11407" s="2" t="s">
        <v>286</v>
      </c>
      <c r="B11407" s="2" t="s">
        <v>413</v>
      </c>
      <c r="C11407" s="2" t="s">
        <v>387</v>
      </c>
      <c r="D11407" s="2">
        <v>2019</v>
      </c>
      <c r="E11407" s="2" t="s">
        <v>388</v>
      </c>
      <c r="F11407" s="2">
        <v>573065490</v>
      </c>
    </row>
    <row r="11408" spans="1:6" x14ac:dyDescent="0.25">
      <c r="A11408" s="2" t="s">
        <v>286</v>
      </c>
      <c r="B11408" s="2" t="s">
        <v>413</v>
      </c>
      <c r="C11408" s="2" t="s">
        <v>387</v>
      </c>
      <c r="D11408" s="2">
        <v>2020</v>
      </c>
      <c r="E11408" s="2" t="s">
        <v>388</v>
      </c>
      <c r="F11408" s="2">
        <v>606686930</v>
      </c>
    </row>
    <row r="11409" spans="1:6" x14ac:dyDescent="0.25">
      <c r="A11409" s="2" t="s">
        <v>286</v>
      </c>
      <c r="B11409" s="2" t="s">
        <v>413</v>
      </c>
      <c r="C11409" s="2" t="s">
        <v>387</v>
      </c>
      <c r="D11409" s="2">
        <v>2021</v>
      </c>
      <c r="E11409" s="2" t="s">
        <v>388</v>
      </c>
      <c r="F11409" s="2">
        <v>630019322</v>
      </c>
    </row>
    <row r="11410" spans="1:6" x14ac:dyDescent="0.25">
      <c r="A11410" s="2" t="s">
        <v>286</v>
      </c>
      <c r="B11410" s="2" t="s">
        <v>413</v>
      </c>
      <c r="C11410" s="2" t="s">
        <v>389</v>
      </c>
      <c r="D11410" s="2">
        <v>2010</v>
      </c>
      <c r="E11410" s="2" t="s">
        <v>388</v>
      </c>
      <c r="F11410" s="2">
        <v>714912540</v>
      </c>
    </row>
    <row r="11411" spans="1:6" x14ac:dyDescent="0.25">
      <c r="A11411" s="2" t="s">
        <v>286</v>
      </c>
      <c r="B11411" s="2" t="s">
        <v>413</v>
      </c>
      <c r="C11411" s="2" t="s">
        <v>389</v>
      </c>
      <c r="D11411" s="2">
        <v>2011</v>
      </c>
      <c r="E11411" s="2" t="s">
        <v>388</v>
      </c>
      <c r="F11411" s="2">
        <v>1081025131</v>
      </c>
    </row>
    <row r="11412" spans="1:6" x14ac:dyDescent="0.25">
      <c r="A11412" s="2" t="s">
        <v>286</v>
      </c>
      <c r="B11412" s="2" t="s">
        <v>413</v>
      </c>
      <c r="C11412" s="2" t="s">
        <v>389</v>
      </c>
      <c r="D11412" s="2">
        <v>2012</v>
      </c>
      <c r="E11412" s="2" t="s">
        <v>388</v>
      </c>
      <c r="F11412" s="2">
        <v>694752149</v>
      </c>
    </row>
    <row r="11413" spans="1:6" x14ac:dyDescent="0.25">
      <c r="A11413" s="2" t="s">
        <v>286</v>
      </c>
      <c r="B11413" s="2" t="s">
        <v>413</v>
      </c>
      <c r="C11413" s="2" t="s">
        <v>389</v>
      </c>
      <c r="D11413" s="2">
        <v>2013</v>
      </c>
      <c r="E11413" s="2" t="s">
        <v>388</v>
      </c>
      <c r="F11413" s="2">
        <v>522063782</v>
      </c>
    </row>
    <row r="11414" spans="1:6" x14ac:dyDescent="0.25">
      <c r="A11414" s="2" t="s">
        <v>286</v>
      </c>
      <c r="B11414" s="2" t="s">
        <v>413</v>
      </c>
      <c r="C11414" s="2" t="s">
        <v>389</v>
      </c>
      <c r="D11414" s="2">
        <v>2014</v>
      </c>
      <c r="E11414" s="2" t="s">
        <v>388</v>
      </c>
      <c r="F11414" s="2">
        <v>754518438</v>
      </c>
    </row>
    <row r="11415" spans="1:6" x14ac:dyDescent="0.25">
      <c r="A11415" s="2" t="s">
        <v>286</v>
      </c>
      <c r="B11415" s="2" t="s">
        <v>413</v>
      </c>
      <c r="C11415" s="2" t="s">
        <v>389</v>
      </c>
      <c r="D11415" s="2">
        <v>2015</v>
      </c>
      <c r="E11415" s="2" t="s">
        <v>388</v>
      </c>
      <c r="F11415" s="2">
        <v>995456214</v>
      </c>
    </row>
    <row r="11416" spans="1:6" x14ac:dyDescent="0.25">
      <c r="A11416" s="2" t="s">
        <v>286</v>
      </c>
      <c r="B11416" s="2" t="s">
        <v>413</v>
      </c>
      <c r="C11416" s="2" t="s">
        <v>389</v>
      </c>
      <c r="D11416" s="2">
        <v>2016</v>
      </c>
      <c r="E11416" s="2" t="s">
        <v>388</v>
      </c>
      <c r="F11416" s="2">
        <v>1911822503</v>
      </c>
    </row>
    <row r="11417" spans="1:6" x14ac:dyDescent="0.25">
      <c r="A11417" s="2" t="s">
        <v>286</v>
      </c>
      <c r="B11417" s="2" t="s">
        <v>413</v>
      </c>
      <c r="C11417" s="2" t="s">
        <v>389</v>
      </c>
      <c r="D11417" s="2">
        <v>2017</v>
      </c>
      <c r="E11417" s="2" t="s">
        <v>388</v>
      </c>
      <c r="F11417" s="2">
        <v>1127897027</v>
      </c>
    </row>
    <row r="11418" spans="1:6" x14ac:dyDescent="0.25">
      <c r="A11418" s="2" t="s">
        <v>286</v>
      </c>
      <c r="B11418" s="2" t="s">
        <v>413</v>
      </c>
      <c r="C11418" s="2" t="s">
        <v>389</v>
      </c>
      <c r="D11418" s="2">
        <v>2018</v>
      </c>
      <c r="E11418" s="2" t="s">
        <v>388</v>
      </c>
      <c r="F11418" s="2">
        <v>1943489224</v>
      </c>
    </row>
    <row r="11419" spans="1:6" x14ac:dyDescent="0.25">
      <c r="A11419" s="2" t="s">
        <v>286</v>
      </c>
      <c r="B11419" s="2" t="s">
        <v>413</v>
      </c>
      <c r="C11419" s="2" t="s">
        <v>389</v>
      </c>
      <c r="D11419" s="2">
        <v>2019</v>
      </c>
      <c r="E11419" s="2" t="s">
        <v>388</v>
      </c>
      <c r="F11419" s="2">
        <v>2030004100</v>
      </c>
    </row>
    <row r="11420" spans="1:6" x14ac:dyDescent="0.25">
      <c r="A11420" s="2" t="s">
        <v>286</v>
      </c>
      <c r="B11420" s="2" t="s">
        <v>413</v>
      </c>
      <c r="C11420" s="2" t="s">
        <v>389</v>
      </c>
      <c r="D11420" s="2">
        <v>2020</v>
      </c>
      <c r="E11420" s="2" t="s">
        <v>388</v>
      </c>
      <c r="F11420" s="2">
        <v>2037239839</v>
      </c>
    </row>
    <row r="11421" spans="1:6" x14ac:dyDescent="0.25">
      <c r="A11421" s="2" t="s">
        <v>286</v>
      </c>
      <c r="B11421" s="2" t="s">
        <v>413</v>
      </c>
      <c r="C11421" s="2" t="s">
        <v>389</v>
      </c>
      <c r="D11421" s="2">
        <v>2021</v>
      </c>
      <c r="E11421" s="2" t="s">
        <v>388</v>
      </c>
      <c r="F11421" s="2">
        <v>2036030413</v>
      </c>
    </row>
    <row r="11422" spans="1:6" x14ac:dyDescent="0.25">
      <c r="A11422" s="2" t="s">
        <v>286</v>
      </c>
      <c r="B11422" s="2" t="s">
        <v>413</v>
      </c>
      <c r="C11422" s="2" t="s">
        <v>390</v>
      </c>
      <c r="D11422" s="2">
        <v>2010</v>
      </c>
      <c r="E11422" s="2" t="s">
        <v>388</v>
      </c>
      <c r="F11422" s="2">
        <v>864970299</v>
      </c>
    </row>
    <row r="11423" spans="1:6" x14ac:dyDescent="0.25">
      <c r="A11423" s="2" t="s">
        <v>286</v>
      </c>
      <c r="B11423" s="2" t="s">
        <v>413</v>
      </c>
      <c r="C11423" s="2" t="s">
        <v>390</v>
      </c>
      <c r="D11423" s="2">
        <v>2011</v>
      </c>
      <c r="E11423" s="2" t="s">
        <v>388</v>
      </c>
      <c r="F11423" s="2">
        <v>744076160</v>
      </c>
    </row>
    <row r="11424" spans="1:6" x14ac:dyDescent="0.25">
      <c r="A11424" s="2" t="s">
        <v>286</v>
      </c>
      <c r="B11424" s="2" t="s">
        <v>413</v>
      </c>
      <c r="C11424" s="2" t="s">
        <v>390</v>
      </c>
      <c r="D11424" s="2">
        <v>2012</v>
      </c>
      <c r="E11424" s="2" t="s">
        <v>388</v>
      </c>
      <c r="F11424" s="2">
        <v>933742935</v>
      </c>
    </row>
    <row r="11425" spans="1:6" x14ac:dyDescent="0.25">
      <c r="A11425" s="2" t="s">
        <v>286</v>
      </c>
      <c r="B11425" s="2" t="s">
        <v>413</v>
      </c>
      <c r="C11425" s="2" t="s">
        <v>390</v>
      </c>
      <c r="D11425" s="2">
        <v>2013</v>
      </c>
      <c r="E11425" s="2" t="s">
        <v>388</v>
      </c>
      <c r="F11425" s="2">
        <v>1062096357</v>
      </c>
    </row>
    <row r="11426" spans="1:6" x14ac:dyDescent="0.25">
      <c r="A11426" s="2" t="s">
        <v>286</v>
      </c>
      <c r="B11426" s="2" t="s">
        <v>413</v>
      </c>
      <c r="C11426" s="2" t="s">
        <v>390</v>
      </c>
      <c r="D11426" s="2">
        <v>2014</v>
      </c>
      <c r="E11426" s="2" t="s">
        <v>388</v>
      </c>
      <c r="F11426" s="2">
        <v>1255795713</v>
      </c>
    </row>
    <row r="11427" spans="1:6" x14ac:dyDescent="0.25">
      <c r="A11427" s="2" t="s">
        <v>286</v>
      </c>
      <c r="B11427" s="2" t="s">
        <v>413</v>
      </c>
      <c r="C11427" s="2" t="s">
        <v>390</v>
      </c>
      <c r="D11427" s="2">
        <v>2015</v>
      </c>
      <c r="E11427" s="2" t="s">
        <v>388</v>
      </c>
      <c r="F11427" s="2">
        <v>1398199717</v>
      </c>
    </row>
    <row r="11428" spans="1:6" x14ac:dyDescent="0.25">
      <c r="A11428" s="2" t="s">
        <v>286</v>
      </c>
      <c r="B11428" s="2" t="s">
        <v>413</v>
      </c>
      <c r="C11428" s="2" t="s">
        <v>390</v>
      </c>
      <c r="D11428" s="2">
        <v>2016</v>
      </c>
      <c r="E11428" s="2" t="s">
        <v>388</v>
      </c>
      <c r="F11428" s="2">
        <v>1530912977</v>
      </c>
    </row>
    <row r="11429" spans="1:6" x14ac:dyDescent="0.25">
      <c r="A11429" s="2" t="s">
        <v>286</v>
      </c>
      <c r="B11429" s="2" t="s">
        <v>413</v>
      </c>
      <c r="C11429" s="2" t="s">
        <v>390</v>
      </c>
      <c r="D11429" s="2">
        <v>2017</v>
      </c>
      <c r="E11429" s="2" t="s">
        <v>388</v>
      </c>
      <c r="F11429" s="2">
        <v>2198614576</v>
      </c>
    </row>
    <row r="11430" spans="1:6" x14ac:dyDescent="0.25">
      <c r="A11430" s="2" t="s">
        <v>286</v>
      </c>
      <c r="B11430" s="2" t="s">
        <v>413</v>
      </c>
      <c r="C11430" s="2" t="s">
        <v>390</v>
      </c>
      <c r="D11430" s="2">
        <v>2018</v>
      </c>
      <c r="E11430" s="2" t="s">
        <v>388</v>
      </c>
      <c r="F11430" s="2">
        <v>2820558424</v>
      </c>
    </row>
    <row r="11431" spans="1:6" x14ac:dyDescent="0.25">
      <c r="A11431" s="2" t="s">
        <v>286</v>
      </c>
      <c r="B11431" s="2" t="s">
        <v>413</v>
      </c>
      <c r="C11431" s="2" t="s">
        <v>390</v>
      </c>
      <c r="D11431" s="2">
        <v>2019</v>
      </c>
      <c r="E11431" s="2" t="s">
        <v>388</v>
      </c>
      <c r="F11431" s="2">
        <v>2959347352</v>
      </c>
    </row>
    <row r="11432" spans="1:6" x14ac:dyDescent="0.25">
      <c r="A11432" s="2" t="s">
        <v>286</v>
      </c>
      <c r="B11432" s="2" t="s">
        <v>413</v>
      </c>
      <c r="C11432" s="2" t="s">
        <v>390</v>
      </c>
      <c r="D11432" s="2">
        <v>2020</v>
      </c>
      <c r="E11432" s="2" t="s">
        <v>388</v>
      </c>
      <c r="F11432" s="2">
        <v>3128407991</v>
      </c>
    </row>
    <row r="11433" spans="1:6" x14ac:dyDescent="0.25">
      <c r="A11433" s="2" t="s">
        <v>286</v>
      </c>
      <c r="B11433" s="2" t="s">
        <v>413</v>
      </c>
      <c r="C11433" s="2" t="s">
        <v>390</v>
      </c>
      <c r="D11433" s="2">
        <v>2021</v>
      </c>
      <c r="E11433" s="2" t="s">
        <v>388</v>
      </c>
      <c r="F11433" s="2">
        <v>3287165399</v>
      </c>
    </row>
    <row r="11434" spans="1:6" x14ac:dyDescent="0.25">
      <c r="A11434" s="2" t="s">
        <v>287</v>
      </c>
      <c r="B11434" s="2" t="s">
        <v>405</v>
      </c>
      <c r="C11434" s="2" t="s">
        <v>387</v>
      </c>
      <c r="D11434" s="2">
        <v>2010</v>
      </c>
      <c r="E11434" s="2" t="s">
        <v>388</v>
      </c>
      <c r="F11434" s="2">
        <v>856512104</v>
      </c>
    </row>
    <row r="11435" spans="1:6" x14ac:dyDescent="0.25">
      <c r="A11435" s="2" t="s">
        <v>287</v>
      </c>
      <c r="B11435" s="2" t="s">
        <v>405</v>
      </c>
      <c r="C11435" s="2" t="s">
        <v>387</v>
      </c>
      <c r="D11435" s="2">
        <v>2011</v>
      </c>
      <c r="E11435" s="2" t="s">
        <v>388</v>
      </c>
      <c r="F11435" s="2">
        <v>815821153</v>
      </c>
    </row>
    <row r="11436" spans="1:6" x14ac:dyDescent="0.25">
      <c r="A11436" s="2" t="s">
        <v>287</v>
      </c>
      <c r="B11436" s="2" t="s">
        <v>405</v>
      </c>
      <c r="C11436" s="2" t="s">
        <v>387</v>
      </c>
      <c r="D11436" s="2">
        <v>2012</v>
      </c>
      <c r="E11436" s="2" t="s">
        <v>388</v>
      </c>
      <c r="F11436" s="2">
        <v>1798477138</v>
      </c>
    </row>
    <row r="11437" spans="1:6" x14ac:dyDescent="0.25">
      <c r="A11437" s="2" t="s">
        <v>287</v>
      </c>
      <c r="B11437" s="2" t="s">
        <v>405</v>
      </c>
      <c r="C11437" s="2" t="s">
        <v>387</v>
      </c>
      <c r="D11437" s="2">
        <v>2013</v>
      </c>
      <c r="E11437" s="2" t="s">
        <v>388</v>
      </c>
      <c r="F11437" s="2">
        <v>1295293092</v>
      </c>
    </row>
    <row r="11438" spans="1:6" x14ac:dyDescent="0.25">
      <c r="A11438" s="2" t="s">
        <v>287</v>
      </c>
      <c r="B11438" s="2" t="s">
        <v>405</v>
      </c>
      <c r="C11438" s="2" t="s">
        <v>387</v>
      </c>
      <c r="D11438" s="2">
        <v>2014</v>
      </c>
      <c r="E11438" s="2" t="s">
        <v>388</v>
      </c>
      <c r="F11438" s="2">
        <v>1078837674</v>
      </c>
    </row>
    <row r="11439" spans="1:6" x14ac:dyDescent="0.25">
      <c r="A11439" s="2" t="s">
        <v>287</v>
      </c>
      <c r="B11439" s="2" t="s">
        <v>405</v>
      </c>
      <c r="C11439" s="2" t="s">
        <v>387</v>
      </c>
      <c r="D11439" s="2">
        <v>2015</v>
      </c>
      <c r="E11439" s="2" t="s">
        <v>388</v>
      </c>
      <c r="F11439" s="2">
        <v>1365931953</v>
      </c>
    </row>
    <row r="11440" spans="1:6" x14ac:dyDescent="0.25">
      <c r="A11440" s="2" t="s">
        <v>287</v>
      </c>
      <c r="B11440" s="2" t="s">
        <v>405</v>
      </c>
      <c r="C11440" s="2" t="s">
        <v>387</v>
      </c>
      <c r="D11440" s="2">
        <v>2016</v>
      </c>
      <c r="E11440" s="2" t="s">
        <v>388</v>
      </c>
      <c r="F11440" s="2">
        <v>827911097</v>
      </c>
    </row>
    <row r="11441" spans="1:6" x14ac:dyDescent="0.25">
      <c r="A11441" s="2" t="s">
        <v>287</v>
      </c>
      <c r="B11441" s="2" t="s">
        <v>405</v>
      </c>
      <c r="C11441" s="2" t="s">
        <v>387</v>
      </c>
      <c r="D11441" s="2">
        <v>2017</v>
      </c>
      <c r="E11441" s="2" t="s">
        <v>388</v>
      </c>
      <c r="F11441" s="2">
        <v>1001273852</v>
      </c>
    </row>
    <row r="11442" spans="1:6" x14ac:dyDescent="0.25">
      <c r="A11442" s="2" t="s">
        <v>287</v>
      </c>
      <c r="B11442" s="2" t="s">
        <v>405</v>
      </c>
      <c r="C11442" s="2" t="s">
        <v>387</v>
      </c>
      <c r="D11442" s="2">
        <v>2018</v>
      </c>
      <c r="E11442" s="2" t="s">
        <v>388</v>
      </c>
      <c r="F11442" s="2">
        <v>1514704035</v>
      </c>
    </row>
    <row r="11443" spans="1:6" x14ac:dyDescent="0.25">
      <c r="A11443" s="2" t="s">
        <v>287</v>
      </c>
      <c r="B11443" s="2" t="s">
        <v>405</v>
      </c>
      <c r="C11443" s="2" t="s">
        <v>387</v>
      </c>
      <c r="D11443" s="2">
        <v>2019</v>
      </c>
      <c r="E11443" s="2" t="s">
        <v>388</v>
      </c>
      <c r="F11443" s="2">
        <v>1624959186</v>
      </c>
    </row>
    <row r="11444" spans="1:6" x14ac:dyDescent="0.25">
      <c r="A11444" s="2" t="s">
        <v>287</v>
      </c>
      <c r="B11444" s="2" t="s">
        <v>405</v>
      </c>
      <c r="C11444" s="2" t="s">
        <v>387</v>
      </c>
      <c r="D11444" s="2">
        <v>2020</v>
      </c>
      <c r="E11444" s="2" t="s">
        <v>388</v>
      </c>
      <c r="F11444" s="2">
        <v>1760130883</v>
      </c>
    </row>
    <row r="11445" spans="1:6" x14ac:dyDescent="0.25">
      <c r="A11445" s="2" t="s">
        <v>287</v>
      </c>
      <c r="B11445" s="2" t="s">
        <v>405</v>
      </c>
      <c r="C11445" s="2" t="s">
        <v>387</v>
      </c>
      <c r="D11445" s="2">
        <v>2021</v>
      </c>
      <c r="E11445" s="2" t="s">
        <v>388</v>
      </c>
      <c r="F11445" s="2">
        <v>1863670128</v>
      </c>
    </row>
    <row r="11446" spans="1:6" x14ac:dyDescent="0.25">
      <c r="A11446" s="2" t="s">
        <v>287</v>
      </c>
      <c r="B11446" s="2" t="s">
        <v>405</v>
      </c>
      <c r="C11446" s="2" t="s">
        <v>389</v>
      </c>
      <c r="D11446" s="2">
        <v>2010</v>
      </c>
      <c r="E11446" s="2" t="s">
        <v>388</v>
      </c>
      <c r="F11446" s="2">
        <v>1923023782</v>
      </c>
    </row>
    <row r="11447" spans="1:6" x14ac:dyDescent="0.25">
      <c r="A11447" s="2" t="s">
        <v>287</v>
      </c>
      <c r="B11447" s="2" t="s">
        <v>405</v>
      </c>
      <c r="C11447" s="2" t="s">
        <v>389</v>
      </c>
      <c r="D11447" s="2">
        <v>2011</v>
      </c>
      <c r="E11447" s="2" t="s">
        <v>388</v>
      </c>
      <c r="F11447" s="2">
        <v>4722196361</v>
      </c>
    </row>
    <row r="11448" spans="1:6" x14ac:dyDescent="0.25">
      <c r="A11448" s="2" t="s">
        <v>287</v>
      </c>
      <c r="B11448" s="2" t="s">
        <v>405</v>
      </c>
      <c r="C11448" s="2" t="s">
        <v>389</v>
      </c>
      <c r="D11448" s="2">
        <v>2012</v>
      </c>
      <c r="E11448" s="2" t="s">
        <v>388</v>
      </c>
      <c r="F11448" s="2">
        <v>1751669903</v>
      </c>
    </row>
    <row r="11449" spans="1:6" x14ac:dyDescent="0.25">
      <c r="A11449" s="2" t="s">
        <v>287</v>
      </c>
      <c r="B11449" s="2" t="s">
        <v>405</v>
      </c>
      <c r="C11449" s="2" t="s">
        <v>389</v>
      </c>
      <c r="D11449" s="2">
        <v>2013</v>
      </c>
      <c r="E11449" s="2" t="s">
        <v>388</v>
      </c>
      <c r="F11449" s="2">
        <v>3199168270</v>
      </c>
    </row>
    <row r="11450" spans="1:6" x14ac:dyDescent="0.25">
      <c r="A11450" s="2" t="s">
        <v>287</v>
      </c>
      <c r="B11450" s="2" t="s">
        <v>405</v>
      </c>
      <c r="C11450" s="2" t="s">
        <v>389</v>
      </c>
      <c r="D11450" s="2">
        <v>2014</v>
      </c>
      <c r="E11450" s="2" t="s">
        <v>388</v>
      </c>
      <c r="F11450" s="2">
        <v>2455379906</v>
      </c>
    </row>
    <row r="11451" spans="1:6" x14ac:dyDescent="0.25">
      <c r="A11451" s="2" t="s">
        <v>287</v>
      </c>
      <c r="B11451" s="2" t="s">
        <v>405</v>
      </c>
      <c r="C11451" s="2" t="s">
        <v>389</v>
      </c>
      <c r="D11451" s="2">
        <v>2015</v>
      </c>
      <c r="E11451" s="2" t="s">
        <v>388</v>
      </c>
      <c r="F11451" s="2">
        <v>2346749212</v>
      </c>
    </row>
    <row r="11452" spans="1:6" x14ac:dyDescent="0.25">
      <c r="A11452" s="2" t="s">
        <v>287</v>
      </c>
      <c r="B11452" s="2" t="s">
        <v>405</v>
      </c>
      <c r="C11452" s="2" t="s">
        <v>389</v>
      </c>
      <c r="D11452" s="2">
        <v>2016</v>
      </c>
      <c r="E11452" s="2" t="s">
        <v>388</v>
      </c>
      <c r="F11452" s="2">
        <v>3216896001</v>
      </c>
    </row>
    <row r="11453" spans="1:6" x14ac:dyDescent="0.25">
      <c r="A11453" s="2" t="s">
        <v>287</v>
      </c>
      <c r="B11453" s="2" t="s">
        <v>405</v>
      </c>
      <c r="C11453" s="2" t="s">
        <v>389</v>
      </c>
      <c r="D11453" s="2">
        <v>2017</v>
      </c>
      <c r="E11453" s="2" t="s">
        <v>388</v>
      </c>
      <c r="F11453" s="2">
        <v>4678282779</v>
      </c>
    </row>
    <row r="11454" spans="1:6" x14ac:dyDescent="0.25">
      <c r="A11454" s="2" t="s">
        <v>287</v>
      </c>
      <c r="B11454" s="2" t="s">
        <v>405</v>
      </c>
      <c r="C11454" s="2" t="s">
        <v>389</v>
      </c>
      <c r="D11454" s="2">
        <v>2018</v>
      </c>
      <c r="E11454" s="2" t="s">
        <v>388</v>
      </c>
      <c r="F11454" s="2">
        <v>3796716240</v>
      </c>
    </row>
    <row r="11455" spans="1:6" x14ac:dyDescent="0.25">
      <c r="A11455" s="2" t="s">
        <v>287</v>
      </c>
      <c r="B11455" s="2" t="s">
        <v>405</v>
      </c>
      <c r="C11455" s="2" t="s">
        <v>389</v>
      </c>
      <c r="D11455" s="2">
        <v>2019</v>
      </c>
      <c r="E11455" s="2" t="s">
        <v>388</v>
      </c>
      <c r="F11455" s="2">
        <v>4034685993</v>
      </c>
    </row>
    <row r="11456" spans="1:6" x14ac:dyDescent="0.25">
      <c r="A11456" s="2" t="s">
        <v>287</v>
      </c>
      <c r="B11456" s="2" t="s">
        <v>405</v>
      </c>
      <c r="C11456" s="2" t="s">
        <v>389</v>
      </c>
      <c r="D11456" s="2">
        <v>2020</v>
      </c>
      <c r="E11456" s="2" t="s">
        <v>388</v>
      </c>
      <c r="F11456" s="2">
        <v>4300841062</v>
      </c>
    </row>
    <row r="11457" spans="1:6" x14ac:dyDescent="0.25">
      <c r="A11457" s="2" t="s">
        <v>287</v>
      </c>
      <c r="B11457" s="2" t="s">
        <v>405</v>
      </c>
      <c r="C11457" s="2" t="s">
        <v>389</v>
      </c>
      <c r="D11457" s="2">
        <v>2021</v>
      </c>
      <c r="E11457" s="2" t="s">
        <v>388</v>
      </c>
      <c r="F11457" s="2">
        <v>4426507783</v>
      </c>
    </row>
    <row r="11458" spans="1:6" x14ac:dyDescent="0.25">
      <c r="A11458" s="2" t="s">
        <v>287</v>
      </c>
      <c r="B11458" s="2" t="s">
        <v>405</v>
      </c>
      <c r="C11458" s="2" t="s">
        <v>390</v>
      </c>
      <c r="D11458" s="2">
        <v>2010</v>
      </c>
      <c r="E11458" s="2" t="s">
        <v>388</v>
      </c>
      <c r="F11458" s="2">
        <v>1192095361</v>
      </c>
    </row>
    <row r="11459" spans="1:6" x14ac:dyDescent="0.25">
      <c r="A11459" s="2" t="s">
        <v>287</v>
      </c>
      <c r="B11459" s="2" t="s">
        <v>405</v>
      </c>
      <c r="C11459" s="2" t="s">
        <v>390</v>
      </c>
      <c r="D11459" s="2">
        <v>2011</v>
      </c>
      <c r="E11459" s="2" t="s">
        <v>388</v>
      </c>
      <c r="F11459" s="2">
        <v>819629439</v>
      </c>
    </row>
    <row r="11460" spans="1:6" x14ac:dyDescent="0.25">
      <c r="A11460" s="2" t="s">
        <v>287</v>
      </c>
      <c r="B11460" s="2" t="s">
        <v>405</v>
      </c>
      <c r="C11460" s="2" t="s">
        <v>390</v>
      </c>
      <c r="D11460" s="2">
        <v>2012</v>
      </c>
      <c r="E11460" s="2" t="s">
        <v>388</v>
      </c>
      <c r="F11460" s="2">
        <v>1310568285</v>
      </c>
    </row>
    <row r="11461" spans="1:6" x14ac:dyDescent="0.25">
      <c r="A11461" s="2" t="s">
        <v>287</v>
      </c>
      <c r="B11461" s="2" t="s">
        <v>405</v>
      </c>
      <c r="C11461" s="2" t="s">
        <v>390</v>
      </c>
      <c r="D11461" s="2">
        <v>2013</v>
      </c>
      <c r="E11461" s="2" t="s">
        <v>388</v>
      </c>
      <c r="F11461" s="2">
        <v>1557383425</v>
      </c>
    </row>
    <row r="11462" spans="1:6" x14ac:dyDescent="0.25">
      <c r="A11462" s="2" t="s">
        <v>287</v>
      </c>
      <c r="B11462" s="2" t="s">
        <v>405</v>
      </c>
      <c r="C11462" s="2" t="s">
        <v>390</v>
      </c>
      <c r="D11462" s="2">
        <v>2014</v>
      </c>
      <c r="E11462" s="2" t="s">
        <v>388</v>
      </c>
      <c r="F11462" s="2">
        <v>1849991159</v>
      </c>
    </row>
    <row r="11463" spans="1:6" x14ac:dyDescent="0.25">
      <c r="A11463" s="2" t="s">
        <v>287</v>
      </c>
      <c r="B11463" s="2" t="s">
        <v>405</v>
      </c>
      <c r="C11463" s="2" t="s">
        <v>390</v>
      </c>
      <c r="D11463" s="2">
        <v>2015</v>
      </c>
      <c r="E11463" s="2" t="s">
        <v>388</v>
      </c>
      <c r="F11463" s="2">
        <v>1894110438</v>
      </c>
    </row>
    <row r="11464" spans="1:6" x14ac:dyDescent="0.25">
      <c r="A11464" s="2" t="s">
        <v>287</v>
      </c>
      <c r="B11464" s="2" t="s">
        <v>405</v>
      </c>
      <c r="C11464" s="2" t="s">
        <v>390</v>
      </c>
      <c r="D11464" s="2">
        <v>2016</v>
      </c>
      <c r="E11464" s="2" t="s">
        <v>388</v>
      </c>
      <c r="F11464" s="2">
        <v>2392893931</v>
      </c>
    </row>
    <row r="11465" spans="1:6" x14ac:dyDescent="0.25">
      <c r="A11465" s="2" t="s">
        <v>287</v>
      </c>
      <c r="B11465" s="2" t="s">
        <v>405</v>
      </c>
      <c r="C11465" s="2" t="s">
        <v>390</v>
      </c>
      <c r="D11465" s="2">
        <v>2017</v>
      </c>
      <c r="E11465" s="2" t="s">
        <v>388</v>
      </c>
      <c r="F11465" s="2">
        <v>3031756729</v>
      </c>
    </row>
    <row r="11466" spans="1:6" x14ac:dyDescent="0.25">
      <c r="A11466" s="2" t="s">
        <v>287</v>
      </c>
      <c r="B11466" s="2" t="s">
        <v>405</v>
      </c>
      <c r="C11466" s="2" t="s">
        <v>390</v>
      </c>
      <c r="D11466" s="2">
        <v>2018</v>
      </c>
      <c r="E11466" s="2" t="s">
        <v>388</v>
      </c>
      <c r="F11466" s="2">
        <v>2794467143</v>
      </c>
    </row>
    <row r="11467" spans="1:6" x14ac:dyDescent="0.25">
      <c r="A11467" s="2" t="s">
        <v>287</v>
      </c>
      <c r="B11467" s="2" t="s">
        <v>405</v>
      </c>
      <c r="C11467" s="2" t="s">
        <v>390</v>
      </c>
      <c r="D11467" s="2">
        <v>2019</v>
      </c>
      <c r="E11467" s="2" t="s">
        <v>388</v>
      </c>
      <c r="F11467" s="2">
        <v>2983879692</v>
      </c>
    </row>
    <row r="11468" spans="1:6" x14ac:dyDescent="0.25">
      <c r="A11468" s="2" t="s">
        <v>287</v>
      </c>
      <c r="B11468" s="2" t="s">
        <v>405</v>
      </c>
      <c r="C11468" s="2" t="s">
        <v>390</v>
      </c>
      <c r="D11468" s="2">
        <v>2020</v>
      </c>
      <c r="E11468" s="2" t="s">
        <v>388</v>
      </c>
      <c r="F11468" s="2">
        <v>3181830928</v>
      </c>
    </row>
    <row r="11469" spans="1:6" x14ac:dyDescent="0.25">
      <c r="A11469" s="2" t="s">
        <v>287</v>
      </c>
      <c r="B11469" s="2" t="s">
        <v>405</v>
      </c>
      <c r="C11469" s="2" t="s">
        <v>390</v>
      </c>
      <c r="D11469" s="2">
        <v>2021</v>
      </c>
      <c r="E11469" s="2" t="s">
        <v>388</v>
      </c>
      <c r="F11469" s="2">
        <v>3343318021</v>
      </c>
    </row>
    <row r="11470" spans="1:6" x14ac:dyDescent="0.25">
      <c r="A11470" s="2" t="s">
        <v>288</v>
      </c>
      <c r="B11470" s="2" t="s">
        <v>413</v>
      </c>
      <c r="C11470" s="2" t="s">
        <v>387</v>
      </c>
      <c r="D11470" s="2">
        <v>2010</v>
      </c>
      <c r="E11470" s="2" t="s">
        <v>388</v>
      </c>
      <c r="F11470" s="2">
        <v>130348219</v>
      </c>
    </row>
    <row r="11471" spans="1:6" x14ac:dyDescent="0.25">
      <c r="A11471" s="2" t="s">
        <v>288</v>
      </c>
      <c r="B11471" s="2" t="s">
        <v>413</v>
      </c>
      <c r="C11471" s="2" t="s">
        <v>387</v>
      </c>
      <c r="D11471" s="2">
        <v>2011</v>
      </c>
      <c r="E11471" s="2" t="s">
        <v>388</v>
      </c>
      <c r="F11471" s="2">
        <v>61847712</v>
      </c>
    </row>
    <row r="11472" spans="1:6" x14ac:dyDescent="0.25">
      <c r="A11472" s="2" t="s">
        <v>288</v>
      </c>
      <c r="B11472" s="2" t="s">
        <v>413</v>
      </c>
      <c r="C11472" s="2" t="s">
        <v>387</v>
      </c>
      <c r="D11472" s="2">
        <v>2012</v>
      </c>
      <c r="E11472" s="2" t="s">
        <v>388</v>
      </c>
      <c r="F11472" s="2">
        <v>91214709</v>
      </c>
    </row>
    <row r="11473" spans="1:6" x14ac:dyDescent="0.25">
      <c r="A11473" s="2" t="s">
        <v>288</v>
      </c>
      <c r="B11473" s="2" t="s">
        <v>413</v>
      </c>
      <c r="C11473" s="2" t="s">
        <v>387</v>
      </c>
      <c r="D11473" s="2">
        <v>2013</v>
      </c>
      <c r="E11473" s="2" t="s">
        <v>388</v>
      </c>
      <c r="F11473" s="2">
        <v>81482892</v>
      </c>
    </row>
    <row r="11474" spans="1:6" x14ac:dyDescent="0.25">
      <c r="A11474" s="2" t="s">
        <v>288</v>
      </c>
      <c r="B11474" s="2" t="s">
        <v>413</v>
      </c>
      <c r="C11474" s="2" t="s">
        <v>387</v>
      </c>
      <c r="D11474" s="2">
        <v>2014</v>
      </c>
      <c r="E11474" s="2" t="s">
        <v>388</v>
      </c>
      <c r="F11474" s="2">
        <v>52225151</v>
      </c>
    </row>
    <row r="11475" spans="1:6" x14ac:dyDescent="0.25">
      <c r="A11475" s="2" t="s">
        <v>288</v>
      </c>
      <c r="B11475" s="2" t="s">
        <v>413</v>
      </c>
      <c r="C11475" s="2" t="s">
        <v>387</v>
      </c>
      <c r="D11475" s="2">
        <v>2015</v>
      </c>
      <c r="E11475" s="2" t="s">
        <v>388</v>
      </c>
      <c r="F11475" s="2">
        <v>141603860</v>
      </c>
    </row>
    <row r="11476" spans="1:6" x14ac:dyDescent="0.25">
      <c r="A11476" s="2" t="s">
        <v>288</v>
      </c>
      <c r="B11476" s="2" t="s">
        <v>413</v>
      </c>
      <c r="C11476" s="2" t="s">
        <v>387</v>
      </c>
      <c r="D11476" s="2">
        <v>2016</v>
      </c>
      <c r="E11476" s="2" t="s">
        <v>388</v>
      </c>
      <c r="F11476" s="2">
        <v>166167743</v>
      </c>
    </row>
    <row r="11477" spans="1:6" x14ac:dyDescent="0.25">
      <c r="A11477" s="2" t="s">
        <v>288</v>
      </c>
      <c r="B11477" s="2" t="s">
        <v>413</v>
      </c>
      <c r="C11477" s="2" t="s">
        <v>387</v>
      </c>
      <c r="D11477" s="2">
        <v>2017</v>
      </c>
      <c r="E11477" s="2" t="s">
        <v>388</v>
      </c>
      <c r="F11477" s="2">
        <v>100382443</v>
      </c>
    </row>
    <row r="11478" spans="1:6" x14ac:dyDescent="0.25">
      <c r="A11478" s="2" t="s">
        <v>288</v>
      </c>
      <c r="B11478" s="2" t="s">
        <v>413</v>
      </c>
      <c r="C11478" s="2" t="s">
        <v>387</v>
      </c>
      <c r="D11478" s="2">
        <v>2018</v>
      </c>
      <c r="E11478" s="2" t="s">
        <v>388</v>
      </c>
      <c r="F11478" s="2">
        <v>150764125</v>
      </c>
    </row>
    <row r="11479" spans="1:6" x14ac:dyDescent="0.25">
      <c r="A11479" s="2" t="s">
        <v>288</v>
      </c>
      <c r="B11479" s="2" t="s">
        <v>413</v>
      </c>
      <c r="C11479" s="2" t="s">
        <v>387</v>
      </c>
      <c r="D11479" s="2">
        <v>2019</v>
      </c>
      <c r="E11479" s="2" t="s">
        <v>388</v>
      </c>
      <c r="F11479" s="2">
        <v>161178413</v>
      </c>
    </row>
    <row r="11480" spans="1:6" x14ac:dyDescent="0.25">
      <c r="A11480" s="2" t="s">
        <v>288</v>
      </c>
      <c r="B11480" s="2" t="s">
        <v>413</v>
      </c>
      <c r="C11480" s="2" t="s">
        <v>387</v>
      </c>
      <c r="D11480" s="2">
        <v>2020</v>
      </c>
      <c r="E11480" s="2" t="s">
        <v>388</v>
      </c>
      <c r="F11480" s="2">
        <v>170257420</v>
      </c>
    </row>
    <row r="11481" spans="1:6" x14ac:dyDescent="0.25">
      <c r="A11481" s="2" t="s">
        <v>288</v>
      </c>
      <c r="B11481" s="2" t="s">
        <v>413</v>
      </c>
      <c r="C11481" s="2" t="s">
        <v>387</v>
      </c>
      <c r="D11481" s="2">
        <v>2021</v>
      </c>
      <c r="E11481" s="2" t="s">
        <v>388</v>
      </c>
      <c r="F11481" s="2">
        <v>176330375</v>
      </c>
    </row>
    <row r="11482" spans="1:6" x14ac:dyDescent="0.25">
      <c r="A11482" s="2" t="s">
        <v>288</v>
      </c>
      <c r="B11482" s="2" t="s">
        <v>413</v>
      </c>
      <c r="C11482" s="2" t="s">
        <v>389</v>
      </c>
      <c r="D11482" s="2">
        <v>2010</v>
      </c>
      <c r="E11482" s="2" t="s">
        <v>388</v>
      </c>
      <c r="F11482" s="2">
        <v>132811608</v>
      </c>
    </row>
    <row r="11483" spans="1:6" x14ac:dyDescent="0.25">
      <c r="A11483" s="2" t="s">
        <v>288</v>
      </c>
      <c r="B11483" s="2" t="s">
        <v>413</v>
      </c>
      <c r="C11483" s="2" t="s">
        <v>389</v>
      </c>
      <c r="D11483" s="2">
        <v>2011</v>
      </c>
      <c r="E11483" s="2" t="s">
        <v>388</v>
      </c>
      <c r="F11483" s="2">
        <v>128223962</v>
      </c>
    </row>
    <row r="11484" spans="1:6" x14ac:dyDescent="0.25">
      <c r="A11484" s="2" t="s">
        <v>288</v>
      </c>
      <c r="B11484" s="2" t="s">
        <v>413</v>
      </c>
      <c r="C11484" s="2" t="s">
        <v>389</v>
      </c>
      <c r="D11484" s="2">
        <v>2012</v>
      </c>
      <c r="E11484" s="2" t="s">
        <v>388</v>
      </c>
      <c r="F11484" s="2">
        <v>79821126</v>
      </c>
    </row>
    <row r="11485" spans="1:6" x14ac:dyDescent="0.25">
      <c r="A11485" s="2" t="s">
        <v>288</v>
      </c>
      <c r="B11485" s="2" t="s">
        <v>413</v>
      </c>
      <c r="C11485" s="2" t="s">
        <v>389</v>
      </c>
      <c r="D11485" s="2">
        <v>2013</v>
      </c>
      <c r="E11485" s="2" t="s">
        <v>388</v>
      </c>
      <c r="F11485" s="2">
        <v>64654901</v>
      </c>
    </row>
    <row r="11486" spans="1:6" x14ac:dyDescent="0.25">
      <c r="A11486" s="2" t="s">
        <v>288</v>
      </c>
      <c r="B11486" s="2" t="s">
        <v>413</v>
      </c>
      <c r="C11486" s="2" t="s">
        <v>389</v>
      </c>
      <c r="D11486" s="2">
        <v>2014</v>
      </c>
      <c r="E11486" s="2" t="s">
        <v>388</v>
      </c>
      <c r="F11486" s="2">
        <v>193536335</v>
      </c>
    </row>
    <row r="11487" spans="1:6" x14ac:dyDescent="0.25">
      <c r="A11487" s="2" t="s">
        <v>288</v>
      </c>
      <c r="B11487" s="2" t="s">
        <v>413</v>
      </c>
      <c r="C11487" s="2" t="s">
        <v>389</v>
      </c>
      <c r="D11487" s="2">
        <v>2015</v>
      </c>
      <c r="E11487" s="2" t="s">
        <v>388</v>
      </c>
      <c r="F11487" s="2">
        <v>108014186</v>
      </c>
    </row>
    <row r="11488" spans="1:6" x14ac:dyDescent="0.25">
      <c r="A11488" s="2" t="s">
        <v>288</v>
      </c>
      <c r="B11488" s="2" t="s">
        <v>413</v>
      </c>
      <c r="C11488" s="2" t="s">
        <v>389</v>
      </c>
      <c r="D11488" s="2">
        <v>2016</v>
      </c>
      <c r="E11488" s="2" t="s">
        <v>388</v>
      </c>
      <c r="F11488" s="2">
        <v>117427753</v>
      </c>
    </row>
    <row r="11489" spans="1:6" x14ac:dyDescent="0.25">
      <c r="A11489" s="2" t="s">
        <v>288</v>
      </c>
      <c r="B11489" s="2" t="s">
        <v>413</v>
      </c>
      <c r="C11489" s="2" t="s">
        <v>389</v>
      </c>
      <c r="D11489" s="2">
        <v>2017</v>
      </c>
      <c r="E11489" s="2" t="s">
        <v>388</v>
      </c>
      <c r="F11489" s="2">
        <v>172713605</v>
      </c>
    </row>
    <row r="11490" spans="1:6" x14ac:dyDescent="0.25">
      <c r="A11490" s="2" t="s">
        <v>288</v>
      </c>
      <c r="B11490" s="2" t="s">
        <v>413</v>
      </c>
      <c r="C11490" s="2" t="s">
        <v>389</v>
      </c>
      <c r="D11490" s="2">
        <v>2018</v>
      </c>
      <c r="E11490" s="2" t="s">
        <v>388</v>
      </c>
      <c r="F11490" s="2">
        <v>270302030</v>
      </c>
    </row>
    <row r="11491" spans="1:6" x14ac:dyDescent="0.25">
      <c r="A11491" s="2" t="s">
        <v>288</v>
      </c>
      <c r="B11491" s="2" t="s">
        <v>413</v>
      </c>
      <c r="C11491" s="2" t="s">
        <v>389</v>
      </c>
      <c r="D11491" s="2">
        <v>2019</v>
      </c>
      <c r="E11491" s="2" t="s">
        <v>388</v>
      </c>
      <c r="F11491" s="2">
        <v>278974803</v>
      </c>
    </row>
    <row r="11492" spans="1:6" x14ac:dyDescent="0.25">
      <c r="A11492" s="2" t="s">
        <v>288</v>
      </c>
      <c r="B11492" s="2" t="s">
        <v>413</v>
      </c>
      <c r="C11492" s="2" t="s">
        <v>389</v>
      </c>
      <c r="D11492" s="2">
        <v>2020</v>
      </c>
      <c r="E11492" s="2" t="s">
        <v>388</v>
      </c>
      <c r="F11492" s="2">
        <v>283315450</v>
      </c>
    </row>
    <row r="11493" spans="1:6" x14ac:dyDescent="0.25">
      <c r="A11493" s="2" t="s">
        <v>288</v>
      </c>
      <c r="B11493" s="2" t="s">
        <v>413</v>
      </c>
      <c r="C11493" s="2" t="s">
        <v>389</v>
      </c>
      <c r="D11493" s="2">
        <v>2021</v>
      </c>
      <c r="E11493" s="2" t="s">
        <v>388</v>
      </c>
      <c r="F11493" s="2">
        <v>285411261</v>
      </c>
    </row>
    <row r="11494" spans="1:6" x14ac:dyDescent="0.25">
      <c r="A11494" s="2" t="s">
        <v>288</v>
      </c>
      <c r="B11494" s="2" t="s">
        <v>413</v>
      </c>
      <c r="C11494" s="2" t="s">
        <v>390</v>
      </c>
      <c r="D11494" s="2">
        <v>2010</v>
      </c>
      <c r="E11494" s="2" t="s">
        <v>388</v>
      </c>
      <c r="F11494" s="2">
        <v>157637913</v>
      </c>
    </row>
    <row r="11495" spans="1:6" x14ac:dyDescent="0.25">
      <c r="A11495" s="2" t="s">
        <v>288</v>
      </c>
      <c r="B11495" s="2" t="s">
        <v>413</v>
      </c>
      <c r="C11495" s="2" t="s">
        <v>390</v>
      </c>
      <c r="D11495" s="2">
        <v>2011</v>
      </c>
      <c r="E11495" s="2" t="s">
        <v>388</v>
      </c>
      <c r="F11495" s="2">
        <v>149079726</v>
      </c>
    </row>
    <row r="11496" spans="1:6" x14ac:dyDescent="0.25">
      <c r="A11496" s="2" t="s">
        <v>288</v>
      </c>
      <c r="B11496" s="2" t="s">
        <v>413</v>
      </c>
      <c r="C11496" s="2" t="s">
        <v>390</v>
      </c>
      <c r="D11496" s="2">
        <v>2012</v>
      </c>
      <c r="E11496" s="2" t="s">
        <v>388</v>
      </c>
      <c r="F11496" s="2">
        <v>155451771</v>
      </c>
    </row>
    <row r="11497" spans="1:6" x14ac:dyDescent="0.25">
      <c r="A11497" s="2" t="s">
        <v>288</v>
      </c>
      <c r="B11497" s="2" t="s">
        <v>413</v>
      </c>
      <c r="C11497" s="2" t="s">
        <v>390</v>
      </c>
      <c r="D11497" s="2">
        <v>2013</v>
      </c>
      <c r="E11497" s="2" t="s">
        <v>388</v>
      </c>
      <c r="F11497" s="2">
        <v>159791959</v>
      </c>
    </row>
    <row r="11498" spans="1:6" x14ac:dyDescent="0.25">
      <c r="A11498" s="2" t="s">
        <v>288</v>
      </c>
      <c r="B11498" s="2" t="s">
        <v>413</v>
      </c>
      <c r="C11498" s="2" t="s">
        <v>390</v>
      </c>
      <c r="D11498" s="2">
        <v>2014</v>
      </c>
      <c r="E11498" s="2" t="s">
        <v>388</v>
      </c>
      <c r="F11498" s="2">
        <v>158898617</v>
      </c>
    </row>
    <row r="11499" spans="1:6" x14ac:dyDescent="0.25">
      <c r="A11499" s="2" t="s">
        <v>288</v>
      </c>
      <c r="B11499" s="2" t="s">
        <v>413</v>
      </c>
      <c r="C11499" s="2" t="s">
        <v>390</v>
      </c>
      <c r="D11499" s="2">
        <v>2015</v>
      </c>
      <c r="E11499" s="2" t="s">
        <v>388</v>
      </c>
      <c r="F11499" s="2">
        <v>170034414</v>
      </c>
    </row>
    <row r="11500" spans="1:6" x14ac:dyDescent="0.25">
      <c r="A11500" s="2" t="s">
        <v>288</v>
      </c>
      <c r="B11500" s="2" t="s">
        <v>413</v>
      </c>
      <c r="C11500" s="2" t="s">
        <v>390</v>
      </c>
      <c r="D11500" s="2">
        <v>2016</v>
      </c>
      <c r="E11500" s="2" t="s">
        <v>388</v>
      </c>
      <c r="F11500" s="2">
        <v>130602004</v>
      </c>
    </row>
    <row r="11501" spans="1:6" x14ac:dyDescent="0.25">
      <c r="A11501" s="2" t="s">
        <v>288</v>
      </c>
      <c r="B11501" s="2" t="s">
        <v>413</v>
      </c>
      <c r="C11501" s="2" t="s">
        <v>390</v>
      </c>
      <c r="D11501" s="2">
        <v>2017</v>
      </c>
      <c r="E11501" s="2" t="s">
        <v>388</v>
      </c>
      <c r="F11501" s="2">
        <v>228346079</v>
      </c>
    </row>
    <row r="11502" spans="1:6" x14ac:dyDescent="0.25">
      <c r="A11502" s="2" t="s">
        <v>288</v>
      </c>
      <c r="B11502" s="2" t="s">
        <v>413</v>
      </c>
      <c r="C11502" s="2" t="s">
        <v>390</v>
      </c>
      <c r="D11502" s="2">
        <v>2018</v>
      </c>
      <c r="E11502" s="2" t="s">
        <v>388</v>
      </c>
      <c r="F11502" s="2">
        <v>181894650</v>
      </c>
    </row>
    <row r="11503" spans="1:6" x14ac:dyDescent="0.25">
      <c r="A11503" s="2" t="s">
        <v>288</v>
      </c>
      <c r="B11503" s="2" t="s">
        <v>413</v>
      </c>
      <c r="C11503" s="2" t="s">
        <v>390</v>
      </c>
      <c r="D11503" s="2">
        <v>2019</v>
      </c>
      <c r="E11503" s="2" t="s">
        <v>388</v>
      </c>
      <c r="F11503" s="2">
        <v>189247293</v>
      </c>
    </row>
    <row r="11504" spans="1:6" x14ac:dyDescent="0.25">
      <c r="A11504" s="2" t="s">
        <v>288</v>
      </c>
      <c r="B11504" s="2" t="s">
        <v>413</v>
      </c>
      <c r="C11504" s="2" t="s">
        <v>390</v>
      </c>
      <c r="D11504" s="2">
        <v>2020</v>
      </c>
      <c r="E11504" s="2" t="s">
        <v>388</v>
      </c>
      <c r="F11504" s="2">
        <v>198812398</v>
      </c>
    </row>
    <row r="11505" spans="1:6" x14ac:dyDescent="0.25">
      <c r="A11505" s="2" t="s">
        <v>288</v>
      </c>
      <c r="B11505" s="2" t="s">
        <v>413</v>
      </c>
      <c r="C11505" s="2" t="s">
        <v>390</v>
      </c>
      <c r="D11505" s="2">
        <v>2021</v>
      </c>
      <c r="E11505" s="2" t="s">
        <v>388</v>
      </c>
      <c r="F11505" s="2">
        <v>207597361</v>
      </c>
    </row>
    <row r="11506" spans="1:6" x14ac:dyDescent="0.25">
      <c r="A11506" s="2" t="s">
        <v>289</v>
      </c>
      <c r="B11506" s="2" t="s">
        <v>427</v>
      </c>
      <c r="C11506" s="2" t="s">
        <v>387</v>
      </c>
      <c r="D11506" s="2">
        <v>2010</v>
      </c>
      <c r="E11506" s="2" t="s">
        <v>388</v>
      </c>
      <c r="F11506" s="2">
        <v>52999433</v>
      </c>
    </row>
    <row r="11507" spans="1:6" x14ac:dyDescent="0.25">
      <c r="A11507" s="2" t="s">
        <v>289</v>
      </c>
      <c r="B11507" s="2" t="s">
        <v>427</v>
      </c>
      <c r="C11507" s="2" t="s">
        <v>387</v>
      </c>
      <c r="D11507" s="2">
        <v>2011</v>
      </c>
      <c r="E11507" s="2" t="s">
        <v>388</v>
      </c>
      <c r="F11507" s="2">
        <v>43834712</v>
      </c>
    </row>
    <row r="11508" spans="1:6" x14ac:dyDescent="0.25">
      <c r="A11508" s="2" t="s">
        <v>289</v>
      </c>
      <c r="B11508" s="2" t="s">
        <v>427</v>
      </c>
      <c r="C11508" s="2" t="s">
        <v>387</v>
      </c>
      <c r="D11508" s="2">
        <v>2012</v>
      </c>
      <c r="E11508" s="2" t="s">
        <v>388</v>
      </c>
      <c r="F11508" s="2">
        <v>56360734</v>
      </c>
    </row>
    <row r="11509" spans="1:6" x14ac:dyDescent="0.25">
      <c r="A11509" s="2" t="s">
        <v>289</v>
      </c>
      <c r="B11509" s="2" t="s">
        <v>427</v>
      </c>
      <c r="C11509" s="2" t="s">
        <v>387</v>
      </c>
      <c r="D11509" s="2">
        <v>2013</v>
      </c>
      <c r="E11509" s="2" t="s">
        <v>388</v>
      </c>
      <c r="F11509" s="2">
        <v>64767156</v>
      </c>
    </row>
    <row r="11510" spans="1:6" x14ac:dyDescent="0.25">
      <c r="A11510" s="2" t="s">
        <v>289</v>
      </c>
      <c r="B11510" s="2" t="s">
        <v>427</v>
      </c>
      <c r="C11510" s="2" t="s">
        <v>387</v>
      </c>
      <c r="D11510" s="2">
        <v>2014</v>
      </c>
      <c r="E11510" s="2" t="s">
        <v>388</v>
      </c>
      <c r="F11510" s="2">
        <v>49179556</v>
      </c>
    </row>
    <row r="11511" spans="1:6" x14ac:dyDescent="0.25">
      <c r="A11511" s="2" t="s">
        <v>289</v>
      </c>
      <c r="B11511" s="2" t="s">
        <v>427</v>
      </c>
      <c r="C11511" s="2" t="s">
        <v>387</v>
      </c>
      <c r="D11511" s="2">
        <v>2015</v>
      </c>
      <c r="E11511" s="2" t="s">
        <v>388</v>
      </c>
      <c r="F11511" s="2">
        <v>126705257</v>
      </c>
    </row>
    <row r="11512" spans="1:6" x14ac:dyDescent="0.25">
      <c r="A11512" s="2" t="s">
        <v>289</v>
      </c>
      <c r="B11512" s="2" t="s">
        <v>427</v>
      </c>
      <c r="C11512" s="2" t="s">
        <v>387</v>
      </c>
      <c r="D11512" s="2">
        <v>2016</v>
      </c>
      <c r="E11512" s="2" t="s">
        <v>388</v>
      </c>
      <c r="F11512" s="2">
        <v>64971951</v>
      </c>
    </row>
    <row r="11513" spans="1:6" x14ac:dyDescent="0.25">
      <c r="A11513" s="2" t="s">
        <v>289</v>
      </c>
      <c r="B11513" s="2" t="s">
        <v>427</v>
      </c>
      <c r="C11513" s="2" t="s">
        <v>387</v>
      </c>
      <c r="D11513" s="2">
        <v>2017</v>
      </c>
      <c r="E11513" s="2" t="s">
        <v>388</v>
      </c>
      <c r="F11513" s="2">
        <v>64995671</v>
      </c>
    </row>
    <row r="11514" spans="1:6" x14ac:dyDescent="0.25">
      <c r="A11514" s="2" t="s">
        <v>289</v>
      </c>
      <c r="B11514" s="2" t="s">
        <v>427</v>
      </c>
      <c r="C11514" s="2" t="s">
        <v>387</v>
      </c>
      <c r="D11514" s="2">
        <v>2018</v>
      </c>
      <c r="E11514" s="2" t="s">
        <v>388</v>
      </c>
      <c r="F11514" s="2">
        <v>112495685</v>
      </c>
    </row>
    <row r="11515" spans="1:6" x14ac:dyDescent="0.25">
      <c r="A11515" s="2" t="s">
        <v>289</v>
      </c>
      <c r="B11515" s="2" t="s">
        <v>427</v>
      </c>
      <c r="C11515" s="2" t="s">
        <v>387</v>
      </c>
      <c r="D11515" s="2">
        <v>2019</v>
      </c>
      <c r="E11515" s="2" t="s">
        <v>388</v>
      </c>
      <c r="F11515" s="2">
        <v>118938708</v>
      </c>
    </row>
    <row r="11516" spans="1:6" x14ac:dyDescent="0.25">
      <c r="A11516" s="2" t="s">
        <v>289</v>
      </c>
      <c r="B11516" s="2" t="s">
        <v>427</v>
      </c>
      <c r="C11516" s="2" t="s">
        <v>387</v>
      </c>
      <c r="D11516" s="2">
        <v>2020</v>
      </c>
      <c r="E11516" s="2" t="s">
        <v>388</v>
      </c>
      <c r="F11516" s="2">
        <v>124847519</v>
      </c>
    </row>
    <row r="11517" spans="1:6" x14ac:dyDescent="0.25">
      <c r="A11517" s="2" t="s">
        <v>289</v>
      </c>
      <c r="B11517" s="2" t="s">
        <v>427</v>
      </c>
      <c r="C11517" s="2" t="s">
        <v>387</v>
      </c>
      <c r="D11517" s="2">
        <v>2021</v>
      </c>
      <c r="E11517" s="2" t="s">
        <v>388</v>
      </c>
      <c r="F11517" s="2">
        <v>129063549</v>
      </c>
    </row>
    <row r="11518" spans="1:6" x14ac:dyDescent="0.25">
      <c r="A11518" s="2" t="s">
        <v>289</v>
      </c>
      <c r="B11518" s="2" t="s">
        <v>427</v>
      </c>
      <c r="C11518" s="2" t="s">
        <v>389</v>
      </c>
      <c r="D11518" s="2">
        <v>2010</v>
      </c>
      <c r="E11518" s="2" t="s">
        <v>388</v>
      </c>
      <c r="F11518" s="2">
        <v>54031259</v>
      </c>
    </row>
    <row r="11519" spans="1:6" x14ac:dyDescent="0.25">
      <c r="A11519" s="2" t="s">
        <v>289</v>
      </c>
      <c r="B11519" s="2" t="s">
        <v>427</v>
      </c>
      <c r="C11519" s="2" t="s">
        <v>389</v>
      </c>
      <c r="D11519" s="2">
        <v>2011</v>
      </c>
      <c r="E11519" s="2" t="s">
        <v>388</v>
      </c>
      <c r="F11519" s="2">
        <v>30476820</v>
      </c>
    </row>
    <row r="11520" spans="1:6" x14ac:dyDescent="0.25">
      <c r="A11520" s="2" t="s">
        <v>289</v>
      </c>
      <c r="B11520" s="2" t="s">
        <v>427</v>
      </c>
      <c r="C11520" s="2" t="s">
        <v>389</v>
      </c>
      <c r="D11520" s="2">
        <v>2012</v>
      </c>
      <c r="E11520" s="2" t="s">
        <v>388</v>
      </c>
      <c r="F11520" s="2">
        <v>63906058</v>
      </c>
    </row>
    <row r="11521" spans="1:6" x14ac:dyDescent="0.25">
      <c r="A11521" s="2" t="s">
        <v>289</v>
      </c>
      <c r="B11521" s="2" t="s">
        <v>427</v>
      </c>
      <c r="C11521" s="2" t="s">
        <v>389</v>
      </c>
      <c r="D11521" s="2">
        <v>2013</v>
      </c>
      <c r="E11521" s="2" t="s">
        <v>388</v>
      </c>
      <c r="F11521" s="2">
        <v>55018820</v>
      </c>
    </row>
    <row r="11522" spans="1:6" x14ac:dyDescent="0.25">
      <c r="A11522" s="2" t="s">
        <v>289</v>
      </c>
      <c r="B11522" s="2" t="s">
        <v>427</v>
      </c>
      <c r="C11522" s="2" t="s">
        <v>389</v>
      </c>
      <c r="D11522" s="2">
        <v>2014</v>
      </c>
      <c r="E11522" s="2" t="s">
        <v>388</v>
      </c>
      <c r="F11522" s="2">
        <v>105632271</v>
      </c>
    </row>
    <row r="11523" spans="1:6" x14ac:dyDescent="0.25">
      <c r="A11523" s="2" t="s">
        <v>289</v>
      </c>
      <c r="B11523" s="2" t="s">
        <v>427</v>
      </c>
      <c r="C11523" s="2" t="s">
        <v>389</v>
      </c>
      <c r="D11523" s="2">
        <v>2015</v>
      </c>
      <c r="E11523" s="2" t="s">
        <v>388</v>
      </c>
      <c r="F11523" s="2">
        <v>253102575</v>
      </c>
    </row>
    <row r="11524" spans="1:6" x14ac:dyDescent="0.25">
      <c r="A11524" s="2" t="s">
        <v>289</v>
      </c>
      <c r="B11524" s="2" t="s">
        <v>427</v>
      </c>
      <c r="C11524" s="2" t="s">
        <v>389</v>
      </c>
      <c r="D11524" s="2">
        <v>2016</v>
      </c>
      <c r="E11524" s="2" t="s">
        <v>388</v>
      </c>
      <c r="F11524" s="2">
        <v>79825298</v>
      </c>
    </row>
    <row r="11525" spans="1:6" x14ac:dyDescent="0.25">
      <c r="A11525" s="2" t="s">
        <v>289</v>
      </c>
      <c r="B11525" s="2" t="s">
        <v>427</v>
      </c>
      <c r="C11525" s="2" t="s">
        <v>389</v>
      </c>
      <c r="D11525" s="2">
        <v>2017</v>
      </c>
      <c r="E11525" s="2" t="s">
        <v>388</v>
      </c>
      <c r="F11525" s="2">
        <v>226763544</v>
      </c>
    </row>
    <row r="11526" spans="1:6" x14ac:dyDescent="0.25">
      <c r="A11526" s="2" t="s">
        <v>289</v>
      </c>
      <c r="B11526" s="2" t="s">
        <v>427</v>
      </c>
      <c r="C11526" s="2" t="s">
        <v>389</v>
      </c>
      <c r="D11526" s="2">
        <v>2018</v>
      </c>
      <c r="E11526" s="2" t="s">
        <v>388</v>
      </c>
      <c r="F11526" s="2">
        <v>150243052</v>
      </c>
    </row>
    <row r="11527" spans="1:6" x14ac:dyDescent="0.25">
      <c r="A11527" s="2" t="s">
        <v>289</v>
      </c>
      <c r="B11527" s="2" t="s">
        <v>427</v>
      </c>
      <c r="C11527" s="2" t="s">
        <v>389</v>
      </c>
      <c r="D11527" s="2">
        <v>2019</v>
      </c>
      <c r="E11527" s="2" t="s">
        <v>388</v>
      </c>
      <c r="F11527" s="2">
        <v>149120159</v>
      </c>
    </row>
    <row r="11528" spans="1:6" x14ac:dyDescent="0.25">
      <c r="A11528" s="2" t="s">
        <v>289</v>
      </c>
      <c r="B11528" s="2" t="s">
        <v>427</v>
      </c>
      <c r="C11528" s="2" t="s">
        <v>389</v>
      </c>
      <c r="D11528" s="2">
        <v>2020</v>
      </c>
      <c r="E11528" s="2" t="s">
        <v>388</v>
      </c>
      <c r="F11528" s="2">
        <v>150137658</v>
      </c>
    </row>
    <row r="11529" spans="1:6" x14ac:dyDescent="0.25">
      <c r="A11529" s="2" t="s">
        <v>289</v>
      </c>
      <c r="B11529" s="2" t="s">
        <v>427</v>
      </c>
      <c r="C11529" s="2" t="s">
        <v>389</v>
      </c>
      <c r="D11529" s="2">
        <v>2021</v>
      </c>
      <c r="E11529" s="2" t="s">
        <v>388</v>
      </c>
      <c r="F11529" s="2">
        <v>150335661</v>
      </c>
    </row>
    <row r="11530" spans="1:6" x14ac:dyDescent="0.25">
      <c r="A11530" s="2" t="s">
        <v>289</v>
      </c>
      <c r="B11530" s="2" t="s">
        <v>427</v>
      </c>
      <c r="C11530" s="2" t="s">
        <v>390</v>
      </c>
      <c r="D11530" s="2">
        <v>2010</v>
      </c>
      <c r="E11530" s="2" t="s">
        <v>388</v>
      </c>
      <c r="F11530" s="2">
        <v>80791051</v>
      </c>
    </row>
    <row r="11531" spans="1:6" x14ac:dyDescent="0.25">
      <c r="A11531" s="2" t="s">
        <v>289</v>
      </c>
      <c r="B11531" s="2" t="s">
        <v>427</v>
      </c>
      <c r="C11531" s="2" t="s">
        <v>390</v>
      </c>
      <c r="D11531" s="2">
        <v>2011</v>
      </c>
      <c r="E11531" s="2" t="s">
        <v>388</v>
      </c>
      <c r="F11531" s="2">
        <v>69500749</v>
      </c>
    </row>
    <row r="11532" spans="1:6" x14ac:dyDescent="0.25">
      <c r="A11532" s="2" t="s">
        <v>289</v>
      </c>
      <c r="B11532" s="2" t="s">
        <v>427</v>
      </c>
      <c r="C11532" s="2" t="s">
        <v>390</v>
      </c>
      <c r="D11532" s="2">
        <v>2012</v>
      </c>
      <c r="E11532" s="2" t="s">
        <v>388</v>
      </c>
      <c r="F11532" s="2">
        <v>104985281</v>
      </c>
    </row>
    <row r="11533" spans="1:6" x14ac:dyDescent="0.25">
      <c r="A11533" s="2" t="s">
        <v>289</v>
      </c>
      <c r="B11533" s="2" t="s">
        <v>427</v>
      </c>
      <c r="C11533" s="2" t="s">
        <v>390</v>
      </c>
      <c r="D11533" s="2">
        <v>2013</v>
      </c>
      <c r="E11533" s="2" t="s">
        <v>388</v>
      </c>
      <c r="F11533" s="2">
        <v>127059783</v>
      </c>
    </row>
    <row r="11534" spans="1:6" x14ac:dyDescent="0.25">
      <c r="A11534" s="2" t="s">
        <v>289</v>
      </c>
      <c r="B11534" s="2" t="s">
        <v>427</v>
      </c>
      <c r="C11534" s="2" t="s">
        <v>390</v>
      </c>
      <c r="D11534" s="2">
        <v>2014</v>
      </c>
      <c r="E11534" s="2" t="s">
        <v>388</v>
      </c>
      <c r="F11534" s="2">
        <v>130564120</v>
      </c>
    </row>
    <row r="11535" spans="1:6" x14ac:dyDescent="0.25">
      <c r="A11535" s="2" t="s">
        <v>289</v>
      </c>
      <c r="B11535" s="2" t="s">
        <v>427</v>
      </c>
      <c r="C11535" s="2" t="s">
        <v>390</v>
      </c>
      <c r="D11535" s="2">
        <v>2015</v>
      </c>
      <c r="E11535" s="2" t="s">
        <v>388</v>
      </c>
      <c r="F11535" s="2">
        <v>113054198</v>
      </c>
    </row>
    <row r="11536" spans="1:6" x14ac:dyDescent="0.25">
      <c r="A11536" s="2" t="s">
        <v>289</v>
      </c>
      <c r="B11536" s="2" t="s">
        <v>427</v>
      </c>
      <c r="C11536" s="2" t="s">
        <v>390</v>
      </c>
      <c r="D11536" s="2">
        <v>2016</v>
      </c>
      <c r="E11536" s="2" t="s">
        <v>388</v>
      </c>
      <c r="F11536" s="2">
        <v>171336164</v>
      </c>
    </row>
    <row r="11537" spans="1:6" x14ac:dyDescent="0.25">
      <c r="A11537" s="2" t="s">
        <v>289</v>
      </c>
      <c r="B11537" s="2" t="s">
        <v>427</v>
      </c>
      <c r="C11537" s="2" t="s">
        <v>390</v>
      </c>
      <c r="D11537" s="2">
        <v>2017</v>
      </c>
      <c r="E11537" s="2" t="s">
        <v>388</v>
      </c>
      <c r="F11537" s="2">
        <v>155763536</v>
      </c>
    </row>
    <row r="11538" spans="1:6" x14ac:dyDescent="0.25">
      <c r="A11538" s="2" t="s">
        <v>289</v>
      </c>
      <c r="B11538" s="2" t="s">
        <v>427</v>
      </c>
      <c r="C11538" s="2" t="s">
        <v>390</v>
      </c>
      <c r="D11538" s="2">
        <v>2018</v>
      </c>
      <c r="E11538" s="2" t="s">
        <v>388</v>
      </c>
      <c r="F11538" s="2">
        <v>125776879</v>
      </c>
    </row>
    <row r="11539" spans="1:6" x14ac:dyDescent="0.25">
      <c r="A11539" s="2" t="s">
        <v>289</v>
      </c>
      <c r="B11539" s="2" t="s">
        <v>427</v>
      </c>
      <c r="C11539" s="2" t="s">
        <v>390</v>
      </c>
      <c r="D11539" s="2">
        <v>2019</v>
      </c>
      <c r="E11539" s="2" t="s">
        <v>388</v>
      </c>
      <c r="F11539" s="2">
        <v>131127566</v>
      </c>
    </row>
    <row r="11540" spans="1:6" x14ac:dyDescent="0.25">
      <c r="A11540" s="2" t="s">
        <v>289</v>
      </c>
      <c r="B11540" s="2" t="s">
        <v>427</v>
      </c>
      <c r="C11540" s="2" t="s">
        <v>390</v>
      </c>
      <c r="D11540" s="2">
        <v>2020</v>
      </c>
      <c r="E11540" s="2" t="s">
        <v>388</v>
      </c>
      <c r="F11540" s="2">
        <v>138851219</v>
      </c>
    </row>
    <row r="11541" spans="1:6" x14ac:dyDescent="0.25">
      <c r="A11541" s="2" t="s">
        <v>289</v>
      </c>
      <c r="B11541" s="2" t="s">
        <v>427</v>
      </c>
      <c r="C11541" s="2" t="s">
        <v>390</v>
      </c>
      <c r="D11541" s="2">
        <v>2021</v>
      </c>
      <c r="E11541" s="2" t="s">
        <v>388</v>
      </c>
      <c r="F11541" s="2">
        <v>145735640</v>
      </c>
    </row>
    <row r="11542" spans="1:6" x14ac:dyDescent="0.25">
      <c r="A11542" s="2" t="s">
        <v>290</v>
      </c>
      <c r="B11542" s="2" t="s">
        <v>393</v>
      </c>
      <c r="C11542" s="2" t="s">
        <v>387</v>
      </c>
      <c r="D11542" s="2">
        <v>2010</v>
      </c>
      <c r="E11542" s="2" t="s">
        <v>388</v>
      </c>
      <c r="F11542" s="2">
        <v>226038313</v>
      </c>
    </row>
    <row r="11543" spans="1:6" x14ac:dyDescent="0.25">
      <c r="A11543" s="2" t="s">
        <v>290</v>
      </c>
      <c r="B11543" s="2" t="s">
        <v>393</v>
      </c>
      <c r="C11543" s="2" t="s">
        <v>387</v>
      </c>
      <c r="D11543" s="2">
        <v>2011</v>
      </c>
      <c r="E11543" s="2" t="s">
        <v>388</v>
      </c>
      <c r="F11543" s="2">
        <v>192733481</v>
      </c>
    </row>
    <row r="11544" spans="1:6" x14ac:dyDescent="0.25">
      <c r="A11544" s="2" t="s">
        <v>290</v>
      </c>
      <c r="B11544" s="2" t="s">
        <v>393</v>
      </c>
      <c r="C11544" s="2" t="s">
        <v>387</v>
      </c>
      <c r="D11544" s="2">
        <v>2012</v>
      </c>
      <c r="E11544" s="2" t="s">
        <v>388</v>
      </c>
      <c r="F11544" s="2">
        <v>155372303</v>
      </c>
    </row>
    <row r="11545" spans="1:6" x14ac:dyDescent="0.25">
      <c r="A11545" s="2" t="s">
        <v>290</v>
      </c>
      <c r="B11545" s="2" t="s">
        <v>393</v>
      </c>
      <c r="C11545" s="2" t="s">
        <v>387</v>
      </c>
      <c r="D11545" s="2">
        <v>2013</v>
      </c>
      <c r="E11545" s="2" t="s">
        <v>388</v>
      </c>
      <c r="F11545" s="2">
        <v>178549349</v>
      </c>
    </row>
    <row r="11546" spans="1:6" x14ac:dyDescent="0.25">
      <c r="A11546" s="2" t="s">
        <v>290</v>
      </c>
      <c r="B11546" s="2" t="s">
        <v>393</v>
      </c>
      <c r="C11546" s="2" t="s">
        <v>387</v>
      </c>
      <c r="D11546" s="2">
        <v>2014</v>
      </c>
      <c r="E11546" s="2" t="s">
        <v>388</v>
      </c>
      <c r="F11546" s="2">
        <v>135443281</v>
      </c>
    </row>
    <row r="11547" spans="1:6" x14ac:dyDescent="0.25">
      <c r="A11547" s="2" t="s">
        <v>290</v>
      </c>
      <c r="B11547" s="2" t="s">
        <v>393</v>
      </c>
      <c r="C11547" s="2" t="s">
        <v>387</v>
      </c>
      <c r="D11547" s="2">
        <v>2015</v>
      </c>
      <c r="E11547" s="2" t="s">
        <v>388</v>
      </c>
      <c r="F11547" s="2">
        <v>220223139</v>
      </c>
    </row>
    <row r="11548" spans="1:6" x14ac:dyDescent="0.25">
      <c r="A11548" s="2" t="s">
        <v>290</v>
      </c>
      <c r="B11548" s="2" t="s">
        <v>393</v>
      </c>
      <c r="C11548" s="2" t="s">
        <v>387</v>
      </c>
      <c r="D11548" s="2">
        <v>2016</v>
      </c>
      <c r="E11548" s="2" t="s">
        <v>388</v>
      </c>
      <c r="F11548" s="2">
        <v>159811767</v>
      </c>
    </row>
    <row r="11549" spans="1:6" x14ac:dyDescent="0.25">
      <c r="A11549" s="2" t="s">
        <v>290</v>
      </c>
      <c r="B11549" s="2" t="s">
        <v>393</v>
      </c>
      <c r="C11549" s="2" t="s">
        <v>387</v>
      </c>
      <c r="D11549" s="2">
        <v>2017</v>
      </c>
      <c r="E11549" s="2" t="s">
        <v>388</v>
      </c>
      <c r="F11549" s="2">
        <v>319720744</v>
      </c>
    </row>
    <row r="11550" spans="1:6" x14ac:dyDescent="0.25">
      <c r="A11550" s="2" t="s">
        <v>290</v>
      </c>
      <c r="B11550" s="2" t="s">
        <v>393</v>
      </c>
      <c r="C11550" s="2" t="s">
        <v>387</v>
      </c>
      <c r="D11550" s="2">
        <v>2018</v>
      </c>
      <c r="E11550" s="2" t="s">
        <v>388</v>
      </c>
      <c r="F11550" s="2">
        <v>298271988</v>
      </c>
    </row>
    <row r="11551" spans="1:6" x14ac:dyDescent="0.25">
      <c r="A11551" s="2" t="s">
        <v>290</v>
      </c>
      <c r="B11551" s="2" t="s">
        <v>393</v>
      </c>
      <c r="C11551" s="2" t="s">
        <v>387</v>
      </c>
      <c r="D11551" s="2">
        <v>2019</v>
      </c>
      <c r="E11551" s="2" t="s">
        <v>388</v>
      </c>
      <c r="F11551" s="2">
        <v>316906745</v>
      </c>
    </row>
    <row r="11552" spans="1:6" x14ac:dyDescent="0.25">
      <c r="A11552" s="2" t="s">
        <v>290</v>
      </c>
      <c r="B11552" s="2" t="s">
        <v>393</v>
      </c>
      <c r="C11552" s="2" t="s">
        <v>387</v>
      </c>
      <c r="D11552" s="2">
        <v>2020</v>
      </c>
      <c r="E11552" s="2" t="s">
        <v>388</v>
      </c>
      <c r="F11552" s="2">
        <v>332398392</v>
      </c>
    </row>
    <row r="11553" spans="1:6" x14ac:dyDescent="0.25">
      <c r="A11553" s="2" t="s">
        <v>290</v>
      </c>
      <c r="B11553" s="2" t="s">
        <v>393</v>
      </c>
      <c r="C11553" s="2" t="s">
        <v>387</v>
      </c>
      <c r="D11553" s="2">
        <v>2021</v>
      </c>
      <c r="E11553" s="2" t="s">
        <v>388</v>
      </c>
      <c r="F11553" s="2">
        <v>342810548</v>
      </c>
    </row>
    <row r="11554" spans="1:6" x14ac:dyDescent="0.25">
      <c r="A11554" s="2" t="s">
        <v>290</v>
      </c>
      <c r="B11554" s="2" t="s">
        <v>393</v>
      </c>
      <c r="C11554" s="2" t="s">
        <v>389</v>
      </c>
      <c r="D11554" s="2">
        <v>2010</v>
      </c>
      <c r="E11554" s="2" t="s">
        <v>388</v>
      </c>
      <c r="F11554" s="2">
        <v>659091156</v>
      </c>
    </row>
    <row r="11555" spans="1:6" x14ac:dyDescent="0.25">
      <c r="A11555" s="2" t="s">
        <v>290</v>
      </c>
      <c r="B11555" s="2" t="s">
        <v>393</v>
      </c>
      <c r="C11555" s="2" t="s">
        <v>389</v>
      </c>
      <c r="D11555" s="2">
        <v>2011</v>
      </c>
      <c r="E11555" s="2" t="s">
        <v>388</v>
      </c>
      <c r="F11555" s="2">
        <v>558921018</v>
      </c>
    </row>
    <row r="11556" spans="1:6" x14ac:dyDescent="0.25">
      <c r="A11556" s="2" t="s">
        <v>290</v>
      </c>
      <c r="B11556" s="2" t="s">
        <v>393</v>
      </c>
      <c r="C11556" s="2" t="s">
        <v>389</v>
      </c>
      <c r="D11556" s="2">
        <v>2012</v>
      </c>
      <c r="E11556" s="2" t="s">
        <v>388</v>
      </c>
      <c r="F11556" s="2">
        <v>600263497</v>
      </c>
    </row>
    <row r="11557" spans="1:6" x14ac:dyDescent="0.25">
      <c r="A11557" s="2" t="s">
        <v>290</v>
      </c>
      <c r="B11557" s="2" t="s">
        <v>393</v>
      </c>
      <c r="C11557" s="2" t="s">
        <v>389</v>
      </c>
      <c r="D11557" s="2">
        <v>2013</v>
      </c>
      <c r="E11557" s="2" t="s">
        <v>388</v>
      </c>
      <c r="F11557" s="2">
        <v>311190165</v>
      </c>
    </row>
    <row r="11558" spans="1:6" x14ac:dyDescent="0.25">
      <c r="A11558" s="2" t="s">
        <v>290</v>
      </c>
      <c r="B11558" s="2" t="s">
        <v>393</v>
      </c>
      <c r="C11558" s="2" t="s">
        <v>389</v>
      </c>
      <c r="D11558" s="2">
        <v>2014</v>
      </c>
      <c r="E11558" s="2" t="s">
        <v>388</v>
      </c>
      <c r="F11558" s="2">
        <v>353423951</v>
      </c>
    </row>
    <row r="11559" spans="1:6" x14ac:dyDescent="0.25">
      <c r="A11559" s="2" t="s">
        <v>290</v>
      </c>
      <c r="B11559" s="2" t="s">
        <v>393</v>
      </c>
      <c r="C11559" s="2" t="s">
        <v>389</v>
      </c>
      <c r="D11559" s="2">
        <v>2015</v>
      </c>
      <c r="E11559" s="2" t="s">
        <v>388</v>
      </c>
      <c r="F11559" s="2">
        <v>488329622</v>
      </c>
    </row>
    <row r="11560" spans="1:6" x14ac:dyDescent="0.25">
      <c r="A11560" s="2" t="s">
        <v>290</v>
      </c>
      <c r="B11560" s="2" t="s">
        <v>393</v>
      </c>
      <c r="C11560" s="2" t="s">
        <v>389</v>
      </c>
      <c r="D11560" s="2">
        <v>2016</v>
      </c>
      <c r="E11560" s="2" t="s">
        <v>388</v>
      </c>
      <c r="F11560" s="2">
        <v>418194954</v>
      </c>
    </row>
    <row r="11561" spans="1:6" x14ac:dyDescent="0.25">
      <c r="A11561" s="2" t="s">
        <v>290</v>
      </c>
      <c r="B11561" s="2" t="s">
        <v>393</v>
      </c>
      <c r="C11561" s="2" t="s">
        <v>389</v>
      </c>
      <c r="D11561" s="2">
        <v>2017</v>
      </c>
      <c r="E11561" s="2" t="s">
        <v>388</v>
      </c>
      <c r="F11561" s="2">
        <v>1083762424</v>
      </c>
    </row>
    <row r="11562" spans="1:6" x14ac:dyDescent="0.25">
      <c r="A11562" s="2" t="s">
        <v>290</v>
      </c>
      <c r="B11562" s="2" t="s">
        <v>393</v>
      </c>
      <c r="C11562" s="2" t="s">
        <v>389</v>
      </c>
      <c r="D11562" s="2">
        <v>2018</v>
      </c>
      <c r="E11562" s="2" t="s">
        <v>388</v>
      </c>
      <c r="F11562" s="2">
        <v>914636649</v>
      </c>
    </row>
    <row r="11563" spans="1:6" x14ac:dyDescent="0.25">
      <c r="A11563" s="2" t="s">
        <v>290</v>
      </c>
      <c r="B11563" s="2" t="s">
        <v>393</v>
      </c>
      <c r="C11563" s="2" t="s">
        <v>389</v>
      </c>
      <c r="D11563" s="2">
        <v>2019</v>
      </c>
      <c r="E11563" s="2" t="s">
        <v>388</v>
      </c>
      <c r="F11563" s="2">
        <v>954926225</v>
      </c>
    </row>
    <row r="11564" spans="1:6" x14ac:dyDescent="0.25">
      <c r="A11564" s="2" t="s">
        <v>290</v>
      </c>
      <c r="B11564" s="2" t="s">
        <v>393</v>
      </c>
      <c r="C11564" s="2" t="s">
        <v>389</v>
      </c>
      <c r="D11564" s="2">
        <v>2020</v>
      </c>
      <c r="E11564" s="2" t="s">
        <v>388</v>
      </c>
      <c r="F11564" s="2">
        <v>978236339</v>
      </c>
    </row>
    <row r="11565" spans="1:6" x14ac:dyDescent="0.25">
      <c r="A11565" s="2" t="s">
        <v>290</v>
      </c>
      <c r="B11565" s="2" t="s">
        <v>393</v>
      </c>
      <c r="C11565" s="2" t="s">
        <v>389</v>
      </c>
      <c r="D11565" s="2">
        <v>2021</v>
      </c>
      <c r="E11565" s="2" t="s">
        <v>388</v>
      </c>
      <c r="F11565" s="2">
        <v>995042215</v>
      </c>
    </row>
    <row r="11566" spans="1:6" x14ac:dyDescent="0.25">
      <c r="A11566" s="2" t="s">
        <v>290</v>
      </c>
      <c r="B11566" s="2" t="s">
        <v>393</v>
      </c>
      <c r="C11566" s="2" t="s">
        <v>390</v>
      </c>
      <c r="D11566" s="2">
        <v>2010</v>
      </c>
      <c r="E11566" s="2" t="s">
        <v>388</v>
      </c>
      <c r="F11566" s="2">
        <v>465037368</v>
      </c>
    </row>
    <row r="11567" spans="1:6" x14ac:dyDescent="0.25">
      <c r="A11567" s="2" t="s">
        <v>290</v>
      </c>
      <c r="B11567" s="2" t="s">
        <v>393</v>
      </c>
      <c r="C11567" s="2" t="s">
        <v>390</v>
      </c>
      <c r="D11567" s="2">
        <v>2011</v>
      </c>
      <c r="E11567" s="2" t="s">
        <v>388</v>
      </c>
      <c r="F11567" s="2">
        <v>300951994</v>
      </c>
    </row>
    <row r="11568" spans="1:6" x14ac:dyDescent="0.25">
      <c r="A11568" s="2" t="s">
        <v>290</v>
      </c>
      <c r="B11568" s="2" t="s">
        <v>393</v>
      </c>
      <c r="C11568" s="2" t="s">
        <v>390</v>
      </c>
      <c r="D11568" s="2">
        <v>2012</v>
      </c>
      <c r="E11568" s="2" t="s">
        <v>388</v>
      </c>
      <c r="F11568" s="2">
        <v>317131405</v>
      </c>
    </row>
    <row r="11569" spans="1:6" x14ac:dyDescent="0.25">
      <c r="A11569" s="2" t="s">
        <v>290</v>
      </c>
      <c r="B11569" s="2" t="s">
        <v>393</v>
      </c>
      <c r="C11569" s="2" t="s">
        <v>390</v>
      </c>
      <c r="D11569" s="2">
        <v>2013</v>
      </c>
      <c r="E11569" s="2" t="s">
        <v>388</v>
      </c>
      <c r="F11569" s="2">
        <v>347128063</v>
      </c>
    </row>
    <row r="11570" spans="1:6" x14ac:dyDescent="0.25">
      <c r="A11570" s="2" t="s">
        <v>290</v>
      </c>
      <c r="B11570" s="2" t="s">
        <v>393</v>
      </c>
      <c r="C11570" s="2" t="s">
        <v>390</v>
      </c>
      <c r="D11570" s="2">
        <v>2014</v>
      </c>
      <c r="E11570" s="2" t="s">
        <v>388</v>
      </c>
      <c r="F11570" s="2">
        <v>327422781</v>
      </c>
    </row>
    <row r="11571" spans="1:6" x14ac:dyDescent="0.25">
      <c r="A11571" s="2" t="s">
        <v>290</v>
      </c>
      <c r="B11571" s="2" t="s">
        <v>393</v>
      </c>
      <c r="C11571" s="2" t="s">
        <v>390</v>
      </c>
      <c r="D11571" s="2">
        <v>2015</v>
      </c>
      <c r="E11571" s="2" t="s">
        <v>388</v>
      </c>
      <c r="F11571" s="2">
        <v>610982400</v>
      </c>
    </row>
    <row r="11572" spans="1:6" x14ac:dyDescent="0.25">
      <c r="A11572" s="2" t="s">
        <v>290</v>
      </c>
      <c r="B11572" s="2" t="s">
        <v>393</v>
      </c>
      <c r="C11572" s="2" t="s">
        <v>390</v>
      </c>
      <c r="D11572" s="2">
        <v>2016</v>
      </c>
      <c r="E11572" s="2" t="s">
        <v>388</v>
      </c>
      <c r="F11572" s="2">
        <v>498295552</v>
      </c>
    </row>
    <row r="11573" spans="1:6" x14ac:dyDescent="0.25">
      <c r="A11573" s="2" t="s">
        <v>290</v>
      </c>
      <c r="B11573" s="2" t="s">
        <v>393</v>
      </c>
      <c r="C11573" s="2" t="s">
        <v>390</v>
      </c>
      <c r="D11573" s="2">
        <v>2017</v>
      </c>
      <c r="E11573" s="2" t="s">
        <v>388</v>
      </c>
      <c r="F11573" s="2">
        <v>554684924</v>
      </c>
    </row>
    <row r="11574" spans="1:6" x14ac:dyDescent="0.25">
      <c r="A11574" s="2" t="s">
        <v>290</v>
      </c>
      <c r="B11574" s="2" t="s">
        <v>393</v>
      </c>
      <c r="C11574" s="2" t="s">
        <v>390</v>
      </c>
      <c r="D11574" s="2">
        <v>2018</v>
      </c>
      <c r="E11574" s="2" t="s">
        <v>388</v>
      </c>
      <c r="F11574" s="2">
        <v>564560341</v>
      </c>
    </row>
    <row r="11575" spans="1:6" x14ac:dyDescent="0.25">
      <c r="A11575" s="2" t="s">
        <v>290</v>
      </c>
      <c r="B11575" s="2" t="s">
        <v>393</v>
      </c>
      <c r="C11575" s="2" t="s">
        <v>390</v>
      </c>
      <c r="D11575" s="2">
        <v>2019</v>
      </c>
      <c r="E11575" s="2" t="s">
        <v>388</v>
      </c>
      <c r="F11575" s="2">
        <v>611460697</v>
      </c>
    </row>
    <row r="11576" spans="1:6" x14ac:dyDescent="0.25">
      <c r="A11576" s="2" t="s">
        <v>290</v>
      </c>
      <c r="B11576" s="2" t="s">
        <v>393</v>
      </c>
      <c r="C11576" s="2" t="s">
        <v>390</v>
      </c>
      <c r="D11576" s="2">
        <v>2020</v>
      </c>
      <c r="E11576" s="2" t="s">
        <v>388</v>
      </c>
      <c r="F11576" s="2">
        <v>648742412</v>
      </c>
    </row>
    <row r="11577" spans="1:6" x14ac:dyDescent="0.25">
      <c r="A11577" s="2" t="s">
        <v>290</v>
      </c>
      <c r="B11577" s="2" t="s">
        <v>393</v>
      </c>
      <c r="C11577" s="2" t="s">
        <v>390</v>
      </c>
      <c r="D11577" s="2">
        <v>2021</v>
      </c>
      <c r="E11577" s="2" t="s">
        <v>388</v>
      </c>
      <c r="F11577" s="2">
        <v>685038045</v>
      </c>
    </row>
    <row r="11578" spans="1:6" x14ac:dyDescent="0.25">
      <c r="A11578" s="2" t="s">
        <v>291</v>
      </c>
      <c r="B11578" s="2" t="s">
        <v>414</v>
      </c>
      <c r="C11578" s="2" t="s">
        <v>387</v>
      </c>
      <c r="D11578" s="2">
        <v>2010</v>
      </c>
      <c r="E11578" s="2" t="s">
        <v>388</v>
      </c>
      <c r="F11578" s="2">
        <v>98407069</v>
      </c>
    </row>
    <row r="11579" spans="1:6" x14ac:dyDescent="0.25">
      <c r="A11579" s="2" t="s">
        <v>291</v>
      </c>
      <c r="B11579" s="2" t="s">
        <v>414</v>
      </c>
      <c r="C11579" s="2" t="s">
        <v>387</v>
      </c>
      <c r="D11579" s="2">
        <v>2011</v>
      </c>
      <c r="E11579" s="2" t="s">
        <v>388</v>
      </c>
      <c r="F11579" s="2">
        <v>154260492</v>
      </c>
    </row>
    <row r="11580" spans="1:6" x14ac:dyDescent="0.25">
      <c r="A11580" s="2" t="s">
        <v>291</v>
      </c>
      <c r="B11580" s="2" t="s">
        <v>414</v>
      </c>
      <c r="C11580" s="2" t="s">
        <v>387</v>
      </c>
      <c r="D11580" s="2">
        <v>2012</v>
      </c>
      <c r="E11580" s="2" t="s">
        <v>388</v>
      </c>
      <c r="F11580" s="2">
        <v>130694140</v>
      </c>
    </row>
    <row r="11581" spans="1:6" x14ac:dyDescent="0.25">
      <c r="A11581" s="2" t="s">
        <v>291</v>
      </c>
      <c r="B11581" s="2" t="s">
        <v>414</v>
      </c>
      <c r="C11581" s="2" t="s">
        <v>387</v>
      </c>
      <c r="D11581" s="2">
        <v>2013</v>
      </c>
      <c r="E11581" s="2" t="s">
        <v>388</v>
      </c>
      <c r="F11581" s="2">
        <v>309696211</v>
      </c>
    </row>
    <row r="11582" spans="1:6" x14ac:dyDescent="0.25">
      <c r="A11582" s="2" t="s">
        <v>291</v>
      </c>
      <c r="B11582" s="2" t="s">
        <v>414</v>
      </c>
      <c r="C11582" s="2" t="s">
        <v>387</v>
      </c>
      <c r="D11582" s="2">
        <v>2014</v>
      </c>
      <c r="E11582" s="2" t="s">
        <v>388</v>
      </c>
      <c r="F11582" s="2">
        <v>153293124</v>
      </c>
    </row>
    <row r="11583" spans="1:6" x14ac:dyDescent="0.25">
      <c r="A11583" s="2" t="s">
        <v>291</v>
      </c>
      <c r="B11583" s="2" t="s">
        <v>414</v>
      </c>
      <c r="C11583" s="2" t="s">
        <v>387</v>
      </c>
      <c r="D11583" s="2">
        <v>2015</v>
      </c>
      <c r="E11583" s="2" t="s">
        <v>388</v>
      </c>
      <c r="F11583" s="2">
        <v>207281049</v>
      </c>
    </row>
    <row r="11584" spans="1:6" x14ac:dyDescent="0.25">
      <c r="A11584" s="2" t="s">
        <v>291</v>
      </c>
      <c r="B11584" s="2" t="s">
        <v>414</v>
      </c>
      <c r="C11584" s="2" t="s">
        <v>387</v>
      </c>
      <c r="D11584" s="2">
        <v>2016</v>
      </c>
      <c r="E11584" s="2" t="s">
        <v>388</v>
      </c>
      <c r="F11584" s="2">
        <v>164308747</v>
      </c>
    </row>
    <row r="11585" spans="1:6" x14ac:dyDescent="0.25">
      <c r="A11585" s="2" t="s">
        <v>291</v>
      </c>
      <c r="B11585" s="2" t="s">
        <v>414</v>
      </c>
      <c r="C11585" s="2" t="s">
        <v>387</v>
      </c>
      <c r="D11585" s="2">
        <v>2017</v>
      </c>
      <c r="E11585" s="2" t="s">
        <v>388</v>
      </c>
      <c r="F11585" s="2">
        <v>119898963</v>
      </c>
    </row>
    <row r="11586" spans="1:6" x14ac:dyDescent="0.25">
      <c r="A11586" s="2" t="s">
        <v>291</v>
      </c>
      <c r="B11586" s="2" t="s">
        <v>414</v>
      </c>
      <c r="C11586" s="2" t="s">
        <v>387</v>
      </c>
      <c r="D11586" s="2">
        <v>2018</v>
      </c>
      <c r="E11586" s="2" t="s">
        <v>388</v>
      </c>
      <c r="F11586" s="2">
        <v>344795689</v>
      </c>
    </row>
    <row r="11587" spans="1:6" x14ac:dyDescent="0.25">
      <c r="A11587" s="2" t="s">
        <v>291</v>
      </c>
      <c r="B11587" s="2" t="s">
        <v>414</v>
      </c>
      <c r="C11587" s="2" t="s">
        <v>387</v>
      </c>
      <c r="D11587" s="2">
        <v>2019</v>
      </c>
      <c r="E11587" s="2" t="s">
        <v>388</v>
      </c>
      <c r="F11587" s="2">
        <v>367581026</v>
      </c>
    </row>
    <row r="11588" spans="1:6" x14ac:dyDescent="0.25">
      <c r="A11588" s="2" t="s">
        <v>291</v>
      </c>
      <c r="B11588" s="2" t="s">
        <v>414</v>
      </c>
      <c r="C11588" s="2" t="s">
        <v>387</v>
      </c>
      <c r="D11588" s="2">
        <v>2020</v>
      </c>
      <c r="E11588" s="2" t="s">
        <v>388</v>
      </c>
      <c r="F11588" s="2">
        <v>396659480</v>
      </c>
    </row>
    <row r="11589" spans="1:6" x14ac:dyDescent="0.25">
      <c r="A11589" s="2" t="s">
        <v>291</v>
      </c>
      <c r="B11589" s="2" t="s">
        <v>414</v>
      </c>
      <c r="C11589" s="2" t="s">
        <v>387</v>
      </c>
      <c r="D11589" s="2">
        <v>2021</v>
      </c>
      <c r="E11589" s="2" t="s">
        <v>388</v>
      </c>
      <c r="F11589" s="2">
        <v>419665547</v>
      </c>
    </row>
    <row r="11590" spans="1:6" x14ac:dyDescent="0.25">
      <c r="A11590" s="2" t="s">
        <v>291</v>
      </c>
      <c r="B11590" s="2" t="s">
        <v>414</v>
      </c>
      <c r="C11590" s="2" t="s">
        <v>389</v>
      </c>
      <c r="D11590" s="2">
        <v>2010</v>
      </c>
      <c r="E11590" s="2" t="s">
        <v>388</v>
      </c>
      <c r="F11590" s="2">
        <v>244888441</v>
      </c>
    </row>
    <row r="11591" spans="1:6" x14ac:dyDescent="0.25">
      <c r="A11591" s="2" t="s">
        <v>291</v>
      </c>
      <c r="B11591" s="2" t="s">
        <v>414</v>
      </c>
      <c r="C11591" s="2" t="s">
        <v>389</v>
      </c>
      <c r="D11591" s="2">
        <v>2011</v>
      </c>
      <c r="E11591" s="2" t="s">
        <v>388</v>
      </c>
      <c r="F11591" s="2">
        <v>56036527</v>
      </c>
    </row>
    <row r="11592" spans="1:6" x14ac:dyDescent="0.25">
      <c r="A11592" s="2" t="s">
        <v>291</v>
      </c>
      <c r="B11592" s="2" t="s">
        <v>414</v>
      </c>
      <c r="C11592" s="2" t="s">
        <v>389</v>
      </c>
      <c r="D11592" s="2">
        <v>2012</v>
      </c>
      <c r="E11592" s="2" t="s">
        <v>388</v>
      </c>
      <c r="F11592" s="2">
        <v>59180838</v>
      </c>
    </row>
    <row r="11593" spans="1:6" x14ac:dyDescent="0.25">
      <c r="A11593" s="2" t="s">
        <v>291</v>
      </c>
      <c r="B11593" s="2" t="s">
        <v>414</v>
      </c>
      <c r="C11593" s="2" t="s">
        <v>389</v>
      </c>
      <c r="D11593" s="2">
        <v>2013</v>
      </c>
      <c r="E11593" s="2" t="s">
        <v>388</v>
      </c>
      <c r="F11593" s="2">
        <v>287076745</v>
      </c>
    </row>
    <row r="11594" spans="1:6" x14ac:dyDescent="0.25">
      <c r="A11594" s="2" t="s">
        <v>291</v>
      </c>
      <c r="B11594" s="2" t="s">
        <v>414</v>
      </c>
      <c r="C11594" s="2" t="s">
        <v>389</v>
      </c>
      <c r="D11594" s="2">
        <v>2014</v>
      </c>
      <c r="E11594" s="2" t="s">
        <v>388</v>
      </c>
      <c r="F11594" s="2">
        <v>397152341</v>
      </c>
    </row>
    <row r="11595" spans="1:6" x14ac:dyDescent="0.25">
      <c r="A11595" s="2" t="s">
        <v>291</v>
      </c>
      <c r="B11595" s="2" t="s">
        <v>414</v>
      </c>
      <c r="C11595" s="2" t="s">
        <v>389</v>
      </c>
      <c r="D11595" s="2">
        <v>2015</v>
      </c>
      <c r="E11595" s="2" t="s">
        <v>388</v>
      </c>
      <c r="F11595" s="2">
        <v>207693765</v>
      </c>
    </row>
    <row r="11596" spans="1:6" x14ac:dyDescent="0.25">
      <c r="A11596" s="2" t="s">
        <v>291</v>
      </c>
      <c r="B11596" s="2" t="s">
        <v>414</v>
      </c>
      <c r="C11596" s="2" t="s">
        <v>389</v>
      </c>
      <c r="D11596" s="2">
        <v>2016</v>
      </c>
      <c r="E11596" s="2" t="s">
        <v>388</v>
      </c>
      <c r="F11596" s="2">
        <v>273935229</v>
      </c>
    </row>
    <row r="11597" spans="1:6" x14ac:dyDescent="0.25">
      <c r="A11597" s="2" t="s">
        <v>291</v>
      </c>
      <c r="B11597" s="2" t="s">
        <v>414</v>
      </c>
      <c r="C11597" s="2" t="s">
        <v>389</v>
      </c>
      <c r="D11597" s="2">
        <v>2017</v>
      </c>
      <c r="E11597" s="2" t="s">
        <v>388</v>
      </c>
      <c r="F11597" s="2">
        <v>371934046</v>
      </c>
    </row>
    <row r="11598" spans="1:6" x14ac:dyDescent="0.25">
      <c r="A11598" s="2" t="s">
        <v>291</v>
      </c>
      <c r="B11598" s="2" t="s">
        <v>414</v>
      </c>
      <c r="C11598" s="2" t="s">
        <v>389</v>
      </c>
      <c r="D11598" s="2">
        <v>2018</v>
      </c>
      <c r="E11598" s="2" t="s">
        <v>388</v>
      </c>
      <c r="F11598" s="2">
        <v>650862737</v>
      </c>
    </row>
    <row r="11599" spans="1:6" x14ac:dyDescent="0.25">
      <c r="A11599" s="2" t="s">
        <v>291</v>
      </c>
      <c r="B11599" s="2" t="s">
        <v>414</v>
      </c>
      <c r="C11599" s="2" t="s">
        <v>389</v>
      </c>
      <c r="D11599" s="2">
        <v>2019</v>
      </c>
      <c r="E11599" s="2" t="s">
        <v>388</v>
      </c>
      <c r="F11599" s="2">
        <v>654465348</v>
      </c>
    </row>
    <row r="11600" spans="1:6" x14ac:dyDescent="0.25">
      <c r="A11600" s="2" t="s">
        <v>291</v>
      </c>
      <c r="B11600" s="2" t="s">
        <v>414</v>
      </c>
      <c r="C11600" s="2" t="s">
        <v>389</v>
      </c>
      <c r="D11600" s="2">
        <v>2020</v>
      </c>
      <c r="E11600" s="2" t="s">
        <v>388</v>
      </c>
      <c r="F11600" s="2">
        <v>674454953</v>
      </c>
    </row>
    <row r="11601" spans="1:6" x14ac:dyDescent="0.25">
      <c r="A11601" s="2" t="s">
        <v>291</v>
      </c>
      <c r="B11601" s="2" t="s">
        <v>414</v>
      </c>
      <c r="C11601" s="2" t="s">
        <v>389</v>
      </c>
      <c r="D11601" s="2">
        <v>2021</v>
      </c>
      <c r="E11601" s="2" t="s">
        <v>388</v>
      </c>
      <c r="F11601" s="2">
        <v>690269442</v>
      </c>
    </row>
    <row r="11602" spans="1:6" x14ac:dyDescent="0.25">
      <c r="A11602" s="2" t="s">
        <v>291</v>
      </c>
      <c r="B11602" s="2" t="s">
        <v>414</v>
      </c>
      <c r="C11602" s="2" t="s">
        <v>390</v>
      </c>
      <c r="D11602" s="2">
        <v>2010</v>
      </c>
      <c r="E11602" s="2" t="s">
        <v>388</v>
      </c>
      <c r="F11602" s="2">
        <v>76985348</v>
      </c>
    </row>
    <row r="11603" spans="1:6" x14ac:dyDescent="0.25">
      <c r="A11603" s="2" t="s">
        <v>291</v>
      </c>
      <c r="B11603" s="2" t="s">
        <v>414</v>
      </c>
      <c r="C11603" s="2" t="s">
        <v>390</v>
      </c>
      <c r="D11603" s="2">
        <v>2011</v>
      </c>
      <c r="E11603" s="2" t="s">
        <v>388</v>
      </c>
      <c r="F11603" s="2">
        <v>44702717</v>
      </c>
    </row>
    <row r="11604" spans="1:6" x14ac:dyDescent="0.25">
      <c r="A11604" s="2" t="s">
        <v>291</v>
      </c>
      <c r="B11604" s="2" t="s">
        <v>414</v>
      </c>
      <c r="C11604" s="2" t="s">
        <v>390</v>
      </c>
      <c r="D11604" s="2">
        <v>2012</v>
      </c>
      <c r="E11604" s="2" t="s">
        <v>388</v>
      </c>
      <c r="F11604" s="2">
        <v>36118536</v>
      </c>
    </row>
    <row r="11605" spans="1:6" x14ac:dyDescent="0.25">
      <c r="A11605" s="2" t="s">
        <v>291</v>
      </c>
      <c r="B11605" s="2" t="s">
        <v>414</v>
      </c>
      <c r="C11605" s="2" t="s">
        <v>390</v>
      </c>
      <c r="D11605" s="2">
        <v>2013</v>
      </c>
      <c r="E11605" s="2" t="s">
        <v>388</v>
      </c>
      <c r="F11605" s="2">
        <v>21454741</v>
      </c>
    </row>
    <row r="11606" spans="1:6" x14ac:dyDescent="0.25">
      <c r="A11606" s="2" t="s">
        <v>291</v>
      </c>
      <c r="B11606" s="2" t="s">
        <v>414</v>
      </c>
      <c r="C11606" s="2" t="s">
        <v>390</v>
      </c>
      <c r="D11606" s="2">
        <v>2014</v>
      </c>
      <c r="E11606" s="2" t="s">
        <v>388</v>
      </c>
      <c r="F11606" s="2">
        <v>24545298</v>
      </c>
    </row>
    <row r="11607" spans="1:6" x14ac:dyDescent="0.25">
      <c r="A11607" s="2" t="s">
        <v>291</v>
      </c>
      <c r="B11607" s="2" t="s">
        <v>414</v>
      </c>
      <c r="C11607" s="2" t="s">
        <v>390</v>
      </c>
      <c r="D11607" s="2">
        <v>2015</v>
      </c>
      <c r="E11607" s="2" t="s">
        <v>388</v>
      </c>
      <c r="F11607" s="2">
        <v>18739736</v>
      </c>
    </row>
    <row r="11608" spans="1:6" x14ac:dyDescent="0.25">
      <c r="A11608" s="2" t="s">
        <v>291</v>
      </c>
      <c r="B11608" s="2" t="s">
        <v>414</v>
      </c>
      <c r="C11608" s="2" t="s">
        <v>390</v>
      </c>
      <c r="D11608" s="2">
        <v>2016</v>
      </c>
      <c r="E11608" s="2" t="s">
        <v>388</v>
      </c>
      <c r="F11608" s="2">
        <v>39715199</v>
      </c>
    </row>
    <row r="11609" spans="1:6" x14ac:dyDescent="0.25">
      <c r="A11609" s="2" t="s">
        <v>291</v>
      </c>
      <c r="B11609" s="2" t="s">
        <v>414</v>
      </c>
      <c r="C11609" s="2" t="s">
        <v>390</v>
      </c>
      <c r="D11609" s="2">
        <v>2017</v>
      </c>
      <c r="E11609" s="2" t="s">
        <v>388</v>
      </c>
      <c r="F11609" s="2">
        <v>49547405</v>
      </c>
    </row>
    <row r="11610" spans="1:6" x14ac:dyDescent="0.25">
      <c r="A11610" s="2" t="s">
        <v>291</v>
      </c>
      <c r="B11610" s="2" t="s">
        <v>414</v>
      </c>
      <c r="C11610" s="2" t="s">
        <v>390</v>
      </c>
      <c r="D11610" s="2">
        <v>2018</v>
      </c>
      <c r="E11610" s="2" t="s">
        <v>388</v>
      </c>
      <c r="F11610" s="2">
        <v>65609696</v>
      </c>
    </row>
    <row r="11611" spans="1:6" x14ac:dyDescent="0.25">
      <c r="A11611" s="2" t="s">
        <v>291</v>
      </c>
      <c r="B11611" s="2" t="s">
        <v>414</v>
      </c>
      <c r="C11611" s="2" t="s">
        <v>390</v>
      </c>
      <c r="D11611" s="2">
        <v>2019</v>
      </c>
      <c r="E11611" s="2" t="s">
        <v>388</v>
      </c>
      <c r="F11611" s="2">
        <v>70058872</v>
      </c>
    </row>
    <row r="11612" spans="1:6" x14ac:dyDescent="0.25">
      <c r="A11612" s="2" t="s">
        <v>291</v>
      </c>
      <c r="B11612" s="2" t="s">
        <v>414</v>
      </c>
      <c r="C11612" s="2" t="s">
        <v>390</v>
      </c>
      <c r="D11612" s="2">
        <v>2020</v>
      </c>
      <c r="E11612" s="2" t="s">
        <v>388</v>
      </c>
      <c r="F11612" s="2">
        <v>78412942</v>
      </c>
    </row>
    <row r="11613" spans="1:6" x14ac:dyDescent="0.25">
      <c r="A11613" s="2" t="s">
        <v>291</v>
      </c>
      <c r="B11613" s="2" t="s">
        <v>414</v>
      </c>
      <c r="C11613" s="2" t="s">
        <v>390</v>
      </c>
      <c r="D11613" s="2">
        <v>2021</v>
      </c>
      <c r="E11613" s="2" t="s">
        <v>388</v>
      </c>
      <c r="F11613" s="2">
        <v>84537630</v>
      </c>
    </row>
    <row r="11614" spans="1:6" x14ac:dyDescent="0.25">
      <c r="A11614" s="2" t="s">
        <v>292</v>
      </c>
      <c r="B11614" s="2" t="s">
        <v>435</v>
      </c>
      <c r="C11614" s="2" t="s">
        <v>387</v>
      </c>
      <c r="D11614" s="2">
        <v>2010</v>
      </c>
      <c r="E11614" s="2" t="s">
        <v>388</v>
      </c>
      <c r="F11614" s="2">
        <v>134823685</v>
      </c>
    </row>
    <row r="11615" spans="1:6" x14ac:dyDescent="0.25">
      <c r="A11615" s="2" t="s">
        <v>292</v>
      </c>
      <c r="B11615" s="2" t="s">
        <v>435</v>
      </c>
      <c r="C11615" s="2" t="s">
        <v>387</v>
      </c>
      <c r="D11615" s="2">
        <v>2011</v>
      </c>
      <c r="E11615" s="2" t="s">
        <v>388</v>
      </c>
      <c r="F11615" s="2">
        <v>128116047</v>
      </c>
    </row>
    <row r="11616" spans="1:6" x14ac:dyDescent="0.25">
      <c r="A11616" s="2" t="s">
        <v>292</v>
      </c>
      <c r="B11616" s="2" t="s">
        <v>435</v>
      </c>
      <c r="C11616" s="2" t="s">
        <v>387</v>
      </c>
      <c r="D11616" s="2">
        <v>2012</v>
      </c>
      <c r="E11616" s="2" t="s">
        <v>388</v>
      </c>
      <c r="F11616" s="2">
        <v>220290500</v>
      </c>
    </row>
    <row r="11617" spans="1:6" x14ac:dyDescent="0.25">
      <c r="A11617" s="2" t="s">
        <v>292</v>
      </c>
      <c r="B11617" s="2" t="s">
        <v>435</v>
      </c>
      <c r="C11617" s="2" t="s">
        <v>387</v>
      </c>
      <c r="D11617" s="2">
        <v>2013</v>
      </c>
      <c r="E11617" s="2" t="s">
        <v>388</v>
      </c>
      <c r="F11617" s="2">
        <v>133257711</v>
      </c>
    </row>
    <row r="11618" spans="1:6" x14ac:dyDescent="0.25">
      <c r="A11618" s="2" t="s">
        <v>292</v>
      </c>
      <c r="B11618" s="2" t="s">
        <v>435</v>
      </c>
      <c r="C11618" s="2" t="s">
        <v>387</v>
      </c>
      <c r="D11618" s="2">
        <v>2014</v>
      </c>
      <c r="E11618" s="2" t="s">
        <v>388</v>
      </c>
      <c r="F11618" s="2">
        <v>132263880</v>
      </c>
    </row>
    <row r="11619" spans="1:6" x14ac:dyDescent="0.25">
      <c r="A11619" s="2" t="s">
        <v>292</v>
      </c>
      <c r="B11619" s="2" t="s">
        <v>435</v>
      </c>
      <c r="C11619" s="2" t="s">
        <v>387</v>
      </c>
      <c r="D11619" s="2">
        <v>2015</v>
      </c>
      <c r="E11619" s="2" t="s">
        <v>388</v>
      </c>
      <c r="F11619" s="2">
        <v>90920378</v>
      </c>
    </row>
    <row r="11620" spans="1:6" x14ac:dyDescent="0.25">
      <c r="A11620" s="2" t="s">
        <v>292</v>
      </c>
      <c r="B11620" s="2" t="s">
        <v>435</v>
      </c>
      <c r="C11620" s="2" t="s">
        <v>387</v>
      </c>
      <c r="D11620" s="2">
        <v>2016</v>
      </c>
      <c r="E11620" s="2" t="s">
        <v>388</v>
      </c>
      <c r="F11620" s="2">
        <v>347421299</v>
      </c>
    </row>
    <row r="11621" spans="1:6" x14ac:dyDescent="0.25">
      <c r="A11621" s="2" t="s">
        <v>292</v>
      </c>
      <c r="B11621" s="2" t="s">
        <v>435</v>
      </c>
      <c r="C11621" s="2" t="s">
        <v>387</v>
      </c>
      <c r="D11621" s="2">
        <v>2017</v>
      </c>
      <c r="E11621" s="2" t="s">
        <v>388</v>
      </c>
      <c r="F11621" s="2">
        <v>188348145</v>
      </c>
    </row>
    <row r="11622" spans="1:6" x14ac:dyDescent="0.25">
      <c r="A11622" s="2" t="s">
        <v>292</v>
      </c>
      <c r="B11622" s="2" t="s">
        <v>435</v>
      </c>
      <c r="C11622" s="2" t="s">
        <v>387</v>
      </c>
      <c r="D11622" s="2">
        <v>2018</v>
      </c>
      <c r="E11622" s="2" t="s">
        <v>388</v>
      </c>
      <c r="F11622" s="2">
        <v>227437207</v>
      </c>
    </row>
    <row r="11623" spans="1:6" x14ac:dyDescent="0.25">
      <c r="A11623" s="2" t="s">
        <v>292</v>
      </c>
      <c r="B11623" s="2" t="s">
        <v>435</v>
      </c>
      <c r="C11623" s="2" t="s">
        <v>387</v>
      </c>
      <c r="D11623" s="2">
        <v>2019</v>
      </c>
      <c r="E11623" s="2" t="s">
        <v>388</v>
      </c>
      <c r="F11623" s="2">
        <v>243819304</v>
      </c>
    </row>
    <row r="11624" spans="1:6" x14ac:dyDescent="0.25">
      <c r="A11624" s="2" t="s">
        <v>292</v>
      </c>
      <c r="B11624" s="2" t="s">
        <v>435</v>
      </c>
      <c r="C11624" s="2" t="s">
        <v>387</v>
      </c>
      <c r="D11624" s="2">
        <v>2020</v>
      </c>
      <c r="E11624" s="2" t="s">
        <v>388</v>
      </c>
      <c r="F11624" s="2">
        <v>258927475</v>
      </c>
    </row>
    <row r="11625" spans="1:6" x14ac:dyDescent="0.25">
      <c r="A11625" s="2" t="s">
        <v>292</v>
      </c>
      <c r="B11625" s="2" t="s">
        <v>435</v>
      </c>
      <c r="C11625" s="2" t="s">
        <v>387</v>
      </c>
      <c r="D11625" s="2">
        <v>2021</v>
      </c>
      <c r="E11625" s="2" t="s">
        <v>388</v>
      </c>
      <c r="F11625" s="2">
        <v>269616530</v>
      </c>
    </row>
    <row r="11626" spans="1:6" x14ac:dyDescent="0.25">
      <c r="A11626" s="2" t="s">
        <v>292</v>
      </c>
      <c r="B11626" s="2" t="s">
        <v>435</v>
      </c>
      <c r="C11626" s="2" t="s">
        <v>389</v>
      </c>
      <c r="D11626" s="2">
        <v>2010</v>
      </c>
      <c r="E11626" s="2" t="s">
        <v>388</v>
      </c>
      <c r="F11626" s="2">
        <v>173059970</v>
      </c>
    </row>
    <row r="11627" spans="1:6" x14ac:dyDescent="0.25">
      <c r="A11627" s="2" t="s">
        <v>292</v>
      </c>
      <c r="B11627" s="2" t="s">
        <v>435</v>
      </c>
      <c r="C11627" s="2" t="s">
        <v>389</v>
      </c>
      <c r="D11627" s="2">
        <v>2011</v>
      </c>
      <c r="E11627" s="2" t="s">
        <v>388</v>
      </c>
      <c r="F11627" s="2">
        <v>289748730</v>
      </c>
    </row>
    <row r="11628" spans="1:6" x14ac:dyDescent="0.25">
      <c r="A11628" s="2" t="s">
        <v>292</v>
      </c>
      <c r="B11628" s="2" t="s">
        <v>435</v>
      </c>
      <c r="C11628" s="2" t="s">
        <v>389</v>
      </c>
      <c r="D11628" s="2">
        <v>2012</v>
      </c>
      <c r="E11628" s="2" t="s">
        <v>388</v>
      </c>
      <c r="F11628" s="2">
        <v>189072965</v>
      </c>
    </row>
    <row r="11629" spans="1:6" x14ac:dyDescent="0.25">
      <c r="A11629" s="2" t="s">
        <v>292</v>
      </c>
      <c r="B11629" s="2" t="s">
        <v>435</v>
      </c>
      <c r="C11629" s="2" t="s">
        <v>389</v>
      </c>
      <c r="D11629" s="2">
        <v>2013</v>
      </c>
      <c r="E11629" s="2" t="s">
        <v>388</v>
      </c>
      <c r="F11629" s="2">
        <v>140389722</v>
      </c>
    </row>
    <row r="11630" spans="1:6" x14ac:dyDescent="0.25">
      <c r="A11630" s="2" t="s">
        <v>292</v>
      </c>
      <c r="B11630" s="2" t="s">
        <v>435</v>
      </c>
      <c r="C11630" s="2" t="s">
        <v>389</v>
      </c>
      <c r="D11630" s="2">
        <v>2014</v>
      </c>
      <c r="E11630" s="2" t="s">
        <v>388</v>
      </c>
      <c r="F11630" s="2">
        <v>280173581</v>
      </c>
    </row>
    <row r="11631" spans="1:6" x14ac:dyDescent="0.25">
      <c r="A11631" s="2" t="s">
        <v>292</v>
      </c>
      <c r="B11631" s="2" t="s">
        <v>435</v>
      </c>
      <c r="C11631" s="2" t="s">
        <v>389</v>
      </c>
      <c r="D11631" s="2">
        <v>2015</v>
      </c>
      <c r="E11631" s="2" t="s">
        <v>388</v>
      </c>
      <c r="F11631" s="2">
        <v>364027757</v>
      </c>
    </row>
    <row r="11632" spans="1:6" x14ac:dyDescent="0.25">
      <c r="A11632" s="2" t="s">
        <v>292</v>
      </c>
      <c r="B11632" s="2" t="s">
        <v>435</v>
      </c>
      <c r="C11632" s="2" t="s">
        <v>389</v>
      </c>
      <c r="D11632" s="2">
        <v>2016</v>
      </c>
      <c r="E11632" s="2" t="s">
        <v>388</v>
      </c>
      <c r="F11632" s="2">
        <v>386311894</v>
      </c>
    </row>
    <row r="11633" spans="1:6" x14ac:dyDescent="0.25">
      <c r="A11633" s="2" t="s">
        <v>292</v>
      </c>
      <c r="B11633" s="2" t="s">
        <v>435</v>
      </c>
      <c r="C11633" s="2" t="s">
        <v>389</v>
      </c>
      <c r="D11633" s="2">
        <v>2017</v>
      </c>
      <c r="E11633" s="2" t="s">
        <v>388</v>
      </c>
      <c r="F11633" s="2">
        <v>276553040</v>
      </c>
    </row>
    <row r="11634" spans="1:6" x14ac:dyDescent="0.25">
      <c r="A11634" s="2" t="s">
        <v>292</v>
      </c>
      <c r="B11634" s="2" t="s">
        <v>435</v>
      </c>
      <c r="C11634" s="2" t="s">
        <v>389</v>
      </c>
      <c r="D11634" s="2">
        <v>2018</v>
      </c>
      <c r="E11634" s="2" t="s">
        <v>388</v>
      </c>
      <c r="F11634" s="2">
        <v>494223453</v>
      </c>
    </row>
    <row r="11635" spans="1:6" x14ac:dyDescent="0.25">
      <c r="A11635" s="2" t="s">
        <v>292</v>
      </c>
      <c r="B11635" s="2" t="s">
        <v>435</v>
      </c>
      <c r="C11635" s="2" t="s">
        <v>389</v>
      </c>
      <c r="D11635" s="2">
        <v>2019</v>
      </c>
      <c r="E11635" s="2" t="s">
        <v>388</v>
      </c>
      <c r="F11635" s="2">
        <v>523803362</v>
      </c>
    </row>
    <row r="11636" spans="1:6" x14ac:dyDescent="0.25">
      <c r="A11636" s="2" t="s">
        <v>292</v>
      </c>
      <c r="B11636" s="2" t="s">
        <v>435</v>
      </c>
      <c r="C11636" s="2" t="s">
        <v>389</v>
      </c>
      <c r="D11636" s="2">
        <v>2020</v>
      </c>
      <c r="E11636" s="2" t="s">
        <v>388</v>
      </c>
      <c r="F11636" s="2">
        <v>534558290</v>
      </c>
    </row>
    <row r="11637" spans="1:6" x14ac:dyDescent="0.25">
      <c r="A11637" s="2" t="s">
        <v>292</v>
      </c>
      <c r="B11637" s="2" t="s">
        <v>435</v>
      </c>
      <c r="C11637" s="2" t="s">
        <v>389</v>
      </c>
      <c r="D11637" s="2">
        <v>2021</v>
      </c>
      <c r="E11637" s="2" t="s">
        <v>388</v>
      </c>
      <c r="F11637" s="2">
        <v>543584853</v>
      </c>
    </row>
    <row r="11638" spans="1:6" x14ac:dyDescent="0.25">
      <c r="A11638" s="2" t="s">
        <v>292</v>
      </c>
      <c r="B11638" s="2" t="s">
        <v>435</v>
      </c>
      <c r="C11638" s="2" t="s">
        <v>390</v>
      </c>
      <c r="D11638" s="2">
        <v>2010</v>
      </c>
      <c r="E11638" s="2" t="s">
        <v>388</v>
      </c>
      <c r="F11638" s="2">
        <v>196308787</v>
      </c>
    </row>
    <row r="11639" spans="1:6" x14ac:dyDescent="0.25">
      <c r="A11639" s="2" t="s">
        <v>292</v>
      </c>
      <c r="B11639" s="2" t="s">
        <v>435</v>
      </c>
      <c r="C11639" s="2" t="s">
        <v>390</v>
      </c>
      <c r="D11639" s="2">
        <v>2011</v>
      </c>
      <c r="E11639" s="2" t="s">
        <v>388</v>
      </c>
      <c r="F11639" s="2">
        <v>166962629</v>
      </c>
    </row>
    <row r="11640" spans="1:6" x14ac:dyDescent="0.25">
      <c r="A11640" s="2" t="s">
        <v>292</v>
      </c>
      <c r="B11640" s="2" t="s">
        <v>435</v>
      </c>
      <c r="C11640" s="2" t="s">
        <v>390</v>
      </c>
      <c r="D11640" s="2">
        <v>2012</v>
      </c>
      <c r="E11640" s="2" t="s">
        <v>388</v>
      </c>
      <c r="F11640" s="2">
        <v>165150238</v>
      </c>
    </row>
    <row r="11641" spans="1:6" x14ac:dyDescent="0.25">
      <c r="A11641" s="2" t="s">
        <v>292</v>
      </c>
      <c r="B11641" s="2" t="s">
        <v>435</v>
      </c>
      <c r="C11641" s="2" t="s">
        <v>390</v>
      </c>
      <c r="D11641" s="2">
        <v>2013</v>
      </c>
      <c r="E11641" s="2" t="s">
        <v>388</v>
      </c>
      <c r="F11641" s="2">
        <v>228634588</v>
      </c>
    </row>
    <row r="11642" spans="1:6" x14ac:dyDescent="0.25">
      <c r="A11642" s="2" t="s">
        <v>292</v>
      </c>
      <c r="B11642" s="2" t="s">
        <v>435</v>
      </c>
      <c r="C11642" s="2" t="s">
        <v>390</v>
      </c>
      <c r="D11642" s="2">
        <v>2014</v>
      </c>
      <c r="E11642" s="2" t="s">
        <v>388</v>
      </c>
      <c r="F11642" s="2">
        <v>298726544</v>
      </c>
    </row>
    <row r="11643" spans="1:6" x14ac:dyDescent="0.25">
      <c r="A11643" s="2" t="s">
        <v>292</v>
      </c>
      <c r="B11643" s="2" t="s">
        <v>435</v>
      </c>
      <c r="C11643" s="2" t="s">
        <v>390</v>
      </c>
      <c r="D11643" s="2">
        <v>2015</v>
      </c>
      <c r="E11643" s="2" t="s">
        <v>388</v>
      </c>
      <c r="F11643" s="2">
        <v>274340743</v>
      </c>
    </row>
    <row r="11644" spans="1:6" x14ac:dyDescent="0.25">
      <c r="A11644" s="2" t="s">
        <v>292</v>
      </c>
      <c r="B11644" s="2" t="s">
        <v>435</v>
      </c>
      <c r="C11644" s="2" t="s">
        <v>390</v>
      </c>
      <c r="D11644" s="2">
        <v>2016</v>
      </c>
      <c r="E11644" s="2" t="s">
        <v>388</v>
      </c>
      <c r="F11644" s="2">
        <v>381668400</v>
      </c>
    </row>
    <row r="11645" spans="1:6" x14ac:dyDescent="0.25">
      <c r="A11645" s="2" t="s">
        <v>292</v>
      </c>
      <c r="B11645" s="2" t="s">
        <v>435</v>
      </c>
      <c r="C11645" s="2" t="s">
        <v>390</v>
      </c>
      <c r="D11645" s="2">
        <v>2017</v>
      </c>
      <c r="E11645" s="2" t="s">
        <v>388</v>
      </c>
      <c r="F11645" s="2">
        <v>323948793</v>
      </c>
    </row>
    <row r="11646" spans="1:6" x14ac:dyDescent="0.25">
      <c r="A11646" s="2" t="s">
        <v>292</v>
      </c>
      <c r="B11646" s="2" t="s">
        <v>435</v>
      </c>
      <c r="C11646" s="2" t="s">
        <v>390</v>
      </c>
      <c r="D11646" s="2">
        <v>2018</v>
      </c>
      <c r="E11646" s="2" t="s">
        <v>388</v>
      </c>
      <c r="F11646" s="2">
        <v>389344654</v>
      </c>
    </row>
    <row r="11647" spans="1:6" x14ac:dyDescent="0.25">
      <c r="A11647" s="2" t="s">
        <v>292</v>
      </c>
      <c r="B11647" s="2" t="s">
        <v>435</v>
      </c>
      <c r="C11647" s="2" t="s">
        <v>390</v>
      </c>
      <c r="D11647" s="2">
        <v>2019</v>
      </c>
      <c r="E11647" s="2" t="s">
        <v>388</v>
      </c>
      <c r="F11647" s="2">
        <v>409713977</v>
      </c>
    </row>
    <row r="11648" spans="1:6" x14ac:dyDescent="0.25">
      <c r="A11648" s="2" t="s">
        <v>292</v>
      </c>
      <c r="B11648" s="2" t="s">
        <v>435</v>
      </c>
      <c r="C11648" s="2" t="s">
        <v>390</v>
      </c>
      <c r="D11648" s="2">
        <v>2020</v>
      </c>
      <c r="E11648" s="2" t="s">
        <v>388</v>
      </c>
      <c r="F11648" s="2">
        <v>441683339</v>
      </c>
    </row>
    <row r="11649" spans="1:6" x14ac:dyDescent="0.25">
      <c r="A11649" s="2" t="s">
        <v>292</v>
      </c>
      <c r="B11649" s="2" t="s">
        <v>435</v>
      </c>
      <c r="C11649" s="2" t="s">
        <v>390</v>
      </c>
      <c r="D11649" s="2">
        <v>2021</v>
      </c>
      <c r="E11649" s="2" t="s">
        <v>388</v>
      </c>
      <c r="F11649" s="2">
        <v>469833378</v>
      </c>
    </row>
    <row r="11650" spans="1:6" x14ac:dyDescent="0.25">
      <c r="A11650" s="2" t="s">
        <v>293</v>
      </c>
      <c r="B11650" s="2" t="s">
        <v>404</v>
      </c>
      <c r="C11650" s="2" t="s">
        <v>387</v>
      </c>
      <c r="D11650" s="2">
        <v>2010</v>
      </c>
      <c r="E11650" s="2" t="s">
        <v>388</v>
      </c>
      <c r="F11650" s="2">
        <v>27383510</v>
      </c>
    </row>
    <row r="11651" spans="1:6" x14ac:dyDescent="0.25">
      <c r="A11651" s="2" t="s">
        <v>293</v>
      </c>
      <c r="B11651" s="2" t="s">
        <v>404</v>
      </c>
      <c r="C11651" s="2" t="s">
        <v>387</v>
      </c>
      <c r="D11651" s="2">
        <v>2011</v>
      </c>
      <c r="E11651" s="2" t="s">
        <v>388</v>
      </c>
      <c r="F11651" s="2">
        <v>43226953</v>
      </c>
    </row>
    <row r="11652" spans="1:6" x14ac:dyDescent="0.25">
      <c r="A11652" s="2" t="s">
        <v>293</v>
      </c>
      <c r="B11652" s="2" t="s">
        <v>404</v>
      </c>
      <c r="C11652" s="2" t="s">
        <v>387</v>
      </c>
      <c r="D11652" s="2">
        <v>2012</v>
      </c>
      <c r="E11652" s="2" t="s">
        <v>388</v>
      </c>
      <c r="F11652" s="2">
        <v>35715242</v>
      </c>
    </row>
    <row r="11653" spans="1:6" x14ac:dyDescent="0.25">
      <c r="A11653" s="2" t="s">
        <v>293</v>
      </c>
      <c r="B11653" s="2" t="s">
        <v>404</v>
      </c>
      <c r="C11653" s="2" t="s">
        <v>387</v>
      </c>
      <c r="D11653" s="2">
        <v>2013</v>
      </c>
      <c r="E11653" s="2" t="s">
        <v>388</v>
      </c>
      <c r="F11653" s="2">
        <v>30325909</v>
      </c>
    </row>
    <row r="11654" spans="1:6" x14ac:dyDescent="0.25">
      <c r="A11654" s="2" t="s">
        <v>293</v>
      </c>
      <c r="B11654" s="2" t="s">
        <v>404</v>
      </c>
      <c r="C11654" s="2" t="s">
        <v>387</v>
      </c>
      <c r="D11654" s="2">
        <v>2014</v>
      </c>
      <c r="E11654" s="2" t="s">
        <v>388</v>
      </c>
      <c r="F11654" s="2">
        <v>27878181</v>
      </c>
    </row>
    <row r="11655" spans="1:6" x14ac:dyDescent="0.25">
      <c r="A11655" s="2" t="s">
        <v>293</v>
      </c>
      <c r="B11655" s="2" t="s">
        <v>404</v>
      </c>
      <c r="C11655" s="2" t="s">
        <v>387</v>
      </c>
      <c r="D11655" s="2">
        <v>2015</v>
      </c>
      <c r="E11655" s="2" t="s">
        <v>388</v>
      </c>
      <c r="F11655" s="2">
        <v>27586090</v>
      </c>
    </row>
    <row r="11656" spans="1:6" x14ac:dyDescent="0.25">
      <c r="A11656" s="2" t="s">
        <v>293</v>
      </c>
      <c r="B11656" s="2" t="s">
        <v>404</v>
      </c>
      <c r="C11656" s="2" t="s">
        <v>387</v>
      </c>
      <c r="D11656" s="2">
        <v>2016</v>
      </c>
      <c r="E11656" s="2" t="s">
        <v>388</v>
      </c>
      <c r="F11656" s="2">
        <v>11375664</v>
      </c>
    </row>
    <row r="11657" spans="1:6" x14ac:dyDescent="0.25">
      <c r="A11657" s="2" t="s">
        <v>293</v>
      </c>
      <c r="B11657" s="2" t="s">
        <v>404</v>
      </c>
      <c r="C11657" s="2" t="s">
        <v>387</v>
      </c>
      <c r="D11657" s="2">
        <v>2017</v>
      </c>
      <c r="E11657" s="2" t="s">
        <v>388</v>
      </c>
      <c r="F11657" s="2">
        <v>63862080</v>
      </c>
    </row>
    <row r="11658" spans="1:6" x14ac:dyDescent="0.25">
      <c r="A11658" s="2" t="s">
        <v>293</v>
      </c>
      <c r="B11658" s="2" t="s">
        <v>404</v>
      </c>
      <c r="C11658" s="2" t="s">
        <v>387</v>
      </c>
      <c r="D11658" s="2">
        <v>2018</v>
      </c>
      <c r="E11658" s="2" t="s">
        <v>388</v>
      </c>
      <c r="F11658" s="2">
        <v>25828601</v>
      </c>
    </row>
    <row r="11659" spans="1:6" x14ac:dyDescent="0.25">
      <c r="A11659" s="2" t="s">
        <v>293</v>
      </c>
      <c r="B11659" s="2" t="s">
        <v>404</v>
      </c>
      <c r="C11659" s="2" t="s">
        <v>387</v>
      </c>
      <c r="D11659" s="2">
        <v>2019</v>
      </c>
      <c r="E11659" s="2" t="s">
        <v>388</v>
      </c>
      <c r="F11659" s="2">
        <v>27406093</v>
      </c>
    </row>
    <row r="11660" spans="1:6" x14ac:dyDescent="0.25">
      <c r="A11660" s="2" t="s">
        <v>293</v>
      </c>
      <c r="B11660" s="2" t="s">
        <v>404</v>
      </c>
      <c r="C11660" s="2" t="s">
        <v>387</v>
      </c>
      <c r="D11660" s="2">
        <v>2020</v>
      </c>
      <c r="E11660" s="2" t="s">
        <v>388</v>
      </c>
      <c r="F11660" s="2">
        <v>28924982</v>
      </c>
    </row>
    <row r="11661" spans="1:6" x14ac:dyDescent="0.25">
      <c r="A11661" s="2" t="s">
        <v>293</v>
      </c>
      <c r="B11661" s="2" t="s">
        <v>404</v>
      </c>
      <c r="C11661" s="2" t="s">
        <v>387</v>
      </c>
      <c r="D11661" s="2">
        <v>2021</v>
      </c>
      <c r="E11661" s="2" t="s">
        <v>388</v>
      </c>
      <c r="F11661" s="2">
        <v>29915762</v>
      </c>
    </row>
    <row r="11662" spans="1:6" x14ac:dyDescent="0.25">
      <c r="A11662" s="2" t="s">
        <v>293</v>
      </c>
      <c r="B11662" s="2" t="s">
        <v>404</v>
      </c>
      <c r="C11662" s="2" t="s">
        <v>389</v>
      </c>
      <c r="D11662" s="2">
        <v>2010</v>
      </c>
      <c r="E11662" s="2" t="s">
        <v>388</v>
      </c>
      <c r="F11662" s="2">
        <v>53922913</v>
      </c>
    </row>
    <row r="11663" spans="1:6" x14ac:dyDescent="0.25">
      <c r="A11663" s="2" t="s">
        <v>293</v>
      </c>
      <c r="B11663" s="2" t="s">
        <v>404</v>
      </c>
      <c r="C11663" s="2" t="s">
        <v>389</v>
      </c>
      <c r="D11663" s="2">
        <v>2011</v>
      </c>
      <c r="E11663" s="2" t="s">
        <v>388</v>
      </c>
      <c r="F11663" s="2">
        <v>66037682</v>
      </c>
    </row>
    <row r="11664" spans="1:6" x14ac:dyDescent="0.25">
      <c r="A11664" s="2" t="s">
        <v>293</v>
      </c>
      <c r="B11664" s="2" t="s">
        <v>404</v>
      </c>
      <c r="C11664" s="2" t="s">
        <v>389</v>
      </c>
      <c r="D11664" s="2">
        <v>2012</v>
      </c>
      <c r="E11664" s="2" t="s">
        <v>388</v>
      </c>
      <c r="F11664" s="2">
        <v>16758902</v>
      </c>
    </row>
    <row r="11665" spans="1:6" x14ac:dyDescent="0.25">
      <c r="A11665" s="2" t="s">
        <v>293</v>
      </c>
      <c r="B11665" s="2" t="s">
        <v>404</v>
      </c>
      <c r="C11665" s="2" t="s">
        <v>389</v>
      </c>
      <c r="D11665" s="2">
        <v>2013</v>
      </c>
      <c r="E11665" s="2" t="s">
        <v>388</v>
      </c>
      <c r="F11665" s="2">
        <v>22632091</v>
      </c>
    </row>
    <row r="11666" spans="1:6" x14ac:dyDescent="0.25">
      <c r="A11666" s="2" t="s">
        <v>293</v>
      </c>
      <c r="B11666" s="2" t="s">
        <v>404</v>
      </c>
      <c r="C11666" s="2" t="s">
        <v>389</v>
      </c>
      <c r="D11666" s="2">
        <v>2014</v>
      </c>
      <c r="E11666" s="2" t="s">
        <v>388</v>
      </c>
      <c r="F11666" s="2">
        <v>9369324</v>
      </c>
    </row>
    <row r="11667" spans="1:6" x14ac:dyDescent="0.25">
      <c r="A11667" s="2" t="s">
        <v>293</v>
      </c>
      <c r="B11667" s="2" t="s">
        <v>404</v>
      </c>
      <c r="C11667" s="2" t="s">
        <v>389</v>
      </c>
      <c r="D11667" s="2">
        <v>2015</v>
      </c>
      <c r="E11667" s="2" t="s">
        <v>388</v>
      </c>
      <c r="F11667" s="2">
        <v>46153776</v>
      </c>
    </row>
    <row r="11668" spans="1:6" x14ac:dyDescent="0.25">
      <c r="A11668" s="2" t="s">
        <v>293</v>
      </c>
      <c r="B11668" s="2" t="s">
        <v>404</v>
      </c>
      <c r="C11668" s="2" t="s">
        <v>389</v>
      </c>
      <c r="D11668" s="2">
        <v>2016</v>
      </c>
      <c r="E11668" s="2" t="s">
        <v>388</v>
      </c>
      <c r="F11668" s="2">
        <v>64379375</v>
      </c>
    </row>
    <row r="11669" spans="1:6" x14ac:dyDescent="0.25">
      <c r="A11669" s="2" t="s">
        <v>293</v>
      </c>
      <c r="B11669" s="2" t="s">
        <v>404</v>
      </c>
      <c r="C11669" s="2" t="s">
        <v>389</v>
      </c>
      <c r="D11669" s="2">
        <v>2017</v>
      </c>
      <c r="E11669" s="2" t="s">
        <v>388</v>
      </c>
      <c r="F11669" s="2">
        <v>78806813</v>
      </c>
    </row>
    <row r="11670" spans="1:6" x14ac:dyDescent="0.25">
      <c r="A11670" s="2" t="s">
        <v>293</v>
      </c>
      <c r="B11670" s="2" t="s">
        <v>404</v>
      </c>
      <c r="C11670" s="2" t="s">
        <v>389</v>
      </c>
      <c r="D11670" s="2">
        <v>2018</v>
      </c>
      <c r="E11670" s="2" t="s">
        <v>388</v>
      </c>
      <c r="F11670" s="2">
        <v>63910189</v>
      </c>
    </row>
    <row r="11671" spans="1:6" x14ac:dyDescent="0.25">
      <c r="A11671" s="2" t="s">
        <v>293</v>
      </c>
      <c r="B11671" s="2" t="s">
        <v>404</v>
      </c>
      <c r="C11671" s="2" t="s">
        <v>389</v>
      </c>
      <c r="D11671" s="2">
        <v>2019</v>
      </c>
      <c r="E11671" s="2" t="s">
        <v>388</v>
      </c>
      <c r="F11671" s="2">
        <v>63969281</v>
      </c>
    </row>
    <row r="11672" spans="1:6" x14ac:dyDescent="0.25">
      <c r="A11672" s="2" t="s">
        <v>293</v>
      </c>
      <c r="B11672" s="2" t="s">
        <v>404</v>
      </c>
      <c r="C11672" s="2" t="s">
        <v>389</v>
      </c>
      <c r="D11672" s="2">
        <v>2020</v>
      </c>
      <c r="E11672" s="2" t="s">
        <v>388</v>
      </c>
      <c r="F11672" s="2">
        <v>64472515</v>
      </c>
    </row>
    <row r="11673" spans="1:6" x14ac:dyDescent="0.25">
      <c r="A11673" s="2" t="s">
        <v>293</v>
      </c>
      <c r="B11673" s="2" t="s">
        <v>404</v>
      </c>
      <c r="C11673" s="2" t="s">
        <v>389</v>
      </c>
      <c r="D11673" s="2">
        <v>2021</v>
      </c>
      <c r="E11673" s="2" t="s">
        <v>388</v>
      </c>
      <c r="F11673" s="2">
        <v>64454234</v>
      </c>
    </row>
    <row r="11674" spans="1:6" x14ac:dyDescent="0.25">
      <c r="A11674" s="2" t="s">
        <v>293</v>
      </c>
      <c r="B11674" s="2" t="s">
        <v>404</v>
      </c>
      <c r="C11674" s="2" t="s">
        <v>390</v>
      </c>
      <c r="D11674" s="2">
        <v>2010</v>
      </c>
      <c r="E11674" s="2" t="s">
        <v>388</v>
      </c>
      <c r="F11674" s="2">
        <v>70926141</v>
      </c>
    </row>
    <row r="11675" spans="1:6" x14ac:dyDescent="0.25">
      <c r="A11675" s="2" t="s">
        <v>293</v>
      </c>
      <c r="B11675" s="2" t="s">
        <v>404</v>
      </c>
      <c r="C11675" s="2" t="s">
        <v>390</v>
      </c>
      <c r="D11675" s="2">
        <v>2011</v>
      </c>
      <c r="E11675" s="2" t="s">
        <v>388</v>
      </c>
      <c r="F11675" s="2">
        <v>55114134</v>
      </c>
    </row>
    <row r="11676" spans="1:6" x14ac:dyDescent="0.25">
      <c r="A11676" s="2" t="s">
        <v>293</v>
      </c>
      <c r="B11676" s="2" t="s">
        <v>404</v>
      </c>
      <c r="C11676" s="2" t="s">
        <v>390</v>
      </c>
      <c r="D11676" s="2">
        <v>2012</v>
      </c>
      <c r="E11676" s="2" t="s">
        <v>388</v>
      </c>
      <c r="F11676" s="2">
        <v>61989782</v>
      </c>
    </row>
    <row r="11677" spans="1:6" x14ac:dyDescent="0.25">
      <c r="A11677" s="2" t="s">
        <v>293</v>
      </c>
      <c r="B11677" s="2" t="s">
        <v>404</v>
      </c>
      <c r="C11677" s="2" t="s">
        <v>390</v>
      </c>
      <c r="D11677" s="2">
        <v>2013</v>
      </c>
      <c r="E11677" s="2" t="s">
        <v>388</v>
      </c>
      <c r="F11677" s="2">
        <v>76704684</v>
      </c>
    </row>
    <row r="11678" spans="1:6" x14ac:dyDescent="0.25">
      <c r="A11678" s="2" t="s">
        <v>293</v>
      </c>
      <c r="B11678" s="2" t="s">
        <v>404</v>
      </c>
      <c r="C11678" s="2" t="s">
        <v>390</v>
      </c>
      <c r="D11678" s="2">
        <v>2014</v>
      </c>
      <c r="E11678" s="2" t="s">
        <v>388</v>
      </c>
      <c r="F11678" s="2">
        <v>62656170</v>
      </c>
    </row>
    <row r="11679" spans="1:6" x14ac:dyDescent="0.25">
      <c r="A11679" s="2" t="s">
        <v>293</v>
      </c>
      <c r="B11679" s="2" t="s">
        <v>404</v>
      </c>
      <c r="C11679" s="2" t="s">
        <v>390</v>
      </c>
      <c r="D11679" s="2">
        <v>2015</v>
      </c>
      <c r="E11679" s="2" t="s">
        <v>388</v>
      </c>
      <c r="F11679" s="2">
        <v>42259123</v>
      </c>
    </row>
    <row r="11680" spans="1:6" x14ac:dyDescent="0.25">
      <c r="A11680" s="2" t="s">
        <v>293</v>
      </c>
      <c r="B11680" s="2" t="s">
        <v>404</v>
      </c>
      <c r="C11680" s="2" t="s">
        <v>390</v>
      </c>
      <c r="D11680" s="2">
        <v>2016</v>
      </c>
      <c r="E11680" s="2" t="s">
        <v>388</v>
      </c>
      <c r="F11680" s="2">
        <v>56403447</v>
      </c>
    </row>
    <row r="11681" spans="1:6" x14ac:dyDescent="0.25">
      <c r="A11681" s="2" t="s">
        <v>293</v>
      </c>
      <c r="B11681" s="2" t="s">
        <v>404</v>
      </c>
      <c r="C11681" s="2" t="s">
        <v>390</v>
      </c>
      <c r="D11681" s="2">
        <v>2017</v>
      </c>
      <c r="E11681" s="2" t="s">
        <v>388</v>
      </c>
      <c r="F11681" s="2">
        <v>74379875</v>
      </c>
    </row>
    <row r="11682" spans="1:6" x14ac:dyDescent="0.25">
      <c r="A11682" s="2" t="s">
        <v>293</v>
      </c>
      <c r="B11682" s="2" t="s">
        <v>404</v>
      </c>
      <c r="C11682" s="2" t="s">
        <v>390</v>
      </c>
      <c r="D11682" s="2">
        <v>2018</v>
      </c>
      <c r="E11682" s="2" t="s">
        <v>388</v>
      </c>
      <c r="F11682" s="2">
        <v>68022862</v>
      </c>
    </row>
    <row r="11683" spans="1:6" x14ac:dyDescent="0.25">
      <c r="A11683" s="2" t="s">
        <v>293</v>
      </c>
      <c r="B11683" s="2" t="s">
        <v>404</v>
      </c>
      <c r="C11683" s="2" t="s">
        <v>390</v>
      </c>
      <c r="D11683" s="2">
        <v>2019</v>
      </c>
      <c r="E11683" s="2" t="s">
        <v>388</v>
      </c>
      <c r="F11683" s="2">
        <v>72888904</v>
      </c>
    </row>
    <row r="11684" spans="1:6" x14ac:dyDescent="0.25">
      <c r="A11684" s="2" t="s">
        <v>293</v>
      </c>
      <c r="B11684" s="2" t="s">
        <v>404</v>
      </c>
      <c r="C11684" s="2" t="s">
        <v>390</v>
      </c>
      <c r="D11684" s="2">
        <v>2020</v>
      </c>
      <c r="E11684" s="2" t="s">
        <v>388</v>
      </c>
      <c r="F11684" s="2">
        <v>78249195</v>
      </c>
    </row>
    <row r="11685" spans="1:6" x14ac:dyDescent="0.25">
      <c r="A11685" s="2" t="s">
        <v>293</v>
      </c>
      <c r="B11685" s="2" t="s">
        <v>404</v>
      </c>
      <c r="C11685" s="2" t="s">
        <v>390</v>
      </c>
      <c r="D11685" s="2">
        <v>2021</v>
      </c>
      <c r="E11685" s="2" t="s">
        <v>388</v>
      </c>
      <c r="F11685" s="2">
        <v>83686161</v>
      </c>
    </row>
    <row r="11686" spans="1:6" x14ac:dyDescent="0.25">
      <c r="A11686" s="2" t="s">
        <v>294</v>
      </c>
      <c r="B11686" s="2" t="s">
        <v>392</v>
      </c>
      <c r="C11686" s="2" t="s">
        <v>387</v>
      </c>
      <c r="D11686" s="2">
        <v>2010</v>
      </c>
      <c r="E11686" s="2" t="s">
        <v>388</v>
      </c>
      <c r="F11686" s="2">
        <v>8620185</v>
      </c>
    </row>
    <row r="11687" spans="1:6" x14ac:dyDescent="0.25">
      <c r="A11687" s="2" t="s">
        <v>294</v>
      </c>
      <c r="B11687" s="2" t="s">
        <v>392</v>
      </c>
      <c r="C11687" s="2" t="s">
        <v>387</v>
      </c>
      <c r="D11687" s="2">
        <v>2011</v>
      </c>
      <c r="E11687" s="2" t="s">
        <v>388</v>
      </c>
      <c r="F11687" s="2">
        <v>51526519</v>
      </c>
    </row>
    <row r="11688" spans="1:6" x14ac:dyDescent="0.25">
      <c r="A11688" s="2" t="s">
        <v>294</v>
      </c>
      <c r="B11688" s="2" t="s">
        <v>392</v>
      </c>
      <c r="C11688" s="2" t="s">
        <v>387</v>
      </c>
      <c r="D11688" s="2">
        <v>2012</v>
      </c>
      <c r="E11688" s="2" t="s">
        <v>388</v>
      </c>
      <c r="F11688" s="2">
        <v>10399253</v>
      </c>
    </row>
    <row r="11689" spans="1:6" x14ac:dyDescent="0.25">
      <c r="A11689" s="2" t="s">
        <v>294</v>
      </c>
      <c r="B11689" s="2" t="s">
        <v>392</v>
      </c>
      <c r="C11689" s="2" t="s">
        <v>387</v>
      </c>
      <c r="D11689" s="2">
        <v>2013</v>
      </c>
      <c r="E11689" s="2" t="s">
        <v>388</v>
      </c>
      <c r="F11689" s="2">
        <v>6432060</v>
      </c>
    </row>
    <row r="11690" spans="1:6" x14ac:dyDescent="0.25">
      <c r="A11690" s="2" t="s">
        <v>294</v>
      </c>
      <c r="B11690" s="2" t="s">
        <v>392</v>
      </c>
      <c r="C11690" s="2" t="s">
        <v>387</v>
      </c>
      <c r="D11690" s="2">
        <v>2014</v>
      </c>
      <c r="E11690" s="2" t="s">
        <v>388</v>
      </c>
      <c r="F11690" s="2">
        <v>3527429</v>
      </c>
    </row>
    <row r="11691" spans="1:6" x14ac:dyDescent="0.25">
      <c r="A11691" s="2" t="s">
        <v>294</v>
      </c>
      <c r="B11691" s="2" t="s">
        <v>392</v>
      </c>
      <c r="C11691" s="2" t="s">
        <v>387</v>
      </c>
      <c r="D11691" s="2">
        <v>2015</v>
      </c>
      <c r="E11691" s="2" t="s">
        <v>388</v>
      </c>
      <c r="F11691" s="2">
        <v>3506235</v>
      </c>
    </row>
    <row r="11692" spans="1:6" x14ac:dyDescent="0.25">
      <c r="A11692" s="2" t="s">
        <v>294</v>
      </c>
      <c r="B11692" s="2" t="s">
        <v>392</v>
      </c>
      <c r="C11692" s="2" t="s">
        <v>387</v>
      </c>
      <c r="D11692" s="2">
        <v>2016</v>
      </c>
      <c r="E11692" s="2" t="s">
        <v>388</v>
      </c>
      <c r="F11692" s="2">
        <v>9136677</v>
      </c>
    </row>
    <row r="11693" spans="1:6" x14ac:dyDescent="0.25">
      <c r="A11693" s="2" t="s">
        <v>294</v>
      </c>
      <c r="B11693" s="2" t="s">
        <v>392</v>
      </c>
      <c r="C11693" s="2" t="s">
        <v>387</v>
      </c>
      <c r="D11693" s="2">
        <v>2017</v>
      </c>
      <c r="E11693" s="2" t="s">
        <v>388</v>
      </c>
      <c r="F11693" s="2">
        <v>2479853</v>
      </c>
    </row>
    <row r="11694" spans="1:6" x14ac:dyDescent="0.25">
      <c r="A11694" s="2" t="s">
        <v>294</v>
      </c>
      <c r="B11694" s="2" t="s">
        <v>392</v>
      </c>
      <c r="C11694" s="2" t="s">
        <v>387</v>
      </c>
      <c r="D11694" s="2">
        <v>2018</v>
      </c>
      <c r="E11694" s="2" t="s">
        <v>388</v>
      </c>
      <c r="F11694" s="2">
        <v>7497983</v>
      </c>
    </row>
    <row r="11695" spans="1:6" x14ac:dyDescent="0.25">
      <c r="A11695" s="2" t="s">
        <v>294</v>
      </c>
      <c r="B11695" s="2" t="s">
        <v>392</v>
      </c>
      <c r="C11695" s="2" t="s">
        <v>387</v>
      </c>
      <c r="D11695" s="2">
        <v>2019</v>
      </c>
      <c r="E11695" s="2" t="s">
        <v>388</v>
      </c>
      <c r="F11695" s="2">
        <v>7974044</v>
      </c>
    </row>
    <row r="11696" spans="1:6" x14ac:dyDescent="0.25">
      <c r="A11696" s="2" t="s">
        <v>294</v>
      </c>
      <c r="B11696" s="2" t="s">
        <v>392</v>
      </c>
      <c r="C11696" s="2" t="s">
        <v>387</v>
      </c>
      <c r="D11696" s="2">
        <v>2020</v>
      </c>
      <c r="E11696" s="2" t="s">
        <v>388</v>
      </c>
      <c r="F11696" s="2">
        <v>8415551</v>
      </c>
    </row>
    <row r="11697" spans="1:6" x14ac:dyDescent="0.25">
      <c r="A11697" s="2" t="s">
        <v>294</v>
      </c>
      <c r="B11697" s="2" t="s">
        <v>392</v>
      </c>
      <c r="C11697" s="2" t="s">
        <v>387</v>
      </c>
      <c r="D11697" s="2">
        <v>2021</v>
      </c>
      <c r="E11697" s="2" t="s">
        <v>388</v>
      </c>
      <c r="F11697" s="2">
        <v>8698261</v>
      </c>
    </row>
    <row r="11698" spans="1:6" x14ac:dyDescent="0.25">
      <c r="A11698" s="2" t="s">
        <v>294</v>
      </c>
      <c r="B11698" s="2" t="s">
        <v>392</v>
      </c>
      <c r="C11698" s="2" t="s">
        <v>389</v>
      </c>
      <c r="D11698" s="2">
        <v>2010</v>
      </c>
      <c r="E11698" s="2" t="s">
        <v>388</v>
      </c>
      <c r="F11698" s="2">
        <v>30947439</v>
      </c>
    </row>
    <row r="11699" spans="1:6" x14ac:dyDescent="0.25">
      <c r="A11699" s="2" t="s">
        <v>294</v>
      </c>
      <c r="B11699" s="2" t="s">
        <v>392</v>
      </c>
      <c r="C11699" s="2" t="s">
        <v>389</v>
      </c>
      <c r="D11699" s="2">
        <v>2011</v>
      </c>
      <c r="E11699" s="2" t="s">
        <v>388</v>
      </c>
      <c r="F11699" s="2">
        <v>19458091</v>
      </c>
    </row>
    <row r="11700" spans="1:6" x14ac:dyDescent="0.25">
      <c r="A11700" s="2" t="s">
        <v>294</v>
      </c>
      <c r="B11700" s="2" t="s">
        <v>392</v>
      </c>
      <c r="C11700" s="2" t="s">
        <v>389</v>
      </c>
      <c r="D11700" s="2">
        <v>2012</v>
      </c>
      <c r="E11700" s="2" t="s">
        <v>388</v>
      </c>
      <c r="F11700" s="2">
        <v>540275247</v>
      </c>
    </row>
    <row r="11701" spans="1:6" x14ac:dyDescent="0.25">
      <c r="A11701" s="2" t="s">
        <v>294</v>
      </c>
      <c r="B11701" s="2" t="s">
        <v>392</v>
      </c>
      <c r="C11701" s="2" t="s">
        <v>389</v>
      </c>
      <c r="D11701" s="2">
        <v>2013</v>
      </c>
      <c r="E11701" s="2" t="s">
        <v>388</v>
      </c>
      <c r="F11701" s="2">
        <v>28099876</v>
      </c>
    </row>
    <row r="11702" spans="1:6" x14ac:dyDescent="0.25">
      <c r="A11702" s="2" t="s">
        <v>294</v>
      </c>
      <c r="B11702" s="2" t="s">
        <v>392</v>
      </c>
      <c r="C11702" s="2" t="s">
        <v>389</v>
      </c>
      <c r="D11702" s="2">
        <v>2014</v>
      </c>
      <c r="E11702" s="2" t="s">
        <v>388</v>
      </c>
      <c r="F11702" s="2">
        <v>118940626</v>
      </c>
    </row>
    <row r="11703" spans="1:6" x14ac:dyDescent="0.25">
      <c r="A11703" s="2" t="s">
        <v>294</v>
      </c>
      <c r="B11703" s="2" t="s">
        <v>392</v>
      </c>
      <c r="C11703" s="2" t="s">
        <v>389</v>
      </c>
      <c r="D11703" s="2">
        <v>2015</v>
      </c>
      <c r="E11703" s="2" t="s">
        <v>388</v>
      </c>
      <c r="F11703" s="2">
        <v>46136622</v>
      </c>
    </row>
    <row r="11704" spans="1:6" x14ac:dyDescent="0.25">
      <c r="A11704" s="2" t="s">
        <v>294</v>
      </c>
      <c r="B11704" s="2" t="s">
        <v>392</v>
      </c>
      <c r="C11704" s="2" t="s">
        <v>389</v>
      </c>
      <c r="D11704" s="2">
        <v>2016</v>
      </c>
      <c r="E11704" s="2" t="s">
        <v>388</v>
      </c>
      <c r="F11704" s="2">
        <v>65735605</v>
      </c>
    </row>
    <row r="11705" spans="1:6" x14ac:dyDescent="0.25">
      <c r="A11705" s="2" t="s">
        <v>294</v>
      </c>
      <c r="B11705" s="2" t="s">
        <v>392</v>
      </c>
      <c r="C11705" s="2" t="s">
        <v>389</v>
      </c>
      <c r="D11705" s="2">
        <v>2017</v>
      </c>
      <c r="E11705" s="2" t="s">
        <v>388</v>
      </c>
      <c r="F11705" s="2">
        <v>33565233</v>
      </c>
    </row>
    <row r="11706" spans="1:6" x14ac:dyDescent="0.25">
      <c r="A11706" s="2" t="s">
        <v>294</v>
      </c>
      <c r="B11706" s="2" t="s">
        <v>392</v>
      </c>
      <c r="C11706" s="2" t="s">
        <v>389</v>
      </c>
      <c r="D11706" s="2">
        <v>2018</v>
      </c>
      <c r="E11706" s="2" t="s">
        <v>388</v>
      </c>
      <c r="F11706" s="2">
        <v>111689191</v>
      </c>
    </row>
    <row r="11707" spans="1:6" x14ac:dyDescent="0.25">
      <c r="A11707" s="2" t="s">
        <v>294</v>
      </c>
      <c r="B11707" s="2" t="s">
        <v>392</v>
      </c>
      <c r="C11707" s="2" t="s">
        <v>389</v>
      </c>
      <c r="D11707" s="2">
        <v>2019</v>
      </c>
      <c r="E11707" s="2" t="s">
        <v>388</v>
      </c>
      <c r="F11707" s="2">
        <v>112400071</v>
      </c>
    </row>
    <row r="11708" spans="1:6" x14ac:dyDescent="0.25">
      <c r="A11708" s="2" t="s">
        <v>294</v>
      </c>
      <c r="B11708" s="2" t="s">
        <v>392</v>
      </c>
      <c r="C11708" s="2" t="s">
        <v>389</v>
      </c>
      <c r="D11708" s="2">
        <v>2020</v>
      </c>
      <c r="E11708" s="2" t="s">
        <v>388</v>
      </c>
      <c r="F11708" s="2">
        <v>114390372</v>
      </c>
    </row>
    <row r="11709" spans="1:6" x14ac:dyDescent="0.25">
      <c r="A11709" s="2" t="s">
        <v>294</v>
      </c>
      <c r="B11709" s="2" t="s">
        <v>392</v>
      </c>
      <c r="C11709" s="2" t="s">
        <v>389</v>
      </c>
      <c r="D11709" s="2">
        <v>2021</v>
      </c>
      <c r="E11709" s="2" t="s">
        <v>388</v>
      </c>
      <c r="F11709" s="2">
        <v>114926024</v>
      </c>
    </row>
    <row r="11710" spans="1:6" x14ac:dyDescent="0.25">
      <c r="A11710" s="2" t="s">
        <v>294</v>
      </c>
      <c r="B11710" s="2" t="s">
        <v>392</v>
      </c>
      <c r="C11710" s="2" t="s">
        <v>390</v>
      </c>
      <c r="D11710" s="2">
        <v>2010</v>
      </c>
      <c r="E11710" s="2" t="s">
        <v>388</v>
      </c>
      <c r="F11710" s="2">
        <v>24321628</v>
      </c>
    </row>
    <row r="11711" spans="1:6" x14ac:dyDescent="0.25">
      <c r="A11711" s="2" t="s">
        <v>294</v>
      </c>
      <c r="B11711" s="2" t="s">
        <v>392</v>
      </c>
      <c r="C11711" s="2" t="s">
        <v>390</v>
      </c>
      <c r="D11711" s="2">
        <v>2011</v>
      </c>
      <c r="E11711" s="2" t="s">
        <v>388</v>
      </c>
      <c r="F11711" s="2">
        <v>11421668</v>
      </c>
    </row>
    <row r="11712" spans="1:6" x14ac:dyDescent="0.25">
      <c r="A11712" s="2" t="s">
        <v>294</v>
      </c>
      <c r="B11712" s="2" t="s">
        <v>392</v>
      </c>
      <c r="C11712" s="2" t="s">
        <v>390</v>
      </c>
      <c r="D11712" s="2">
        <v>2012</v>
      </c>
      <c r="E11712" s="2" t="s">
        <v>388</v>
      </c>
      <c r="F11712" s="2">
        <v>11986814</v>
      </c>
    </row>
    <row r="11713" spans="1:6" x14ac:dyDescent="0.25">
      <c r="A11713" s="2" t="s">
        <v>294</v>
      </c>
      <c r="B11713" s="2" t="s">
        <v>392</v>
      </c>
      <c r="C11713" s="2" t="s">
        <v>390</v>
      </c>
      <c r="D11713" s="2">
        <v>2013</v>
      </c>
      <c r="E11713" s="2" t="s">
        <v>388</v>
      </c>
      <c r="F11713" s="2">
        <v>9891798</v>
      </c>
    </row>
    <row r="11714" spans="1:6" x14ac:dyDescent="0.25">
      <c r="A11714" s="2" t="s">
        <v>294</v>
      </c>
      <c r="B11714" s="2" t="s">
        <v>392</v>
      </c>
      <c r="C11714" s="2" t="s">
        <v>390</v>
      </c>
      <c r="D11714" s="2">
        <v>2014</v>
      </c>
      <c r="E11714" s="2" t="s">
        <v>388</v>
      </c>
      <c r="F11714" s="2">
        <v>16502154</v>
      </c>
    </row>
    <row r="11715" spans="1:6" x14ac:dyDescent="0.25">
      <c r="A11715" s="2" t="s">
        <v>294</v>
      </c>
      <c r="B11715" s="2" t="s">
        <v>392</v>
      </c>
      <c r="C11715" s="2" t="s">
        <v>390</v>
      </c>
      <c r="D11715" s="2">
        <v>2015</v>
      </c>
      <c r="E11715" s="2" t="s">
        <v>388</v>
      </c>
      <c r="F11715" s="2">
        <v>28068116</v>
      </c>
    </row>
    <row r="11716" spans="1:6" x14ac:dyDescent="0.25">
      <c r="A11716" s="2" t="s">
        <v>294</v>
      </c>
      <c r="B11716" s="2" t="s">
        <v>392</v>
      </c>
      <c r="C11716" s="2" t="s">
        <v>390</v>
      </c>
      <c r="D11716" s="2">
        <v>2016</v>
      </c>
      <c r="E11716" s="2" t="s">
        <v>388</v>
      </c>
      <c r="F11716" s="2">
        <v>44077463</v>
      </c>
    </row>
    <row r="11717" spans="1:6" x14ac:dyDescent="0.25">
      <c r="A11717" s="2" t="s">
        <v>294</v>
      </c>
      <c r="B11717" s="2" t="s">
        <v>392</v>
      </c>
      <c r="C11717" s="2" t="s">
        <v>390</v>
      </c>
      <c r="D11717" s="2">
        <v>2017</v>
      </c>
      <c r="E11717" s="2" t="s">
        <v>388</v>
      </c>
      <c r="F11717" s="2">
        <v>103014232</v>
      </c>
    </row>
    <row r="11718" spans="1:6" x14ac:dyDescent="0.25">
      <c r="A11718" s="2" t="s">
        <v>294</v>
      </c>
      <c r="B11718" s="2" t="s">
        <v>392</v>
      </c>
      <c r="C11718" s="2" t="s">
        <v>390</v>
      </c>
      <c r="D11718" s="2">
        <v>2018</v>
      </c>
      <c r="E11718" s="2" t="s">
        <v>388</v>
      </c>
      <c r="F11718" s="2">
        <v>88676934</v>
      </c>
    </row>
    <row r="11719" spans="1:6" x14ac:dyDescent="0.25">
      <c r="A11719" s="2" t="s">
        <v>294</v>
      </c>
      <c r="B11719" s="2" t="s">
        <v>392</v>
      </c>
      <c r="C11719" s="2" t="s">
        <v>390</v>
      </c>
      <c r="D11719" s="2">
        <v>2019</v>
      </c>
      <c r="E11719" s="2" t="s">
        <v>388</v>
      </c>
      <c r="F11719" s="2">
        <v>92058943</v>
      </c>
    </row>
    <row r="11720" spans="1:6" x14ac:dyDescent="0.25">
      <c r="A11720" s="2" t="s">
        <v>294</v>
      </c>
      <c r="B11720" s="2" t="s">
        <v>392</v>
      </c>
      <c r="C11720" s="2" t="s">
        <v>390</v>
      </c>
      <c r="D11720" s="2">
        <v>2020</v>
      </c>
      <c r="E11720" s="2" t="s">
        <v>388</v>
      </c>
      <c r="F11720" s="2">
        <v>97492807</v>
      </c>
    </row>
    <row r="11721" spans="1:6" x14ac:dyDescent="0.25">
      <c r="A11721" s="2" t="s">
        <v>294</v>
      </c>
      <c r="B11721" s="2" t="s">
        <v>392</v>
      </c>
      <c r="C11721" s="2" t="s">
        <v>390</v>
      </c>
      <c r="D11721" s="2">
        <v>2021</v>
      </c>
      <c r="E11721" s="2" t="s">
        <v>388</v>
      </c>
      <c r="F11721" s="2">
        <v>101053397</v>
      </c>
    </row>
    <row r="11722" spans="1:6" x14ac:dyDescent="0.25">
      <c r="A11722" s="2" t="s">
        <v>295</v>
      </c>
      <c r="B11722" s="2" t="s">
        <v>405</v>
      </c>
      <c r="C11722" s="2" t="s">
        <v>387</v>
      </c>
      <c r="D11722" s="2">
        <v>2010</v>
      </c>
      <c r="E11722" s="2" t="s">
        <v>388</v>
      </c>
      <c r="F11722" s="2">
        <v>768195497</v>
      </c>
    </row>
    <row r="11723" spans="1:6" x14ac:dyDescent="0.25">
      <c r="A11723" s="2" t="s">
        <v>295</v>
      </c>
      <c r="B11723" s="2" t="s">
        <v>405</v>
      </c>
      <c r="C11723" s="2" t="s">
        <v>387</v>
      </c>
      <c r="D11723" s="2">
        <v>2011</v>
      </c>
      <c r="E11723" s="2" t="s">
        <v>388</v>
      </c>
      <c r="F11723" s="2">
        <v>512697786</v>
      </c>
    </row>
    <row r="11724" spans="1:6" x14ac:dyDescent="0.25">
      <c r="A11724" s="2" t="s">
        <v>295</v>
      </c>
      <c r="B11724" s="2" t="s">
        <v>405</v>
      </c>
      <c r="C11724" s="2" t="s">
        <v>387</v>
      </c>
      <c r="D11724" s="2">
        <v>2012</v>
      </c>
      <c r="E11724" s="2" t="s">
        <v>388</v>
      </c>
      <c r="F11724" s="2">
        <v>532909261</v>
      </c>
    </row>
    <row r="11725" spans="1:6" x14ac:dyDescent="0.25">
      <c r="A11725" s="2" t="s">
        <v>295</v>
      </c>
      <c r="B11725" s="2" t="s">
        <v>405</v>
      </c>
      <c r="C11725" s="2" t="s">
        <v>387</v>
      </c>
      <c r="D11725" s="2">
        <v>2013</v>
      </c>
      <c r="E11725" s="2" t="s">
        <v>388</v>
      </c>
      <c r="F11725" s="2">
        <v>1021691206</v>
      </c>
    </row>
    <row r="11726" spans="1:6" x14ac:dyDescent="0.25">
      <c r="A11726" s="2" t="s">
        <v>295</v>
      </c>
      <c r="B11726" s="2" t="s">
        <v>405</v>
      </c>
      <c r="C11726" s="2" t="s">
        <v>387</v>
      </c>
      <c r="D11726" s="2">
        <v>2014</v>
      </c>
      <c r="E11726" s="2" t="s">
        <v>388</v>
      </c>
      <c r="F11726" s="2">
        <v>616883980</v>
      </c>
    </row>
    <row r="11727" spans="1:6" x14ac:dyDescent="0.25">
      <c r="A11727" s="2" t="s">
        <v>295</v>
      </c>
      <c r="B11727" s="2" t="s">
        <v>405</v>
      </c>
      <c r="C11727" s="2" t="s">
        <v>387</v>
      </c>
      <c r="D11727" s="2">
        <v>2015</v>
      </c>
      <c r="E11727" s="2" t="s">
        <v>388</v>
      </c>
      <c r="F11727" s="2">
        <v>875563235</v>
      </c>
    </row>
    <row r="11728" spans="1:6" x14ac:dyDescent="0.25">
      <c r="A11728" s="2" t="s">
        <v>295</v>
      </c>
      <c r="B11728" s="2" t="s">
        <v>405</v>
      </c>
      <c r="C11728" s="2" t="s">
        <v>387</v>
      </c>
      <c r="D11728" s="2">
        <v>2016</v>
      </c>
      <c r="E11728" s="2" t="s">
        <v>388</v>
      </c>
      <c r="F11728" s="2">
        <v>1017888031</v>
      </c>
    </row>
    <row r="11729" spans="1:6" x14ac:dyDescent="0.25">
      <c r="A11729" s="2" t="s">
        <v>295</v>
      </c>
      <c r="B11729" s="2" t="s">
        <v>405</v>
      </c>
      <c r="C11729" s="2" t="s">
        <v>387</v>
      </c>
      <c r="D11729" s="2">
        <v>2017</v>
      </c>
      <c r="E11729" s="2" t="s">
        <v>388</v>
      </c>
      <c r="F11729" s="2">
        <v>1305872117</v>
      </c>
    </row>
    <row r="11730" spans="1:6" x14ac:dyDescent="0.25">
      <c r="A11730" s="2" t="s">
        <v>295</v>
      </c>
      <c r="B11730" s="2" t="s">
        <v>405</v>
      </c>
      <c r="C11730" s="2" t="s">
        <v>387</v>
      </c>
      <c r="D11730" s="2">
        <v>2018</v>
      </c>
      <c r="E11730" s="2" t="s">
        <v>388</v>
      </c>
      <c r="F11730" s="2">
        <v>1437232466</v>
      </c>
    </row>
    <row r="11731" spans="1:6" x14ac:dyDescent="0.25">
      <c r="A11731" s="2" t="s">
        <v>295</v>
      </c>
      <c r="B11731" s="2" t="s">
        <v>405</v>
      </c>
      <c r="C11731" s="2" t="s">
        <v>387</v>
      </c>
      <c r="D11731" s="2">
        <v>2019</v>
      </c>
      <c r="E11731" s="2" t="s">
        <v>388</v>
      </c>
      <c r="F11731" s="2">
        <v>1533955049</v>
      </c>
    </row>
    <row r="11732" spans="1:6" x14ac:dyDescent="0.25">
      <c r="A11732" s="2" t="s">
        <v>295</v>
      </c>
      <c r="B11732" s="2" t="s">
        <v>405</v>
      </c>
      <c r="C11732" s="2" t="s">
        <v>387</v>
      </c>
      <c r="D11732" s="2">
        <v>2020</v>
      </c>
      <c r="E11732" s="2" t="s">
        <v>388</v>
      </c>
      <c r="F11732" s="2">
        <v>1651159107</v>
      </c>
    </row>
    <row r="11733" spans="1:6" x14ac:dyDescent="0.25">
      <c r="A11733" s="2" t="s">
        <v>295</v>
      </c>
      <c r="B11733" s="2" t="s">
        <v>405</v>
      </c>
      <c r="C11733" s="2" t="s">
        <v>387</v>
      </c>
      <c r="D11733" s="2">
        <v>2021</v>
      </c>
      <c r="E11733" s="2" t="s">
        <v>388</v>
      </c>
      <c r="F11733" s="2">
        <v>1737116074</v>
      </c>
    </row>
    <row r="11734" spans="1:6" x14ac:dyDescent="0.25">
      <c r="A11734" s="2" t="s">
        <v>295</v>
      </c>
      <c r="B11734" s="2" t="s">
        <v>405</v>
      </c>
      <c r="C11734" s="2" t="s">
        <v>389</v>
      </c>
      <c r="D11734" s="2">
        <v>2010</v>
      </c>
      <c r="E11734" s="2" t="s">
        <v>388</v>
      </c>
      <c r="F11734" s="2">
        <v>718494768</v>
      </c>
    </row>
    <row r="11735" spans="1:6" x14ac:dyDescent="0.25">
      <c r="A11735" s="2" t="s">
        <v>295</v>
      </c>
      <c r="B11735" s="2" t="s">
        <v>405</v>
      </c>
      <c r="C11735" s="2" t="s">
        <v>389</v>
      </c>
      <c r="D11735" s="2">
        <v>2011</v>
      </c>
      <c r="E11735" s="2" t="s">
        <v>388</v>
      </c>
      <c r="F11735" s="2">
        <v>1020461388</v>
      </c>
    </row>
    <row r="11736" spans="1:6" x14ac:dyDescent="0.25">
      <c r="A11736" s="2" t="s">
        <v>295</v>
      </c>
      <c r="B11736" s="2" t="s">
        <v>405</v>
      </c>
      <c r="C11736" s="2" t="s">
        <v>389</v>
      </c>
      <c r="D11736" s="2">
        <v>2012</v>
      </c>
      <c r="E11736" s="2" t="s">
        <v>388</v>
      </c>
      <c r="F11736" s="2">
        <v>1152086812</v>
      </c>
    </row>
    <row r="11737" spans="1:6" x14ac:dyDescent="0.25">
      <c r="A11737" s="2" t="s">
        <v>295</v>
      </c>
      <c r="B11737" s="2" t="s">
        <v>405</v>
      </c>
      <c r="C11737" s="2" t="s">
        <v>389</v>
      </c>
      <c r="D11737" s="2">
        <v>2013</v>
      </c>
      <c r="E11737" s="2" t="s">
        <v>388</v>
      </c>
      <c r="F11737" s="2">
        <v>872939163</v>
      </c>
    </row>
    <row r="11738" spans="1:6" x14ac:dyDescent="0.25">
      <c r="A11738" s="2" t="s">
        <v>295</v>
      </c>
      <c r="B11738" s="2" t="s">
        <v>405</v>
      </c>
      <c r="C11738" s="2" t="s">
        <v>389</v>
      </c>
      <c r="D11738" s="2">
        <v>2014</v>
      </c>
      <c r="E11738" s="2" t="s">
        <v>388</v>
      </c>
      <c r="F11738" s="2">
        <v>1605002034</v>
      </c>
    </row>
    <row r="11739" spans="1:6" x14ac:dyDescent="0.25">
      <c r="A11739" s="2" t="s">
        <v>295</v>
      </c>
      <c r="B11739" s="2" t="s">
        <v>405</v>
      </c>
      <c r="C11739" s="2" t="s">
        <v>389</v>
      </c>
      <c r="D11739" s="2">
        <v>2015</v>
      </c>
      <c r="E11739" s="2" t="s">
        <v>388</v>
      </c>
      <c r="F11739" s="2">
        <v>1318391741</v>
      </c>
    </row>
    <row r="11740" spans="1:6" x14ac:dyDescent="0.25">
      <c r="A11740" s="2" t="s">
        <v>295</v>
      </c>
      <c r="B11740" s="2" t="s">
        <v>405</v>
      </c>
      <c r="C11740" s="2" t="s">
        <v>389</v>
      </c>
      <c r="D11740" s="2">
        <v>2016</v>
      </c>
      <c r="E11740" s="2" t="s">
        <v>388</v>
      </c>
      <c r="F11740" s="2">
        <v>2649372197</v>
      </c>
    </row>
    <row r="11741" spans="1:6" x14ac:dyDescent="0.25">
      <c r="A11741" s="2" t="s">
        <v>295</v>
      </c>
      <c r="B11741" s="2" t="s">
        <v>405</v>
      </c>
      <c r="C11741" s="2" t="s">
        <v>389</v>
      </c>
      <c r="D11741" s="2">
        <v>2017</v>
      </c>
      <c r="E11741" s="2" t="s">
        <v>388</v>
      </c>
      <c r="F11741" s="2">
        <v>2032762416</v>
      </c>
    </row>
    <row r="11742" spans="1:6" x14ac:dyDescent="0.25">
      <c r="A11742" s="2" t="s">
        <v>295</v>
      </c>
      <c r="B11742" s="2" t="s">
        <v>405</v>
      </c>
      <c r="C11742" s="2" t="s">
        <v>389</v>
      </c>
      <c r="D11742" s="2">
        <v>2018</v>
      </c>
      <c r="E11742" s="2" t="s">
        <v>388</v>
      </c>
      <c r="F11742" s="2">
        <v>2407484547</v>
      </c>
    </row>
    <row r="11743" spans="1:6" x14ac:dyDescent="0.25">
      <c r="A11743" s="2" t="s">
        <v>295</v>
      </c>
      <c r="B11743" s="2" t="s">
        <v>405</v>
      </c>
      <c r="C11743" s="2" t="s">
        <v>389</v>
      </c>
      <c r="D11743" s="2">
        <v>2019</v>
      </c>
      <c r="E11743" s="2" t="s">
        <v>388</v>
      </c>
      <c r="F11743" s="2">
        <v>2524702845</v>
      </c>
    </row>
    <row r="11744" spans="1:6" x14ac:dyDescent="0.25">
      <c r="A11744" s="2" t="s">
        <v>295</v>
      </c>
      <c r="B11744" s="2" t="s">
        <v>405</v>
      </c>
      <c r="C11744" s="2" t="s">
        <v>389</v>
      </c>
      <c r="D11744" s="2">
        <v>2020</v>
      </c>
      <c r="E11744" s="2" t="s">
        <v>388</v>
      </c>
      <c r="F11744" s="2">
        <v>2659811489</v>
      </c>
    </row>
    <row r="11745" spans="1:6" x14ac:dyDescent="0.25">
      <c r="A11745" s="2" t="s">
        <v>295</v>
      </c>
      <c r="B11745" s="2" t="s">
        <v>405</v>
      </c>
      <c r="C11745" s="2" t="s">
        <v>389</v>
      </c>
      <c r="D11745" s="2">
        <v>2021</v>
      </c>
      <c r="E11745" s="2" t="s">
        <v>388</v>
      </c>
      <c r="F11745" s="2">
        <v>2711196278</v>
      </c>
    </row>
    <row r="11746" spans="1:6" x14ac:dyDescent="0.25">
      <c r="A11746" s="2" t="s">
        <v>295</v>
      </c>
      <c r="B11746" s="2" t="s">
        <v>405</v>
      </c>
      <c r="C11746" s="2" t="s">
        <v>390</v>
      </c>
      <c r="D11746" s="2">
        <v>2010</v>
      </c>
      <c r="E11746" s="2" t="s">
        <v>388</v>
      </c>
      <c r="F11746" s="2">
        <v>540642090</v>
      </c>
    </row>
    <row r="11747" spans="1:6" x14ac:dyDescent="0.25">
      <c r="A11747" s="2" t="s">
        <v>295</v>
      </c>
      <c r="B11747" s="2" t="s">
        <v>405</v>
      </c>
      <c r="C11747" s="2" t="s">
        <v>390</v>
      </c>
      <c r="D11747" s="2">
        <v>2011</v>
      </c>
      <c r="E11747" s="2" t="s">
        <v>388</v>
      </c>
      <c r="F11747" s="2">
        <v>661749612</v>
      </c>
    </row>
    <row r="11748" spans="1:6" x14ac:dyDescent="0.25">
      <c r="A11748" s="2" t="s">
        <v>295</v>
      </c>
      <c r="B11748" s="2" t="s">
        <v>405</v>
      </c>
      <c r="C11748" s="2" t="s">
        <v>390</v>
      </c>
      <c r="D11748" s="2">
        <v>2012</v>
      </c>
      <c r="E11748" s="2" t="s">
        <v>388</v>
      </c>
      <c r="F11748" s="2">
        <v>704794892</v>
      </c>
    </row>
    <row r="11749" spans="1:6" x14ac:dyDescent="0.25">
      <c r="A11749" s="2" t="s">
        <v>295</v>
      </c>
      <c r="B11749" s="2" t="s">
        <v>405</v>
      </c>
      <c r="C11749" s="2" t="s">
        <v>390</v>
      </c>
      <c r="D11749" s="2">
        <v>2013</v>
      </c>
      <c r="E11749" s="2" t="s">
        <v>388</v>
      </c>
      <c r="F11749" s="2">
        <v>1029973088</v>
      </c>
    </row>
    <row r="11750" spans="1:6" x14ac:dyDescent="0.25">
      <c r="A11750" s="2" t="s">
        <v>295</v>
      </c>
      <c r="B11750" s="2" t="s">
        <v>405</v>
      </c>
      <c r="C11750" s="2" t="s">
        <v>390</v>
      </c>
      <c r="D11750" s="2">
        <v>2014</v>
      </c>
      <c r="E11750" s="2" t="s">
        <v>388</v>
      </c>
      <c r="F11750" s="2">
        <v>980517564</v>
      </c>
    </row>
    <row r="11751" spans="1:6" x14ac:dyDescent="0.25">
      <c r="A11751" s="2" t="s">
        <v>295</v>
      </c>
      <c r="B11751" s="2" t="s">
        <v>405</v>
      </c>
      <c r="C11751" s="2" t="s">
        <v>390</v>
      </c>
      <c r="D11751" s="2">
        <v>2015</v>
      </c>
      <c r="E11751" s="2" t="s">
        <v>388</v>
      </c>
      <c r="F11751" s="2">
        <v>1277571767</v>
      </c>
    </row>
    <row r="11752" spans="1:6" x14ac:dyDescent="0.25">
      <c r="A11752" s="2" t="s">
        <v>295</v>
      </c>
      <c r="B11752" s="2" t="s">
        <v>405</v>
      </c>
      <c r="C11752" s="2" t="s">
        <v>390</v>
      </c>
      <c r="D11752" s="2">
        <v>2016</v>
      </c>
      <c r="E11752" s="2" t="s">
        <v>388</v>
      </c>
      <c r="F11752" s="2">
        <v>1703035170</v>
      </c>
    </row>
    <row r="11753" spans="1:6" x14ac:dyDescent="0.25">
      <c r="A11753" s="2" t="s">
        <v>295</v>
      </c>
      <c r="B11753" s="2" t="s">
        <v>405</v>
      </c>
      <c r="C11753" s="2" t="s">
        <v>390</v>
      </c>
      <c r="D11753" s="2">
        <v>2017</v>
      </c>
      <c r="E11753" s="2" t="s">
        <v>388</v>
      </c>
      <c r="F11753" s="2">
        <v>2479030424</v>
      </c>
    </row>
    <row r="11754" spans="1:6" x14ac:dyDescent="0.25">
      <c r="A11754" s="2" t="s">
        <v>295</v>
      </c>
      <c r="B11754" s="2" t="s">
        <v>405</v>
      </c>
      <c r="C11754" s="2" t="s">
        <v>390</v>
      </c>
      <c r="D11754" s="2">
        <v>2018</v>
      </c>
      <c r="E11754" s="2" t="s">
        <v>388</v>
      </c>
      <c r="F11754" s="2">
        <v>2188034897</v>
      </c>
    </row>
    <row r="11755" spans="1:6" x14ac:dyDescent="0.25">
      <c r="A11755" s="2" t="s">
        <v>295</v>
      </c>
      <c r="B11755" s="2" t="s">
        <v>405</v>
      </c>
      <c r="C11755" s="2" t="s">
        <v>390</v>
      </c>
      <c r="D11755" s="2">
        <v>2019</v>
      </c>
      <c r="E11755" s="2" t="s">
        <v>388</v>
      </c>
      <c r="F11755" s="2">
        <v>2273596650</v>
      </c>
    </row>
    <row r="11756" spans="1:6" x14ac:dyDescent="0.25">
      <c r="A11756" s="2" t="s">
        <v>295</v>
      </c>
      <c r="B11756" s="2" t="s">
        <v>405</v>
      </c>
      <c r="C11756" s="2" t="s">
        <v>390</v>
      </c>
      <c r="D11756" s="2">
        <v>2020</v>
      </c>
      <c r="E11756" s="2" t="s">
        <v>388</v>
      </c>
      <c r="F11756" s="2">
        <v>2399409121</v>
      </c>
    </row>
    <row r="11757" spans="1:6" x14ac:dyDescent="0.25">
      <c r="A11757" s="2" t="s">
        <v>295</v>
      </c>
      <c r="B11757" s="2" t="s">
        <v>405</v>
      </c>
      <c r="C11757" s="2" t="s">
        <v>390</v>
      </c>
      <c r="D11757" s="2">
        <v>2021</v>
      </c>
      <c r="E11757" s="2" t="s">
        <v>388</v>
      </c>
      <c r="F11757" s="2">
        <v>2532066883</v>
      </c>
    </row>
    <row r="11758" spans="1:6" x14ac:dyDescent="0.25">
      <c r="A11758" s="2" t="s">
        <v>296</v>
      </c>
      <c r="B11758" s="2" t="s">
        <v>401</v>
      </c>
      <c r="C11758" s="2" t="s">
        <v>387</v>
      </c>
      <c r="D11758" s="2">
        <v>2010</v>
      </c>
      <c r="E11758" s="2" t="s">
        <v>388</v>
      </c>
      <c r="F11758" s="2">
        <v>54041700</v>
      </c>
    </row>
    <row r="11759" spans="1:6" x14ac:dyDescent="0.25">
      <c r="A11759" s="2" t="s">
        <v>296</v>
      </c>
      <c r="B11759" s="2" t="s">
        <v>401</v>
      </c>
      <c r="C11759" s="2" t="s">
        <v>387</v>
      </c>
      <c r="D11759" s="2">
        <v>2011</v>
      </c>
      <c r="E11759" s="2" t="s">
        <v>388</v>
      </c>
      <c r="F11759" s="2">
        <v>54530098</v>
      </c>
    </row>
    <row r="11760" spans="1:6" x14ac:dyDescent="0.25">
      <c r="A11760" s="2" t="s">
        <v>296</v>
      </c>
      <c r="B11760" s="2" t="s">
        <v>401</v>
      </c>
      <c r="C11760" s="2" t="s">
        <v>387</v>
      </c>
      <c r="D11760" s="2">
        <v>2012</v>
      </c>
      <c r="E11760" s="2" t="s">
        <v>388</v>
      </c>
      <c r="F11760" s="2">
        <v>71450384</v>
      </c>
    </row>
    <row r="11761" spans="1:6" x14ac:dyDescent="0.25">
      <c r="A11761" s="2" t="s">
        <v>296</v>
      </c>
      <c r="B11761" s="2" t="s">
        <v>401</v>
      </c>
      <c r="C11761" s="2" t="s">
        <v>387</v>
      </c>
      <c r="D11761" s="2">
        <v>2013</v>
      </c>
      <c r="E11761" s="2" t="s">
        <v>388</v>
      </c>
      <c r="F11761" s="2">
        <v>25976529</v>
      </c>
    </row>
    <row r="11762" spans="1:6" x14ac:dyDescent="0.25">
      <c r="A11762" s="2" t="s">
        <v>296</v>
      </c>
      <c r="B11762" s="2" t="s">
        <v>401</v>
      </c>
      <c r="C11762" s="2" t="s">
        <v>387</v>
      </c>
      <c r="D11762" s="2">
        <v>2014</v>
      </c>
      <c r="E11762" s="2" t="s">
        <v>388</v>
      </c>
      <c r="F11762" s="2">
        <v>36242659</v>
      </c>
    </row>
    <row r="11763" spans="1:6" x14ac:dyDescent="0.25">
      <c r="A11763" s="2" t="s">
        <v>296</v>
      </c>
      <c r="B11763" s="2" t="s">
        <v>401</v>
      </c>
      <c r="C11763" s="2" t="s">
        <v>387</v>
      </c>
      <c r="D11763" s="2">
        <v>2015</v>
      </c>
      <c r="E11763" s="2" t="s">
        <v>388</v>
      </c>
      <c r="F11763" s="2">
        <v>87682970</v>
      </c>
    </row>
    <row r="11764" spans="1:6" x14ac:dyDescent="0.25">
      <c r="A11764" s="2" t="s">
        <v>296</v>
      </c>
      <c r="B11764" s="2" t="s">
        <v>401</v>
      </c>
      <c r="C11764" s="2" t="s">
        <v>387</v>
      </c>
      <c r="D11764" s="2">
        <v>2016</v>
      </c>
      <c r="E11764" s="2" t="s">
        <v>388</v>
      </c>
      <c r="F11764" s="2">
        <v>53311482</v>
      </c>
    </row>
    <row r="11765" spans="1:6" x14ac:dyDescent="0.25">
      <c r="A11765" s="2" t="s">
        <v>296</v>
      </c>
      <c r="B11765" s="2" t="s">
        <v>401</v>
      </c>
      <c r="C11765" s="2" t="s">
        <v>387</v>
      </c>
      <c r="D11765" s="2">
        <v>2017</v>
      </c>
      <c r="E11765" s="2" t="s">
        <v>388</v>
      </c>
      <c r="F11765" s="2">
        <v>658311674</v>
      </c>
    </row>
    <row r="11766" spans="1:6" x14ac:dyDescent="0.25">
      <c r="A11766" s="2" t="s">
        <v>296</v>
      </c>
      <c r="B11766" s="2" t="s">
        <v>401</v>
      </c>
      <c r="C11766" s="2" t="s">
        <v>387</v>
      </c>
      <c r="D11766" s="2">
        <v>2018</v>
      </c>
      <c r="E11766" s="2" t="s">
        <v>388</v>
      </c>
      <c r="F11766" s="2">
        <v>90604096</v>
      </c>
    </row>
    <row r="11767" spans="1:6" x14ac:dyDescent="0.25">
      <c r="A11767" s="2" t="s">
        <v>296</v>
      </c>
      <c r="B11767" s="2" t="s">
        <v>401</v>
      </c>
      <c r="C11767" s="2" t="s">
        <v>387</v>
      </c>
      <c r="D11767" s="2">
        <v>2019</v>
      </c>
      <c r="E11767" s="2" t="s">
        <v>388</v>
      </c>
      <c r="F11767" s="2">
        <v>148366993</v>
      </c>
    </row>
    <row r="11768" spans="1:6" x14ac:dyDescent="0.25">
      <c r="A11768" s="2" t="s">
        <v>296</v>
      </c>
      <c r="B11768" s="2" t="s">
        <v>401</v>
      </c>
      <c r="C11768" s="2" t="s">
        <v>387</v>
      </c>
      <c r="D11768" s="2">
        <v>2020</v>
      </c>
      <c r="E11768" s="2" t="s">
        <v>388</v>
      </c>
      <c r="F11768" s="2">
        <v>103420881</v>
      </c>
    </row>
    <row r="11769" spans="1:6" x14ac:dyDescent="0.25">
      <c r="A11769" s="2" t="s">
        <v>296</v>
      </c>
      <c r="B11769" s="2" t="s">
        <v>401</v>
      </c>
      <c r="C11769" s="2" t="s">
        <v>387</v>
      </c>
      <c r="D11769" s="2">
        <v>2021</v>
      </c>
      <c r="E11769" s="2" t="s">
        <v>388</v>
      </c>
      <c r="F11769" s="2">
        <v>109146940</v>
      </c>
    </row>
    <row r="11770" spans="1:6" x14ac:dyDescent="0.25">
      <c r="A11770" s="2" t="s">
        <v>296</v>
      </c>
      <c r="B11770" s="2" t="s">
        <v>401</v>
      </c>
      <c r="C11770" s="2" t="s">
        <v>389</v>
      </c>
      <c r="D11770" s="2">
        <v>2010</v>
      </c>
      <c r="E11770" s="2" t="s">
        <v>388</v>
      </c>
      <c r="F11770" s="2">
        <v>51951819</v>
      </c>
    </row>
    <row r="11771" spans="1:6" x14ac:dyDescent="0.25">
      <c r="A11771" s="2" t="s">
        <v>296</v>
      </c>
      <c r="B11771" s="2" t="s">
        <v>401</v>
      </c>
      <c r="C11771" s="2" t="s">
        <v>389</v>
      </c>
      <c r="D11771" s="2">
        <v>2011</v>
      </c>
      <c r="E11771" s="2" t="s">
        <v>388</v>
      </c>
      <c r="F11771" s="2">
        <v>44534912</v>
      </c>
    </row>
    <row r="11772" spans="1:6" x14ac:dyDescent="0.25">
      <c r="A11772" s="2" t="s">
        <v>296</v>
      </c>
      <c r="B11772" s="2" t="s">
        <v>401</v>
      </c>
      <c r="C11772" s="2" t="s">
        <v>389</v>
      </c>
      <c r="D11772" s="2">
        <v>2012</v>
      </c>
      <c r="E11772" s="2" t="s">
        <v>388</v>
      </c>
      <c r="F11772" s="2">
        <v>51718637</v>
      </c>
    </row>
    <row r="11773" spans="1:6" x14ac:dyDescent="0.25">
      <c r="A11773" s="2" t="s">
        <v>296</v>
      </c>
      <c r="B11773" s="2" t="s">
        <v>401</v>
      </c>
      <c r="C11773" s="2" t="s">
        <v>389</v>
      </c>
      <c r="D11773" s="2">
        <v>2013</v>
      </c>
      <c r="E11773" s="2" t="s">
        <v>388</v>
      </c>
      <c r="F11773" s="2">
        <v>76662622</v>
      </c>
    </row>
    <row r="11774" spans="1:6" x14ac:dyDescent="0.25">
      <c r="A11774" s="2" t="s">
        <v>296</v>
      </c>
      <c r="B11774" s="2" t="s">
        <v>401</v>
      </c>
      <c r="C11774" s="2" t="s">
        <v>389</v>
      </c>
      <c r="D11774" s="2">
        <v>2014</v>
      </c>
      <c r="E11774" s="2" t="s">
        <v>388</v>
      </c>
      <c r="F11774" s="2">
        <v>28776092</v>
      </c>
    </row>
    <row r="11775" spans="1:6" x14ac:dyDescent="0.25">
      <c r="A11775" s="2" t="s">
        <v>296</v>
      </c>
      <c r="B11775" s="2" t="s">
        <v>401</v>
      </c>
      <c r="C11775" s="2" t="s">
        <v>389</v>
      </c>
      <c r="D11775" s="2">
        <v>2015</v>
      </c>
      <c r="E11775" s="2" t="s">
        <v>388</v>
      </c>
      <c r="F11775" s="2">
        <v>44239576</v>
      </c>
    </row>
    <row r="11776" spans="1:6" x14ac:dyDescent="0.25">
      <c r="A11776" s="2" t="s">
        <v>296</v>
      </c>
      <c r="B11776" s="2" t="s">
        <v>401</v>
      </c>
      <c r="C11776" s="2" t="s">
        <v>389</v>
      </c>
      <c r="D11776" s="2">
        <v>2016</v>
      </c>
      <c r="E11776" s="2" t="s">
        <v>388</v>
      </c>
      <c r="F11776" s="2">
        <v>68562582</v>
      </c>
    </row>
    <row r="11777" spans="1:6" x14ac:dyDescent="0.25">
      <c r="A11777" s="2" t="s">
        <v>296</v>
      </c>
      <c r="B11777" s="2" t="s">
        <v>401</v>
      </c>
      <c r="C11777" s="2" t="s">
        <v>389</v>
      </c>
      <c r="D11777" s="2">
        <v>2017</v>
      </c>
      <c r="E11777" s="2" t="s">
        <v>388</v>
      </c>
      <c r="F11777" s="2">
        <v>69039597</v>
      </c>
    </row>
    <row r="11778" spans="1:6" x14ac:dyDescent="0.25">
      <c r="A11778" s="2" t="s">
        <v>296</v>
      </c>
      <c r="B11778" s="2" t="s">
        <v>401</v>
      </c>
      <c r="C11778" s="2" t="s">
        <v>389</v>
      </c>
      <c r="D11778" s="2">
        <v>2018</v>
      </c>
      <c r="E11778" s="2" t="s">
        <v>388</v>
      </c>
      <c r="F11778" s="2">
        <v>70254039</v>
      </c>
    </row>
    <row r="11779" spans="1:6" x14ac:dyDescent="0.25">
      <c r="A11779" s="2" t="s">
        <v>296</v>
      </c>
      <c r="B11779" s="2" t="s">
        <v>401</v>
      </c>
      <c r="C11779" s="2" t="s">
        <v>389</v>
      </c>
      <c r="D11779" s="2">
        <v>2019</v>
      </c>
      <c r="E11779" s="2" t="s">
        <v>388</v>
      </c>
      <c r="F11779" s="2">
        <v>70321680</v>
      </c>
    </row>
    <row r="11780" spans="1:6" x14ac:dyDescent="0.25">
      <c r="A11780" s="2" t="s">
        <v>296</v>
      </c>
      <c r="B11780" s="2" t="s">
        <v>401</v>
      </c>
      <c r="C11780" s="2" t="s">
        <v>389</v>
      </c>
      <c r="D11780" s="2">
        <v>2020</v>
      </c>
      <c r="E11780" s="2" t="s">
        <v>388</v>
      </c>
      <c r="F11780" s="2">
        <v>73199228</v>
      </c>
    </row>
    <row r="11781" spans="1:6" x14ac:dyDescent="0.25">
      <c r="A11781" s="2" t="s">
        <v>296</v>
      </c>
      <c r="B11781" s="2" t="s">
        <v>401</v>
      </c>
      <c r="C11781" s="2" t="s">
        <v>389</v>
      </c>
      <c r="D11781" s="2">
        <v>2021</v>
      </c>
      <c r="E11781" s="2" t="s">
        <v>388</v>
      </c>
      <c r="F11781" s="2">
        <v>75648308</v>
      </c>
    </row>
    <row r="11782" spans="1:6" x14ac:dyDescent="0.25">
      <c r="A11782" s="2" t="s">
        <v>296</v>
      </c>
      <c r="B11782" s="2" t="s">
        <v>401</v>
      </c>
      <c r="C11782" s="2" t="s">
        <v>390</v>
      </c>
      <c r="D11782" s="2">
        <v>2010</v>
      </c>
      <c r="E11782" s="2" t="s">
        <v>388</v>
      </c>
      <c r="F11782" s="2">
        <v>20606048</v>
      </c>
    </row>
    <row r="11783" spans="1:6" x14ac:dyDescent="0.25">
      <c r="A11783" s="2" t="s">
        <v>296</v>
      </c>
      <c r="B11783" s="2" t="s">
        <v>401</v>
      </c>
      <c r="C11783" s="2" t="s">
        <v>390</v>
      </c>
      <c r="D11783" s="2">
        <v>2011</v>
      </c>
      <c r="E11783" s="2" t="s">
        <v>388</v>
      </c>
      <c r="F11783" s="2">
        <v>15254201</v>
      </c>
    </row>
    <row r="11784" spans="1:6" x14ac:dyDescent="0.25">
      <c r="A11784" s="2" t="s">
        <v>296</v>
      </c>
      <c r="B11784" s="2" t="s">
        <v>401</v>
      </c>
      <c r="C11784" s="2" t="s">
        <v>390</v>
      </c>
      <c r="D11784" s="2">
        <v>2012</v>
      </c>
      <c r="E11784" s="2" t="s">
        <v>388</v>
      </c>
      <c r="F11784" s="2">
        <v>17327048</v>
      </c>
    </row>
    <row r="11785" spans="1:6" x14ac:dyDescent="0.25">
      <c r="A11785" s="2" t="s">
        <v>296</v>
      </c>
      <c r="B11785" s="2" t="s">
        <v>401</v>
      </c>
      <c r="C11785" s="2" t="s">
        <v>390</v>
      </c>
      <c r="D11785" s="2">
        <v>2013</v>
      </c>
      <c r="E11785" s="2" t="s">
        <v>388</v>
      </c>
      <c r="F11785" s="2">
        <v>19402102</v>
      </c>
    </row>
    <row r="11786" spans="1:6" x14ac:dyDescent="0.25">
      <c r="A11786" s="2" t="s">
        <v>296</v>
      </c>
      <c r="B11786" s="2" t="s">
        <v>401</v>
      </c>
      <c r="C11786" s="2" t="s">
        <v>390</v>
      </c>
      <c r="D11786" s="2">
        <v>2014</v>
      </c>
      <c r="E11786" s="2" t="s">
        <v>388</v>
      </c>
      <c r="F11786" s="2">
        <v>22929364</v>
      </c>
    </row>
    <row r="11787" spans="1:6" x14ac:dyDescent="0.25">
      <c r="A11787" s="2" t="s">
        <v>296</v>
      </c>
      <c r="B11787" s="2" t="s">
        <v>401</v>
      </c>
      <c r="C11787" s="2" t="s">
        <v>390</v>
      </c>
      <c r="D11787" s="2">
        <v>2015</v>
      </c>
      <c r="E11787" s="2" t="s">
        <v>388</v>
      </c>
      <c r="F11787" s="2">
        <v>9760495</v>
      </c>
    </row>
    <row r="11788" spans="1:6" x14ac:dyDescent="0.25">
      <c r="A11788" s="2" t="s">
        <v>296</v>
      </c>
      <c r="B11788" s="2" t="s">
        <v>401</v>
      </c>
      <c r="C11788" s="2" t="s">
        <v>390</v>
      </c>
      <c r="D11788" s="2">
        <v>2016</v>
      </c>
      <c r="E11788" s="2" t="s">
        <v>388</v>
      </c>
      <c r="F11788" s="2">
        <v>13472693</v>
      </c>
    </row>
    <row r="11789" spans="1:6" x14ac:dyDescent="0.25">
      <c r="A11789" s="2" t="s">
        <v>296</v>
      </c>
      <c r="B11789" s="2" t="s">
        <v>401</v>
      </c>
      <c r="C11789" s="2" t="s">
        <v>390</v>
      </c>
      <c r="D11789" s="2">
        <v>2017</v>
      </c>
      <c r="E11789" s="2" t="s">
        <v>388</v>
      </c>
      <c r="F11789" s="2">
        <v>11823167</v>
      </c>
    </row>
    <row r="11790" spans="1:6" x14ac:dyDescent="0.25">
      <c r="A11790" s="2" t="s">
        <v>296</v>
      </c>
      <c r="B11790" s="2" t="s">
        <v>401</v>
      </c>
      <c r="C11790" s="2" t="s">
        <v>390</v>
      </c>
      <c r="D11790" s="2">
        <v>2018</v>
      </c>
      <c r="E11790" s="2" t="s">
        <v>388</v>
      </c>
      <c r="F11790" s="2">
        <v>13525081</v>
      </c>
    </row>
    <row r="11791" spans="1:6" x14ac:dyDescent="0.25">
      <c r="A11791" s="2" t="s">
        <v>296</v>
      </c>
      <c r="B11791" s="2" t="s">
        <v>401</v>
      </c>
      <c r="C11791" s="2" t="s">
        <v>390</v>
      </c>
      <c r="D11791" s="2">
        <v>2019</v>
      </c>
      <c r="E11791" s="2" t="s">
        <v>388</v>
      </c>
      <c r="F11791" s="2">
        <v>15113877</v>
      </c>
    </row>
    <row r="11792" spans="1:6" x14ac:dyDescent="0.25">
      <c r="A11792" s="2" t="s">
        <v>296</v>
      </c>
      <c r="B11792" s="2" t="s">
        <v>401</v>
      </c>
      <c r="C11792" s="2" t="s">
        <v>390</v>
      </c>
      <c r="D11792" s="2">
        <v>2020</v>
      </c>
      <c r="E11792" s="2" t="s">
        <v>388</v>
      </c>
      <c r="F11792" s="2">
        <v>16568236</v>
      </c>
    </row>
    <row r="11793" spans="1:6" x14ac:dyDescent="0.25">
      <c r="A11793" s="2" t="s">
        <v>296</v>
      </c>
      <c r="B11793" s="2" t="s">
        <v>401</v>
      </c>
      <c r="C11793" s="2" t="s">
        <v>390</v>
      </c>
      <c r="D11793" s="2">
        <v>2021</v>
      </c>
      <c r="E11793" s="2" t="s">
        <v>388</v>
      </c>
      <c r="F11793" s="2">
        <v>17974868</v>
      </c>
    </row>
    <row r="11794" spans="1:6" x14ac:dyDescent="0.25">
      <c r="A11794" s="2" t="s">
        <v>297</v>
      </c>
      <c r="B11794" s="2" t="s">
        <v>410</v>
      </c>
      <c r="C11794" s="2" t="s">
        <v>387</v>
      </c>
      <c r="D11794" s="2">
        <v>2010</v>
      </c>
      <c r="E11794" s="2" t="s">
        <v>388</v>
      </c>
      <c r="F11794" s="2">
        <v>76161684</v>
      </c>
    </row>
    <row r="11795" spans="1:6" x14ac:dyDescent="0.25">
      <c r="A11795" s="2" t="s">
        <v>297</v>
      </c>
      <c r="B11795" s="2" t="s">
        <v>410</v>
      </c>
      <c r="C11795" s="2" t="s">
        <v>387</v>
      </c>
      <c r="D11795" s="2">
        <v>2011</v>
      </c>
      <c r="E11795" s="2" t="s">
        <v>388</v>
      </c>
      <c r="F11795" s="2">
        <v>80612875</v>
      </c>
    </row>
    <row r="11796" spans="1:6" x14ac:dyDescent="0.25">
      <c r="A11796" s="2" t="s">
        <v>297</v>
      </c>
      <c r="B11796" s="2" t="s">
        <v>410</v>
      </c>
      <c r="C11796" s="2" t="s">
        <v>387</v>
      </c>
      <c r="D11796" s="2">
        <v>2012</v>
      </c>
      <c r="E11796" s="2" t="s">
        <v>388</v>
      </c>
      <c r="F11796" s="2">
        <v>94140299</v>
      </c>
    </row>
    <row r="11797" spans="1:6" x14ac:dyDescent="0.25">
      <c r="A11797" s="2" t="s">
        <v>297</v>
      </c>
      <c r="B11797" s="2" t="s">
        <v>410</v>
      </c>
      <c r="C11797" s="2" t="s">
        <v>387</v>
      </c>
      <c r="D11797" s="2">
        <v>2013</v>
      </c>
      <c r="E11797" s="2" t="s">
        <v>388</v>
      </c>
      <c r="F11797" s="2">
        <v>105754950</v>
      </c>
    </row>
    <row r="11798" spans="1:6" x14ac:dyDescent="0.25">
      <c r="A11798" s="2" t="s">
        <v>297</v>
      </c>
      <c r="B11798" s="2" t="s">
        <v>410</v>
      </c>
      <c r="C11798" s="2" t="s">
        <v>387</v>
      </c>
      <c r="D11798" s="2">
        <v>2014</v>
      </c>
      <c r="E11798" s="2" t="s">
        <v>388</v>
      </c>
      <c r="F11798" s="2">
        <v>57574896</v>
      </c>
    </row>
    <row r="11799" spans="1:6" x14ac:dyDescent="0.25">
      <c r="A11799" s="2" t="s">
        <v>297</v>
      </c>
      <c r="B11799" s="2" t="s">
        <v>410</v>
      </c>
      <c r="C11799" s="2" t="s">
        <v>387</v>
      </c>
      <c r="D11799" s="2">
        <v>2015</v>
      </c>
      <c r="E11799" s="2" t="s">
        <v>388</v>
      </c>
      <c r="F11799" s="2">
        <v>117737118</v>
      </c>
    </row>
    <row r="11800" spans="1:6" x14ac:dyDescent="0.25">
      <c r="A11800" s="2" t="s">
        <v>297</v>
      </c>
      <c r="B11800" s="2" t="s">
        <v>410</v>
      </c>
      <c r="C11800" s="2" t="s">
        <v>387</v>
      </c>
      <c r="D11800" s="2">
        <v>2016</v>
      </c>
      <c r="E11800" s="2" t="s">
        <v>388</v>
      </c>
      <c r="F11800" s="2">
        <v>50414590</v>
      </c>
    </row>
    <row r="11801" spans="1:6" x14ac:dyDescent="0.25">
      <c r="A11801" s="2" t="s">
        <v>297</v>
      </c>
      <c r="B11801" s="2" t="s">
        <v>410</v>
      </c>
      <c r="C11801" s="2" t="s">
        <v>387</v>
      </c>
      <c r="D11801" s="2">
        <v>2017</v>
      </c>
      <c r="E11801" s="2" t="s">
        <v>388</v>
      </c>
      <c r="F11801" s="2">
        <v>46751645</v>
      </c>
    </row>
    <row r="11802" spans="1:6" x14ac:dyDescent="0.25">
      <c r="A11802" s="2" t="s">
        <v>297</v>
      </c>
      <c r="B11802" s="2" t="s">
        <v>410</v>
      </c>
      <c r="C11802" s="2" t="s">
        <v>387</v>
      </c>
      <c r="D11802" s="2">
        <v>2018</v>
      </c>
      <c r="E11802" s="2" t="s">
        <v>388</v>
      </c>
      <c r="F11802" s="2">
        <v>101687771</v>
      </c>
    </row>
    <row r="11803" spans="1:6" x14ac:dyDescent="0.25">
      <c r="A11803" s="2" t="s">
        <v>297</v>
      </c>
      <c r="B11803" s="2" t="s">
        <v>410</v>
      </c>
      <c r="C11803" s="2" t="s">
        <v>387</v>
      </c>
      <c r="D11803" s="2">
        <v>2019</v>
      </c>
      <c r="E11803" s="2" t="s">
        <v>388</v>
      </c>
      <c r="F11803" s="2">
        <v>108212936</v>
      </c>
    </row>
    <row r="11804" spans="1:6" x14ac:dyDescent="0.25">
      <c r="A11804" s="2" t="s">
        <v>297</v>
      </c>
      <c r="B11804" s="2" t="s">
        <v>410</v>
      </c>
      <c r="C11804" s="2" t="s">
        <v>387</v>
      </c>
      <c r="D11804" s="2">
        <v>2020</v>
      </c>
      <c r="E11804" s="2" t="s">
        <v>388</v>
      </c>
      <c r="F11804" s="2">
        <v>113307451</v>
      </c>
    </row>
    <row r="11805" spans="1:6" x14ac:dyDescent="0.25">
      <c r="A11805" s="2" t="s">
        <v>297</v>
      </c>
      <c r="B11805" s="2" t="s">
        <v>410</v>
      </c>
      <c r="C11805" s="2" t="s">
        <v>387</v>
      </c>
      <c r="D11805" s="2">
        <v>2021</v>
      </c>
      <c r="E11805" s="2" t="s">
        <v>388</v>
      </c>
      <c r="F11805" s="2">
        <v>117057205</v>
      </c>
    </row>
    <row r="11806" spans="1:6" x14ac:dyDescent="0.25">
      <c r="A11806" s="2" t="s">
        <v>297</v>
      </c>
      <c r="B11806" s="2" t="s">
        <v>410</v>
      </c>
      <c r="C11806" s="2" t="s">
        <v>389</v>
      </c>
      <c r="D11806" s="2">
        <v>2010</v>
      </c>
      <c r="E11806" s="2" t="s">
        <v>388</v>
      </c>
      <c r="F11806" s="2">
        <v>280525857</v>
      </c>
    </row>
    <row r="11807" spans="1:6" x14ac:dyDescent="0.25">
      <c r="A11807" s="2" t="s">
        <v>297</v>
      </c>
      <c r="B11807" s="2" t="s">
        <v>410</v>
      </c>
      <c r="C11807" s="2" t="s">
        <v>389</v>
      </c>
      <c r="D11807" s="2">
        <v>2011</v>
      </c>
      <c r="E11807" s="2" t="s">
        <v>388</v>
      </c>
      <c r="F11807" s="2">
        <v>130555464</v>
      </c>
    </row>
    <row r="11808" spans="1:6" x14ac:dyDescent="0.25">
      <c r="A11808" s="2" t="s">
        <v>297</v>
      </c>
      <c r="B11808" s="2" t="s">
        <v>410</v>
      </c>
      <c r="C11808" s="2" t="s">
        <v>389</v>
      </c>
      <c r="D11808" s="2">
        <v>2012</v>
      </c>
      <c r="E11808" s="2" t="s">
        <v>388</v>
      </c>
      <c r="F11808" s="2">
        <v>67263783</v>
      </c>
    </row>
    <row r="11809" spans="1:6" x14ac:dyDescent="0.25">
      <c r="A11809" s="2" t="s">
        <v>297</v>
      </c>
      <c r="B11809" s="2" t="s">
        <v>410</v>
      </c>
      <c r="C11809" s="2" t="s">
        <v>389</v>
      </c>
      <c r="D11809" s="2">
        <v>2013</v>
      </c>
      <c r="E11809" s="2" t="s">
        <v>388</v>
      </c>
      <c r="F11809" s="2">
        <v>55007836</v>
      </c>
    </row>
    <row r="11810" spans="1:6" x14ac:dyDescent="0.25">
      <c r="A11810" s="2" t="s">
        <v>297</v>
      </c>
      <c r="B11810" s="2" t="s">
        <v>410</v>
      </c>
      <c r="C11810" s="2" t="s">
        <v>389</v>
      </c>
      <c r="D11810" s="2">
        <v>2014</v>
      </c>
      <c r="E11810" s="2" t="s">
        <v>388</v>
      </c>
      <c r="F11810" s="2">
        <v>103003976</v>
      </c>
    </row>
    <row r="11811" spans="1:6" x14ac:dyDescent="0.25">
      <c r="A11811" s="2" t="s">
        <v>297</v>
      </c>
      <c r="B11811" s="2" t="s">
        <v>410</v>
      </c>
      <c r="C11811" s="2" t="s">
        <v>389</v>
      </c>
      <c r="D11811" s="2">
        <v>2015</v>
      </c>
      <c r="E11811" s="2" t="s">
        <v>388</v>
      </c>
      <c r="F11811" s="2">
        <v>173485720</v>
      </c>
    </row>
    <row r="11812" spans="1:6" x14ac:dyDescent="0.25">
      <c r="A11812" s="2" t="s">
        <v>297</v>
      </c>
      <c r="B11812" s="2" t="s">
        <v>410</v>
      </c>
      <c r="C11812" s="2" t="s">
        <v>389</v>
      </c>
      <c r="D11812" s="2">
        <v>2016</v>
      </c>
      <c r="E11812" s="2" t="s">
        <v>388</v>
      </c>
      <c r="F11812" s="2">
        <v>192707818</v>
      </c>
    </row>
    <row r="11813" spans="1:6" x14ac:dyDescent="0.25">
      <c r="A11813" s="2" t="s">
        <v>297</v>
      </c>
      <c r="B11813" s="2" t="s">
        <v>410</v>
      </c>
      <c r="C11813" s="2" t="s">
        <v>389</v>
      </c>
      <c r="D11813" s="2">
        <v>2017</v>
      </c>
      <c r="E11813" s="2" t="s">
        <v>388</v>
      </c>
      <c r="F11813" s="2">
        <v>309618829</v>
      </c>
    </row>
    <row r="11814" spans="1:6" x14ac:dyDescent="0.25">
      <c r="A11814" s="2" t="s">
        <v>297</v>
      </c>
      <c r="B11814" s="2" t="s">
        <v>410</v>
      </c>
      <c r="C11814" s="2" t="s">
        <v>389</v>
      </c>
      <c r="D11814" s="2">
        <v>2018</v>
      </c>
      <c r="E11814" s="2" t="s">
        <v>388</v>
      </c>
      <c r="F11814" s="2">
        <v>307534115</v>
      </c>
    </row>
    <row r="11815" spans="1:6" x14ac:dyDescent="0.25">
      <c r="A11815" s="2" t="s">
        <v>297</v>
      </c>
      <c r="B11815" s="2" t="s">
        <v>410</v>
      </c>
      <c r="C11815" s="2" t="s">
        <v>389</v>
      </c>
      <c r="D11815" s="2">
        <v>2019</v>
      </c>
      <c r="E11815" s="2" t="s">
        <v>388</v>
      </c>
      <c r="F11815" s="2">
        <v>309586505</v>
      </c>
    </row>
    <row r="11816" spans="1:6" x14ac:dyDescent="0.25">
      <c r="A11816" s="2" t="s">
        <v>297</v>
      </c>
      <c r="B11816" s="2" t="s">
        <v>410</v>
      </c>
      <c r="C11816" s="2" t="s">
        <v>389</v>
      </c>
      <c r="D11816" s="2">
        <v>2020</v>
      </c>
      <c r="E11816" s="2" t="s">
        <v>388</v>
      </c>
      <c r="F11816" s="2">
        <v>313688616</v>
      </c>
    </row>
    <row r="11817" spans="1:6" x14ac:dyDescent="0.25">
      <c r="A11817" s="2" t="s">
        <v>297</v>
      </c>
      <c r="B11817" s="2" t="s">
        <v>410</v>
      </c>
      <c r="C11817" s="2" t="s">
        <v>389</v>
      </c>
      <c r="D11817" s="2">
        <v>2021</v>
      </c>
      <c r="E11817" s="2" t="s">
        <v>388</v>
      </c>
      <c r="F11817" s="2">
        <v>316667221</v>
      </c>
    </row>
    <row r="11818" spans="1:6" x14ac:dyDescent="0.25">
      <c r="A11818" s="2" t="s">
        <v>297</v>
      </c>
      <c r="B11818" s="2" t="s">
        <v>410</v>
      </c>
      <c r="C11818" s="2" t="s">
        <v>390</v>
      </c>
      <c r="D11818" s="2">
        <v>2010</v>
      </c>
      <c r="E11818" s="2" t="s">
        <v>388</v>
      </c>
      <c r="F11818" s="2">
        <v>118656326</v>
      </c>
    </row>
    <row r="11819" spans="1:6" x14ac:dyDescent="0.25">
      <c r="A11819" s="2" t="s">
        <v>297</v>
      </c>
      <c r="B11819" s="2" t="s">
        <v>410</v>
      </c>
      <c r="C11819" s="2" t="s">
        <v>390</v>
      </c>
      <c r="D11819" s="2">
        <v>2011</v>
      </c>
      <c r="E11819" s="2" t="s">
        <v>388</v>
      </c>
      <c r="F11819" s="2">
        <v>87375354</v>
      </c>
    </row>
    <row r="11820" spans="1:6" x14ac:dyDescent="0.25">
      <c r="A11820" s="2" t="s">
        <v>297</v>
      </c>
      <c r="B11820" s="2" t="s">
        <v>410</v>
      </c>
      <c r="C11820" s="2" t="s">
        <v>390</v>
      </c>
      <c r="D11820" s="2">
        <v>2012</v>
      </c>
      <c r="E11820" s="2" t="s">
        <v>388</v>
      </c>
      <c r="F11820" s="2">
        <v>103780971</v>
      </c>
    </row>
    <row r="11821" spans="1:6" x14ac:dyDescent="0.25">
      <c r="A11821" s="2" t="s">
        <v>297</v>
      </c>
      <c r="B11821" s="2" t="s">
        <v>410</v>
      </c>
      <c r="C11821" s="2" t="s">
        <v>390</v>
      </c>
      <c r="D11821" s="2">
        <v>2013</v>
      </c>
      <c r="E11821" s="2" t="s">
        <v>388</v>
      </c>
      <c r="F11821" s="2">
        <v>129736159</v>
      </c>
    </row>
    <row r="11822" spans="1:6" x14ac:dyDescent="0.25">
      <c r="A11822" s="2" t="s">
        <v>297</v>
      </c>
      <c r="B11822" s="2" t="s">
        <v>410</v>
      </c>
      <c r="C11822" s="2" t="s">
        <v>390</v>
      </c>
      <c r="D11822" s="2">
        <v>2014</v>
      </c>
      <c r="E11822" s="2" t="s">
        <v>388</v>
      </c>
      <c r="F11822" s="2">
        <v>166781532</v>
      </c>
    </row>
    <row r="11823" spans="1:6" x14ac:dyDescent="0.25">
      <c r="A11823" s="2" t="s">
        <v>297</v>
      </c>
      <c r="B11823" s="2" t="s">
        <v>410</v>
      </c>
      <c r="C11823" s="2" t="s">
        <v>390</v>
      </c>
      <c r="D11823" s="2">
        <v>2015</v>
      </c>
      <c r="E11823" s="2" t="s">
        <v>388</v>
      </c>
      <c r="F11823" s="2">
        <v>134469102</v>
      </c>
    </row>
    <row r="11824" spans="1:6" x14ac:dyDescent="0.25">
      <c r="A11824" s="2" t="s">
        <v>297</v>
      </c>
      <c r="B11824" s="2" t="s">
        <v>410</v>
      </c>
      <c r="C11824" s="2" t="s">
        <v>390</v>
      </c>
      <c r="D11824" s="2">
        <v>2016</v>
      </c>
      <c r="E11824" s="2" t="s">
        <v>388</v>
      </c>
      <c r="F11824" s="2">
        <v>198639849</v>
      </c>
    </row>
    <row r="11825" spans="1:6" x14ac:dyDescent="0.25">
      <c r="A11825" s="2" t="s">
        <v>297</v>
      </c>
      <c r="B11825" s="2" t="s">
        <v>410</v>
      </c>
      <c r="C11825" s="2" t="s">
        <v>390</v>
      </c>
      <c r="D11825" s="2">
        <v>2017</v>
      </c>
      <c r="E11825" s="2" t="s">
        <v>388</v>
      </c>
      <c r="F11825" s="2">
        <v>239021515</v>
      </c>
    </row>
    <row r="11826" spans="1:6" x14ac:dyDescent="0.25">
      <c r="A11826" s="2" t="s">
        <v>297</v>
      </c>
      <c r="B11826" s="2" t="s">
        <v>410</v>
      </c>
      <c r="C11826" s="2" t="s">
        <v>390</v>
      </c>
      <c r="D11826" s="2">
        <v>2018</v>
      </c>
      <c r="E11826" s="2" t="s">
        <v>388</v>
      </c>
      <c r="F11826" s="2">
        <v>254362640</v>
      </c>
    </row>
    <row r="11827" spans="1:6" x14ac:dyDescent="0.25">
      <c r="A11827" s="2" t="s">
        <v>297</v>
      </c>
      <c r="B11827" s="2" t="s">
        <v>410</v>
      </c>
      <c r="C11827" s="2" t="s">
        <v>390</v>
      </c>
      <c r="D11827" s="2">
        <v>2019</v>
      </c>
      <c r="E11827" s="2" t="s">
        <v>388</v>
      </c>
      <c r="F11827" s="2">
        <v>270169871</v>
      </c>
    </row>
    <row r="11828" spans="1:6" x14ac:dyDescent="0.25">
      <c r="A11828" s="2" t="s">
        <v>297</v>
      </c>
      <c r="B11828" s="2" t="s">
        <v>410</v>
      </c>
      <c r="C11828" s="2" t="s">
        <v>390</v>
      </c>
      <c r="D11828" s="2">
        <v>2020</v>
      </c>
      <c r="E11828" s="2" t="s">
        <v>388</v>
      </c>
      <c r="F11828" s="2">
        <v>287209947</v>
      </c>
    </row>
    <row r="11829" spans="1:6" x14ac:dyDescent="0.25">
      <c r="A11829" s="2" t="s">
        <v>297</v>
      </c>
      <c r="B11829" s="2" t="s">
        <v>410</v>
      </c>
      <c r="C11829" s="2" t="s">
        <v>390</v>
      </c>
      <c r="D11829" s="2">
        <v>2021</v>
      </c>
      <c r="E11829" s="2" t="s">
        <v>388</v>
      </c>
      <c r="F11829" s="2">
        <v>302898895</v>
      </c>
    </row>
    <row r="11830" spans="1:6" x14ac:dyDescent="0.25">
      <c r="A11830" s="2" t="s">
        <v>298</v>
      </c>
      <c r="B11830" s="2" t="s">
        <v>405</v>
      </c>
      <c r="C11830" s="2" t="s">
        <v>387</v>
      </c>
      <c r="D11830" s="2">
        <v>2010</v>
      </c>
      <c r="E11830" s="2" t="s">
        <v>388</v>
      </c>
      <c r="F11830" s="2">
        <v>84934553</v>
      </c>
    </row>
    <row r="11831" spans="1:6" x14ac:dyDescent="0.25">
      <c r="A11831" s="2" t="s">
        <v>298</v>
      </c>
      <c r="B11831" s="2" t="s">
        <v>405</v>
      </c>
      <c r="C11831" s="2" t="s">
        <v>387</v>
      </c>
      <c r="D11831" s="2">
        <v>2011</v>
      </c>
      <c r="E11831" s="2" t="s">
        <v>388</v>
      </c>
      <c r="F11831" s="2">
        <v>155954838</v>
      </c>
    </row>
    <row r="11832" spans="1:6" x14ac:dyDescent="0.25">
      <c r="A11832" s="2" t="s">
        <v>298</v>
      </c>
      <c r="B11832" s="2" t="s">
        <v>405</v>
      </c>
      <c r="C11832" s="2" t="s">
        <v>387</v>
      </c>
      <c r="D11832" s="2">
        <v>2012</v>
      </c>
      <c r="E11832" s="2" t="s">
        <v>388</v>
      </c>
      <c r="F11832" s="2">
        <v>95259248</v>
      </c>
    </row>
    <row r="11833" spans="1:6" x14ac:dyDescent="0.25">
      <c r="A11833" s="2" t="s">
        <v>298</v>
      </c>
      <c r="B11833" s="2" t="s">
        <v>405</v>
      </c>
      <c r="C11833" s="2" t="s">
        <v>387</v>
      </c>
      <c r="D11833" s="2">
        <v>2013</v>
      </c>
      <c r="E11833" s="2" t="s">
        <v>388</v>
      </c>
      <c r="F11833" s="2">
        <v>122320192</v>
      </c>
    </row>
    <row r="11834" spans="1:6" x14ac:dyDescent="0.25">
      <c r="A11834" s="2" t="s">
        <v>298</v>
      </c>
      <c r="B11834" s="2" t="s">
        <v>405</v>
      </c>
      <c r="C11834" s="2" t="s">
        <v>387</v>
      </c>
      <c r="D11834" s="2">
        <v>2014</v>
      </c>
      <c r="E11834" s="2" t="s">
        <v>388</v>
      </c>
      <c r="F11834" s="2">
        <v>66315035</v>
      </c>
    </row>
    <row r="11835" spans="1:6" x14ac:dyDescent="0.25">
      <c r="A11835" s="2" t="s">
        <v>298</v>
      </c>
      <c r="B11835" s="2" t="s">
        <v>405</v>
      </c>
      <c r="C11835" s="2" t="s">
        <v>387</v>
      </c>
      <c r="D11835" s="2">
        <v>2015</v>
      </c>
      <c r="E11835" s="2" t="s">
        <v>388</v>
      </c>
      <c r="F11835" s="2">
        <v>110406890</v>
      </c>
    </row>
    <row r="11836" spans="1:6" x14ac:dyDescent="0.25">
      <c r="A11836" s="2" t="s">
        <v>298</v>
      </c>
      <c r="B11836" s="2" t="s">
        <v>405</v>
      </c>
      <c r="C11836" s="2" t="s">
        <v>387</v>
      </c>
      <c r="D11836" s="2">
        <v>2016</v>
      </c>
      <c r="E11836" s="2" t="s">
        <v>388</v>
      </c>
      <c r="F11836" s="2">
        <v>95435139</v>
      </c>
    </row>
    <row r="11837" spans="1:6" x14ac:dyDescent="0.25">
      <c r="A11837" s="2" t="s">
        <v>298</v>
      </c>
      <c r="B11837" s="2" t="s">
        <v>405</v>
      </c>
      <c r="C11837" s="2" t="s">
        <v>387</v>
      </c>
      <c r="D11837" s="2">
        <v>2017</v>
      </c>
      <c r="E11837" s="2" t="s">
        <v>388</v>
      </c>
      <c r="F11837" s="2">
        <v>130837887</v>
      </c>
    </row>
    <row r="11838" spans="1:6" x14ac:dyDescent="0.25">
      <c r="A11838" s="2" t="s">
        <v>298</v>
      </c>
      <c r="B11838" s="2" t="s">
        <v>405</v>
      </c>
      <c r="C11838" s="2" t="s">
        <v>387</v>
      </c>
      <c r="D11838" s="2">
        <v>2018</v>
      </c>
      <c r="E11838" s="2" t="s">
        <v>388</v>
      </c>
      <c r="F11838" s="2">
        <v>184766843</v>
      </c>
    </row>
    <row r="11839" spans="1:6" x14ac:dyDescent="0.25">
      <c r="A11839" s="2" t="s">
        <v>298</v>
      </c>
      <c r="B11839" s="2" t="s">
        <v>405</v>
      </c>
      <c r="C11839" s="2" t="s">
        <v>387</v>
      </c>
      <c r="D11839" s="2">
        <v>2019</v>
      </c>
      <c r="E11839" s="2" t="s">
        <v>388</v>
      </c>
      <c r="F11839" s="2">
        <v>196590450</v>
      </c>
    </row>
    <row r="11840" spans="1:6" x14ac:dyDescent="0.25">
      <c r="A11840" s="2" t="s">
        <v>298</v>
      </c>
      <c r="B11840" s="2" t="s">
        <v>405</v>
      </c>
      <c r="C11840" s="2" t="s">
        <v>387</v>
      </c>
      <c r="D11840" s="2">
        <v>2020</v>
      </c>
      <c r="E11840" s="2" t="s">
        <v>388</v>
      </c>
      <c r="F11840" s="2">
        <v>210935512</v>
      </c>
    </row>
    <row r="11841" spans="1:6" x14ac:dyDescent="0.25">
      <c r="A11841" s="2" t="s">
        <v>298</v>
      </c>
      <c r="B11841" s="2" t="s">
        <v>405</v>
      </c>
      <c r="C11841" s="2" t="s">
        <v>387</v>
      </c>
      <c r="D11841" s="2">
        <v>2021</v>
      </c>
      <c r="E11841" s="2" t="s">
        <v>388</v>
      </c>
      <c r="F11841" s="2">
        <v>221129368</v>
      </c>
    </row>
    <row r="11842" spans="1:6" x14ac:dyDescent="0.25">
      <c r="A11842" s="2" t="s">
        <v>298</v>
      </c>
      <c r="B11842" s="2" t="s">
        <v>405</v>
      </c>
      <c r="C11842" s="2" t="s">
        <v>389</v>
      </c>
      <c r="D11842" s="2">
        <v>2010</v>
      </c>
      <c r="E11842" s="2" t="s">
        <v>388</v>
      </c>
      <c r="F11842" s="2">
        <v>112229759</v>
      </c>
    </row>
    <row r="11843" spans="1:6" x14ac:dyDescent="0.25">
      <c r="A11843" s="2" t="s">
        <v>298</v>
      </c>
      <c r="B11843" s="2" t="s">
        <v>405</v>
      </c>
      <c r="C11843" s="2" t="s">
        <v>389</v>
      </c>
      <c r="D11843" s="2">
        <v>2011</v>
      </c>
      <c r="E11843" s="2" t="s">
        <v>388</v>
      </c>
      <c r="F11843" s="2">
        <v>172436927</v>
      </c>
    </row>
    <row r="11844" spans="1:6" x14ac:dyDescent="0.25">
      <c r="A11844" s="2" t="s">
        <v>298</v>
      </c>
      <c r="B11844" s="2" t="s">
        <v>405</v>
      </c>
      <c r="C11844" s="2" t="s">
        <v>389</v>
      </c>
      <c r="D11844" s="2">
        <v>2012</v>
      </c>
      <c r="E11844" s="2" t="s">
        <v>388</v>
      </c>
      <c r="F11844" s="2">
        <v>178330937</v>
      </c>
    </row>
    <row r="11845" spans="1:6" x14ac:dyDescent="0.25">
      <c r="A11845" s="2" t="s">
        <v>298</v>
      </c>
      <c r="B11845" s="2" t="s">
        <v>405</v>
      </c>
      <c r="C11845" s="2" t="s">
        <v>389</v>
      </c>
      <c r="D11845" s="2">
        <v>2013</v>
      </c>
      <c r="E11845" s="2" t="s">
        <v>388</v>
      </c>
      <c r="F11845" s="2">
        <v>125844124</v>
      </c>
    </row>
    <row r="11846" spans="1:6" x14ac:dyDescent="0.25">
      <c r="A11846" s="2" t="s">
        <v>298</v>
      </c>
      <c r="B11846" s="2" t="s">
        <v>405</v>
      </c>
      <c r="C11846" s="2" t="s">
        <v>389</v>
      </c>
      <c r="D11846" s="2">
        <v>2014</v>
      </c>
      <c r="E11846" s="2" t="s">
        <v>388</v>
      </c>
      <c r="F11846" s="2">
        <v>223873680</v>
      </c>
    </row>
    <row r="11847" spans="1:6" x14ac:dyDescent="0.25">
      <c r="A11847" s="2" t="s">
        <v>298</v>
      </c>
      <c r="B11847" s="2" t="s">
        <v>405</v>
      </c>
      <c r="C11847" s="2" t="s">
        <v>389</v>
      </c>
      <c r="D11847" s="2">
        <v>2015</v>
      </c>
      <c r="E11847" s="2" t="s">
        <v>388</v>
      </c>
      <c r="F11847" s="2">
        <v>205786293</v>
      </c>
    </row>
    <row r="11848" spans="1:6" x14ac:dyDescent="0.25">
      <c r="A11848" s="2" t="s">
        <v>298</v>
      </c>
      <c r="B11848" s="2" t="s">
        <v>405</v>
      </c>
      <c r="C11848" s="2" t="s">
        <v>389</v>
      </c>
      <c r="D11848" s="2">
        <v>2016</v>
      </c>
      <c r="E11848" s="2" t="s">
        <v>388</v>
      </c>
      <c r="F11848" s="2">
        <v>185713672</v>
      </c>
    </row>
    <row r="11849" spans="1:6" x14ac:dyDescent="0.25">
      <c r="A11849" s="2" t="s">
        <v>298</v>
      </c>
      <c r="B11849" s="2" t="s">
        <v>405</v>
      </c>
      <c r="C11849" s="2" t="s">
        <v>389</v>
      </c>
      <c r="D11849" s="2">
        <v>2017</v>
      </c>
      <c r="E11849" s="2" t="s">
        <v>388</v>
      </c>
      <c r="F11849" s="2">
        <v>377850154</v>
      </c>
    </row>
    <row r="11850" spans="1:6" x14ac:dyDescent="0.25">
      <c r="A11850" s="2" t="s">
        <v>298</v>
      </c>
      <c r="B11850" s="2" t="s">
        <v>405</v>
      </c>
      <c r="C11850" s="2" t="s">
        <v>389</v>
      </c>
      <c r="D11850" s="2">
        <v>2018</v>
      </c>
      <c r="E11850" s="2" t="s">
        <v>388</v>
      </c>
      <c r="F11850" s="2">
        <v>414525797</v>
      </c>
    </row>
    <row r="11851" spans="1:6" x14ac:dyDescent="0.25">
      <c r="A11851" s="2" t="s">
        <v>298</v>
      </c>
      <c r="B11851" s="2" t="s">
        <v>405</v>
      </c>
      <c r="C11851" s="2" t="s">
        <v>389</v>
      </c>
      <c r="D11851" s="2">
        <v>2019</v>
      </c>
      <c r="E11851" s="2" t="s">
        <v>388</v>
      </c>
      <c r="F11851" s="2">
        <v>433139417</v>
      </c>
    </row>
    <row r="11852" spans="1:6" x14ac:dyDescent="0.25">
      <c r="A11852" s="2" t="s">
        <v>298</v>
      </c>
      <c r="B11852" s="2" t="s">
        <v>405</v>
      </c>
      <c r="C11852" s="2" t="s">
        <v>389</v>
      </c>
      <c r="D11852" s="2">
        <v>2020</v>
      </c>
      <c r="E11852" s="2" t="s">
        <v>388</v>
      </c>
      <c r="F11852" s="2">
        <v>457427323</v>
      </c>
    </row>
    <row r="11853" spans="1:6" x14ac:dyDescent="0.25">
      <c r="A11853" s="2" t="s">
        <v>298</v>
      </c>
      <c r="B11853" s="2" t="s">
        <v>405</v>
      </c>
      <c r="C11853" s="2" t="s">
        <v>389</v>
      </c>
      <c r="D11853" s="2">
        <v>2021</v>
      </c>
      <c r="E11853" s="2" t="s">
        <v>388</v>
      </c>
      <c r="F11853" s="2">
        <v>468768158</v>
      </c>
    </row>
    <row r="11854" spans="1:6" x14ac:dyDescent="0.25">
      <c r="A11854" s="2" t="s">
        <v>298</v>
      </c>
      <c r="B11854" s="2" t="s">
        <v>405</v>
      </c>
      <c r="C11854" s="2" t="s">
        <v>390</v>
      </c>
      <c r="D11854" s="2">
        <v>2010</v>
      </c>
      <c r="E11854" s="2" t="s">
        <v>388</v>
      </c>
      <c r="F11854" s="2">
        <v>54140507</v>
      </c>
    </row>
    <row r="11855" spans="1:6" x14ac:dyDescent="0.25">
      <c r="A11855" s="2" t="s">
        <v>298</v>
      </c>
      <c r="B11855" s="2" t="s">
        <v>405</v>
      </c>
      <c r="C11855" s="2" t="s">
        <v>390</v>
      </c>
      <c r="D11855" s="2">
        <v>2011</v>
      </c>
      <c r="E11855" s="2" t="s">
        <v>388</v>
      </c>
      <c r="F11855" s="2">
        <v>23788436</v>
      </c>
    </row>
    <row r="11856" spans="1:6" x14ac:dyDescent="0.25">
      <c r="A11856" s="2" t="s">
        <v>298</v>
      </c>
      <c r="B11856" s="2" t="s">
        <v>405</v>
      </c>
      <c r="C11856" s="2" t="s">
        <v>390</v>
      </c>
      <c r="D11856" s="2">
        <v>2012</v>
      </c>
      <c r="E11856" s="2" t="s">
        <v>388</v>
      </c>
      <c r="F11856" s="2">
        <v>49414440</v>
      </c>
    </row>
    <row r="11857" spans="1:6" x14ac:dyDescent="0.25">
      <c r="A11857" s="2" t="s">
        <v>298</v>
      </c>
      <c r="B11857" s="2" t="s">
        <v>405</v>
      </c>
      <c r="C11857" s="2" t="s">
        <v>390</v>
      </c>
      <c r="D11857" s="2">
        <v>2013</v>
      </c>
      <c r="E11857" s="2" t="s">
        <v>388</v>
      </c>
      <c r="F11857" s="2">
        <v>128768391</v>
      </c>
    </row>
    <row r="11858" spans="1:6" x14ac:dyDescent="0.25">
      <c r="A11858" s="2" t="s">
        <v>298</v>
      </c>
      <c r="B11858" s="2" t="s">
        <v>405</v>
      </c>
      <c r="C11858" s="2" t="s">
        <v>390</v>
      </c>
      <c r="D11858" s="2">
        <v>2014</v>
      </c>
      <c r="E11858" s="2" t="s">
        <v>388</v>
      </c>
      <c r="F11858" s="2">
        <v>57667635</v>
      </c>
    </row>
    <row r="11859" spans="1:6" x14ac:dyDescent="0.25">
      <c r="A11859" s="2" t="s">
        <v>298</v>
      </c>
      <c r="B11859" s="2" t="s">
        <v>405</v>
      </c>
      <c r="C11859" s="2" t="s">
        <v>390</v>
      </c>
      <c r="D11859" s="2">
        <v>2015</v>
      </c>
      <c r="E11859" s="2" t="s">
        <v>388</v>
      </c>
      <c r="F11859" s="2">
        <v>93353239</v>
      </c>
    </row>
    <row r="11860" spans="1:6" x14ac:dyDescent="0.25">
      <c r="A11860" s="2" t="s">
        <v>298</v>
      </c>
      <c r="B11860" s="2" t="s">
        <v>405</v>
      </c>
      <c r="C11860" s="2" t="s">
        <v>390</v>
      </c>
      <c r="D11860" s="2">
        <v>2016</v>
      </c>
      <c r="E11860" s="2" t="s">
        <v>388</v>
      </c>
      <c r="F11860" s="2">
        <v>111574889</v>
      </c>
    </row>
    <row r="11861" spans="1:6" x14ac:dyDescent="0.25">
      <c r="A11861" s="2" t="s">
        <v>298</v>
      </c>
      <c r="B11861" s="2" t="s">
        <v>405</v>
      </c>
      <c r="C11861" s="2" t="s">
        <v>390</v>
      </c>
      <c r="D11861" s="2">
        <v>2017</v>
      </c>
      <c r="E11861" s="2" t="s">
        <v>388</v>
      </c>
      <c r="F11861" s="2">
        <v>82070994</v>
      </c>
    </row>
    <row r="11862" spans="1:6" x14ac:dyDescent="0.25">
      <c r="A11862" s="2" t="s">
        <v>298</v>
      </c>
      <c r="B11862" s="2" t="s">
        <v>405</v>
      </c>
      <c r="C11862" s="2" t="s">
        <v>390</v>
      </c>
      <c r="D11862" s="2">
        <v>2018</v>
      </c>
      <c r="E11862" s="2" t="s">
        <v>388</v>
      </c>
      <c r="F11862" s="2">
        <v>120205599</v>
      </c>
    </row>
    <row r="11863" spans="1:6" x14ac:dyDescent="0.25">
      <c r="A11863" s="2" t="s">
        <v>298</v>
      </c>
      <c r="B11863" s="2" t="s">
        <v>405</v>
      </c>
      <c r="C11863" s="2" t="s">
        <v>390</v>
      </c>
      <c r="D11863" s="2">
        <v>2019</v>
      </c>
      <c r="E11863" s="2" t="s">
        <v>388</v>
      </c>
      <c r="F11863" s="2">
        <v>126225010</v>
      </c>
    </row>
    <row r="11864" spans="1:6" x14ac:dyDescent="0.25">
      <c r="A11864" s="2" t="s">
        <v>298</v>
      </c>
      <c r="B11864" s="2" t="s">
        <v>405</v>
      </c>
      <c r="C11864" s="2" t="s">
        <v>390</v>
      </c>
      <c r="D11864" s="2">
        <v>2020</v>
      </c>
      <c r="E11864" s="2" t="s">
        <v>388</v>
      </c>
      <c r="F11864" s="2">
        <v>127824987</v>
      </c>
    </row>
    <row r="11865" spans="1:6" x14ac:dyDescent="0.25">
      <c r="A11865" s="2" t="s">
        <v>298</v>
      </c>
      <c r="B11865" s="2" t="s">
        <v>405</v>
      </c>
      <c r="C11865" s="2" t="s">
        <v>390</v>
      </c>
      <c r="D11865" s="2">
        <v>2021</v>
      </c>
      <c r="E11865" s="2" t="s">
        <v>388</v>
      </c>
      <c r="F11865" s="2">
        <v>133473064</v>
      </c>
    </row>
    <row r="11866" spans="1:6" x14ac:dyDescent="0.25">
      <c r="A11866" s="2" t="s">
        <v>299</v>
      </c>
      <c r="B11866" s="2" t="s">
        <v>406</v>
      </c>
      <c r="C11866" s="2" t="s">
        <v>387</v>
      </c>
      <c r="D11866" s="2">
        <v>2010</v>
      </c>
      <c r="E11866" s="2" t="s">
        <v>388</v>
      </c>
      <c r="F11866" s="2">
        <v>23723547</v>
      </c>
    </row>
    <row r="11867" spans="1:6" x14ac:dyDescent="0.25">
      <c r="A11867" s="2" t="s">
        <v>299</v>
      </c>
      <c r="B11867" s="2" t="s">
        <v>406</v>
      </c>
      <c r="C11867" s="2" t="s">
        <v>387</v>
      </c>
      <c r="D11867" s="2">
        <v>2011</v>
      </c>
      <c r="E11867" s="2" t="s">
        <v>388</v>
      </c>
      <c r="F11867" s="2">
        <v>39194400</v>
      </c>
    </row>
    <row r="11868" spans="1:6" x14ac:dyDescent="0.25">
      <c r="A11868" s="2" t="s">
        <v>299</v>
      </c>
      <c r="B11868" s="2" t="s">
        <v>406</v>
      </c>
      <c r="C11868" s="2" t="s">
        <v>387</v>
      </c>
      <c r="D11868" s="2">
        <v>2012</v>
      </c>
      <c r="E11868" s="2" t="s">
        <v>388</v>
      </c>
      <c r="F11868" s="2">
        <v>29800690</v>
      </c>
    </row>
    <row r="11869" spans="1:6" x14ac:dyDescent="0.25">
      <c r="A11869" s="2" t="s">
        <v>299</v>
      </c>
      <c r="B11869" s="2" t="s">
        <v>406</v>
      </c>
      <c r="C11869" s="2" t="s">
        <v>387</v>
      </c>
      <c r="D11869" s="2">
        <v>2013</v>
      </c>
      <c r="E11869" s="2" t="s">
        <v>388</v>
      </c>
      <c r="F11869" s="2">
        <v>27073254</v>
      </c>
    </row>
    <row r="11870" spans="1:6" x14ac:dyDescent="0.25">
      <c r="A11870" s="2" t="s">
        <v>299</v>
      </c>
      <c r="B11870" s="2" t="s">
        <v>406</v>
      </c>
      <c r="C11870" s="2" t="s">
        <v>387</v>
      </c>
      <c r="D11870" s="2">
        <v>2014</v>
      </c>
      <c r="E11870" s="2" t="s">
        <v>388</v>
      </c>
      <c r="F11870" s="2">
        <v>47920587</v>
      </c>
    </row>
    <row r="11871" spans="1:6" x14ac:dyDescent="0.25">
      <c r="A11871" s="2" t="s">
        <v>299</v>
      </c>
      <c r="B11871" s="2" t="s">
        <v>406</v>
      </c>
      <c r="C11871" s="2" t="s">
        <v>387</v>
      </c>
      <c r="D11871" s="2">
        <v>2015</v>
      </c>
      <c r="E11871" s="2" t="s">
        <v>388</v>
      </c>
      <c r="F11871" s="2">
        <v>67211319</v>
      </c>
    </row>
    <row r="11872" spans="1:6" x14ac:dyDescent="0.25">
      <c r="A11872" s="2" t="s">
        <v>299</v>
      </c>
      <c r="B11872" s="2" t="s">
        <v>406</v>
      </c>
      <c r="C11872" s="2" t="s">
        <v>387</v>
      </c>
      <c r="D11872" s="2">
        <v>2016</v>
      </c>
      <c r="E11872" s="2" t="s">
        <v>388</v>
      </c>
      <c r="F11872" s="2">
        <v>85854348</v>
      </c>
    </row>
    <row r="11873" spans="1:6" x14ac:dyDescent="0.25">
      <c r="A11873" s="2" t="s">
        <v>299</v>
      </c>
      <c r="B11873" s="2" t="s">
        <v>406</v>
      </c>
      <c r="C11873" s="2" t="s">
        <v>387</v>
      </c>
      <c r="D11873" s="2">
        <v>2017</v>
      </c>
      <c r="E11873" s="2" t="s">
        <v>388</v>
      </c>
      <c r="F11873" s="2">
        <v>53687101</v>
      </c>
    </row>
    <row r="11874" spans="1:6" x14ac:dyDescent="0.25">
      <c r="A11874" s="2" t="s">
        <v>299</v>
      </c>
      <c r="B11874" s="2" t="s">
        <v>406</v>
      </c>
      <c r="C11874" s="2" t="s">
        <v>387</v>
      </c>
      <c r="D11874" s="2">
        <v>2018</v>
      </c>
      <c r="E11874" s="2" t="s">
        <v>388</v>
      </c>
      <c r="F11874" s="2">
        <v>49988242</v>
      </c>
    </row>
    <row r="11875" spans="1:6" x14ac:dyDescent="0.25">
      <c r="A11875" s="2" t="s">
        <v>299</v>
      </c>
      <c r="B11875" s="2" t="s">
        <v>406</v>
      </c>
      <c r="C11875" s="2" t="s">
        <v>387</v>
      </c>
      <c r="D11875" s="2">
        <v>2019</v>
      </c>
      <c r="E11875" s="2" t="s">
        <v>388</v>
      </c>
      <c r="F11875" s="2">
        <v>54548983</v>
      </c>
    </row>
    <row r="11876" spans="1:6" x14ac:dyDescent="0.25">
      <c r="A11876" s="2" t="s">
        <v>299</v>
      </c>
      <c r="B11876" s="2" t="s">
        <v>406</v>
      </c>
      <c r="C11876" s="2" t="s">
        <v>387</v>
      </c>
      <c r="D11876" s="2">
        <v>2020</v>
      </c>
      <c r="E11876" s="2" t="s">
        <v>388</v>
      </c>
      <c r="F11876" s="2">
        <v>58794969</v>
      </c>
    </row>
    <row r="11877" spans="1:6" x14ac:dyDescent="0.25">
      <c r="A11877" s="2" t="s">
        <v>299</v>
      </c>
      <c r="B11877" s="2" t="s">
        <v>406</v>
      </c>
      <c r="C11877" s="2" t="s">
        <v>387</v>
      </c>
      <c r="D11877" s="2">
        <v>2021</v>
      </c>
      <c r="E11877" s="2" t="s">
        <v>388</v>
      </c>
      <c r="F11877" s="2">
        <v>61862049</v>
      </c>
    </row>
    <row r="11878" spans="1:6" x14ac:dyDescent="0.25">
      <c r="A11878" s="2" t="s">
        <v>299</v>
      </c>
      <c r="B11878" s="2" t="s">
        <v>406</v>
      </c>
      <c r="C11878" s="2" t="s">
        <v>389</v>
      </c>
      <c r="D11878" s="2">
        <v>2010</v>
      </c>
      <c r="E11878" s="2" t="s">
        <v>388</v>
      </c>
      <c r="F11878" s="2">
        <v>107942134</v>
      </c>
    </row>
    <row r="11879" spans="1:6" x14ac:dyDescent="0.25">
      <c r="A11879" s="2" t="s">
        <v>299</v>
      </c>
      <c r="B11879" s="2" t="s">
        <v>406</v>
      </c>
      <c r="C11879" s="2" t="s">
        <v>389</v>
      </c>
      <c r="D11879" s="2">
        <v>2011</v>
      </c>
      <c r="E11879" s="2" t="s">
        <v>388</v>
      </c>
      <c r="F11879" s="2">
        <v>30041013</v>
      </c>
    </row>
    <row r="11880" spans="1:6" x14ac:dyDescent="0.25">
      <c r="A11880" s="2" t="s">
        <v>299</v>
      </c>
      <c r="B11880" s="2" t="s">
        <v>406</v>
      </c>
      <c r="C11880" s="2" t="s">
        <v>389</v>
      </c>
      <c r="D11880" s="2">
        <v>2012</v>
      </c>
      <c r="E11880" s="2" t="s">
        <v>388</v>
      </c>
      <c r="F11880" s="2">
        <v>62926215</v>
      </c>
    </row>
    <row r="11881" spans="1:6" x14ac:dyDescent="0.25">
      <c r="A11881" s="2" t="s">
        <v>299</v>
      </c>
      <c r="B11881" s="2" t="s">
        <v>406</v>
      </c>
      <c r="C11881" s="2" t="s">
        <v>389</v>
      </c>
      <c r="D11881" s="2">
        <v>2013</v>
      </c>
      <c r="E11881" s="2" t="s">
        <v>388</v>
      </c>
      <c r="F11881" s="2">
        <v>241224275</v>
      </c>
    </row>
    <row r="11882" spans="1:6" x14ac:dyDescent="0.25">
      <c r="A11882" s="2" t="s">
        <v>299</v>
      </c>
      <c r="B11882" s="2" t="s">
        <v>406</v>
      </c>
      <c r="C11882" s="2" t="s">
        <v>389</v>
      </c>
      <c r="D11882" s="2">
        <v>2014</v>
      </c>
      <c r="E11882" s="2" t="s">
        <v>388</v>
      </c>
      <c r="F11882" s="2">
        <v>132465355</v>
      </c>
    </row>
    <row r="11883" spans="1:6" x14ac:dyDescent="0.25">
      <c r="A11883" s="2" t="s">
        <v>299</v>
      </c>
      <c r="B11883" s="2" t="s">
        <v>406</v>
      </c>
      <c r="C11883" s="2" t="s">
        <v>389</v>
      </c>
      <c r="D11883" s="2">
        <v>2015</v>
      </c>
      <c r="E11883" s="2" t="s">
        <v>388</v>
      </c>
      <c r="F11883" s="2">
        <v>142533447</v>
      </c>
    </row>
    <row r="11884" spans="1:6" x14ac:dyDescent="0.25">
      <c r="A11884" s="2" t="s">
        <v>299</v>
      </c>
      <c r="B11884" s="2" t="s">
        <v>406</v>
      </c>
      <c r="C11884" s="2" t="s">
        <v>389</v>
      </c>
      <c r="D11884" s="2">
        <v>2016</v>
      </c>
      <c r="E11884" s="2" t="s">
        <v>388</v>
      </c>
      <c r="F11884" s="2">
        <v>72323383</v>
      </c>
    </row>
    <row r="11885" spans="1:6" x14ac:dyDescent="0.25">
      <c r="A11885" s="2" t="s">
        <v>299</v>
      </c>
      <c r="B11885" s="2" t="s">
        <v>406</v>
      </c>
      <c r="C11885" s="2" t="s">
        <v>389</v>
      </c>
      <c r="D11885" s="2">
        <v>2017</v>
      </c>
      <c r="E11885" s="2" t="s">
        <v>388</v>
      </c>
      <c r="F11885" s="2">
        <v>60977466</v>
      </c>
    </row>
    <row r="11886" spans="1:6" x14ac:dyDescent="0.25">
      <c r="A11886" s="2" t="s">
        <v>299</v>
      </c>
      <c r="B11886" s="2" t="s">
        <v>406</v>
      </c>
      <c r="C11886" s="2" t="s">
        <v>389</v>
      </c>
      <c r="D11886" s="2">
        <v>2018</v>
      </c>
      <c r="E11886" s="2" t="s">
        <v>388</v>
      </c>
      <c r="F11886" s="2">
        <v>139082113</v>
      </c>
    </row>
    <row r="11887" spans="1:6" x14ac:dyDescent="0.25">
      <c r="A11887" s="2" t="s">
        <v>299</v>
      </c>
      <c r="B11887" s="2" t="s">
        <v>406</v>
      </c>
      <c r="C11887" s="2" t="s">
        <v>389</v>
      </c>
      <c r="D11887" s="2">
        <v>2019</v>
      </c>
      <c r="E11887" s="2" t="s">
        <v>388</v>
      </c>
      <c r="F11887" s="2">
        <v>141699361</v>
      </c>
    </row>
    <row r="11888" spans="1:6" x14ac:dyDescent="0.25">
      <c r="A11888" s="2" t="s">
        <v>299</v>
      </c>
      <c r="B11888" s="2" t="s">
        <v>406</v>
      </c>
      <c r="C11888" s="2" t="s">
        <v>389</v>
      </c>
      <c r="D11888" s="2">
        <v>2020</v>
      </c>
      <c r="E11888" s="2" t="s">
        <v>388</v>
      </c>
      <c r="F11888" s="2">
        <v>141645448</v>
      </c>
    </row>
    <row r="11889" spans="1:6" x14ac:dyDescent="0.25">
      <c r="A11889" s="2" t="s">
        <v>299</v>
      </c>
      <c r="B11889" s="2" t="s">
        <v>406</v>
      </c>
      <c r="C11889" s="2" t="s">
        <v>389</v>
      </c>
      <c r="D11889" s="2">
        <v>2021</v>
      </c>
      <c r="E11889" s="2" t="s">
        <v>388</v>
      </c>
      <c r="F11889" s="2">
        <v>141246654</v>
      </c>
    </row>
    <row r="11890" spans="1:6" x14ac:dyDescent="0.25">
      <c r="A11890" s="2" t="s">
        <v>299</v>
      </c>
      <c r="B11890" s="2" t="s">
        <v>406</v>
      </c>
      <c r="C11890" s="2" t="s">
        <v>390</v>
      </c>
      <c r="D11890" s="2">
        <v>2010</v>
      </c>
      <c r="E11890" s="2" t="s">
        <v>388</v>
      </c>
      <c r="F11890" s="2">
        <v>48928836</v>
      </c>
    </row>
    <row r="11891" spans="1:6" x14ac:dyDescent="0.25">
      <c r="A11891" s="2" t="s">
        <v>299</v>
      </c>
      <c r="B11891" s="2" t="s">
        <v>406</v>
      </c>
      <c r="C11891" s="2" t="s">
        <v>390</v>
      </c>
      <c r="D11891" s="2">
        <v>2011</v>
      </c>
      <c r="E11891" s="2" t="s">
        <v>388</v>
      </c>
      <c r="F11891" s="2">
        <v>20856383</v>
      </c>
    </row>
    <row r="11892" spans="1:6" x14ac:dyDescent="0.25">
      <c r="A11892" s="2" t="s">
        <v>299</v>
      </c>
      <c r="B11892" s="2" t="s">
        <v>406</v>
      </c>
      <c r="C11892" s="2" t="s">
        <v>390</v>
      </c>
      <c r="D11892" s="2">
        <v>2012</v>
      </c>
      <c r="E11892" s="2" t="s">
        <v>388</v>
      </c>
      <c r="F11892" s="2">
        <v>36777442</v>
      </c>
    </row>
    <row r="11893" spans="1:6" x14ac:dyDescent="0.25">
      <c r="A11893" s="2" t="s">
        <v>299</v>
      </c>
      <c r="B11893" s="2" t="s">
        <v>406</v>
      </c>
      <c r="C11893" s="2" t="s">
        <v>390</v>
      </c>
      <c r="D11893" s="2">
        <v>2013</v>
      </c>
      <c r="E11893" s="2" t="s">
        <v>388</v>
      </c>
      <c r="F11893" s="2">
        <v>88285399</v>
      </c>
    </row>
    <row r="11894" spans="1:6" x14ac:dyDescent="0.25">
      <c r="A11894" s="2" t="s">
        <v>299</v>
      </c>
      <c r="B11894" s="2" t="s">
        <v>406</v>
      </c>
      <c r="C11894" s="2" t="s">
        <v>390</v>
      </c>
      <c r="D11894" s="2">
        <v>2014</v>
      </c>
      <c r="E11894" s="2" t="s">
        <v>388</v>
      </c>
      <c r="F11894" s="2">
        <v>23002669</v>
      </c>
    </row>
    <row r="11895" spans="1:6" x14ac:dyDescent="0.25">
      <c r="A11895" s="2" t="s">
        <v>299</v>
      </c>
      <c r="B11895" s="2" t="s">
        <v>406</v>
      </c>
      <c r="C11895" s="2" t="s">
        <v>390</v>
      </c>
      <c r="D11895" s="2">
        <v>2015</v>
      </c>
      <c r="E11895" s="2" t="s">
        <v>388</v>
      </c>
      <c r="F11895" s="2">
        <v>22850723</v>
      </c>
    </row>
    <row r="11896" spans="1:6" x14ac:dyDescent="0.25">
      <c r="A11896" s="2" t="s">
        <v>299</v>
      </c>
      <c r="B11896" s="2" t="s">
        <v>406</v>
      </c>
      <c r="C11896" s="2" t="s">
        <v>390</v>
      </c>
      <c r="D11896" s="2">
        <v>2016</v>
      </c>
      <c r="E11896" s="2" t="s">
        <v>388</v>
      </c>
      <c r="F11896" s="2">
        <v>31687670</v>
      </c>
    </row>
    <row r="11897" spans="1:6" x14ac:dyDescent="0.25">
      <c r="A11897" s="2" t="s">
        <v>299</v>
      </c>
      <c r="B11897" s="2" t="s">
        <v>406</v>
      </c>
      <c r="C11897" s="2" t="s">
        <v>390</v>
      </c>
      <c r="D11897" s="2">
        <v>2017</v>
      </c>
      <c r="E11897" s="2" t="s">
        <v>388</v>
      </c>
      <c r="F11897" s="2">
        <v>26803881</v>
      </c>
    </row>
    <row r="11898" spans="1:6" x14ac:dyDescent="0.25">
      <c r="A11898" s="2" t="s">
        <v>299</v>
      </c>
      <c r="B11898" s="2" t="s">
        <v>406</v>
      </c>
      <c r="C11898" s="2" t="s">
        <v>390</v>
      </c>
      <c r="D11898" s="2">
        <v>2018</v>
      </c>
      <c r="E11898" s="2" t="s">
        <v>388</v>
      </c>
      <c r="F11898" s="2">
        <v>27354166</v>
      </c>
    </row>
    <row r="11899" spans="1:6" x14ac:dyDescent="0.25">
      <c r="A11899" s="2" t="s">
        <v>299</v>
      </c>
      <c r="B11899" s="2" t="s">
        <v>406</v>
      </c>
      <c r="C11899" s="2" t="s">
        <v>390</v>
      </c>
      <c r="D11899" s="2">
        <v>2019</v>
      </c>
      <c r="E11899" s="2" t="s">
        <v>388</v>
      </c>
      <c r="F11899" s="2">
        <v>28545918</v>
      </c>
    </row>
    <row r="11900" spans="1:6" x14ac:dyDescent="0.25">
      <c r="A11900" s="2" t="s">
        <v>299</v>
      </c>
      <c r="B11900" s="2" t="s">
        <v>406</v>
      </c>
      <c r="C11900" s="2" t="s">
        <v>390</v>
      </c>
      <c r="D11900" s="2">
        <v>2020</v>
      </c>
      <c r="E11900" s="2" t="s">
        <v>388</v>
      </c>
      <c r="F11900" s="2">
        <v>31211698</v>
      </c>
    </row>
    <row r="11901" spans="1:6" x14ac:dyDescent="0.25">
      <c r="A11901" s="2" t="s">
        <v>299</v>
      </c>
      <c r="B11901" s="2" t="s">
        <v>406</v>
      </c>
      <c r="C11901" s="2" t="s">
        <v>390</v>
      </c>
      <c r="D11901" s="2">
        <v>2021</v>
      </c>
      <c r="E11901" s="2" t="s">
        <v>388</v>
      </c>
      <c r="F11901" s="2">
        <v>32501127</v>
      </c>
    </row>
    <row r="11902" spans="1:6" x14ac:dyDescent="0.25">
      <c r="A11902" s="2" t="s">
        <v>300</v>
      </c>
      <c r="B11902" s="2" t="s">
        <v>434</v>
      </c>
      <c r="C11902" s="2" t="s">
        <v>387</v>
      </c>
      <c r="D11902" s="2">
        <v>2010</v>
      </c>
      <c r="E11902" s="2" t="s">
        <v>388</v>
      </c>
      <c r="F11902" s="2">
        <v>225150009</v>
      </c>
    </row>
    <row r="11903" spans="1:6" x14ac:dyDescent="0.25">
      <c r="A11903" s="2" t="s">
        <v>300</v>
      </c>
      <c r="B11903" s="2" t="s">
        <v>434</v>
      </c>
      <c r="C11903" s="2" t="s">
        <v>387</v>
      </c>
      <c r="D11903" s="2">
        <v>2011</v>
      </c>
      <c r="E11903" s="2" t="s">
        <v>388</v>
      </c>
      <c r="F11903" s="2">
        <v>392198525</v>
      </c>
    </row>
    <row r="11904" spans="1:6" x14ac:dyDescent="0.25">
      <c r="A11904" s="2" t="s">
        <v>300</v>
      </c>
      <c r="B11904" s="2" t="s">
        <v>434</v>
      </c>
      <c r="C11904" s="2" t="s">
        <v>387</v>
      </c>
      <c r="D11904" s="2">
        <v>2012</v>
      </c>
      <c r="E11904" s="2" t="s">
        <v>388</v>
      </c>
      <c r="F11904" s="2">
        <v>278518979</v>
      </c>
    </row>
    <row r="11905" spans="1:6" x14ac:dyDescent="0.25">
      <c r="A11905" s="2" t="s">
        <v>300</v>
      </c>
      <c r="B11905" s="2" t="s">
        <v>434</v>
      </c>
      <c r="C11905" s="2" t="s">
        <v>387</v>
      </c>
      <c r="D11905" s="2">
        <v>2013</v>
      </c>
      <c r="E11905" s="2" t="s">
        <v>388</v>
      </c>
      <c r="F11905" s="2">
        <v>197698703</v>
      </c>
    </row>
    <row r="11906" spans="1:6" x14ac:dyDescent="0.25">
      <c r="A11906" s="2" t="s">
        <v>300</v>
      </c>
      <c r="B11906" s="2" t="s">
        <v>434</v>
      </c>
      <c r="C11906" s="2" t="s">
        <v>387</v>
      </c>
      <c r="D11906" s="2">
        <v>2014</v>
      </c>
      <c r="E11906" s="2" t="s">
        <v>388</v>
      </c>
      <c r="F11906" s="2">
        <v>498244876</v>
      </c>
    </row>
    <row r="11907" spans="1:6" x14ac:dyDescent="0.25">
      <c r="A11907" s="2" t="s">
        <v>300</v>
      </c>
      <c r="B11907" s="2" t="s">
        <v>434</v>
      </c>
      <c r="C11907" s="2" t="s">
        <v>387</v>
      </c>
      <c r="D11907" s="2">
        <v>2015</v>
      </c>
      <c r="E11907" s="2" t="s">
        <v>388</v>
      </c>
      <c r="F11907" s="2">
        <v>278559817</v>
      </c>
    </row>
    <row r="11908" spans="1:6" x14ac:dyDescent="0.25">
      <c r="A11908" s="2" t="s">
        <v>300</v>
      </c>
      <c r="B11908" s="2" t="s">
        <v>434</v>
      </c>
      <c r="C11908" s="2" t="s">
        <v>387</v>
      </c>
      <c r="D11908" s="2">
        <v>2016</v>
      </c>
      <c r="E11908" s="2" t="s">
        <v>388</v>
      </c>
      <c r="F11908" s="2">
        <v>511468461</v>
      </c>
    </row>
    <row r="11909" spans="1:6" x14ac:dyDescent="0.25">
      <c r="A11909" s="2" t="s">
        <v>300</v>
      </c>
      <c r="B11909" s="2" t="s">
        <v>434</v>
      </c>
      <c r="C11909" s="2" t="s">
        <v>387</v>
      </c>
      <c r="D11909" s="2">
        <v>2017</v>
      </c>
      <c r="E11909" s="2" t="s">
        <v>388</v>
      </c>
      <c r="F11909" s="2">
        <v>315797680</v>
      </c>
    </row>
    <row r="11910" spans="1:6" x14ac:dyDescent="0.25">
      <c r="A11910" s="2" t="s">
        <v>300</v>
      </c>
      <c r="B11910" s="2" t="s">
        <v>434</v>
      </c>
      <c r="C11910" s="2" t="s">
        <v>387</v>
      </c>
      <c r="D11910" s="2">
        <v>2018</v>
      </c>
      <c r="E11910" s="2" t="s">
        <v>388</v>
      </c>
      <c r="F11910" s="2">
        <v>435231396</v>
      </c>
    </row>
    <row r="11911" spans="1:6" x14ac:dyDescent="0.25">
      <c r="A11911" s="2" t="s">
        <v>300</v>
      </c>
      <c r="B11911" s="2" t="s">
        <v>434</v>
      </c>
      <c r="C11911" s="2" t="s">
        <v>387</v>
      </c>
      <c r="D11911" s="2">
        <v>2019</v>
      </c>
      <c r="E11911" s="2" t="s">
        <v>388</v>
      </c>
      <c r="F11911" s="2">
        <v>466879444</v>
      </c>
    </row>
    <row r="11912" spans="1:6" x14ac:dyDescent="0.25">
      <c r="A11912" s="2" t="s">
        <v>300</v>
      </c>
      <c r="B11912" s="2" t="s">
        <v>434</v>
      </c>
      <c r="C11912" s="2" t="s">
        <v>387</v>
      </c>
      <c r="D11912" s="2">
        <v>2020</v>
      </c>
      <c r="E11912" s="2" t="s">
        <v>388</v>
      </c>
      <c r="F11912" s="2">
        <v>495767882</v>
      </c>
    </row>
    <row r="11913" spans="1:6" x14ac:dyDescent="0.25">
      <c r="A11913" s="2" t="s">
        <v>300</v>
      </c>
      <c r="B11913" s="2" t="s">
        <v>434</v>
      </c>
      <c r="C11913" s="2" t="s">
        <v>387</v>
      </c>
      <c r="D11913" s="2">
        <v>2021</v>
      </c>
      <c r="E11913" s="2" t="s">
        <v>388</v>
      </c>
      <c r="F11913" s="2">
        <v>515777290</v>
      </c>
    </row>
    <row r="11914" spans="1:6" x14ac:dyDescent="0.25">
      <c r="A11914" s="2" t="s">
        <v>300</v>
      </c>
      <c r="B11914" s="2" t="s">
        <v>434</v>
      </c>
      <c r="C11914" s="2" t="s">
        <v>389</v>
      </c>
      <c r="D11914" s="2">
        <v>2010</v>
      </c>
      <c r="E11914" s="2" t="s">
        <v>388</v>
      </c>
      <c r="F11914" s="2">
        <v>1204765652</v>
      </c>
    </row>
    <row r="11915" spans="1:6" x14ac:dyDescent="0.25">
      <c r="A11915" s="2" t="s">
        <v>300</v>
      </c>
      <c r="B11915" s="2" t="s">
        <v>434</v>
      </c>
      <c r="C11915" s="2" t="s">
        <v>389</v>
      </c>
      <c r="D11915" s="2">
        <v>2011</v>
      </c>
      <c r="E11915" s="2" t="s">
        <v>388</v>
      </c>
      <c r="F11915" s="2">
        <v>2033214490</v>
      </c>
    </row>
    <row r="11916" spans="1:6" x14ac:dyDescent="0.25">
      <c r="A11916" s="2" t="s">
        <v>300</v>
      </c>
      <c r="B11916" s="2" t="s">
        <v>434</v>
      </c>
      <c r="C11916" s="2" t="s">
        <v>389</v>
      </c>
      <c r="D11916" s="2">
        <v>2012</v>
      </c>
      <c r="E11916" s="2" t="s">
        <v>388</v>
      </c>
      <c r="F11916" s="2">
        <v>914662311</v>
      </c>
    </row>
    <row r="11917" spans="1:6" x14ac:dyDescent="0.25">
      <c r="A11917" s="2" t="s">
        <v>300</v>
      </c>
      <c r="B11917" s="2" t="s">
        <v>434</v>
      </c>
      <c r="C11917" s="2" t="s">
        <v>389</v>
      </c>
      <c r="D11917" s="2">
        <v>2013</v>
      </c>
      <c r="E11917" s="2" t="s">
        <v>388</v>
      </c>
      <c r="F11917" s="2">
        <v>1101658986</v>
      </c>
    </row>
    <row r="11918" spans="1:6" x14ac:dyDescent="0.25">
      <c r="A11918" s="2" t="s">
        <v>300</v>
      </c>
      <c r="B11918" s="2" t="s">
        <v>434</v>
      </c>
      <c r="C11918" s="2" t="s">
        <v>389</v>
      </c>
      <c r="D11918" s="2">
        <v>2014</v>
      </c>
      <c r="E11918" s="2" t="s">
        <v>388</v>
      </c>
      <c r="F11918" s="2">
        <v>1164388119</v>
      </c>
    </row>
    <row r="11919" spans="1:6" x14ac:dyDescent="0.25">
      <c r="A11919" s="2" t="s">
        <v>300</v>
      </c>
      <c r="B11919" s="2" t="s">
        <v>434</v>
      </c>
      <c r="C11919" s="2" t="s">
        <v>389</v>
      </c>
      <c r="D11919" s="2">
        <v>2015</v>
      </c>
      <c r="E11919" s="2" t="s">
        <v>388</v>
      </c>
      <c r="F11919" s="2">
        <v>1196104927</v>
      </c>
    </row>
    <row r="11920" spans="1:6" x14ac:dyDescent="0.25">
      <c r="A11920" s="2" t="s">
        <v>300</v>
      </c>
      <c r="B11920" s="2" t="s">
        <v>434</v>
      </c>
      <c r="C11920" s="2" t="s">
        <v>389</v>
      </c>
      <c r="D11920" s="2">
        <v>2016</v>
      </c>
      <c r="E11920" s="2" t="s">
        <v>388</v>
      </c>
      <c r="F11920" s="2">
        <v>1274792426</v>
      </c>
    </row>
    <row r="11921" spans="1:6" x14ac:dyDescent="0.25">
      <c r="A11921" s="2" t="s">
        <v>300</v>
      </c>
      <c r="B11921" s="2" t="s">
        <v>434</v>
      </c>
      <c r="C11921" s="2" t="s">
        <v>389</v>
      </c>
      <c r="D11921" s="2">
        <v>2017</v>
      </c>
      <c r="E11921" s="2" t="s">
        <v>388</v>
      </c>
      <c r="F11921" s="2">
        <v>2276102176</v>
      </c>
    </row>
    <row r="11922" spans="1:6" x14ac:dyDescent="0.25">
      <c r="A11922" s="2" t="s">
        <v>300</v>
      </c>
      <c r="B11922" s="2" t="s">
        <v>434</v>
      </c>
      <c r="C11922" s="2" t="s">
        <v>389</v>
      </c>
      <c r="D11922" s="2">
        <v>2018</v>
      </c>
      <c r="E11922" s="2" t="s">
        <v>388</v>
      </c>
      <c r="F11922" s="2">
        <v>1355264896</v>
      </c>
    </row>
    <row r="11923" spans="1:6" x14ac:dyDescent="0.25">
      <c r="A11923" s="2" t="s">
        <v>300</v>
      </c>
      <c r="B11923" s="2" t="s">
        <v>434</v>
      </c>
      <c r="C11923" s="2" t="s">
        <v>389</v>
      </c>
      <c r="D11923" s="2">
        <v>2019</v>
      </c>
      <c r="E11923" s="2" t="s">
        <v>388</v>
      </c>
      <c r="F11923" s="2">
        <v>1364213857</v>
      </c>
    </row>
    <row r="11924" spans="1:6" x14ac:dyDescent="0.25">
      <c r="A11924" s="2" t="s">
        <v>300</v>
      </c>
      <c r="B11924" s="2" t="s">
        <v>434</v>
      </c>
      <c r="C11924" s="2" t="s">
        <v>389</v>
      </c>
      <c r="D11924" s="2">
        <v>2020</v>
      </c>
      <c r="E11924" s="2" t="s">
        <v>388</v>
      </c>
      <c r="F11924" s="2">
        <v>1390128163</v>
      </c>
    </row>
    <row r="11925" spans="1:6" x14ac:dyDescent="0.25">
      <c r="A11925" s="2" t="s">
        <v>300</v>
      </c>
      <c r="B11925" s="2" t="s">
        <v>434</v>
      </c>
      <c r="C11925" s="2" t="s">
        <v>389</v>
      </c>
      <c r="D11925" s="2">
        <v>2021</v>
      </c>
      <c r="E11925" s="2" t="s">
        <v>388</v>
      </c>
      <c r="F11925" s="2">
        <v>1409767483</v>
      </c>
    </row>
    <row r="11926" spans="1:6" x14ac:dyDescent="0.25">
      <c r="A11926" s="2" t="s">
        <v>300</v>
      </c>
      <c r="B11926" s="2" t="s">
        <v>434</v>
      </c>
      <c r="C11926" s="2" t="s">
        <v>390</v>
      </c>
      <c r="D11926" s="2">
        <v>2010</v>
      </c>
      <c r="E11926" s="2" t="s">
        <v>388</v>
      </c>
      <c r="F11926" s="2">
        <v>507436447</v>
      </c>
    </row>
    <row r="11927" spans="1:6" x14ac:dyDescent="0.25">
      <c r="A11927" s="2" t="s">
        <v>300</v>
      </c>
      <c r="B11927" s="2" t="s">
        <v>434</v>
      </c>
      <c r="C11927" s="2" t="s">
        <v>390</v>
      </c>
      <c r="D11927" s="2">
        <v>2011</v>
      </c>
      <c r="E11927" s="2" t="s">
        <v>388</v>
      </c>
      <c r="F11927" s="2">
        <v>633978277</v>
      </c>
    </row>
    <row r="11928" spans="1:6" x14ac:dyDescent="0.25">
      <c r="A11928" s="2" t="s">
        <v>300</v>
      </c>
      <c r="B11928" s="2" t="s">
        <v>434</v>
      </c>
      <c r="C11928" s="2" t="s">
        <v>390</v>
      </c>
      <c r="D11928" s="2">
        <v>2012</v>
      </c>
      <c r="E11928" s="2" t="s">
        <v>388</v>
      </c>
      <c r="F11928" s="2">
        <v>754895460</v>
      </c>
    </row>
    <row r="11929" spans="1:6" x14ac:dyDescent="0.25">
      <c r="A11929" s="2" t="s">
        <v>300</v>
      </c>
      <c r="B11929" s="2" t="s">
        <v>434</v>
      </c>
      <c r="C11929" s="2" t="s">
        <v>390</v>
      </c>
      <c r="D11929" s="2">
        <v>2013</v>
      </c>
      <c r="E11929" s="2" t="s">
        <v>388</v>
      </c>
      <c r="F11929" s="2">
        <v>857418725</v>
      </c>
    </row>
    <row r="11930" spans="1:6" x14ac:dyDescent="0.25">
      <c r="A11930" s="2" t="s">
        <v>300</v>
      </c>
      <c r="B11930" s="2" t="s">
        <v>434</v>
      </c>
      <c r="C11930" s="2" t="s">
        <v>390</v>
      </c>
      <c r="D11930" s="2">
        <v>2014</v>
      </c>
      <c r="E11930" s="2" t="s">
        <v>388</v>
      </c>
      <c r="F11930" s="2">
        <v>923394776</v>
      </c>
    </row>
    <row r="11931" spans="1:6" x14ac:dyDescent="0.25">
      <c r="A11931" s="2" t="s">
        <v>300</v>
      </c>
      <c r="B11931" s="2" t="s">
        <v>434</v>
      </c>
      <c r="C11931" s="2" t="s">
        <v>390</v>
      </c>
      <c r="D11931" s="2">
        <v>2015</v>
      </c>
      <c r="E11931" s="2" t="s">
        <v>388</v>
      </c>
      <c r="F11931" s="2">
        <v>1055995564</v>
      </c>
    </row>
    <row r="11932" spans="1:6" x14ac:dyDescent="0.25">
      <c r="A11932" s="2" t="s">
        <v>300</v>
      </c>
      <c r="B11932" s="2" t="s">
        <v>434</v>
      </c>
      <c r="C11932" s="2" t="s">
        <v>390</v>
      </c>
      <c r="D11932" s="2">
        <v>2016</v>
      </c>
      <c r="E11932" s="2" t="s">
        <v>388</v>
      </c>
      <c r="F11932" s="2">
        <v>1664919852</v>
      </c>
    </row>
    <row r="11933" spans="1:6" x14ac:dyDescent="0.25">
      <c r="A11933" s="2" t="s">
        <v>300</v>
      </c>
      <c r="B11933" s="2" t="s">
        <v>434</v>
      </c>
      <c r="C11933" s="2" t="s">
        <v>390</v>
      </c>
      <c r="D11933" s="2">
        <v>2017</v>
      </c>
      <c r="E11933" s="2" t="s">
        <v>388</v>
      </c>
      <c r="F11933" s="2">
        <v>1614747909</v>
      </c>
    </row>
    <row r="11934" spans="1:6" x14ac:dyDescent="0.25">
      <c r="A11934" s="2" t="s">
        <v>300</v>
      </c>
      <c r="B11934" s="2" t="s">
        <v>434</v>
      </c>
      <c r="C11934" s="2" t="s">
        <v>390</v>
      </c>
      <c r="D11934" s="2">
        <v>2018</v>
      </c>
      <c r="E11934" s="2" t="s">
        <v>388</v>
      </c>
      <c r="F11934" s="2">
        <v>1751588466</v>
      </c>
    </row>
    <row r="11935" spans="1:6" x14ac:dyDescent="0.25">
      <c r="A11935" s="2" t="s">
        <v>300</v>
      </c>
      <c r="B11935" s="2" t="s">
        <v>434</v>
      </c>
      <c r="C11935" s="2" t="s">
        <v>390</v>
      </c>
      <c r="D11935" s="2">
        <v>2019</v>
      </c>
      <c r="E11935" s="2" t="s">
        <v>388</v>
      </c>
      <c r="F11935" s="2">
        <v>1836612156</v>
      </c>
    </row>
    <row r="11936" spans="1:6" x14ac:dyDescent="0.25">
      <c r="A11936" s="2" t="s">
        <v>300</v>
      </c>
      <c r="B11936" s="2" t="s">
        <v>434</v>
      </c>
      <c r="C11936" s="2" t="s">
        <v>390</v>
      </c>
      <c r="D11936" s="2">
        <v>2020</v>
      </c>
      <c r="E11936" s="2" t="s">
        <v>388</v>
      </c>
      <c r="F11936" s="2">
        <v>1972819361</v>
      </c>
    </row>
    <row r="11937" spans="1:6" x14ac:dyDescent="0.25">
      <c r="A11937" s="2" t="s">
        <v>300</v>
      </c>
      <c r="B11937" s="2" t="s">
        <v>434</v>
      </c>
      <c r="C11937" s="2" t="s">
        <v>390</v>
      </c>
      <c r="D11937" s="2">
        <v>2021</v>
      </c>
      <c r="E11937" s="2" t="s">
        <v>388</v>
      </c>
      <c r="F11937" s="2">
        <v>2092268417</v>
      </c>
    </row>
    <row r="11938" spans="1:6" x14ac:dyDescent="0.25">
      <c r="A11938" s="2" t="s">
        <v>301</v>
      </c>
      <c r="B11938" s="2" t="s">
        <v>386</v>
      </c>
      <c r="C11938" s="2" t="s">
        <v>387</v>
      </c>
      <c r="D11938" s="2">
        <v>2010</v>
      </c>
      <c r="E11938" s="2" t="s">
        <v>388</v>
      </c>
      <c r="F11938" s="2">
        <v>20044423</v>
      </c>
    </row>
    <row r="11939" spans="1:6" x14ac:dyDescent="0.25">
      <c r="A11939" s="2" t="s">
        <v>301</v>
      </c>
      <c r="B11939" s="2" t="s">
        <v>386</v>
      </c>
      <c r="C11939" s="2" t="s">
        <v>387</v>
      </c>
      <c r="D11939" s="2">
        <v>2011</v>
      </c>
      <c r="E11939" s="2" t="s">
        <v>388</v>
      </c>
      <c r="F11939" s="2">
        <v>24941940</v>
      </c>
    </row>
    <row r="11940" spans="1:6" x14ac:dyDescent="0.25">
      <c r="A11940" s="2" t="s">
        <v>301</v>
      </c>
      <c r="B11940" s="2" t="s">
        <v>386</v>
      </c>
      <c r="C11940" s="2" t="s">
        <v>387</v>
      </c>
      <c r="D11940" s="2">
        <v>2012</v>
      </c>
      <c r="E11940" s="2" t="s">
        <v>388</v>
      </c>
      <c r="F11940" s="2">
        <v>44069156</v>
      </c>
    </row>
    <row r="11941" spans="1:6" x14ac:dyDescent="0.25">
      <c r="A11941" s="2" t="s">
        <v>301</v>
      </c>
      <c r="B11941" s="2" t="s">
        <v>386</v>
      </c>
      <c r="C11941" s="2" t="s">
        <v>387</v>
      </c>
      <c r="D11941" s="2">
        <v>2013</v>
      </c>
      <c r="E11941" s="2" t="s">
        <v>388</v>
      </c>
      <c r="F11941" s="2">
        <v>44618144</v>
      </c>
    </row>
    <row r="11942" spans="1:6" x14ac:dyDescent="0.25">
      <c r="A11942" s="2" t="s">
        <v>301</v>
      </c>
      <c r="B11942" s="2" t="s">
        <v>386</v>
      </c>
      <c r="C11942" s="2" t="s">
        <v>387</v>
      </c>
      <c r="D11942" s="2">
        <v>2014</v>
      </c>
      <c r="E11942" s="2" t="s">
        <v>388</v>
      </c>
      <c r="F11942" s="2">
        <v>28200581</v>
      </c>
    </row>
    <row r="11943" spans="1:6" x14ac:dyDescent="0.25">
      <c r="A11943" s="2" t="s">
        <v>301</v>
      </c>
      <c r="B11943" s="2" t="s">
        <v>386</v>
      </c>
      <c r="C11943" s="2" t="s">
        <v>387</v>
      </c>
      <c r="D11943" s="2">
        <v>2015</v>
      </c>
      <c r="E11943" s="2" t="s">
        <v>388</v>
      </c>
      <c r="F11943" s="2">
        <v>71776651</v>
      </c>
    </row>
    <row r="11944" spans="1:6" x14ac:dyDescent="0.25">
      <c r="A11944" s="2" t="s">
        <v>301</v>
      </c>
      <c r="B11944" s="2" t="s">
        <v>386</v>
      </c>
      <c r="C11944" s="2" t="s">
        <v>387</v>
      </c>
      <c r="D11944" s="2">
        <v>2016</v>
      </c>
      <c r="E11944" s="2" t="s">
        <v>388</v>
      </c>
      <c r="F11944" s="2">
        <v>25620599</v>
      </c>
    </row>
    <row r="11945" spans="1:6" x14ac:dyDescent="0.25">
      <c r="A11945" s="2" t="s">
        <v>301</v>
      </c>
      <c r="B11945" s="2" t="s">
        <v>386</v>
      </c>
      <c r="C11945" s="2" t="s">
        <v>387</v>
      </c>
      <c r="D11945" s="2">
        <v>2017</v>
      </c>
      <c r="E11945" s="2" t="s">
        <v>388</v>
      </c>
      <c r="F11945" s="2">
        <v>36669301</v>
      </c>
    </row>
    <row r="11946" spans="1:6" x14ac:dyDescent="0.25">
      <c r="A11946" s="2" t="s">
        <v>301</v>
      </c>
      <c r="B11946" s="2" t="s">
        <v>386</v>
      </c>
      <c r="C11946" s="2" t="s">
        <v>387</v>
      </c>
      <c r="D11946" s="2">
        <v>2018</v>
      </c>
      <c r="E11946" s="2" t="s">
        <v>388</v>
      </c>
      <c r="F11946" s="2">
        <v>48142684</v>
      </c>
    </row>
    <row r="11947" spans="1:6" x14ac:dyDescent="0.25">
      <c r="A11947" s="2" t="s">
        <v>301</v>
      </c>
      <c r="B11947" s="2" t="s">
        <v>386</v>
      </c>
      <c r="C11947" s="2" t="s">
        <v>387</v>
      </c>
      <c r="D11947" s="2">
        <v>2019</v>
      </c>
      <c r="E11947" s="2" t="s">
        <v>388</v>
      </c>
      <c r="F11947" s="2">
        <v>51128368</v>
      </c>
    </row>
    <row r="11948" spans="1:6" x14ac:dyDescent="0.25">
      <c r="A11948" s="2" t="s">
        <v>301</v>
      </c>
      <c r="B11948" s="2" t="s">
        <v>386</v>
      </c>
      <c r="C11948" s="2" t="s">
        <v>387</v>
      </c>
      <c r="D11948" s="2">
        <v>2020</v>
      </c>
      <c r="E11948" s="2" t="s">
        <v>388</v>
      </c>
      <c r="F11948" s="2">
        <v>53883554</v>
      </c>
    </row>
    <row r="11949" spans="1:6" x14ac:dyDescent="0.25">
      <c r="A11949" s="2" t="s">
        <v>301</v>
      </c>
      <c r="B11949" s="2" t="s">
        <v>386</v>
      </c>
      <c r="C11949" s="2" t="s">
        <v>387</v>
      </c>
      <c r="D11949" s="2">
        <v>2021</v>
      </c>
      <c r="E11949" s="2" t="s">
        <v>388</v>
      </c>
      <c r="F11949" s="2">
        <v>55863908</v>
      </c>
    </row>
    <row r="11950" spans="1:6" x14ac:dyDescent="0.25">
      <c r="A11950" s="2" t="s">
        <v>301</v>
      </c>
      <c r="B11950" s="2" t="s">
        <v>386</v>
      </c>
      <c r="C11950" s="2" t="s">
        <v>389</v>
      </c>
      <c r="D11950" s="2">
        <v>2010</v>
      </c>
      <c r="E11950" s="2" t="s">
        <v>388</v>
      </c>
      <c r="F11950" s="2">
        <v>121059260</v>
      </c>
    </row>
    <row r="11951" spans="1:6" x14ac:dyDescent="0.25">
      <c r="A11951" s="2" t="s">
        <v>301</v>
      </c>
      <c r="B11951" s="2" t="s">
        <v>386</v>
      </c>
      <c r="C11951" s="2" t="s">
        <v>389</v>
      </c>
      <c r="D11951" s="2">
        <v>2011</v>
      </c>
      <c r="E11951" s="2" t="s">
        <v>388</v>
      </c>
      <c r="F11951" s="2">
        <v>45944123</v>
      </c>
    </row>
    <row r="11952" spans="1:6" x14ac:dyDescent="0.25">
      <c r="A11952" s="2" t="s">
        <v>301</v>
      </c>
      <c r="B11952" s="2" t="s">
        <v>386</v>
      </c>
      <c r="C11952" s="2" t="s">
        <v>389</v>
      </c>
      <c r="D11952" s="2">
        <v>2012</v>
      </c>
      <c r="E11952" s="2" t="s">
        <v>388</v>
      </c>
      <c r="F11952" s="2">
        <v>15474268</v>
      </c>
    </row>
    <row r="11953" spans="1:6" x14ac:dyDescent="0.25">
      <c r="A11953" s="2" t="s">
        <v>301</v>
      </c>
      <c r="B11953" s="2" t="s">
        <v>386</v>
      </c>
      <c r="C11953" s="2" t="s">
        <v>389</v>
      </c>
      <c r="D11953" s="2">
        <v>2013</v>
      </c>
      <c r="E11953" s="2" t="s">
        <v>388</v>
      </c>
      <c r="F11953" s="2">
        <v>27750696</v>
      </c>
    </row>
    <row r="11954" spans="1:6" x14ac:dyDescent="0.25">
      <c r="A11954" s="2" t="s">
        <v>301</v>
      </c>
      <c r="B11954" s="2" t="s">
        <v>386</v>
      </c>
      <c r="C11954" s="2" t="s">
        <v>389</v>
      </c>
      <c r="D11954" s="2">
        <v>2014</v>
      </c>
      <c r="E11954" s="2" t="s">
        <v>388</v>
      </c>
      <c r="F11954" s="2">
        <v>65775478</v>
      </c>
    </row>
    <row r="11955" spans="1:6" x14ac:dyDescent="0.25">
      <c r="A11955" s="2" t="s">
        <v>301</v>
      </c>
      <c r="B11955" s="2" t="s">
        <v>386</v>
      </c>
      <c r="C11955" s="2" t="s">
        <v>389</v>
      </c>
      <c r="D11955" s="2">
        <v>2015</v>
      </c>
      <c r="E11955" s="2" t="s">
        <v>388</v>
      </c>
      <c r="F11955" s="2">
        <v>89975850</v>
      </c>
    </row>
    <row r="11956" spans="1:6" x14ac:dyDescent="0.25">
      <c r="A11956" s="2" t="s">
        <v>301</v>
      </c>
      <c r="B11956" s="2" t="s">
        <v>386</v>
      </c>
      <c r="C11956" s="2" t="s">
        <v>389</v>
      </c>
      <c r="D11956" s="2">
        <v>2016</v>
      </c>
      <c r="E11956" s="2" t="s">
        <v>388</v>
      </c>
      <c r="F11956" s="2">
        <v>125403220</v>
      </c>
    </row>
    <row r="11957" spans="1:6" x14ac:dyDescent="0.25">
      <c r="A11957" s="2" t="s">
        <v>301</v>
      </c>
      <c r="B11957" s="2" t="s">
        <v>386</v>
      </c>
      <c r="C11957" s="2" t="s">
        <v>389</v>
      </c>
      <c r="D11957" s="2">
        <v>2017</v>
      </c>
      <c r="E11957" s="2" t="s">
        <v>388</v>
      </c>
      <c r="F11957" s="2">
        <v>199078444</v>
      </c>
    </row>
    <row r="11958" spans="1:6" x14ac:dyDescent="0.25">
      <c r="A11958" s="2" t="s">
        <v>301</v>
      </c>
      <c r="B11958" s="2" t="s">
        <v>386</v>
      </c>
      <c r="C11958" s="2" t="s">
        <v>389</v>
      </c>
      <c r="D11958" s="2">
        <v>2018</v>
      </c>
      <c r="E11958" s="2" t="s">
        <v>388</v>
      </c>
      <c r="F11958" s="2">
        <v>167828517</v>
      </c>
    </row>
    <row r="11959" spans="1:6" x14ac:dyDescent="0.25">
      <c r="A11959" s="2" t="s">
        <v>301</v>
      </c>
      <c r="B11959" s="2" t="s">
        <v>386</v>
      </c>
      <c r="C11959" s="2" t="s">
        <v>389</v>
      </c>
      <c r="D11959" s="2">
        <v>2019</v>
      </c>
      <c r="E11959" s="2" t="s">
        <v>388</v>
      </c>
      <c r="F11959" s="2">
        <v>173486740</v>
      </c>
    </row>
    <row r="11960" spans="1:6" x14ac:dyDescent="0.25">
      <c r="A11960" s="2" t="s">
        <v>301</v>
      </c>
      <c r="B11960" s="2" t="s">
        <v>386</v>
      </c>
      <c r="C11960" s="2" t="s">
        <v>389</v>
      </c>
      <c r="D11960" s="2">
        <v>2020</v>
      </c>
      <c r="E11960" s="2" t="s">
        <v>388</v>
      </c>
      <c r="F11960" s="2">
        <v>174990716</v>
      </c>
    </row>
    <row r="11961" spans="1:6" x14ac:dyDescent="0.25">
      <c r="A11961" s="2" t="s">
        <v>301</v>
      </c>
      <c r="B11961" s="2" t="s">
        <v>386</v>
      </c>
      <c r="C11961" s="2" t="s">
        <v>389</v>
      </c>
      <c r="D11961" s="2">
        <v>2021</v>
      </c>
      <c r="E11961" s="2" t="s">
        <v>388</v>
      </c>
      <c r="F11961" s="2">
        <v>177450549</v>
      </c>
    </row>
    <row r="11962" spans="1:6" x14ac:dyDescent="0.25">
      <c r="A11962" s="2" t="s">
        <v>301</v>
      </c>
      <c r="B11962" s="2" t="s">
        <v>386</v>
      </c>
      <c r="C11962" s="2" t="s">
        <v>390</v>
      </c>
      <c r="D11962" s="2">
        <v>2010</v>
      </c>
      <c r="E11962" s="2" t="s">
        <v>388</v>
      </c>
      <c r="F11962" s="2">
        <v>54581594</v>
      </c>
    </row>
    <row r="11963" spans="1:6" x14ac:dyDescent="0.25">
      <c r="A11963" s="2" t="s">
        <v>301</v>
      </c>
      <c r="B11963" s="2" t="s">
        <v>386</v>
      </c>
      <c r="C11963" s="2" t="s">
        <v>390</v>
      </c>
      <c r="D11963" s="2">
        <v>2011</v>
      </c>
      <c r="E11963" s="2" t="s">
        <v>388</v>
      </c>
      <c r="F11963" s="2">
        <v>43844637</v>
      </c>
    </row>
    <row r="11964" spans="1:6" x14ac:dyDescent="0.25">
      <c r="A11964" s="2" t="s">
        <v>301</v>
      </c>
      <c r="B11964" s="2" t="s">
        <v>386</v>
      </c>
      <c r="C11964" s="2" t="s">
        <v>390</v>
      </c>
      <c r="D11964" s="2">
        <v>2012</v>
      </c>
      <c r="E11964" s="2" t="s">
        <v>388</v>
      </c>
      <c r="F11964" s="2">
        <v>94586601</v>
      </c>
    </row>
    <row r="11965" spans="1:6" x14ac:dyDescent="0.25">
      <c r="A11965" s="2" t="s">
        <v>301</v>
      </c>
      <c r="B11965" s="2" t="s">
        <v>386</v>
      </c>
      <c r="C11965" s="2" t="s">
        <v>390</v>
      </c>
      <c r="D11965" s="2">
        <v>2013</v>
      </c>
      <c r="E11965" s="2" t="s">
        <v>388</v>
      </c>
      <c r="F11965" s="2">
        <v>105025041</v>
      </c>
    </row>
    <row r="11966" spans="1:6" x14ac:dyDescent="0.25">
      <c r="A11966" s="2" t="s">
        <v>301</v>
      </c>
      <c r="B11966" s="2" t="s">
        <v>386</v>
      </c>
      <c r="C11966" s="2" t="s">
        <v>390</v>
      </c>
      <c r="D11966" s="2">
        <v>2014</v>
      </c>
      <c r="E11966" s="2" t="s">
        <v>388</v>
      </c>
      <c r="F11966" s="2">
        <v>73811085</v>
      </c>
    </row>
    <row r="11967" spans="1:6" x14ac:dyDescent="0.25">
      <c r="A11967" s="2" t="s">
        <v>301</v>
      </c>
      <c r="B11967" s="2" t="s">
        <v>386</v>
      </c>
      <c r="C11967" s="2" t="s">
        <v>390</v>
      </c>
      <c r="D11967" s="2">
        <v>2015</v>
      </c>
      <c r="E11967" s="2" t="s">
        <v>388</v>
      </c>
      <c r="F11967" s="2">
        <v>62807869</v>
      </c>
    </row>
    <row r="11968" spans="1:6" x14ac:dyDescent="0.25">
      <c r="A11968" s="2" t="s">
        <v>301</v>
      </c>
      <c r="B11968" s="2" t="s">
        <v>386</v>
      </c>
      <c r="C11968" s="2" t="s">
        <v>390</v>
      </c>
      <c r="D11968" s="2">
        <v>2016</v>
      </c>
      <c r="E11968" s="2" t="s">
        <v>388</v>
      </c>
      <c r="F11968" s="2">
        <v>50469890</v>
      </c>
    </row>
    <row r="11969" spans="1:6" x14ac:dyDescent="0.25">
      <c r="A11969" s="2" t="s">
        <v>301</v>
      </c>
      <c r="B11969" s="2" t="s">
        <v>386</v>
      </c>
      <c r="C11969" s="2" t="s">
        <v>390</v>
      </c>
      <c r="D11969" s="2">
        <v>2017</v>
      </c>
      <c r="E11969" s="2" t="s">
        <v>388</v>
      </c>
      <c r="F11969" s="2">
        <v>61445502</v>
      </c>
    </row>
    <row r="11970" spans="1:6" x14ac:dyDescent="0.25">
      <c r="A11970" s="2" t="s">
        <v>301</v>
      </c>
      <c r="B11970" s="2" t="s">
        <v>386</v>
      </c>
      <c r="C11970" s="2" t="s">
        <v>390</v>
      </c>
      <c r="D11970" s="2">
        <v>2018</v>
      </c>
      <c r="E11970" s="2" t="s">
        <v>388</v>
      </c>
      <c r="F11970" s="2">
        <v>70813630</v>
      </c>
    </row>
    <row r="11971" spans="1:6" x14ac:dyDescent="0.25">
      <c r="A11971" s="2" t="s">
        <v>301</v>
      </c>
      <c r="B11971" s="2" t="s">
        <v>386</v>
      </c>
      <c r="C11971" s="2" t="s">
        <v>390</v>
      </c>
      <c r="D11971" s="2">
        <v>2019</v>
      </c>
      <c r="E11971" s="2" t="s">
        <v>388</v>
      </c>
      <c r="F11971" s="2">
        <v>76103335</v>
      </c>
    </row>
    <row r="11972" spans="1:6" x14ac:dyDescent="0.25">
      <c r="A11972" s="2" t="s">
        <v>301</v>
      </c>
      <c r="B11972" s="2" t="s">
        <v>386</v>
      </c>
      <c r="C11972" s="2" t="s">
        <v>390</v>
      </c>
      <c r="D11972" s="2">
        <v>2020</v>
      </c>
      <c r="E11972" s="2" t="s">
        <v>388</v>
      </c>
      <c r="F11972" s="2">
        <v>81775401</v>
      </c>
    </row>
    <row r="11973" spans="1:6" x14ac:dyDescent="0.25">
      <c r="A11973" s="2" t="s">
        <v>301</v>
      </c>
      <c r="B11973" s="2" t="s">
        <v>386</v>
      </c>
      <c r="C11973" s="2" t="s">
        <v>390</v>
      </c>
      <c r="D11973" s="2">
        <v>2021</v>
      </c>
      <c r="E11973" s="2" t="s">
        <v>388</v>
      </c>
      <c r="F11973" s="2">
        <v>87550252</v>
      </c>
    </row>
    <row r="11974" spans="1:6" x14ac:dyDescent="0.25">
      <c r="A11974" s="2" t="s">
        <v>302</v>
      </c>
      <c r="B11974" s="2" t="s">
        <v>386</v>
      </c>
      <c r="C11974" s="2" t="s">
        <v>387</v>
      </c>
      <c r="D11974" s="2">
        <v>2010</v>
      </c>
      <c r="E11974" s="2" t="s">
        <v>388</v>
      </c>
      <c r="F11974" s="2">
        <v>586128252</v>
      </c>
    </row>
    <row r="11975" spans="1:6" x14ac:dyDescent="0.25">
      <c r="A11975" s="2" t="s">
        <v>302</v>
      </c>
      <c r="B11975" s="2" t="s">
        <v>386</v>
      </c>
      <c r="C11975" s="2" t="s">
        <v>387</v>
      </c>
      <c r="D11975" s="2">
        <v>2011</v>
      </c>
      <c r="E11975" s="2" t="s">
        <v>388</v>
      </c>
      <c r="F11975" s="2">
        <v>478404708</v>
      </c>
    </row>
    <row r="11976" spans="1:6" x14ac:dyDescent="0.25">
      <c r="A11976" s="2" t="s">
        <v>302</v>
      </c>
      <c r="B11976" s="2" t="s">
        <v>386</v>
      </c>
      <c r="C11976" s="2" t="s">
        <v>387</v>
      </c>
      <c r="D11976" s="2">
        <v>2012</v>
      </c>
      <c r="E11976" s="2" t="s">
        <v>388</v>
      </c>
      <c r="F11976" s="2">
        <v>515697823</v>
      </c>
    </row>
    <row r="11977" spans="1:6" x14ac:dyDescent="0.25">
      <c r="A11977" s="2" t="s">
        <v>302</v>
      </c>
      <c r="B11977" s="2" t="s">
        <v>386</v>
      </c>
      <c r="C11977" s="2" t="s">
        <v>387</v>
      </c>
      <c r="D11977" s="2">
        <v>2013</v>
      </c>
      <c r="E11977" s="2" t="s">
        <v>388</v>
      </c>
      <c r="F11977" s="2">
        <v>526080697</v>
      </c>
    </row>
    <row r="11978" spans="1:6" x14ac:dyDescent="0.25">
      <c r="A11978" s="2" t="s">
        <v>302</v>
      </c>
      <c r="B11978" s="2" t="s">
        <v>386</v>
      </c>
      <c r="C11978" s="2" t="s">
        <v>387</v>
      </c>
      <c r="D11978" s="2">
        <v>2014</v>
      </c>
      <c r="E11978" s="2" t="s">
        <v>388</v>
      </c>
      <c r="F11978" s="2">
        <v>662386718</v>
      </c>
    </row>
    <row r="11979" spans="1:6" x14ac:dyDescent="0.25">
      <c r="A11979" s="2" t="s">
        <v>302</v>
      </c>
      <c r="B11979" s="2" t="s">
        <v>386</v>
      </c>
      <c r="C11979" s="2" t="s">
        <v>387</v>
      </c>
      <c r="D11979" s="2">
        <v>2015</v>
      </c>
      <c r="E11979" s="2" t="s">
        <v>388</v>
      </c>
      <c r="F11979" s="2">
        <v>938330894</v>
      </c>
    </row>
    <row r="11980" spans="1:6" x14ac:dyDescent="0.25">
      <c r="A11980" s="2" t="s">
        <v>302</v>
      </c>
      <c r="B11980" s="2" t="s">
        <v>386</v>
      </c>
      <c r="C11980" s="2" t="s">
        <v>387</v>
      </c>
      <c r="D11980" s="2">
        <v>2016</v>
      </c>
      <c r="E11980" s="2" t="s">
        <v>388</v>
      </c>
      <c r="F11980" s="2">
        <v>1046653080</v>
      </c>
    </row>
    <row r="11981" spans="1:6" x14ac:dyDescent="0.25">
      <c r="A11981" s="2" t="s">
        <v>302</v>
      </c>
      <c r="B11981" s="2" t="s">
        <v>386</v>
      </c>
      <c r="C11981" s="2" t="s">
        <v>387</v>
      </c>
      <c r="D11981" s="2">
        <v>2017</v>
      </c>
      <c r="E11981" s="2" t="s">
        <v>388</v>
      </c>
      <c r="F11981" s="2">
        <v>1033642950</v>
      </c>
    </row>
    <row r="11982" spans="1:6" x14ac:dyDescent="0.25">
      <c r="A11982" s="2" t="s">
        <v>302</v>
      </c>
      <c r="B11982" s="2" t="s">
        <v>386</v>
      </c>
      <c r="C11982" s="2" t="s">
        <v>387</v>
      </c>
      <c r="D11982" s="2">
        <v>2018</v>
      </c>
      <c r="E11982" s="2" t="s">
        <v>388</v>
      </c>
      <c r="F11982" s="2">
        <v>1658523517</v>
      </c>
    </row>
    <row r="11983" spans="1:6" x14ac:dyDescent="0.25">
      <c r="A11983" s="2" t="s">
        <v>302</v>
      </c>
      <c r="B11983" s="2" t="s">
        <v>386</v>
      </c>
      <c r="C11983" s="2" t="s">
        <v>387</v>
      </c>
      <c r="D11983" s="2">
        <v>2019</v>
      </c>
      <c r="E11983" s="2" t="s">
        <v>388</v>
      </c>
      <c r="F11983" s="2">
        <v>1791387364</v>
      </c>
    </row>
    <row r="11984" spans="1:6" x14ac:dyDescent="0.25">
      <c r="A11984" s="2" t="s">
        <v>302</v>
      </c>
      <c r="B11984" s="2" t="s">
        <v>386</v>
      </c>
      <c r="C11984" s="2" t="s">
        <v>387</v>
      </c>
      <c r="D11984" s="2">
        <v>2020</v>
      </c>
      <c r="E11984" s="2" t="s">
        <v>388</v>
      </c>
      <c r="F11984" s="2">
        <v>1915521733</v>
      </c>
    </row>
    <row r="11985" spans="1:6" x14ac:dyDescent="0.25">
      <c r="A11985" s="2" t="s">
        <v>302</v>
      </c>
      <c r="B11985" s="2" t="s">
        <v>386</v>
      </c>
      <c r="C11985" s="2" t="s">
        <v>387</v>
      </c>
      <c r="D11985" s="2">
        <v>2021</v>
      </c>
      <c r="E11985" s="2" t="s">
        <v>388</v>
      </c>
      <c r="F11985" s="2">
        <v>2005105249</v>
      </c>
    </row>
    <row r="11986" spans="1:6" x14ac:dyDescent="0.25">
      <c r="A11986" s="2" t="s">
        <v>302</v>
      </c>
      <c r="B11986" s="2" t="s">
        <v>386</v>
      </c>
      <c r="C11986" s="2" t="s">
        <v>389</v>
      </c>
      <c r="D11986" s="2">
        <v>2010</v>
      </c>
      <c r="E11986" s="2" t="s">
        <v>388</v>
      </c>
      <c r="F11986" s="2">
        <v>1569179328</v>
      </c>
    </row>
    <row r="11987" spans="1:6" x14ac:dyDescent="0.25">
      <c r="A11987" s="2" t="s">
        <v>302</v>
      </c>
      <c r="B11987" s="2" t="s">
        <v>386</v>
      </c>
      <c r="C11987" s="2" t="s">
        <v>389</v>
      </c>
      <c r="D11987" s="2">
        <v>2011</v>
      </c>
      <c r="E11987" s="2" t="s">
        <v>388</v>
      </c>
      <c r="F11987" s="2">
        <v>1468836396</v>
      </c>
    </row>
    <row r="11988" spans="1:6" x14ac:dyDescent="0.25">
      <c r="A11988" s="2" t="s">
        <v>302</v>
      </c>
      <c r="B11988" s="2" t="s">
        <v>386</v>
      </c>
      <c r="C11988" s="2" t="s">
        <v>389</v>
      </c>
      <c r="D11988" s="2">
        <v>2012</v>
      </c>
      <c r="E11988" s="2" t="s">
        <v>388</v>
      </c>
      <c r="F11988" s="2">
        <v>1707888745</v>
      </c>
    </row>
    <row r="11989" spans="1:6" x14ac:dyDescent="0.25">
      <c r="A11989" s="2" t="s">
        <v>302</v>
      </c>
      <c r="B11989" s="2" t="s">
        <v>386</v>
      </c>
      <c r="C11989" s="2" t="s">
        <v>389</v>
      </c>
      <c r="D11989" s="2">
        <v>2013</v>
      </c>
      <c r="E11989" s="2" t="s">
        <v>388</v>
      </c>
      <c r="F11989" s="2">
        <v>1599615623</v>
      </c>
    </row>
    <row r="11990" spans="1:6" x14ac:dyDescent="0.25">
      <c r="A11990" s="2" t="s">
        <v>302</v>
      </c>
      <c r="B11990" s="2" t="s">
        <v>386</v>
      </c>
      <c r="C11990" s="2" t="s">
        <v>389</v>
      </c>
      <c r="D11990" s="2">
        <v>2014</v>
      </c>
      <c r="E11990" s="2" t="s">
        <v>388</v>
      </c>
      <c r="F11990" s="2">
        <v>1407923207</v>
      </c>
    </row>
    <row r="11991" spans="1:6" x14ac:dyDescent="0.25">
      <c r="A11991" s="2" t="s">
        <v>302</v>
      </c>
      <c r="B11991" s="2" t="s">
        <v>386</v>
      </c>
      <c r="C11991" s="2" t="s">
        <v>389</v>
      </c>
      <c r="D11991" s="2">
        <v>2015</v>
      </c>
      <c r="E11991" s="2" t="s">
        <v>388</v>
      </c>
      <c r="F11991" s="2">
        <v>3031226968</v>
      </c>
    </row>
    <row r="11992" spans="1:6" x14ac:dyDescent="0.25">
      <c r="A11992" s="2" t="s">
        <v>302</v>
      </c>
      <c r="B11992" s="2" t="s">
        <v>386</v>
      </c>
      <c r="C11992" s="2" t="s">
        <v>389</v>
      </c>
      <c r="D11992" s="2">
        <v>2016</v>
      </c>
      <c r="E11992" s="2" t="s">
        <v>388</v>
      </c>
      <c r="F11992" s="2">
        <v>2484576247</v>
      </c>
    </row>
    <row r="11993" spans="1:6" x14ac:dyDescent="0.25">
      <c r="A11993" s="2" t="s">
        <v>302</v>
      </c>
      <c r="B11993" s="2" t="s">
        <v>386</v>
      </c>
      <c r="C11993" s="2" t="s">
        <v>389</v>
      </c>
      <c r="D11993" s="2">
        <v>2017</v>
      </c>
      <c r="E11993" s="2" t="s">
        <v>388</v>
      </c>
      <c r="F11993" s="2">
        <v>2385027803</v>
      </c>
    </row>
    <row r="11994" spans="1:6" x14ac:dyDescent="0.25">
      <c r="A11994" s="2" t="s">
        <v>302</v>
      </c>
      <c r="B11994" s="2" t="s">
        <v>386</v>
      </c>
      <c r="C11994" s="2" t="s">
        <v>389</v>
      </c>
      <c r="D11994" s="2">
        <v>2018</v>
      </c>
      <c r="E11994" s="2" t="s">
        <v>388</v>
      </c>
      <c r="F11994" s="2">
        <v>2847735897</v>
      </c>
    </row>
    <row r="11995" spans="1:6" x14ac:dyDescent="0.25">
      <c r="A11995" s="2" t="s">
        <v>302</v>
      </c>
      <c r="B11995" s="2" t="s">
        <v>386</v>
      </c>
      <c r="C11995" s="2" t="s">
        <v>389</v>
      </c>
      <c r="D11995" s="2">
        <v>2019</v>
      </c>
      <c r="E11995" s="2" t="s">
        <v>388</v>
      </c>
      <c r="F11995" s="2">
        <v>2909839777</v>
      </c>
    </row>
    <row r="11996" spans="1:6" x14ac:dyDescent="0.25">
      <c r="A11996" s="2" t="s">
        <v>302</v>
      </c>
      <c r="B11996" s="2" t="s">
        <v>386</v>
      </c>
      <c r="C11996" s="2" t="s">
        <v>389</v>
      </c>
      <c r="D11996" s="2">
        <v>2020</v>
      </c>
      <c r="E11996" s="2" t="s">
        <v>388</v>
      </c>
      <c r="F11996" s="2">
        <v>2904488357</v>
      </c>
    </row>
    <row r="11997" spans="1:6" x14ac:dyDescent="0.25">
      <c r="A11997" s="2" t="s">
        <v>302</v>
      </c>
      <c r="B11997" s="2" t="s">
        <v>386</v>
      </c>
      <c r="C11997" s="2" t="s">
        <v>389</v>
      </c>
      <c r="D11997" s="2">
        <v>2021</v>
      </c>
      <c r="E11997" s="2" t="s">
        <v>388</v>
      </c>
      <c r="F11997" s="2">
        <v>2933610115</v>
      </c>
    </row>
    <row r="11998" spans="1:6" x14ac:dyDescent="0.25">
      <c r="A11998" s="2" t="s">
        <v>302</v>
      </c>
      <c r="B11998" s="2" t="s">
        <v>386</v>
      </c>
      <c r="C11998" s="2" t="s">
        <v>390</v>
      </c>
      <c r="D11998" s="2">
        <v>2010</v>
      </c>
      <c r="E11998" s="2" t="s">
        <v>388</v>
      </c>
      <c r="F11998" s="2">
        <v>1578929730</v>
      </c>
    </row>
    <row r="11999" spans="1:6" x14ac:dyDescent="0.25">
      <c r="A11999" s="2" t="s">
        <v>302</v>
      </c>
      <c r="B11999" s="2" t="s">
        <v>386</v>
      </c>
      <c r="C11999" s="2" t="s">
        <v>390</v>
      </c>
      <c r="D11999" s="2">
        <v>2011</v>
      </c>
      <c r="E11999" s="2" t="s">
        <v>388</v>
      </c>
      <c r="F11999" s="2">
        <v>1376211796</v>
      </c>
    </row>
    <row r="12000" spans="1:6" x14ac:dyDescent="0.25">
      <c r="A12000" s="2" t="s">
        <v>302</v>
      </c>
      <c r="B12000" s="2" t="s">
        <v>386</v>
      </c>
      <c r="C12000" s="2" t="s">
        <v>390</v>
      </c>
      <c r="D12000" s="2">
        <v>2012</v>
      </c>
      <c r="E12000" s="2" t="s">
        <v>388</v>
      </c>
      <c r="F12000" s="2">
        <v>1968486234</v>
      </c>
    </row>
    <row r="12001" spans="1:6" x14ac:dyDescent="0.25">
      <c r="A12001" s="2" t="s">
        <v>302</v>
      </c>
      <c r="B12001" s="2" t="s">
        <v>386</v>
      </c>
      <c r="C12001" s="2" t="s">
        <v>390</v>
      </c>
      <c r="D12001" s="2">
        <v>2013</v>
      </c>
      <c r="E12001" s="2" t="s">
        <v>388</v>
      </c>
      <c r="F12001" s="2">
        <v>1832198037</v>
      </c>
    </row>
    <row r="12002" spans="1:6" x14ac:dyDescent="0.25">
      <c r="A12002" s="2" t="s">
        <v>302</v>
      </c>
      <c r="B12002" s="2" t="s">
        <v>386</v>
      </c>
      <c r="C12002" s="2" t="s">
        <v>390</v>
      </c>
      <c r="D12002" s="2">
        <v>2014</v>
      </c>
      <c r="E12002" s="2" t="s">
        <v>388</v>
      </c>
      <c r="F12002" s="2">
        <v>2327025366</v>
      </c>
    </row>
    <row r="12003" spans="1:6" x14ac:dyDescent="0.25">
      <c r="A12003" s="2" t="s">
        <v>302</v>
      </c>
      <c r="B12003" s="2" t="s">
        <v>386</v>
      </c>
      <c r="C12003" s="2" t="s">
        <v>390</v>
      </c>
      <c r="D12003" s="2">
        <v>2015</v>
      </c>
      <c r="E12003" s="2" t="s">
        <v>388</v>
      </c>
      <c r="F12003" s="2">
        <v>2643586118</v>
      </c>
    </row>
    <row r="12004" spans="1:6" x14ac:dyDescent="0.25">
      <c r="A12004" s="2" t="s">
        <v>302</v>
      </c>
      <c r="B12004" s="2" t="s">
        <v>386</v>
      </c>
      <c r="C12004" s="2" t="s">
        <v>390</v>
      </c>
      <c r="D12004" s="2">
        <v>2016</v>
      </c>
      <c r="E12004" s="2" t="s">
        <v>388</v>
      </c>
      <c r="F12004" s="2">
        <v>2546540586</v>
      </c>
    </row>
    <row r="12005" spans="1:6" x14ac:dyDescent="0.25">
      <c r="A12005" s="2" t="s">
        <v>302</v>
      </c>
      <c r="B12005" s="2" t="s">
        <v>386</v>
      </c>
      <c r="C12005" s="2" t="s">
        <v>390</v>
      </c>
      <c r="D12005" s="2">
        <v>2017</v>
      </c>
      <c r="E12005" s="2" t="s">
        <v>388</v>
      </c>
      <c r="F12005" s="2">
        <v>3009687047</v>
      </c>
    </row>
    <row r="12006" spans="1:6" x14ac:dyDescent="0.25">
      <c r="A12006" s="2" t="s">
        <v>302</v>
      </c>
      <c r="B12006" s="2" t="s">
        <v>386</v>
      </c>
      <c r="C12006" s="2" t="s">
        <v>390</v>
      </c>
      <c r="D12006" s="2">
        <v>2018</v>
      </c>
      <c r="E12006" s="2" t="s">
        <v>388</v>
      </c>
      <c r="F12006" s="2">
        <v>3461070328</v>
      </c>
    </row>
    <row r="12007" spans="1:6" x14ac:dyDescent="0.25">
      <c r="A12007" s="2" t="s">
        <v>302</v>
      </c>
      <c r="B12007" s="2" t="s">
        <v>386</v>
      </c>
      <c r="C12007" s="2" t="s">
        <v>390</v>
      </c>
      <c r="D12007" s="2">
        <v>2019</v>
      </c>
      <c r="E12007" s="2" t="s">
        <v>388</v>
      </c>
      <c r="F12007" s="2">
        <v>3762763194</v>
      </c>
    </row>
    <row r="12008" spans="1:6" x14ac:dyDescent="0.25">
      <c r="A12008" s="2" t="s">
        <v>302</v>
      </c>
      <c r="B12008" s="2" t="s">
        <v>386</v>
      </c>
      <c r="C12008" s="2" t="s">
        <v>390</v>
      </c>
      <c r="D12008" s="2">
        <v>2020</v>
      </c>
      <c r="E12008" s="2" t="s">
        <v>388</v>
      </c>
      <c r="F12008" s="2">
        <v>4050821515</v>
      </c>
    </row>
    <row r="12009" spans="1:6" x14ac:dyDescent="0.25">
      <c r="A12009" s="2" t="s">
        <v>302</v>
      </c>
      <c r="B12009" s="2" t="s">
        <v>386</v>
      </c>
      <c r="C12009" s="2" t="s">
        <v>390</v>
      </c>
      <c r="D12009" s="2">
        <v>2021</v>
      </c>
      <c r="E12009" s="2" t="s">
        <v>388</v>
      </c>
      <c r="F12009" s="2">
        <v>4337179243</v>
      </c>
    </row>
    <row r="12010" spans="1:6" x14ac:dyDescent="0.25">
      <c r="A12010" s="2" t="s">
        <v>303</v>
      </c>
      <c r="B12010" s="2" t="s">
        <v>405</v>
      </c>
      <c r="C12010" s="2" t="s">
        <v>387</v>
      </c>
      <c r="D12010" s="2">
        <v>2010</v>
      </c>
      <c r="E12010" s="2" t="s">
        <v>388</v>
      </c>
      <c r="F12010" s="2">
        <v>962102027</v>
      </c>
    </row>
    <row r="12011" spans="1:6" x14ac:dyDescent="0.25">
      <c r="A12011" s="2" t="s">
        <v>303</v>
      </c>
      <c r="B12011" s="2" t="s">
        <v>405</v>
      </c>
      <c r="C12011" s="2" t="s">
        <v>387</v>
      </c>
      <c r="D12011" s="2">
        <v>2011</v>
      </c>
      <c r="E12011" s="2" t="s">
        <v>388</v>
      </c>
      <c r="F12011" s="2">
        <v>869278945</v>
      </c>
    </row>
    <row r="12012" spans="1:6" x14ac:dyDescent="0.25">
      <c r="A12012" s="2" t="s">
        <v>303</v>
      </c>
      <c r="B12012" s="2" t="s">
        <v>405</v>
      </c>
      <c r="C12012" s="2" t="s">
        <v>387</v>
      </c>
      <c r="D12012" s="2">
        <v>2012</v>
      </c>
      <c r="E12012" s="2" t="s">
        <v>388</v>
      </c>
      <c r="F12012" s="2">
        <v>621126832</v>
      </c>
    </row>
    <row r="12013" spans="1:6" x14ac:dyDescent="0.25">
      <c r="A12013" s="2" t="s">
        <v>303</v>
      </c>
      <c r="B12013" s="2" t="s">
        <v>405</v>
      </c>
      <c r="C12013" s="2" t="s">
        <v>387</v>
      </c>
      <c r="D12013" s="2">
        <v>2013</v>
      </c>
      <c r="E12013" s="2" t="s">
        <v>388</v>
      </c>
      <c r="F12013" s="2">
        <v>826422728</v>
      </c>
    </row>
    <row r="12014" spans="1:6" x14ac:dyDescent="0.25">
      <c r="A12014" s="2" t="s">
        <v>303</v>
      </c>
      <c r="B12014" s="2" t="s">
        <v>405</v>
      </c>
      <c r="C12014" s="2" t="s">
        <v>387</v>
      </c>
      <c r="D12014" s="2">
        <v>2014</v>
      </c>
      <c r="E12014" s="2" t="s">
        <v>388</v>
      </c>
      <c r="F12014" s="2">
        <v>999300071</v>
      </c>
    </row>
    <row r="12015" spans="1:6" x14ac:dyDescent="0.25">
      <c r="A12015" s="2" t="s">
        <v>303</v>
      </c>
      <c r="B12015" s="2" t="s">
        <v>405</v>
      </c>
      <c r="C12015" s="2" t="s">
        <v>387</v>
      </c>
      <c r="D12015" s="2">
        <v>2015</v>
      </c>
      <c r="E12015" s="2" t="s">
        <v>388</v>
      </c>
      <c r="F12015" s="2">
        <v>721927521</v>
      </c>
    </row>
    <row r="12016" spans="1:6" x14ac:dyDescent="0.25">
      <c r="A12016" s="2" t="s">
        <v>303</v>
      </c>
      <c r="B12016" s="2" t="s">
        <v>405</v>
      </c>
      <c r="C12016" s="2" t="s">
        <v>387</v>
      </c>
      <c r="D12016" s="2">
        <v>2016</v>
      </c>
      <c r="E12016" s="2" t="s">
        <v>388</v>
      </c>
      <c r="F12016" s="2">
        <v>801992438</v>
      </c>
    </row>
    <row r="12017" spans="1:6" x14ac:dyDescent="0.25">
      <c r="A12017" s="2" t="s">
        <v>303</v>
      </c>
      <c r="B12017" s="2" t="s">
        <v>405</v>
      </c>
      <c r="C12017" s="2" t="s">
        <v>387</v>
      </c>
      <c r="D12017" s="2">
        <v>2017</v>
      </c>
      <c r="E12017" s="2" t="s">
        <v>388</v>
      </c>
      <c r="F12017" s="2">
        <v>1162520401</v>
      </c>
    </row>
    <row r="12018" spans="1:6" x14ac:dyDescent="0.25">
      <c r="A12018" s="2" t="s">
        <v>303</v>
      </c>
      <c r="B12018" s="2" t="s">
        <v>405</v>
      </c>
      <c r="C12018" s="2" t="s">
        <v>387</v>
      </c>
      <c r="D12018" s="2">
        <v>2018</v>
      </c>
      <c r="E12018" s="2" t="s">
        <v>388</v>
      </c>
      <c r="F12018" s="2">
        <v>1277417395</v>
      </c>
    </row>
    <row r="12019" spans="1:6" x14ac:dyDescent="0.25">
      <c r="A12019" s="2" t="s">
        <v>303</v>
      </c>
      <c r="B12019" s="2" t="s">
        <v>405</v>
      </c>
      <c r="C12019" s="2" t="s">
        <v>387</v>
      </c>
      <c r="D12019" s="2">
        <v>2019</v>
      </c>
      <c r="E12019" s="2" t="s">
        <v>388</v>
      </c>
      <c r="F12019" s="2">
        <v>1370083925</v>
      </c>
    </row>
    <row r="12020" spans="1:6" x14ac:dyDescent="0.25">
      <c r="A12020" s="2" t="s">
        <v>303</v>
      </c>
      <c r="B12020" s="2" t="s">
        <v>405</v>
      </c>
      <c r="C12020" s="2" t="s">
        <v>387</v>
      </c>
      <c r="D12020" s="2">
        <v>2020</v>
      </c>
      <c r="E12020" s="2" t="s">
        <v>388</v>
      </c>
      <c r="F12020" s="2">
        <v>1483934431</v>
      </c>
    </row>
    <row r="12021" spans="1:6" x14ac:dyDescent="0.25">
      <c r="A12021" s="2" t="s">
        <v>303</v>
      </c>
      <c r="B12021" s="2" t="s">
        <v>405</v>
      </c>
      <c r="C12021" s="2" t="s">
        <v>387</v>
      </c>
      <c r="D12021" s="2">
        <v>2021</v>
      </c>
      <c r="E12021" s="2" t="s">
        <v>388</v>
      </c>
      <c r="F12021" s="2">
        <v>1568397935</v>
      </c>
    </row>
    <row r="12022" spans="1:6" x14ac:dyDescent="0.25">
      <c r="A12022" s="2" t="s">
        <v>303</v>
      </c>
      <c r="B12022" s="2" t="s">
        <v>405</v>
      </c>
      <c r="C12022" s="2" t="s">
        <v>389</v>
      </c>
      <c r="D12022" s="2">
        <v>2010</v>
      </c>
      <c r="E12022" s="2" t="s">
        <v>388</v>
      </c>
      <c r="F12022" s="2">
        <v>2822147943</v>
      </c>
    </row>
    <row r="12023" spans="1:6" x14ac:dyDescent="0.25">
      <c r="A12023" s="2" t="s">
        <v>303</v>
      </c>
      <c r="B12023" s="2" t="s">
        <v>405</v>
      </c>
      <c r="C12023" s="2" t="s">
        <v>389</v>
      </c>
      <c r="D12023" s="2">
        <v>2011</v>
      </c>
      <c r="E12023" s="2" t="s">
        <v>388</v>
      </c>
      <c r="F12023" s="2">
        <v>2869840582</v>
      </c>
    </row>
    <row r="12024" spans="1:6" x14ac:dyDescent="0.25">
      <c r="A12024" s="2" t="s">
        <v>303</v>
      </c>
      <c r="B12024" s="2" t="s">
        <v>405</v>
      </c>
      <c r="C12024" s="2" t="s">
        <v>389</v>
      </c>
      <c r="D12024" s="2">
        <v>2012</v>
      </c>
      <c r="E12024" s="2" t="s">
        <v>388</v>
      </c>
      <c r="F12024" s="2">
        <v>2282648339</v>
      </c>
    </row>
    <row r="12025" spans="1:6" x14ac:dyDescent="0.25">
      <c r="A12025" s="2" t="s">
        <v>303</v>
      </c>
      <c r="B12025" s="2" t="s">
        <v>405</v>
      </c>
      <c r="C12025" s="2" t="s">
        <v>389</v>
      </c>
      <c r="D12025" s="2">
        <v>2013</v>
      </c>
      <c r="E12025" s="2" t="s">
        <v>388</v>
      </c>
      <c r="F12025" s="2">
        <v>2230921069</v>
      </c>
    </row>
    <row r="12026" spans="1:6" x14ac:dyDescent="0.25">
      <c r="A12026" s="2" t="s">
        <v>303</v>
      </c>
      <c r="B12026" s="2" t="s">
        <v>405</v>
      </c>
      <c r="C12026" s="2" t="s">
        <v>389</v>
      </c>
      <c r="D12026" s="2">
        <v>2014</v>
      </c>
      <c r="E12026" s="2" t="s">
        <v>388</v>
      </c>
      <c r="F12026" s="2">
        <v>2471571044</v>
      </c>
    </row>
    <row r="12027" spans="1:6" x14ac:dyDescent="0.25">
      <c r="A12027" s="2" t="s">
        <v>303</v>
      </c>
      <c r="B12027" s="2" t="s">
        <v>405</v>
      </c>
      <c r="C12027" s="2" t="s">
        <v>389</v>
      </c>
      <c r="D12027" s="2">
        <v>2015</v>
      </c>
      <c r="E12027" s="2" t="s">
        <v>388</v>
      </c>
      <c r="F12027" s="2">
        <v>3088253859</v>
      </c>
    </row>
    <row r="12028" spans="1:6" x14ac:dyDescent="0.25">
      <c r="A12028" s="2" t="s">
        <v>303</v>
      </c>
      <c r="B12028" s="2" t="s">
        <v>405</v>
      </c>
      <c r="C12028" s="2" t="s">
        <v>389</v>
      </c>
      <c r="D12028" s="2">
        <v>2016</v>
      </c>
      <c r="E12028" s="2" t="s">
        <v>388</v>
      </c>
      <c r="F12028" s="2">
        <v>2578476122</v>
      </c>
    </row>
    <row r="12029" spans="1:6" x14ac:dyDescent="0.25">
      <c r="A12029" s="2" t="s">
        <v>303</v>
      </c>
      <c r="B12029" s="2" t="s">
        <v>405</v>
      </c>
      <c r="C12029" s="2" t="s">
        <v>389</v>
      </c>
      <c r="D12029" s="2">
        <v>2017</v>
      </c>
      <c r="E12029" s="2" t="s">
        <v>388</v>
      </c>
      <c r="F12029" s="2">
        <v>2117302489</v>
      </c>
    </row>
    <row r="12030" spans="1:6" x14ac:dyDescent="0.25">
      <c r="A12030" s="2" t="s">
        <v>303</v>
      </c>
      <c r="B12030" s="2" t="s">
        <v>405</v>
      </c>
      <c r="C12030" s="2" t="s">
        <v>389</v>
      </c>
      <c r="D12030" s="2">
        <v>2018</v>
      </c>
      <c r="E12030" s="2" t="s">
        <v>388</v>
      </c>
      <c r="F12030" s="2">
        <v>2942927674</v>
      </c>
    </row>
    <row r="12031" spans="1:6" x14ac:dyDescent="0.25">
      <c r="A12031" s="2" t="s">
        <v>303</v>
      </c>
      <c r="B12031" s="2" t="s">
        <v>405</v>
      </c>
      <c r="C12031" s="2" t="s">
        <v>389</v>
      </c>
      <c r="D12031" s="2">
        <v>2019</v>
      </c>
      <c r="E12031" s="2" t="s">
        <v>388</v>
      </c>
      <c r="F12031" s="2">
        <v>3094287338</v>
      </c>
    </row>
    <row r="12032" spans="1:6" x14ac:dyDescent="0.25">
      <c r="A12032" s="2" t="s">
        <v>303</v>
      </c>
      <c r="B12032" s="2" t="s">
        <v>405</v>
      </c>
      <c r="C12032" s="2" t="s">
        <v>389</v>
      </c>
      <c r="D12032" s="2">
        <v>2020</v>
      </c>
      <c r="E12032" s="2" t="s">
        <v>388</v>
      </c>
      <c r="F12032" s="2">
        <v>3266847890</v>
      </c>
    </row>
    <row r="12033" spans="1:6" x14ac:dyDescent="0.25">
      <c r="A12033" s="2" t="s">
        <v>303</v>
      </c>
      <c r="B12033" s="2" t="s">
        <v>405</v>
      </c>
      <c r="C12033" s="2" t="s">
        <v>389</v>
      </c>
      <c r="D12033" s="2">
        <v>2021</v>
      </c>
      <c r="E12033" s="2" t="s">
        <v>388</v>
      </c>
      <c r="F12033" s="2">
        <v>3343925800</v>
      </c>
    </row>
    <row r="12034" spans="1:6" x14ac:dyDescent="0.25">
      <c r="A12034" s="2" t="s">
        <v>303</v>
      </c>
      <c r="B12034" s="2" t="s">
        <v>405</v>
      </c>
      <c r="C12034" s="2" t="s">
        <v>390</v>
      </c>
      <c r="D12034" s="2">
        <v>2010</v>
      </c>
      <c r="E12034" s="2" t="s">
        <v>388</v>
      </c>
      <c r="F12034" s="2">
        <v>609050918</v>
      </c>
    </row>
    <row r="12035" spans="1:6" x14ac:dyDescent="0.25">
      <c r="A12035" s="2" t="s">
        <v>303</v>
      </c>
      <c r="B12035" s="2" t="s">
        <v>405</v>
      </c>
      <c r="C12035" s="2" t="s">
        <v>390</v>
      </c>
      <c r="D12035" s="2">
        <v>2011</v>
      </c>
      <c r="E12035" s="2" t="s">
        <v>388</v>
      </c>
      <c r="F12035" s="2">
        <v>771312165</v>
      </c>
    </row>
    <row r="12036" spans="1:6" x14ac:dyDescent="0.25">
      <c r="A12036" s="2" t="s">
        <v>303</v>
      </c>
      <c r="B12036" s="2" t="s">
        <v>405</v>
      </c>
      <c r="C12036" s="2" t="s">
        <v>390</v>
      </c>
      <c r="D12036" s="2">
        <v>2012</v>
      </c>
      <c r="E12036" s="2" t="s">
        <v>388</v>
      </c>
      <c r="F12036" s="2">
        <v>744075909</v>
      </c>
    </row>
    <row r="12037" spans="1:6" x14ac:dyDescent="0.25">
      <c r="A12037" s="2" t="s">
        <v>303</v>
      </c>
      <c r="B12037" s="2" t="s">
        <v>405</v>
      </c>
      <c r="C12037" s="2" t="s">
        <v>390</v>
      </c>
      <c r="D12037" s="2">
        <v>2013</v>
      </c>
      <c r="E12037" s="2" t="s">
        <v>388</v>
      </c>
      <c r="F12037" s="2">
        <v>1221012306</v>
      </c>
    </row>
    <row r="12038" spans="1:6" x14ac:dyDescent="0.25">
      <c r="A12038" s="2" t="s">
        <v>303</v>
      </c>
      <c r="B12038" s="2" t="s">
        <v>405</v>
      </c>
      <c r="C12038" s="2" t="s">
        <v>390</v>
      </c>
      <c r="D12038" s="2">
        <v>2014</v>
      </c>
      <c r="E12038" s="2" t="s">
        <v>388</v>
      </c>
      <c r="F12038" s="2">
        <v>1513535544</v>
      </c>
    </row>
    <row r="12039" spans="1:6" x14ac:dyDescent="0.25">
      <c r="A12039" s="2" t="s">
        <v>303</v>
      </c>
      <c r="B12039" s="2" t="s">
        <v>405</v>
      </c>
      <c r="C12039" s="2" t="s">
        <v>390</v>
      </c>
      <c r="D12039" s="2">
        <v>2015</v>
      </c>
      <c r="E12039" s="2" t="s">
        <v>388</v>
      </c>
      <c r="F12039" s="2">
        <v>1586072731</v>
      </c>
    </row>
    <row r="12040" spans="1:6" x14ac:dyDescent="0.25">
      <c r="A12040" s="2" t="s">
        <v>303</v>
      </c>
      <c r="B12040" s="2" t="s">
        <v>405</v>
      </c>
      <c r="C12040" s="2" t="s">
        <v>390</v>
      </c>
      <c r="D12040" s="2">
        <v>2016</v>
      </c>
      <c r="E12040" s="2" t="s">
        <v>388</v>
      </c>
      <c r="F12040" s="2">
        <v>1940223332</v>
      </c>
    </row>
    <row r="12041" spans="1:6" x14ac:dyDescent="0.25">
      <c r="A12041" s="2" t="s">
        <v>303</v>
      </c>
      <c r="B12041" s="2" t="s">
        <v>405</v>
      </c>
      <c r="C12041" s="2" t="s">
        <v>390</v>
      </c>
      <c r="D12041" s="2">
        <v>2017</v>
      </c>
      <c r="E12041" s="2" t="s">
        <v>388</v>
      </c>
      <c r="F12041" s="2">
        <v>1556140705</v>
      </c>
    </row>
    <row r="12042" spans="1:6" x14ac:dyDescent="0.25">
      <c r="A12042" s="2" t="s">
        <v>303</v>
      </c>
      <c r="B12042" s="2" t="s">
        <v>405</v>
      </c>
      <c r="C12042" s="2" t="s">
        <v>390</v>
      </c>
      <c r="D12042" s="2">
        <v>2018</v>
      </c>
      <c r="E12042" s="2" t="s">
        <v>388</v>
      </c>
      <c r="F12042" s="2">
        <v>2175407964</v>
      </c>
    </row>
    <row r="12043" spans="1:6" x14ac:dyDescent="0.25">
      <c r="A12043" s="2" t="s">
        <v>303</v>
      </c>
      <c r="B12043" s="2" t="s">
        <v>405</v>
      </c>
      <c r="C12043" s="2" t="s">
        <v>390</v>
      </c>
      <c r="D12043" s="2">
        <v>2019</v>
      </c>
      <c r="E12043" s="2" t="s">
        <v>388</v>
      </c>
      <c r="F12043" s="2">
        <v>2216589131</v>
      </c>
    </row>
    <row r="12044" spans="1:6" x14ac:dyDescent="0.25">
      <c r="A12044" s="2" t="s">
        <v>303</v>
      </c>
      <c r="B12044" s="2" t="s">
        <v>405</v>
      </c>
      <c r="C12044" s="2" t="s">
        <v>390</v>
      </c>
      <c r="D12044" s="2">
        <v>2020</v>
      </c>
      <c r="E12044" s="2" t="s">
        <v>388</v>
      </c>
      <c r="F12044" s="2">
        <v>2291423019</v>
      </c>
    </row>
    <row r="12045" spans="1:6" x14ac:dyDescent="0.25">
      <c r="A12045" s="2" t="s">
        <v>303</v>
      </c>
      <c r="B12045" s="2" t="s">
        <v>405</v>
      </c>
      <c r="C12045" s="2" t="s">
        <v>390</v>
      </c>
      <c r="D12045" s="2">
        <v>2021</v>
      </c>
      <c r="E12045" s="2" t="s">
        <v>388</v>
      </c>
      <c r="F12045" s="2">
        <v>2355964477</v>
      </c>
    </row>
    <row r="12046" spans="1:6" x14ac:dyDescent="0.25">
      <c r="A12046" s="2" t="s">
        <v>304</v>
      </c>
      <c r="B12046" s="2" t="s">
        <v>405</v>
      </c>
      <c r="C12046" s="2" t="s">
        <v>387</v>
      </c>
      <c r="D12046" s="2">
        <v>2010</v>
      </c>
      <c r="E12046" s="2" t="s">
        <v>388</v>
      </c>
      <c r="F12046" s="2">
        <v>925930680</v>
      </c>
    </row>
    <row r="12047" spans="1:6" x14ac:dyDescent="0.25">
      <c r="A12047" s="2" t="s">
        <v>304</v>
      </c>
      <c r="B12047" s="2" t="s">
        <v>405</v>
      </c>
      <c r="C12047" s="2" t="s">
        <v>387</v>
      </c>
      <c r="D12047" s="2">
        <v>2011</v>
      </c>
      <c r="E12047" s="2" t="s">
        <v>388</v>
      </c>
      <c r="F12047" s="2">
        <v>943896478</v>
      </c>
    </row>
    <row r="12048" spans="1:6" x14ac:dyDescent="0.25">
      <c r="A12048" s="2" t="s">
        <v>304</v>
      </c>
      <c r="B12048" s="2" t="s">
        <v>405</v>
      </c>
      <c r="C12048" s="2" t="s">
        <v>387</v>
      </c>
      <c r="D12048" s="2">
        <v>2012</v>
      </c>
      <c r="E12048" s="2" t="s">
        <v>388</v>
      </c>
      <c r="F12048" s="2">
        <v>681536469</v>
      </c>
    </row>
    <row r="12049" spans="1:6" x14ac:dyDescent="0.25">
      <c r="A12049" s="2" t="s">
        <v>304</v>
      </c>
      <c r="B12049" s="2" t="s">
        <v>405</v>
      </c>
      <c r="C12049" s="2" t="s">
        <v>387</v>
      </c>
      <c r="D12049" s="2">
        <v>2013</v>
      </c>
      <c r="E12049" s="2" t="s">
        <v>388</v>
      </c>
      <c r="F12049" s="2">
        <v>1383168136</v>
      </c>
    </row>
    <row r="12050" spans="1:6" x14ac:dyDescent="0.25">
      <c r="A12050" s="2" t="s">
        <v>304</v>
      </c>
      <c r="B12050" s="2" t="s">
        <v>405</v>
      </c>
      <c r="C12050" s="2" t="s">
        <v>387</v>
      </c>
      <c r="D12050" s="2">
        <v>2014</v>
      </c>
      <c r="E12050" s="2" t="s">
        <v>388</v>
      </c>
      <c r="F12050" s="2">
        <v>762839742</v>
      </c>
    </row>
    <row r="12051" spans="1:6" x14ac:dyDescent="0.25">
      <c r="A12051" s="2" t="s">
        <v>304</v>
      </c>
      <c r="B12051" s="2" t="s">
        <v>405</v>
      </c>
      <c r="C12051" s="2" t="s">
        <v>387</v>
      </c>
      <c r="D12051" s="2">
        <v>2015</v>
      </c>
      <c r="E12051" s="2" t="s">
        <v>388</v>
      </c>
      <c r="F12051" s="2">
        <v>692003468</v>
      </c>
    </row>
    <row r="12052" spans="1:6" x14ac:dyDescent="0.25">
      <c r="A12052" s="2" t="s">
        <v>304</v>
      </c>
      <c r="B12052" s="2" t="s">
        <v>405</v>
      </c>
      <c r="C12052" s="2" t="s">
        <v>387</v>
      </c>
      <c r="D12052" s="2">
        <v>2016</v>
      </c>
      <c r="E12052" s="2" t="s">
        <v>388</v>
      </c>
      <c r="F12052" s="2">
        <v>1172841430</v>
      </c>
    </row>
    <row r="12053" spans="1:6" x14ac:dyDescent="0.25">
      <c r="A12053" s="2" t="s">
        <v>304</v>
      </c>
      <c r="B12053" s="2" t="s">
        <v>405</v>
      </c>
      <c r="C12053" s="2" t="s">
        <v>387</v>
      </c>
      <c r="D12053" s="2">
        <v>2017</v>
      </c>
      <c r="E12053" s="2" t="s">
        <v>388</v>
      </c>
      <c r="F12053" s="2">
        <v>1624792614</v>
      </c>
    </row>
    <row r="12054" spans="1:6" x14ac:dyDescent="0.25">
      <c r="A12054" s="2" t="s">
        <v>304</v>
      </c>
      <c r="B12054" s="2" t="s">
        <v>405</v>
      </c>
      <c r="C12054" s="2" t="s">
        <v>387</v>
      </c>
      <c r="D12054" s="2">
        <v>2018</v>
      </c>
      <c r="E12054" s="2" t="s">
        <v>388</v>
      </c>
      <c r="F12054" s="2">
        <v>1799533015</v>
      </c>
    </row>
    <row r="12055" spans="1:6" x14ac:dyDescent="0.25">
      <c r="A12055" s="2" t="s">
        <v>304</v>
      </c>
      <c r="B12055" s="2" t="s">
        <v>405</v>
      </c>
      <c r="C12055" s="2" t="s">
        <v>387</v>
      </c>
      <c r="D12055" s="2">
        <v>2019</v>
      </c>
      <c r="E12055" s="2" t="s">
        <v>388</v>
      </c>
      <c r="F12055" s="2">
        <v>1929859116</v>
      </c>
    </row>
    <row r="12056" spans="1:6" x14ac:dyDescent="0.25">
      <c r="A12056" s="2" t="s">
        <v>304</v>
      </c>
      <c r="B12056" s="2" t="s">
        <v>405</v>
      </c>
      <c r="C12056" s="2" t="s">
        <v>387</v>
      </c>
      <c r="D12056" s="2">
        <v>2020</v>
      </c>
      <c r="E12056" s="2" t="s">
        <v>388</v>
      </c>
      <c r="F12056" s="2">
        <v>2082692345</v>
      </c>
    </row>
    <row r="12057" spans="1:6" x14ac:dyDescent="0.25">
      <c r="A12057" s="2" t="s">
        <v>304</v>
      </c>
      <c r="B12057" s="2" t="s">
        <v>405</v>
      </c>
      <c r="C12057" s="2" t="s">
        <v>387</v>
      </c>
      <c r="D12057" s="2">
        <v>2021</v>
      </c>
      <c r="E12057" s="2" t="s">
        <v>388</v>
      </c>
      <c r="F12057" s="2">
        <v>2206260741</v>
      </c>
    </row>
    <row r="12058" spans="1:6" x14ac:dyDescent="0.25">
      <c r="A12058" s="2" t="s">
        <v>304</v>
      </c>
      <c r="B12058" s="2" t="s">
        <v>405</v>
      </c>
      <c r="C12058" s="2" t="s">
        <v>389</v>
      </c>
      <c r="D12058" s="2">
        <v>2010</v>
      </c>
      <c r="E12058" s="2" t="s">
        <v>388</v>
      </c>
      <c r="F12058" s="2">
        <v>2313999525</v>
      </c>
    </row>
    <row r="12059" spans="1:6" x14ac:dyDescent="0.25">
      <c r="A12059" s="2" t="s">
        <v>304</v>
      </c>
      <c r="B12059" s="2" t="s">
        <v>405</v>
      </c>
      <c r="C12059" s="2" t="s">
        <v>389</v>
      </c>
      <c r="D12059" s="2">
        <v>2011</v>
      </c>
      <c r="E12059" s="2" t="s">
        <v>388</v>
      </c>
      <c r="F12059" s="2">
        <v>3984053702</v>
      </c>
    </row>
    <row r="12060" spans="1:6" x14ac:dyDescent="0.25">
      <c r="A12060" s="2" t="s">
        <v>304</v>
      </c>
      <c r="B12060" s="2" t="s">
        <v>405</v>
      </c>
      <c r="C12060" s="2" t="s">
        <v>389</v>
      </c>
      <c r="D12060" s="2">
        <v>2012</v>
      </c>
      <c r="E12060" s="2" t="s">
        <v>388</v>
      </c>
      <c r="F12060" s="2">
        <v>3086225163</v>
      </c>
    </row>
    <row r="12061" spans="1:6" x14ac:dyDescent="0.25">
      <c r="A12061" s="2" t="s">
        <v>304</v>
      </c>
      <c r="B12061" s="2" t="s">
        <v>405</v>
      </c>
      <c r="C12061" s="2" t="s">
        <v>389</v>
      </c>
      <c r="D12061" s="2">
        <v>2013</v>
      </c>
      <c r="E12061" s="2" t="s">
        <v>388</v>
      </c>
      <c r="F12061" s="2">
        <v>1033243125</v>
      </c>
    </row>
    <row r="12062" spans="1:6" x14ac:dyDescent="0.25">
      <c r="A12062" s="2" t="s">
        <v>304</v>
      </c>
      <c r="B12062" s="2" t="s">
        <v>405</v>
      </c>
      <c r="C12062" s="2" t="s">
        <v>389</v>
      </c>
      <c r="D12062" s="2">
        <v>2014</v>
      </c>
      <c r="E12062" s="2" t="s">
        <v>388</v>
      </c>
      <c r="F12062" s="2">
        <v>3076248179</v>
      </c>
    </row>
    <row r="12063" spans="1:6" x14ac:dyDescent="0.25">
      <c r="A12063" s="2" t="s">
        <v>304</v>
      </c>
      <c r="B12063" s="2" t="s">
        <v>405</v>
      </c>
      <c r="C12063" s="2" t="s">
        <v>389</v>
      </c>
      <c r="D12063" s="2">
        <v>2015</v>
      </c>
      <c r="E12063" s="2" t="s">
        <v>388</v>
      </c>
      <c r="F12063" s="2">
        <v>3325476895</v>
      </c>
    </row>
    <row r="12064" spans="1:6" x14ac:dyDescent="0.25">
      <c r="A12064" s="2" t="s">
        <v>304</v>
      </c>
      <c r="B12064" s="2" t="s">
        <v>405</v>
      </c>
      <c r="C12064" s="2" t="s">
        <v>389</v>
      </c>
      <c r="D12064" s="2">
        <v>2016</v>
      </c>
      <c r="E12064" s="2" t="s">
        <v>388</v>
      </c>
      <c r="F12064" s="2">
        <v>2289431150</v>
      </c>
    </row>
    <row r="12065" spans="1:6" x14ac:dyDescent="0.25">
      <c r="A12065" s="2" t="s">
        <v>304</v>
      </c>
      <c r="B12065" s="2" t="s">
        <v>405</v>
      </c>
      <c r="C12065" s="2" t="s">
        <v>389</v>
      </c>
      <c r="D12065" s="2">
        <v>2017</v>
      </c>
      <c r="E12065" s="2" t="s">
        <v>388</v>
      </c>
      <c r="F12065" s="2">
        <v>3054502741</v>
      </c>
    </row>
    <row r="12066" spans="1:6" x14ac:dyDescent="0.25">
      <c r="A12066" s="2" t="s">
        <v>304</v>
      </c>
      <c r="B12066" s="2" t="s">
        <v>405</v>
      </c>
      <c r="C12066" s="2" t="s">
        <v>389</v>
      </c>
      <c r="D12066" s="2">
        <v>2018</v>
      </c>
      <c r="E12066" s="2" t="s">
        <v>388</v>
      </c>
      <c r="F12066" s="2">
        <v>2896346723</v>
      </c>
    </row>
    <row r="12067" spans="1:6" x14ac:dyDescent="0.25">
      <c r="A12067" s="2" t="s">
        <v>304</v>
      </c>
      <c r="B12067" s="2" t="s">
        <v>405</v>
      </c>
      <c r="C12067" s="2" t="s">
        <v>389</v>
      </c>
      <c r="D12067" s="2">
        <v>2019</v>
      </c>
      <c r="E12067" s="2" t="s">
        <v>388</v>
      </c>
      <c r="F12067" s="2">
        <v>3135198398</v>
      </c>
    </row>
    <row r="12068" spans="1:6" x14ac:dyDescent="0.25">
      <c r="A12068" s="2" t="s">
        <v>304</v>
      </c>
      <c r="B12068" s="2" t="s">
        <v>405</v>
      </c>
      <c r="C12068" s="2" t="s">
        <v>389</v>
      </c>
      <c r="D12068" s="2">
        <v>2020</v>
      </c>
      <c r="E12068" s="2" t="s">
        <v>388</v>
      </c>
      <c r="F12068" s="2">
        <v>3321571060</v>
      </c>
    </row>
    <row r="12069" spans="1:6" x14ac:dyDescent="0.25">
      <c r="A12069" s="2" t="s">
        <v>304</v>
      </c>
      <c r="B12069" s="2" t="s">
        <v>405</v>
      </c>
      <c r="C12069" s="2" t="s">
        <v>389</v>
      </c>
      <c r="D12069" s="2">
        <v>2021</v>
      </c>
      <c r="E12069" s="2" t="s">
        <v>388</v>
      </c>
      <c r="F12069" s="2">
        <v>3368926849</v>
      </c>
    </row>
    <row r="12070" spans="1:6" x14ac:dyDescent="0.25">
      <c r="A12070" s="2" t="s">
        <v>304</v>
      </c>
      <c r="B12070" s="2" t="s">
        <v>405</v>
      </c>
      <c r="C12070" s="2" t="s">
        <v>390</v>
      </c>
      <c r="D12070" s="2">
        <v>2010</v>
      </c>
      <c r="E12070" s="2" t="s">
        <v>388</v>
      </c>
      <c r="F12070" s="2">
        <v>777804952</v>
      </c>
    </row>
    <row r="12071" spans="1:6" x14ac:dyDescent="0.25">
      <c r="A12071" s="2" t="s">
        <v>304</v>
      </c>
      <c r="B12071" s="2" t="s">
        <v>405</v>
      </c>
      <c r="C12071" s="2" t="s">
        <v>390</v>
      </c>
      <c r="D12071" s="2">
        <v>2011</v>
      </c>
      <c r="E12071" s="2" t="s">
        <v>388</v>
      </c>
      <c r="F12071" s="2">
        <v>772084581</v>
      </c>
    </row>
    <row r="12072" spans="1:6" x14ac:dyDescent="0.25">
      <c r="A12072" s="2" t="s">
        <v>304</v>
      </c>
      <c r="B12072" s="2" t="s">
        <v>405</v>
      </c>
      <c r="C12072" s="2" t="s">
        <v>390</v>
      </c>
      <c r="D12072" s="2">
        <v>2012</v>
      </c>
      <c r="E12072" s="2" t="s">
        <v>388</v>
      </c>
      <c r="F12072" s="2">
        <v>803026092</v>
      </c>
    </row>
    <row r="12073" spans="1:6" x14ac:dyDescent="0.25">
      <c r="A12073" s="2" t="s">
        <v>304</v>
      </c>
      <c r="B12073" s="2" t="s">
        <v>405</v>
      </c>
      <c r="C12073" s="2" t="s">
        <v>390</v>
      </c>
      <c r="D12073" s="2">
        <v>2013</v>
      </c>
      <c r="E12073" s="2" t="s">
        <v>388</v>
      </c>
      <c r="F12073" s="2">
        <v>2008077568</v>
      </c>
    </row>
    <row r="12074" spans="1:6" x14ac:dyDescent="0.25">
      <c r="A12074" s="2" t="s">
        <v>304</v>
      </c>
      <c r="B12074" s="2" t="s">
        <v>405</v>
      </c>
      <c r="C12074" s="2" t="s">
        <v>390</v>
      </c>
      <c r="D12074" s="2">
        <v>2014</v>
      </c>
      <c r="E12074" s="2" t="s">
        <v>388</v>
      </c>
      <c r="F12074" s="2">
        <v>1545276125</v>
      </c>
    </row>
    <row r="12075" spans="1:6" x14ac:dyDescent="0.25">
      <c r="A12075" s="2" t="s">
        <v>304</v>
      </c>
      <c r="B12075" s="2" t="s">
        <v>405</v>
      </c>
      <c r="C12075" s="2" t="s">
        <v>390</v>
      </c>
      <c r="D12075" s="2">
        <v>2015</v>
      </c>
      <c r="E12075" s="2" t="s">
        <v>388</v>
      </c>
      <c r="F12075" s="2">
        <v>1768146557</v>
      </c>
    </row>
    <row r="12076" spans="1:6" x14ac:dyDescent="0.25">
      <c r="A12076" s="2" t="s">
        <v>304</v>
      </c>
      <c r="B12076" s="2" t="s">
        <v>405</v>
      </c>
      <c r="C12076" s="2" t="s">
        <v>390</v>
      </c>
      <c r="D12076" s="2">
        <v>2016</v>
      </c>
      <c r="E12076" s="2" t="s">
        <v>388</v>
      </c>
      <c r="F12076" s="2">
        <v>1197333854</v>
      </c>
    </row>
    <row r="12077" spans="1:6" x14ac:dyDescent="0.25">
      <c r="A12077" s="2" t="s">
        <v>304</v>
      </c>
      <c r="B12077" s="2" t="s">
        <v>405</v>
      </c>
      <c r="C12077" s="2" t="s">
        <v>390</v>
      </c>
      <c r="D12077" s="2">
        <v>2017</v>
      </c>
      <c r="E12077" s="2" t="s">
        <v>388</v>
      </c>
      <c r="F12077" s="2">
        <v>2775454403</v>
      </c>
    </row>
    <row r="12078" spans="1:6" x14ac:dyDescent="0.25">
      <c r="A12078" s="2" t="s">
        <v>304</v>
      </c>
      <c r="B12078" s="2" t="s">
        <v>405</v>
      </c>
      <c r="C12078" s="2" t="s">
        <v>390</v>
      </c>
      <c r="D12078" s="2">
        <v>2018</v>
      </c>
      <c r="E12078" s="2" t="s">
        <v>388</v>
      </c>
      <c r="F12078" s="2">
        <v>2305460264</v>
      </c>
    </row>
    <row r="12079" spans="1:6" x14ac:dyDescent="0.25">
      <c r="A12079" s="2" t="s">
        <v>304</v>
      </c>
      <c r="B12079" s="2" t="s">
        <v>405</v>
      </c>
      <c r="C12079" s="2" t="s">
        <v>390</v>
      </c>
      <c r="D12079" s="2">
        <v>2019</v>
      </c>
      <c r="E12079" s="2" t="s">
        <v>388</v>
      </c>
      <c r="F12079" s="2">
        <v>2299512943</v>
      </c>
    </row>
    <row r="12080" spans="1:6" x14ac:dyDescent="0.25">
      <c r="A12080" s="2" t="s">
        <v>304</v>
      </c>
      <c r="B12080" s="2" t="s">
        <v>405</v>
      </c>
      <c r="C12080" s="2" t="s">
        <v>390</v>
      </c>
      <c r="D12080" s="2">
        <v>2020</v>
      </c>
      <c r="E12080" s="2" t="s">
        <v>388</v>
      </c>
      <c r="F12080" s="2">
        <v>2340068405</v>
      </c>
    </row>
    <row r="12081" spans="1:6" x14ac:dyDescent="0.25">
      <c r="A12081" s="2" t="s">
        <v>304</v>
      </c>
      <c r="B12081" s="2" t="s">
        <v>405</v>
      </c>
      <c r="C12081" s="2" t="s">
        <v>390</v>
      </c>
      <c r="D12081" s="2">
        <v>2021</v>
      </c>
      <c r="E12081" s="2" t="s">
        <v>388</v>
      </c>
      <c r="F12081" s="2">
        <v>2404310486</v>
      </c>
    </row>
    <row r="12082" spans="1:6" x14ac:dyDescent="0.25">
      <c r="A12082" s="2" t="s">
        <v>305</v>
      </c>
      <c r="B12082" s="2" t="s">
        <v>405</v>
      </c>
      <c r="C12082" s="2" t="s">
        <v>387</v>
      </c>
      <c r="D12082" s="2">
        <v>2010</v>
      </c>
      <c r="E12082" s="2" t="s">
        <v>388</v>
      </c>
      <c r="F12082" s="2">
        <v>331214879</v>
      </c>
    </row>
    <row r="12083" spans="1:6" x14ac:dyDescent="0.25">
      <c r="A12083" s="2" t="s">
        <v>305</v>
      </c>
      <c r="B12083" s="2" t="s">
        <v>405</v>
      </c>
      <c r="C12083" s="2" t="s">
        <v>387</v>
      </c>
      <c r="D12083" s="2">
        <v>2011</v>
      </c>
      <c r="E12083" s="2" t="s">
        <v>388</v>
      </c>
      <c r="F12083" s="2">
        <v>326416084</v>
      </c>
    </row>
    <row r="12084" spans="1:6" x14ac:dyDescent="0.25">
      <c r="A12084" s="2" t="s">
        <v>305</v>
      </c>
      <c r="B12084" s="2" t="s">
        <v>405</v>
      </c>
      <c r="C12084" s="2" t="s">
        <v>387</v>
      </c>
      <c r="D12084" s="2">
        <v>2012</v>
      </c>
      <c r="E12084" s="2" t="s">
        <v>388</v>
      </c>
      <c r="F12084" s="2">
        <v>367701817</v>
      </c>
    </row>
    <row r="12085" spans="1:6" x14ac:dyDescent="0.25">
      <c r="A12085" s="2" t="s">
        <v>305</v>
      </c>
      <c r="B12085" s="2" t="s">
        <v>405</v>
      </c>
      <c r="C12085" s="2" t="s">
        <v>387</v>
      </c>
      <c r="D12085" s="2">
        <v>2013</v>
      </c>
      <c r="E12085" s="2" t="s">
        <v>388</v>
      </c>
      <c r="F12085" s="2">
        <v>255669656</v>
      </c>
    </row>
    <row r="12086" spans="1:6" x14ac:dyDescent="0.25">
      <c r="A12086" s="2" t="s">
        <v>305</v>
      </c>
      <c r="B12086" s="2" t="s">
        <v>405</v>
      </c>
      <c r="C12086" s="2" t="s">
        <v>387</v>
      </c>
      <c r="D12086" s="2">
        <v>2014</v>
      </c>
      <c r="E12086" s="2" t="s">
        <v>388</v>
      </c>
      <c r="F12086" s="2">
        <v>390729325</v>
      </c>
    </row>
    <row r="12087" spans="1:6" x14ac:dyDescent="0.25">
      <c r="A12087" s="2" t="s">
        <v>305</v>
      </c>
      <c r="B12087" s="2" t="s">
        <v>405</v>
      </c>
      <c r="C12087" s="2" t="s">
        <v>387</v>
      </c>
      <c r="D12087" s="2">
        <v>2015</v>
      </c>
      <c r="E12087" s="2" t="s">
        <v>388</v>
      </c>
      <c r="F12087" s="2">
        <v>627568228</v>
      </c>
    </row>
    <row r="12088" spans="1:6" x14ac:dyDescent="0.25">
      <c r="A12088" s="2" t="s">
        <v>305</v>
      </c>
      <c r="B12088" s="2" t="s">
        <v>405</v>
      </c>
      <c r="C12088" s="2" t="s">
        <v>387</v>
      </c>
      <c r="D12088" s="2">
        <v>2016</v>
      </c>
      <c r="E12088" s="2" t="s">
        <v>388</v>
      </c>
      <c r="F12088" s="2">
        <v>611451389</v>
      </c>
    </row>
    <row r="12089" spans="1:6" x14ac:dyDescent="0.25">
      <c r="A12089" s="2" t="s">
        <v>305</v>
      </c>
      <c r="B12089" s="2" t="s">
        <v>405</v>
      </c>
      <c r="C12089" s="2" t="s">
        <v>387</v>
      </c>
      <c r="D12089" s="2">
        <v>2017</v>
      </c>
      <c r="E12089" s="2" t="s">
        <v>388</v>
      </c>
      <c r="F12089" s="2">
        <v>738931591</v>
      </c>
    </row>
    <row r="12090" spans="1:6" x14ac:dyDescent="0.25">
      <c r="A12090" s="2" t="s">
        <v>305</v>
      </c>
      <c r="B12090" s="2" t="s">
        <v>405</v>
      </c>
      <c r="C12090" s="2" t="s">
        <v>387</v>
      </c>
      <c r="D12090" s="2">
        <v>2018</v>
      </c>
      <c r="E12090" s="2" t="s">
        <v>388</v>
      </c>
      <c r="F12090" s="2">
        <v>975769250</v>
      </c>
    </row>
    <row r="12091" spans="1:6" x14ac:dyDescent="0.25">
      <c r="A12091" s="2" t="s">
        <v>305</v>
      </c>
      <c r="B12091" s="2" t="s">
        <v>405</v>
      </c>
      <c r="C12091" s="2" t="s">
        <v>387</v>
      </c>
      <c r="D12091" s="2">
        <v>2019</v>
      </c>
      <c r="E12091" s="2" t="s">
        <v>388</v>
      </c>
      <c r="F12091" s="2">
        <v>1051909671</v>
      </c>
    </row>
    <row r="12092" spans="1:6" x14ac:dyDescent="0.25">
      <c r="A12092" s="2" t="s">
        <v>305</v>
      </c>
      <c r="B12092" s="2" t="s">
        <v>405</v>
      </c>
      <c r="C12092" s="2" t="s">
        <v>387</v>
      </c>
      <c r="D12092" s="2">
        <v>2020</v>
      </c>
      <c r="E12092" s="2" t="s">
        <v>388</v>
      </c>
      <c r="F12092" s="2">
        <v>1146207419</v>
      </c>
    </row>
    <row r="12093" spans="1:6" x14ac:dyDescent="0.25">
      <c r="A12093" s="2" t="s">
        <v>305</v>
      </c>
      <c r="B12093" s="2" t="s">
        <v>405</v>
      </c>
      <c r="C12093" s="2" t="s">
        <v>387</v>
      </c>
      <c r="D12093" s="2">
        <v>2021</v>
      </c>
      <c r="E12093" s="2" t="s">
        <v>388</v>
      </c>
      <c r="F12093" s="2">
        <v>1218253969</v>
      </c>
    </row>
    <row r="12094" spans="1:6" x14ac:dyDescent="0.25">
      <c r="A12094" s="2" t="s">
        <v>305</v>
      </c>
      <c r="B12094" s="2" t="s">
        <v>405</v>
      </c>
      <c r="C12094" s="2" t="s">
        <v>389</v>
      </c>
      <c r="D12094" s="2">
        <v>2010</v>
      </c>
      <c r="E12094" s="2" t="s">
        <v>388</v>
      </c>
      <c r="F12094" s="2">
        <v>834007052</v>
      </c>
    </row>
    <row r="12095" spans="1:6" x14ac:dyDescent="0.25">
      <c r="A12095" s="2" t="s">
        <v>305</v>
      </c>
      <c r="B12095" s="2" t="s">
        <v>405</v>
      </c>
      <c r="C12095" s="2" t="s">
        <v>389</v>
      </c>
      <c r="D12095" s="2">
        <v>2011</v>
      </c>
      <c r="E12095" s="2" t="s">
        <v>388</v>
      </c>
      <c r="F12095" s="2">
        <v>1026723594</v>
      </c>
    </row>
    <row r="12096" spans="1:6" x14ac:dyDescent="0.25">
      <c r="A12096" s="2" t="s">
        <v>305</v>
      </c>
      <c r="B12096" s="2" t="s">
        <v>405</v>
      </c>
      <c r="C12096" s="2" t="s">
        <v>389</v>
      </c>
      <c r="D12096" s="2">
        <v>2012</v>
      </c>
      <c r="E12096" s="2" t="s">
        <v>388</v>
      </c>
      <c r="F12096" s="2">
        <v>2158168012</v>
      </c>
    </row>
    <row r="12097" spans="1:6" x14ac:dyDescent="0.25">
      <c r="A12097" s="2" t="s">
        <v>305</v>
      </c>
      <c r="B12097" s="2" t="s">
        <v>405</v>
      </c>
      <c r="C12097" s="2" t="s">
        <v>389</v>
      </c>
      <c r="D12097" s="2">
        <v>2013</v>
      </c>
      <c r="E12097" s="2" t="s">
        <v>388</v>
      </c>
      <c r="F12097" s="2">
        <v>2547586027</v>
      </c>
    </row>
    <row r="12098" spans="1:6" x14ac:dyDescent="0.25">
      <c r="A12098" s="2" t="s">
        <v>305</v>
      </c>
      <c r="B12098" s="2" t="s">
        <v>405</v>
      </c>
      <c r="C12098" s="2" t="s">
        <v>389</v>
      </c>
      <c r="D12098" s="2">
        <v>2014</v>
      </c>
      <c r="E12098" s="2" t="s">
        <v>388</v>
      </c>
      <c r="F12098" s="2">
        <v>7569393873</v>
      </c>
    </row>
    <row r="12099" spans="1:6" x14ac:dyDescent="0.25">
      <c r="A12099" s="2" t="s">
        <v>305</v>
      </c>
      <c r="B12099" s="2" t="s">
        <v>405</v>
      </c>
      <c r="C12099" s="2" t="s">
        <v>389</v>
      </c>
      <c r="D12099" s="2">
        <v>2015</v>
      </c>
      <c r="E12099" s="2" t="s">
        <v>388</v>
      </c>
      <c r="F12099" s="2">
        <v>1918268137</v>
      </c>
    </row>
    <row r="12100" spans="1:6" x14ac:dyDescent="0.25">
      <c r="A12100" s="2" t="s">
        <v>305</v>
      </c>
      <c r="B12100" s="2" t="s">
        <v>405</v>
      </c>
      <c r="C12100" s="2" t="s">
        <v>389</v>
      </c>
      <c r="D12100" s="2">
        <v>2016</v>
      </c>
      <c r="E12100" s="2" t="s">
        <v>388</v>
      </c>
      <c r="F12100" s="2">
        <v>1699979244</v>
      </c>
    </row>
    <row r="12101" spans="1:6" x14ac:dyDescent="0.25">
      <c r="A12101" s="2" t="s">
        <v>305</v>
      </c>
      <c r="B12101" s="2" t="s">
        <v>405</v>
      </c>
      <c r="C12101" s="2" t="s">
        <v>389</v>
      </c>
      <c r="D12101" s="2">
        <v>2017</v>
      </c>
      <c r="E12101" s="2" t="s">
        <v>388</v>
      </c>
      <c r="F12101" s="2">
        <v>2033175957</v>
      </c>
    </row>
    <row r="12102" spans="1:6" x14ac:dyDescent="0.25">
      <c r="A12102" s="2" t="s">
        <v>305</v>
      </c>
      <c r="B12102" s="2" t="s">
        <v>405</v>
      </c>
      <c r="C12102" s="2" t="s">
        <v>389</v>
      </c>
      <c r="D12102" s="2">
        <v>2018</v>
      </c>
      <c r="E12102" s="2" t="s">
        <v>388</v>
      </c>
      <c r="F12102" s="2">
        <v>2641603007</v>
      </c>
    </row>
    <row r="12103" spans="1:6" x14ac:dyDescent="0.25">
      <c r="A12103" s="2" t="s">
        <v>305</v>
      </c>
      <c r="B12103" s="2" t="s">
        <v>405</v>
      </c>
      <c r="C12103" s="2" t="s">
        <v>389</v>
      </c>
      <c r="D12103" s="2">
        <v>2019</v>
      </c>
      <c r="E12103" s="2" t="s">
        <v>388</v>
      </c>
      <c r="F12103" s="2">
        <v>2863191264</v>
      </c>
    </row>
    <row r="12104" spans="1:6" x14ac:dyDescent="0.25">
      <c r="A12104" s="2" t="s">
        <v>305</v>
      </c>
      <c r="B12104" s="2" t="s">
        <v>405</v>
      </c>
      <c r="C12104" s="2" t="s">
        <v>389</v>
      </c>
      <c r="D12104" s="2">
        <v>2020</v>
      </c>
      <c r="E12104" s="2" t="s">
        <v>388</v>
      </c>
      <c r="F12104" s="2">
        <v>3004195350</v>
      </c>
    </row>
    <row r="12105" spans="1:6" x14ac:dyDescent="0.25">
      <c r="A12105" s="2" t="s">
        <v>305</v>
      </c>
      <c r="B12105" s="2" t="s">
        <v>405</v>
      </c>
      <c r="C12105" s="2" t="s">
        <v>389</v>
      </c>
      <c r="D12105" s="2">
        <v>2021</v>
      </c>
      <c r="E12105" s="2" t="s">
        <v>388</v>
      </c>
      <c r="F12105" s="2">
        <v>3029945397</v>
      </c>
    </row>
    <row r="12106" spans="1:6" x14ac:dyDescent="0.25">
      <c r="A12106" s="2" t="s">
        <v>305</v>
      </c>
      <c r="B12106" s="2" t="s">
        <v>405</v>
      </c>
      <c r="C12106" s="2" t="s">
        <v>390</v>
      </c>
      <c r="D12106" s="2">
        <v>2010</v>
      </c>
      <c r="E12106" s="2" t="s">
        <v>388</v>
      </c>
      <c r="F12106" s="2">
        <v>355806846</v>
      </c>
    </row>
    <row r="12107" spans="1:6" x14ac:dyDescent="0.25">
      <c r="A12107" s="2" t="s">
        <v>305</v>
      </c>
      <c r="B12107" s="2" t="s">
        <v>405</v>
      </c>
      <c r="C12107" s="2" t="s">
        <v>390</v>
      </c>
      <c r="D12107" s="2">
        <v>2011</v>
      </c>
      <c r="E12107" s="2" t="s">
        <v>388</v>
      </c>
      <c r="F12107" s="2">
        <v>624725743</v>
      </c>
    </row>
    <row r="12108" spans="1:6" x14ac:dyDescent="0.25">
      <c r="A12108" s="2" t="s">
        <v>305</v>
      </c>
      <c r="B12108" s="2" t="s">
        <v>405</v>
      </c>
      <c r="C12108" s="2" t="s">
        <v>390</v>
      </c>
      <c r="D12108" s="2">
        <v>2012</v>
      </c>
      <c r="E12108" s="2" t="s">
        <v>388</v>
      </c>
      <c r="F12108" s="2">
        <v>854329661</v>
      </c>
    </row>
    <row r="12109" spans="1:6" x14ac:dyDescent="0.25">
      <c r="A12109" s="2" t="s">
        <v>305</v>
      </c>
      <c r="B12109" s="2" t="s">
        <v>405</v>
      </c>
      <c r="C12109" s="2" t="s">
        <v>390</v>
      </c>
      <c r="D12109" s="2">
        <v>2013</v>
      </c>
      <c r="E12109" s="2" t="s">
        <v>388</v>
      </c>
      <c r="F12109" s="2">
        <v>1303330664</v>
      </c>
    </row>
    <row r="12110" spans="1:6" x14ac:dyDescent="0.25">
      <c r="A12110" s="2" t="s">
        <v>305</v>
      </c>
      <c r="B12110" s="2" t="s">
        <v>405</v>
      </c>
      <c r="C12110" s="2" t="s">
        <v>390</v>
      </c>
      <c r="D12110" s="2">
        <v>2014</v>
      </c>
      <c r="E12110" s="2" t="s">
        <v>388</v>
      </c>
      <c r="F12110" s="2">
        <v>1435010091</v>
      </c>
    </row>
    <row r="12111" spans="1:6" x14ac:dyDescent="0.25">
      <c r="A12111" s="2" t="s">
        <v>305</v>
      </c>
      <c r="B12111" s="2" t="s">
        <v>405</v>
      </c>
      <c r="C12111" s="2" t="s">
        <v>390</v>
      </c>
      <c r="D12111" s="2">
        <v>2015</v>
      </c>
      <c r="E12111" s="2" t="s">
        <v>388</v>
      </c>
      <c r="F12111" s="2">
        <v>1341873682</v>
      </c>
    </row>
    <row r="12112" spans="1:6" x14ac:dyDescent="0.25">
      <c r="A12112" s="2" t="s">
        <v>305</v>
      </c>
      <c r="B12112" s="2" t="s">
        <v>405</v>
      </c>
      <c r="C12112" s="2" t="s">
        <v>390</v>
      </c>
      <c r="D12112" s="2">
        <v>2016</v>
      </c>
      <c r="E12112" s="2" t="s">
        <v>388</v>
      </c>
      <c r="F12112" s="2">
        <v>1123542490</v>
      </c>
    </row>
    <row r="12113" spans="1:6" x14ac:dyDescent="0.25">
      <c r="A12113" s="2" t="s">
        <v>305</v>
      </c>
      <c r="B12113" s="2" t="s">
        <v>405</v>
      </c>
      <c r="C12113" s="2" t="s">
        <v>390</v>
      </c>
      <c r="D12113" s="2">
        <v>2017</v>
      </c>
      <c r="E12113" s="2" t="s">
        <v>388</v>
      </c>
      <c r="F12113" s="2">
        <v>1635515737</v>
      </c>
    </row>
    <row r="12114" spans="1:6" x14ac:dyDescent="0.25">
      <c r="A12114" s="2" t="s">
        <v>305</v>
      </c>
      <c r="B12114" s="2" t="s">
        <v>405</v>
      </c>
      <c r="C12114" s="2" t="s">
        <v>390</v>
      </c>
      <c r="D12114" s="2">
        <v>2018</v>
      </c>
      <c r="E12114" s="2" t="s">
        <v>388</v>
      </c>
      <c r="F12114" s="2">
        <v>1778005168</v>
      </c>
    </row>
    <row r="12115" spans="1:6" x14ac:dyDescent="0.25">
      <c r="A12115" s="2" t="s">
        <v>305</v>
      </c>
      <c r="B12115" s="2" t="s">
        <v>405</v>
      </c>
      <c r="C12115" s="2" t="s">
        <v>390</v>
      </c>
      <c r="D12115" s="2">
        <v>2019</v>
      </c>
      <c r="E12115" s="2" t="s">
        <v>388</v>
      </c>
      <c r="F12115" s="2">
        <v>1821353236</v>
      </c>
    </row>
    <row r="12116" spans="1:6" x14ac:dyDescent="0.25">
      <c r="A12116" s="2" t="s">
        <v>305</v>
      </c>
      <c r="B12116" s="2" t="s">
        <v>405</v>
      </c>
      <c r="C12116" s="2" t="s">
        <v>390</v>
      </c>
      <c r="D12116" s="2">
        <v>2020</v>
      </c>
      <c r="E12116" s="2" t="s">
        <v>388</v>
      </c>
      <c r="F12116" s="2">
        <v>1878787386</v>
      </c>
    </row>
    <row r="12117" spans="1:6" x14ac:dyDescent="0.25">
      <c r="A12117" s="2" t="s">
        <v>305</v>
      </c>
      <c r="B12117" s="2" t="s">
        <v>405</v>
      </c>
      <c r="C12117" s="2" t="s">
        <v>390</v>
      </c>
      <c r="D12117" s="2">
        <v>2021</v>
      </c>
      <c r="E12117" s="2" t="s">
        <v>388</v>
      </c>
      <c r="F12117" s="2">
        <v>1947217946</v>
      </c>
    </row>
    <row r="12118" spans="1:6" x14ac:dyDescent="0.25">
      <c r="A12118" s="2" t="s">
        <v>306</v>
      </c>
      <c r="B12118" s="2" t="s">
        <v>405</v>
      </c>
      <c r="C12118" s="2" t="s">
        <v>387</v>
      </c>
      <c r="D12118" s="2">
        <v>2010</v>
      </c>
      <c r="E12118" s="2" t="s">
        <v>388</v>
      </c>
      <c r="F12118" s="2">
        <v>125048261</v>
      </c>
    </row>
    <row r="12119" spans="1:6" x14ac:dyDescent="0.25">
      <c r="A12119" s="2" t="s">
        <v>306</v>
      </c>
      <c r="B12119" s="2" t="s">
        <v>405</v>
      </c>
      <c r="C12119" s="2" t="s">
        <v>387</v>
      </c>
      <c r="D12119" s="2">
        <v>2011</v>
      </c>
      <c r="E12119" s="2" t="s">
        <v>388</v>
      </c>
      <c r="F12119" s="2">
        <v>55275313</v>
      </c>
    </row>
    <row r="12120" spans="1:6" x14ac:dyDescent="0.25">
      <c r="A12120" s="2" t="s">
        <v>306</v>
      </c>
      <c r="B12120" s="2" t="s">
        <v>405</v>
      </c>
      <c r="C12120" s="2" t="s">
        <v>387</v>
      </c>
      <c r="D12120" s="2">
        <v>2012</v>
      </c>
      <c r="E12120" s="2" t="s">
        <v>388</v>
      </c>
      <c r="F12120" s="2">
        <v>153079719</v>
      </c>
    </row>
    <row r="12121" spans="1:6" x14ac:dyDescent="0.25">
      <c r="A12121" s="2" t="s">
        <v>306</v>
      </c>
      <c r="B12121" s="2" t="s">
        <v>405</v>
      </c>
      <c r="C12121" s="2" t="s">
        <v>387</v>
      </c>
      <c r="D12121" s="2">
        <v>2013</v>
      </c>
      <c r="E12121" s="2" t="s">
        <v>388</v>
      </c>
      <c r="F12121" s="2">
        <v>89563484</v>
      </c>
    </row>
    <row r="12122" spans="1:6" x14ac:dyDescent="0.25">
      <c r="A12122" s="2" t="s">
        <v>306</v>
      </c>
      <c r="B12122" s="2" t="s">
        <v>405</v>
      </c>
      <c r="C12122" s="2" t="s">
        <v>387</v>
      </c>
      <c r="D12122" s="2">
        <v>2014</v>
      </c>
      <c r="E12122" s="2" t="s">
        <v>388</v>
      </c>
      <c r="F12122" s="2">
        <v>153657491</v>
      </c>
    </row>
    <row r="12123" spans="1:6" x14ac:dyDescent="0.25">
      <c r="A12123" s="2" t="s">
        <v>306</v>
      </c>
      <c r="B12123" s="2" t="s">
        <v>405</v>
      </c>
      <c r="C12123" s="2" t="s">
        <v>387</v>
      </c>
      <c r="D12123" s="2">
        <v>2015</v>
      </c>
      <c r="E12123" s="2" t="s">
        <v>388</v>
      </c>
      <c r="F12123" s="2">
        <v>74365010</v>
      </c>
    </row>
    <row r="12124" spans="1:6" x14ac:dyDescent="0.25">
      <c r="A12124" s="2" t="s">
        <v>306</v>
      </c>
      <c r="B12124" s="2" t="s">
        <v>405</v>
      </c>
      <c r="C12124" s="2" t="s">
        <v>387</v>
      </c>
      <c r="D12124" s="2">
        <v>2016</v>
      </c>
      <c r="E12124" s="2" t="s">
        <v>388</v>
      </c>
      <c r="F12124" s="2">
        <v>160129716</v>
      </c>
    </row>
    <row r="12125" spans="1:6" x14ac:dyDescent="0.25">
      <c r="A12125" s="2" t="s">
        <v>306</v>
      </c>
      <c r="B12125" s="2" t="s">
        <v>405</v>
      </c>
      <c r="C12125" s="2" t="s">
        <v>387</v>
      </c>
      <c r="D12125" s="2">
        <v>2017</v>
      </c>
      <c r="E12125" s="2" t="s">
        <v>388</v>
      </c>
      <c r="F12125" s="2">
        <v>110766124</v>
      </c>
    </row>
    <row r="12126" spans="1:6" x14ac:dyDescent="0.25">
      <c r="A12126" s="2" t="s">
        <v>306</v>
      </c>
      <c r="B12126" s="2" t="s">
        <v>405</v>
      </c>
      <c r="C12126" s="2" t="s">
        <v>387</v>
      </c>
      <c r="D12126" s="2">
        <v>2018</v>
      </c>
      <c r="E12126" s="2" t="s">
        <v>388</v>
      </c>
      <c r="F12126" s="2">
        <v>194682974</v>
      </c>
    </row>
    <row r="12127" spans="1:6" x14ac:dyDescent="0.25">
      <c r="A12127" s="2" t="s">
        <v>306</v>
      </c>
      <c r="B12127" s="2" t="s">
        <v>405</v>
      </c>
      <c r="C12127" s="2" t="s">
        <v>387</v>
      </c>
      <c r="D12127" s="2">
        <v>2019</v>
      </c>
      <c r="E12127" s="2" t="s">
        <v>388</v>
      </c>
      <c r="F12127" s="2">
        <v>208577617</v>
      </c>
    </row>
    <row r="12128" spans="1:6" x14ac:dyDescent="0.25">
      <c r="A12128" s="2" t="s">
        <v>306</v>
      </c>
      <c r="B12128" s="2" t="s">
        <v>405</v>
      </c>
      <c r="C12128" s="2" t="s">
        <v>387</v>
      </c>
      <c r="D12128" s="2">
        <v>2020</v>
      </c>
      <c r="E12128" s="2" t="s">
        <v>388</v>
      </c>
      <c r="F12128" s="2">
        <v>224260849</v>
      </c>
    </row>
    <row r="12129" spans="1:6" x14ac:dyDescent="0.25">
      <c r="A12129" s="2" t="s">
        <v>306</v>
      </c>
      <c r="B12129" s="2" t="s">
        <v>405</v>
      </c>
      <c r="C12129" s="2" t="s">
        <v>387</v>
      </c>
      <c r="D12129" s="2">
        <v>2021</v>
      </c>
      <c r="E12129" s="2" t="s">
        <v>388</v>
      </c>
      <c r="F12129" s="2">
        <v>236367525</v>
      </c>
    </row>
    <row r="12130" spans="1:6" x14ac:dyDescent="0.25">
      <c r="A12130" s="2" t="s">
        <v>306</v>
      </c>
      <c r="B12130" s="2" t="s">
        <v>405</v>
      </c>
      <c r="C12130" s="2" t="s">
        <v>389</v>
      </c>
      <c r="D12130" s="2">
        <v>2010</v>
      </c>
      <c r="E12130" s="2" t="s">
        <v>388</v>
      </c>
      <c r="F12130" s="2">
        <v>34543355</v>
      </c>
    </row>
    <row r="12131" spans="1:6" x14ac:dyDescent="0.25">
      <c r="A12131" s="2" t="s">
        <v>306</v>
      </c>
      <c r="B12131" s="2" t="s">
        <v>405</v>
      </c>
      <c r="C12131" s="2" t="s">
        <v>389</v>
      </c>
      <c r="D12131" s="2">
        <v>2011</v>
      </c>
      <c r="E12131" s="2" t="s">
        <v>388</v>
      </c>
      <c r="F12131" s="2">
        <v>176296410</v>
      </c>
    </row>
    <row r="12132" spans="1:6" x14ac:dyDescent="0.25">
      <c r="A12132" s="2" t="s">
        <v>306</v>
      </c>
      <c r="B12132" s="2" t="s">
        <v>405</v>
      </c>
      <c r="C12132" s="2" t="s">
        <v>389</v>
      </c>
      <c r="D12132" s="2">
        <v>2012</v>
      </c>
      <c r="E12132" s="2" t="s">
        <v>388</v>
      </c>
      <c r="F12132" s="2">
        <v>68597319</v>
      </c>
    </row>
    <row r="12133" spans="1:6" x14ac:dyDescent="0.25">
      <c r="A12133" s="2" t="s">
        <v>306</v>
      </c>
      <c r="B12133" s="2" t="s">
        <v>405</v>
      </c>
      <c r="C12133" s="2" t="s">
        <v>389</v>
      </c>
      <c r="D12133" s="2">
        <v>2013</v>
      </c>
      <c r="E12133" s="2" t="s">
        <v>388</v>
      </c>
      <c r="F12133" s="2">
        <v>123302563</v>
      </c>
    </row>
    <row r="12134" spans="1:6" x14ac:dyDescent="0.25">
      <c r="A12134" s="2" t="s">
        <v>306</v>
      </c>
      <c r="B12134" s="2" t="s">
        <v>405</v>
      </c>
      <c r="C12134" s="2" t="s">
        <v>389</v>
      </c>
      <c r="D12134" s="2">
        <v>2014</v>
      </c>
      <c r="E12134" s="2" t="s">
        <v>388</v>
      </c>
      <c r="F12134" s="2">
        <v>184611529</v>
      </c>
    </row>
    <row r="12135" spans="1:6" x14ac:dyDescent="0.25">
      <c r="A12135" s="2" t="s">
        <v>306</v>
      </c>
      <c r="B12135" s="2" t="s">
        <v>405</v>
      </c>
      <c r="C12135" s="2" t="s">
        <v>389</v>
      </c>
      <c r="D12135" s="2">
        <v>2015</v>
      </c>
      <c r="E12135" s="2" t="s">
        <v>388</v>
      </c>
      <c r="F12135" s="2">
        <v>406925448</v>
      </c>
    </row>
    <row r="12136" spans="1:6" x14ac:dyDescent="0.25">
      <c r="A12136" s="2" t="s">
        <v>306</v>
      </c>
      <c r="B12136" s="2" t="s">
        <v>405</v>
      </c>
      <c r="C12136" s="2" t="s">
        <v>389</v>
      </c>
      <c r="D12136" s="2">
        <v>2016</v>
      </c>
      <c r="E12136" s="2" t="s">
        <v>388</v>
      </c>
      <c r="F12136" s="2">
        <v>240940345</v>
      </c>
    </row>
    <row r="12137" spans="1:6" x14ac:dyDescent="0.25">
      <c r="A12137" s="2" t="s">
        <v>306</v>
      </c>
      <c r="B12137" s="2" t="s">
        <v>405</v>
      </c>
      <c r="C12137" s="2" t="s">
        <v>389</v>
      </c>
      <c r="D12137" s="2">
        <v>2017</v>
      </c>
      <c r="E12137" s="2" t="s">
        <v>388</v>
      </c>
      <c r="F12137" s="2">
        <v>149840811</v>
      </c>
    </row>
    <row r="12138" spans="1:6" x14ac:dyDescent="0.25">
      <c r="A12138" s="2" t="s">
        <v>306</v>
      </c>
      <c r="B12138" s="2" t="s">
        <v>405</v>
      </c>
      <c r="C12138" s="2" t="s">
        <v>389</v>
      </c>
      <c r="D12138" s="2">
        <v>2018</v>
      </c>
      <c r="E12138" s="2" t="s">
        <v>388</v>
      </c>
      <c r="F12138" s="2">
        <v>247485332</v>
      </c>
    </row>
    <row r="12139" spans="1:6" x14ac:dyDescent="0.25">
      <c r="A12139" s="2" t="s">
        <v>306</v>
      </c>
      <c r="B12139" s="2" t="s">
        <v>405</v>
      </c>
      <c r="C12139" s="2" t="s">
        <v>389</v>
      </c>
      <c r="D12139" s="2">
        <v>2019</v>
      </c>
      <c r="E12139" s="2" t="s">
        <v>388</v>
      </c>
      <c r="F12139" s="2">
        <v>257617186</v>
      </c>
    </row>
    <row r="12140" spans="1:6" x14ac:dyDescent="0.25">
      <c r="A12140" s="2" t="s">
        <v>306</v>
      </c>
      <c r="B12140" s="2" t="s">
        <v>405</v>
      </c>
      <c r="C12140" s="2" t="s">
        <v>389</v>
      </c>
      <c r="D12140" s="2">
        <v>2020</v>
      </c>
      <c r="E12140" s="2" t="s">
        <v>388</v>
      </c>
      <c r="F12140" s="2">
        <v>269183401</v>
      </c>
    </row>
    <row r="12141" spans="1:6" x14ac:dyDescent="0.25">
      <c r="A12141" s="2" t="s">
        <v>306</v>
      </c>
      <c r="B12141" s="2" t="s">
        <v>405</v>
      </c>
      <c r="C12141" s="2" t="s">
        <v>389</v>
      </c>
      <c r="D12141" s="2">
        <v>2021</v>
      </c>
      <c r="E12141" s="2" t="s">
        <v>388</v>
      </c>
      <c r="F12141" s="2">
        <v>271451729</v>
      </c>
    </row>
    <row r="12142" spans="1:6" x14ac:dyDescent="0.25">
      <c r="A12142" s="2" t="s">
        <v>306</v>
      </c>
      <c r="B12142" s="2" t="s">
        <v>405</v>
      </c>
      <c r="C12142" s="2" t="s">
        <v>390</v>
      </c>
      <c r="D12142" s="2">
        <v>2010</v>
      </c>
      <c r="E12142" s="2" t="s">
        <v>388</v>
      </c>
      <c r="F12142" s="2">
        <v>60238889</v>
      </c>
    </row>
    <row r="12143" spans="1:6" x14ac:dyDescent="0.25">
      <c r="A12143" s="2" t="s">
        <v>306</v>
      </c>
      <c r="B12143" s="2" t="s">
        <v>405</v>
      </c>
      <c r="C12143" s="2" t="s">
        <v>390</v>
      </c>
      <c r="D12143" s="2">
        <v>2011</v>
      </c>
      <c r="E12143" s="2" t="s">
        <v>388</v>
      </c>
      <c r="F12143" s="2">
        <v>40380986</v>
      </c>
    </row>
    <row r="12144" spans="1:6" x14ac:dyDescent="0.25">
      <c r="A12144" s="2" t="s">
        <v>306</v>
      </c>
      <c r="B12144" s="2" t="s">
        <v>405</v>
      </c>
      <c r="C12144" s="2" t="s">
        <v>390</v>
      </c>
      <c r="D12144" s="2">
        <v>2012</v>
      </c>
      <c r="E12144" s="2" t="s">
        <v>388</v>
      </c>
      <c r="F12144" s="2">
        <v>78369335</v>
      </c>
    </row>
    <row r="12145" spans="1:6" x14ac:dyDescent="0.25">
      <c r="A12145" s="2" t="s">
        <v>306</v>
      </c>
      <c r="B12145" s="2" t="s">
        <v>405</v>
      </c>
      <c r="C12145" s="2" t="s">
        <v>390</v>
      </c>
      <c r="D12145" s="2">
        <v>2013</v>
      </c>
      <c r="E12145" s="2" t="s">
        <v>388</v>
      </c>
      <c r="F12145" s="2">
        <v>111589607</v>
      </c>
    </row>
    <row r="12146" spans="1:6" x14ac:dyDescent="0.25">
      <c r="A12146" s="2" t="s">
        <v>306</v>
      </c>
      <c r="B12146" s="2" t="s">
        <v>405</v>
      </c>
      <c r="C12146" s="2" t="s">
        <v>390</v>
      </c>
      <c r="D12146" s="2">
        <v>2014</v>
      </c>
      <c r="E12146" s="2" t="s">
        <v>388</v>
      </c>
      <c r="F12146" s="2">
        <v>129971093</v>
      </c>
    </row>
    <row r="12147" spans="1:6" x14ac:dyDescent="0.25">
      <c r="A12147" s="2" t="s">
        <v>306</v>
      </c>
      <c r="B12147" s="2" t="s">
        <v>405</v>
      </c>
      <c r="C12147" s="2" t="s">
        <v>390</v>
      </c>
      <c r="D12147" s="2">
        <v>2015</v>
      </c>
      <c r="E12147" s="2" t="s">
        <v>388</v>
      </c>
      <c r="F12147" s="2">
        <v>96121590</v>
      </c>
    </row>
    <row r="12148" spans="1:6" x14ac:dyDescent="0.25">
      <c r="A12148" s="2" t="s">
        <v>306</v>
      </c>
      <c r="B12148" s="2" t="s">
        <v>405</v>
      </c>
      <c r="C12148" s="2" t="s">
        <v>390</v>
      </c>
      <c r="D12148" s="2">
        <v>2016</v>
      </c>
      <c r="E12148" s="2" t="s">
        <v>388</v>
      </c>
      <c r="F12148" s="2">
        <v>185515756</v>
      </c>
    </row>
    <row r="12149" spans="1:6" x14ac:dyDescent="0.25">
      <c r="A12149" s="2" t="s">
        <v>306</v>
      </c>
      <c r="B12149" s="2" t="s">
        <v>405</v>
      </c>
      <c r="C12149" s="2" t="s">
        <v>390</v>
      </c>
      <c r="D12149" s="2">
        <v>2017</v>
      </c>
      <c r="E12149" s="2" t="s">
        <v>388</v>
      </c>
      <c r="F12149" s="2">
        <v>140956505</v>
      </c>
    </row>
    <row r="12150" spans="1:6" x14ac:dyDescent="0.25">
      <c r="A12150" s="2" t="s">
        <v>306</v>
      </c>
      <c r="B12150" s="2" t="s">
        <v>405</v>
      </c>
      <c r="C12150" s="2" t="s">
        <v>390</v>
      </c>
      <c r="D12150" s="2">
        <v>2018</v>
      </c>
      <c r="E12150" s="2" t="s">
        <v>388</v>
      </c>
      <c r="F12150" s="2">
        <v>194048099</v>
      </c>
    </row>
    <row r="12151" spans="1:6" x14ac:dyDescent="0.25">
      <c r="A12151" s="2" t="s">
        <v>306</v>
      </c>
      <c r="B12151" s="2" t="s">
        <v>405</v>
      </c>
      <c r="C12151" s="2" t="s">
        <v>390</v>
      </c>
      <c r="D12151" s="2">
        <v>2019</v>
      </c>
      <c r="E12151" s="2" t="s">
        <v>388</v>
      </c>
      <c r="F12151" s="2">
        <v>199187658</v>
      </c>
    </row>
    <row r="12152" spans="1:6" x14ac:dyDescent="0.25">
      <c r="A12152" s="2" t="s">
        <v>306</v>
      </c>
      <c r="B12152" s="2" t="s">
        <v>405</v>
      </c>
      <c r="C12152" s="2" t="s">
        <v>390</v>
      </c>
      <c r="D12152" s="2">
        <v>2020</v>
      </c>
      <c r="E12152" s="2" t="s">
        <v>388</v>
      </c>
      <c r="F12152" s="2">
        <v>207024258</v>
      </c>
    </row>
    <row r="12153" spans="1:6" x14ac:dyDescent="0.25">
      <c r="A12153" s="2" t="s">
        <v>306</v>
      </c>
      <c r="B12153" s="2" t="s">
        <v>405</v>
      </c>
      <c r="C12153" s="2" t="s">
        <v>390</v>
      </c>
      <c r="D12153" s="2">
        <v>2021</v>
      </c>
      <c r="E12153" s="2" t="s">
        <v>388</v>
      </c>
      <c r="F12153" s="2">
        <v>215047742</v>
      </c>
    </row>
    <row r="12154" spans="1:6" x14ac:dyDescent="0.25">
      <c r="A12154" s="2" t="s">
        <v>307</v>
      </c>
      <c r="B12154" s="2" t="s">
        <v>391</v>
      </c>
      <c r="C12154" s="2" t="s">
        <v>387</v>
      </c>
      <c r="D12154" s="2">
        <v>2010</v>
      </c>
      <c r="E12154" s="2" t="s">
        <v>388</v>
      </c>
      <c r="F12154" s="2">
        <v>12863536</v>
      </c>
    </row>
    <row r="12155" spans="1:6" x14ac:dyDescent="0.25">
      <c r="A12155" s="2" t="s">
        <v>307</v>
      </c>
      <c r="B12155" s="2" t="s">
        <v>391</v>
      </c>
      <c r="C12155" s="2" t="s">
        <v>387</v>
      </c>
      <c r="D12155" s="2">
        <v>2011</v>
      </c>
      <c r="E12155" s="2" t="s">
        <v>388</v>
      </c>
      <c r="F12155" s="2">
        <v>29738170</v>
      </c>
    </row>
    <row r="12156" spans="1:6" x14ac:dyDescent="0.25">
      <c r="A12156" s="2" t="s">
        <v>307</v>
      </c>
      <c r="B12156" s="2" t="s">
        <v>391</v>
      </c>
      <c r="C12156" s="2" t="s">
        <v>387</v>
      </c>
      <c r="D12156" s="2">
        <v>2012</v>
      </c>
      <c r="E12156" s="2" t="s">
        <v>388</v>
      </c>
      <c r="F12156" s="2">
        <v>7700893</v>
      </c>
    </row>
    <row r="12157" spans="1:6" x14ac:dyDescent="0.25">
      <c r="A12157" s="2" t="s">
        <v>307</v>
      </c>
      <c r="B12157" s="2" t="s">
        <v>391</v>
      </c>
      <c r="C12157" s="2" t="s">
        <v>387</v>
      </c>
      <c r="D12157" s="2">
        <v>2013</v>
      </c>
      <c r="E12157" s="2" t="s">
        <v>388</v>
      </c>
      <c r="F12157" s="2">
        <v>5779653</v>
      </c>
    </row>
    <row r="12158" spans="1:6" x14ac:dyDescent="0.25">
      <c r="A12158" s="2" t="s">
        <v>307</v>
      </c>
      <c r="B12158" s="2" t="s">
        <v>391</v>
      </c>
      <c r="C12158" s="2" t="s">
        <v>387</v>
      </c>
      <c r="D12158" s="2">
        <v>2014</v>
      </c>
      <c r="E12158" s="2" t="s">
        <v>388</v>
      </c>
      <c r="F12158" s="2">
        <v>29937629</v>
      </c>
    </row>
    <row r="12159" spans="1:6" x14ac:dyDescent="0.25">
      <c r="A12159" s="2" t="s">
        <v>307</v>
      </c>
      <c r="B12159" s="2" t="s">
        <v>391</v>
      </c>
      <c r="C12159" s="2" t="s">
        <v>387</v>
      </c>
      <c r="D12159" s="2">
        <v>2015</v>
      </c>
      <c r="E12159" s="2" t="s">
        <v>388</v>
      </c>
      <c r="F12159" s="2">
        <v>32813021</v>
      </c>
    </row>
    <row r="12160" spans="1:6" x14ac:dyDescent="0.25">
      <c r="A12160" s="2" t="s">
        <v>307</v>
      </c>
      <c r="B12160" s="2" t="s">
        <v>391</v>
      </c>
      <c r="C12160" s="2" t="s">
        <v>387</v>
      </c>
      <c r="D12160" s="2">
        <v>2016</v>
      </c>
      <c r="E12160" s="2" t="s">
        <v>388</v>
      </c>
      <c r="F12160" s="2">
        <v>61863837</v>
      </c>
    </row>
    <row r="12161" spans="1:6" x14ac:dyDescent="0.25">
      <c r="A12161" s="2" t="s">
        <v>307</v>
      </c>
      <c r="B12161" s="2" t="s">
        <v>391</v>
      </c>
      <c r="C12161" s="2" t="s">
        <v>387</v>
      </c>
      <c r="D12161" s="2">
        <v>2017</v>
      </c>
      <c r="E12161" s="2" t="s">
        <v>388</v>
      </c>
      <c r="F12161" s="2">
        <v>23235557</v>
      </c>
    </row>
    <row r="12162" spans="1:6" x14ac:dyDescent="0.25">
      <c r="A12162" s="2" t="s">
        <v>307</v>
      </c>
      <c r="B12162" s="2" t="s">
        <v>391</v>
      </c>
      <c r="C12162" s="2" t="s">
        <v>387</v>
      </c>
      <c r="D12162" s="2">
        <v>2018</v>
      </c>
      <c r="E12162" s="2" t="s">
        <v>388</v>
      </c>
      <c r="F12162" s="2">
        <v>59058245</v>
      </c>
    </row>
    <row r="12163" spans="1:6" x14ac:dyDescent="0.25">
      <c r="A12163" s="2" t="s">
        <v>307</v>
      </c>
      <c r="B12163" s="2" t="s">
        <v>391</v>
      </c>
      <c r="C12163" s="2" t="s">
        <v>387</v>
      </c>
      <c r="D12163" s="2">
        <v>2019</v>
      </c>
      <c r="E12163" s="2" t="s">
        <v>388</v>
      </c>
      <c r="F12163" s="2">
        <v>62448160</v>
      </c>
    </row>
    <row r="12164" spans="1:6" x14ac:dyDescent="0.25">
      <c r="A12164" s="2" t="s">
        <v>307</v>
      </c>
      <c r="B12164" s="2" t="s">
        <v>391</v>
      </c>
      <c r="C12164" s="2" t="s">
        <v>387</v>
      </c>
      <c r="D12164" s="2">
        <v>2020</v>
      </c>
      <c r="E12164" s="2" t="s">
        <v>388</v>
      </c>
      <c r="F12164" s="2">
        <v>65408048</v>
      </c>
    </row>
    <row r="12165" spans="1:6" x14ac:dyDescent="0.25">
      <c r="A12165" s="2" t="s">
        <v>307</v>
      </c>
      <c r="B12165" s="2" t="s">
        <v>391</v>
      </c>
      <c r="C12165" s="2" t="s">
        <v>387</v>
      </c>
      <c r="D12165" s="2">
        <v>2021</v>
      </c>
      <c r="E12165" s="2" t="s">
        <v>388</v>
      </c>
      <c r="F12165" s="2">
        <v>67220851</v>
      </c>
    </row>
    <row r="12166" spans="1:6" x14ac:dyDescent="0.25">
      <c r="A12166" s="2" t="s">
        <v>307</v>
      </c>
      <c r="B12166" s="2" t="s">
        <v>391</v>
      </c>
      <c r="C12166" s="2" t="s">
        <v>389</v>
      </c>
      <c r="D12166" s="2">
        <v>2010</v>
      </c>
      <c r="E12166" s="2" t="s">
        <v>388</v>
      </c>
      <c r="F12166" s="2">
        <v>18521987</v>
      </c>
    </row>
    <row r="12167" spans="1:6" x14ac:dyDescent="0.25">
      <c r="A12167" s="2" t="s">
        <v>307</v>
      </c>
      <c r="B12167" s="2" t="s">
        <v>391</v>
      </c>
      <c r="C12167" s="2" t="s">
        <v>389</v>
      </c>
      <c r="D12167" s="2">
        <v>2011</v>
      </c>
      <c r="E12167" s="2" t="s">
        <v>388</v>
      </c>
      <c r="F12167" s="2">
        <v>3986050</v>
      </c>
    </row>
    <row r="12168" spans="1:6" x14ac:dyDescent="0.25">
      <c r="A12168" s="2" t="s">
        <v>307</v>
      </c>
      <c r="B12168" s="2" t="s">
        <v>391</v>
      </c>
      <c r="C12168" s="2" t="s">
        <v>389</v>
      </c>
      <c r="D12168" s="2">
        <v>2012</v>
      </c>
      <c r="E12168" s="2" t="s">
        <v>388</v>
      </c>
      <c r="F12168" s="2">
        <v>13294978</v>
      </c>
    </row>
    <row r="12169" spans="1:6" x14ac:dyDescent="0.25">
      <c r="A12169" s="2" t="s">
        <v>307</v>
      </c>
      <c r="B12169" s="2" t="s">
        <v>391</v>
      </c>
      <c r="C12169" s="2" t="s">
        <v>389</v>
      </c>
      <c r="D12169" s="2">
        <v>2013</v>
      </c>
      <c r="E12169" s="2" t="s">
        <v>388</v>
      </c>
      <c r="F12169" s="2">
        <v>27212610</v>
      </c>
    </row>
    <row r="12170" spans="1:6" x14ac:dyDescent="0.25">
      <c r="A12170" s="2" t="s">
        <v>307</v>
      </c>
      <c r="B12170" s="2" t="s">
        <v>391</v>
      </c>
      <c r="C12170" s="2" t="s">
        <v>389</v>
      </c>
      <c r="D12170" s="2">
        <v>2014</v>
      </c>
      <c r="E12170" s="2" t="s">
        <v>388</v>
      </c>
      <c r="F12170" s="2">
        <v>26710372</v>
      </c>
    </row>
    <row r="12171" spans="1:6" x14ac:dyDescent="0.25">
      <c r="A12171" s="2" t="s">
        <v>307</v>
      </c>
      <c r="B12171" s="2" t="s">
        <v>391</v>
      </c>
      <c r="C12171" s="2" t="s">
        <v>389</v>
      </c>
      <c r="D12171" s="2">
        <v>2015</v>
      </c>
      <c r="E12171" s="2" t="s">
        <v>388</v>
      </c>
      <c r="F12171" s="2">
        <v>6261156</v>
      </c>
    </row>
    <row r="12172" spans="1:6" x14ac:dyDescent="0.25">
      <c r="A12172" s="2" t="s">
        <v>307</v>
      </c>
      <c r="B12172" s="2" t="s">
        <v>391</v>
      </c>
      <c r="C12172" s="2" t="s">
        <v>389</v>
      </c>
      <c r="D12172" s="2">
        <v>2016</v>
      </c>
      <c r="E12172" s="2" t="s">
        <v>388</v>
      </c>
      <c r="F12172" s="2">
        <v>7600881</v>
      </c>
    </row>
    <row r="12173" spans="1:6" x14ac:dyDescent="0.25">
      <c r="A12173" s="2" t="s">
        <v>307</v>
      </c>
      <c r="B12173" s="2" t="s">
        <v>391</v>
      </c>
      <c r="C12173" s="2" t="s">
        <v>389</v>
      </c>
      <c r="D12173" s="2">
        <v>2017</v>
      </c>
      <c r="E12173" s="2" t="s">
        <v>388</v>
      </c>
      <c r="F12173" s="2">
        <v>78060656</v>
      </c>
    </row>
    <row r="12174" spans="1:6" x14ac:dyDescent="0.25">
      <c r="A12174" s="2" t="s">
        <v>307</v>
      </c>
      <c r="B12174" s="2" t="s">
        <v>391</v>
      </c>
      <c r="C12174" s="2" t="s">
        <v>389</v>
      </c>
      <c r="D12174" s="2">
        <v>2018</v>
      </c>
      <c r="E12174" s="2" t="s">
        <v>388</v>
      </c>
      <c r="F12174" s="2">
        <v>25783936</v>
      </c>
    </row>
    <row r="12175" spans="1:6" x14ac:dyDescent="0.25">
      <c r="A12175" s="2" t="s">
        <v>307</v>
      </c>
      <c r="B12175" s="2" t="s">
        <v>391</v>
      </c>
      <c r="C12175" s="2" t="s">
        <v>389</v>
      </c>
      <c r="D12175" s="2">
        <v>2019</v>
      </c>
      <c r="E12175" s="2" t="s">
        <v>388</v>
      </c>
      <c r="F12175" s="2">
        <v>26264840</v>
      </c>
    </row>
    <row r="12176" spans="1:6" x14ac:dyDescent="0.25">
      <c r="A12176" s="2" t="s">
        <v>307</v>
      </c>
      <c r="B12176" s="2" t="s">
        <v>391</v>
      </c>
      <c r="C12176" s="2" t="s">
        <v>389</v>
      </c>
      <c r="D12176" s="2">
        <v>2020</v>
      </c>
      <c r="E12176" s="2" t="s">
        <v>388</v>
      </c>
      <c r="F12176" s="2">
        <v>26456770</v>
      </c>
    </row>
    <row r="12177" spans="1:6" x14ac:dyDescent="0.25">
      <c r="A12177" s="2" t="s">
        <v>307</v>
      </c>
      <c r="B12177" s="2" t="s">
        <v>391</v>
      </c>
      <c r="C12177" s="2" t="s">
        <v>389</v>
      </c>
      <c r="D12177" s="2">
        <v>2021</v>
      </c>
      <c r="E12177" s="2" t="s">
        <v>388</v>
      </c>
      <c r="F12177" s="2">
        <v>26574162</v>
      </c>
    </row>
    <row r="12178" spans="1:6" x14ac:dyDescent="0.25">
      <c r="A12178" s="2" t="s">
        <v>307</v>
      </c>
      <c r="B12178" s="2" t="s">
        <v>391</v>
      </c>
      <c r="C12178" s="2" t="s">
        <v>390</v>
      </c>
      <c r="D12178" s="2">
        <v>2010</v>
      </c>
      <c r="E12178" s="2" t="s">
        <v>388</v>
      </c>
      <c r="F12178" s="2">
        <v>18218219</v>
      </c>
    </row>
    <row r="12179" spans="1:6" x14ac:dyDescent="0.25">
      <c r="A12179" s="2" t="s">
        <v>307</v>
      </c>
      <c r="B12179" s="2" t="s">
        <v>391</v>
      </c>
      <c r="C12179" s="2" t="s">
        <v>390</v>
      </c>
      <c r="D12179" s="2">
        <v>2011</v>
      </c>
      <c r="E12179" s="2" t="s">
        <v>388</v>
      </c>
      <c r="F12179" s="2">
        <v>20612384</v>
      </c>
    </row>
    <row r="12180" spans="1:6" x14ac:dyDescent="0.25">
      <c r="A12180" s="2" t="s">
        <v>307</v>
      </c>
      <c r="B12180" s="2" t="s">
        <v>391</v>
      </c>
      <c r="C12180" s="2" t="s">
        <v>390</v>
      </c>
      <c r="D12180" s="2">
        <v>2012</v>
      </c>
      <c r="E12180" s="2" t="s">
        <v>388</v>
      </c>
      <c r="F12180" s="2">
        <v>19173788</v>
      </c>
    </row>
    <row r="12181" spans="1:6" x14ac:dyDescent="0.25">
      <c r="A12181" s="2" t="s">
        <v>307</v>
      </c>
      <c r="B12181" s="2" t="s">
        <v>391</v>
      </c>
      <c r="C12181" s="2" t="s">
        <v>390</v>
      </c>
      <c r="D12181" s="2">
        <v>2013</v>
      </c>
      <c r="E12181" s="2" t="s">
        <v>388</v>
      </c>
      <c r="F12181" s="2">
        <v>26996975</v>
      </c>
    </row>
    <row r="12182" spans="1:6" x14ac:dyDescent="0.25">
      <c r="A12182" s="2" t="s">
        <v>307</v>
      </c>
      <c r="B12182" s="2" t="s">
        <v>391</v>
      </c>
      <c r="C12182" s="2" t="s">
        <v>390</v>
      </c>
      <c r="D12182" s="2">
        <v>2014</v>
      </c>
      <c r="E12182" s="2" t="s">
        <v>388</v>
      </c>
      <c r="F12182" s="2">
        <v>16582778</v>
      </c>
    </row>
    <row r="12183" spans="1:6" x14ac:dyDescent="0.25">
      <c r="A12183" s="2" t="s">
        <v>307</v>
      </c>
      <c r="B12183" s="2" t="s">
        <v>391</v>
      </c>
      <c r="C12183" s="2" t="s">
        <v>390</v>
      </c>
      <c r="D12183" s="2">
        <v>2015</v>
      </c>
      <c r="E12183" s="2" t="s">
        <v>388</v>
      </c>
      <c r="F12183" s="2">
        <v>18249595</v>
      </c>
    </row>
    <row r="12184" spans="1:6" x14ac:dyDescent="0.25">
      <c r="A12184" s="2" t="s">
        <v>307</v>
      </c>
      <c r="B12184" s="2" t="s">
        <v>391</v>
      </c>
      <c r="C12184" s="2" t="s">
        <v>390</v>
      </c>
      <c r="D12184" s="2">
        <v>2016</v>
      </c>
      <c r="E12184" s="2" t="s">
        <v>388</v>
      </c>
      <c r="F12184" s="2">
        <v>22118669</v>
      </c>
    </row>
    <row r="12185" spans="1:6" x14ac:dyDescent="0.25">
      <c r="A12185" s="2" t="s">
        <v>307</v>
      </c>
      <c r="B12185" s="2" t="s">
        <v>391</v>
      </c>
      <c r="C12185" s="2" t="s">
        <v>390</v>
      </c>
      <c r="D12185" s="2">
        <v>2017</v>
      </c>
      <c r="E12185" s="2" t="s">
        <v>388</v>
      </c>
      <c r="F12185" s="2">
        <v>23265298</v>
      </c>
    </row>
    <row r="12186" spans="1:6" x14ac:dyDescent="0.25">
      <c r="A12186" s="2" t="s">
        <v>307</v>
      </c>
      <c r="B12186" s="2" t="s">
        <v>391</v>
      </c>
      <c r="C12186" s="2" t="s">
        <v>390</v>
      </c>
      <c r="D12186" s="2">
        <v>2018</v>
      </c>
      <c r="E12186" s="2" t="s">
        <v>388</v>
      </c>
      <c r="F12186" s="2">
        <v>22990942</v>
      </c>
    </row>
    <row r="12187" spans="1:6" x14ac:dyDescent="0.25">
      <c r="A12187" s="2" t="s">
        <v>307</v>
      </c>
      <c r="B12187" s="2" t="s">
        <v>391</v>
      </c>
      <c r="C12187" s="2" t="s">
        <v>390</v>
      </c>
      <c r="D12187" s="2">
        <v>2019</v>
      </c>
      <c r="E12187" s="2" t="s">
        <v>388</v>
      </c>
      <c r="F12187" s="2">
        <v>24379854</v>
      </c>
    </row>
    <row r="12188" spans="1:6" x14ac:dyDescent="0.25">
      <c r="A12188" s="2" t="s">
        <v>307</v>
      </c>
      <c r="B12188" s="2" t="s">
        <v>391</v>
      </c>
      <c r="C12188" s="2" t="s">
        <v>390</v>
      </c>
      <c r="D12188" s="2">
        <v>2020</v>
      </c>
      <c r="E12188" s="2" t="s">
        <v>388</v>
      </c>
      <c r="F12188" s="2">
        <v>25893661</v>
      </c>
    </row>
    <row r="12189" spans="1:6" x14ac:dyDescent="0.25">
      <c r="A12189" s="2" t="s">
        <v>307</v>
      </c>
      <c r="B12189" s="2" t="s">
        <v>391</v>
      </c>
      <c r="C12189" s="2" t="s">
        <v>390</v>
      </c>
      <c r="D12189" s="2">
        <v>2021</v>
      </c>
      <c r="E12189" s="2" t="s">
        <v>388</v>
      </c>
      <c r="F12189" s="2">
        <v>27205751</v>
      </c>
    </row>
    <row r="12190" spans="1:6" x14ac:dyDescent="0.25">
      <c r="A12190" s="2" t="s">
        <v>308</v>
      </c>
      <c r="B12190" s="2" t="s">
        <v>405</v>
      </c>
      <c r="C12190" s="2" t="s">
        <v>387</v>
      </c>
      <c r="D12190" s="2">
        <v>2010</v>
      </c>
      <c r="E12190" s="2" t="s">
        <v>388</v>
      </c>
      <c r="F12190" s="2">
        <v>767340701</v>
      </c>
    </row>
    <row r="12191" spans="1:6" x14ac:dyDescent="0.25">
      <c r="A12191" s="2" t="s">
        <v>308</v>
      </c>
      <c r="B12191" s="2" t="s">
        <v>405</v>
      </c>
      <c r="C12191" s="2" t="s">
        <v>387</v>
      </c>
      <c r="D12191" s="2">
        <v>2011</v>
      </c>
      <c r="E12191" s="2" t="s">
        <v>388</v>
      </c>
      <c r="F12191" s="2">
        <v>727885230</v>
      </c>
    </row>
    <row r="12192" spans="1:6" x14ac:dyDescent="0.25">
      <c r="A12192" s="2" t="s">
        <v>308</v>
      </c>
      <c r="B12192" s="2" t="s">
        <v>405</v>
      </c>
      <c r="C12192" s="2" t="s">
        <v>387</v>
      </c>
      <c r="D12192" s="2">
        <v>2012</v>
      </c>
      <c r="E12192" s="2" t="s">
        <v>388</v>
      </c>
      <c r="F12192" s="2">
        <v>665978736</v>
      </c>
    </row>
    <row r="12193" spans="1:6" x14ac:dyDescent="0.25">
      <c r="A12193" s="2" t="s">
        <v>308</v>
      </c>
      <c r="B12193" s="2" t="s">
        <v>405</v>
      </c>
      <c r="C12193" s="2" t="s">
        <v>387</v>
      </c>
      <c r="D12193" s="2">
        <v>2013</v>
      </c>
      <c r="E12193" s="2" t="s">
        <v>388</v>
      </c>
      <c r="F12193" s="2">
        <v>905705227</v>
      </c>
    </row>
    <row r="12194" spans="1:6" x14ac:dyDescent="0.25">
      <c r="A12194" s="2" t="s">
        <v>308</v>
      </c>
      <c r="B12194" s="2" t="s">
        <v>405</v>
      </c>
      <c r="C12194" s="2" t="s">
        <v>387</v>
      </c>
      <c r="D12194" s="2">
        <v>2014</v>
      </c>
      <c r="E12194" s="2" t="s">
        <v>388</v>
      </c>
      <c r="F12194" s="2">
        <v>676679661</v>
      </c>
    </row>
    <row r="12195" spans="1:6" x14ac:dyDescent="0.25">
      <c r="A12195" s="2" t="s">
        <v>308</v>
      </c>
      <c r="B12195" s="2" t="s">
        <v>405</v>
      </c>
      <c r="C12195" s="2" t="s">
        <v>387</v>
      </c>
      <c r="D12195" s="2">
        <v>2015</v>
      </c>
      <c r="E12195" s="2" t="s">
        <v>388</v>
      </c>
      <c r="F12195" s="2">
        <v>537051506</v>
      </c>
    </row>
    <row r="12196" spans="1:6" x14ac:dyDescent="0.25">
      <c r="A12196" s="2" t="s">
        <v>308</v>
      </c>
      <c r="B12196" s="2" t="s">
        <v>405</v>
      </c>
      <c r="C12196" s="2" t="s">
        <v>387</v>
      </c>
      <c r="D12196" s="2">
        <v>2016</v>
      </c>
      <c r="E12196" s="2" t="s">
        <v>388</v>
      </c>
      <c r="F12196" s="2">
        <v>698075862</v>
      </c>
    </row>
    <row r="12197" spans="1:6" x14ac:dyDescent="0.25">
      <c r="A12197" s="2" t="s">
        <v>308</v>
      </c>
      <c r="B12197" s="2" t="s">
        <v>405</v>
      </c>
      <c r="C12197" s="2" t="s">
        <v>387</v>
      </c>
      <c r="D12197" s="2">
        <v>2017</v>
      </c>
      <c r="E12197" s="2" t="s">
        <v>388</v>
      </c>
      <c r="F12197" s="2">
        <v>2568331914</v>
      </c>
    </row>
    <row r="12198" spans="1:6" x14ac:dyDescent="0.25">
      <c r="A12198" s="2" t="s">
        <v>308</v>
      </c>
      <c r="B12198" s="2" t="s">
        <v>405</v>
      </c>
      <c r="C12198" s="2" t="s">
        <v>387</v>
      </c>
      <c r="D12198" s="2">
        <v>2018</v>
      </c>
      <c r="E12198" s="2" t="s">
        <v>388</v>
      </c>
      <c r="F12198" s="2">
        <v>1363472976</v>
      </c>
    </row>
    <row r="12199" spans="1:6" x14ac:dyDescent="0.25">
      <c r="A12199" s="2" t="s">
        <v>308</v>
      </c>
      <c r="B12199" s="2" t="s">
        <v>405</v>
      </c>
      <c r="C12199" s="2" t="s">
        <v>387</v>
      </c>
      <c r="D12199" s="2">
        <v>2019</v>
      </c>
      <c r="E12199" s="2" t="s">
        <v>388</v>
      </c>
      <c r="F12199" s="2">
        <v>1448132890</v>
      </c>
    </row>
    <row r="12200" spans="1:6" x14ac:dyDescent="0.25">
      <c r="A12200" s="2" t="s">
        <v>308</v>
      </c>
      <c r="B12200" s="2" t="s">
        <v>405</v>
      </c>
      <c r="C12200" s="2" t="s">
        <v>387</v>
      </c>
      <c r="D12200" s="2">
        <v>2020</v>
      </c>
      <c r="E12200" s="2" t="s">
        <v>388</v>
      </c>
      <c r="F12200" s="2">
        <v>1554809575</v>
      </c>
    </row>
    <row r="12201" spans="1:6" x14ac:dyDescent="0.25">
      <c r="A12201" s="2" t="s">
        <v>308</v>
      </c>
      <c r="B12201" s="2" t="s">
        <v>405</v>
      </c>
      <c r="C12201" s="2" t="s">
        <v>387</v>
      </c>
      <c r="D12201" s="2">
        <v>2021</v>
      </c>
      <c r="E12201" s="2" t="s">
        <v>388</v>
      </c>
      <c r="F12201" s="2">
        <v>1633113600</v>
      </c>
    </row>
    <row r="12202" spans="1:6" x14ac:dyDescent="0.25">
      <c r="A12202" s="2" t="s">
        <v>308</v>
      </c>
      <c r="B12202" s="2" t="s">
        <v>405</v>
      </c>
      <c r="C12202" s="2" t="s">
        <v>389</v>
      </c>
      <c r="D12202" s="2">
        <v>2010</v>
      </c>
      <c r="E12202" s="2" t="s">
        <v>388</v>
      </c>
      <c r="F12202" s="2">
        <v>824525176</v>
      </c>
    </row>
    <row r="12203" spans="1:6" x14ac:dyDescent="0.25">
      <c r="A12203" s="2" t="s">
        <v>308</v>
      </c>
      <c r="B12203" s="2" t="s">
        <v>405</v>
      </c>
      <c r="C12203" s="2" t="s">
        <v>389</v>
      </c>
      <c r="D12203" s="2">
        <v>2011</v>
      </c>
      <c r="E12203" s="2" t="s">
        <v>388</v>
      </c>
      <c r="F12203" s="2">
        <v>965944103</v>
      </c>
    </row>
    <row r="12204" spans="1:6" x14ac:dyDescent="0.25">
      <c r="A12204" s="2" t="s">
        <v>308</v>
      </c>
      <c r="B12204" s="2" t="s">
        <v>405</v>
      </c>
      <c r="C12204" s="2" t="s">
        <v>389</v>
      </c>
      <c r="D12204" s="2">
        <v>2012</v>
      </c>
      <c r="E12204" s="2" t="s">
        <v>388</v>
      </c>
      <c r="F12204" s="2">
        <v>864963215</v>
      </c>
    </row>
    <row r="12205" spans="1:6" x14ac:dyDescent="0.25">
      <c r="A12205" s="2" t="s">
        <v>308</v>
      </c>
      <c r="B12205" s="2" t="s">
        <v>405</v>
      </c>
      <c r="C12205" s="2" t="s">
        <v>389</v>
      </c>
      <c r="D12205" s="2">
        <v>2013</v>
      </c>
      <c r="E12205" s="2" t="s">
        <v>388</v>
      </c>
      <c r="F12205" s="2">
        <v>1037782722</v>
      </c>
    </row>
    <row r="12206" spans="1:6" x14ac:dyDescent="0.25">
      <c r="A12206" s="2" t="s">
        <v>308</v>
      </c>
      <c r="B12206" s="2" t="s">
        <v>405</v>
      </c>
      <c r="C12206" s="2" t="s">
        <v>389</v>
      </c>
      <c r="D12206" s="2">
        <v>2014</v>
      </c>
      <c r="E12206" s="2" t="s">
        <v>388</v>
      </c>
      <c r="F12206" s="2">
        <v>965137260</v>
      </c>
    </row>
    <row r="12207" spans="1:6" x14ac:dyDescent="0.25">
      <c r="A12207" s="2" t="s">
        <v>308</v>
      </c>
      <c r="B12207" s="2" t="s">
        <v>405</v>
      </c>
      <c r="C12207" s="2" t="s">
        <v>389</v>
      </c>
      <c r="D12207" s="2">
        <v>2015</v>
      </c>
      <c r="E12207" s="2" t="s">
        <v>388</v>
      </c>
      <c r="F12207" s="2">
        <v>648561147</v>
      </c>
    </row>
    <row r="12208" spans="1:6" x14ac:dyDescent="0.25">
      <c r="A12208" s="2" t="s">
        <v>308</v>
      </c>
      <c r="B12208" s="2" t="s">
        <v>405</v>
      </c>
      <c r="C12208" s="2" t="s">
        <v>389</v>
      </c>
      <c r="D12208" s="2">
        <v>2016</v>
      </c>
      <c r="E12208" s="2" t="s">
        <v>388</v>
      </c>
      <c r="F12208" s="2">
        <v>1533187368</v>
      </c>
    </row>
    <row r="12209" spans="1:6" x14ac:dyDescent="0.25">
      <c r="A12209" s="2" t="s">
        <v>308</v>
      </c>
      <c r="B12209" s="2" t="s">
        <v>405</v>
      </c>
      <c r="C12209" s="2" t="s">
        <v>389</v>
      </c>
      <c r="D12209" s="2">
        <v>2017</v>
      </c>
      <c r="E12209" s="2" t="s">
        <v>388</v>
      </c>
      <c r="F12209" s="2">
        <v>1939621980</v>
      </c>
    </row>
    <row r="12210" spans="1:6" x14ac:dyDescent="0.25">
      <c r="A12210" s="2" t="s">
        <v>308</v>
      </c>
      <c r="B12210" s="2" t="s">
        <v>405</v>
      </c>
      <c r="C12210" s="2" t="s">
        <v>389</v>
      </c>
      <c r="D12210" s="2">
        <v>2018</v>
      </c>
      <c r="E12210" s="2" t="s">
        <v>388</v>
      </c>
      <c r="F12210" s="2">
        <v>1607220285</v>
      </c>
    </row>
    <row r="12211" spans="1:6" x14ac:dyDescent="0.25">
      <c r="A12211" s="2" t="s">
        <v>308</v>
      </c>
      <c r="B12211" s="2" t="s">
        <v>405</v>
      </c>
      <c r="C12211" s="2" t="s">
        <v>389</v>
      </c>
      <c r="D12211" s="2">
        <v>2019</v>
      </c>
      <c r="E12211" s="2" t="s">
        <v>388</v>
      </c>
      <c r="F12211" s="2">
        <v>1688098563</v>
      </c>
    </row>
    <row r="12212" spans="1:6" x14ac:dyDescent="0.25">
      <c r="A12212" s="2" t="s">
        <v>308</v>
      </c>
      <c r="B12212" s="2" t="s">
        <v>405</v>
      </c>
      <c r="C12212" s="2" t="s">
        <v>389</v>
      </c>
      <c r="D12212" s="2">
        <v>2020</v>
      </c>
      <c r="E12212" s="2" t="s">
        <v>388</v>
      </c>
      <c r="F12212" s="2">
        <v>1756498376</v>
      </c>
    </row>
    <row r="12213" spans="1:6" x14ac:dyDescent="0.25">
      <c r="A12213" s="2" t="s">
        <v>308</v>
      </c>
      <c r="B12213" s="2" t="s">
        <v>405</v>
      </c>
      <c r="C12213" s="2" t="s">
        <v>389</v>
      </c>
      <c r="D12213" s="2">
        <v>2021</v>
      </c>
      <c r="E12213" s="2" t="s">
        <v>388</v>
      </c>
      <c r="F12213" s="2">
        <v>1765548007</v>
      </c>
    </row>
    <row r="12214" spans="1:6" x14ac:dyDescent="0.25">
      <c r="A12214" s="2" t="s">
        <v>308</v>
      </c>
      <c r="B12214" s="2" t="s">
        <v>405</v>
      </c>
      <c r="C12214" s="2" t="s">
        <v>390</v>
      </c>
      <c r="D12214" s="2">
        <v>2010</v>
      </c>
      <c r="E12214" s="2" t="s">
        <v>388</v>
      </c>
      <c r="F12214" s="2">
        <v>337859067</v>
      </c>
    </row>
    <row r="12215" spans="1:6" x14ac:dyDescent="0.25">
      <c r="A12215" s="2" t="s">
        <v>308</v>
      </c>
      <c r="B12215" s="2" t="s">
        <v>405</v>
      </c>
      <c r="C12215" s="2" t="s">
        <v>390</v>
      </c>
      <c r="D12215" s="2">
        <v>2011</v>
      </c>
      <c r="E12215" s="2" t="s">
        <v>388</v>
      </c>
      <c r="F12215" s="2">
        <v>604324441</v>
      </c>
    </row>
    <row r="12216" spans="1:6" x14ac:dyDescent="0.25">
      <c r="A12216" s="2" t="s">
        <v>308</v>
      </c>
      <c r="B12216" s="2" t="s">
        <v>405</v>
      </c>
      <c r="C12216" s="2" t="s">
        <v>390</v>
      </c>
      <c r="D12216" s="2">
        <v>2012</v>
      </c>
      <c r="E12216" s="2" t="s">
        <v>388</v>
      </c>
      <c r="F12216" s="2">
        <v>910666743</v>
      </c>
    </row>
    <row r="12217" spans="1:6" x14ac:dyDescent="0.25">
      <c r="A12217" s="2" t="s">
        <v>308</v>
      </c>
      <c r="B12217" s="2" t="s">
        <v>405</v>
      </c>
      <c r="C12217" s="2" t="s">
        <v>390</v>
      </c>
      <c r="D12217" s="2">
        <v>2013</v>
      </c>
      <c r="E12217" s="2" t="s">
        <v>388</v>
      </c>
      <c r="F12217" s="2">
        <v>1036381411</v>
      </c>
    </row>
    <row r="12218" spans="1:6" x14ac:dyDescent="0.25">
      <c r="A12218" s="2" t="s">
        <v>308</v>
      </c>
      <c r="B12218" s="2" t="s">
        <v>405</v>
      </c>
      <c r="C12218" s="2" t="s">
        <v>390</v>
      </c>
      <c r="D12218" s="2">
        <v>2014</v>
      </c>
      <c r="E12218" s="2" t="s">
        <v>388</v>
      </c>
      <c r="F12218" s="2">
        <v>1302721478</v>
      </c>
    </row>
    <row r="12219" spans="1:6" x14ac:dyDescent="0.25">
      <c r="A12219" s="2" t="s">
        <v>308</v>
      </c>
      <c r="B12219" s="2" t="s">
        <v>405</v>
      </c>
      <c r="C12219" s="2" t="s">
        <v>390</v>
      </c>
      <c r="D12219" s="2">
        <v>2015</v>
      </c>
      <c r="E12219" s="2" t="s">
        <v>388</v>
      </c>
      <c r="F12219" s="2">
        <v>1459800908</v>
      </c>
    </row>
    <row r="12220" spans="1:6" x14ac:dyDescent="0.25">
      <c r="A12220" s="2" t="s">
        <v>308</v>
      </c>
      <c r="B12220" s="2" t="s">
        <v>405</v>
      </c>
      <c r="C12220" s="2" t="s">
        <v>390</v>
      </c>
      <c r="D12220" s="2">
        <v>2016</v>
      </c>
      <c r="E12220" s="2" t="s">
        <v>388</v>
      </c>
      <c r="F12220" s="2">
        <v>1908395385</v>
      </c>
    </row>
    <row r="12221" spans="1:6" x14ac:dyDescent="0.25">
      <c r="A12221" s="2" t="s">
        <v>308</v>
      </c>
      <c r="B12221" s="2" t="s">
        <v>405</v>
      </c>
      <c r="C12221" s="2" t="s">
        <v>390</v>
      </c>
      <c r="D12221" s="2">
        <v>2017</v>
      </c>
      <c r="E12221" s="2" t="s">
        <v>388</v>
      </c>
      <c r="F12221" s="2">
        <v>1771486375</v>
      </c>
    </row>
    <row r="12222" spans="1:6" x14ac:dyDescent="0.25">
      <c r="A12222" s="2" t="s">
        <v>308</v>
      </c>
      <c r="B12222" s="2" t="s">
        <v>405</v>
      </c>
      <c r="C12222" s="2" t="s">
        <v>390</v>
      </c>
      <c r="D12222" s="2">
        <v>2018</v>
      </c>
      <c r="E12222" s="2" t="s">
        <v>388</v>
      </c>
      <c r="F12222" s="2">
        <v>2189734553</v>
      </c>
    </row>
    <row r="12223" spans="1:6" x14ac:dyDescent="0.25">
      <c r="A12223" s="2" t="s">
        <v>308</v>
      </c>
      <c r="B12223" s="2" t="s">
        <v>405</v>
      </c>
      <c r="C12223" s="2" t="s">
        <v>390</v>
      </c>
      <c r="D12223" s="2">
        <v>2019</v>
      </c>
      <c r="E12223" s="2" t="s">
        <v>388</v>
      </c>
      <c r="F12223" s="2">
        <v>2262886037</v>
      </c>
    </row>
    <row r="12224" spans="1:6" x14ac:dyDescent="0.25">
      <c r="A12224" s="2" t="s">
        <v>308</v>
      </c>
      <c r="B12224" s="2" t="s">
        <v>405</v>
      </c>
      <c r="C12224" s="2" t="s">
        <v>390</v>
      </c>
      <c r="D12224" s="2">
        <v>2020</v>
      </c>
      <c r="E12224" s="2" t="s">
        <v>388</v>
      </c>
      <c r="F12224" s="2">
        <v>2336541822</v>
      </c>
    </row>
    <row r="12225" spans="1:6" x14ac:dyDescent="0.25">
      <c r="A12225" s="2" t="s">
        <v>308</v>
      </c>
      <c r="B12225" s="2" t="s">
        <v>405</v>
      </c>
      <c r="C12225" s="2" t="s">
        <v>390</v>
      </c>
      <c r="D12225" s="2">
        <v>2021</v>
      </c>
      <c r="E12225" s="2" t="s">
        <v>388</v>
      </c>
      <c r="F12225" s="2">
        <v>2425702513</v>
      </c>
    </row>
    <row r="12226" spans="1:6" x14ac:dyDescent="0.25">
      <c r="A12226" s="2" t="s">
        <v>309</v>
      </c>
      <c r="B12226" s="2" t="s">
        <v>405</v>
      </c>
      <c r="C12226" s="2" t="s">
        <v>387</v>
      </c>
      <c r="D12226" s="2">
        <v>2010</v>
      </c>
      <c r="E12226" s="2" t="s">
        <v>388</v>
      </c>
      <c r="F12226" s="2">
        <v>95979125</v>
      </c>
    </row>
    <row r="12227" spans="1:6" x14ac:dyDescent="0.25">
      <c r="A12227" s="2" t="s">
        <v>309</v>
      </c>
      <c r="B12227" s="2" t="s">
        <v>405</v>
      </c>
      <c r="C12227" s="2" t="s">
        <v>387</v>
      </c>
      <c r="D12227" s="2">
        <v>2011</v>
      </c>
      <c r="E12227" s="2" t="s">
        <v>388</v>
      </c>
      <c r="F12227" s="2">
        <v>136439197</v>
      </c>
    </row>
    <row r="12228" spans="1:6" x14ac:dyDescent="0.25">
      <c r="A12228" s="2" t="s">
        <v>309</v>
      </c>
      <c r="B12228" s="2" t="s">
        <v>405</v>
      </c>
      <c r="C12228" s="2" t="s">
        <v>387</v>
      </c>
      <c r="D12228" s="2">
        <v>2012</v>
      </c>
      <c r="E12228" s="2" t="s">
        <v>388</v>
      </c>
      <c r="F12228" s="2">
        <v>55391324</v>
      </c>
    </row>
    <row r="12229" spans="1:6" x14ac:dyDescent="0.25">
      <c r="A12229" s="2" t="s">
        <v>309</v>
      </c>
      <c r="B12229" s="2" t="s">
        <v>405</v>
      </c>
      <c r="C12229" s="2" t="s">
        <v>387</v>
      </c>
      <c r="D12229" s="2">
        <v>2013</v>
      </c>
      <c r="E12229" s="2" t="s">
        <v>388</v>
      </c>
      <c r="F12229" s="2">
        <v>75598296</v>
      </c>
    </row>
    <row r="12230" spans="1:6" x14ac:dyDescent="0.25">
      <c r="A12230" s="2" t="s">
        <v>309</v>
      </c>
      <c r="B12230" s="2" t="s">
        <v>405</v>
      </c>
      <c r="C12230" s="2" t="s">
        <v>387</v>
      </c>
      <c r="D12230" s="2">
        <v>2014</v>
      </c>
      <c r="E12230" s="2" t="s">
        <v>388</v>
      </c>
      <c r="F12230" s="2">
        <v>128555259</v>
      </c>
    </row>
    <row r="12231" spans="1:6" x14ac:dyDescent="0.25">
      <c r="A12231" s="2" t="s">
        <v>309</v>
      </c>
      <c r="B12231" s="2" t="s">
        <v>405</v>
      </c>
      <c r="C12231" s="2" t="s">
        <v>387</v>
      </c>
      <c r="D12231" s="2">
        <v>2015</v>
      </c>
      <c r="E12231" s="2" t="s">
        <v>388</v>
      </c>
      <c r="F12231" s="2">
        <v>155742205</v>
      </c>
    </row>
    <row r="12232" spans="1:6" x14ac:dyDescent="0.25">
      <c r="A12232" s="2" t="s">
        <v>309</v>
      </c>
      <c r="B12232" s="2" t="s">
        <v>405</v>
      </c>
      <c r="C12232" s="2" t="s">
        <v>387</v>
      </c>
      <c r="D12232" s="2">
        <v>2016</v>
      </c>
      <c r="E12232" s="2" t="s">
        <v>388</v>
      </c>
      <c r="F12232" s="2">
        <v>162939960</v>
      </c>
    </row>
    <row r="12233" spans="1:6" x14ac:dyDescent="0.25">
      <c r="A12233" s="2" t="s">
        <v>309</v>
      </c>
      <c r="B12233" s="2" t="s">
        <v>405</v>
      </c>
      <c r="C12233" s="2" t="s">
        <v>387</v>
      </c>
      <c r="D12233" s="2">
        <v>2017</v>
      </c>
      <c r="E12233" s="2" t="s">
        <v>388</v>
      </c>
      <c r="F12233" s="2">
        <v>109722202</v>
      </c>
    </row>
    <row r="12234" spans="1:6" x14ac:dyDescent="0.25">
      <c r="A12234" s="2" t="s">
        <v>309</v>
      </c>
      <c r="B12234" s="2" t="s">
        <v>405</v>
      </c>
      <c r="C12234" s="2" t="s">
        <v>387</v>
      </c>
      <c r="D12234" s="2">
        <v>2018</v>
      </c>
      <c r="E12234" s="2" t="s">
        <v>388</v>
      </c>
      <c r="F12234" s="2">
        <v>289879441</v>
      </c>
    </row>
    <row r="12235" spans="1:6" x14ac:dyDescent="0.25">
      <c r="A12235" s="2" t="s">
        <v>309</v>
      </c>
      <c r="B12235" s="2" t="s">
        <v>405</v>
      </c>
      <c r="C12235" s="2" t="s">
        <v>387</v>
      </c>
      <c r="D12235" s="2">
        <v>2019</v>
      </c>
      <c r="E12235" s="2" t="s">
        <v>388</v>
      </c>
      <c r="F12235" s="2">
        <v>311079907</v>
      </c>
    </row>
    <row r="12236" spans="1:6" x14ac:dyDescent="0.25">
      <c r="A12236" s="2" t="s">
        <v>309</v>
      </c>
      <c r="B12236" s="2" t="s">
        <v>405</v>
      </c>
      <c r="C12236" s="2" t="s">
        <v>387</v>
      </c>
      <c r="D12236" s="2">
        <v>2020</v>
      </c>
      <c r="E12236" s="2" t="s">
        <v>388</v>
      </c>
      <c r="F12236" s="2">
        <v>333695817</v>
      </c>
    </row>
    <row r="12237" spans="1:6" x14ac:dyDescent="0.25">
      <c r="A12237" s="2" t="s">
        <v>309</v>
      </c>
      <c r="B12237" s="2" t="s">
        <v>405</v>
      </c>
      <c r="C12237" s="2" t="s">
        <v>387</v>
      </c>
      <c r="D12237" s="2">
        <v>2021</v>
      </c>
      <c r="E12237" s="2" t="s">
        <v>388</v>
      </c>
      <c r="F12237" s="2">
        <v>351158028</v>
      </c>
    </row>
    <row r="12238" spans="1:6" x14ac:dyDescent="0.25">
      <c r="A12238" s="2" t="s">
        <v>309</v>
      </c>
      <c r="B12238" s="2" t="s">
        <v>405</v>
      </c>
      <c r="C12238" s="2" t="s">
        <v>389</v>
      </c>
      <c r="D12238" s="2">
        <v>2010</v>
      </c>
      <c r="E12238" s="2" t="s">
        <v>388</v>
      </c>
      <c r="F12238" s="2">
        <v>172186503</v>
      </c>
    </row>
    <row r="12239" spans="1:6" x14ac:dyDescent="0.25">
      <c r="A12239" s="2" t="s">
        <v>309</v>
      </c>
      <c r="B12239" s="2" t="s">
        <v>405</v>
      </c>
      <c r="C12239" s="2" t="s">
        <v>389</v>
      </c>
      <c r="D12239" s="2">
        <v>2011</v>
      </c>
      <c r="E12239" s="2" t="s">
        <v>388</v>
      </c>
      <c r="F12239" s="2">
        <v>200188656</v>
      </c>
    </row>
    <row r="12240" spans="1:6" x14ac:dyDescent="0.25">
      <c r="A12240" s="2" t="s">
        <v>309</v>
      </c>
      <c r="B12240" s="2" t="s">
        <v>405</v>
      </c>
      <c r="C12240" s="2" t="s">
        <v>389</v>
      </c>
      <c r="D12240" s="2">
        <v>2012</v>
      </c>
      <c r="E12240" s="2" t="s">
        <v>388</v>
      </c>
      <c r="F12240" s="2">
        <v>151017614</v>
      </c>
    </row>
    <row r="12241" spans="1:6" x14ac:dyDescent="0.25">
      <c r="A12241" s="2" t="s">
        <v>309</v>
      </c>
      <c r="B12241" s="2" t="s">
        <v>405</v>
      </c>
      <c r="C12241" s="2" t="s">
        <v>389</v>
      </c>
      <c r="D12241" s="2">
        <v>2013</v>
      </c>
      <c r="E12241" s="2" t="s">
        <v>388</v>
      </c>
      <c r="F12241" s="2">
        <v>180640476</v>
      </c>
    </row>
    <row r="12242" spans="1:6" x14ac:dyDescent="0.25">
      <c r="A12242" s="2" t="s">
        <v>309</v>
      </c>
      <c r="B12242" s="2" t="s">
        <v>405</v>
      </c>
      <c r="C12242" s="2" t="s">
        <v>389</v>
      </c>
      <c r="D12242" s="2">
        <v>2014</v>
      </c>
      <c r="E12242" s="2" t="s">
        <v>388</v>
      </c>
      <c r="F12242" s="2">
        <v>388849375</v>
      </c>
    </row>
    <row r="12243" spans="1:6" x14ac:dyDescent="0.25">
      <c r="A12243" s="2" t="s">
        <v>309</v>
      </c>
      <c r="B12243" s="2" t="s">
        <v>405</v>
      </c>
      <c r="C12243" s="2" t="s">
        <v>389</v>
      </c>
      <c r="D12243" s="2">
        <v>2015</v>
      </c>
      <c r="E12243" s="2" t="s">
        <v>388</v>
      </c>
      <c r="F12243" s="2">
        <v>387275738</v>
      </c>
    </row>
    <row r="12244" spans="1:6" x14ac:dyDescent="0.25">
      <c r="A12244" s="2" t="s">
        <v>309</v>
      </c>
      <c r="B12244" s="2" t="s">
        <v>405</v>
      </c>
      <c r="C12244" s="2" t="s">
        <v>389</v>
      </c>
      <c r="D12244" s="2">
        <v>2016</v>
      </c>
      <c r="E12244" s="2" t="s">
        <v>388</v>
      </c>
      <c r="F12244" s="2">
        <v>307372481</v>
      </c>
    </row>
    <row r="12245" spans="1:6" x14ac:dyDescent="0.25">
      <c r="A12245" s="2" t="s">
        <v>309</v>
      </c>
      <c r="B12245" s="2" t="s">
        <v>405</v>
      </c>
      <c r="C12245" s="2" t="s">
        <v>389</v>
      </c>
      <c r="D12245" s="2">
        <v>2017</v>
      </c>
      <c r="E12245" s="2" t="s">
        <v>388</v>
      </c>
      <c r="F12245" s="2">
        <v>268314064</v>
      </c>
    </row>
    <row r="12246" spans="1:6" x14ac:dyDescent="0.25">
      <c r="A12246" s="2" t="s">
        <v>309</v>
      </c>
      <c r="B12246" s="2" t="s">
        <v>405</v>
      </c>
      <c r="C12246" s="2" t="s">
        <v>389</v>
      </c>
      <c r="D12246" s="2">
        <v>2018</v>
      </c>
      <c r="E12246" s="2" t="s">
        <v>388</v>
      </c>
      <c r="F12246" s="2">
        <v>465589344</v>
      </c>
    </row>
    <row r="12247" spans="1:6" x14ac:dyDescent="0.25">
      <c r="A12247" s="2" t="s">
        <v>309</v>
      </c>
      <c r="B12247" s="2" t="s">
        <v>405</v>
      </c>
      <c r="C12247" s="2" t="s">
        <v>389</v>
      </c>
      <c r="D12247" s="2">
        <v>2019</v>
      </c>
      <c r="E12247" s="2" t="s">
        <v>388</v>
      </c>
      <c r="F12247" s="2">
        <v>481721137</v>
      </c>
    </row>
    <row r="12248" spans="1:6" x14ac:dyDescent="0.25">
      <c r="A12248" s="2" t="s">
        <v>309</v>
      </c>
      <c r="B12248" s="2" t="s">
        <v>405</v>
      </c>
      <c r="C12248" s="2" t="s">
        <v>389</v>
      </c>
      <c r="D12248" s="2">
        <v>2020</v>
      </c>
      <c r="E12248" s="2" t="s">
        <v>388</v>
      </c>
      <c r="F12248" s="2">
        <v>504791842</v>
      </c>
    </row>
    <row r="12249" spans="1:6" x14ac:dyDescent="0.25">
      <c r="A12249" s="2" t="s">
        <v>309</v>
      </c>
      <c r="B12249" s="2" t="s">
        <v>405</v>
      </c>
      <c r="C12249" s="2" t="s">
        <v>389</v>
      </c>
      <c r="D12249" s="2">
        <v>2021</v>
      </c>
      <c r="E12249" s="2" t="s">
        <v>388</v>
      </c>
      <c r="F12249" s="2">
        <v>511810368</v>
      </c>
    </row>
    <row r="12250" spans="1:6" x14ac:dyDescent="0.25">
      <c r="A12250" s="2" t="s">
        <v>309</v>
      </c>
      <c r="B12250" s="2" t="s">
        <v>405</v>
      </c>
      <c r="C12250" s="2" t="s">
        <v>390</v>
      </c>
      <c r="D12250" s="2">
        <v>2010</v>
      </c>
      <c r="E12250" s="2" t="s">
        <v>388</v>
      </c>
      <c r="F12250" s="2">
        <v>59771310</v>
      </c>
    </row>
    <row r="12251" spans="1:6" x14ac:dyDescent="0.25">
      <c r="A12251" s="2" t="s">
        <v>309</v>
      </c>
      <c r="B12251" s="2" t="s">
        <v>405</v>
      </c>
      <c r="C12251" s="2" t="s">
        <v>390</v>
      </c>
      <c r="D12251" s="2">
        <v>2011</v>
      </c>
      <c r="E12251" s="2" t="s">
        <v>388</v>
      </c>
      <c r="F12251" s="2">
        <v>84105188</v>
      </c>
    </row>
    <row r="12252" spans="1:6" x14ac:dyDescent="0.25">
      <c r="A12252" s="2" t="s">
        <v>309</v>
      </c>
      <c r="B12252" s="2" t="s">
        <v>405</v>
      </c>
      <c r="C12252" s="2" t="s">
        <v>390</v>
      </c>
      <c r="D12252" s="2">
        <v>2012</v>
      </c>
      <c r="E12252" s="2" t="s">
        <v>388</v>
      </c>
      <c r="F12252" s="2">
        <v>92917334</v>
      </c>
    </row>
    <row r="12253" spans="1:6" x14ac:dyDescent="0.25">
      <c r="A12253" s="2" t="s">
        <v>309</v>
      </c>
      <c r="B12253" s="2" t="s">
        <v>405</v>
      </c>
      <c r="C12253" s="2" t="s">
        <v>390</v>
      </c>
      <c r="D12253" s="2">
        <v>2013</v>
      </c>
      <c r="E12253" s="2" t="s">
        <v>388</v>
      </c>
      <c r="F12253" s="2">
        <v>169590332</v>
      </c>
    </row>
    <row r="12254" spans="1:6" x14ac:dyDescent="0.25">
      <c r="A12254" s="2" t="s">
        <v>309</v>
      </c>
      <c r="B12254" s="2" t="s">
        <v>405</v>
      </c>
      <c r="C12254" s="2" t="s">
        <v>390</v>
      </c>
      <c r="D12254" s="2">
        <v>2014</v>
      </c>
      <c r="E12254" s="2" t="s">
        <v>388</v>
      </c>
      <c r="F12254" s="2">
        <v>204760484</v>
      </c>
    </row>
    <row r="12255" spans="1:6" x14ac:dyDescent="0.25">
      <c r="A12255" s="2" t="s">
        <v>309</v>
      </c>
      <c r="B12255" s="2" t="s">
        <v>405</v>
      </c>
      <c r="C12255" s="2" t="s">
        <v>390</v>
      </c>
      <c r="D12255" s="2">
        <v>2015</v>
      </c>
      <c r="E12255" s="2" t="s">
        <v>388</v>
      </c>
      <c r="F12255" s="2">
        <v>277731160</v>
      </c>
    </row>
    <row r="12256" spans="1:6" x14ac:dyDescent="0.25">
      <c r="A12256" s="2" t="s">
        <v>309</v>
      </c>
      <c r="B12256" s="2" t="s">
        <v>405</v>
      </c>
      <c r="C12256" s="2" t="s">
        <v>390</v>
      </c>
      <c r="D12256" s="2">
        <v>2016</v>
      </c>
      <c r="E12256" s="2" t="s">
        <v>388</v>
      </c>
      <c r="F12256" s="2">
        <v>223146737</v>
      </c>
    </row>
    <row r="12257" spans="1:6" x14ac:dyDescent="0.25">
      <c r="A12257" s="2" t="s">
        <v>309</v>
      </c>
      <c r="B12257" s="2" t="s">
        <v>405</v>
      </c>
      <c r="C12257" s="2" t="s">
        <v>390</v>
      </c>
      <c r="D12257" s="2">
        <v>2017</v>
      </c>
      <c r="E12257" s="2" t="s">
        <v>388</v>
      </c>
      <c r="F12257" s="2">
        <v>188028336</v>
      </c>
    </row>
    <row r="12258" spans="1:6" x14ac:dyDescent="0.25">
      <c r="A12258" s="2" t="s">
        <v>309</v>
      </c>
      <c r="B12258" s="2" t="s">
        <v>405</v>
      </c>
      <c r="C12258" s="2" t="s">
        <v>390</v>
      </c>
      <c r="D12258" s="2">
        <v>2018</v>
      </c>
      <c r="E12258" s="2" t="s">
        <v>388</v>
      </c>
      <c r="F12258" s="2">
        <v>404578210</v>
      </c>
    </row>
    <row r="12259" spans="1:6" x14ac:dyDescent="0.25">
      <c r="A12259" s="2" t="s">
        <v>309</v>
      </c>
      <c r="B12259" s="2" t="s">
        <v>405</v>
      </c>
      <c r="C12259" s="2" t="s">
        <v>390</v>
      </c>
      <c r="D12259" s="2">
        <v>2019</v>
      </c>
      <c r="E12259" s="2" t="s">
        <v>388</v>
      </c>
      <c r="F12259" s="2">
        <v>398348776</v>
      </c>
    </row>
    <row r="12260" spans="1:6" x14ac:dyDescent="0.25">
      <c r="A12260" s="2" t="s">
        <v>309</v>
      </c>
      <c r="B12260" s="2" t="s">
        <v>405</v>
      </c>
      <c r="C12260" s="2" t="s">
        <v>390</v>
      </c>
      <c r="D12260" s="2">
        <v>2020</v>
      </c>
      <c r="E12260" s="2" t="s">
        <v>388</v>
      </c>
      <c r="F12260" s="2">
        <v>405028458</v>
      </c>
    </row>
    <row r="12261" spans="1:6" x14ac:dyDescent="0.25">
      <c r="A12261" s="2" t="s">
        <v>309</v>
      </c>
      <c r="B12261" s="2" t="s">
        <v>405</v>
      </c>
      <c r="C12261" s="2" t="s">
        <v>390</v>
      </c>
      <c r="D12261" s="2">
        <v>2021</v>
      </c>
      <c r="E12261" s="2" t="s">
        <v>388</v>
      </c>
      <c r="F12261" s="2">
        <v>411859221</v>
      </c>
    </row>
    <row r="12262" spans="1:6" x14ac:dyDescent="0.25">
      <c r="A12262" s="2" t="s">
        <v>310</v>
      </c>
      <c r="B12262" s="2" t="s">
        <v>405</v>
      </c>
      <c r="C12262" s="2" t="s">
        <v>387</v>
      </c>
      <c r="D12262" s="2">
        <v>2010</v>
      </c>
      <c r="E12262" s="2" t="s">
        <v>388</v>
      </c>
      <c r="F12262" s="2">
        <v>48548123</v>
      </c>
    </row>
    <row r="12263" spans="1:6" x14ac:dyDescent="0.25">
      <c r="A12263" s="2" t="s">
        <v>310</v>
      </c>
      <c r="B12263" s="2" t="s">
        <v>405</v>
      </c>
      <c r="C12263" s="2" t="s">
        <v>387</v>
      </c>
      <c r="D12263" s="2">
        <v>2011</v>
      </c>
      <c r="E12263" s="2" t="s">
        <v>388</v>
      </c>
      <c r="F12263" s="2">
        <v>31934292</v>
      </c>
    </row>
    <row r="12264" spans="1:6" x14ac:dyDescent="0.25">
      <c r="A12264" s="2" t="s">
        <v>310</v>
      </c>
      <c r="B12264" s="2" t="s">
        <v>405</v>
      </c>
      <c r="C12264" s="2" t="s">
        <v>387</v>
      </c>
      <c r="D12264" s="2">
        <v>2012</v>
      </c>
      <c r="E12264" s="2" t="s">
        <v>388</v>
      </c>
      <c r="F12264" s="2">
        <v>71652283</v>
      </c>
    </row>
    <row r="12265" spans="1:6" x14ac:dyDescent="0.25">
      <c r="A12265" s="2" t="s">
        <v>310</v>
      </c>
      <c r="B12265" s="2" t="s">
        <v>405</v>
      </c>
      <c r="C12265" s="2" t="s">
        <v>387</v>
      </c>
      <c r="D12265" s="2">
        <v>2013</v>
      </c>
      <c r="E12265" s="2" t="s">
        <v>388</v>
      </c>
      <c r="F12265" s="2">
        <v>57257058</v>
      </c>
    </row>
    <row r="12266" spans="1:6" x14ac:dyDescent="0.25">
      <c r="A12266" s="2" t="s">
        <v>310</v>
      </c>
      <c r="B12266" s="2" t="s">
        <v>405</v>
      </c>
      <c r="C12266" s="2" t="s">
        <v>387</v>
      </c>
      <c r="D12266" s="2">
        <v>2014</v>
      </c>
      <c r="E12266" s="2" t="s">
        <v>388</v>
      </c>
      <c r="F12266" s="2">
        <v>106632374</v>
      </c>
    </row>
    <row r="12267" spans="1:6" x14ac:dyDescent="0.25">
      <c r="A12267" s="2" t="s">
        <v>310</v>
      </c>
      <c r="B12267" s="2" t="s">
        <v>405</v>
      </c>
      <c r="C12267" s="2" t="s">
        <v>387</v>
      </c>
      <c r="D12267" s="2">
        <v>2015</v>
      </c>
      <c r="E12267" s="2" t="s">
        <v>388</v>
      </c>
      <c r="F12267" s="2">
        <v>55614977</v>
      </c>
    </row>
    <row r="12268" spans="1:6" x14ac:dyDescent="0.25">
      <c r="A12268" s="2" t="s">
        <v>310</v>
      </c>
      <c r="B12268" s="2" t="s">
        <v>405</v>
      </c>
      <c r="C12268" s="2" t="s">
        <v>387</v>
      </c>
      <c r="D12268" s="2">
        <v>2016</v>
      </c>
      <c r="E12268" s="2" t="s">
        <v>388</v>
      </c>
      <c r="F12268" s="2">
        <v>68006261</v>
      </c>
    </row>
    <row r="12269" spans="1:6" x14ac:dyDescent="0.25">
      <c r="A12269" s="2" t="s">
        <v>310</v>
      </c>
      <c r="B12269" s="2" t="s">
        <v>405</v>
      </c>
      <c r="C12269" s="2" t="s">
        <v>387</v>
      </c>
      <c r="D12269" s="2">
        <v>2017</v>
      </c>
      <c r="E12269" s="2" t="s">
        <v>388</v>
      </c>
      <c r="F12269" s="2">
        <v>45818934</v>
      </c>
    </row>
    <row r="12270" spans="1:6" x14ac:dyDescent="0.25">
      <c r="A12270" s="2" t="s">
        <v>310</v>
      </c>
      <c r="B12270" s="2" t="s">
        <v>405</v>
      </c>
      <c r="C12270" s="2" t="s">
        <v>387</v>
      </c>
      <c r="D12270" s="2">
        <v>2018</v>
      </c>
      <c r="E12270" s="2" t="s">
        <v>388</v>
      </c>
      <c r="F12270" s="2">
        <v>84660376</v>
      </c>
    </row>
    <row r="12271" spans="1:6" x14ac:dyDescent="0.25">
      <c r="A12271" s="2" t="s">
        <v>310</v>
      </c>
      <c r="B12271" s="2" t="s">
        <v>405</v>
      </c>
      <c r="C12271" s="2" t="s">
        <v>387</v>
      </c>
      <c r="D12271" s="2">
        <v>2019</v>
      </c>
      <c r="E12271" s="2" t="s">
        <v>388</v>
      </c>
      <c r="F12271" s="2">
        <v>90014371</v>
      </c>
    </row>
    <row r="12272" spans="1:6" x14ac:dyDescent="0.25">
      <c r="A12272" s="2" t="s">
        <v>310</v>
      </c>
      <c r="B12272" s="2" t="s">
        <v>405</v>
      </c>
      <c r="C12272" s="2" t="s">
        <v>387</v>
      </c>
      <c r="D12272" s="2">
        <v>2020</v>
      </c>
      <c r="E12272" s="2" t="s">
        <v>388</v>
      </c>
      <c r="F12272" s="2">
        <v>96834243</v>
      </c>
    </row>
    <row r="12273" spans="1:6" x14ac:dyDescent="0.25">
      <c r="A12273" s="2" t="s">
        <v>310</v>
      </c>
      <c r="B12273" s="2" t="s">
        <v>405</v>
      </c>
      <c r="C12273" s="2" t="s">
        <v>387</v>
      </c>
      <c r="D12273" s="2">
        <v>2021</v>
      </c>
      <c r="E12273" s="2" t="s">
        <v>388</v>
      </c>
      <c r="F12273" s="2">
        <v>101680011</v>
      </c>
    </row>
    <row r="12274" spans="1:6" x14ac:dyDescent="0.25">
      <c r="A12274" s="2" t="s">
        <v>310</v>
      </c>
      <c r="B12274" s="2" t="s">
        <v>405</v>
      </c>
      <c r="C12274" s="2" t="s">
        <v>389</v>
      </c>
      <c r="D12274" s="2">
        <v>2010</v>
      </c>
      <c r="E12274" s="2" t="s">
        <v>388</v>
      </c>
      <c r="F12274" s="2">
        <v>58448712</v>
      </c>
    </row>
    <row r="12275" spans="1:6" x14ac:dyDescent="0.25">
      <c r="A12275" s="2" t="s">
        <v>310</v>
      </c>
      <c r="B12275" s="2" t="s">
        <v>405</v>
      </c>
      <c r="C12275" s="2" t="s">
        <v>389</v>
      </c>
      <c r="D12275" s="2">
        <v>2011</v>
      </c>
      <c r="E12275" s="2" t="s">
        <v>388</v>
      </c>
      <c r="F12275" s="2">
        <v>42025845</v>
      </c>
    </row>
    <row r="12276" spans="1:6" x14ac:dyDescent="0.25">
      <c r="A12276" s="2" t="s">
        <v>310</v>
      </c>
      <c r="B12276" s="2" t="s">
        <v>405</v>
      </c>
      <c r="C12276" s="2" t="s">
        <v>389</v>
      </c>
      <c r="D12276" s="2">
        <v>2012</v>
      </c>
      <c r="E12276" s="2" t="s">
        <v>388</v>
      </c>
      <c r="F12276" s="2">
        <v>61306826</v>
      </c>
    </row>
    <row r="12277" spans="1:6" x14ac:dyDescent="0.25">
      <c r="A12277" s="2" t="s">
        <v>310</v>
      </c>
      <c r="B12277" s="2" t="s">
        <v>405</v>
      </c>
      <c r="C12277" s="2" t="s">
        <v>389</v>
      </c>
      <c r="D12277" s="2">
        <v>2013</v>
      </c>
      <c r="E12277" s="2" t="s">
        <v>388</v>
      </c>
      <c r="F12277" s="2">
        <v>28973321</v>
      </c>
    </row>
    <row r="12278" spans="1:6" x14ac:dyDescent="0.25">
      <c r="A12278" s="2" t="s">
        <v>310</v>
      </c>
      <c r="B12278" s="2" t="s">
        <v>405</v>
      </c>
      <c r="C12278" s="2" t="s">
        <v>389</v>
      </c>
      <c r="D12278" s="2">
        <v>2014</v>
      </c>
      <c r="E12278" s="2" t="s">
        <v>388</v>
      </c>
      <c r="F12278" s="2">
        <v>177774197</v>
      </c>
    </row>
    <row r="12279" spans="1:6" x14ac:dyDescent="0.25">
      <c r="A12279" s="2" t="s">
        <v>310</v>
      </c>
      <c r="B12279" s="2" t="s">
        <v>405</v>
      </c>
      <c r="C12279" s="2" t="s">
        <v>389</v>
      </c>
      <c r="D12279" s="2">
        <v>2015</v>
      </c>
      <c r="E12279" s="2" t="s">
        <v>388</v>
      </c>
      <c r="F12279" s="2">
        <v>166106669</v>
      </c>
    </row>
    <row r="12280" spans="1:6" x14ac:dyDescent="0.25">
      <c r="A12280" s="2" t="s">
        <v>310</v>
      </c>
      <c r="B12280" s="2" t="s">
        <v>405</v>
      </c>
      <c r="C12280" s="2" t="s">
        <v>389</v>
      </c>
      <c r="D12280" s="2">
        <v>2016</v>
      </c>
      <c r="E12280" s="2" t="s">
        <v>388</v>
      </c>
      <c r="F12280" s="2">
        <v>96421863</v>
      </c>
    </row>
    <row r="12281" spans="1:6" x14ac:dyDescent="0.25">
      <c r="A12281" s="2" t="s">
        <v>310</v>
      </c>
      <c r="B12281" s="2" t="s">
        <v>405</v>
      </c>
      <c r="C12281" s="2" t="s">
        <v>389</v>
      </c>
      <c r="D12281" s="2">
        <v>2017</v>
      </c>
      <c r="E12281" s="2" t="s">
        <v>388</v>
      </c>
      <c r="F12281" s="2">
        <v>157061532</v>
      </c>
    </row>
    <row r="12282" spans="1:6" x14ac:dyDescent="0.25">
      <c r="A12282" s="2" t="s">
        <v>310</v>
      </c>
      <c r="B12282" s="2" t="s">
        <v>405</v>
      </c>
      <c r="C12282" s="2" t="s">
        <v>389</v>
      </c>
      <c r="D12282" s="2">
        <v>2018</v>
      </c>
      <c r="E12282" s="2" t="s">
        <v>388</v>
      </c>
      <c r="F12282" s="2">
        <v>149122677</v>
      </c>
    </row>
    <row r="12283" spans="1:6" x14ac:dyDescent="0.25">
      <c r="A12283" s="2" t="s">
        <v>310</v>
      </c>
      <c r="B12283" s="2" t="s">
        <v>405</v>
      </c>
      <c r="C12283" s="2" t="s">
        <v>389</v>
      </c>
      <c r="D12283" s="2">
        <v>2019</v>
      </c>
      <c r="E12283" s="2" t="s">
        <v>388</v>
      </c>
      <c r="F12283" s="2">
        <v>154912371</v>
      </c>
    </row>
    <row r="12284" spans="1:6" x14ac:dyDescent="0.25">
      <c r="A12284" s="2" t="s">
        <v>310</v>
      </c>
      <c r="B12284" s="2" t="s">
        <v>405</v>
      </c>
      <c r="C12284" s="2" t="s">
        <v>389</v>
      </c>
      <c r="D12284" s="2">
        <v>2020</v>
      </c>
      <c r="E12284" s="2" t="s">
        <v>388</v>
      </c>
      <c r="F12284" s="2">
        <v>161012113</v>
      </c>
    </row>
    <row r="12285" spans="1:6" x14ac:dyDescent="0.25">
      <c r="A12285" s="2" t="s">
        <v>310</v>
      </c>
      <c r="B12285" s="2" t="s">
        <v>405</v>
      </c>
      <c r="C12285" s="2" t="s">
        <v>389</v>
      </c>
      <c r="D12285" s="2">
        <v>2021</v>
      </c>
      <c r="E12285" s="2" t="s">
        <v>388</v>
      </c>
      <c r="F12285" s="2">
        <v>162544265</v>
      </c>
    </row>
    <row r="12286" spans="1:6" x14ac:dyDescent="0.25">
      <c r="A12286" s="2" t="s">
        <v>310</v>
      </c>
      <c r="B12286" s="2" t="s">
        <v>405</v>
      </c>
      <c r="C12286" s="2" t="s">
        <v>390</v>
      </c>
      <c r="D12286" s="2">
        <v>2010</v>
      </c>
      <c r="E12286" s="2" t="s">
        <v>388</v>
      </c>
      <c r="F12286" s="2">
        <v>32161010</v>
      </c>
    </row>
    <row r="12287" spans="1:6" x14ac:dyDescent="0.25">
      <c r="A12287" s="2" t="s">
        <v>310</v>
      </c>
      <c r="B12287" s="2" t="s">
        <v>405</v>
      </c>
      <c r="C12287" s="2" t="s">
        <v>390</v>
      </c>
      <c r="D12287" s="2">
        <v>2011</v>
      </c>
      <c r="E12287" s="2" t="s">
        <v>388</v>
      </c>
      <c r="F12287" s="2">
        <v>19665134</v>
      </c>
    </row>
    <row r="12288" spans="1:6" x14ac:dyDescent="0.25">
      <c r="A12288" s="2" t="s">
        <v>310</v>
      </c>
      <c r="B12288" s="2" t="s">
        <v>405</v>
      </c>
      <c r="C12288" s="2" t="s">
        <v>390</v>
      </c>
      <c r="D12288" s="2">
        <v>2012</v>
      </c>
      <c r="E12288" s="2" t="s">
        <v>388</v>
      </c>
      <c r="F12288" s="2">
        <v>72456772</v>
      </c>
    </row>
    <row r="12289" spans="1:6" x14ac:dyDescent="0.25">
      <c r="A12289" s="2" t="s">
        <v>310</v>
      </c>
      <c r="B12289" s="2" t="s">
        <v>405</v>
      </c>
      <c r="C12289" s="2" t="s">
        <v>390</v>
      </c>
      <c r="D12289" s="2">
        <v>2013</v>
      </c>
      <c r="E12289" s="2" t="s">
        <v>388</v>
      </c>
      <c r="F12289" s="2">
        <v>73124817</v>
      </c>
    </row>
    <row r="12290" spans="1:6" x14ac:dyDescent="0.25">
      <c r="A12290" s="2" t="s">
        <v>310</v>
      </c>
      <c r="B12290" s="2" t="s">
        <v>405</v>
      </c>
      <c r="C12290" s="2" t="s">
        <v>390</v>
      </c>
      <c r="D12290" s="2">
        <v>2014</v>
      </c>
      <c r="E12290" s="2" t="s">
        <v>388</v>
      </c>
      <c r="F12290" s="2">
        <v>42971593</v>
      </c>
    </row>
    <row r="12291" spans="1:6" x14ac:dyDescent="0.25">
      <c r="A12291" s="2" t="s">
        <v>310</v>
      </c>
      <c r="B12291" s="2" t="s">
        <v>405</v>
      </c>
      <c r="C12291" s="2" t="s">
        <v>390</v>
      </c>
      <c r="D12291" s="2">
        <v>2015</v>
      </c>
      <c r="E12291" s="2" t="s">
        <v>388</v>
      </c>
      <c r="F12291" s="2">
        <v>55529219</v>
      </c>
    </row>
    <row r="12292" spans="1:6" x14ac:dyDescent="0.25">
      <c r="A12292" s="2" t="s">
        <v>310</v>
      </c>
      <c r="B12292" s="2" t="s">
        <v>405</v>
      </c>
      <c r="C12292" s="2" t="s">
        <v>390</v>
      </c>
      <c r="D12292" s="2">
        <v>2016</v>
      </c>
      <c r="E12292" s="2" t="s">
        <v>388</v>
      </c>
      <c r="F12292" s="2">
        <v>56504761</v>
      </c>
    </row>
    <row r="12293" spans="1:6" x14ac:dyDescent="0.25">
      <c r="A12293" s="2" t="s">
        <v>310</v>
      </c>
      <c r="B12293" s="2" t="s">
        <v>405</v>
      </c>
      <c r="C12293" s="2" t="s">
        <v>390</v>
      </c>
      <c r="D12293" s="2">
        <v>2017</v>
      </c>
      <c r="E12293" s="2" t="s">
        <v>388</v>
      </c>
      <c r="F12293" s="2">
        <v>76751783</v>
      </c>
    </row>
    <row r="12294" spans="1:6" x14ac:dyDescent="0.25">
      <c r="A12294" s="2" t="s">
        <v>310</v>
      </c>
      <c r="B12294" s="2" t="s">
        <v>405</v>
      </c>
      <c r="C12294" s="2" t="s">
        <v>390</v>
      </c>
      <c r="D12294" s="2">
        <v>2018</v>
      </c>
      <c r="E12294" s="2" t="s">
        <v>388</v>
      </c>
      <c r="F12294" s="2">
        <v>89418022</v>
      </c>
    </row>
    <row r="12295" spans="1:6" x14ac:dyDescent="0.25">
      <c r="A12295" s="2" t="s">
        <v>310</v>
      </c>
      <c r="B12295" s="2" t="s">
        <v>405</v>
      </c>
      <c r="C12295" s="2" t="s">
        <v>390</v>
      </c>
      <c r="D12295" s="2">
        <v>2019</v>
      </c>
      <c r="E12295" s="2" t="s">
        <v>388</v>
      </c>
      <c r="F12295" s="2">
        <v>90977947</v>
      </c>
    </row>
    <row r="12296" spans="1:6" x14ac:dyDescent="0.25">
      <c r="A12296" s="2" t="s">
        <v>310</v>
      </c>
      <c r="B12296" s="2" t="s">
        <v>405</v>
      </c>
      <c r="C12296" s="2" t="s">
        <v>390</v>
      </c>
      <c r="D12296" s="2">
        <v>2020</v>
      </c>
      <c r="E12296" s="2" t="s">
        <v>388</v>
      </c>
      <c r="F12296" s="2">
        <v>92666958</v>
      </c>
    </row>
    <row r="12297" spans="1:6" x14ac:dyDescent="0.25">
      <c r="A12297" s="2" t="s">
        <v>310</v>
      </c>
      <c r="B12297" s="2" t="s">
        <v>405</v>
      </c>
      <c r="C12297" s="2" t="s">
        <v>390</v>
      </c>
      <c r="D12297" s="2">
        <v>2021</v>
      </c>
      <c r="E12297" s="2" t="s">
        <v>388</v>
      </c>
      <c r="F12297" s="2">
        <v>95245639</v>
      </c>
    </row>
    <row r="12298" spans="1:6" x14ac:dyDescent="0.25">
      <c r="A12298" s="2" t="s">
        <v>311</v>
      </c>
      <c r="B12298" s="2" t="s">
        <v>394</v>
      </c>
      <c r="C12298" s="2" t="s">
        <v>387</v>
      </c>
      <c r="D12298" s="2">
        <v>2010</v>
      </c>
      <c r="E12298" s="2" t="s">
        <v>388</v>
      </c>
      <c r="F12298" s="2">
        <v>42710263</v>
      </c>
    </row>
    <row r="12299" spans="1:6" x14ac:dyDescent="0.25">
      <c r="A12299" s="2" t="s">
        <v>311</v>
      </c>
      <c r="B12299" s="2" t="s">
        <v>394</v>
      </c>
      <c r="C12299" s="2" t="s">
        <v>387</v>
      </c>
      <c r="D12299" s="2">
        <v>2011</v>
      </c>
      <c r="E12299" s="2" t="s">
        <v>388</v>
      </c>
      <c r="F12299" s="2">
        <v>60650742</v>
      </c>
    </row>
    <row r="12300" spans="1:6" x14ac:dyDescent="0.25">
      <c r="A12300" s="2" t="s">
        <v>311</v>
      </c>
      <c r="B12300" s="2" t="s">
        <v>394</v>
      </c>
      <c r="C12300" s="2" t="s">
        <v>387</v>
      </c>
      <c r="D12300" s="2">
        <v>2012</v>
      </c>
      <c r="E12300" s="2" t="s">
        <v>388</v>
      </c>
      <c r="F12300" s="2">
        <v>74559475</v>
      </c>
    </row>
    <row r="12301" spans="1:6" x14ac:dyDescent="0.25">
      <c r="A12301" s="2" t="s">
        <v>311</v>
      </c>
      <c r="B12301" s="2" t="s">
        <v>394</v>
      </c>
      <c r="C12301" s="2" t="s">
        <v>387</v>
      </c>
      <c r="D12301" s="2">
        <v>2013</v>
      </c>
      <c r="E12301" s="2" t="s">
        <v>388</v>
      </c>
      <c r="F12301" s="2">
        <v>67251689</v>
      </c>
    </row>
    <row r="12302" spans="1:6" x14ac:dyDescent="0.25">
      <c r="A12302" s="2" t="s">
        <v>311</v>
      </c>
      <c r="B12302" s="2" t="s">
        <v>394</v>
      </c>
      <c r="C12302" s="2" t="s">
        <v>387</v>
      </c>
      <c r="D12302" s="2">
        <v>2014</v>
      </c>
      <c r="E12302" s="2" t="s">
        <v>388</v>
      </c>
      <c r="F12302" s="2">
        <v>100181349</v>
      </c>
    </row>
    <row r="12303" spans="1:6" x14ac:dyDescent="0.25">
      <c r="A12303" s="2" t="s">
        <v>311</v>
      </c>
      <c r="B12303" s="2" t="s">
        <v>394</v>
      </c>
      <c r="C12303" s="2" t="s">
        <v>387</v>
      </c>
      <c r="D12303" s="2">
        <v>2015</v>
      </c>
      <c r="E12303" s="2" t="s">
        <v>388</v>
      </c>
      <c r="F12303" s="2">
        <v>62866563</v>
      </c>
    </row>
    <row r="12304" spans="1:6" x14ac:dyDescent="0.25">
      <c r="A12304" s="2" t="s">
        <v>311</v>
      </c>
      <c r="B12304" s="2" t="s">
        <v>394</v>
      </c>
      <c r="C12304" s="2" t="s">
        <v>387</v>
      </c>
      <c r="D12304" s="2">
        <v>2016</v>
      </c>
      <c r="E12304" s="2" t="s">
        <v>388</v>
      </c>
      <c r="F12304" s="2">
        <v>121515226</v>
      </c>
    </row>
    <row r="12305" spans="1:6" x14ac:dyDescent="0.25">
      <c r="A12305" s="2" t="s">
        <v>311</v>
      </c>
      <c r="B12305" s="2" t="s">
        <v>394</v>
      </c>
      <c r="C12305" s="2" t="s">
        <v>387</v>
      </c>
      <c r="D12305" s="2">
        <v>2017</v>
      </c>
      <c r="E12305" s="2" t="s">
        <v>388</v>
      </c>
      <c r="F12305" s="2">
        <v>61859586</v>
      </c>
    </row>
    <row r="12306" spans="1:6" x14ac:dyDescent="0.25">
      <c r="A12306" s="2" t="s">
        <v>311</v>
      </c>
      <c r="B12306" s="2" t="s">
        <v>394</v>
      </c>
      <c r="C12306" s="2" t="s">
        <v>387</v>
      </c>
      <c r="D12306" s="2">
        <v>2018</v>
      </c>
      <c r="E12306" s="2" t="s">
        <v>388</v>
      </c>
      <c r="F12306" s="2">
        <v>88893888</v>
      </c>
    </row>
    <row r="12307" spans="1:6" x14ac:dyDescent="0.25">
      <c r="A12307" s="2" t="s">
        <v>311</v>
      </c>
      <c r="B12307" s="2" t="s">
        <v>394</v>
      </c>
      <c r="C12307" s="2" t="s">
        <v>387</v>
      </c>
      <c r="D12307" s="2">
        <v>2019</v>
      </c>
      <c r="E12307" s="2" t="s">
        <v>388</v>
      </c>
      <c r="F12307" s="2">
        <v>94909867</v>
      </c>
    </row>
    <row r="12308" spans="1:6" x14ac:dyDescent="0.25">
      <c r="A12308" s="2" t="s">
        <v>311</v>
      </c>
      <c r="B12308" s="2" t="s">
        <v>394</v>
      </c>
      <c r="C12308" s="2" t="s">
        <v>387</v>
      </c>
      <c r="D12308" s="2">
        <v>2020</v>
      </c>
      <c r="E12308" s="2" t="s">
        <v>388</v>
      </c>
      <c r="F12308" s="2">
        <v>100640353</v>
      </c>
    </row>
    <row r="12309" spans="1:6" x14ac:dyDescent="0.25">
      <c r="A12309" s="2" t="s">
        <v>311</v>
      </c>
      <c r="B12309" s="2" t="s">
        <v>394</v>
      </c>
      <c r="C12309" s="2" t="s">
        <v>387</v>
      </c>
      <c r="D12309" s="2">
        <v>2021</v>
      </c>
      <c r="E12309" s="2" t="s">
        <v>388</v>
      </c>
      <c r="F12309" s="2">
        <v>104380671</v>
      </c>
    </row>
    <row r="12310" spans="1:6" x14ac:dyDescent="0.25">
      <c r="A12310" s="2" t="s">
        <v>311</v>
      </c>
      <c r="B12310" s="2" t="s">
        <v>394</v>
      </c>
      <c r="C12310" s="2" t="s">
        <v>389</v>
      </c>
      <c r="D12310" s="2">
        <v>2010</v>
      </c>
      <c r="E12310" s="2" t="s">
        <v>388</v>
      </c>
      <c r="F12310" s="2">
        <v>57481795</v>
      </c>
    </row>
    <row r="12311" spans="1:6" x14ac:dyDescent="0.25">
      <c r="A12311" s="2" t="s">
        <v>311</v>
      </c>
      <c r="B12311" s="2" t="s">
        <v>394</v>
      </c>
      <c r="C12311" s="2" t="s">
        <v>389</v>
      </c>
      <c r="D12311" s="2">
        <v>2011</v>
      </c>
      <c r="E12311" s="2" t="s">
        <v>388</v>
      </c>
      <c r="F12311" s="2">
        <v>79340804</v>
      </c>
    </row>
    <row r="12312" spans="1:6" x14ac:dyDescent="0.25">
      <c r="A12312" s="2" t="s">
        <v>311</v>
      </c>
      <c r="B12312" s="2" t="s">
        <v>394</v>
      </c>
      <c r="C12312" s="2" t="s">
        <v>389</v>
      </c>
      <c r="D12312" s="2">
        <v>2012</v>
      </c>
      <c r="E12312" s="2" t="s">
        <v>388</v>
      </c>
      <c r="F12312" s="2">
        <v>111762174</v>
      </c>
    </row>
    <row r="12313" spans="1:6" x14ac:dyDescent="0.25">
      <c r="A12313" s="2" t="s">
        <v>311</v>
      </c>
      <c r="B12313" s="2" t="s">
        <v>394</v>
      </c>
      <c r="C12313" s="2" t="s">
        <v>389</v>
      </c>
      <c r="D12313" s="2">
        <v>2013</v>
      </c>
      <c r="E12313" s="2" t="s">
        <v>388</v>
      </c>
      <c r="F12313" s="2">
        <v>71677706</v>
      </c>
    </row>
    <row r="12314" spans="1:6" x14ac:dyDescent="0.25">
      <c r="A12314" s="2" t="s">
        <v>311</v>
      </c>
      <c r="B12314" s="2" t="s">
        <v>394</v>
      </c>
      <c r="C12314" s="2" t="s">
        <v>389</v>
      </c>
      <c r="D12314" s="2">
        <v>2014</v>
      </c>
      <c r="E12314" s="2" t="s">
        <v>388</v>
      </c>
      <c r="F12314" s="2">
        <v>51107081</v>
      </c>
    </row>
    <row r="12315" spans="1:6" x14ac:dyDescent="0.25">
      <c r="A12315" s="2" t="s">
        <v>311</v>
      </c>
      <c r="B12315" s="2" t="s">
        <v>394</v>
      </c>
      <c r="C12315" s="2" t="s">
        <v>389</v>
      </c>
      <c r="D12315" s="2">
        <v>2015</v>
      </c>
      <c r="E12315" s="2" t="s">
        <v>388</v>
      </c>
      <c r="F12315" s="2">
        <v>77671309</v>
      </c>
    </row>
    <row r="12316" spans="1:6" x14ac:dyDescent="0.25">
      <c r="A12316" s="2" t="s">
        <v>311</v>
      </c>
      <c r="B12316" s="2" t="s">
        <v>394</v>
      </c>
      <c r="C12316" s="2" t="s">
        <v>389</v>
      </c>
      <c r="D12316" s="2">
        <v>2016</v>
      </c>
      <c r="E12316" s="2" t="s">
        <v>388</v>
      </c>
      <c r="F12316" s="2">
        <v>237942705</v>
      </c>
    </row>
    <row r="12317" spans="1:6" x14ac:dyDescent="0.25">
      <c r="A12317" s="2" t="s">
        <v>311</v>
      </c>
      <c r="B12317" s="2" t="s">
        <v>394</v>
      </c>
      <c r="C12317" s="2" t="s">
        <v>389</v>
      </c>
      <c r="D12317" s="2">
        <v>2017</v>
      </c>
      <c r="E12317" s="2" t="s">
        <v>388</v>
      </c>
      <c r="F12317" s="2">
        <v>160431970</v>
      </c>
    </row>
    <row r="12318" spans="1:6" x14ac:dyDescent="0.25">
      <c r="A12318" s="2" t="s">
        <v>311</v>
      </c>
      <c r="B12318" s="2" t="s">
        <v>394</v>
      </c>
      <c r="C12318" s="2" t="s">
        <v>389</v>
      </c>
      <c r="D12318" s="2">
        <v>2018</v>
      </c>
      <c r="E12318" s="2" t="s">
        <v>388</v>
      </c>
      <c r="F12318" s="2">
        <v>163084759</v>
      </c>
    </row>
    <row r="12319" spans="1:6" x14ac:dyDescent="0.25">
      <c r="A12319" s="2" t="s">
        <v>311</v>
      </c>
      <c r="B12319" s="2" t="s">
        <v>394</v>
      </c>
      <c r="C12319" s="2" t="s">
        <v>389</v>
      </c>
      <c r="D12319" s="2">
        <v>2019</v>
      </c>
      <c r="E12319" s="2" t="s">
        <v>388</v>
      </c>
      <c r="F12319" s="2">
        <v>162244737</v>
      </c>
    </row>
    <row r="12320" spans="1:6" x14ac:dyDescent="0.25">
      <c r="A12320" s="2" t="s">
        <v>311</v>
      </c>
      <c r="B12320" s="2" t="s">
        <v>394</v>
      </c>
      <c r="C12320" s="2" t="s">
        <v>389</v>
      </c>
      <c r="D12320" s="2">
        <v>2020</v>
      </c>
      <c r="E12320" s="2" t="s">
        <v>388</v>
      </c>
      <c r="F12320" s="2">
        <v>162458597</v>
      </c>
    </row>
    <row r="12321" spans="1:6" x14ac:dyDescent="0.25">
      <c r="A12321" s="2" t="s">
        <v>311</v>
      </c>
      <c r="B12321" s="2" t="s">
        <v>394</v>
      </c>
      <c r="C12321" s="2" t="s">
        <v>389</v>
      </c>
      <c r="D12321" s="2">
        <v>2021</v>
      </c>
      <c r="E12321" s="2" t="s">
        <v>388</v>
      </c>
      <c r="F12321" s="2">
        <v>161338180</v>
      </c>
    </row>
    <row r="12322" spans="1:6" x14ac:dyDescent="0.25">
      <c r="A12322" s="2" t="s">
        <v>311</v>
      </c>
      <c r="B12322" s="2" t="s">
        <v>394</v>
      </c>
      <c r="C12322" s="2" t="s">
        <v>390</v>
      </c>
      <c r="D12322" s="2">
        <v>2010</v>
      </c>
      <c r="E12322" s="2" t="s">
        <v>388</v>
      </c>
      <c r="F12322" s="2">
        <v>19094270</v>
      </c>
    </row>
    <row r="12323" spans="1:6" x14ac:dyDescent="0.25">
      <c r="A12323" s="2" t="s">
        <v>311</v>
      </c>
      <c r="B12323" s="2" t="s">
        <v>394</v>
      </c>
      <c r="C12323" s="2" t="s">
        <v>390</v>
      </c>
      <c r="D12323" s="2">
        <v>2011</v>
      </c>
      <c r="E12323" s="2" t="s">
        <v>388</v>
      </c>
      <c r="F12323" s="2">
        <v>17960814</v>
      </c>
    </row>
    <row r="12324" spans="1:6" x14ac:dyDescent="0.25">
      <c r="A12324" s="2" t="s">
        <v>311</v>
      </c>
      <c r="B12324" s="2" t="s">
        <v>394</v>
      </c>
      <c r="C12324" s="2" t="s">
        <v>390</v>
      </c>
      <c r="D12324" s="2">
        <v>2012</v>
      </c>
      <c r="E12324" s="2" t="s">
        <v>388</v>
      </c>
      <c r="F12324" s="2">
        <v>25115502</v>
      </c>
    </row>
    <row r="12325" spans="1:6" x14ac:dyDescent="0.25">
      <c r="A12325" s="2" t="s">
        <v>311</v>
      </c>
      <c r="B12325" s="2" t="s">
        <v>394</v>
      </c>
      <c r="C12325" s="2" t="s">
        <v>390</v>
      </c>
      <c r="D12325" s="2">
        <v>2013</v>
      </c>
      <c r="E12325" s="2" t="s">
        <v>388</v>
      </c>
      <c r="F12325" s="2">
        <v>51432908</v>
      </c>
    </row>
    <row r="12326" spans="1:6" x14ac:dyDescent="0.25">
      <c r="A12326" s="2" t="s">
        <v>311</v>
      </c>
      <c r="B12326" s="2" t="s">
        <v>394</v>
      </c>
      <c r="C12326" s="2" t="s">
        <v>390</v>
      </c>
      <c r="D12326" s="2">
        <v>2014</v>
      </c>
      <c r="E12326" s="2" t="s">
        <v>388</v>
      </c>
      <c r="F12326" s="2">
        <v>48793959</v>
      </c>
    </row>
    <row r="12327" spans="1:6" x14ac:dyDescent="0.25">
      <c r="A12327" s="2" t="s">
        <v>311</v>
      </c>
      <c r="B12327" s="2" t="s">
        <v>394</v>
      </c>
      <c r="C12327" s="2" t="s">
        <v>390</v>
      </c>
      <c r="D12327" s="2">
        <v>2015</v>
      </c>
      <c r="E12327" s="2" t="s">
        <v>388</v>
      </c>
      <c r="F12327" s="2">
        <v>24103393</v>
      </c>
    </row>
    <row r="12328" spans="1:6" x14ac:dyDescent="0.25">
      <c r="A12328" s="2" t="s">
        <v>311</v>
      </c>
      <c r="B12328" s="2" t="s">
        <v>394</v>
      </c>
      <c r="C12328" s="2" t="s">
        <v>390</v>
      </c>
      <c r="D12328" s="2">
        <v>2016</v>
      </c>
      <c r="E12328" s="2" t="s">
        <v>388</v>
      </c>
      <c r="F12328" s="2">
        <v>26447386</v>
      </c>
    </row>
    <row r="12329" spans="1:6" x14ac:dyDescent="0.25">
      <c r="A12329" s="2" t="s">
        <v>311</v>
      </c>
      <c r="B12329" s="2" t="s">
        <v>394</v>
      </c>
      <c r="C12329" s="2" t="s">
        <v>390</v>
      </c>
      <c r="D12329" s="2">
        <v>2017</v>
      </c>
      <c r="E12329" s="2" t="s">
        <v>388</v>
      </c>
      <c r="F12329" s="2">
        <v>59395749</v>
      </c>
    </row>
    <row r="12330" spans="1:6" x14ac:dyDescent="0.25">
      <c r="A12330" s="2" t="s">
        <v>311</v>
      </c>
      <c r="B12330" s="2" t="s">
        <v>394</v>
      </c>
      <c r="C12330" s="2" t="s">
        <v>390</v>
      </c>
      <c r="D12330" s="2">
        <v>2018</v>
      </c>
      <c r="E12330" s="2" t="s">
        <v>388</v>
      </c>
      <c r="F12330" s="2">
        <v>66514889</v>
      </c>
    </row>
    <row r="12331" spans="1:6" x14ac:dyDescent="0.25">
      <c r="A12331" s="2" t="s">
        <v>311</v>
      </c>
      <c r="B12331" s="2" t="s">
        <v>394</v>
      </c>
      <c r="C12331" s="2" t="s">
        <v>390</v>
      </c>
      <c r="D12331" s="2">
        <v>2019</v>
      </c>
      <c r="E12331" s="2" t="s">
        <v>388</v>
      </c>
      <c r="F12331" s="2">
        <v>73731033</v>
      </c>
    </row>
    <row r="12332" spans="1:6" x14ac:dyDescent="0.25">
      <c r="A12332" s="2" t="s">
        <v>311</v>
      </c>
      <c r="B12332" s="2" t="s">
        <v>394</v>
      </c>
      <c r="C12332" s="2" t="s">
        <v>390</v>
      </c>
      <c r="D12332" s="2">
        <v>2020</v>
      </c>
      <c r="E12332" s="2" t="s">
        <v>388</v>
      </c>
      <c r="F12332" s="2">
        <v>80779339</v>
      </c>
    </row>
    <row r="12333" spans="1:6" x14ac:dyDescent="0.25">
      <c r="A12333" s="2" t="s">
        <v>311</v>
      </c>
      <c r="B12333" s="2" t="s">
        <v>394</v>
      </c>
      <c r="C12333" s="2" t="s">
        <v>390</v>
      </c>
      <c r="D12333" s="2">
        <v>2021</v>
      </c>
      <c r="E12333" s="2" t="s">
        <v>388</v>
      </c>
      <c r="F12333" s="2">
        <v>84539005</v>
      </c>
    </row>
    <row r="12334" spans="1:6" x14ac:dyDescent="0.25">
      <c r="A12334" s="2" t="s">
        <v>312</v>
      </c>
      <c r="B12334" s="2" t="s">
        <v>405</v>
      </c>
      <c r="C12334" s="2" t="s">
        <v>387</v>
      </c>
      <c r="D12334" s="2">
        <v>2010</v>
      </c>
      <c r="E12334" s="2" t="s">
        <v>388</v>
      </c>
      <c r="F12334" s="2">
        <v>79057777</v>
      </c>
    </row>
    <row r="12335" spans="1:6" x14ac:dyDescent="0.25">
      <c r="A12335" s="2" t="s">
        <v>312</v>
      </c>
      <c r="B12335" s="2" t="s">
        <v>405</v>
      </c>
      <c r="C12335" s="2" t="s">
        <v>387</v>
      </c>
      <c r="D12335" s="2">
        <v>2011</v>
      </c>
      <c r="E12335" s="2" t="s">
        <v>388</v>
      </c>
      <c r="F12335" s="2">
        <v>79680954</v>
      </c>
    </row>
    <row r="12336" spans="1:6" x14ac:dyDescent="0.25">
      <c r="A12336" s="2" t="s">
        <v>312</v>
      </c>
      <c r="B12336" s="2" t="s">
        <v>405</v>
      </c>
      <c r="C12336" s="2" t="s">
        <v>387</v>
      </c>
      <c r="D12336" s="2">
        <v>2012</v>
      </c>
      <c r="E12336" s="2" t="s">
        <v>388</v>
      </c>
      <c r="F12336" s="2">
        <v>216163114</v>
      </c>
    </row>
    <row r="12337" spans="1:6" x14ac:dyDescent="0.25">
      <c r="A12337" s="2" t="s">
        <v>312</v>
      </c>
      <c r="B12337" s="2" t="s">
        <v>405</v>
      </c>
      <c r="C12337" s="2" t="s">
        <v>387</v>
      </c>
      <c r="D12337" s="2">
        <v>2013</v>
      </c>
      <c r="E12337" s="2" t="s">
        <v>388</v>
      </c>
      <c r="F12337" s="2">
        <v>157440420</v>
      </c>
    </row>
    <row r="12338" spans="1:6" x14ac:dyDescent="0.25">
      <c r="A12338" s="2" t="s">
        <v>312</v>
      </c>
      <c r="B12338" s="2" t="s">
        <v>405</v>
      </c>
      <c r="C12338" s="2" t="s">
        <v>387</v>
      </c>
      <c r="D12338" s="2">
        <v>2014</v>
      </c>
      <c r="E12338" s="2" t="s">
        <v>388</v>
      </c>
      <c r="F12338" s="2">
        <v>105057382</v>
      </c>
    </row>
    <row r="12339" spans="1:6" x14ac:dyDescent="0.25">
      <c r="A12339" s="2" t="s">
        <v>312</v>
      </c>
      <c r="B12339" s="2" t="s">
        <v>405</v>
      </c>
      <c r="C12339" s="2" t="s">
        <v>387</v>
      </c>
      <c r="D12339" s="2">
        <v>2015</v>
      </c>
      <c r="E12339" s="2" t="s">
        <v>388</v>
      </c>
      <c r="F12339" s="2">
        <v>141443225</v>
      </c>
    </row>
    <row r="12340" spans="1:6" x14ac:dyDescent="0.25">
      <c r="A12340" s="2" t="s">
        <v>312</v>
      </c>
      <c r="B12340" s="2" t="s">
        <v>405</v>
      </c>
      <c r="C12340" s="2" t="s">
        <v>387</v>
      </c>
      <c r="D12340" s="2">
        <v>2016</v>
      </c>
      <c r="E12340" s="2" t="s">
        <v>388</v>
      </c>
      <c r="F12340" s="2">
        <v>97483746</v>
      </c>
    </row>
    <row r="12341" spans="1:6" x14ac:dyDescent="0.25">
      <c r="A12341" s="2" t="s">
        <v>312</v>
      </c>
      <c r="B12341" s="2" t="s">
        <v>405</v>
      </c>
      <c r="C12341" s="2" t="s">
        <v>387</v>
      </c>
      <c r="D12341" s="2">
        <v>2017</v>
      </c>
      <c r="E12341" s="2" t="s">
        <v>388</v>
      </c>
      <c r="F12341" s="2">
        <v>178817636</v>
      </c>
    </row>
    <row r="12342" spans="1:6" x14ac:dyDescent="0.25">
      <c r="A12342" s="2" t="s">
        <v>312</v>
      </c>
      <c r="B12342" s="2" t="s">
        <v>405</v>
      </c>
      <c r="C12342" s="2" t="s">
        <v>387</v>
      </c>
      <c r="D12342" s="2">
        <v>2018</v>
      </c>
      <c r="E12342" s="2" t="s">
        <v>388</v>
      </c>
      <c r="F12342" s="2">
        <v>248337829</v>
      </c>
    </row>
    <row r="12343" spans="1:6" x14ac:dyDescent="0.25">
      <c r="A12343" s="2" t="s">
        <v>312</v>
      </c>
      <c r="B12343" s="2" t="s">
        <v>405</v>
      </c>
      <c r="C12343" s="2" t="s">
        <v>387</v>
      </c>
      <c r="D12343" s="2">
        <v>2019</v>
      </c>
      <c r="E12343" s="2" t="s">
        <v>388</v>
      </c>
      <c r="F12343" s="2">
        <v>264688616</v>
      </c>
    </row>
    <row r="12344" spans="1:6" x14ac:dyDescent="0.25">
      <c r="A12344" s="2" t="s">
        <v>312</v>
      </c>
      <c r="B12344" s="2" t="s">
        <v>405</v>
      </c>
      <c r="C12344" s="2" t="s">
        <v>387</v>
      </c>
      <c r="D12344" s="2">
        <v>2020</v>
      </c>
      <c r="E12344" s="2" t="s">
        <v>388</v>
      </c>
      <c r="F12344" s="2">
        <v>284582543</v>
      </c>
    </row>
    <row r="12345" spans="1:6" x14ac:dyDescent="0.25">
      <c r="A12345" s="2" t="s">
        <v>312</v>
      </c>
      <c r="B12345" s="2" t="s">
        <v>405</v>
      </c>
      <c r="C12345" s="2" t="s">
        <v>387</v>
      </c>
      <c r="D12345" s="2">
        <v>2021</v>
      </c>
      <c r="E12345" s="2" t="s">
        <v>388</v>
      </c>
      <c r="F12345" s="2">
        <v>299295601</v>
      </c>
    </row>
    <row r="12346" spans="1:6" x14ac:dyDescent="0.25">
      <c r="A12346" s="2" t="s">
        <v>312</v>
      </c>
      <c r="B12346" s="2" t="s">
        <v>405</v>
      </c>
      <c r="C12346" s="2" t="s">
        <v>389</v>
      </c>
      <c r="D12346" s="2">
        <v>2010</v>
      </c>
      <c r="E12346" s="2" t="s">
        <v>388</v>
      </c>
      <c r="F12346" s="2">
        <v>130999859</v>
      </c>
    </row>
    <row r="12347" spans="1:6" x14ac:dyDescent="0.25">
      <c r="A12347" s="2" t="s">
        <v>312</v>
      </c>
      <c r="B12347" s="2" t="s">
        <v>405</v>
      </c>
      <c r="C12347" s="2" t="s">
        <v>389</v>
      </c>
      <c r="D12347" s="2">
        <v>2011</v>
      </c>
      <c r="E12347" s="2" t="s">
        <v>388</v>
      </c>
      <c r="F12347" s="2">
        <v>272131075</v>
      </c>
    </row>
    <row r="12348" spans="1:6" x14ac:dyDescent="0.25">
      <c r="A12348" s="2" t="s">
        <v>312</v>
      </c>
      <c r="B12348" s="2" t="s">
        <v>405</v>
      </c>
      <c r="C12348" s="2" t="s">
        <v>389</v>
      </c>
      <c r="D12348" s="2">
        <v>2012</v>
      </c>
      <c r="E12348" s="2" t="s">
        <v>388</v>
      </c>
      <c r="F12348" s="2">
        <v>357993921</v>
      </c>
    </row>
    <row r="12349" spans="1:6" x14ac:dyDescent="0.25">
      <c r="A12349" s="2" t="s">
        <v>312</v>
      </c>
      <c r="B12349" s="2" t="s">
        <v>405</v>
      </c>
      <c r="C12349" s="2" t="s">
        <v>389</v>
      </c>
      <c r="D12349" s="2">
        <v>2013</v>
      </c>
      <c r="E12349" s="2" t="s">
        <v>388</v>
      </c>
      <c r="F12349" s="2">
        <v>240074817</v>
      </c>
    </row>
    <row r="12350" spans="1:6" x14ac:dyDescent="0.25">
      <c r="A12350" s="2" t="s">
        <v>312</v>
      </c>
      <c r="B12350" s="2" t="s">
        <v>405</v>
      </c>
      <c r="C12350" s="2" t="s">
        <v>389</v>
      </c>
      <c r="D12350" s="2">
        <v>2014</v>
      </c>
      <c r="E12350" s="2" t="s">
        <v>388</v>
      </c>
      <c r="F12350" s="2">
        <v>143733628</v>
      </c>
    </row>
    <row r="12351" spans="1:6" x14ac:dyDescent="0.25">
      <c r="A12351" s="2" t="s">
        <v>312</v>
      </c>
      <c r="B12351" s="2" t="s">
        <v>405</v>
      </c>
      <c r="C12351" s="2" t="s">
        <v>389</v>
      </c>
      <c r="D12351" s="2">
        <v>2015</v>
      </c>
      <c r="E12351" s="2" t="s">
        <v>388</v>
      </c>
      <c r="F12351" s="2">
        <v>205269448</v>
      </c>
    </row>
    <row r="12352" spans="1:6" x14ac:dyDescent="0.25">
      <c r="A12352" s="2" t="s">
        <v>312</v>
      </c>
      <c r="B12352" s="2" t="s">
        <v>405</v>
      </c>
      <c r="C12352" s="2" t="s">
        <v>389</v>
      </c>
      <c r="D12352" s="2">
        <v>2016</v>
      </c>
      <c r="E12352" s="2" t="s">
        <v>388</v>
      </c>
      <c r="F12352" s="2">
        <v>147941548</v>
      </c>
    </row>
    <row r="12353" spans="1:6" x14ac:dyDescent="0.25">
      <c r="A12353" s="2" t="s">
        <v>312</v>
      </c>
      <c r="B12353" s="2" t="s">
        <v>405</v>
      </c>
      <c r="C12353" s="2" t="s">
        <v>389</v>
      </c>
      <c r="D12353" s="2">
        <v>2017</v>
      </c>
      <c r="E12353" s="2" t="s">
        <v>388</v>
      </c>
      <c r="F12353" s="2">
        <v>318321497</v>
      </c>
    </row>
    <row r="12354" spans="1:6" x14ac:dyDescent="0.25">
      <c r="A12354" s="2" t="s">
        <v>312</v>
      </c>
      <c r="B12354" s="2" t="s">
        <v>405</v>
      </c>
      <c r="C12354" s="2" t="s">
        <v>389</v>
      </c>
      <c r="D12354" s="2">
        <v>2018</v>
      </c>
      <c r="E12354" s="2" t="s">
        <v>388</v>
      </c>
      <c r="F12354" s="2">
        <v>329498459</v>
      </c>
    </row>
    <row r="12355" spans="1:6" x14ac:dyDescent="0.25">
      <c r="A12355" s="2" t="s">
        <v>312</v>
      </c>
      <c r="B12355" s="2" t="s">
        <v>405</v>
      </c>
      <c r="C12355" s="2" t="s">
        <v>389</v>
      </c>
      <c r="D12355" s="2">
        <v>2019</v>
      </c>
      <c r="E12355" s="2" t="s">
        <v>388</v>
      </c>
      <c r="F12355" s="2">
        <v>344401397</v>
      </c>
    </row>
    <row r="12356" spans="1:6" x14ac:dyDescent="0.25">
      <c r="A12356" s="2" t="s">
        <v>312</v>
      </c>
      <c r="B12356" s="2" t="s">
        <v>405</v>
      </c>
      <c r="C12356" s="2" t="s">
        <v>389</v>
      </c>
      <c r="D12356" s="2">
        <v>2020</v>
      </c>
      <c r="E12356" s="2" t="s">
        <v>388</v>
      </c>
      <c r="F12356" s="2">
        <v>359788432</v>
      </c>
    </row>
    <row r="12357" spans="1:6" x14ac:dyDescent="0.25">
      <c r="A12357" s="2" t="s">
        <v>312</v>
      </c>
      <c r="B12357" s="2" t="s">
        <v>405</v>
      </c>
      <c r="C12357" s="2" t="s">
        <v>389</v>
      </c>
      <c r="D12357" s="2">
        <v>2021</v>
      </c>
      <c r="E12357" s="2" t="s">
        <v>388</v>
      </c>
      <c r="F12357" s="2">
        <v>365542756</v>
      </c>
    </row>
    <row r="12358" spans="1:6" x14ac:dyDescent="0.25">
      <c r="A12358" s="2" t="s">
        <v>312</v>
      </c>
      <c r="B12358" s="2" t="s">
        <v>405</v>
      </c>
      <c r="C12358" s="2" t="s">
        <v>390</v>
      </c>
      <c r="D12358" s="2">
        <v>2010</v>
      </c>
      <c r="E12358" s="2" t="s">
        <v>388</v>
      </c>
      <c r="F12358" s="2">
        <v>63364043</v>
      </c>
    </row>
    <row r="12359" spans="1:6" x14ac:dyDescent="0.25">
      <c r="A12359" s="2" t="s">
        <v>312</v>
      </c>
      <c r="B12359" s="2" t="s">
        <v>405</v>
      </c>
      <c r="C12359" s="2" t="s">
        <v>390</v>
      </c>
      <c r="D12359" s="2">
        <v>2011</v>
      </c>
      <c r="E12359" s="2" t="s">
        <v>388</v>
      </c>
      <c r="F12359" s="2">
        <v>132220220</v>
      </c>
    </row>
    <row r="12360" spans="1:6" x14ac:dyDescent="0.25">
      <c r="A12360" s="2" t="s">
        <v>312</v>
      </c>
      <c r="B12360" s="2" t="s">
        <v>405</v>
      </c>
      <c r="C12360" s="2" t="s">
        <v>390</v>
      </c>
      <c r="D12360" s="2">
        <v>2012</v>
      </c>
      <c r="E12360" s="2" t="s">
        <v>388</v>
      </c>
      <c r="F12360" s="2">
        <v>87806571</v>
      </c>
    </row>
    <row r="12361" spans="1:6" x14ac:dyDescent="0.25">
      <c r="A12361" s="2" t="s">
        <v>312</v>
      </c>
      <c r="B12361" s="2" t="s">
        <v>405</v>
      </c>
      <c r="C12361" s="2" t="s">
        <v>390</v>
      </c>
      <c r="D12361" s="2">
        <v>2013</v>
      </c>
      <c r="E12361" s="2" t="s">
        <v>388</v>
      </c>
      <c r="F12361" s="2">
        <v>139129405</v>
      </c>
    </row>
    <row r="12362" spans="1:6" x14ac:dyDescent="0.25">
      <c r="A12362" s="2" t="s">
        <v>312</v>
      </c>
      <c r="B12362" s="2" t="s">
        <v>405</v>
      </c>
      <c r="C12362" s="2" t="s">
        <v>390</v>
      </c>
      <c r="D12362" s="2">
        <v>2014</v>
      </c>
      <c r="E12362" s="2" t="s">
        <v>388</v>
      </c>
      <c r="F12362" s="2">
        <v>158104303</v>
      </c>
    </row>
    <row r="12363" spans="1:6" x14ac:dyDescent="0.25">
      <c r="A12363" s="2" t="s">
        <v>312</v>
      </c>
      <c r="B12363" s="2" t="s">
        <v>405</v>
      </c>
      <c r="C12363" s="2" t="s">
        <v>390</v>
      </c>
      <c r="D12363" s="2">
        <v>2015</v>
      </c>
      <c r="E12363" s="2" t="s">
        <v>388</v>
      </c>
      <c r="F12363" s="2">
        <v>192456736</v>
      </c>
    </row>
    <row r="12364" spans="1:6" x14ac:dyDescent="0.25">
      <c r="A12364" s="2" t="s">
        <v>312</v>
      </c>
      <c r="B12364" s="2" t="s">
        <v>405</v>
      </c>
      <c r="C12364" s="2" t="s">
        <v>390</v>
      </c>
      <c r="D12364" s="2">
        <v>2016</v>
      </c>
      <c r="E12364" s="2" t="s">
        <v>388</v>
      </c>
      <c r="F12364" s="2">
        <v>228449321</v>
      </c>
    </row>
    <row r="12365" spans="1:6" x14ac:dyDescent="0.25">
      <c r="A12365" s="2" t="s">
        <v>312</v>
      </c>
      <c r="B12365" s="2" t="s">
        <v>405</v>
      </c>
      <c r="C12365" s="2" t="s">
        <v>390</v>
      </c>
      <c r="D12365" s="2">
        <v>2017</v>
      </c>
      <c r="E12365" s="2" t="s">
        <v>388</v>
      </c>
      <c r="F12365" s="2">
        <v>203171322</v>
      </c>
    </row>
    <row r="12366" spans="1:6" x14ac:dyDescent="0.25">
      <c r="A12366" s="2" t="s">
        <v>312</v>
      </c>
      <c r="B12366" s="2" t="s">
        <v>405</v>
      </c>
      <c r="C12366" s="2" t="s">
        <v>390</v>
      </c>
      <c r="D12366" s="2">
        <v>2018</v>
      </c>
      <c r="E12366" s="2" t="s">
        <v>388</v>
      </c>
      <c r="F12366" s="2">
        <v>343646945</v>
      </c>
    </row>
    <row r="12367" spans="1:6" x14ac:dyDescent="0.25">
      <c r="A12367" s="2" t="s">
        <v>312</v>
      </c>
      <c r="B12367" s="2" t="s">
        <v>405</v>
      </c>
      <c r="C12367" s="2" t="s">
        <v>390</v>
      </c>
      <c r="D12367" s="2">
        <v>2019</v>
      </c>
      <c r="E12367" s="2" t="s">
        <v>388</v>
      </c>
      <c r="F12367" s="2">
        <v>348739126</v>
      </c>
    </row>
    <row r="12368" spans="1:6" x14ac:dyDescent="0.25">
      <c r="A12368" s="2" t="s">
        <v>312</v>
      </c>
      <c r="B12368" s="2" t="s">
        <v>405</v>
      </c>
      <c r="C12368" s="2" t="s">
        <v>390</v>
      </c>
      <c r="D12368" s="2">
        <v>2020</v>
      </c>
      <c r="E12368" s="2" t="s">
        <v>388</v>
      </c>
      <c r="F12368" s="2">
        <v>360715637</v>
      </c>
    </row>
    <row r="12369" spans="1:6" x14ac:dyDescent="0.25">
      <c r="A12369" s="2" t="s">
        <v>312</v>
      </c>
      <c r="B12369" s="2" t="s">
        <v>405</v>
      </c>
      <c r="C12369" s="2" t="s">
        <v>390</v>
      </c>
      <c r="D12369" s="2">
        <v>2021</v>
      </c>
      <c r="E12369" s="2" t="s">
        <v>388</v>
      </c>
      <c r="F12369" s="2">
        <v>369882676</v>
      </c>
    </row>
    <row r="12370" spans="1:6" x14ac:dyDescent="0.25">
      <c r="A12370" s="2" t="s">
        <v>313</v>
      </c>
      <c r="B12370" s="2" t="s">
        <v>420</v>
      </c>
      <c r="C12370" s="2" t="s">
        <v>387</v>
      </c>
      <c r="D12370" s="2">
        <v>2010</v>
      </c>
      <c r="E12370" s="2" t="s">
        <v>388</v>
      </c>
      <c r="F12370" s="2">
        <v>176117305</v>
      </c>
    </row>
    <row r="12371" spans="1:6" x14ac:dyDescent="0.25">
      <c r="A12371" s="2" t="s">
        <v>313</v>
      </c>
      <c r="B12371" s="2" t="s">
        <v>420</v>
      </c>
      <c r="C12371" s="2" t="s">
        <v>387</v>
      </c>
      <c r="D12371" s="2">
        <v>2011</v>
      </c>
      <c r="E12371" s="2" t="s">
        <v>388</v>
      </c>
      <c r="F12371" s="2">
        <v>141384006</v>
      </c>
    </row>
    <row r="12372" spans="1:6" x14ac:dyDescent="0.25">
      <c r="A12372" s="2" t="s">
        <v>313</v>
      </c>
      <c r="B12372" s="2" t="s">
        <v>420</v>
      </c>
      <c r="C12372" s="2" t="s">
        <v>387</v>
      </c>
      <c r="D12372" s="2">
        <v>2012</v>
      </c>
      <c r="E12372" s="2" t="s">
        <v>388</v>
      </c>
      <c r="F12372" s="2">
        <v>199738476</v>
      </c>
    </row>
    <row r="12373" spans="1:6" x14ac:dyDescent="0.25">
      <c r="A12373" s="2" t="s">
        <v>313</v>
      </c>
      <c r="B12373" s="2" t="s">
        <v>420</v>
      </c>
      <c r="C12373" s="2" t="s">
        <v>387</v>
      </c>
      <c r="D12373" s="2">
        <v>2013</v>
      </c>
      <c r="E12373" s="2" t="s">
        <v>388</v>
      </c>
      <c r="F12373" s="2">
        <v>297049697</v>
      </c>
    </row>
    <row r="12374" spans="1:6" x14ac:dyDescent="0.25">
      <c r="A12374" s="2" t="s">
        <v>313</v>
      </c>
      <c r="B12374" s="2" t="s">
        <v>420</v>
      </c>
      <c r="C12374" s="2" t="s">
        <v>387</v>
      </c>
      <c r="D12374" s="2">
        <v>2014</v>
      </c>
      <c r="E12374" s="2" t="s">
        <v>388</v>
      </c>
      <c r="F12374" s="2">
        <v>193755575</v>
      </c>
    </row>
    <row r="12375" spans="1:6" x14ac:dyDescent="0.25">
      <c r="A12375" s="2" t="s">
        <v>313</v>
      </c>
      <c r="B12375" s="2" t="s">
        <v>420</v>
      </c>
      <c r="C12375" s="2" t="s">
        <v>387</v>
      </c>
      <c r="D12375" s="2">
        <v>2015</v>
      </c>
      <c r="E12375" s="2" t="s">
        <v>388</v>
      </c>
      <c r="F12375" s="2">
        <v>395343346</v>
      </c>
    </row>
    <row r="12376" spans="1:6" x14ac:dyDescent="0.25">
      <c r="A12376" s="2" t="s">
        <v>313</v>
      </c>
      <c r="B12376" s="2" t="s">
        <v>420</v>
      </c>
      <c r="C12376" s="2" t="s">
        <v>387</v>
      </c>
      <c r="D12376" s="2">
        <v>2016</v>
      </c>
      <c r="E12376" s="2" t="s">
        <v>388</v>
      </c>
      <c r="F12376" s="2">
        <v>244194100</v>
      </c>
    </row>
    <row r="12377" spans="1:6" x14ac:dyDescent="0.25">
      <c r="A12377" s="2" t="s">
        <v>313</v>
      </c>
      <c r="B12377" s="2" t="s">
        <v>420</v>
      </c>
      <c r="C12377" s="2" t="s">
        <v>387</v>
      </c>
      <c r="D12377" s="2">
        <v>2017</v>
      </c>
      <c r="E12377" s="2" t="s">
        <v>388</v>
      </c>
      <c r="F12377" s="2">
        <v>309527165</v>
      </c>
    </row>
    <row r="12378" spans="1:6" x14ac:dyDescent="0.25">
      <c r="A12378" s="2" t="s">
        <v>313</v>
      </c>
      <c r="B12378" s="2" t="s">
        <v>420</v>
      </c>
      <c r="C12378" s="2" t="s">
        <v>387</v>
      </c>
      <c r="D12378" s="2">
        <v>2018</v>
      </c>
      <c r="E12378" s="2" t="s">
        <v>388</v>
      </c>
      <c r="F12378" s="2">
        <v>575749913</v>
      </c>
    </row>
    <row r="12379" spans="1:6" x14ac:dyDescent="0.25">
      <c r="A12379" s="2" t="s">
        <v>313</v>
      </c>
      <c r="B12379" s="2" t="s">
        <v>420</v>
      </c>
      <c r="C12379" s="2" t="s">
        <v>387</v>
      </c>
      <c r="D12379" s="2">
        <v>2019</v>
      </c>
      <c r="E12379" s="2" t="s">
        <v>388</v>
      </c>
      <c r="F12379" s="2">
        <v>615767315</v>
      </c>
    </row>
    <row r="12380" spans="1:6" x14ac:dyDescent="0.25">
      <c r="A12380" s="2" t="s">
        <v>313</v>
      </c>
      <c r="B12380" s="2" t="s">
        <v>420</v>
      </c>
      <c r="C12380" s="2" t="s">
        <v>387</v>
      </c>
      <c r="D12380" s="2">
        <v>2020</v>
      </c>
      <c r="E12380" s="2" t="s">
        <v>388</v>
      </c>
      <c r="F12380" s="2">
        <v>652952317</v>
      </c>
    </row>
    <row r="12381" spans="1:6" x14ac:dyDescent="0.25">
      <c r="A12381" s="2" t="s">
        <v>313</v>
      </c>
      <c r="B12381" s="2" t="s">
        <v>420</v>
      </c>
      <c r="C12381" s="2" t="s">
        <v>387</v>
      </c>
      <c r="D12381" s="2">
        <v>2021</v>
      </c>
      <c r="E12381" s="2" t="s">
        <v>388</v>
      </c>
      <c r="F12381" s="2">
        <v>678439318</v>
      </c>
    </row>
    <row r="12382" spans="1:6" x14ac:dyDescent="0.25">
      <c r="A12382" s="2" t="s">
        <v>313</v>
      </c>
      <c r="B12382" s="2" t="s">
        <v>420</v>
      </c>
      <c r="C12382" s="2" t="s">
        <v>389</v>
      </c>
      <c r="D12382" s="2">
        <v>2010</v>
      </c>
      <c r="E12382" s="2" t="s">
        <v>388</v>
      </c>
      <c r="F12382" s="2">
        <v>345084620</v>
      </c>
    </row>
    <row r="12383" spans="1:6" x14ac:dyDescent="0.25">
      <c r="A12383" s="2" t="s">
        <v>313</v>
      </c>
      <c r="B12383" s="2" t="s">
        <v>420</v>
      </c>
      <c r="C12383" s="2" t="s">
        <v>389</v>
      </c>
      <c r="D12383" s="2">
        <v>2011</v>
      </c>
      <c r="E12383" s="2" t="s">
        <v>388</v>
      </c>
      <c r="F12383" s="2">
        <v>166180259</v>
      </c>
    </row>
    <row r="12384" spans="1:6" x14ac:dyDescent="0.25">
      <c r="A12384" s="2" t="s">
        <v>313</v>
      </c>
      <c r="B12384" s="2" t="s">
        <v>420</v>
      </c>
      <c r="C12384" s="2" t="s">
        <v>389</v>
      </c>
      <c r="D12384" s="2">
        <v>2012</v>
      </c>
      <c r="E12384" s="2" t="s">
        <v>388</v>
      </c>
      <c r="F12384" s="2">
        <v>146019158</v>
      </c>
    </row>
    <row r="12385" spans="1:6" x14ac:dyDescent="0.25">
      <c r="A12385" s="2" t="s">
        <v>313</v>
      </c>
      <c r="B12385" s="2" t="s">
        <v>420</v>
      </c>
      <c r="C12385" s="2" t="s">
        <v>389</v>
      </c>
      <c r="D12385" s="2">
        <v>2013</v>
      </c>
      <c r="E12385" s="2" t="s">
        <v>388</v>
      </c>
      <c r="F12385" s="2">
        <v>525982684</v>
      </c>
    </row>
    <row r="12386" spans="1:6" x14ac:dyDescent="0.25">
      <c r="A12386" s="2" t="s">
        <v>313</v>
      </c>
      <c r="B12386" s="2" t="s">
        <v>420</v>
      </c>
      <c r="C12386" s="2" t="s">
        <v>389</v>
      </c>
      <c r="D12386" s="2">
        <v>2014</v>
      </c>
      <c r="E12386" s="2" t="s">
        <v>388</v>
      </c>
      <c r="F12386" s="2">
        <v>325055598</v>
      </c>
    </row>
    <row r="12387" spans="1:6" x14ac:dyDescent="0.25">
      <c r="A12387" s="2" t="s">
        <v>313</v>
      </c>
      <c r="B12387" s="2" t="s">
        <v>420</v>
      </c>
      <c r="C12387" s="2" t="s">
        <v>389</v>
      </c>
      <c r="D12387" s="2">
        <v>2015</v>
      </c>
      <c r="E12387" s="2" t="s">
        <v>388</v>
      </c>
      <c r="F12387" s="2">
        <v>254486965</v>
      </c>
    </row>
    <row r="12388" spans="1:6" x14ac:dyDescent="0.25">
      <c r="A12388" s="2" t="s">
        <v>313</v>
      </c>
      <c r="B12388" s="2" t="s">
        <v>420</v>
      </c>
      <c r="C12388" s="2" t="s">
        <v>389</v>
      </c>
      <c r="D12388" s="2">
        <v>2016</v>
      </c>
      <c r="E12388" s="2" t="s">
        <v>388</v>
      </c>
      <c r="F12388" s="2">
        <v>405514533</v>
      </c>
    </row>
    <row r="12389" spans="1:6" x14ac:dyDescent="0.25">
      <c r="A12389" s="2" t="s">
        <v>313</v>
      </c>
      <c r="B12389" s="2" t="s">
        <v>420</v>
      </c>
      <c r="C12389" s="2" t="s">
        <v>389</v>
      </c>
      <c r="D12389" s="2">
        <v>2017</v>
      </c>
      <c r="E12389" s="2" t="s">
        <v>388</v>
      </c>
      <c r="F12389" s="2">
        <v>573482623</v>
      </c>
    </row>
    <row r="12390" spans="1:6" x14ac:dyDescent="0.25">
      <c r="A12390" s="2" t="s">
        <v>313</v>
      </c>
      <c r="B12390" s="2" t="s">
        <v>420</v>
      </c>
      <c r="C12390" s="2" t="s">
        <v>389</v>
      </c>
      <c r="D12390" s="2">
        <v>2018</v>
      </c>
      <c r="E12390" s="2" t="s">
        <v>388</v>
      </c>
      <c r="F12390" s="2">
        <v>827043603</v>
      </c>
    </row>
    <row r="12391" spans="1:6" x14ac:dyDescent="0.25">
      <c r="A12391" s="2" t="s">
        <v>313</v>
      </c>
      <c r="B12391" s="2" t="s">
        <v>420</v>
      </c>
      <c r="C12391" s="2" t="s">
        <v>389</v>
      </c>
      <c r="D12391" s="2">
        <v>2019</v>
      </c>
      <c r="E12391" s="2" t="s">
        <v>388</v>
      </c>
      <c r="F12391" s="2">
        <v>843728404</v>
      </c>
    </row>
    <row r="12392" spans="1:6" x14ac:dyDescent="0.25">
      <c r="A12392" s="2" t="s">
        <v>313</v>
      </c>
      <c r="B12392" s="2" t="s">
        <v>420</v>
      </c>
      <c r="C12392" s="2" t="s">
        <v>389</v>
      </c>
      <c r="D12392" s="2">
        <v>2020</v>
      </c>
      <c r="E12392" s="2" t="s">
        <v>388</v>
      </c>
      <c r="F12392" s="2">
        <v>834550172</v>
      </c>
    </row>
    <row r="12393" spans="1:6" x14ac:dyDescent="0.25">
      <c r="A12393" s="2" t="s">
        <v>313</v>
      </c>
      <c r="B12393" s="2" t="s">
        <v>420</v>
      </c>
      <c r="C12393" s="2" t="s">
        <v>389</v>
      </c>
      <c r="D12393" s="2">
        <v>2021</v>
      </c>
      <c r="E12393" s="2" t="s">
        <v>388</v>
      </c>
      <c r="F12393" s="2">
        <v>834644257</v>
      </c>
    </row>
    <row r="12394" spans="1:6" x14ac:dyDescent="0.25">
      <c r="A12394" s="2" t="s">
        <v>313</v>
      </c>
      <c r="B12394" s="2" t="s">
        <v>420</v>
      </c>
      <c r="C12394" s="2" t="s">
        <v>390</v>
      </c>
      <c r="D12394" s="2">
        <v>2010</v>
      </c>
      <c r="E12394" s="2" t="s">
        <v>388</v>
      </c>
      <c r="F12394" s="2">
        <v>331777652</v>
      </c>
    </row>
    <row r="12395" spans="1:6" x14ac:dyDescent="0.25">
      <c r="A12395" s="2" t="s">
        <v>313</v>
      </c>
      <c r="B12395" s="2" t="s">
        <v>420</v>
      </c>
      <c r="C12395" s="2" t="s">
        <v>390</v>
      </c>
      <c r="D12395" s="2">
        <v>2011</v>
      </c>
      <c r="E12395" s="2" t="s">
        <v>388</v>
      </c>
      <c r="F12395" s="2">
        <v>393752741</v>
      </c>
    </row>
    <row r="12396" spans="1:6" x14ac:dyDescent="0.25">
      <c r="A12396" s="2" t="s">
        <v>313</v>
      </c>
      <c r="B12396" s="2" t="s">
        <v>420</v>
      </c>
      <c r="C12396" s="2" t="s">
        <v>390</v>
      </c>
      <c r="D12396" s="2">
        <v>2012</v>
      </c>
      <c r="E12396" s="2" t="s">
        <v>388</v>
      </c>
      <c r="F12396" s="2">
        <v>569490727</v>
      </c>
    </row>
    <row r="12397" spans="1:6" x14ac:dyDescent="0.25">
      <c r="A12397" s="2" t="s">
        <v>313</v>
      </c>
      <c r="B12397" s="2" t="s">
        <v>420</v>
      </c>
      <c r="C12397" s="2" t="s">
        <v>390</v>
      </c>
      <c r="D12397" s="2">
        <v>2013</v>
      </c>
      <c r="E12397" s="2" t="s">
        <v>388</v>
      </c>
      <c r="F12397" s="2">
        <v>884226346</v>
      </c>
    </row>
    <row r="12398" spans="1:6" x14ac:dyDescent="0.25">
      <c r="A12398" s="2" t="s">
        <v>313</v>
      </c>
      <c r="B12398" s="2" t="s">
        <v>420</v>
      </c>
      <c r="C12398" s="2" t="s">
        <v>390</v>
      </c>
      <c r="D12398" s="2">
        <v>2014</v>
      </c>
      <c r="E12398" s="2" t="s">
        <v>388</v>
      </c>
      <c r="F12398" s="2">
        <v>906473289</v>
      </c>
    </row>
    <row r="12399" spans="1:6" x14ac:dyDescent="0.25">
      <c r="A12399" s="2" t="s">
        <v>313</v>
      </c>
      <c r="B12399" s="2" t="s">
        <v>420</v>
      </c>
      <c r="C12399" s="2" t="s">
        <v>390</v>
      </c>
      <c r="D12399" s="2">
        <v>2015</v>
      </c>
      <c r="E12399" s="2" t="s">
        <v>388</v>
      </c>
      <c r="F12399" s="2">
        <v>1195288614</v>
      </c>
    </row>
    <row r="12400" spans="1:6" x14ac:dyDescent="0.25">
      <c r="A12400" s="2" t="s">
        <v>313</v>
      </c>
      <c r="B12400" s="2" t="s">
        <v>420</v>
      </c>
      <c r="C12400" s="2" t="s">
        <v>390</v>
      </c>
      <c r="D12400" s="2">
        <v>2016</v>
      </c>
      <c r="E12400" s="2" t="s">
        <v>388</v>
      </c>
      <c r="F12400" s="2">
        <v>1536705108</v>
      </c>
    </row>
    <row r="12401" spans="1:6" x14ac:dyDescent="0.25">
      <c r="A12401" s="2" t="s">
        <v>313</v>
      </c>
      <c r="B12401" s="2" t="s">
        <v>420</v>
      </c>
      <c r="C12401" s="2" t="s">
        <v>390</v>
      </c>
      <c r="D12401" s="2">
        <v>2017</v>
      </c>
      <c r="E12401" s="2" t="s">
        <v>388</v>
      </c>
      <c r="F12401" s="2">
        <v>1433141498</v>
      </c>
    </row>
    <row r="12402" spans="1:6" x14ac:dyDescent="0.25">
      <c r="A12402" s="2" t="s">
        <v>313</v>
      </c>
      <c r="B12402" s="2" t="s">
        <v>420</v>
      </c>
      <c r="C12402" s="2" t="s">
        <v>390</v>
      </c>
      <c r="D12402" s="2">
        <v>2018</v>
      </c>
      <c r="E12402" s="2" t="s">
        <v>388</v>
      </c>
      <c r="F12402" s="2">
        <v>2195068355</v>
      </c>
    </row>
    <row r="12403" spans="1:6" x14ac:dyDescent="0.25">
      <c r="A12403" s="2" t="s">
        <v>313</v>
      </c>
      <c r="B12403" s="2" t="s">
        <v>420</v>
      </c>
      <c r="C12403" s="2" t="s">
        <v>390</v>
      </c>
      <c r="D12403" s="2">
        <v>2019</v>
      </c>
      <c r="E12403" s="2" t="s">
        <v>388</v>
      </c>
      <c r="F12403" s="2">
        <v>2369861290</v>
      </c>
    </row>
    <row r="12404" spans="1:6" x14ac:dyDescent="0.25">
      <c r="A12404" s="2" t="s">
        <v>313</v>
      </c>
      <c r="B12404" s="2" t="s">
        <v>420</v>
      </c>
      <c r="C12404" s="2" t="s">
        <v>390</v>
      </c>
      <c r="D12404" s="2">
        <v>2020</v>
      </c>
      <c r="E12404" s="2" t="s">
        <v>388</v>
      </c>
      <c r="F12404" s="2">
        <v>2475792427</v>
      </c>
    </row>
    <row r="12405" spans="1:6" x14ac:dyDescent="0.25">
      <c r="A12405" s="2" t="s">
        <v>313</v>
      </c>
      <c r="B12405" s="2" t="s">
        <v>420</v>
      </c>
      <c r="C12405" s="2" t="s">
        <v>390</v>
      </c>
      <c r="D12405" s="2">
        <v>2021</v>
      </c>
      <c r="E12405" s="2" t="s">
        <v>388</v>
      </c>
      <c r="F12405" s="2">
        <v>2622924049</v>
      </c>
    </row>
    <row r="12406" spans="1:6" x14ac:dyDescent="0.25">
      <c r="A12406" s="2" t="s">
        <v>314</v>
      </c>
      <c r="B12406" s="2" t="s">
        <v>392</v>
      </c>
      <c r="C12406" s="2" t="s">
        <v>387</v>
      </c>
      <c r="D12406" s="2">
        <v>2010</v>
      </c>
      <c r="E12406" s="2" t="s">
        <v>388</v>
      </c>
      <c r="F12406" s="2">
        <v>147698702</v>
      </c>
    </row>
    <row r="12407" spans="1:6" x14ac:dyDescent="0.25">
      <c r="A12407" s="2" t="s">
        <v>314</v>
      </c>
      <c r="B12407" s="2" t="s">
        <v>392</v>
      </c>
      <c r="C12407" s="2" t="s">
        <v>387</v>
      </c>
      <c r="D12407" s="2">
        <v>2011</v>
      </c>
      <c r="E12407" s="2" t="s">
        <v>388</v>
      </c>
      <c r="F12407" s="2">
        <v>90597854</v>
      </c>
    </row>
    <row r="12408" spans="1:6" x14ac:dyDescent="0.25">
      <c r="A12408" s="2" t="s">
        <v>314</v>
      </c>
      <c r="B12408" s="2" t="s">
        <v>392</v>
      </c>
      <c r="C12408" s="2" t="s">
        <v>387</v>
      </c>
      <c r="D12408" s="2">
        <v>2012</v>
      </c>
      <c r="E12408" s="2" t="s">
        <v>388</v>
      </c>
      <c r="F12408" s="2">
        <v>165260193</v>
      </c>
    </row>
    <row r="12409" spans="1:6" x14ac:dyDescent="0.25">
      <c r="A12409" s="2" t="s">
        <v>314</v>
      </c>
      <c r="B12409" s="2" t="s">
        <v>392</v>
      </c>
      <c r="C12409" s="2" t="s">
        <v>387</v>
      </c>
      <c r="D12409" s="2">
        <v>2013</v>
      </c>
      <c r="E12409" s="2" t="s">
        <v>388</v>
      </c>
      <c r="F12409" s="2">
        <v>114083620</v>
      </c>
    </row>
    <row r="12410" spans="1:6" x14ac:dyDescent="0.25">
      <c r="A12410" s="2" t="s">
        <v>314</v>
      </c>
      <c r="B12410" s="2" t="s">
        <v>392</v>
      </c>
      <c r="C12410" s="2" t="s">
        <v>387</v>
      </c>
      <c r="D12410" s="2">
        <v>2014</v>
      </c>
      <c r="E12410" s="2" t="s">
        <v>388</v>
      </c>
      <c r="F12410" s="2">
        <v>303081380</v>
      </c>
    </row>
    <row r="12411" spans="1:6" x14ac:dyDescent="0.25">
      <c r="A12411" s="2" t="s">
        <v>314</v>
      </c>
      <c r="B12411" s="2" t="s">
        <v>392</v>
      </c>
      <c r="C12411" s="2" t="s">
        <v>387</v>
      </c>
      <c r="D12411" s="2">
        <v>2015</v>
      </c>
      <c r="E12411" s="2" t="s">
        <v>388</v>
      </c>
      <c r="F12411" s="2">
        <v>380553349</v>
      </c>
    </row>
    <row r="12412" spans="1:6" x14ac:dyDescent="0.25">
      <c r="A12412" s="2" t="s">
        <v>314</v>
      </c>
      <c r="B12412" s="2" t="s">
        <v>392</v>
      </c>
      <c r="C12412" s="2" t="s">
        <v>387</v>
      </c>
      <c r="D12412" s="2">
        <v>2016</v>
      </c>
      <c r="E12412" s="2" t="s">
        <v>388</v>
      </c>
      <c r="F12412" s="2">
        <v>186723220</v>
      </c>
    </row>
    <row r="12413" spans="1:6" x14ac:dyDescent="0.25">
      <c r="A12413" s="2" t="s">
        <v>314</v>
      </c>
      <c r="B12413" s="2" t="s">
        <v>392</v>
      </c>
      <c r="C12413" s="2" t="s">
        <v>387</v>
      </c>
      <c r="D12413" s="2">
        <v>2017</v>
      </c>
      <c r="E12413" s="2" t="s">
        <v>388</v>
      </c>
      <c r="F12413" s="2">
        <v>142403939</v>
      </c>
    </row>
    <row r="12414" spans="1:6" x14ac:dyDescent="0.25">
      <c r="A12414" s="2" t="s">
        <v>314</v>
      </c>
      <c r="B12414" s="2" t="s">
        <v>392</v>
      </c>
      <c r="C12414" s="2" t="s">
        <v>387</v>
      </c>
      <c r="D12414" s="2">
        <v>2018</v>
      </c>
      <c r="E12414" s="2" t="s">
        <v>388</v>
      </c>
      <c r="F12414" s="2">
        <v>212351148</v>
      </c>
    </row>
    <row r="12415" spans="1:6" x14ac:dyDescent="0.25">
      <c r="A12415" s="2" t="s">
        <v>314</v>
      </c>
      <c r="B12415" s="2" t="s">
        <v>392</v>
      </c>
      <c r="C12415" s="2" t="s">
        <v>387</v>
      </c>
      <c r="D12415" s="2">
        <v>2019</v>
      </c>
      <c r="E12415" s="2" t="s">
        <v>388</v>
      </c>
      <c r="F12415" s="2">
        <v>227946535</v>
      </c>
    </row>
    <row r="12416" spans="1:6" x14ac:dyDescent="0.25">
      <c r="A12416" s="2" t="s">
        <v>314</v>
      </c>
      <c r="B12416" s="2" t="s">
        <v>392</v>
      </c>
      <c r="C12416" s="2" t="s">
        <v>387</v>
      </c>
      <c r="D12416" s="2">
        <v>2020</v>
      </c>
      <c r="E12416" s="2" t="s">
        <v>388</v>
      </c>
      <c r="F12416" s="2">
        <v>242746603</v>
      </c>
    </row>
    <row r="12417" spans="1:6" x14ac:dyDescent="0.25">
      <c r="A12417" s="2" t="s">
        <v>314</v>
      </c>
      <c r="B12417" s="2" t="s">
        <v>392</v>
      </c>
      <c r="C12417" s="2" t="s">
        <v>387</v>
      </c>
      <c r="D12417" s="2">
        <v>2021</v>
      </c>
      <c r="E12417" s="2" t="s">
        <v>388</v>
      </c>
      <c r="F12417" s="2">
        <v>253269317</v>
      </c>
    </row>
    <row r="12418" spans="1:6" x14ac:dyDescent="0.25">
      <c r="A12418" s="2" t="s">
        <v>314</v>
      </c>
      <c r="B12418" s="2" t="s">
        <v>392</v>
      </c>
      <c r="C12418" s="2" t="s">
        <v>389</v>
      </c>
      <c r="D12418" s="2">
        <v>2010</v>
      </c>
      <c r="E12418" s="2" t="s">
        <v>388</v>
      </c>
      <c r="F12418" s="2">
        <v>426201958</v>
      </c>
    </row>
    <row r="12419" spans="1:6" x14ac:dyDescent="0.25">
      <c r="A12419" s="2" t="s">
        <v>314</v>
      </c>
      <c r="B12419" s="2" t="s">
        <v>392</v>
      </c>
      <c r="C12419" s="2" t="s">
        <v>389</v>
      </c>
      <c r="D12419" s="2">
        <v>2011</v>
      </c>
      <c r="E12419" s="2" t="s">
        <v>388</v>
      </c>
      <c r="F12419" s="2">
        <v>1216633656</v>
      </c>
    </row>
    <row r="12420" spans="1:6" x14ac:dyDescent="0.25">
      <c r="A12420" s="2" t="s">
        <v>314</v>
      </c>
      <c r="B12420" s="2" t="s">
        <v>392</v>
      </c>
      <c r="C12420" s="2" t="s">
        <v>389</v>
      </c>
      <c r="D12420" s="2">
        <v>2012</v>
      </c>
      <c r="E12420" s="2" t="s">
        <v>388</v>
      </c>
      <c r="F12420" s="2">
        <v>158814849</v>
      </c>
    </row>
    <row r="12421" spans="1:6" x14ac:dyDescent="0.25">
      <c r="A12421" s="2" t="s">
        <v>314</v>
      </c>
      <c r="B12421" s="2" t="s">
        <v>392</v>
      </c>
      <c r="C12421" s="2" t="s">
        <v>389</v>
      </c>
      <c r="D12421" s="2">
        <v>2013</v>
      </c>
      <c r="E12421" s="2" t="s">
        <v>388</v>
      </c>
      <c r="F12421" s="2">
        <v>338284657</v>
      </c>
    </row>
    <row r="12422" spans="1:6" x14ac:dyDescent="0.25">
      <c r="A12422" s="2" t="s">
        <v>314</v>
      </c>
      <c r="B12422" s="2" t="s">
        <v>392</v>
      </c>
      <c r="C12422" s="2" t="s">
        <v>389</v>
      </c>
      <c r="D12422" s="2">
        <v>2014</v>
      </c>
      <c r="E12422" s="2" t="s">
        <v>388</v>
      </c>
      <c r="F12422" s="2">
        <v>490006175</v>
      </c>
    </row>
    <row r="12423" spans="1:6" x14ac:dyDescent="0.25">
      <c r="A12423" s="2" t="s">
        <v>314</v>
      </c>
      <c r="B12423" s="2" t="s">
        <v>392</v>
      </c>
      <c r="C12423" s="2" t="s">
        <v>389</v>
      </c>
      <c r="D12423" s="2">
        <v>2015</v>
      </c>
      <c r="E12423" s="2" t="s">
        <v>388</v>
      </c>
      <c r="F12423" s="2">
        <v>386151615</v>
      </c>
    </row>
    <row r="12424" spans="1:6" x14ac:dyDescent="0.25">
      <c r="A12424" s="2" t="s">
        <v>314</v>
      </c>
      <c r="B12424" s="2" t="s">
        <v>392</v>
      </c>
      <c r="C12424" s="2" t="s">
        <v>389</v>
      </c>
      <c r="D12424" s="2">
        <v>2016</v>
      </c>
      <c r="E12424" s="2" t="s">
        <v>388</v>
      </c>
      <c r="F12424" s="2">
        <v>722975724</v>
      </c>
    </row>
    <row r="12425" spans="1:6" x14ac:dyDescent="0.25">
      <c r="A12425" s="2" t="s">
        <v>314</v>
      </c>
      <c r="B12425" s="2" t="s">
        <v>392</v>
      </c>
      <c r="C12425" s="2" t="s">
        <v>389</v>
      </c>
      <c r="D12425" s="2">
        <v>2017</v>
      </c>
      <c r="E12425" s="2" t="s">
        <v>388</v>
      </c>
      <c r="F12425" s="2">
        <v>628135498</v>
      </c>
    </row>
    <row r="12426" spans="1:6" x14ac:dyDescent="0.25">
      <c r="A12426" s="2" t="s">
        <v>314</v>
      </c>
      <c r="B12426" s="2" t="s">
        <v>392</v>
      </c>
      <c r="C12426" s="2" t="s">
        <v>389</v>
      </c>
      <c r="D12426" s="2">
        <v>2018</v>
      </c>
      <c r="E12426" s="2" t="s">
        <v>388</v>
      </c>
      <c r="F12426" s="2">
        <v>1084467076</v>
      </c>
    </row>
    <row r="12427" spans="1:6" x14ac:dyDescent="0.25">
      <c r="A12427" s="2" t="s">
        <v>314</v>
      </c>
      <c r="B12427" s="2" t="s">
        <v>392</v>
      </c>
      <c r="C12427" s="2" t="s">
        <v>389</v>
      </c>
      <c r="D12427" s="2">
        <v>2019</v>
      </c>
      <c r="E12427" s="2" t="s">
        <v>388</v>
      </c>
      <c r="F12427" s="2">
        <v>1137615532</v>
      </c>
    </row>
    <row r="12428" spans="1:6" x14ac:dyDescent="0.25">
      <c r="A12428" s="2" t="s">
        <v>314</v>
      </c>
      <c r="B12428" s="2" t="s">
        <v>392</v>
      </c>
      <c r="C12428" s="2" t="s">
        <v>389</v>
      </c>
      <c r="D12428" s="2">
        <v>2020</v>
      </c>
      <c r="E12428" s="2" t="s">
        <v>388</v>
      </c>
      <c r="F12428" s="2">
        <v>1189295374</v>
      </c>
    </row>
    <row r="12429" spans="1:6" x14ac:dyDescent="0.25">
      <c r="A12429" s="2" t="s">
        <v>314</v>
      </c>
      <c r="B12429" s="2" t="s">
        <v>392</v>
      </c>
      <c r="C12429" s="2" t="s">
        <v>389</v>
      </c>
      <c r="D12429" s="2">
        <v>2021</v>
      </c>
      <c r="E12429" s="2" t="s">
        <v>388</v>
      </c>
      <c r="F12429" s="2">
        <v>1222232082</v>
      </c>
    </row>
    <row r="12430" spans="1:6" x14ac:dyDescent="0.25">
      <c r="A12430" s="2" t="s">
        <v>314</v>
      </c>
      <c r="B12430" s="2" t="s">
        <v>392</v>
      </c>
      <c r="C12430" s="2" t="s">
        <v>390</v>
      </c>
      <c r="D12430" s="2">
        <v>2010</v>
      </c>
      <c r="E12430" s="2" t="s">
        <v>388</v>
      </c>
      <c r="F12430" s="2">
        <v>246224995</v>
      </c>
    </row>
    <row r="12431" spans="1:6" x14ac:dyDescent="0.25">
      <c r="A12431" s="2" t="s">
        <v>314</v>
      </c>
      <c r="B12431" s="2" t="s">
        <v>392</v>
      </c>
      <c r="C12431" s="2" t="s">
        <v>390</v>
      </c>
      <c r="D12431" s="2">
        <v>2011</v>
      </c>
      <c r="E12431" s="2" t="s">
        <v>388</v>
      </c>
      <c r="F12431" s="2">
        <v>280108705</v>
      </c>
    </row>
    <row r="12432" spans="1:6" x14ac:dyDescent="0.25">
      <c r="A12432" s="2" t="s">
        <v>314</v>
      </c>
      <c r="B12432" s="2" t="s">
        <v>392</v>
      </c>
      <c r="C12432" s="2" t="s">
        <v>390</v>
      </c>
      <c r="D12432" s="2">
        <v>2012</v>
      </c>
      <c r="E12432" s="2" t="s">
        <v>388</v>
      </c>
      <c r="F12432" s="2">
        <v>305025697</v>
      </c>
    </row>
    <row r="12433" spans="1:6" x14ac:dyDescent="0.25">
      <c r="A12433" s="2" t="s">
        <v>314</v>
      </c>
      <c r="B12433" s="2" t="s">
        <v>392</v>
      </c>
      <c r="C12433" s="2" t="s">
        <v>390</v>
      </c>
      <c r="D12433" s="2">
        <v>2013</v>
      </c>
      <c r="E12433" s="2" t="s">
        <v>388</v>
      </c>
      <c r="F12433" s="2">
        <v>295943075</v>
      </c>
    </row>
    <row r="12434" spans="1:6" x14ac:dyDescent="0.25">
      <c r="A12434" s="2" t="s">
        <v>314</v>
      </c>
      <c r="B12434" s="2" t="s">
        <v>392</v>
      </c>
      <c r="C12434" s="2" t="s">
        <v>390</v>
      </c>
      <c r="D12434" s="2">
        <v>2014</v>
      </c>
      <c r="E12434" s="2" t="s">
        <v>388</v>
      </c>
      <c r="F12434" s="2">
        <v>375518904</v>
      </c>
    </row>
    <row r="12435" spans="1:6" x14ac:dyDescent="0.25">
      <c r="A12435" s="2" t="s">
        <v>314</v>
      </c>
      <c r="B12435" s="2" t="s">
        <v>392</v>
      </c>
      <c r="C12435" s="2" t="s">
        <v>390</v>
      </c>
      <c r="D12435" s="2">
        <v>2015</v>
      </c>
      <c r="E12435" s="2" t="s">
        <v>388</v>
      </c>
      <c r="F12435" s="2">
        <v>580697583</v>
      </c>
    </row>
    <row r="12436" spans="1:6" x14ac:dyDescent="0.25">
      <c r="A12436" s="2" t="s">
        <v>314</v>
      </c>
      <c r="B12436" s="2" t="s">
        <v>392</v>
      </c>
      <c r="C12436" s="2" t="s">
        <v>390</v>
      </c>
      <c r="D12436" s="2">
        <v>2016</v>
      </c>
      <c r="E12436" s="2" t="s">
        <v>388</v>
      </c>
      <c r="F12436" s="2">
        <v>578926557</v>
      </c>
    </row>
    <row r="12437" spans="1:6" x14ac:dyDescent="0.25">
      <c r="A12437" s="2" t="s">
        <v>314</v>
      </c>
      <c r="B12437" s="2" t="s">
        <v>392</v>
      </c>
      <c r="C12437" s="2" t="s">
        <v>390</v>
      </c>
      <c r="D12437" s="2">
        <v>2017</v>
      </c>
      <c r="E12437" s="2" t="s">
        <v>388</v>
      </c>
      <c r="F12437" s="2">
        <v>571164106</v>
      </c>
    </row>
    <row r="12438" spans="1:6" x14ac:dyDescent="0.25">
      <c r="A12438" s="2" t="s">
        <v>314</v>
      </c>
      <c r="B12438" s="2" t="s">
        <v>392</v>
      </c>
      <c r="C12438" s="2" t="s">
        <v>390</v>
      </c>
      <c r="D12438" s="2">
        <v>2018</v>
      </c>
      <c r="E12438" s="2" t="s">
        <v>388</v>
      </c>
      <c r="F12438" s="2">
        <v>577567023</v>
      </c>
    </row>
    <row r="12439" spans="1:6" x14ac:dyDescent="0.25">
      <c r="A12439" s="2" t="s">
        <v>314</v>
      </c>
      <c r="B12439" s="2" t="s">
        <v>392</v>
      </c>
      <c r="C12439" s="2" t="s">
        <v>390</v>
      </c>
      <c r="D12439" s="2">
        <v>2019</v>
      </c>
      <c r="E12439" s="2" t="s">
        <v>388</v>
      </c>
      <c r="F12439" s="2">
        <v>625811714</v>
      </c>
    </row>
    <row r="12440" spans="1:6" x14ac:dyDescent="0.25">
      <c r="A12440" s="2" t="s">
        <v>314</v>
      </c>
      <c r="B12440" s="2" t="s">
        <v>392</v>
      </c>
      <c r="C12440" s="2" t="s">
        <v>390</v>
      </c>
      <c r="D12440" s="2">
        <v>2020</v>
      </c>
      <c r="E12440" s="2" t="s">
        <v>388</v>
      </c>
      <c r="F12440" s="2">
        <v>671427160</v>
      </c>
    </row>
    <row r="12441" spans="1:6" x14ac:dyDescent="0.25">
      <c r="A12441" s="2" t="s">
        <v>314</v>
      </c>
      <c r="B12441" s="2" t="s">
        <v>392</v>
      </c>
      <c r="C12441" s="2" t="s">
        <v>390</v>
      </c>
      <c r="D12441" s="2">
        <v>2021</v>
      </c>
      <c r="E12441" s="2" t="s">
        <v>388</v>
      </c>
      <c r="F12441" s="2">
        <v>714811051</v>
      </c>
    </row>
    <row r="12442" spans="1:6" x14ac:dyDescent="0.25">
      <c r="A12442" s="2" t="s">
        <v>315</v>
      </c>
      <c r="B12442" s="2" t="s">
        <v>397</v>
      </c>
      <c r="C12442" s="2" t="s">
        <v>387</v>
      </c>
      <c r="D12442" s="2">
        <v>2010</v>
      </c>
      <c r="E12442" s="2" t="s">
        <v>388</v>
      </c>
      <c r="F12442" s="2">
        <v>191288377</v>
      </c>
    </row>
    <row r="12443" spans="1:6" x14ac:dyDescent="0.25">
      <c r="A12443" s="2" t="s">
        <v>315</v>
      </c>
      <c r="B12443" s="2" t="s">
        <v>397</v>
      </c>
      <c r="C12443" s="2" t="s">
        <v>387</v>
      </c>
      <c r="D12443" s="2">
        <v>2011</v>
      </c>
      <c r="E12443" s="2" t="s">
        <v>388</v>
      </c>
      <c r="F12443" s="2">
        <v>157851195</v>
      </c>
    </row>
    <row r="12444" spans="1:6" x14ac:dyDescent="0.25">
      <c r="A12444" s="2" t="s">
        <v>315</v>
      </c>
      <c r="B12444" s="2" t="s">
        <v>397</v>
      </c>
      <c r="C12444" s="2" t="s">
        <v>387</v>
      </c>
      <c r="D12444" s="2">
        <v>2012</v>
      </c>
      <c r="E12444" s="2" t="s">
        <v>388</v>
      </c>
      <c r="F12444" s="2">
        <v>243182506</v>
      </c>
    </row>
    <row r="12445" spans="1:6" x14ac:dyDescent="0.25">
      <c r="A12445" s="2" t="s">
        <v>315</v>
      </c>
      <c r="B12445" s="2" t="s">
        <v>397</v>
      </c>
      <c r="C12445" s="2" t="s">
        <v>387</v>
      </c>
      <c r="D12445" s="2">
        <v>2013</v>
      </c>
      <c r="E12445" s="2" t="s">
        <v>388</v>
      </c>
      <c r="F12445" s="2">
        <v>213701517</v>
      </c>
    </row>
    <row r="12446" spans="1:6" x14ac:dyDescent="0.25">
      <c r="A12446" s="2" t="s">
        <v>315</v>
      </c>
      <c r="B12446" s="2" t="s">
        <v>397</v>
      </c>
      <c r="C12446" s="2" t="s">
        <v>387</v>
      </c>
      <c r="D12446" s="2">
        <v>2014</v>
      </c>
      <c r="E12446" s="2" t="s">
        <v>388</v>
      </c>
      <c r="F12446" s="2">
        <v>212154907</v>
      </c>
    </row>
    <row r="12447" spans="1:6" x14ac:dyDescent="0.25">
      <c r="A12447" s="2" t="s">
        <v>315</v>
      </c>
      <c r="B12447" s="2" t="s">
        <v>397</v>
      </c>
      <c r="C12447" s="2" t="s">
        <v>387</v>
      </c>
      <c r="D12447" s="2">
        <v>2015</v>
      </c>
      <c r="E12447" s="2" t="s">
        <v>388</v>
      </c>
      <c r="F12447" s="2">
        <v>232535904</v>
      </c>
    </row>
    <row r="12448" spans="1:6" x14ac:dyDescent="0.25">
      <c r="A12448" s="2" t="s">
        <v>315</v>
      </c>
      <c r="B12448" s="2" t="s">
        <v>397</v>
      </c>
      <c r="C12448" s="2" t="s">
        <v>387</v>
      </c>
      <c r="D12448" s="2">
        <v>2016</v>
      </c>
      <c r="E12448" s="2" t="s">
        <v>388</v>
      </c>
      <c r="F12448" s="2">
        <v>202711492</v>
      </c>
    </row>
    <row r="12449" spans="1:6" x14ac:dyDescent="0.25">
      <c r="A12449" s="2" t="s">
        <v>315</v>
      </c>
      <c r="B12449" s="2" t="s">
        <v>397</v>
      </c>
      <c r="C12449" s="2" t="s">
        <v>387</v>
      </c>
      <c r="D12449" s="2">
        <v>2017</v>
      </c>
      <c r="E12449" s="2" t="s">
        <v>388</v>
      </c>
      <c r="F12449" s="2">
        <v>160967327</v>
      </c>
    </row>
    <row r="12450" spans="1:6" x14ac:dyDescent="0.25">
      <c r="A12450" s="2" t="s">
        <v>315</v>
      </c>
      <c r="B12450" s="2" t="s">
        <v>397</v>
      </c>
      <c r="C12450" s="2" t="s">
        <v>387</v>
      </c>
      <c r="D12450" s="2">
        <v>2018</v>
      </c>
      <c r="E12450" s="2" t="s">
        <v>388</v>
      </c>
      <c r="F12450" s="2">
        <v>262098521</v>
      </c>
    </row>
    <row r="12451" spans="1:6" x14ac:dyDescent="0.25">
      <c r="A12451" s="2" t="s">
        <v>315</v>
      </c>
      <c r="B12451" s="2" t="s">
        <v>397</v>
      </c>
      <c r="C12451" s="2" t="s">
        <v>387</v>
      </c>
      <c r="D12451" s="2">
        <v>2019</v>
      </c>
      <c r="E12451" s="2" t="s">
        <v>388</v>
      </c>
      <c r="F12451" s="2">
        <v>278067411</v>
      </c>
    </row>
    <row r="12452" spans="1:6" x14ac:dyDescent="0.25">
      <c r="A12452" s="2" t="s">
        <v>315</v>
      </c>
      <c r="B12452" s="2" t="s">
        <v>397</v>
      </c>
      <c r="C12452" s="2" t="s">
        <v>387</v>
      </c>
      <c r="D12452" s="2">
        <v>2020</v>
      </c>
      <c r="E12452" s="2" t="s">
        <v>388</v>
      </c>
      <c r="F12452" s="2">
        <v>292180770</v>
      </c>
    </row>
    <row r="12453" spans="1:6" x14ac:dyDescent="0.25">
      <c r="A12453" s="2" t="s">
        <v>315</v>
      </c>
      <c r="B12453" s="2" t="s">
        <v>397</v>
      </c>
      <c r="C12453" s="2" t="s">
        <v>387</v>
      </c>
      <c r="D12453" s="2">
        <v>2021</v>
      </c>
      <c r="E12453" s="2" t="s">
        <v>388</v>
      </c>
      <c r="F12453" s="2">
        <v>301318711</v>
      </c>
    </row>
    <row r="12454" spans="1:6" x14ac:dyDescent="0.25">
      <c r="A12454" s="2" t="s">
        <v>315</v>
      </c>
      <c r="B12454" s="2" t="s">
        <v>397</v>
      </c>
      <c r="C12454" s="2" t="s">
        <v>389</v>
      </c>
      <c r="D12454" s="2">
        <v>2010</v>
      </c>
      <c r="E12454" s="2" t="s">
        <v>388</v>
      </c>
      <c r="F12454" s="2">
        <v>228226048</v>
      </c>
    </row>
    <row r="12455" spans="1:6" x14ac:dyDescent="0.25">
      <c r="A12455" s="2" t="s">
        <v>315</v>
      </c>
      <c r="B12455" s="2" t="s">
        <v>397</v>
      </c>
      <c r="C12455" s="2" t="s">
        <v>389</v>
      </c>
      <c r="D12455" s="2">
        <v>2011</v>
      </c>
      <c r="E12455" s="2" t="s">
        <v>388</v>
      </c>
      <c r="F12455" s="2">
        <v>165639331</v>
      </c>
    </row>
    <row r="12456" spans="1:6" x14ac:dyDescent="0.25">
      <c r="A12456" s="2" t="s">
        <v>315</v>
      </c>
      <c r="B12456" s="2" t="s">
        <v>397</v>
      </c>
      <c r="C12456" s="2" t="s">
        <v>389</v>
      </c>
      <c r="D12456" s="2">
        <v>2012</v>
      </c>
      <c r="E12456" s="2" t="s">
        <v>388</v>
      </c>
      <c r="F12456" s="2">
        <v>177796171</v>
      </c>
    </row>
    <row r="12457" spans="1:6" x14ac:dyDescent="0.25">
      <c r="A12457" s="2" t="s">
        <v>315</v>
      </c>
      <c r="B12457" s="2" t="s">
        <v>397</v>
      </c>
      <c r="C12457" s="2" t="s">
        <v>389</v>
      </c>
      <c r="D12457" s="2">
        <v>2013</v>
      </c>
      <c r="E12457" s="2" t="s">
        <v>388</v>
      </c>
      <c r="F12457" s="2">
        <v>138291392</v>
      </c>
    </row>
    <row r="12458" spans="1:6" x14ac:dyDescent="0.25">
      <c r="A12458" s="2" t="s">
        <v>315</v>
      </c>
      <c r="B12458" s="2" t="s">
        <v>397</v>
      </c>
      <c r="C12458" s="2" t="s">
        <v>389</v>
      </c>
      <c r="D12458" s="2">
        <v>2014</v>
      </c>
      <c r="E12458" s="2" t="s">
        <v>388</v>
      </c>
      <c r="F12458" s="2">
        <v>177623219</v>
      </c>
    </row>
    <row r="12459" spans="1:6" x14ac:dyDescent="0.25">
      <c r="A12459" s="2" t="s">
        <v>315</v>
      </c>
      <c r="B12459" s="2" t="s">
        <v>397</v>
      </c>
      <c r="C12459" s="2" t="s">
        <v>389</v>
      </c>
      <c r="D12459" s="2">
        <v>2015</v>
      </c>
      <c r="E12459" s="2" t="s">
        <v>388</v>
      </c>
      <c r="F12459" s="2">
        <v>154193008</v>
      </c>
    </row>
    <row r="12460" spans="1:6" x14ac:dyDescent="0.25">
      <c r="A12460" s="2" t="s">
        <v>315</v>
      </c>
      <c r="B12460" s="2" t="s">
        <v>397</v>
      </c>
      <c r="C12460" s="2" t="s">
        <v>389</v>
      </c>
      <c r="D12460" s="2">
        <v>2016</v>
      </c>
      <c r="E12460" s="2" t="s">
        <v>388</v>
      </c>
      <c r="F12460" s="2">
        <v>159497473</v>
      </c>
    </row>
    <row r="12461" spans="1:6" x14ac:dyDescent="0.25">
      <c r="A12461" s="2" t="s">
        <v>315</v>
      </c>
      <c r="B12461" s="2" t="s">
        <v>397</v>
      </c>
      <c r="C12461" s="2" t="s">
        <v>389</v>
      </c>
      <c r="D12461" s="2">
        <v>2017</v>
      </c>
      <c r="E12461" s="2" t="s">
        <v>388</v>
      </c>
      <c r="F12461" s="2">
        <v>157279730</v>
      </c>
    </row>
    <row r="12462" spans="1:6" x14ac:dyDescent="0.25">
      <c r="A12462" s="2" t="s">
        <v>315</v>
      </c>
      <c r="B12462" s="2" t="s">
        <v>397</v>
      </c>
      <c r="C12462" s="2" t="s">
        <v>389</v>
      </c>
      <c r="D12462" s="2">
        <v>2018</v>
      </c>
      <c r="E12462" s="2" t="s">
        <v>388</v>
      </c>
      <c r="F12462" s="2">
        <v>242208148</v>
      </c>
    </row>
    <row r="12463" spans="1:6" x14ac:dyDescent="0.25">
      <c r="A12463" s="2" t="s">
        <v>315</v>
      </c>
      <c r="B12463" s="2" t="s">
        <v>397</v>
      </c>
      <c r="C12463" s="2" t="s">
        <v>389</v>
      </c>
      <c r="D12463" s="2">
        <v>2019</v>
      </c>
      <c r="E12463" s="2" t="s">
        <v>388</v>
      </c>
      <c r="F12463" s="2">
        <v>249190832</v>
      </c>
    </row>
    <row r="12464" spans="1:6" x14ac:dyDescent="0.25">
      <c r="A12464" s="2" t="s">
        <v>315</v>
      </c>
      <c r="B12464" s="2" t="s">
        <v>397</v>
      </c>
      <c r="C12464" s="2" t="s">
        <v>389</v>
      </c>
      <c r="D12464" s="2">
        <v>2020</v>
      </c>
      <c r="E12464" s="2" t="s">
        <v>388</v>
      </c>
      <c r="F12464" s="2">
        <v>255457259</v>
      </c>
    </row>
    <row r="12465" spans="1:6" x14ac:dyDescent="0.25">
      <c r="A12465" s="2" t="s">
        <v>315</v>
      </c>
      <c r="B12465" s="2" t="s">
        <v>397</v>
      </c>
      <c r="C12465" s="2" t="s">
        <v>389</v>
      </c>
      <c r="D12465" s="2">
        <v>2021</v>
      </c>
      <c r="E12465" s="2" t="s">
        <v>388</v>
      </c>
      <c r="F12465" s="2">
        <v>258911214</v>
      </c>
    </row>
    <row r="12466" spans="1:6" x14ac:dyDescent="0.25">
      <c r="A12466" s="2" t="s">
        <v>315</v>
      </c>
      <c r="B12466" s="2" t="s">
        <v>397</v>
      </c>
      <c r="C12466" s="2" t="s">
        <v>390</v>
      </c>
      <c r="D12466" s="2">
        <v>2010</v>
      </c>
      <c r="E12466" s="2" t="s">
        <v>388</v>
      </c>
      <c r="F12466" s="2">
        <v>52565100</v>
      </c>
    </row>
    <row r="12467" spans="1:6" x14ac:dyDescent="0.25">
      <c r="A12467" s="2" t="s">
        <v>315</v>
      </c>
      <c r="B12467" s="2" t="s">
        <v>397</v>
      </c>
      <c r="C12467" s="2" t="s">
        <v>390</v>
      </c>
      <c r="D12467" s="2">
        <v>2011</v>
      </c>
      <c r="E12467" s="2" t="s">
        <v>388</v>
      </c>
      <c r="F12467" s="2">
        <v>49061679</v>
      </c>
    </row>
    <row r="12468" spans="1:6" x14ac:dyDescent="0.25">
      <c r="A12468" s="2" t="s">
        <v>315</v>
      </c>
      <c r="B12468" s="2" t="s">
        <v>397</v>
      </c>
      <c r="C12468" s="2" t="s">
        <v>390</v>
      </c>
      <c r="D12468" s="2">
        <v>2012</v>
      </c>
      <c r="E12468" s="2" t="s">
        <v>388</v>
      </c>
      <c r="F12468" s="2">
        <v>117224644</v>
      </c>
    </row>
    <row r="12469" spans="1:6" x14ac:dyDescent="0.25">
      <c r="A12469" s="2" t="s">
        <v>315</v>
      </c>
      <c r="B12469" s="2" t="s">
        <v>397</v>
      </c>
      <c r="C12469" s="2" t="s">
        <v>390</v>
      </c>
      <c r="D12469" s="2">
        <v>2013</v>
      </c>
      <c r="E12469" s="2" t="s">
        <v>388</v>
      </c>
      <c r="F12469" s="2">
        <v>65510399</v>
      </c>
    </row>
    <row r="12470" spans="1:6" x14ac:dyDescent="0.25">
      <c r="A12470" s="2" t="s">
        <v>315</v>
      </c>
      <c r="B12470" s="2" t="s">
        <v>397</v>
      </c>
      <c r="C12470" s="2" t="s">
        <v>390</v>
      </c>
      <c r="D12470" s="2">
        <v>2014</v>
      </c>
      <c r="E12470" s="2" t="s">
        <v>388</v>
      </c>
      <c r="F12470" s="2">
        <v>31824682</v>
      </c>
    </row>
    <row r="12471" spans="1:6" x14ac:dyDescent="0.25">
      <c r="A12471" s="2" t="s">
        <v>315</v>
      </c>
      <c r="B12471" s="2" t="s">
        <v>397</v>
      </c>
      <c r="C12471" s="2" t="s">
        <v>390</v>
      </c>
      <c r="D12471" s="2">
        <v>2015</v>
      </c>
      <c r="E12471" s="2" t="s">
        <v>388</v>
      </c>
      <c r="F12471" s="2">
        <v>35650349</v>
      </c>
    </row>
    <row r="12472" spans="1:6" x14ac:dyDescent="0.25">
      <c r="A12472" s="2" t="s">
        <v>315</v>
      </c>
      <c r="B12472" s="2" t="s">
        <v>397</v>
      </c>
      <c r="C12472" s="2" t="s">
        <v>390</v>
      </c>
      <c r="D12472" s="2">
        <v>2016</v>
      </c>
      <c r="E12472" s="2" t="s">
        <v>388</v>
      </c>
      <c r="F12472" s="2">
        <v>15783651</v>
      </c>
    </row>
    <row r="12473" spans="1:6" x14ac:dyDescent="0.25">
      <c r="A12473" s="2" t="s">
        <v>315</v>
      </c>
      <c r="B12473" s="2" t="s">
        <v>397</v>
      </c>
      <c r="C12473" s="2" t="s">
        <v>390</v>
      </c>
      <c r="D12473" s="2">
        <v>2017</v>
      </c>
      <c r="E12473" s="2" t="s">
        <v>388</v>
      </c>
      <c r="F12473" s="2">
        <v>36477634</v>
      </c>
    </row>
    <row r="12474" spans="1:6" x14ac:dyDescent="0.25">
      <c r="A12474" s="2" t="s">
        <v>315</v>
      </c>
      <c r="B12474" s="2" t="s">
        <v>397</v>
      </c>
      <c r="C12474" s="2" t="s">
        <v>390</v>
      </c>
      <c r="D12474" s="2">
        <v>2018</v>
      </c>
      <c r="E12474" s="2" t="s">
        <v>388</v>
      </c>
      <c r="F12474" s="2">
        <v>45069922</v>
      </c>
    </row>
    <row r="12475" spans="1:6" x14ac:dyDescent="0.25">
      <c r="A12475" s="2" t="s">
        <v>315</v>
      </c>
      <c r="B12475" s="2" t="s">
        <v>397</v>
      </c>
      <c r="C12475" s="2" t="s">
        <v>390</v>
      </c>
      <c r="D12475" s="2">
        <v>2019</v>
      </c>
      <c r="E12475" s="2" t="s">
        <v>388</v>
      </c>
      <c r="F12475" s="2">
        <v>46286289</v>
      </c>
    </row>
    <row r="12476" spans="1:6" x14ac:dyDescent="0.25">
      <c r="A12476" s="2" t="s">
        <v>315</v>
      </c>
      <c r="B12476" s="2" t="s">
        <v>397</v>
      </c>
      <c r="C12476" s="2" t="s">
        <v>390</v>
      </c>
      <c r="D12476" s="2">
        <v>2020</v>
      </c>
      <c r="E12476" s="2" t="s">
        <v>388</v>
      </c>
      <c r="F12476" s="2">
        <v>48863422</v>
      </c>
    </row>
    <row r="12477" spans="1:6" x14ac:dyDescent="0.25">
      <c r="A12477" s="2" t="s">
        <v>315</v>
      </c>
      <c r="B12477" s="2" t="s">
        <v>397</v>
      </c>
      <c r="C12477" s="2" t="s">
        <v>390</v>
      </c>
      <c r="D12477" s="2">
        <v>2021</v>
      </c>
      <c r="E12477" s="2" t="s">
        <v>388</v>
      </c>
      <c r="F12477" s="2">
        <v>50962334</v>
      </c>
    </row>
    <row r="12478" spans="1:6" x14ac:dyDescent="0.25">
      <c r="A12478" s="2" t="s">
        <v>316</v>
      </c>
      <c r="B12478" s="2" t="s">
        <v>409</v>
      </c>
      <c r="C12478" s="2" t="s">
        <v>387</v>
      </c>
      <c r="D12478" s="2">
        <v>2010</v>
      </c>
      <c r="E12478" s="2" t="s">
        <v>388</v>
      </c>
      <c r="F12478" s="2">
        <v>1248443075</v>
      </c>
    </row>
    <row r="12479" spans="1:6" x14ac:dyDescent="0.25">
      <c r="A12479" s="2" t="s">
        <v>316</v>
      </c>
      <c r="B12479" s="2" t="s">
        <v>409</v>
      </c>
      <c r="C12479" s="2" t="s">
        <v>387</v>
      </c>
      <c r="D12479" s="2">
        <v>2011</v>
      </c>
      <c r="E12479" s="2" t="s">
        <v>388</v>
      </c>
      <c r="F12479" s="2">
        <v>1492086356</v>
      </c>
    </row>
    <row r="12480" spans="1:6" x14ac:dyDescent="0.25">
      <c r="A12480" s="2" t="s">
        <v>316</v>
      </c>
      <c r="B12480" s="2" t="s">
        <v>409</v>
      </c>
      <c r="C12480" s="2" t="s">
        <v>387</v>
      </c>
      <c r="D12480" s="2">
        <v>2012</v>
      </c>
      <c r="E12480" s="2" t="s">
        <v>388</v>
      </c>
      <c r="F12480" s="2">
        <v>947253987</v>
      </c>
    </row>
    <row r="12481" spans="1:6" x14ac:dyDescent="0.25">
      <c r="A12481" s="2" t="s">
        <v>316</v>
      </c>
      <c r="B12481" s="2" t="s">
        <v>409</v>
      </c>
      <c r="C12481" s="2" t="s">
        <v>387</v>
      </c>
      <c r="D12481" s="2">
        <v>2013</v>
      </c>
      <c r="E12481" s="2" t="s">
        <v>388</v>
      </c>
      <c r="F12481" s="2">
        <v>1094004300</v>
      </c>
    </row>
    <row r="12482" spans="1:6" x14ac:dyDescent="0.25">
      <c r="A12482" s="2" t="s">
        <v>316</v>
      </c>
      <c r="B12482" s="2" t="s">
        <v>409</v>
      </c>
      <c r="C12482" s="2" t="s">
        <v>387</v>
      </c>
      <c r="D12482" s="2">
        <v>2014</v>
      </c>
      <c r="E12482" s="2" t="s">
        <v>388</v>
      </c>
      <c r="F12482" s="2">
        <v>1235682125</v>
      </c>
    </row>
    <row r="12483" spans="1:6" x14ac:dyDescent="0.25">
      <c r="A12483" s="2" t="s">
        <v>316</v>
      </c>
      <c r="B12483" s="2" t="s">
        <v>409</v>
      </c>
      <c r="C12483" s="2" t="s">
        <v>387</v>
      </c>
      <c r="D12483" s="2">
        <v>2015</v>
      </c>
      <c r="E12483" s="2" t="s">
        <v>388</v>
      </c>
      <c r="F12483" s="2">
        <v>1089293637</v>
      </c>
    </row>
    <row r="12484" spans="1:6" x14ac:dyDescent="0.25">
      <c r="A12484" s="2" t="s">
        <v>316</v>
      </c>
      <c r="B12484" s="2" t="s">
        <v>409</v>
      </c>
      <c r="C12484" s="2" t="s">
        <v>387</v>
      </c>
      <c r="D12484" s="2">
        <v>2016</v>
      </c>
      <c r="E12484" s="2" t="s">
        <v>388</v>
      </c>
      <c r="F12484" s="2">
        <v>1425755934</v>
      </c>
    </row>
    <row r="12485" spans="1:6" x14ac:dyDescent="0.25">
      <c r="A12485" s="2" t="s">
        <v>316</v>
      </c>
      <c r="B12485" s="2" t="s">
        <v>409</v>
      </c>
      <c r="C12485" s="2" t="s">
        <v>387</v>
      </c>
      <c r="D12485" s="2">
        <v>2017</v>
      </c>
      <c r="E12485" s="2" t="s">
        <v>388</v>
      </c>
      <c r="F12485" s="2">
        <v>1575546682</v>
      </c>
    </row>
    <row r="12486" spans="1:6" x14ac:dyDescent="0.25">
      <c r="A12486" s="2" t="s">
        <v>316</v>
      </c>
      <c r="B12486" s="2" t="s">
        <v>409</v>
      </c>
      <c r="C12486" s="2" t="s">
        <v>387</v>
      </c>
      <c r="D12486" s="2">
        <v>2018</v>
      </c>
      <c r="E12486" s="2" t="s">
        <v>388</v>
      </c>
      <c r="F12486" s="2">
        <v>1830735229</v>
      </c>
    </row>
    <row r="12487" spans="1:6" x14ac:dyDescent="0.25">
      <c r="A12487" s="2" t="s">
        <v>316</v>
      </c>
      <c r="B12487" s="2" t="s">
        <v>409</v>
      </c>
      <c r="C12487" s="2" t="s">
        <v>387</v>
      </c>
      <c r="D12487" s="2">
        <v>2019</v>
      </c>
      <c r="E12487" s="2" t="s">
        <v>388</v>
      </c>
      <c r="F12487" s="2">
        <v>1963003295</v>
      </c>
    </row>
    <row r="12488" spans="1:6" x14ac:dyDescent="0.25">
      <c r="A12488" s="2" t="s">
        <v>316</v>
      </c>
      <c r="B12488" s="2" t="s">
        <v>409</v>
      </c>
      <c r="C12488" s="2" t="s">
        <v>387</v>
      </c>
      <c r="D12488" s="2">
        <v>2020</v>
      </c>
      <c r="E12488" s="2" t="s">
        <v>388</v>
      </c>
      <c r="F12488" s="2">
        <v>2086297318</v>
      </c>
    </row>
    <row r="12489" spans="1:6" x14ac:dyDescent="0.25">
      <c r="A12489" s="2" t="s">
        <v>316</v>
      </c>
      <c r="B12489" s="2" t="s">
        <v>409</v>
      </c>
      <c r="C12489" s="2" t="s">
        <v>387</v>
      </c>
      <c r="D12489" s="2">
        <v>2021</v>
      </c>
      <c r="E12489" s="2" t="s">
        <v>388</v>
      </c>
      <c r="F12489" s="2">
        <v>2173433400</v>
      </c>
    </row>
    <row r="12490" spans="1:6" x14ac:dyDescent="0.25">
      <c r="A12490" s="2" t="s">
        <v>316</v>
      </c>
      <c r="B12490" s="2" t="s">
        <v>409</v>
      </c>
      <c r="C12490" s="2" t="s">
        <v>389</v>
      </c>
      <c r="D12490" s="2">
        <v>2010</v>
      </c>
      <c r="E12490" s="2" t="s">
        <v>388</v>
      </c>
      <c r="F12490" s="2">
        <v>1570540077</v>
      </c>
    </row>
    <row r="12491" spans="1:6" x14ac:dyDescent="0.25">
      <c r="A12491" s="2" t="s">
        <v>316</v>
      </c>
      <c r="B12491" s="2" t="s">
        <v>409</v>
      </c>
      <c r="C12491" s="2" t="s">
        <v>389</v>
      </c>
      <c r="D12491" s="2">
        <v>2011</v>
      </c>
      <c r="E12491" s="2" t="s">
        <v>388</v>
      </c>
      <c r="F12491" s="2">
        <v>1295197974</v>
      </c>
    </row>
    <row r="12492" spans="1:6" x14ac:dyDescent="0.25">
      <c r="A12492" s="2" t="s">
        <v>316</v>
      </c>
      <c r="B12492" s="2" t="s">
        <v>409</v>
      </c>
      <c r="C12492" s="2" t="s">
        <v>389</v>
      </c>
      <c r="D12492" s="2">
        <v>2012</v>
      </c>
      <c r="E12492" s="2" t="s">
        <v>388</v>
      </c>
      <c r="F12492" s="2">
        <v>2439069829</v>
      </c>
    </row>
    <row r="12493" spans="1:6" x14ac:dyDescent="0.25">
      <c r="A12493" s="2" t="s">
        <v>316</v>
      </c>
      <c r="B12493" s="2" t="s">
        <v>409</v>
      </c>
      <c r="C12493" s="2" t="s">
        <v>389</v>
      </c>
      <c r="D12493" s="2">
        <v>2013</v>
      </c>
      <c r="E12493" s="2" t="s">
        <v>388</v>
      </c>
      <c r="F12493" s="2">
        <v>2464073269</v>
      </c>
    </row>
    <row r="12494" spans="1:6" x14ac:dyDescent="0.25">
      <c r="A12494" s="2" t="s">
        <v>316</v>
      </c>
      <c r="B12494" s="2" t="s">
        <v>409</v>
      </c>
      <c r="C12494" s="2" t="s">
        <v>389</v>
      </c>
      <c r="D12494" s="2">
        <v>2014</v>
      </c>
      <c r="E12494" s="2" t="s">
        <v>388</v>
      </c>
      <c r="F12494" s="2">
        <v>3472530925</v>
      </c>
    </row>
    <row r="12495" spans="1:6" x14ac:dyDescent="0.25">
      <c r="A12495" s="2" t="s">
        <v>316</v>
      </c>
      <c r="B12495" s="2" t="s">
        <v>409</v>
      </c>
      <c r="C12495" s="2" t="s">
        <v>389</v>
      </c>
      <c r="D12495" s="2">
        <v>2015</v>
      </c>
      <c r="E12495" s="2" t="s">
        <v>388</v>
      </c>
      <c r="F12495" s="2">
        <v>3010605222</v>
      </c>
    </row>
    <row r="12496" spans="1:6" x14ac:dyDescent="0.25">
      <c r="A12496" s="2" t="s">
        <v>316</v>
      </c>
      <c r="B12496" s="2" t="s">
        <v>409</v>
      </c>
      <c r="C12496" s="2" t="s">
        <v>389</v>
      </c>
      <c r="D12496" s="2">
        <v>2016</v>
      </c>
      <c r="E12496" s="2" t="s">
        <v>388</v>
      </c>
      <c r="F12496" s="2">
        <v>4019129472</v>
      </c>
    </row>
    <row r="12497" spans="1:6" x14ac:dyDescent="0.25">
      <c r="A12497" s="2" t="s">
        <v>316</v>
      </c>
      <c r="B12497" s="2" t="s">
        <v>409</v>
      </c>
      <c r="C12497" s="2" t="s">
        <v>389</v>
      </c>
      <c r="D12497" s="2">
        <v>2017</v>
      </c>
      <c r="E12497" s="2" t="s">
        <v>388</v>
      </c>
      <c r="F12497" s="2">
        <v>4964347308</v>
      </c>
    </row>
    <row r="12498" spans="1:6" x14ac:dyDescent="0.25">
      <c r="A12498" s="2" t="s">
        <v>316</v>
      </c>
      <c r="B12498" s="2" t="s">
        <v>409</v>
      </c>
      <c r="C12498" s="2" t="s">
        <v>389</v>
      </c>
      <c r="D12498" s="2">
        <v>2018</v>
      </c>
      <c r="E12498" s="2" t="s">
        <v>388</v>
      </c>
      <c r="F12498" s="2">
        <v>3047428455</v>
      </c>
    </row>
    <row r="12499" spans="1:6" x14ac:dyDescent="0.25">
      <c r="A12499" s="2" t="s">
        <v>316</v>
      </c>
      <c r="B12499" s="2" t="s">
        <v>409</v>
      </c>
      <c r="C12499" s="2" t="s">
        <v>389</v>
      </c>
      <c r="D12499" s="2">
        <v>2019</v>
      </c>
      <c r="E12499" s="2" t="s">
        <v>388</v>
      </c>
      <c r="F12499" s="2">
        <v>3044769319</v>
      </c>
    </row>
    <row r="12500" spans="1:6" x14ac:dyDescent="0.25">
      <c r="A12500" s="2" t="s">
        <v>316</v>
      </c>
      <c r="B12500" s="2" t="s">
        <v>409</v>
      </c>
      <c r="C12500" s="2" t="s">
        <v>389</v>
      </c>
      <c r="D12500" s="2">
        <v>2020</v>
      </c>
      <c r="E12500" s="2" t="s">
        <v>388</v>
      </c>
      <c r="F12500" s="2">
        <v>3093547097</v>
      </c>
    </row>
    <row r="12501" spans="1:6" x14ac:dyDescent="0.25">
      <c r="A12501" s="2" t="s">
        <v>316</v>
      </c>
      <c r="B12501" s="2" t="s">
        <v>409</v>
      </c>
      <c r="C12501" s="2" t="s">
        <v>389</v>
      </c>
      <c r="D12501" s="2">
        <v>2021</v>
      </c>
      <c r="E12501" s="2" t="s">
        <v>388</v>
      </c>
      <c r="F12501" s="2">
        <v>3121039893</v>
      </c>
    </row>
    <row r="12502" spans="1:6" x14ac:dyDescent="0.25">
      <c r="A12502" s="2" t="s">
        <v>316</v>
      </c>
      <c r="B12502" s="2" t="s">
        <v>409</v>
      </c>
      <c r="C12502" s="2" t="s">
        <v>390</v>
      </c>
      <c r="D12502" s="2">
        <v>2010</v>
      </c>
      <c r="E12502" s="2" t="s">
        <v>388</v>
      </c>
      <c r="F12502" s="2">
        <v>1317778690</v>
      </c>
    </row>
    <row r="12503" spans="1:6" x14ac:dyDescent="0.25">
      <c r="A12503" s="2" t="s">
        <v>316</v>
      </c>
      <c r="B12503" s="2" t="s">
        <v>409</v>
      </c>
      <c r="C12503" s="2" t="s">
        <v>390</v>
      </c>
      <c r="D12503" s="2">
        <v>2011</v>
      </c>
      <c r="E12503" s="2" t="s">
        <v>388</v>
      </c>
      <c r="F12503" s="2">
        <v>1656377868</v>
      </c>
    </row>
    <row r="12504" spans="1:6" x14ac:dyDescent="0.25">
      <c r="A12504" s="2" t="s">
        <v>316</v>
      </c>
      <c r="B12504" s="2" t="s">
        <v>409</v>
      </c>
      <c r="C12504" s="2" t="s">
        <v>390</v>
      </c>
      <c r="D12504" s="2">
        <v>2012</v>
      </c>
      <c r="E12504" s="2" t="s">
        <v>388</v>
      </c>
      <c r="F12504" s="2">
        <v>1959095164</v>
      </c>
    </row>
    <row r="12505" spans="1:6" x14ac:dyDescent="0.25">
      <c r="A12505" s="2" t="s">
        <v>316</v>
      </c>
      <c r="B12505" s="2" t="s">
        <v>409</v>
      </c>
      <c r="C12505" s="2" t="s">
        <v>390</v>
      </c>
      <c r="D12505" s="2">
        <v>2013</v>
      </c>
      <c r="E12505" s="2" t="s">
        <v>388</v>
      </c>
      <c r="F12505" s="2">
        <v>2219583377</v>
      </c>
    </row>
    <row r="12506" spans="1:6" x14ac:dyDescent="0.25">
      <c r="A12506" s="2" t="s">
        <v>316</v>
      </c>
      <c r="B12506" s="2" t="s">
        <v>409</v>
      </c>
      <c r="C12506" s="2" t="s">
        <v>390</v>
      </c>
      <c r="D12506" s="2">
        <v>2014</v>
      </c>
      <c r="E12506" s="2" t="s">
        <v>388</v>
      </c>
      <c r="F12506" s="2">
        <v>2759413589</v>
      </c>
    </row>
    <row r="12507" spans="1:6" x14ac:dyDescent="0.25">
      <c r="A12507" s="2" t="s">
        <v>316</v>
      </c>
      <c r="B12507" s="2" t="s">
        <v>409</v>
      </c>
      <c r="C12507" s="2" t="s">
        <v>390</v>
      </c>
      <c r="D12507" s="2">
        <v>2015</v>
      </c>
      <c r="E12507" s="2" t="s">
        <v>388</v>
      </c>
      <c r="F12507" s="2">
        <v>4206620845</v>
      </c>
    </row>
    <row r="12508" spans="1:6" x14ac:dyDescent="0.25">
      <c r="A12508" s="2" t="s">
        <v>316</v>
      </c>
      <c r="B12508" s="2" t="s">
        <v>409</v>
      </c>
      <c r="C12508" s="2" t="s">
        <v>390</v>
      </c>
      <c r="D12508" s="2">
        <v>2016</v>
      </c>
      <c r="E12508" s="2" t="s">
        <v>388</v>
      </c>
      <c r="F12508" s="2">
        <v>4513215012</v>
      </c>
    </row>
    <row r="12509" spans="1:6" x14ac:dyDescent="0.25">
      <c r="A12509" s="2" t="s">
        <v>316</v>
      </c>
      <c r="B12509" s="2" t="s">
        <v>409</v>
      </c>
      <c r="C12509" s="2" t="s">
        <v>390</v>
      </c>
      <c r="D12509" s="2">
        <v>2017</v>
      </c>
      <c r="E12509" s="2" t="s">
        <v>388</v>
      </c>
      <c r="F12509" s="2">
        <v>5088739762</v>
      </c>
    </row>
    <row r="12510" spans="1:6" x14ac:dyDescent="0.25">
      <c r="A12510" s="2" t="s">
        <v>316</v>
      </c>
      <c r="B12510" s="2" t="s">
        <v>409</v>
      </c>
      <c r="C12510" s="2" t="s">
        <v>390</v>
      </c>
      <c r="D12510" s="2">
        <v>2018</v>
      </c>
      <c r="E12510" s="2" t="s">
        <v>388</v>
      </c>
      <c r="F12510" s="2">
        <v>4493078169</v>
      </c>
    </row>
    <row r="12511" spans="1:6" x14ac:dyDescent="0.25">
      <c r="A12511" s="2" t="s">
        <v>316</v>
      </c>
      <c r="B12511" s="2" t="s">
        <v>409</v>
      </c>
      <c r="C12511" s="2" t="s">
        <v>390</v>
      </c>
      <c r="D12511" s="2">
        <v>2019</v>
      </c>
      <c r="E12511" s="2" t="s">
        <v>388</v>
      </c>
      <c r="F12511" s="2">
        <v>4730187252</v>
      </c>
    </row>
    <row r="12512" spans="1:6" x14ac:dyDescent="0.25">
      <c r="A12512" s="2" t="s">
        <v>316</v>
      </c>
      <c r="B12512" s="2" t="s">
        <v>409</v>
      </c>
      <c r="C12512" s="2" t="s">
        <v>390</v>
      </c>
      <c r="D12512" s="2">
        <v>2020</v>
      </c>
      <c r="E12512" s="2" t="s">
        <v>388</v>
      </c>
      <c r="F12512" s="2">
        <v>4952372473</v>
      </c>
    </row>
    <row r="12513" spans="1:6" x14ac:dyDescent="0.25">
      <c r="A12513" s="2" t="s">
        <v>316</v>
      </c>
      <c r="B12513" s="2" t="s">
        <v>409</v>
      </c>
      <c r="C12513" s="2" t="s">
        <v>390</v>
      </c>
      <c r="D12513" s="2">
        <v>2021</v>
      </c>
      <c r="E12513" s="2" t="s">
        <v>388</v>
      </c>
      <c r="F12513" s="2">
        <v>5198830877</v>
      </c>
    </row>
    <row r="12514" spans="1:6" x14ac:dyDescent="0.25">
      <c r="A12514" s="2" t="s">
        <v>317</v>
      </c>
      <c r="B12514" s="2" t="s">
        <v>403</v>
      </c>
      <c r="C12514" s="2" t="s">
        <v>387</v>
      </c>
      <c r="D12514" s="2">
        <v>2010</v>
      </c>
      <c r="E12514" s="2" t="s">
        <v>388</v>
      </c>
      <c r="F12514" s="2">
        <v>43172717</v>
      </c>
    </row>
    <row r="12515" spans="1:6" x14ac:dyDescent="0.25">
      <c r="A12515" s="2" t="s">
        <v>317</v>
      </c>
      <c r="B12515" s="2" t="s">
        <v>403</v>
      </c>
      <c r="C12515" s="2" t="s">
        <v>387</v>
      </c>
      <c r="D12515" s="2">
        <v>2011</v>
      </c>
      <c r="E12515" s="2" t="s">
        <v>388</v>
      </c>
      <c r="F12515" s="2">
        <v>12082619</v>
      </c>
    </row>
    <row r="12516" spans="1:6" x14ac:dyDescent="0.25">
      <c r="A12516" s="2" t="s">
        <v>317</v>
      </c>
      <c r="B12516" s="2" t="s">
        <v>403</v>
      </c>
      <c r="C12516" s="2" t="s">
        <v>387</v>
      </c>
      <c r="D12516" s="2">
        <v>2012</v>
      </c>
      <c r="E12516" s="2" t="s">
        <v>388</v>
      </c>
      <c r="F12516" s="2">
        <v>5005565</v>
      </c>
    </row>
    <row r="12517" spans="1:6" x14ac:dyDescent="0.25">
      <c r="A12517" s="2" t="s">
        <v>317</v>
      </c>
      <c r="B12517" s="2" t="s">
        <v>403</v>
      </c>
      <c r="C12517" s="2" t="s">
        <v>387</v>
      </c>
      <c r="D12517" s="2">
        <v>2013</v>
      </c>
      <c r="E12517" s="2" t="s">
        <v>388</v>
      </c>
      <c r="F12517" s="2">
        <v>32463379</v>
      </c>
    </row>
    <row r="12518" spans="1:6" x14ac:dyDescent="0.25">
      <c r="A12518" s="2" t="s">
        <v>317</v>
      </c>
      <c r="B12518" s="2" t="s">
        <v>403</v>
      </c>
      <c r="C12518" s="2" t="s">
        <v>387</v>
      </c>
      <c r="D12518" s="2">
        <v>2014</v>
      </c>
      <c r="E12518" s="2" t="s">
        <v>388</v>
      </c>
      <c r="F12518" s="2">
        <v>10046549</v>
      </c>
    </row>
    <row r="12519" spans="1:6" x14ac:dyDescent="0.25">
      <c r="A12519" s="2" t="s">
        <v>317</v>
      </c>
      <c r="B12519" s="2" t="s">
        <v>403</v>
      </c>
      <c r="C12519" s="2" t="s">
        <v>387</v>
      </c>
      <c r="D12519" s="2">
        <v>2015</v>
      </c>
      <c r="E12519" s="2" t="s">
        <v>388</v>
      </c>
      <c r="F12519" s="2">
        <v>25782248</v>
      </c>
    </row>
    <row r="12520" spans="1:6" x14ac:dyDescent="0.25">
      <c r="A12520" s="2" t="s">
        <v>317</v>
      </c>
      <c r="B12520" s="2" t="s">
        <v>403</v>
      </c>
      <c r="C12520" s="2" t="s">
        <v>387</v>
      </c>
      <c r="D12520" s="2">
        <v>2016</v>
      </c>
      <c r="E12520" s="2" t="s">
        <v>388</v>
      </c>
      <c r="F12520" s="2">
        <v>34309404</v>
      </c>
    </row>
    <row r="12521" spans="1:6" x14ac:dyDescent="0.25">
      <c r="A12521" s="2" t="s">
        <v>317</v>
      </c>
      <c r="B12521" s="2" t="s">
        <v>403</v>
      </c>
      <c r="C12521" s="2" t="s">
        <v>387</v>
      </c>
      <c r="D12521" s="2">
        <v>2017</v>
      </c>
      <c r="E12521" s="2" t="s">
        <v>388</v>
      </c>
      <c r="F12521" s="2">
        <v>69803027</v>
      </c>
    </row>
    <row r="12522" spans="1:6" x14ac:dyDescent="0.25">
      <c r="A12522" s="2" t="s">
        <v>317</v>
      </c>
      <c r="B12522" s="2" t="s">
        <v>403</v>
      </c>
      <c r="C12522" s="2" t="s">
        <v>387</v>
      </c>
      <c r="D12522" s="2">
        <v>2018</v>
      </c>
      <c r="E12522" s="2" t="s">
        <v>388</v>
      </c>
      <c r="F12522" s="2">
        <v>46983191</v>
      </c>
    </row>
    <row r="12523" spans="1:6" x14ac:dyDescent="0.25">
      <c r="A12523" s="2" t="s">
        <v>317</v>
      </c>
      <c r="B12523" s="2" t="s">
        <v>403</v>
      </c>
      <c r="C12523" s="2" t="s">
        <v>387</v>
      </c>
      <c r="D12523" s="2">
        <v>2019</v>
      </c>
      <c r="E12523" s="2" t="s">
        <v>388</v>
      </c>
      <c r="F12523" s="2">
        <v>49887489</v>
      </c>
    </row>
    <row r="12524" spans="1:6" x14ac:dyDescent="0.25">
      <c r="A12524" s="2" t="s">
        <v>317</v>
      </c>
      <c r="B12524" s="2" t="s">
        <v>403</v>
      </c>
      <c r="C12524" s="2" t="s">
        <v>387</v>
      </c>
      <c r="D12524" s="2">
        <v>2020</v>
      </c>
      <c r="E12524" s="2" t="s">
        <v>388</v>
      </c>
      <c r="F12524" s="2">
        <v>52521883</v>
      </c>
    </row>
    <row r="12525" spans="1:6" x14ac:dyDescent="0.25">
      <c r="A12525" s="2" t="s">
        <v>317</v>
      </c>
      <c r="B12525" s="2" t="s">
        <v>403</v>
      </c>
      <c r="C12525" s="2" t="s">
        <v>387</v>
      </c>
      <c r="D12525" s="2">
        <v>2021</v>
      </c>
      <c r="E12525" s="2" t="s">
        <v>388</v>
      </c>
      <c r="F12525" s="2">
        <v>54223928</v>
      </c>
    </row>
    <row r="12526" spans="1:6" x14ac:dyDescent="0.25">
      <c r="A12526" s="2" t="s">
        <v>317</v>
      </c>
      <c r="B12526" s="2" t="s">
        <v>403</v>
      </c>
      <c r="C12526" s="2" t="s">
        <v>389</v>
      </c>
      <c r="D12526" s="2">
        <v>2010</v>
      </c>
      <c r="E12526" s="2" t="s">
        <v>388</v>
      </c>
      <c r="F12526" s="2">
        <v>29284953</v>
      </c>
    </row>
    <row r="12527" spans="1:6" x14ac:dyDescent="0.25">
      <c r="A12527" s="2" t="s">
        <v>317</v>
      </c>
      <c r="B12527" s="2" t="s">
        <v>403</v>
      </c>
      <c r="C12527" s="2" t="s">
        <v>389</v>
      </c>
      <c r="D12527" s="2">
        <v>2011</v>
      </c>
      <c r="E12527" s="2" t="s">
        <v>388</v>
      </c>
      <c r="F12527" s="2">
        <v>53975960</v>
      </c>
    </row>
    <row r="12528" spans="1:6" x14ac:dyDescent="0.25">
      <c r="A12528" s="2" t="s">
        <v>317</v>
      </c>
      <c r="B12528" s="2" t="s">
        <v>403</v>
      </c>
      <c r="C12528" s="2" t="s">
        <v>389</v>
      </c>
      <c r="D12528" s="2">
        <v>2012</v>
      </c>
      <c r="E12528" s="2" t="s">
        <v>388</v>
      </c>
      <c r="F12528" s="2">
        <v>21745401</v>
      </c>
    </row>
    <row r="12529" spans="1:6" x14ac:dyDescent="0.25">
      <c r="A12529" s="2" t="s">
        <v>317</v>
      </c>
      <c r="B12529" s="2" t="s">
        <v>403</v>
      </c>
      <c r="C12529" s="2" t="s">
        <v>389</v>
      </c>
      <c r="D12529" s="2">
        <v>2013</v>
      </c>
      <c r="E12529" s="2" t="s">
        <v>388</v>
      </c>
      <c r="F12529" s="2">
        <v>37989790</v>
      </c>
    </row>
    <row r="12530" spans="1:6" x14ac:dyDescent="0.25">
      <c r="A12530" s="2" t="s">
        <v>317</v>
      </c>
      <c r="B12530" s="2" t="s">
        <v>403</v>
      </c>
      <c r="C12530" s="2" t="s">
        <v>389</v>
      </c>
      <c r="D12530" s="2">
        <v>2014</v>
      </c>
      <c r="E12530" s="2" t="s">
        <v>388</v>
      </c>
      <c r="F12530" s="2">
        <v>17658097</v>
      </c>
    </row>
    <row r="12531" spans="1:6" x14ac:dyDescent="0.25">
      <c r="A12531" s="2" t="s">
        <v>317</v>
      </c>
      <c r="B12531" s="2" t="s">
        <v>403</v>
      </c>
      <c r="C12531" s="2" t="s">
        <v>389</v>
      </c>
      <c r="D12531" s="2">
        <v>2015</v>
      </c>
      <c r="E12531" s="2" t="s">
        <v>388</v>
      </c>
      <c r="F12531" s="2">
        <v>27493503</v>
      </c>
    </row>
    <row r="12532" spans="1:6" x14ac:dyDescent="0.25">
      <c r="A12532" s="2" t="s">
        <v>317</v>
      </c>
      <c r="B12532" s="2" t="s">
        <v>403</v>
      </c>
      <c r="C12532" s="2" t="s">
        <v>389</v>
      </c>
      <c r="D12532" s="2">
        <v>2016</v>
      </c>
      <c r="E12532" s="2" t="s">
        <v>388</v>
      </c>
      <c r="F12532" s="2">
        <v>55642052</v>
      </c>
    </row>
    <row r="12533" spans="1:6" x14ac:dyDescent="0.25">
      <c r="A12533" s="2" t="s">
        <v>317</v>
      </c>
      <c r="B12533" s="2" t="s">
        <v>403</v>
      </c>
      <c r="C12533" s="2" t="s">
        <v>389</v>
      </c>
      <c r="D12533" s="2">
        <v>2017</v>
      </c>
      <c r="E12533" s="2" t="s">
        <v>388</v>
      </c>
      <c r="F12533" s="2">
        <v>163590700</v>
      </c>
    </row>
    <row r="12534" spans="1:6" x14ac:dyDescent="0.25">
      <c r="A12534" s="2" t="s">
        <v>317</v>
      </c>
      <c r="B12534" s="2" t="s">
        <v>403</v>
      </c>
      <c r="C12534" s="2" t="s">
        <v>389</v>
      </c>
      <c r="D12534" s="2">
        <v>2018</v>
      </c>
      <c r="E12534" s="2" t="s">
        <v>388</v>
      </c>
      <c r="F12534" s="2">
        <v>83523225</v>
      </c>
    </row>
    <row r="12535" spans="1:6" x14ac:dyDescent="0.25">
      <c r="A12535" s="2" t="s">
        <v>317</v>
      </c>
      <c r="B12535" s="2" t="s">
        <v>403</v>
      </c>
      <c r="C12535" s="2" t="s">
        <v>389</v>
      </c>
      <c r="D12535" s="2">
        <v>2019</v>
      </c>
      <c r="E12535" s="2" t="s">
        <v>388</v>
      </c>
      <c r="F12535" s="2">
        <v>84159177</v>
      </c>
    </row>
    <row r="12536" spans="1:6" x14ac:dyDescent="0.25">
      <c r="A12536" s="2" t="s">
        <v>317</v>
      </c>
      <c r="B12536" s="2" t="s">
        <v>403</v>
      </c>
      <c r="C12536" s="2" t="s">
        <v>389</v>
      </c>
      <c r="D12536" s="2">
        <v>2020</v>
      </c>
      <c r="E12536" s="2" t="s">
        <v>388</v>
      </c>
      <c r="F12536" s="2">
        <v>85304405</v>
      </c>
    </row>
    <row r="12537" spans="1:6" x14ac:dyDescent="0.25">
      <c r="A12537" s="2" t="s">
        <v>317</v>
      </c>
      <c r="B12537" s="2" t="s">
        <v>403</v>
      </c>
      <c r="C12537" s="2" t="s">
        <v>389</v>
      </c>
      <c r="D12537" s="2">
        <v>2021</v>
      </c>
      <c r="E12537" s="2" t="s">
        <v>388</v>
      </c>
      <c r="F12537" s="2">
        <v>85841837</v>
      </c>
    </row>
    <row r="12538" spans="1:6" x14ac:dyDescent="0.25">
      <c r="A12538" s="2" t="s">
        <v>317</v>
      </c>
      <c r="B12538" s="2" t="s">
        <v>403</v>
      </c>
      <c r="C12538" s="2" t="s">
        <v>390</v>
      </c>
      <c r="D12538" s="2">
        <v>2010</v>
      </c>
      <c r="E12538" s="2" t="s">
        <v>388</v>
      </c>
      <c r="F12538" s="2">
        <v>10499837</v>
      </c>
    </row>
    <row r="12539" spans="1:6" x14ac:dyDescent="0.25">
      <c r="A12539" s="2" t="s">
        <v>317</v>
      </c>
      <c r="B12539" s="2" t="s">
        <v>403</v>
      </c>
      <c r="C12539" s="2" t="s">
        <v>390</v>
      </c>
      <c r="D12539" s="2">
        <v>2011</v>
      </c>
      <c r="E12539" s="2" t="s">
        <v>388</v>
      </c>
      <c r="F12539" s="2">
        <v>10973087</v>
      </c>
    </row>
    <row r="12540" spans="1:6" x14ac:dyDescent="0.25">
      <c r="A12540" s="2" t="s">
        <v>317</v>
      </c>
      <c r="B12540" s="2" t="s">
        <v>403</v>
      </c>
      <c r="C12540" s="2" t="s">
        <v>390</v>
      </c>
      <c r="D12540" s="2">
        <v>2012</v>
      </c>
      <c r="E12540" s="2" t="s">
        <v>388</v>
      </c>
      <c r="F12540" s="2">
        <v>9792788</v>
      </c>
    </row>
    <row r="12541" spans="1:6" x14ac:dyDescent="0.25">
      <c r="A12541" s="2" t="s">
        <v>317</v>
      </c>
      <c r="B12541" s="2" t="s">
        <v>403</v>
      </c>
      <c r="C12541" s="2" t="s">
        <v>390</v>
      </c>
      <c r="D12541" s="2">
        <v>2013</v>
      </c>
      <c r="E12541" s="2" t="s">
        <v>388</v>
      </c>
      <c r="F12541" s="2">
        <v>7345228</v>
      </c>
    </row>
    <row r="12542" spans="1:6" x14ac:dyDescent="0.25">
      <c r="A12542" s="2" t="s">
        <v>317</v>
      </c>
      <c r="B12542" s="2" t="s">
        <v>403</v>
      </c>
      <c r="C12542" s="2" t="s">
        <v>390</v>
      </c>
      <c r="D12542" s="2">
        <v>2014</v>
      </c>
      <c r="E12542" s="2" t="s">
        <v>388</v>
      </c>
      <c r="F12542" s="2">
        <v>8061698</v>
      </c>
    </row>
    <row r="12543" spans="1:6" x14ac:dyDescent="0.25">
      <c r="A12543" s="2" t="s">
        <v>317</v>
      </c>
      <c r="B12543" s="2" t="s">
        <v>403</v>
      </c>
      <c r="C12543" s="2" t="s">
        <v>390</v>
      </c>
      <c r="D12543" s="2">
        <v>2015</v>
      </c>
      <c r="E12543" s="2" t="s">
        <v>388</v>
      </c>
      <c r="F12543" s="2">
        <v>887845</v>
      </c>
    </row>
    <row r="12544" spans="1:6" x14ac:dyDescent="0.25">
      <c r="A12544" s="2" t="s">
        <v>317</v>
      </c>
      <c r="B12544" s="2" t="s">
        <v>403</v>
      </c>
      <c r="C12544" s="2" t="s">
        <v>390</v>
      </c>
      <c r="D12544" s="2">
        <v>2016</v>
      </c>
      <c r="E12544" s="2" t="s">
        <v>388</v>
      </c>
      <c r="F12544" s="2">
        <v>17440813</v>
      </c>
    </row>
    <row r="12545" spans="1:6" x14ac:dyDescent="0.25">
      <c r="A12545" s="2" t="s">
        <v>317</v>
      </c>
      <c r="B12545" s="2" t="s">
        <v>403</v>
      </c>
      <c r="C12545" s="2" t="s">
        <v>390</v>
      </c>
      <c r="D12545" s="2">
        <v>2017</v>
      </c>
      <c r="E12545" s="2" t="s">
        <v>388</v>
      </c>
      <c r="F12545" s="2">
        <v>25969086</v>
      </c>
    </row>
    <row r="12546" spans="1:6" x14ac:dyDescent="0.25">
      <c r="A12546" s="2" t="s">
        <v>317</v>
      </c>
      <c r="B12546" s="2" t="s">
        <v>403</v>
      </c>
      <c r="C12546" s="2" t="s">
        <v>390</v>
      </c>
      <c r="D12546" s="2">
        <v>2018</v>
      </c>
      <c r="E12546" s="2" t="s">
        <v>388</v>
      </c>
      <c r="F12546" s="2">
        <v>15857822</v>
      </c>
    </row>
    <row r="12547" spans="1:6" x14ac:dyDescent="0.25">
      <c r="A12547" s="2" t="s">
        <v>317</v>
      </c>
      <c r="B12547" s="2" t="s">
        <v>403</v>
      </c>
      <c r="C12547" s="2" t="s">
        <v>390</v>
      </c>
      <c r="D12547" s="2">
        <v>2019</v>
      </c>
      <c r="E12547" s="2" t="s">
        <v>388</v>
      </c>
      <c r="F12547" s="2">
        <v>15992294</v>
      </c>
    </row>
    <row r="12548" spans="1:6" x14ac:dyDescent="0.25">
      <c r="A12548" s="2" t="s">
        <v>317</v>
      </c>
      <c r="B12548" s="2" t="s">
        <v>403</v>
      </c>
      <c r="C12548" s="2" t="s">
        <v>390</v>
      </c>
      <c r="D12548" s="2">
        <v>2020</v>
      </c>
      <c r="E12548" s="2" t="s">
        <v>388</v>
      </c>
      <c r="F12548" s="2">
        <v>16582965</v>
      </c>
    </row>
    <row r="12549" spans="1:6" x14ac:dyDescent="0.25">
      <c r="A12549" s="2" t="s">
        <v>317</v>
      </c>
      <c r="B12549" s="2" t="s">
        <v>403</v>
      </c>
      <c r="C12549" s="2" t="s">
        <v>390</v>
      </c>
      <c r="D12549" s="2">
        <v>2021</v>
      </c>
      <c r="E12549" s="2" t="s">
        <v>388</v>
      </c>
      <c r="F12549" s="2">
        <v>17061529</v>
      </c>
    </row>
    <row r="12550" spans="1:6" x14ac:dyDescent="0.25">
      <c r="A12550" s="2" t="s">
        <v>318</v>
      </c>
      <c r="B12550" s="2" t="s">
        <v>386</v>
      </c>
      <c r="C12550" s="2" t="s">
        <v>387</v>
      </c>
      <c r="D12550" s="2">
        <v>2010</v>
      </c>
      <c r="E12550" s="2" t="s">
        <v>388</v>
      </c>
      <c r="F12550" s="2">
        <v>42291177</v>
      </c>
    </row>
    <row r="12551" spans="1:6" x14ac:dyDescent="0.25">
      <c r="A12551" s="2" t="s">
        <v>318</v>
      </c>
      <c r="B12551" s="2" t="s">
        <v>386</v>
      </c>
      <c r="C12551" s="2" t="s">
        <v>387</v>
      </c>
      <c r="D12551" s="2">
        <v>2011</v>
      </c>
      <c r="E12551" s="2" t="s">
        <v>388</v>
      </c>
      <c r="F12551" s="2">
        <v>47571709</v>
      </c>
    </row>
    <row r="12552" spans="1:6" x14ac:dyDescent="0.25">
      <c r="A12552" s="2" t="s">
        <v>318</v>
      </c>
      <c r="B12552" s="2" t="s">
        <v>386</v>
      </c>
      <c r="C12552" s="2" t="s">
        <v>387</v>
      </c>
      <c r="D12552" s="2">
        <v>2012</v>
      </c>
      <c r="E12552" s="2" t="s">
        <v>388</v>
      </c>
      <c r="F12552" s="2">
        <v>34985799</v>
      </c>
    </row>
    <row r="12553" spans="1:6" x14ac:dyDescent="0.25">
      <c r="A12553" s="2" t="s">
        <v>318</v>
      </c>
      <c r="B12553" s="2" t="s">
        <v>386</v>
      </c>
      <c r="C12553" s="2" t="s">
        <v>387</v>
      </c>
      <c r="D12553" s="2">
        <v>2013</v>
      </c>
      <c r="E12553" s="2" t="s">
        <v>388</v>
      </c>
      <c r="F12553" s="2">
        <v>27911444</v>
      </c>
    </row>
    <row r="12554" spans="1:6" x14ac:dyDescent="0.25">
      <c r="A12554" s="2" t="s">
        <v>318</v>
      </c>
      <c r="B12554" s="2" t="s">
        <v>386</v>
      </c>
      <c r="C12554" s="2" t="s">
        <v>387</v>
      </c>
      <c r="D12554" s="2">
        <v>2014</v>
      </c>
      <c r="E12554" s="2" t="s">
        <v>388</v>
      </c>
      <c r="F12554" s="2">
        <v>17259432</v>
      </c>
    </row>
    <row r="12555" spans="1:6" x14ac:dyDescent="0.25">
      <c r="A12555" s="2" t="s">
        <v>318</v>
      </c>
      <c r="B12555" s="2" t="s">
        <v>386</v>
      </c>
      <c r="C12555" s="2" t="s">
        <v>387</v>
      </c>
      <c r="D12555" s="2">
        <v>2015</v>
      </c>
      <c r="E12555" s="2" t="s">
        <v>388</v>
      </c>
      <c r="F12555" s="2">
        <v>53484883</v>
      </c>
    </row>
    <row r="12556" spans="1:6" x14ac:dyDescent="0.25">
      <c r="A12556" s="2" t="s">
        <v>318</v>
      </c>
      <c r="B12556" s="2" t="s">
        <v>386</v>
      </c>
      <c r="C12556" s="2" t="s">
        <v>387</v>
      </c>
      <c r="D12556" s="2">
        <v>2016</v>
      </c>
      <c r="E12556" s="2" t="s">
        <v>388</v>
      </c>
      <c r="F12556" s="2">
        <v>62578675</v>
      </c>
    </row>
    <row r="12557" spans="1:6" x14ac:dyDescent="0.25">
      <c r="A12557" s="2" t="s">
        <v>318</v>
      </c>
      <c r="B12557" s="2" t="s">
        <v>386</v>
      </c>
      <c r="C12557" s="2" t="s">
        <v>387</v>
      </c>
      <c r="D12557" s="2">
        <v>2017</v>
      </c>
      <c r="E12557" s="2" t="s">
        <v>388</v>
      </c>
      <c r="F12557" s="2">
        <v>97280437</v>
      </c>
    </row>
    <row r="12558" spans="1:6" x14ac:dyDescent="0.25">
      <c r="A12558" s="2" t="s">
        <v>318</v>
      </c>
      <c r="B12558" s="2" t="s">
        <v>386</v>
      </c>
      <c r="C12558" s="2" t="s">
        <v>387</v>
      </c>
      <c r="D12558" s="2">
        <v>2018</v>
      </c>
      <c r="E12558" s="2" t="s">
        <v>388</v>
      </c>
      <c r="F12558" s="2">
        <v>108401965</v>
      </c>
    </row>
    <row r="12559" spans="1:6" x14ac:dyDescent="0.25">
      <c r="A12559" s="2" t="s">
        <v>318</v>
      </c>
      <c r="B12559" s="2" t="s">
        <v>386</v>
      </c>
      <c r="C12559" s="2" t="s">
        <v>387</v>
      </c>
      <c r="D12559" s="2">
        <v>2019</v>
      </c>
      <c r="E12559" s="2" t="s">
        <v>388</v>
      </c>
      <c r="F12559" s="2">
        <v>115865433</v>
      </c>
    </row>
    <row r="12560" spans="1:6" x14ac:dyDescent="0.25">
      <c r="A12560" s="2" t="s">
        <v>318</v>
      </c>
      <c r="B12560" s="2" t="s">
        <v>386</v>
      </c>
      <c r="C12560" s="2" t="s">
        <v>387</v>
      </c>
      <c r="D12560" s="2">
        <v>2020</v>
      </c>
      <c r="E12560" s="2" t="s">
        <v>388</v>
      </c>
      <c r="F12560" s="2">
        <v>122931481</v>
      </c>
    </row>
    <row r="12561" spans="1:6" x14ac:dyDescent="0.25">
      <c r="A12561" s="2" t="s">
        <v>318</v>
      </c>
      <c r="B12561" s="2" t="s">
        <v>386</v>
      </c>
      <c r="C12561" s="2" t="s">
        <v>387</v>
      </c>
      <c r="D12561" s="2">
        <v>2021</v>
      </c>
      <c r="E12561" s="2" t="s">
        <v>388</v>
      </c>
      <c r="F12561" s="2">
        <v>127547896</v>
      </c>
    </row>
    <row r="12562" spans="1:6" x14ac:dyDescent="0.25">
      <c r="A12562" s="2" t="s">
        <v>318</v>
      </c>
      <c r="B12562" s="2" t="s">
        <v>386</v>
      </c>
      <c r="C12562" s="2" t="s">
        <v>389</v>
      </c>
      <c r="D12562" s="2">
        <v>2010</v>
      </c>
      <c r="E12562" s="2" t="s">
        <v>388</v>
      </c>
      <c r="F12562" s="2">
        <v>17124397</v>
      </c>
    </row>
    <row r="12563" spans="1:6" x14ac:dyDescent="0.25">
      <c r="A12563" s="2" t="s">
        <v>318</v>
      </c>
      <c r="B12563" s="2" t="s">
        <v>386</v>
      </c>
      <c r="C12563" s="2" t="s">
        <v>389</v>
      </c>
      <c r="D12563" s="2">
        <v>2011</v>
      </c>
      <c r="E12563" s="2" t="s">
        <v>388</v>
      </c>
      <c r="F12563" s="2">
        <v>56340928</v>
      </c>
    </row>
    <row r="12564" spans="1:6" x14ac:dyDescent="0.25">
      <c r="A12564" s="2" t="s">
        <v>318</v>
      </c>
      <c r="B12564" s="2" t="s">
        <v>386</v>
      </c>
      <c r="C12564" s="2" t="s">
        <v>389</v>
      </c>
      <c r="D12564" s="2">
        <v>2012</v>
      </c>
      <c r="E12564" s="2" t="s">
        <v>388</v>
      </c>
      <c r="F12564" s="2">
        <v>102537113</v>
      </c>
    </row>
    <row r="12565" spans="1:6" x14ac:dyDescent="0.25">
      <c r="A12565" s="2" t="s">
        <v>318</v>
      </c>
      <c r="B12565" s="2" t="s">
        <v>386</v>
      </c>
      <c r="C12565" s="2" t="s">
        <v>389</v>
      </c>
      <c r="D12565" s="2">
        <v>2013</v>
      </c>
      <c r="E12565" s="2" t="s">
        <v>388</v>
      </c>
      <c r="F12565" s="2">
        <v>26066502</v>
      </c>
    </row>
    <row r="12566" spans="1:6" x14ac:dyDescent="0.25">
      <c r="A12566" s="2" t="s">
        <v>318</v>
      </c>
      <c r="B12566" s="2" t="s">
        <v>386</v>
      </c>
      <c r="C12566" s="2" t="s">
        <v>389</v>
      </c>
      <c r="D12566" s="2">
        <v>2014</v>
      </c>
      <c r="E12566" s="2" t="s">
        <v>388</v>
      </c>
      <c r="F12566" s="2">
        <v>32893927</v>
      </c>
    </row>
    <row r="12567" spans="1:6" x14ac:dyDescent="0.25">
      <c r="A12567" s="2" t="s">
        <v>318</v>
      </c>
      <c r="B12567" s="2" t="s">
        <v>386</v>
      </c>
      <c r="C12567" s="2" t="s">
        <v>389</v>
      </c>
      <c r="D12567" s="2">
        <v>2015</v>
      </c>
      <c r="E12567" s="2" t="s">
        <v>388</v>
      </c>
      <c r="F12567" s="2">
        <v>33174514</v>
      </c>
    </row>
    <row r="12568" spans="1:6" x14ac:dyDescent="0.25">
      <c r="A12568" s="2" t="s">
        <v>318</v>
      </c>
      <c r="B12568" s="2" t="s">
        <v>386</v>
      </c>
      <c r="C12568" s="2" t="s">
        <v>389</v>
      </c>
      <c r="D12568" s="2">
        <v>2016</v>
      </c>
      <c r="E12568" s="2" t="s">
        <v>388</v>
      </c>
      <c r="F12568" s="2">
        <v>20832779</v>
      </c>
    </row>
    <row r="12569" spans="1:6" x14ac:dyDescent="0.25">
      <c r="A12569" s="2" t="s">
        <v>318</v>
      </c>
      <c r="B12569" s="2" t="s">
        <v>386</v>
      </c>
      <c r="C12569" s="2" t="s">
        <v>389</v>
      </c>
      <c r="D12569" s="2">
        <v>2017</v>
      </c>
      <c r="E12569" s="2" t="s">
        <v>388</v>
      </c>
      <c r="F12569" s="2">
        <v>129575023</v>
      </c>
    </row>
    <row r="12570" spans="1:6" x14ac:dyDescent="0.25">
      <c r="A12570" s="2" t="s">
        <v>318</v>
      </c>
      <c r="B12570" s="2" t="s">
        <v>386</v>
      </c>
      <c r="C12570" s="2" t="s">
        <v>389</v>
      </c>
      <c r="D12570" s="2">
        <v>2018</v>
      </c>
      <c r="E12570" s="2" t="s">
        <v>388</v>
      </c>
      <c r="F12570" s="2">
        <v>116313411</v>
      </c>
    </row>
    <row r="12571" spans="1:6" x14ac:dyDescent="0.25">
      <c r="A12571" s="2" t="s">
        <v>318</v>
      </c>
      <c r="B12571" s="2" t="s">
        <v>386</v>
      </c>
      <c r="C12571" s="2" t="s">
        <v>389</v>
      </c>
      <c r="D12571" s="2">
        <v>2019</v>
      </c>
      <c r="E12571" s="2" t="s">
        <v>388</v>
      </c>
      <c r="F12571" s="2">
        <v>120434981</v>
      </c>
    </row>
    <row r="12572" spans="1:6" x14ac:dyDescent="0.25">
      <c r="A12572" s="2" t="s">
        <v>318</v>
      </c>
      <c r="B12572" s="2" t="s">
        <v>386</v>
      </c>
      <c r="C12572" s="2" t="s">
        <v>389</v>
      </c>
      <c r="D12572" s="2">
        <v>2020</v>
      </c>
      <c r="E12572" s="2" t="s">
        <v>388</v>
      </c>
      <c r="F12572" s="2">
        <v>121817808</v>
      </c>
    </row>
    <row r="12573" spans="1:6" x14ac:dyDescent="0.25">
      <c r="A12573" s="2" t="s">
        <v>318</v>
      </c>
      <c r="B12573" s="2" t="s">
        <v>386</v>
      </c>
      <c r="C12573" s="2" t="s">
        <v>389</v>
      </c>
      <c r="D12573" s="2">
        <v>2021</v>
      </c>
      <c r="E12573" s="2" t="s">
        <v>388</v>
      </c>
      <c r="F12573" s="2">
        <v>123279058</v>
      </c>
    </row>
    <row r="12574" spans="1:6" x14ac:dyDescent="0.25">
      <c r="A12574" s="2" t="s">
        <v>318</v>
      </c>
      <c r="B12574" s="2" t="s">
        <v>386</v>
      </c>
      <c r="C12574" s="2" t="s">
        <v>390</v>
      </c>
      <c r="D12574" s="2">
        <v>2010</v>
      </c>
      <c r="E12574" s="2" t="s">
        <v>388</v>
      </c>
      <c r="F12574" s="2">
        <v>2870471</v>
      </c>
    </row>
    <row r="12575" spans="1:6" x14ac:dyDescent="0.25">
      <c r="A12575" s="2" t="s">
        <v>318</v>
      </c>
      <c r="B12575" s="2" t="s">
        <v>386</v>
      </c>
      <c r="C12575" s="2" t="s">
        <v>390</v>
      </c>
      <c r="D12575" s="2">
        <v>2011</v>
      </c>
      <c r="E12575" s="2" t="s">
        <v>388</v>
      </c>
      <c r="F12575" s="2">
        <v>2448541</v>
      </c>
    </row>
    <row r="12576" spans="1:6" x14ac:dyDescent="0.25">
      <c r="A12576" s="2" t="s">
        <v>318</v>
      </c>
      <c r="B12576" s="2" t="s">
        <v>386</v>
      </c>
      <c r="C12576" s="2" t="s">
        <v>390</v>
      </c>
      <c r="D12576" s="2">
        <v>2012</v>
      </c>
      <c r="E12576" s="2" t="s">
        <v>388</v>
      </c>
      <c r="F12576" s="2">
        <v>2301422</v>
      </c>
    </row>
    <row r="12577" spans="1:6" x14ac:dyDescent="0.25">
      <c r="A12577" s="2" t="s">
        <v>318</v>
      </c>
      <c r="B12577" s="2" t="s">
        <v>386</v>
      </c>
      <c r="C12577" s="2" t="s">
        <v>390</v>
      </c>
      <c r="D12577" s="2">
        <v>2013</v>
      </c>
      <c r="E12577" s="2" t="s">
        <v>388</v>
      </c>
      <c r="F12577" s="2">
        <v>2193678</v>
      </c>
    </row>
    <row r="12578" spans="1:6" x14ac:dyDescent="0.25">
      <c r="A12578" s="2" t="s">
        <v>318</v>
      </c>
      <c r="B12578" s="2" t="s">
        <v>386</v>
      </c>
      <c r="C12578" s="2" t="s">
        <v>390</v>
      </c>
      <c r="D12578" s="2">
        <v>2014</v>
      </c>
      <c r="E12578" s="2" t="s">
        <v>388</v>
      </c>
      <c r="F12578" s="2">
        <v>7518117</v>
      </c>
    </row>
    <row r="12579" spans="1:6" x14ac:dyDescent="0.25">
      <c r="A12579" s="2" t="s">
        <v>318</v>
      </c>
      <c r="B12579" s="2" t="s">
        <v>386</v>
      </c>
      <c r="C12579" s="2" t="s">
        <v>390</v>
      </c>
      <c r="D12579" s="2">
        <v>2015</v>
      </c>
      <c r="E12579" s="2" t="s">
        <v>388</v>
      </c>
      <c r="F12579" s="2">
        <v>84999</v>
      </c>
    </row>
    <row r="12580" spans="1:6" x14ac:dyDescent="0.25">
      <c r="A12580" s="2" t="s">
        <v>318</v>
      </c>
      <c r="B12580" s="2" t="s">
        <v>386</v>
      </c>
      <c r="C12580" s="2" t="s">
        <v>390</v>
      </c>
      <c r="D12580" s="2">
        <v>2016</v>
      </c>
      <c r="E12580" s="2" t="s">
        <v>388</v>
      </c>
      <c r="F12580" s="2">
        <v>34332508</v>
      </c>
    </row>
    <row r="12581" spans="1:6" x14ac:dyDescent="0.25">
      <c r="A12581" s="2" t="s">
        <v>318</v>
      </c>
      <c r="B12581" s="2" t="s">
        <v>386</v>
      </c>
      <c r="C12581" s="2" t="s">
        <v>390</v>
      </c>
      <c r="D12581" s="2">
        <v>2017</v>
      </c>
      <c r="E12581" s="2" t="s">
        <v>388</v>
      </c>
      <c r="F12581" s="2">
        <v>3485398</v>
      </c>
    </row>
    <row r="12582" spans="1:6" x14ac:dyDescent="0.25">
      <c r="A12582" s="2" t="s">
        <v>318</v>
      </c>
      <c r="B12582" s="2" t="s">
        <v>386</v>
      </c>
      <c r="C12582" s="2" t="s">
        <v>390</v>
      </c>
      <c r="D12582" s="2">
        <v>2018</v>
      </c>
      <c r="E12582" s="2" t="s">
        <v>388</v>
      </c>
      <c r="F12582" s="2">
        <v>16911846</v>
      </c>
    </row>
    <row r="12583" spans="1:6" x14ac:dyDescent="0.25">
      <c r="A12583" s="2" t="s">
        <v>318</v>
      </c>
      <c r="B12583" s="2" t="s">
        <v>386</v>
      </c>
      <c r="C12583" s="2" t="s">
        <v>390</v>
      </c>
      <c r="D12583" s="2">
        <v>2019</v>
      </c>
      <c r="E12583" s="2" t="s">
        <v>388</v>
      </c>
      <c r="F12583" s="2">
        <v>19131652</v>
      </c>
    </row>
    <row r="12584" spans="1:6" x14ac:dyDescent="0.25">
      <c r="A12584" s="2" t="s">
        <v>318</v>
      </c>
      <c r="B12584" s="2" t="s">
        <v>386</v>
      </c>
      <c r="C12584" s="2" t="s">
        <v>390</v>
      </c>
      <c r="D12584" s="2">
        <v>2020</v>
      </c>
      <c r="E12584" s="2" t="s">
        <v>388</v>
      </c>
      <c r="F12584" s="2">
        <v>19342050</v>
      </c>
    </row>
    <row r="12585" spans="1:6" x14ac:dyDescent="0.25">
      <c r="A12585" s="2" t="s">
        <v>318</v>
      </c>
      <c r="B12585" s="2" t="s">
        <v>386</v>
      </c>
      <c r="C12585" s="2" t="s">
        <v>390</v>
      </c>
      <c r="D12585" s="2">
        <v>2021</v>
      </c>
      <c r="E12585" s="2" t="s">
        <v>388</v>
      </c>
      <c r="F12585" s="2">
        <v>20071903</v>
      </c>
    </row>
    <row r="12586" spans="1:6" x14ac:dyDescent="0.25">
      <c r="A12586" s="2" t="s">
        <v>319</v>
      </c>
      <c r="B12586" s="2" t="s">
        <v>395</v>
      </c>
      <c r="C12586" s="2" t="s">
        <v>387</v>
      </c>
      <c r="D12586" s="2">
        <v>2010</v>
      </c>
      <c r="E12586" s="2" t="s">
        <v>388</v>
      </c>
      <c r="F12586" s="2">
        <v>271823586</v>
      </c>
    </row>
    <row r="12587" spans="1:6" x14ac:dyDescent="0.25">
      <c r="A12587" s="2" t="s">
        <v>319</v>
      </c>
      <c r="B12587" s="2" t="s">
        <v>395</v>
      </c>
      <c r="C12587" s="2" t="s">
        <v>387</v>
      </c>
      <c r="D12587" s="2">
        <v>2011</v>
      </c>
      <c r="E12587" s="2" t="s">
        <v>388</v>
      </c>
      <c r="F12587" s="2">
        <v>124367870</v>
      </c>
    </row>
    <row r="12588" spans="1:6" x14ac:dyDescent="0.25">
      <c r="A12588" s="2" t="s">
        <v>319</v>
      </c>
      <c r="B12588" s="2" t="s">
        <v>395</v>
      </c>
      <c r="C12588" s="2" t="s">
        <v>387</v>
      </c>
      <c r="D12588" s="2">
        <v>2012</v>
      </c>
      <c r="E12588" s="2" t="s">
        <v>388</v>
      </c>
      <c r="F12588" s="2">
        <v>169615634</v>
      </c>
    </row>
    <row r="12589" spans="1:6" x14ac:dyDescent="0.25">
      <c r="A12589" s="2" t="s">
        <v>319</v>
      </c>
      <c r="B12589" s="2" t="s">
        <v>395</v>
      </c>
      <c r="C12589" s="2" t="s">
        <v>387</v>
      </c>
      <c r="D12589" s="2">
        <v>2013</v>
      </c>
      <c r="E12589" s="2" t="s">
        <v>388</v>
      </c>
      <c r="F12589" s="2">
        <v>166984593</v>
      </c>
    </row>
    <row r="12590" spans="1:6" x14ac:dyDescent="0.25">
      <c r="A12590" s="2" t="s">
        <v>319</v>
      </c>
      <c r="B12590" s="2" t="s">
        <v>395</v>
      </c>
      <c r="C12590" s="2" t="s">
        <v>387</v>
      </c>
      <c r="D12590" s="2">
        <v>2014</v>
      </c>
      <c r="E12590" s="2" t="s">
        <v>388</v>
      </c>
      <c r="F12590" s="2">
        <v>277759239</v>
      </c>
    </row>
    <row r="12591" spans="1:6" x14ac:dyDescent="0.25">
      <c r="A12591" s="2" t="s">
        <v>319</v>
      </c>
      <c r="B12591" s="2" t="s">
        <v>395</v>
      </c>
      <c r="C12591" s="2" t="s">
        <v>387</v>
      </c>
      <c r="D12591" s="2">
        <v>2015</v>
      </c>
      <c r="E12591" s="2" t="s">
        <v>388</v>
      </c>
      <c r="F12591" s="2">
        <v>150897198</v>
      </c>
    </row>
    <row r="12592" spans="1:6" x14ac:dyDescent="0.25">
      <c r="A12592" s="2" t="s">
        <v>319</v>
      </c>
      <c r="B12592" s="2" t="s">
        <v>395</v>
      </c>
      <c r="C12592" s="2" t="s">
        <v>387</v>
      </c>
      <c r="D12592" s="2">
        <v>2016</v>
      </c>
      <c r="E12592" s="2" t="s">
        <v>388</v>
      </c>
      <c r="F12592" s="2">
        <v>208520878</v>
      </c>
    </row>
    <row r="12593" spans="1:6" x14ac:dyDescent="0.25">
      <c r="A12593" s="2" t="s">
        <v>319</v>
      </c>
      <c r="B12593" s="2" t="s">
        <v>395</v>
      </c>
      <c r="C12593" s="2" t="s">
        <v>387</v>
      </c>
      <c r="D12593" s="2">
        <v>2017</v>
      </c>
      <c r="E12593" s="2" t="s">
        <v>388</v>
      </c>
      <c r="F12593" s="2">
        <v>187184477</v>
      </c>
    </row>
    <row r="12594" spans="1:6" x14ac:dyDescent="0.25">
      <c r="A12594" s="2" t="s">
        <v>319</v>
      </c>
      <c r="B12594" s="2" t="s">
        <v>395</v>
      </c>
      <c r="C12594" s="2" t="s">
        <v>387</v>
      </c>
      <c r="D12594" s="2">
        <v>2018</v>
      </c>
      <c r="E12594" s="2" t="s">
        <v>388</v>
      </c>
      <c r="F12594" s="2">
        <v>201873641</v>
      </c>
    </row>
    <row r="12595" spans="1:6" x14ac:dyDescent="0.25">
      <c r="A12595" s="2" t="s">
        <v>319</v>
      </c>
      <c r="B12595" s="2" t="s">
        <v>395</v>
      </c>
      <c r="C12595" s="2" t="s">
        <v>387</v>
      </c>
      <c r="D12595" s="2">
        <v>2019</v>
      </c>
      <c r="E12595" s="2" t="s">
        <v>388</v>
      </c>
      <c r="F12595" s="2">
        <v>215608609</v>
      </c>
    </row>
    <row r="12596" spans="1:6" x14ac:dyDescent="0.25">
      <c r="A12596" s="2" t="s">
        <v>319</v>
      </c>
      <c r="B12596" s="2" t="s">
        <v>395</v>
      </c>
      <c r="C12596" s="2" t="s">
        <v>387</v>
      </c>
      <c r="D12596" s="2">
        <v>2020</v>
      </c>
      <c r="E12596" s="2" t="s">
        <v>388</v>
      </c>
      <c r="F12596" s="2">
        <v>228596901</v>
      </c>
    </row>
    <row r="12597" spans="1:6" x14ac:dyDescent="0.25">
      <c r="A12597" s="2" t="s">
        <v>319</v>
      </c>
      <c r="B12597" s="2" t="s">
        <v>395</v>
      </c>
      <c r="C12597" s="2" t="s">
        <v>387</v>
      </c>
      <c r="D12597" s="2">
        <v>2021</v>
      </c>
      <c r="E12597" s="2" t="s">
        <v>388</v>
      </c>
      <c r="F12597" s="2">
        <v>236689210</v>
      </c>
    </row>
    <row r="12598" spans="1:6" x14ac:dyDescent="0.25">
      <c r="A12598" s="2" t="s">
        <v>319</v>
      </c>
      <c r="B12598" s="2" t="s">
        <v>395</v>
      </c>
      <c r="C12598" s="2" t="s">
        <v>389</v>
      </c>
      <c r="D12598" s="2">
        <v>2010</v>
      </c>
      <c r="E12598" s="2" t="s">
        <v>388</v>
      </c>
      <c r="F12598" s="2">
        <v>84918989</v>
      </c>
    </row>
    <row r="12599" spans="1:6" x14ac:dyDescent="0.25">
      <c r="A12599" s="2" t="s">
        <v>319</v>
      </c>
      <c r="B12599" s="2" t="s">
        <v>395</v>
      </c>
      <c r="C12599" s="2" t="s">
        <v>389</v>
      </c>
      <c r="D12599" s="2">
        <v>2011</v>
      </c>
      <c r="E12599" s="2" t="s">
        <v>388</v>
      </c>
      <c r="F12599" s="2">
        <v>78176255</v>
      </c>
    </row>
    <row r="12600" spans="1:6" x14ac:dyDescent="0.25">
      <c r="A12600" s="2" t="s">
        <v>319</v>
      </c>
      <c r="B12600" s="2" t="s">
        <v>395</v>
      </c>
      <c r="C12600" s="2" t="s">
        <v>389</v>
      </c>
      <c r="D12600" s="2">
        <v>2012</v>
      </c>
      <c r="E12600" s="2" t="s">
        <v>388</v>
      </c>
      <c r="F12600" s="2">
        <v>115571355</v>
      </c>
    </row>
    <row r="12601" spans="1:6" x14ac:dyDescent="0.25">
      <c r="A12601" s="2" t="s">
        <v>319</v>
      </c>
      <c r="B12601" s="2" t="s">
        <v>395</v>
      </c>
      <c r="C12601" s="2" t="s">
        <v>389</v>
      </c>
      <c r="D12601" s="2">
        <v>2013</v>
      </c>
      <c r="E12601" s="2" t="s">
        <v>388</v>
      </c>
      <c r="F12601" s="2">
        <v>164863959</v>
      </c>
    </row>
    <row r="12602" spans="1:6" x14ac:dyDescent="0.25">
      <c r="A12602" s="2" t="s">
        <v>319</v>
      </c>
      <c r="B12602" s="2" t="s">
        <v>395</v>
      </c>
      <c r="C12602" s="2" t="s">
        <v>389</v>
      </c>
      <c r="D12602" s="2">
        <v>2014</v>
      </c>
      <c r="E12602" s="2" t="s">
        <v>388</v>
      </c>
      <c r="F12602" s="2">
        <v>1104651939</v>
      </c>
    </row>
    <row r="12603" spans="1:6" x14ac:dyDescent="0.25">
      <c r="A12603" s="2" t="s">
        <v>319</v>
      </c>
      <c r="B12603" s="2" t="s">
        <v>395</v>
      </c>
      <c r="C12603" s="2" t="s">
        <v>389</v>
      </c>
      <c r="D12603" s="2">
        <v>2015</v>
      </c>
      <c r="E12603" s="2" t="s">
        <v>388</v>
      </c>
      <c r="F12603" s="2">
        <v>191100403</v>
      </c>
    </row>
    <row r="12604" spans="1:6" x14ac:dyDescent="0.25">
      <c r="A12604" s="2" t="s">
        <v>319</v>
      </c>
      <c r="B12604" s="2" t="s">
        <v>395</v>
      </c>
      <c r="C12604" s="2" t="s">
        <v>389</v>
      </c>
      <c r="D12604" s="2">
        <v>2016</v>
      </c>
      <c r="E12604" s="2" t="s">
        <v>388</v>
      </c>
      <c r="F12604" s="2">
        <v>112955035</v>
      </c>
    </row>
    <row r="12605" spans="1:6" x14ac:dyDescent="0.25">
      <c r="A12605" s="2" t="s">
        <v>319</v>
      </c>
      <c r="B12605" s="2" t="s">
        <v>395</v>
      </c>
      <c r="C12605" s="2" t="s">
        <v>389</v>
      </c>
      <c r="D12605" s="2">
        <v>2017</v>
      </c>
      <c r="E12605" s="2" t="s">
        <v>388</v>
      </c>
      <c r="F12605" s="2">
        <v>229124038</v>
      </c>
    </row>
    <row r="12606" spans="1:6" x14ac:dyDescent="0.25">
      <c r="A12606" s="2" t="s">
        <v>319</v>
      </c>
      <c r="B12606" s="2" t="s">
        <v>395</v>
      </c>
      <c r="C12606" s="2" t="s">
        <v>389</v>
      </c>
      <c r="D12606" s="2">
        <v>2018</v>
      </c>
      <c r="E12606" s="2" t="s">
        <v>388</v>
      </c>
      <c r="F12606" s="2">
        <v>303436714</v>
      </c>
    </row>
    <row r="12607" spans="1:6" x14ac:dyDescent="0.25">
      <c r="A12607" s="2" t="s">
        <v>319</v>
      </c>
      <c r="B12607" s="2" t="s">
        <v>395</v>
      </c>
      <c r="C12607" s="2" t="s">
        <v>389</v>
      </c>
      <c r="D12607" s="2">
        <v>2019</v>
      </c>
      <c r="E12607" s="2" t="s">
        <v>388</v>
      </c>
      <c r="F12607" s="2">
        <v>315410901</v>
      </c>
    </row>
    <row r="12608" spans="1:6" x14ac:dyDescent="0.25">
      <c r="A12608" s="2" t="s">
        <v>319</v>
      </c>
      <c r="B12608" s="2" t="s">
        <v>395</v>
      </c>
      <c r="C12608" s="2" t="s">
        <v>389</v>
      </c>
      <c r="D12608" s="2">
        <v>2020</v>
      </c>
      <c r="E12608" s="2" t="s">
        <v>388</v>
      </c>
      <c r="F12608" s="2">
        <v>317494509</v>
      </c>
    </row>
    <row r="12609" spans="1:6" x14ac:dyDescent="0.25">
      <c r="A12609" s="2" t="s">
        <v>319</v>
      </c>
      <c r="B12609" s="2" t="s">
        <v>395</v>
      </c>
      <c r="C12609" s="2" t="s">
        <v>389</v>
      </c>
      <c r="D12609" s="2">
        <v>2021</v>
      </c>
      <c r="E12609" s="2" t="s">
        <v>388</v>
      </c>
      <c r="F12609" s="2">
        <v>321520003</v>
      </c>
    </row>
    <row r="12610" spans="1:6" x14ac:dyDescent="0.25">
      <c r="A12610" s="2" t="s">
        <v>319</v>
      </c>
      <c r="B12610" s="2" t="s">
        <v>395</v>
      </c>
      <c r="C12610" s="2" t="s">
        <v>390</v>
      </c>
      <c r="D12610" s="2">
        <v>2010</v>
      </c>
      <c r="E12610" s="2" t="s">
        <v>388</v>
      </c>
      <c r="F12610" s="2">
        <v>267980275</v>
      </c>
    </row>
    <row r="12611" spans="1:6" x14ac:dyDescent="0.25">
      <c r="A12611" s="2" t="s">
        <v>319</v>
      </c>
      <c r="B12611" s="2" t="s">
        <v>395</v>
      </c>
      <c r="C12611" s="2" t="s">
        <v>390</v>
      </c>
      <c r="D12611" s="2">
        <v>2011</v>
      </c>
      <c r="E12611" s="2" t="s">
        <v>388</v>
      </c>
      <c r="F12611" s="2">
        <v>291009152</v>
      </c>
    </row>
    <row r="12612" spans="1:6" x14ac:dyDescent="0.25">
      <c r="A12612" s="2" t="s">
        <v>319</v>
      </c>
      <c r="B12612" s="2" t="s">
        <v>395</v>
      </c>
      <c r="C12612" s="2" t="s">
        <v>390</v>
      </c>
      <c r="D12612" s="2">
        <v>2012</v>
      </c>
      <c r="E12612" s="2" t="s">
        <v>388</v>
      </c>
      <c r="F12612" s="2">
        <v>312325120</v>
      </c>
    </row>
    <row r="12613" spans="1:6" x14ac:dyDescent="0.25">
      <c r="A12613" s="2" t="s">
        <v>319</v>
      </c>
      <c r="B12613" s="2" t="s">
        <v>395</v>
      </c>
      <c r="C12613" s="2" t="s">
        <v>390</v>
      </c>
      <c r="D12613" s="2">
        <v>2013</v>
      </c>
      <c r="E12613" s="2" t="s">
        <v>388</v>
      </c>
      <c r="F12613" s="2">
        <v>273962911</v>
      </c>
    </row>
    <row r="12614" spans="1:6" x14ac:dyDescent="0.25">
      <c r="A12614" s="2" t="s">
        <v>319</v>
      </c>
      <c r="B12614" s="2" t="s">
        <v>395</v>
      </c>
      <c r="C12614" s="2" t="s">
        <v>390</v>
      </c>
      <c r="D12614" s="2">
        <v>2014</v>
      </c>
      <c r="E12614" s="2" t="s">
        <v>388</v>
      </c>
      <c r="F12614" s="2">
        <v>264235630</v>
      </c>
    </row>
    <row r="12615" spans="1:6" x14ac:dyDescent="0.25">
      <c r="A12615" s="2" t="s">
        <v>319</v>
      </c>
      <c r="B12615" s="2" t="s">
        <v>395</v>
      </c>
      <c r="C12615" s="2" t="s">
        <v>390</v>
      </c>
      <c r="D12615" s="2">
        <v>2015</v>
      </c>
      <c r="E12615" s="2" t="s">
        <v>388</v>
      </c>
      <c r="F12615" s="2">
        <v>273886460</v>
      </c>
    </row>
    <row r="12616" spans="1:6" x14ac:dyDescent="0.25">
      <c r="A12616" s="2" t="s">
        <v>319</v>
      </c>
      <c r="B12616" s="2" t="s">
        <v>395</v>
      </c>
      <c r="C12616" s="2" t="s">
        <v>390</v>
      </c>
      <c r="D12616" s="2">
        <v>2016</v>
      </c>
      <c r="E12616" s="2" t="s">
        <v>388</v>
      </c>
      <c r="F12616" s="2">
        <v>223963113</v>
      </c>
    </row>
    <row r="12617" spans="1:6" x14ac:dyDescent="0.25">
      <c r="A12617" s="2" t="s">
        <v>319</v>
      </c>
      <c r="B12617" s="2" t="s">
        <v>395</v>
      </c>
      <c r="C12617" s="2" t="s">
        <v>390</v>
      </c>
      <c r="D12617" s="2">
        <v>2017</v>
      </c>
      <c r="E12617" s="2" t="s">
        <v>388</v>
      </c>
      <c r="F12617" s="2">
        <v>252817720</v>
      </c>
    </row>
    <row r="12618" spans="1:6" x14ac:dyDescent="0.25">
      <c r="A12618" s="2" t="s">
        <v>319</v>
      </c>
      <c r="B12618" s="2" t="s">
        <v>395</v>
      </c>
      <c r="C12618" s="2" t="s">
        <v>390</v>
      </c>
      <c r="D12618" s="2">
        <v>2018</v>
      </c>
      <c r="E12618" s="2" t="s">
        <v>388</v>
      </c>
      <c r="F12618" s="2">
        <v>292105960</v>
      </c>
    </row>
    <row r="12619" spans="1:6" x14ac:dyDescent="0.25">
      <c r="A12619" s="2" t="s">
        <v>319</v>
      </c>
      <c r="B12619" s="2" t="s">
        <v>395</v>
      </c>
      <c r="C12619" s="2" t="s">
        <v>390</v>
      </c>
      <c r="D12619" s="2">
        <v>2019</v>
      </c>
      <c r="E12619" s="2" t="s">
        <v>388</v>
      </c>
      <c r="F12619" s="2">
        <v>313728519</v>
      </c>
    </row>
    <row r="12620" spans="1:6" x14ac:dyDescent="0.25">
      <c r="A12620" s="2" t="s">
        <v>319</v>
      </c>
      <c r="B12620" s="2" t="s">
        <v>395</v>
      </c>
      <c r="C12620" s="2" t="s">
        <v>390</v>
      </c>
      <c r="D12620" s="2">
        <v>2020</v>
      </c>
      <c r="E12620" s="2" t="s">
        <v>388</v>
      </c>
      <c r="F12620" s="2">
        <v>339164755</v>
      </c>
    </row>
    <row r="12621" spans="1:6" x14ac:dyDescent="0.25">
      <c r="A12621" s="2" t="s">
        <v>319</v>
      </c>
      <c r="B12621" s="2" t="s">
        <v>395</v>
      </c>
      <c r="C12621" s="2" t="s">
        <v>390</v>
      </c>
      <c r="D12621" s="2">
        <v>2021</v>
      </c>
      <c r="E12621" s="2" t="s">
        <v>388</v>
      </c>
      <c r="F12621" s="2">
        <v>360586364</v>
      </c>
    </row>
    <row r="12622" spans="1:6" x14ac:dyDescent="0.25">
      <c r="A12622" s="2" t="s">
        <v>320</v>
      </c>
      <c r="B12622" s="2" t="s">
        <v>398</v>
      </c>
      <c r="C12622" s="2" t="s">
        <v>387</v>
      </c>
      <c r="D12622" s="2">
        <v>2010</v>
      </c>
      <c r="E12622" s="2" t="s">
        <v>388</v>
      </c>
      <c r="F12622" s="2">
        <v>130073523</v>
      </c>
    </row>
    <row r="12623" spans="1:6" x14ac:dyDescent="0.25">
      <c r="A12623" s="2" t="s">
        <v>320</v>
      </c>
      <c r="B12623" s="2" t="s">
        <v>398</v>
      </c>
      <c r="C12623" s="2" t="s">
        <v>387</v>
      </c>
      <c r="D12623" s="2">
        <v>2011</v>
      </c>
      <c r="E12623" s="2" t="s">
        <v>388</v>
      </c>
      <c r="F12623" s="2">
        <v>83807812</v>
      </c>
    </row>
    <row r="12624" spans="1:6" x14ac:dyDescent="0.25">
      <c r="A12624" s="2" t="s">
        <v>320</v>
      </c>
      <c r="B12624" s="2" t="s">
        <v>398</v>
      </c>
      <c r="C12624" s="2" t="s">
        <v>387</v>
      </c>
      <c r="D12624" s="2">
        <v>2012</v>
      </c>
      <c r="E12624" s="2" t="s">
        <v>388</v>
      </c>
      <c r="F12624" s="2">
        <v>40718568</v>
      </c>
    </row>
    <row r="12625" spans="1:6" x14ac:dyDescent="0.25">
      <c r="A12625" s="2" t="s">
        <v>320</v>
      </c>
      <c r="B12625" s="2" t="s">
        <v>398</v>
      </c>
      <c r="C12625" s="2" t="s">
        <v>387</v>
      </c>
      <c r="D12625" s="2">
        <v>2013</v>
      </c>
      <c r="E12625" s="2" t="s">
        <v>388</v>
      </c>
      <c r="F12625" s="2">
        <v>53991344</v>
      </c>
    </row>
    <row r="12626" spans="1:6" x14ac:dyDescent="0.25">
      <c r="A12626" s="2" t="s">
        <v>320</v>
      </c>
      <c r="B12626" s="2" t="s">
        <v>398</v>
      </c>
      <c r="C12626" s="2" t="s">
        <v>387</v>
      </c>
      <c r="D12626" s="2">
        <v>2014</v>
      </c>
      <c r="E12626" s="2" t="s">
        <v>388</v>
      </c>
      <c r="F12626" s="2">
        <v>69033527</v>
      </c>
    </row>
    <row r="12627" spans="1:6" x14ac:dyDescent="0.25">
      <c r="A12627" s="2" t="s">
        <v>320</v>
      </c>
      <c r="B12627" s="2" t="s">
        <v>398</v>
      </c>
      <c r="C12627" s="2" t="s">
        <v>387</v>
      </c>
      <c r="D12627" s="2">
        <v>2015</v>
      </c>
      <c r="E12627" s="2" t="s">
        <v>388</v>
      </c>
      <c r="F12627" s="2">
        <v>139885372</v>
      </c>
    </row>
    <row r="12628" spans="1:6" x14ac:dyDescent="0.25">
      <c r="A12628" s="2" t="s">
        <v>320</v>
      </c>
      <c r="B12628" s="2" t="s">
        <v>398</v>
      </c>
      <c r="C12628" s="2" t="s">
        <v>387</v>
      </c>
      <c r="D12628" s="2">
        <v>2016</v>
      </c>
      <c r="E12628" s="2" t="s">
        <v>388</v>
      </c>
      <c r="F12628" s="2">
        <v>226861829</v>
      </c>
    </row>
    <row r="12629" spans="1:6" x14ac:dyDescent="0.25">
      <c r="A12629" s="2" t="s">
        <v>320</v>
      </c>
      <c r="B12629" s="2" t="s">
        <v>398</v>
      </c>
      <c r="C12629" s="2" t="s">
        <v>387</v>
      </c>
      <c r="D12629" s="2">
        <v>2017</v>
      </c>
      <c r="E12629" s="2" t="s">
        <v>388</v>
      </c>
      <c r="F12629" s="2">
        <v>85114171</v>
      </c>
    </row>
    <row r="12630" spans="1:6" x14ac:dyDescent="0.25">
      <c r="A12630" s="2" t="s">
        <v>320</v>
      </c>
      <c r="B12630" s="2" t="s">
        <v>398</v>
      </c>
      <c r="C12630" s="2" t="s">
        <v>387</v>
      </c>
      <c r="D12630" s="2">
        <v>2018</v>
      </c>
      <c r="E12630" s="2" t="s">
        <v>388</v>
      </c>
      <c r="F12630" s="2">
        <v>117340407</v>
      </c>
    </row>
    <row r="12631" spans="1:6" x14ac:dyDescent="0.25">
      <c r="A12631" s="2" t="s">
        <v>320</v>
      </c>
      <c r="B12631" s="2" t="s">
        <v>398</v>
      </c>
      <c r="C12631" s="2" t="s">
        <v>387</v>
      </c>
      <c r="D12631" s="2">
        <v>2019</v>
      </c>
      <c r="E12631" s="2" t="s">
        <v>388</v>
      </c>
      <c r="F12631" s="2">
        <v>124227607</v>
      </c>
    </row>
    <row r="12632" spans="1:6" x14ac:dyDescent="0.25">
      <c r="A12632" s="2" t="s">
        <v>320</v>
      </c>
      <c r="B12632" s="2" t="s">
        <v>398</v>
      </c>
      <c r="C12632" s="2" t="s">
        <v>387</v>
      </c>
      <c r="D12632" s="2">
        <v>2020</v>
      </c>
      <c r="E12632" s="2" t="s">
        <v>388</v>
      </c>
      <c r="F12632" s="2">
        <v>130986485</v>
      </c>
    </row>
    <row r="12633" spans="1:6" x14ac:dyDescent="0.25">
      <c r="A12633" s="2" t="s">
        <v>320</v>
      </c>
      <c r="B12633" s="2" t="s">
        <v>398</v>
      </c>
      <c r="C12633" s="2" t="s">
        <v>387</v>
      </c>
      <c r="D12633" s="2">
        <v>2021</v>
      </c>
      <c r="E12633" s="2" t="s">
        <v>388</v>
      </c>
      <c r="F12633" s="2">
        <v>135719190</v>
      </c>
    </row>
    <row r="12634" spans="1:6" x14ac:dyDescent="0.25">
      <c r="A12634" s="2" t="s">
        <v>320</v>
      </c>
      <c r="B12634" s="2" t="s">
        <v>398</v>
      </c>
      <c r="C12634" s="2" t="s">
        <v>389</v>
      </c>
      <c r="D12634" s="2">
        <v>2010</v>
      </c>
      <c r="E12634" s="2" t="s">
        <v>388</v>
      </c>
      <c r="F12634" s="2">
        <v>30994735</v>
      </c>
    </row>
    <row r="12635" spans="1:6" x14ac:dyDescent="0.25">
      <c r="A12635" s="2" t="s">
        <v>320</v>
      </c>
      <c r="B12635" s="2" t="s">
        <v>398</v>
      </c>
      <c r="C12635" s="2" t="s">
        <v>389</v>
      </c>
      <c r="D12635" s="2">
        <v>2011</v>
      </c>
      <c r="E12635" s="2" t="s">
        <v>388</v>
      </c>
      <c r="F12635" s="2">
        <v>35690002</v>
      </c>
    </row>
    <row r="12636" spans="1:6" x14ac:dyDescent="0.25">
      <c r="A12636" s="2" t="s">
        <v>320</v>
      </c>
      <c r="B12636" s="2" t="s">
        <v>398</v>
      </c>
      <c r="C12636" s="2" t="s">
        <v>389</v>
      </c>
      <c r="D12636" s="2">
        <v>2012</v>
      </c>
      <c r="E12636" s="2" t="s">
        <v>388</v>
      </c>
      <c r="F12636" s="2">
        <v>19523497</v>
      </c>
    </row>
    <row r="12637" spans="1:6" x14ac:dyDescent="0.25">
      <c r="A12637" s="2" t="s">
        <v>320</v>
      </c>
      <c r="B12637" s="2" t="s">
        <v>398</v>
      </c>
      <c r="C12637" s="2" t="s">
        <v>389</v>
      </c>
      <c r="D12637" s="2">
        <v>2013</v>
      </c>
      <c r="E12637" s="2" t="s">
        <v>388</v>
      </c>
      <c r="F12637" s="2">
        <v>133413540</v>
      </c>
    </row>
    <row r="12638" spans="1:6" x14ac:dyDescent="0.25">
      <c r="A12638" s="2" t="s">
        <v>320</v>
      </c>
      <c r="B12638" s="2" t="s">
        <v>398</v>
      </c>
      <c r="C12638" s="2" t="s">
        <v>389</v>
      </c>
      <c r="D12638" s="2">
        <v>2014</v>
      </c>
      <c r="E12638" s="2" t="s">
        <v>388</v>
      </c>
      <c r="F12638" s="2">
        <v>70451387</v>
      </c>
    </row>
    <row r="12639" spans="1:6" x14ac:dyDescent="0.25">
      <c r="A12639" s="2" t="s">
        <v>320</v>
      </c>
      <c r="B12639" s="2" t="s">
        <v>398</v>
      </c>
      <c r="C12639" s="2" t="s">
        <v>389</v>
      </c>
      <c r="D12639" s="2">
        <v>2015</v>
      </c>
      <c r="E12639" s="2" t="s">
        <v>388</v>
      </c>
      <c r="F12639" s="2">
        <v>35880027</v>
      </c>
    </row>
    <row r="12640" spans="1:6" x14ac:dyDescent="0.25">
      <c r="A12640" s="2" t="s">
        <v>320</v>
      </c>
      <c r="B12640" s="2" t="s">
        <v>398</v>
      </c>
      <c r="C12640" s="2" t="s">
        <v>389</v>
      </c>
      <c r="D12640" s="2">
        <v>2016</v>
      </c>
      <c r="E12640" s="2" t="s">
        <v>388</v>
      </c>
      <c r="F12640" s="2">
        <v>127066792</v>
      </c>
    </row>
    <row r="12641" spans="1:6" x14ac:dyDescent="0.25">
      <c r="A12641" s="2" t="s">
        <v>320</v>
      </c>
      <c r="B12641" s="2" t="s">
        <v>398</v>
      </c>
      <c r="C12641" s="2" t="s">
        <v>389</v>
      </c>
      <c r="D12641" s="2">
        <v>2017</v>
      </c>
      <c r="E12641" s="2" t="s">
        <v>388</v>
      </c>
      <c r="F12641" s="2">
        <v>106091692</v>
      </c>
    </row>
    <row r="12642" spans="1:6" x14ac:dyDescent="0.25">
      <c r="A12642" s="2" t="s">
        <v>320</v>
      </c>
      <c r="B12642" s="2" t="s">
        <v>398</v>
      </c>
      <c r="C12642" s="2" t="s">
        <v>389</v>
      </c>
      <c r="D12642" s="2">
        <v>2018</v>
      </c>
      <c r="E12642" s="2" t="s">
        <v>388</v>
      </c>
      <c r="F12642" s="2">
        <v>95082334</v>
      </c>
    </row>
    <row r="12643" spans="1:6" x14ac:dyDescent="0.25">
      <c r="A12643" s="2" t="s">
        <v>320</v>
      </c>
      <c r="B12643" s="2" t="s">
        <v>398</v>
      </c>
      <c r="C12643" s="2" t="s">
        <v>389</v>
      </c>
      <c r="D12643" s="2">
        <v>2019</v>
      </c>
      <c r="E12643" s="2" t="s">
        <v>388</v>
      </c>
      <c r="F12643" s="2">
        <v>99870424</v>
      </c>
    </row>
    <row r="12644" spans="1:6" x14ac:dyDescent="0.25">
      <c r="A12644" s="2" t="s">
        <v>320</v>
      </c>
      <c r="B12644" s="2" t="s">
        <v>398</v>
      </c>
      <c r="C12644" s="2" t="s">
        <v>389</v>
      </c>
      <c r="D12644" s="2">
        <v>2020</v>
      </c>
      <c r="E12644" s="2" t="s">
        <v>388</v>
      </c>
      <c r="F12644" s="2">
        <v>103740598</v>
      </c>
    </row>
    <row r="12645" spans="1:6" x14ac:dyDescent="0.25">
      <c r="A12645" s="2" t="s">
        <v>320</v>
      </c>
      <c r="B12645" s="2" t="s">
        <v>398</v>
      </c>
      <c r="C12645" s="2" t="s">
        <v>389</v>
      </c>
      <c r="D12645" s="2">
        <v>2021</v>
      </c>
      <c r="E12645" s="2" t="s">
        <v>388</v>
      </c>
      <c r="F12645" s="2">
        <v>107234753</v>
      </c>
    </row>
    <row r="12646" spans="1:6" x14ac:dyDescent="0.25">
      <c r="A12646" s="2" t="s">
        <v>320</v>
      </c>
      <c r="B12646" s="2" t="s">
        <v>398</v>
      </c>
      <c r="C12646" s="2" t="s">
        <v>390</v>
      </c>
      <c r="D12646" s="2">
        <v>2010</v>
      </c>
      <c r="E12646" s="2" t="s">
        <v>388</v>
      </c>
      <c r="F12646" s="2">
        <v>11069997</v>
      </c>
    </row>
    <row r="12647" spans="1:6" x14ac:dyDescent="0.25">
      <c r="A12647" s="2" t="s">
        <v>320</v>
      </c>
      <c r="B12647" s="2" t="s">
        <v>398</v>
      </c>
      <c r="C12647" s="2" t="s">
        <v>390</v>
      </c>
      <c r="D12647" s="2">
        <v>2011</v>
      </c>
      <c r="E12647" s="2" t="s">
        <v>388</v>
      </c>
      <c r="F12647" s="2">
        <v>8432618</v>
      </c>
    </row>
    <row r="12648" spans="1:6" x14ac:dyDescent="0.25">
      <c r="A12648" s="2" t="s">
        <v>320</v>
      </c>
      <c r="B12648" s="2" t="s">
        <v>398</v>
      </c>
      <c r="C12648" s="2" t="s">
        <v>390</v>
      </c>
      <c r="D12648" s="2">
        <v>2012</v>
      </c>
      <c r="E12648" s="2" t="s">
        <v>388</v>
      </c>
      <c r="F12648" s="2">
        <v>15571010</v>
      </c>
    </row>
    <row r="12649" spans="1:6" x14ac:dyDescent="0.25">
      <c r="A12649" s="2" t="s">
        <v>320</v>
      </c>
      <c r="B12649" s="2" t="s">
        <v>398</v>
      </c>
      <c r="C12649" s="2" t="s">
        <v>390</v>
      </c>
      <c r="D12649" s="2">
        <v>2013</v>
      </c>
      <c r="E12649" s="2" t="s">
        <v>388</v>
      </c>
      <c r="F12649" s="2">
        <v>36958935</v>
      </c>
    </row>
    <row r="12650" spans="1:6" x14ac:dyDescent="0.25">
      <c r="A12650" s="2" t="s">
        <v>320</v>
      </c>
      <c r="B12650" s="2" t="s">
        <v>398</v>
      </c>
      <c r="C12650" s="2" t="s">
        <v>390</v>
      </c>
      <c r="D12650" s="2">
        <v>2014</v>
      </c>
      <c r="E12650" s="2" t="s">
        <v>388</v>
      </c>
      <c r="F12650" s="2">
        <v>31414464</v>
      </c>
    </row>
    <row r="12651" spans="1:6" x14ac:dyDescent="0.25">
      <c r="A12651" s="2" t="s">
        <v>320</v>
      </c>
      <c r="B12651" s="2" t="s">
        <v>398</v>
      </c>
      <c r="C12651" s="2" t="s">
        <v>390</v>
      </c>
      <c r="D12651" s="2">
        <v>2015</v>
      </c>
      <c r="E12651" s="2" t="s">
        <v>388</v>
      </c>
      <c r="F12651" s="2">
        <v>49860185</v>
      </c>
    </row>
    <row r="12652" spans="1:6" x14ac:dyDescent="0.25">
      <c r="A12652" s="2" t="s">
        <v>320</v>
      </c>
      <c r="B12652" s="2" t="s">
        <v>398</v>
      </c>
      <c r="C12652" s="2" t="s">
        <v>390</v>
      </c>
      <c r="D12652" s="2">
        <v>2016</v>
      </c>
      <c r="E12652" s="2" t="s">
        <v>388</v>
      </c>
      <c r="F12652" s="2">
        <v>60492027</v>
      </c>
    </row>
    <row r="12653" spans="1:6" x14ac:dyDescent="0.25">
      <c r="A12653" s="2" t="s">
        <v>320</v>
      </c>
      <c r="B12653" s="2" t="s">
        <v>398</v>
      </c>
      <c r="C12653" s="2" t="s">
        <v>390</v>
      </c>
      <c r="D12653" s="2">
        <v>2017</v>
      </c>
      <c r="E12653" s="2" t="s">
        <v>388</v>
      </c>
      <c r="F12653" s="2">
        <v>28751497</v>
      </c>
    </row>
    <row r="12654" spans="1:6" x14ac:dyDescent="0.25">
      <c r="A12654" s="2" t="s">
        <v>320</v>
      </c>
      <c r="B12654" s="2" t="s">
        <v>398</v>
      </c>
      <c r="C12654" s="2" t="s">
        <v>390</v>
      </c>
      <c r="D12654" s="2">
        <v>2018</v>
      </c>
      <c r="E12654" s="2" t="s">
        <v>388</v>
      </c>
      <c r="F12654" s="2">
        <v>51434372</v>
      </c>
    </row>
    <row r="12655" spans="1:6" x14ac:dyDescent="0.25">
      <c r="A12655" s="2" t="s">
        <v>320</v>
      </c>
      <c r="B12655" s="2" t="s">
        <v>398</v>
      </c>
      <c r="C12655" s="2" t="s">
        <v>390</v>
      </c>
      <c r="D12655" s="2">
        <v>2019</v>
      </c>
      <c r="E12655" s="2" t="s">
        <v>388</v>
      </c>
      <c r="F12655" s="2">
        <v>53317779</v>
      </c>
    </row>
    <row r="12656" spans="1:6" x14ac:dyDescent="0.25">
      <c r="A12656" s="2" t="s">
        <v>320</v>
      </c>
      <c r="B12656" s="2" t="s">
        <v>398</v>
      </c>
      <c r="C12656" s="2" t="s">
        <v>390</v>
      </c>
      <c r="D12656" s="2">
        <v>2020</v>
      </c>
      <c r="E12656" s="2" t="s">
        <v>388</v>
      </c>
      <c r="F12656" s="2">
        <v>56552609</v>
      </c>
    </row>
    <row r="12657" spans="1:6" x14ac:dyDescent="0.25">
      <c r="A12657" s="2" t="s">
        <v>320</v>
      </c>
      <c r="B12657" s="2" t="s">
        <v>398</v>
      </c>
      <c r="C12657" s="2" t="s">
        <v>390</v>
      </c>
      <c r="D12657" s="2">
        <v>2021</v>
      </c>
      <c r="E12657" s="2" t="s">
        <v>388</v>
      </c>
      <c r="F12657" s="2">
        <v>58846872</v>
      </c>
    </row>
    <row r="12658" spans="1:6" x14ac:dyDescent="0.25">
      <c r="A12658" s="2" t="s">
        <v>320</v>
      </c>
      <c r="B12658" s="2" t="s">
        <v>433</v>
      </c>
      <c r="C12658" s="2" t="s">
        <v>387</v>
      </c>
      <c r="D12658" s="2">
        <v>2010</v>
      </c>
      <c r="E12658" s="2" t="s">
        <v>388</v>
      </c>
      <c r="F12658" s="2">
        <v>11255572</v>
      </c>
    </row>
    <row r="12659" spans="1:6" x14ac:dyDescent="0.25">
      <c r="A12659" s="2" t="s">
        <v>320</v>
      </c>
      <c r="B12659" s="2" t="s">
        <v>433</v>
      </c>
      <c r="C12659" s="2" t="s">
        <v>387</v>
      </c>
      <c r="D12659" s="2">
        <v>2011</v>
      </c>
      <c r="E12659" s="2" t="s">
        <v>388</v>
      </c>
      <c r="F12659" s="2">
        <v>6271584</v>
      </c>
    </row>
    <row r="12660" spans="1:6" x14ac:dyDescent="0.25">
      <c r="A12660" s="2" t="s">
        <v>320</v>
      </c>
      <c r="B12660" s="2" t="s">
        <v>433</v>
      </c>
      <c r="C12660" s="2" t="s">
        <v>387</v>
      </c>
      <c r="D12660" s="2">
        <v>2012</v>
      </c>
      <c r="E12660" s="2" t="s">
        <v>388</v>
      </c>
      <c r="F12660" s="2">
        <v>10353983</v>
      </c>
    </row>
    <row r="12661" spans="1:6" x14ac:dyDescent="0.25">
      <c r="A12661" s="2" t="s">
        <v>320</v>
      </c>
      <c r="B12661" s="2" t="s">
        <v>433</v>
      </c>
      <c r="C12661" s="2" t="s">
        <v>387</v>
      </c>
      <c r="D12661" s="2">
        <v>2013</v>
      </c>
      <c r="E12661" s="2" t="s">
        <v>388</v>
      </c>
      <c r="F12661" s="2">
        <v>36631679</v>
      </c>
    </row>
    <row r="12662" spans="1:6" x14ac:dyDescent="0.25">
      <c r="A12662" s="2" t="s">
        <v>320</v>
      </c>
      <c r="B12662" s="2" t="s">
        <v>433</v>
      </c>
      <c r="C12662" s="2" t="s">
        <v>387</v>
      </c>
      <c r="D12662" s="2">
        <v>2014</v>
      </c>
      <c r="E12662" s="2" t="s">
        <v>388</v>
      </c>
      <c r="F12662" s="2">
        <v>6739930</v>
      </c>
    </row>
    <row r="12663" spans="1:6" x14ac:dyDescent="0.25">
      <c r="A12663" s="2" t="s">
        <v>320</v>
      </c>
      <c r="B12663" s="2" t="s">
        <v>433</v>
      </c>
      <c r="C12663" s="2" t="s">
        <v>387</v>
      </c>
      <c r="D12663" s="2">
        <v>2015</v>
      </c>
      <c r="E12663" s="2" t="s">
        <v>388</v>
      </c>
      <c r="F12663" s="2">
        <v>3168671</v>
      </c>
    </row>
    <row r="12664" spans="1:6" x14ac:dyDescent="0.25">
      <c r="A12664" s="2" t="s">
        <v>320</v>
      </c>
      <c r="B12664" s="2" t="s">
        <v>433</v>
      </c>
      <c r="C12664" s="2" t="s">
        <v>387</v>
      </c>
      <c r="D12664" s="2">
        <v>2016</v>
      </c>
      <c r="E12664" s="2" t="s">
        <v>388</v>
      </c>
      <c r="F12664" s="2">
        <v>9192924</v>
      </c>
    </row>
    <row r="12665" spans="1:6" x14ac:dyDescent="0.25">
      <c r="A12665" s="2" t="s">
        <v>320</v>
      </c>
      <c r="B12665" s="2" t="s">
        <v>433</v>
      </c>
      <c r="C12665" s="2" t="s">
        <v>387</v>
      </c>
      <c r="D12665" s="2">
        <v>2017</v>
      </c>
      <c r="E12665" s="2" t="s">
        <v>388</v>
      </c>
      <c r="F12665" s="2">
        <v>23064173</v>
      </c>
    </row>
    <row r="12666" spans="1:6" x14ac:dyDescent="0.25">
      <c r="A12666" s="2" t="s">
        <v>320</v>
      </c>
      <c r="B12666" s="2" t="s">
        <v>433</v>
      </c>
      <c r="C12666" s="2" t="s">
        <v>387</v>
      </c>
      <c r="D12666" s="2">
        <v>2018</v>
      </c>
      <c r="E12666" s="2" t="s">
        <v>388</v>
      </c>
      <c r="F12666" s="2">
        <v>17744347</v>
      </c>
    </row>
    <row r="12667" spans="1:6" x14ac:dyDescent="0.25">
      <c r="A12667" s="2" t="s">
        <v>320</v>
      </c>
      <c r="B12667" s="2" t="s">
        <v>433</v>
      </c>
      <c r="C12667" s="2" t="s">
        <v>387</v>
      </c>
      <c r="D12667" s="2">
        <v>2019</v>
      </c>
      <c r="E12667" s="2" t="s">
        <v>388</v>
      </c>
      <c r="F12667" s="2">
        <v>19129132</v>
      </c>
    </row>
    <row r="12668" spans="1:6" x14ac:dyDescent="0.25">
      <c r="A12668" s="2" t="s">
        <v>320</v>
      </c>
      <c r="B12668" s="2" t="s">
        <v>433</v>
      </c>
      <c r="C12668" s="2" t="s">
        <v>387</v>
      </c>
      <c r="D12668" s="2">
        <v>2020</v>
      </c>
      <c r="E12668" s="2" t="s">
        <v>388</v>
      </c>
      <c r="F12668" s="2">
        <v>20457583</v>
      </c>
    </row>
    <row r="12669" spans="1:6" x14ac:dyDescent="0.25">
      <c r="A12669" s="2" t="s">
        <v>320</v>
      </c>
      <c r="B12669" s="2" t="s">
        <v>433</v>
      </c>
      <c r="C12669" s="2" t="s">
        <v>387</v>
      </c>
      <c r="D12669" s="2">
        <v>2021</v>
      </c>
      <c r="E12669" s="2" t="s">
        <v>388</v>
      </c>
      <c r="F12669" s="2">
        <v>21351135</v>
      </c>
    </row>
    <row r="12670" spans="1:6" x14ac:dyDescent="0.25">
      <c r="A12670" s="2" t="s">
        <v>320</v>
      </c>
      <c r="B12670" s="2" t="s">
        <v>433</v>
      </c>
      <c r="C12670" s="2" t="s">
        <v>389</v>
      </c>
      <c r="D12670" s="2">
        <v>2010</v>
      </c>
      <c r="E12670" s="2" t="s">
        <v>388</v>
      </c>
      <c r="F12670" s="2">
        <v>14800189</v>
      </c>
    </row>
    <row r="12671" spans="1:6" x14ac:dyDescent="0.25">
      <c r="A12671" s="2" t="s">
        <v>320</v>
      </c>
      <c r="B12671" s="2" t="s">
        <v>433</v>
      </c>
      <c r="C12671" s="2" t="s">
        <v>389</v>
      </c>
      <c r="D12671" s="2">
        <v>2011</v>
      </c>
      <c r="E12671" s="2" t="s">
        <v>388</v>
      </c>
      <c r="F12671" s="2">
        <v>1671337</v>
      </c>
    </row>
    <row r="12672" spans="1:6" x14ac:dyDescent="0.25">
      <c r="A12672" s="2" t="s">
        <v>320</v>
      </c>
      <c r="B12672" s="2" t="s">
        <v>433</v>
      </c>
      <c r="C12672" s="2" t="s">
        <v>389</v>
      </c>
      <c r="D12672" s="2">
        <v>2012</v>
      </c>
      <c r="E12672" s="2" t="s">
        <v>388</v>
      </c>
      <c r="F12672" s="2">
        <v>2001972</v>
      </c>
    </row>
    <row r="12673" spans="1:6" x14ac:dyDescent="0.25">
      <c r="A12673" s="2" t="s">
        <v>320</v>
      </c>
      <c r="B12673" s="2" t="s">
        <v>433</v>
      </c>
      <c r="C12673" s="2" t="s">
        <v>389</v>
      </c>
      <c r="D12673" s="2">
        <v>2013</v>
      </c>
      <c r="E12673" s="2" t="s">
        <v>388</v>
      </c>
      <c r="F12673" s="2">
        <v>5904500</v>
      </c>
    </row>
    <row r="12674" spans="1:6" x14ac:dyDescent="0.25">
      <c r="A12674" s="2" t="s">
        <v>320</v>
      </c>
      <c r="B12674" s="2" t="s">
        <v>433</v>
      </c>
      <c r="C12674" s="2" t="s">
        <v>389</v>
      </c>
      <c r="D12674" s="2">
        <v>2014</v>
      </c>
      <c r="E12674" s="2" t="s">
        <v>388</v>
      </c>
      <c r="F12674" s="2">
        <v>9832441</v>
      </c>
    </row>
    <row r="12675" spans="1:6" x14ac:dyDescent="0.25">
      <c r="A12675" s="2" t="s">
        <v>320</v>
      </c>
      <c r="B12675" s="2" t="s">
        <v>433</v>
      </c>
      <c r="C12675" s="2" t="s">
        <v>389</v>
      </c>
      <c r="D12675" s="2">
        <v>2015</v>
      </c>
      <c r="E12675" s="2" t="s">
        <v>388</v>
      </c>
      <c r="F12675" s="2">
        <v>3177873</v>
      </c>
    </row>
    <row r="12676" spans="1:6" x14ac:dyDescent="0.25">
      <c r="A12676" s="2" t="s">
        <v>320</v>
      </c>
      <c r="B12676" s="2" t="s">
        <v>433</v>
      </c>
      <c r="C12676" s="2" t="s">
        <v>389</v>
      </c>
      <c r="D12676" s="2">
        <v>2016</v>
      </c>
      <c r="E12676" s="2" t="s">
        <v>388</v>
      </c>
      <c r="F12676" s="2">
        <v>8993190</v>
      </c>
    </row>
    <row r="12677" spans="1:6" x14ac:dyDescent="0.25">
      <c r="A12677" s="2" t="s">
        <v>320</v>
      </c>
      <c r="B12677" s="2" t="s">
        <v>433</v>
      </c>
      <c r="C12677" s="2" t="s">
        <v>389</v>
      </c>
      <c r="D12677" s="2">
        <v>2017</v>
      </c>
      <c r="E12677" s="2" t="s">
        <v>388</v>
      </c>
      <c r="F12677" s="2">
        <v>10526201</v>
      </c>
    </row>
    <row r="12678" spans="1:6" x14ac:dyDescent="0.25">
      <c r="A12678" s="2" t="s">
        <v>320</v>
      </c>
      <c r="B12678" s="2" t="s">
        <v>433</v>
      </c>
      <c r="C12678" s="2" t="s">
        <v>389</v>
      </c>
      <c r="D12678" s="2">
        <v>2018</v>
      </c>
      <c r="E12678" s="2" t="s">
        <v>388</v>
      </c>
      <c r="F12678" s="2">
        <v>6474109</v>
      </c>
    </row>
    <row r="12679" spans="1:6" x14ac:dyDescent="0.25">
      <c r="A12679" s="2" t="s">
        <v>320</v>
      </c>
      <c r="B12679" s="2" t="s">
        <v>433</v>
      </c>
      <c r="C12679" s="2" t="s">
        <v>389</v>
      </c>
      <c r="D12679" s="2">
        <v>2019</v>
      </c>
      <c r="E12679" s="2" t="s">
        <v>388</v>
      </c>
      <c r="F12679" s="2">
        <v>6736354</v>
      </c>
    </row>
    <row r="12680" spans="1:6" x14ac:dyDescent="0.25">
      <c r="A12680" s="2" t="s">
        <v>320</v>
      </c>
      <c r="B12680" s="2" t="s">
        <v>433</v>
      </c>
      <c r="C12680" s="2" t="s">
        <v>389</v>
      </c>
      <c r="D12680" s="2">
        <v>2020</v>
      </c>
      <c r="E12680" s="2" t="s">
        <v>388</v>
      </c>
      <c r="F12680" s="2">
        <v>6972483</v>
      </c>
    </row>
    <row r="12681" spans="1:6" x14ac:dyDescent="0.25">
      <c r="A12681" s="2" t="s">
        <v>320</v>
      </c>
      <c r="B12681" s="2" t="s">
        <v>433</v>
      </c>
      <c r="C12681" s="2" t="s">
        <v>389</v>
      </c>
      <c r="D12681" s="2">
        <v>2021</v>
      </c>
      <c r="E12681" s="2" t="s">
        <v>388</v>
      </c>
      <c r="F12681" s="2">
        <v>7168040</v>
      </c>
    </row>
    <row r="12682" spans="1:6" x14ac:dyDescent="0.25">
      <c r="A12682" s="2" t="s">
        <v>320</v>
      </c>
      <c r="B12682" s="2" t="s">
        <v>433</v>
      </c>
      <c r="C12682" s="2" t="s">
        <v>390</v>
      </c>
      <c r="D12682" s="2">
        <v>2010</v>
      </c>
      <c r="E12682" s="2" t="s">
        <v>388</v>
      </c>
      <c r="F12682" s="2">
        <v>3643640</v>
      </c>
    </row>
    <row r="12683" spans="1:6" x14ac:dyDescent="0.25">
      <c r="A12683" s="2" t="s">
        <v>320</v>
      </c>
      <c r="B12683" s="2" t="s">
        <v>433</v>
      </c>
      <c r="C12683" s="2" t="s">
        <v>390</v>
      </c>
      <c r="D12683" s="2">
        <v>2011</v>
      </c>
      <c r="E12683" s="2" t="s">
        <v>388</v>
      </c>
      <c r="F12683" s="2">
        <v>6474389</v>
      </c>
    </row>
    <row r="12684" spans="1:6" x14ac:dyDescent="0.25">
      <c r="A12684" s="2" t="s">
        <v>320</v>
      </c>
      <c r="B12684" s="2" t="s">
        <v>433</v>
      </c>
      <c r="C12684" s="2" t="s">
        <v>390</v>
      </c>
      <c r="D12684" s="2">
        <v>2012</v>
      </c>
      <c r="E12684" s="2" t="s">
        <v>388</v>
      </c>
      <c r="F12684" s="2">
        <v>137949</v>
      </c>
    </row>
    <row r="12685" spans="1:6" x14ac:dyDescent="0.25">
      <c r="A12685" s="2" t="s">
        <v>320</v>
      </c>
      <c r="B12685" s="2" t="s">
        <v>433</v>
      </c>
      <c r="C12685" s="2" t="s">
        <v>390</v>
      </c>
      <c r="D12685" s="2">
        <v>2013</v>
      </c>
      <c r="E12685" s="2" t="s">
        <v>388</v>
      </c>
      <c r="F12685" s="2">
        <v>63641</v>
      </c>
    </row>
    <row r="12686" spans="1:6" x14ac:dyDescent="0.25">
      <c r="A12686" s="2" t="s">
        <v>320</v>
      </c>
      <c r="B12686" s="2" t="s">
        <v>433</v>
      </c>
      <c r="C12686" s="2" t="s">
        <v>390</v>
      </c>
      <c r="D12686" s="2">
        <v>2014</v>
      </c>
      <c r="E12686" s="2" t="s">
        <v>388</v>
      </c>
      <c r="F12686" s="2">
        <v>124021</v>
      </c>
    </row>
    <row r="12687" spans="1:6" x14ac:dyDescent="0.25">
      <c r="A12687" s="2" t="s">
        <v>320</v>
      </c>
      <c r="B12687" s="2" t="s">
        <v>433</v>
      </c>
      <c r="C12687" s="2" t="s">
        <v>390</v>
      </c>
      <c r="D12687" s="2">
        <v>2015</v>
      </c>
      <c r="E12687" s="2" t="s">
        <v>388</v>
      </c>
      <c r="F12687" s="2">
        <v>2548920</v>
      </c>
    </row>
    <row r="12688" spans="1:6" x14ac:dyDescent="0.25">
      <c r="A12688" s="2" t="s">
        <v>320</v>
      </c>
      <c r="B12688" s="2" t="s">
        <v>433</v>
      </c>
      <c r="C12688" s="2" t="s">
        <v>390</v>
      </c>
      <c r="D12688" s="2">
        <v>2016</v>
      </c>
      <c r="E12688" s="2" t="s">
        <v>388</v>
      </c>
      <c r="F12688" s="2">
        <v>78399827</v>
      </c>
    </row>
    <row r="12689" spans="1:6" x14ac:dyDescent="0.25">
      <c r="A12689" s="2" t="s">
        <v>320</v>
      </c>
      <c r="B12689" s="2" t="s">
        <v>433</v>
      </c>
      <c r="C12689" s="2" t="s">
        <v>390</v>
      </c>
      <c r="D12689" s="2">
        <v>2017</v>
      </c>
      <c r="E12689" s="2" t="s">
        <v>388</v>
      </c>
      <c r="F12689" s="2">
        <v>7801318</v>
      </c>
    </row>
    <row r="12690" spans="1:6" x14ac:dyDescent="0.25">
      <c r="A12690" s="2" t="s">
        <v>320</v>
      </c>
      <c r="B12690" s="2" t="s">
        <v>433</v>
      </c>
      <c r="C12690" s="2" t="s">
        <v>390</v>
      </c>
      <c r="D12690" s="2">
        <v>2018</v>
      </c>
      <c r="E12690" s="2" t="s">
        <v>388</v>
      </c>
      <c r="F12690" s="2">
        <v>28103091</v>
      </c>
    </row>
    <row r="12691" spans="1:6" x14ac:dyDescent="0.25">
      <c r="A12691" s="2" t="s">
        <v>320</v>
      </c>
      <c r="B12691" s="2" t="s">
        <v>433</v>
      </c>
      <c r="C12691" s="2" t="s">
        <v>390</v>
      </c>
      <c r="D12691" s="2">
        <v>2019</v>
      </c>
      <c r="E12691" s="2" t="s">
        <v>388</v>
      </c>
      <c r="F12691" s="2">
        <v>29021869</v>
      </c>
    </row>
    <row r="12692" spans="1:6" x14ac:dyDescent="0.25">
      <c r="A12692" s="2" t="s">
        <v>320</v>
      </c>
      <c r="B12692" s="2" t="s">
        <v>433</v>
      </c>
      <c r="C12692" s="2" t="s">
        <v>390</v>
      </c>
      <c r="D12692" s="2">
        <v>2020</v>
      </c>
      <c r="E12692" s="2" t="s">
        <v>388</v>
      </c>
      <c r="F12692" s="2">
        <v>30791110</v>
      </c>
    </row>
    <row r="12693" spans="1:6" x14ac:dyDescent="0.25">
      <c r="A12693" s="2" t="s">
        <v>320</v>
      </c>
      <c r="B12693" s="2" t="s">
        <v>433</v>
      </c>
      <c r="C12693" s="2" t="s">
        <v>390</v>
      </c>
      <c r="D12693" s="2">
        <v>2021</v>
      </c>
      <c r="E12693" s="2" t="s">
        <v>388</v>
      </c>
      <c r="F12693" s="2">
        <v>32110945</v>
      </c>
    </row>
    <row r="12694" spans="1:6" x14ac:dyDescent="0.25">
      <c r="A12694" s="2" t="s">
        <v>320</v>
      </c>
      <c r="B12694" s="2" t="s">
        <v>437</v>
      </c>
      <c r="C12694" s="2" t="s">
        <v>387</v>
      </c>
      <c r="D12694" s="2">
        <v>2010</v>
      </c>
      <c r="E12694" s="2" t="s">
        <v>388</v>
      </c>
      <c r="F12694" s="2">
        <v>28335120</v>
      </c>
    </row>
    <row r="12695" spans="1:6" x14ac:dyDescent="0.25">
      <c r="A12695" s="2" t="s">
        <v>320</v>
      </c>
      <c r="B12695" s="2" t="s">
        <v>437</v>
      </c>
      <c r="C12695" s="2" t="s">
        <v>387</v>
      </c>
      <c r="D12695" s="2">
        <v>2013</v>
      </c>
      <c r="E12695" s="2" t="s">
        <v>388</v>
      </c>
      <c r="F12695" s="2">
        <v>3256092</v>
      </c>
    </row>
    <row r="12696" spans="1:6" x14ac:dyDescent="0.25">
      <c r="A12696" s="2" t="s">
        <v>320</v>
      </c>
      <c r="B12696" s="2" t="s">
        <v>437</v>
      </c>
      <c r="C12696" s="2" t="s">
        <v>387</v>
      </c>
      <c r="D12696" s="2">
        <v>2014</v>
      </c>
      <c r="E12696" s="2" t="s">
        <v>388</v>
      </c>
      <c r="F12696" s="2">
        <v>3811438</v>
      </c>
    </row>
    <row r="12697" spans="1:6" x14ac:dyDescent="0.25">
      <c r="A12697" s="2" t="s">
        <v>320</v>
      </c>
      <c r="B12697" s="2" t="s">
        <v>437</v>
      </c>
      <c r="C12697" s="2" t="s">
        <v>387</v>
      </c>
      <c r="D12697" s="2">
        <v>2015</v>
      </c>
      <c r="E12697" s="2" t="s">
        <v>388</v>
      </c>
      <c r="F12697" s="2">
        <v>11014002</v>
      </c>
    </row>
    <row r="12698" spans="1:6" x14ac:dyDescent="0.25">
      <c r="A12698" s="2" t="s">
        <v>320</v>
      </c>
      <c r="B12698" s="2" t="s">
        <v>437</v>
      </c>
      <c r="C12698" s="2" t="s">
        <v>387</v>
      </c>
      <c r="D12698" s="2">
        <v>2016</v>
      </c>
      <c r="E12698" s="2" t="s">
        <v>388</v>
      </c>
      <c r="F12698" s="2">
        <v>10352272</v>
      </c>
    </row>
    <row r="12699" spans="1:6" x14ac:dyDescent="0.25">
      <c r="A12699" s="2" t="s">
        <v>320</v>
      </c>
      <c r="B12699" s="2" t="s">
        <v>437</v>
      </c>
      <c r="C12699" s="2" t="s">
        <v>387</v>
      </c>
      <c r="D12699" s="2">
        <v>2017</v>
      </c>
      <c r="E12699" s="2" t="s">
        <v>388</v>
      </c>
      <c r="F12699" s="2">
        <v>1954035</v>
      </c>
    </row>
    <row r="12700" spans="1:6" x14ac:dyDescent="0.25">
      <c r="A12700" s="2" t="s">
        <v>320</v>
      </c>
      <c r="B12700" s="2" t="s">
        <v>437</v>
      </c>
      <c r="C12700" s="2" t="s">
        <v>387</v>
      </c>
      <c r="D12700" s="2">
        <v>2018</v>
      </c>
      <c r="E12700" s="2" t="s">
        <v>388</v>
      </c>
      <c r="F12700" s="2">
        <v>2953596</v>
      </c>
    </row>
    <row r="12701" spans="1:6" x14ac:dyDescent="0.25">
      <c r="A12701" s="2" t="s">
        <v>320</v>
      </c>
      <c r="B12701" s="2" t="s">
        <v>437</v>
      </c>
      <c r="C12701" s="2" t="s">
        <v>387</v>
      </c>
      <c r="D12701" s="2">
        <v>2019</v>
      </c>
      <c r="E12701" s="2" t="s">
        <v>388</v>
      </c>
      <c r="F12701" s="2">
        <v>3161332</v>
      </c>
    </row>
    <row r="12702" spans="1:6" x14ac:dyDescent="0.25">
      <c r="A12702" s="2" t="s">
        <v>320</v>
      </c>
      <c r="B12702" s="2" t="s">
        <v>437</v>
      </c>
      <c r="C12702" s="2" t="s">
        <v>387</v>
      </c>
      <c r="D12702" s="2">
        <v>2020</v>
      </c>
      <c r="E12702" s="2" t="s">
        <v>388</v>
      </c>
      <c r="F12702" s="2">
        <v>3354037</v>
      </c>
    </row>
    <row r="12703" spans="1:6" x14ac:dyDescent="0.25">
      <c r="A12703" s="2" t="s">
        <v>320</v>
      </c>
      <c r="B12703" s="2" t="s">
        <v>437</v>
      </c>
      <c r="C12703" s="2" t="s">
        <v>387</v>
      </c>
      <c r="D12703" s="2">
        <v>2021</v>
      </c>
      <c r="E12703" s="2" t="s">
        <v>388</v>
      </c>
      <c r="F12703" s="2">
        <v>3479011</v>
      </c>
    </row>
    <row r="12704" spans="1:6" x14ac:dyDescent="0.25">
      <c r="A12704" s="2" t="s">
        <v>320</v>
      </c>
      <c r="B12704" s="2" t="s">
        <v>437</v>
      </c>
      <c r="C12704" s="2" t="s">
        <v>389</v>
      </c>
      <c r="D12704" s="2">
        <v>2010</v>
      </c>
      <c r="E12704" s="2" t="s">
        <v>388</v>
      </c>
      <c r="F12704" s="2">
        <v>495000</v>
      </c>
    </row>
    <row r="12705" spans="1:6" x14ac:dyDescent="0.25">
      <c r="A12705" s="2" t="s">
        <v>320</v>
      </c>
      <c r="B12705" s="2" t="s">
        <v>437</v>
      </c>
      <c r="C12705" s="2" t="s">
        <v>389</v>
      </c>
      <c r="D12705" s="2">
        <v>2011</v>
      </c>
      <c r="E12705" s="2" t="s">
        <v>388</v>
      </c>
      <c r="F12705" s="2">
        <v>2268651</v>
      </c>
    </row>
    <row r="12706" spans="1:6" x14ac:dyDescent="0.25">
      <c r="A12706" s="2" t="s">
        <v>320</v>
      </c>
      <c r="B12706" s="2" t="s">
        <v>437</v>
      </c>
      <c r="C12706" s="2" t="s">
        <v>389</v>
      </c>
      <c r="D12706" s="2">
        <v>2012</v>
      </c>
      <c r="E12706" s="2" t="s">
        <v>388</v>
      </c>
      <c r="F12706" s="2">
        <v>448000</v>
      </c>
    </row>
    <row r="12707" spans="1:6" x14ac:dyDescent="0.25">
      <c r="A12707" s="2" t="s">
        <v>320</v>
      </c>
      <c r="B12707" s="2" t="s">
        <v>437</v>
      </c>
      <c r="C12707" s="2" t="s">
        <v>389</v>
      </c>
      <c r="D12707" s="2">
        <v>2013</v>
      </c>
      <c r="E12707" s="2" t="s">
        <v>388</v>
      </c>
      <c r="F12707" s="2">
        <v>1500000</v>
      </c>
    </row>
    <row r="12708" spans="1:6" x14ac:dyDescent="0.25">
      <c r="A12708" s="2" t="s">
        <v>320</v>
      </c>
      <c r="B12708" s="2" t="s">
        <v>437</v>
      </c>
      <c r="C12708" s="2" t="s">
        <v>389</v>
      </c>
      <c r="D12708" s="2">
        <v>2014</v>
      </c>
      <c r="E12708" s="2" t="s">
        <v>388</v>
      </c>
      <c r="F12708" s="2">
        <v>2000000</v>
      </c>
    </row>
    <row r="12709" spans="1:6" x14ac:dyDescent="0.25">
      <c r="A12709" s="2" t="s">
        <v>320</v>
      </c>
      <c r="B12709" s="2" t="s">
        <v>437</v>
      </c>
      <c r="C12709" s="2" t="s">
        <v>389</v>
      </c>
      <c r="D12709" s="2">
        <v>2015</v>
      </c>
      <c r="E12709" s="2" t="s">
        <v>388</v>
      </c>
      <c r="F12709" s="2">
        <v>9900001</v>
      </c>
    </row>
    <row r="12710" spans="1:6" x14ac:dyDescent="0.25">
      <c r="A12710" s="2" t="s">
        <v>320</v>
      </c>
      <c r="B12710" s="2" t="s">
        <v>437</v>
      </c>
      <c r="C12710" s="2" t="s">
        <v>389</v>
      </c>
      <c r="D12710" s="2">
        <v>2016</v>
      </c>
      <c r="E12710" s="2" t="s">
        <v>388</v>
      </c>
      <c r="F12710" s="2">
        <v>1566934</v>
      </c>
    </row>
    <row r="12711" spans="1:6" x14ac:dyDescent="0.25">
      <c r="A12711" s="2" t="s">
        <v>320</v>
      </c>
      <c r="B12711" s="2" t="s">
        <v>437</v>
      </c>
      <c r="C12711" s="2" t="s">
        <v>389</v>
      </c>
      <c r="D12711" s="2">
        <v>2017</v>
      </c>
      <c r="E12711" s="2" t="s">
        <v>388</v>
      </c>
      <c r="F12711" s="2">
        <v>190111244</v>
      </c>
    </row>
    <row r="12712" spans="1:6" x14ac:dyDescent="0.25">
      <c r="A12712" s="2" t="s">
        <v>320</v>
      </c>
      <c r="B12712" s="2" t="s">
        <v>437</v>
      </c>
      <c r="C12712" s="2" t="s">
        <v>389</v>
      </c>
      <c r="D12712" s="2">
        <v>2018</v>
      </c>
      <c r="E12712" s="2" t="s">
        <v>388</v>
      </c>
      <c r="F12712" s="2">
        <v>38296161</v>
      </c>
    </row>
    <row r="12713" spans="1:6" x14ac:dyDescent="0.25">
      <c r="A12713" s="2" t="s">
        <v>320</v>
      </c>
      <c r="B12713" s="2" t="s">
        <v>437</v>
      </c>
      <c r="C12713" s="2" t="s">
        <v>389</v>
      </c>
      <c r="D12713" s="2">
        <v>2019</v>
      </c>
      <c r="E12713" s="2" t="s">
        <v>388</v>
      </c>
      <c r="F12713" s="2">
        <v>36820963</v>
      </c>
    </row>
    <row r="12714" spans="1:6" x14ac:dyDescent="0.25">
      <c r="A12714" s="2" t="s">
        <v>320</v>
      </c>
      <c r="B12714" s="2" t="s">
        <v>437</v>
      </c>
      <c r="C12714" s="2" t="s">
        <v>389</v>
      </c>
      <c r="D12714" s="2">
        <v>2020</v>
      </c>
      <c r="E12714" s="2" t="s">
        <v>388</v>
      </c>
      <c r="F12714" s="2">
        <v>37075441</v>
      </c>
    </row>
    <row r="12715" spans="1:6" x14ac:dyDescent="0.25">
      <c r="A12715" s="2" t="s">
        <v>320</v>
      </c>
      <c r="B12715" s="2" t="s">
        <v>437</v>
      </c>
      <c r="C12715" s="2" t="s">
        <v>389</v>
      </c>
      <c r="D12715" s="2">
        <v>2021</v>
      </c>
      <c r="E12715" s="2" t="s">
        <v>388</v>
      </c>
      <c r="F12715" s="2">
        <v>36599861</v>
      </c>
    </row>
    <row r="12716" spans="1:6" x14ac:dyDescent="0.25">
      <c r="A12716" s="2" t="s">
        <v>320</v>
      </c>
      <c r="B12716" s="2" t="s">
        <v>437</v>
      </c>
      <c r="C12716" s="2" t="s">
        <v>390</v>
      </c>
      <c r="D12716" s="2">
        <v>2010</v>
      </c>
      <c r="E12716" s="2" t="s">
        <v>388</v>
      </c>
      <c r="F12716" s="2">
        <v>10583766</v>
      </c>
    </row>
    <row r="12717" spans="1:6" x14ac:dyDescent="0.25">
      <c r="A12717" s="2" t="s">
        <v>320</v>
      </c>
      <c r="B12717" s="2" t="s">
        <v>437</v>
      </c>
      <c r="C12717" s="2" t="s">
        <v>390</v>
      </c>
      <c r="D12717" s="2">
        <v>2011</v>
      </c>
      <c r="E12717" s="2" t="s">
        <v>388</v>
      </c>
      <c r="F12717" s="2">
        <v>14348805</v>
      </c>
    </row>
    <row r="12718" spans="1:6" x14ac:dyDescent="0.25">
      <c r="A12718" s="2" t="s">
        <v>320</v>
      </c>
      <c r="B12718" s="2" t="s">
        <v>437</v>
      </c>
      <c r="C12718" s="2" t="s">
        <v>390</v>
      </c>
      <c r="D12718" s="2">
        <v>2012</v>
      </c>
      <c r="E12718" s="2" t="s">
        <v>388</v>
      </c>
      <c r="F12718" s="2">
        <v>20226583</v>
      </c>
    </row>
    <row r="12719" spans="1:6" x14ac:dyDescent="0.25">
      <c r="A12719" s="2" t="s">
        <v>320</v>
      </c>
      <c r="B12719" s="2" t="s">
        <v>437</v>
      </c>
      <c r="C12719" s="2" t="s">
        <v>390</v>
      </c>
      <c r="D12719" s="2">
        <v>2013</v>
      </c>
      <c r="E12719" s="2" t="s">
        <v>388</v>
      </c>
      <c r="F12719" s="2">
        <v>19089922</v>
      </c>
    </row>
    <row r="12720" spans="1:6" x14ac:dyDescent="0.25">
      <c r="A12720" s="2" t="s">
        <v>320</v>
      </c>
      <c r="B12720" s="2" t="s">
        <v>437</v>
      </c>
      <c r="C12720" s="2" t="s">
        <v>390</v>
      </c>
      <c r="D12720" s="2">
        <v>2014</v>
      </c>
      <c r="E12720" s="2" t="s">
        <v>388</v>
      </c>
      <c r="F12720" s="2">
        <v>21713459</v>
      </c>
    </row>
    <row r="12721" spans="1:6" x14ac:dyDescent="0.25">
      <c r="A12721" s="2" t="s">
        <v>320</v>
      </c>
      <c r="B12721" s="2" t="s">
        <v>437</v>
      </c>
      <c r="C12721" s="2" t="s">
        <v>390</v>
      </c>
      <c r="D12721" s="2">
        <v>2015</v>
      </c>
      <c r="E12721" s="2" t="s">
        <v>388</v>
      </c>
      <c r="F12721" s="2">
        <v>18502021</v>
      </c>
    </row>
    <row r="12722" spans="1:6" x14ac:dyDescent="0.25">
      <c r="A12722" s="2" t="s">
        <v>320</v>
      </c>
      <c r="B12722" s="2" t="s">
        <v>437</v>
      </c>
      <c r="C12722" s="2" t="s">
        <v>390</v>
      </c>
      <c r="D12722" s="2">
        <v>2016</v>
      </c>
      <c r="E12722" s="2" t="s">
        <v>388</v>
      </c>
      <c r="F12722" s="2">
        <v>23167299</v>
      </c>
    </row>
    <row r="12723" spans="1:6" x14ac:dyDescent="0.25">
      <c r="A12723" s="2" t="s">
        <v>320</v>
      </c>
      <c r="B12723" s="2" t="s">
        <v>437</v>
      </c>
      <c r="C12723" s="2" t="s">
        <v>390</v>
      </c>
      <c r="D12723" s="2">
        <v>2017</v>
      </c>
      <c r="E12723" s="2" t="s">
        <v>388</v>
      </c>
      <c r="F12723" s="2">
        <v>22730677</v>
      </c>
    </row>
    <row r="12724" spans="1:6" x14ac:dyDescent="0.25">
      <c r="A12724" s="2" t="s">
        <v>320</v>
      </c>
      <c r="B12724" s="2" t="s">
        <v>437</v>
      </c>
      <c r="C12724" s="2" t="s">
        <v>390</v>
      </c>
      <c r="D12724" s="2">
        <v>2018</v>
      </c>
      <c r="E12724" s="2" t="s">
        <v>388</v>
      </c>
      <c r="F12724" s="2">
        <v>19563502</v>
      </c>
    </row>
    <row r="12725" spans="1:6" x14ac:dyDescent="0.25">
      <c r="A12725" s="2" t="s">
        <v>320</v>
      </c>
      <c r="B12725" s="2" t="s">
        <v>437</v>
      </c>
      <c r="C12725" s="2" t="s">
        <v>390</v>
      </c>
      <c r="D12725" s="2">
        <v>2019</v>
      </c>
      <c r="E12725" s="2" t="s">
        <v>388</v>
      </c>
      <c r="F12725" s="2">
        <v>20537394</v>
      </c>
    </row>
    <row r="12726" spans="1:6" x14ac:dyDescent="0.25">
      <c r="A12726" s="2" t="s">
        <v>320</v>
      </c>
      <c r="B12726" s="2" t="s">
        <v>437</v>
      </c>
      <c r="C12726" s="2" t="s">
        <v>390</v>
      </c>
      <c r="D12726" s="2">
        <v>2020</v>
      </c>
      <c r="E12726" s="2" t="s">
        <v>388</v>
      </c>
      <c r="F12726" s="2">
        <v>22203966</v>
      </c>
    </row>
    <row r="12727" spans="1:6" x14ac:dyDescent="0.25">
      <c r="A12727" s="2" t="s">
        <v>320</v>
      </c>
      <c r="B12727" s="2" t="s">
        <v>437</v>
      </c>
      <c r="C12727" s="2" t="s">
        <v>390</v>
      </c>
      <c r="D12727" s="2">
        <v>2021</v>
      </c>
      <c r="E12727" s="2" t="s">
        <v>388</v>
      </c>
      <c r="F12727" s="2">
        <v>23899054</v>
      </c>
    </row>
    <row r="12728" spans="1:6" x14ac:dyDescent="0.25">
      <c r="A12728" s="2" t="s">
        <v>321</v>
      </c>
      <c r="B12728" s="2" t="s">
        <v>437</v>
      </c>
      <c r="C12728" s="2" t="s">
        <v>387</v>
      </c>
      <c r="D12728" s="2">
        <v>2010</v>
      </c>
      <c r="E12728" s="2" t="s">
        <v>388</v>
      </c>
      <c r="F12728" s="2">
        <v>151133868</v>
      </c>
    </row>
    <row r="12729" spans="1:6" x14ac:dyDescent="0.25">
      <c r="A12729" s="2" t="s">
        <v>321</v>
      </c>
      <c r="B12729" s="2" t="s">
        <v>437</v>
      </c>
      <c r="C12729" s="2" t="s">
        <v>387</v>
      </c>
      <c r="D12729" s="2">
        <v>2011</v>
      </c>
      <c r="E12729" s="2" t="s">
        <v>388</v>
      </c>
      <c r="F12729" s="2">
        <v>114861269</v>
      </c>
    </row>
    <row r="12730" spans="1:6" x14ac:dyDescent="0.25">
      <c r="A12730" s="2" t="s">
        <v>321</v>
      </c>
      <c r="B12730" s="2" t="s">
        <v>437</v>
      </c>
      <c r="C12730" s="2" t="s">
        <v>387</v>
      </c>
      <c r="D12730" s="2">
        <v>2012</v>
      </c>
      <c r="E12730" s="2" t="s">
        <v>388</v>
      </c>
      <c r="F12730" s="2">
        <v>103635930</v>
      </c>
    </row>
    <row r="12731" spans="1:6" x14ac:dyDescent="0.25">
      <c r="A12731" s="2" t="s">
        <v>321</v>
      </c>
      <c r="B12731" s="2" t="s">
        <v>437</v>
      </c>
      <c r="C12731" s="2" t="s">
        <v>387</v>
      </c>
      <c r="D12731" s="2">
        <v>2013</v>
      </c>
      <c r="E12731" s="2" t="s">
        <v>388</v>
      </c>
      <c r="F12731" s="2">
        <v>92014145</v>
      </c>
    </row>
    <row r="12732" spans="1:6" x14ac:dyDescent="0.25">
      <c r="A12732" s="2" t="s">
        <v>321</v>
      </c>
      <c r="B12732" s="2" t="s">
        <v>437</v>
      </c>
      <c r="C12732" s="2" t="s">
        <v>387</v>
      </c>
      <c r="D12732" s="2">
        <v>2014</v>
      </c>
      <c r="E12732" s="2" t="s">
        <v>388</v>
      </c>
      <c r="F12732" s="2">
        <v>98416689</v>
      </c>
    </row>
    <row r="12733" spans="1:6" x14ac:dyDescent="0.25">
      <c r="A12733" s="2" t="s">
        <v>321</v>
      </c>
      <c r="B12733" s="2" t="s">
        <v>437</v>
      </c>
      <c r="C12733" s="2" t="s">
        <v>387</v>
      </c>
      <c r="D12733" s="2">
        <v>2015</v>
      </c>
      <c r="E12733" s="2" t="s">
        <v>388</v>
      </c>
      <c r="F12733" s="2">
        <v>114445689</v>
      </c>
    </row>
    <row r="12734" spans="1:6" x14ac:dyDescent="0.25">
      <c r="A12734" s="2" t="s">
        <v>321</v>
      </c>
      <c r="B12734" s="2" t="s">
        <v>437</v>
      </c>
      <c r="C12734" s="2" t="s">
        <v>387</v>
      </c>
      <c r="D12734" s="2">
        <v>2016</v>
      </c>
      <c r="E12734" s="2" t="s">
        <v>388</v>
      </c>
      <c r="F12734" s="2">
        <v>168059216</v>
      </c>
    </row>
    <row r="12735" spans="1:6" x14ac:dyDescent="0.25">
      <c r="A12735" s="2" t="s">
        <v>321</v>
      </c>
      <c r="B12735" s="2" t="s">
        <v>437</v>
      </c>
      <c r="C12735" s="2" t="s">
        <v>387</v>
      </c>
      <c r="D12735" s="2">
        <v>2017</v>
      </c>
      <c r="E12735" s="2" t="s">
        <v>388</v>
      </c>
      <c r="F12735" s="2">
        <v>184183931</v>
      </c>
    </row>
    <row r="12736" spans="1:6" x14ac:dyDescent="0.25">
      <c r="A12736" s="2" t="s">
        <v>321</v>
      </c>
      <c r="B12736" s="2" t="s">
        <v>437</v>
      </c>
      <c r="C12736" s="2" t="s">
        <v>387</v>
      </c>
      <c r="D12736" s="2">
        <v>2018</v>
      </c>
      <c r="E12736" s="2" t="s">
        <v>388</v>
      </c>
      <c r="F12736" s="2">
        <v>83787810</v>
      </c>
    </row>
    <row r="12737" spans="1:6" x14ac:dyDescent="0.25">
      <c r="A12737" s="2" t="s">
        <v>321</v>
      </c>
      <c r="B12737" s="2" t="s">
        <v>437</v>
      </c>
      <c r="C12737" s="2" t="s">
        <v>387</v>
      </c>
      <c r="D12737" s="2">
        <v>2019</v>
      </c>
      <c r="E12737" s="2" t="s">
        <v>388</v>
      </c>
      <c r="F12737" s="2">
        <v>89742395</v>
      </c>
    </row>
    <row r="12738" spans="1:6" x14ac:dyDescent="0.25">
      <c r="A12738" s="2" t="s">
        <v>321</v>
      </c>
      <c r="B12738" s="2" t="s">
        <v>437</v>
      </c>
      <c r="C12738" s="2" t="s">
        <v>387</v>
      </c>
      <c r="D12738" s="2">
        <v>2020</v>
      </c>
      <c r="E12738" s="2" t="s">
        <v>388</v>
      </c>
      <c r="F12738" s="2">
        <v>95750532</v>
      </c>
    </row>
    <row r="12739" spans="1:6" x14ac:dyDescent="0.25">
      <c r="A12739" s="2" t="s">
        <v>321</v>
      </c>
      <c r="B12739" s="2" t="s">
        <v>437</v>
      </c>
      <c r="C12739" s="2" t="s">
        <v>387</v>
      </c>
      <c r="D12739" s="2">
        <v>2021</v>
      </c>
      <c r="E12739" s="2" t="s">
        <v>388</v>
      </c>
      <c r="F12739" s="2">
        <v>100023517</v>
      </c>
    </row>
    <row r="12740" spans="1:6" x14ac:dyDescent="0.25">
      <c r="A12740" s="2" t="s">
        <v>321</v>
      </c>
      <c r="B12740" s="2" t="s">
        <v>437</v>
      </c>
      <c r="C12740" s="2" t="s">
        <v>389</v>
      </c>
      <c r="D12740" s="2">
        <v>2010</v>
      </c>
      <c r="E12740" s="2" t="s">
        <v>388</v>
      </c>
      <c r="F12740" s="2">
        <v>149807052</v>
      </c>
    </row>
    <row r="12741" spans="1:6" x14ac:dyDescent="0.25">
      <c r="A12741" s="2" t="s">
        <v>321</v>
      </c>
      <c r="B12741" s="2" t="s">
        <v>437</v>
      </c>
      <c r="C12741" s="2" t="s">
        <v>389</v>
      </c>
      <c r="D12741" s="2">
        <v>2011</v>
      </c>
      <c r="E12741" s="2" t="s">
        <v>388</v>
      </c>
      <c r="F12741" s="2">
        <v>74849884</v>
      </c>
    </row>
    <row r="12742" spans="1:6" x14ac:dyDescent="0.25">
      <c r="A12742" s="2" t="s">
        <v>321</v>
      </c>
      <c r="B12742" s="2" t="s">
        <v>437</v>
      </c>
      <c r="C12742" s="2" t="s">
        <v>389</v>
      </c>
      <c r="D12742" s="2">
        <v>2012</v>
      </c>
      <c r="E12742" s="2" t="s">
        <v>388</v>
      </c>
      <c r="F12742" s="2">
        <v>221123716</v>
      </c>
    </row>
    <row r="12743" spans="1:6" x14ac:dyDescent="0.25">
      <c r="A12743" s="2" t="s">
        <v>321</v>
      </c>
      <c r="B12743" s="2" t="s">
        <v>437</v>
      </c>
      <c r="C12743" s="2" t="s">
        <v>389</v>
      </c>
      <c r="D12743" s="2">
        <v>2013</v>
      </c>
      <c r="E12743" s="2" t="s">
        <v>388</v>
      </c>
      <c r="F12743" s="2">
        <v>120923834</v>
      </c>
    </row>
    <row r="12744" spans="1:6" x14ac:dyDescent="0.25">
      <c r="A12744" s="2" t="s">
        <v>321</v>
      </c>
      <c r="B12744" s="2" t="s">
        <v>437</v>
      </c>
      <c r="C12744" s="2" t="s">
        <v>389</v>
      </c>
      <c r="D12744" s="2">
        <v>2014</v>
      </c>
      <c r="E12744" s="2" t="s">
        <v>388</v>
      </c>
      <c r="F12744" s="2">
        <v>194697218</v>
      </c>
    </row>
    <row r="12745" spans="1:6" x14ac:dyDescent="0.25">
      <c r="A12745" s="2" t="s">
        <v>321</v>
      </c>
      <c r="B12745" s="2" t="s">
        <v>437</v>
      </c>
      <c r="C12745" s="2" t="s">
        <v>389</v>
      </c>
      <c r="D12745" s="2">
        <v>2015</v>
      </c>
      <c r="E12745" s="2" t="s">
        <v>388</v>
      </c>
      <c r="F12745" s="2">
        <v>177678714</v>
      </c>
    </row>
    <row r="12746" spans="1:6" x14ac:dyDescent="0.25">
      <c r="A12746" s="2" t="s">
        <v>321</v>
      </c>
      <c r="B12746" s="2" t="s">
        <v>437</v>
      </c>
      <c r="C12746" s="2" t="s">
        <v>389</v>
      </c>
      <c r="D12746" s="2">
        <v>2016</v>
      </c>
      <c r="E12746" s="2" t="s">
        <v>388</v>
      </c>
      <c r="F12746" s="2">
        <v>310638490</v>
      </c>
    </row>
    <row r="12747" spans="1:6" x14ac:dyDescent="0.25">
      <c r="A12747" s="2" t="s">
        <v>321</v>
      </c>
      <c r="B12747" s="2" t="s">
        <v>437</v>
      </c>
      <c r="C12747" s="2" t="s">
        <v>389</v>
      </c>
      <c r="D12747" s="2">
        <v>2017</v>
      </c>
      <c r="E12747" s="2" t="s">
        <v>388</v>
      </c>
      <c r="F12747" s="2">
        <v>268063246</v>
      </c>
    </row>
    <row r="12748" spans="1:6" x14ac:dyDescent="0.25">
      <c r="A12748" s="2" t="s">
        <v>321</v>
      </c>
      <c r="B12748" s="2" t="s">
        <v>437</v>
      </c>
      <c r="C12748" s="2" t="s">
        <v>389</v>
      </c>
      <c r="D12748" s="2">
        <v>2018</v>
      </c>
      <c r="E12748" s="2" t="s">
        <v>388</v>
      </c>
      <c r="F12748" s="2">
        <v>183963252</v>
      </c>
    </row>
    <row r="12749" spans="1:6" x14ac:dyDescent="0.25">
      <c r="A12749" s="2" t="s">
        <v>321</v>
      </c>
      <c r="B12749" s="2" t="s">
        <v>437</v>
      </c>
      <c r="C12749" s="2" t="s">
        <v>389</v>
      </c>
      <c r="D12749" s="2">
        <v>2019</v>
      </c>
      <c r="E12749" s="2" t="s">
        <v>388</v>
      </c>
      <c r="F12749" s="2">
        <v>189700772</v>
      </c>
    </row>
    <row r="12750" spans="1:6" x14ac:dyDescent="0.25">
      <c r="A12750" s="2" t="s">
        <v>321</v>
      </c>
      <c r="B12750" s="2" t="s">
        <v>437</v>
      </c>
      <c r="C12750" s="2" t="s">
        <v>389</v>
      </c>
      <c r="D12750" s="2">
        <v>2020</v>
      </c>
      <c r="E12750" s="2" t="s">
        <v>388</v>
      </c>
      <c r="F12750" s="2">
        <v>192120403</v>
      </c>
    </row>
    <row r="12751" spans="1:6" x14ac:dyDescent="0.25">
      <c r="A12751" s="2" t="s">
        <v>321</v>
      </c>
      <c r="B12751" s="2" t="s">
        <v>437</v>
      </c>
      <c r="C12751" s="2" t="s">
        <v>389</v>
      </c>
      <c r="D12751" s="2">
        <v>2021</v>
      </c>
      <c r="E12751" s="2" t="s">
        <v>388</v>
      </c>
      <c r="F12751" s="2">
        <v>193369340</v>
      </c>
    </row>
    <row r="12752" spans="1:6" x14ac:dyDescent="0.25">
      <c r="A12752" s="2" t="s">
        <v>321</v>
      </c>
      <c r="B12752" s="2" t="s">
        <v>437</v>
      </c>
      <c r="C12752" s="2" t="s">
        <v>390</v>
      </c>
      <c r="D12752" s="2">
        <v>2010</v>
      </c>
      <c r="E12752" s="2" t="s">
        <v>388</v>
      </c>
      <c r="F12752" s="2">
        <v>144277773</v>
      </c>
    </row>
    <row r="12753" spans="1:6" x14ac:dyDescent="0.25">
      <c r="A12753" s="2" t="s">
        <v>321</v>
      </c>
      <c r="B12753" s="2" t="s">
        <v>437</v>
      </c>
      <c r="C12753" s="2" t="s">
        <v>390</v>
      </c>
      <c r="D12753" s="2">
        <v>2011</v>
      </c>
      <c r="E12753" s="2" t="s">
        <v>388</v>
      </c>
      <c r="F12753" s="2">
        <v>141471207</v>
      </c>
    </row>
    <row r="12754" spans="1:6" x14ac:dyDescent="0.25">
      <c r="A12754" s="2" t="s">
        <v>321</v>
      </c>
      <c r="B12754" s="2" t="s">
        <v>437</v>
      </c>
      <c r="C12754" s="2" t="s">
        <v>390</v>
      </c>
      <c r="D12754" s="2">
        <v>2012</v>
      </c>
      <c r="E12754" s="2" t="s">
        <v>388</v>
      </c>
      <c r="F12754" s="2">
        <v>236347211</v>
      </c>
    </row>
    <row r="12755" spans="1:6" x14ac:dyDescent="0.25">
      <c r="A12755" s="2" t="s">
        <v>321</v>
      </c>
      <c r="B12755" s="2" t="s">
        <v>437</v>
      </c>
      <c r="C12755" s="2" t="s">
        <v>390</v>
      </c>
      <c r="D12755" s="2">
        <v>2013</v>
      </c>
      <c r="E12755" s="2" t="s">
        <v>388</v>
      </c>
      <c r="F12755" s="2">
        <v>283817474</v>
      </c>
    </row>
    <row r="12756" spans="1:6" x14ac:dyDescent="0.25">
      <c r="A12756" s="2" t="s">
        <v>321</v>
      </c>
      <c r="B12756" s="2" t="s">
        <v>437</v>
      </c>
      <c r="C12756" s="2" t="s">
        <v>390</v>
      </c>
      <c r="D12756" s="2">
        <v>2014</v>
      </c>
      <c r="E12756" s="2" t="s">
        <v>388</v>
      </c>
      <c r="F12756" s="2">
        <v>226846160</v>
      </c>
    </row>
    <row r="12757" spans="1:6" x14ac:dyDescent="0.25">
      <c r="A12757" s="2" t="s">
        <v>321</v>
      </c>
      <c r="B12757" s="2" t="s">
        <v>437</v>
      </c>
      <c r="C12757" s="2" t="s">
        <v>390</v>
      </c>
      <c r="D12757" s="2">
        <v>2015</v>
      </c>
      <c r="E12757" s="2" t="s">
        <v>388</v>
      </c>
      <c r="F12757" s="2">
        <v>222463960</v>
      </c>
    </row>
    <row r="12758" spans="1:6" x14ac:dyDescent="0.25">
      <c r="A12758" s="2" t="s">
        <v>321</v>
      </c>
      <c r="B12758" s="2" t="s">
        <v>437</v>
      </c>
      <c r="C12758" s="2" t="s">
        <v>390</v>
      </c>
      <c r="D12758" s="2">
        <v>2016</v>
      </c>
      <c r="E12758" s="2" t="s">
        <v>388</v>
      </c>
      <c r="F12758" s="2">
        <v>310398066</v>
      </c>
    </row>
    <row r="12759" spans="1:6" x14ac:dyDescent="0.25">
      <c r="A12759" s="2" t="s">
        <v>321</v>
      </c>
      <c r="B12759" s="2" t="s">
        <v>437</v>
      </c>
      <c r="C12759" s="2" t="s">
        <v>390</v>
      </c>
      <c r="D12759" s="2">
        <v>2017</v>
      </c>
      <c r="E12759" s="2" t="s">
        <v>388</v>
      </c>
      <c r="F12759" s="2">
        <v>302521823</v>
      </c>
    </row>
    <row r="12760" spans="1:6" x14ac:dyDescent="0.25">
      <c r="A12760" s="2" t="s">
        <v>321</v>
      </c>
      <c r="B12760" s="2" t="s">
        <v>437</v>
      </c>
      <c r="C12760" s="2" t="s">
        <v>390</v>
      </c>
      <c r="D12760" s="2">
        <v>2018</v>
      </c>
      <c r="E12760" s="2" t="s">
        <v>388</v>
      </c>
      <c r="F12760" s="2">
        <v>304085255</v>
      </c>
    </row>
    <row r="12761" spans="1:6" x14ac:dyDescent="0.25">
      <c r="A12761" s="2" t="s">
        <v>321</v>
      </c>
      <c r="B12761" s="2" t="s">
        <v>437</v>
      </c>
      <c r="C12761" s="2" t="s">
        <v>390</v>
      </c>
      <c r="D12761" s="2">
        <v>2019</v>
      </c>
      <c r="E12761" s="2" t="s">
        <v>388</v>
      </c>
      <c r="F12761" s="2">
        <v>328304552</v>
      </c>
    </row>
    <row r="12762" spans="1:6" x14ac:dyDescent="0.25">
      <c r="A12762" s="2" t="s">
        <v>321</v>
      </c>
      <c r="B12762" s="2" t="s">
        <v>437</v>
      </c>
      <c r="C12762" s="2" t="s">
        <v>390</v>
      </c>
      <c r="D12762" s="2">
        <v>2020</v>
      </c>
      <c r="E12762" s="2" t="s">
        <v>388</v>
      </c>
      <c r="F12762" s="2">
        <v>355740831</v>
      </c>
    </row>
    <row r="12763" spans="1:6" x14ac:dyDescent="0.25">
      <c r="A12763" s="2" t="s">
        <v>321</v>
      </c>
      <c r="B12763" s="2" t="s">
        <v>437</v>
      </c>
      <c r="C12763" s="2" t="s">
        <v>390</v>
      </c>
      <c r="D12763" s="2">
        <v>2021</v>
      </c>
      <c r="E12763" s="2" t="s">
        <v>388</v>
      </c>
      <c r="F12763" s="2">
        <v>382441117</v>
      </c>
    </row>
    <row r="12764" spans="1:6" x14ac:dyDescent="0.25">
      <c r="A12764" s="2" t="s">
        <v>322</v>
      </c>
      <c r="B12764" s="2" t="s">
        <v>399</v>
      </c>
      <c r="C12764" s="2" t="s">
        <v>387</v>
      </c>
      <c r="D12764" s="2">
        <v>2010</v>
      </c>
      <c r="E12764" s="2" t="s">
        <v>388</v>
      </c>
      <c r="F12764" s="2">
        <v>87949436</v>
      </c>
    </row>
    <row r="12765" spans="1:6" x14ac:dyDescent="0.25">
      <c r="A12765" s="2" t="s">
        <v>322</v>
      </c>
      <c r="B12765" s="2" t="s">
        <v>399</v>
      </c>
      <c r="C12765" s="2" t="s">
        <v>387</v>
      </c>
      <c r="D12765" s="2">
        <v>2011</v>
      </c>
      <c r="E12765" s="2" t="s">
        <v>388</v>
      </c>
      <c r="F12765" s="2">
        <v>58246504</v>
      </c>
    </row>
    <row r="12766" spans="1:6" x14ac:dyDescent="0.25">
      <c r="A12766" s="2" t="s">
        <v>322</v>
      </c>
      <c r="B12766" s="2" t="s">
        <v>399</v>
      </c>
      <c r="C12766" s="2" t="s">
        <v>387</v>
      </c>
      <c r="D12766" s="2">
        <v>2012</v>
      </c>
      <c r="E12766" s="2" t="s">
        <v>388</v>
      </c>
      <c r="F12766" s="2">
        <v>103536054</v>
      </c>
    </row>
    <row r="12767" spans="1:6" x14ac:dyDescent="0.25">
      <c r="A12767" s="2" t="s">
        <v>322</v>
      </c>
      <c r="B12767" s="2" t="s">
        <v>399</v>
      </c>
      <c r="C12767" s="2" t="s">
        <v>387</v>
      </c>
      <c r="D12767" s="2">
        <v>2013</v>
      </c>
      <c r="E12767" s="2" t="s">
        <v>388</v>
      </c>
      <c r="F12767" s="2">
        <v>112060975</v>
      </c>
    </row>
    <row r="12768" spans="1:6" x14ac:dyDescent="0.25">
      <c r="A12768" s="2" t="s">
        <v>322</v>
      </c>
      <c r="B12768" s="2" t="s">
        <v>399</v>
      </c>
      <c r="C12768" s="2" t="s">
        <v>387</v>
      </c>
      <c r="D12768" s="2">
        <v>2014</v>
      </c>
      <c r="E12768" s="2" t="s">
        <v>388</v>
      </c>
      <c r="F12768" s="2">
        <v>35363472</v>
      </c>
    </row>
    <row r="12769" spans="1:6" x14ac:dyDescent="0.25">
      <c r="A12769" s="2" t="s">
        <v>322</v>
      </c>
      <c r="B12769" s="2" t="s">
        <v>399</v>
      </c>
      <c r="C12769" s="2" t="s">
        <v>387</v>
      </c>
      <c r="D12769" s="2">
        <v>2015</v>
      </c>
      <c r="E12769" s="2" t="s">
        <v>388</v>
      </c>
      <c r="F12769" s="2">
        <v>64431811</v>
      </c>
    </row>
    <row r="12770" spans="1:6" x14ac:dyDescent="0.25">
      <c r="A12770" s="2" t="s">
        <v>322</v>
      </c>
      <c r="B12770" s="2" t="s">
        <v>399</v>
      </c>
      <c r="C12770" s="2" t="s">
        <v>387</v>
      </c>
      <c r="D12770" s="2">
        <v>2016</v>
      </c>
      <c r="E12770" s="2" t="s">
        <v>388</v>
      </c>
      <c r="F12770" s="2">
        <v>48468119</v>
      </c>
    </row>
    <row r="12771" spans="1:6" x14ac:dyDescent="0.25">
      <c r="A12771" s="2" t="s">
        <v>322</v>
      </c>
      <c r="B12771" s="2" t="s">
        <v>399</v>
      </c>
      <c r="C12771" s="2" t="s">
        <v>387</v>
      </c>
      <c r="D12771" s="2">
        <v>2017</v>
      </c>
      <c r="E12771" s="2" t="s">
        <v>388</v>
      </c>
      <c r="F12771" s="2">
        <v>64424534</v>
      </c>
    </row>
    <row r="12772" spans="1:6" x14ac:dyDescent="0.25">
      <c r="A12772" s="2" t="s">
        <v>322</v>
      </c>
      <c r="B12772" s="2" t="s">
        <v>399</v>
      </c>
      <c r="C12772" s="2" t="s">
        <v>387</v>
      </c>
      <c r="D12772" s="2">
        <v>2018</v>
      </c>
      <c r="E12772" s="2" t="s">
        <v>388</v>
      </c>
      <c r="F12772" s="2">
        <v>96619059</v>
      </c>
    </row>
    <row r="12773" spans="1:6" x14ac:dyDescent="0.25">
      <c r="A12773" s="2" t="s">
        <v>322</v>
      </c>
      <c r="B12773" s="2" t="s">
        <v>399</v>
      </c>
      <c r="C12773" s="2" t="s">
        <v>387</v>
      </c>
      <c r="D12773" s="2">
        <v>2019</v>
      </c>
      <c r="E12773" s="2" t="s">
        <v>388</v>
      </c>
      <c r="F12773" s="2">
        <v>102309780</v>
      </c>
    </row>
    <row r="12774" spans="1:6" x14ac:dyDescent="0.25">
      <c r="A12774" s="2" t="s">
        <v>322</v>
      </c>
      <c r="B12774" s="2" t="s">
        <v>399</v>
      </c>
      <c r="C12774" s="2" t="s">
        <v>387</v>
      </c>
      <c r="D12774" s="2">
        <v>2020</v>
      </c>
      <c r="E12774" s="2" t="s">
        <v>388</v>
      </c>
      <c r="F12774" s="2">
        <v>107386881</v>
      </c>
    </row>
    <row r="12775" spans="1:6" x14ac:dyDescent="0.25">
      <c r="A12775" s="2" t="s">
        <v>322</v>
      </c>
      <c r="B12775" s="2" t="s">
        <v>399</v>
      </c>
      <c r="C12775" s="2" t="s">
        <v>387</v>
      </c>
      <c r="D12775" s="2">
        <v>2021</v>
      </c>
      <c r="E12775" s="2" t="s">
        <v>388</v>
      </c>
      <c r="F12775" s="2">
        <v>110453768</v>
      </c>
    </row>
    <row r="12776" spans="1:6" x14ac:dyDescent="0.25">
      <c r="A12776" s="2" t="s">
        <v>322</v>
      </c>
      <c r="B12776" s="2" t="s">
        <v>399</v>
      </c>
      <c r="C12776" s="2" t="s">
        <v>389</v>
      </c>
      <c r="D12776" s="2">
        <v>2010</v>
      </c>
      <c r="E12776" s="2" t="s">
        <v>388</v>
      </c>
      <c r="F12776" s="2">
        <v>92704690</v>
      </c>
    </row>
    <row r="12777" spans="1:6" x14ac:dyDescent="0.25">
      <c r="A12777" s="2" t="s">
        <v>322</v>
      </c>
      <c r="B12777" s="2" t="s">
        <v>399</v>
      </c>
      <c r="C12777" s="2" t="s">
        <v>389</v>
      </c>
      <c r="D12777" s="2">
        <v>2011</v>
      </c>
      <c r="E12777" s="2" t="s">
        <v>388</v>
      </c>
      <c r="F12777" s="2">
        <v>68160270</v>
      </c>
    </row>
    <row r="12778" spans="1:6" x14ac:dyDescent="0.25">
      <c r="A12778" s="2" t="s">
        <v>322</v>
      </c>
      <c r="B12778" s="2" t="s">
        <v>399</v>
      </c>
      <c r="C12778" s="2" t="s">
        <v>389</v>
      </c>
      <c r="D12778" s="2">
        <v>2012</v>
      </c>
      <c r="E12778" s="2" t="s">
        <v>388</v>
      </c>
      <c r="F12778" s="2">
        <v>67563631</v>
      </c>
    </row>
    <row r="12779" spans="1:6" x14ac:dyDescent="0.25">
      <c r="A12779" s="2" t="s">
        <v>322</v>
      </c>
      <c r="B12779" s="2" t="s">
        <v>399</v>
      </c>
      <c r="C12779" s="2" t="s">
        <v>389</v>
      </c>
      <c r="D12779" s="2">
        <v>2013</v>
      </c>
      <c r="E12779" s="2" t="s">
        <v>388</v>
      </c>
      <c r="F12779" s="2">
        <v>52097622</v>
      </c>
    </row>
    <row r="12780" spans="1:6" x14ac:dyDescent="0.25">
      <c r="A12780" s="2" t="s">
        <v>322</v>
      </c>
      <c r="B12780" s="2" t="s">
        <v>399</v>
      </c>
      <c r="C12780" s="2" t="s">
        <v>389</v>
      </c>
      <c r="D12780" s="2">
        <v>2014</v>
      </c>
      <c r="E12780" s="2" t="s">
        <v>388</v>
      </c>
      <c r="F12780" s="2">
        <v>468445286</v>
      </c>
    </row>
    <row r="12781" spans="1:6" x14ac:dyDescent="0.25">
      <c r="A12781" s="2" t="s">
        <v>322</v>
      </c>
      <c r="B12781" s="2" t="s">
        <v>399</v>
      </c>
      <c r="C12781" s="2" t="s">
        <v>389</v>
      </c>
      <c r="D12781" s="2">
        <v>2015</v>
      </c>
      <c r="E12781" s="2" t="s">
        <v>388</v>
      </c>
      <c r="F12781" s="2">
        <v>100310713</v>
      </c>
    </row>
    <row r="12782" spans="1:6" x14ac:dyDescent="0.25">
      <c r="A12782" s="2" t="s">
        <v>322</v>
      </c>
      <c r="B12782" s="2" t="s">
        <v>399</v>
      </c>
      <c r="C12782" s="2" t="s">
        <v>389</v>
      </c>
      <c r="D12782" s="2">
        <v>2016</v>
      </c>
      <c r="E12782" s="2" t="s">
        <v>388</v>
      </c>
      <c r="F12782" s="2">
        <v>724430444</v>
      </c>
    </row>
    <row r="12783" spans="1:6" x14ac:dyDescent="0.25">
      <c r="A12783" s="2" t="s">
        <v>322</v>
      </c>
      <c r="B12783" s="2" t="s">
        <v>399</v>
      </c>
      <c r="C12783" s="2" t="s">
        <v>389</v>
      </c>
      <c r="D12783" s="2">
        <v>2017</v>
      </c>
      <c r="E12783" s="2" t="s">
        <v>388</v>
      </c>
      <c r="F12783" s="2">
        <v>215390970</v>
      </c>
    </row>
    <row r="12784" spans="1:6" x14ac:dyDescent="0.25">
      <c r="A12784" s="2" t="s">
        <v>322</v>
      </c>
      <c r="B12784" s="2" t="s">
        <v>399</v>
      </c>
      <c r="C12784" s="2" t="s">
        <v>389</v>
      </c>
      <c r="D12784" s="2">
        <v>2018</v>
      </c>
      <c r="E12784" s="2" t="s">
        <v>388</v>
      </c>
      <c r="F12784" s="2">
        <v>214006717</v>
      </c>
    </row>
    <row r="12785" spans="1:6" x14ac:dyDescent="0.25">
      <c r="A12785" s="2" t="s">
        <v>322</v>
      </c>
      <c r="B12785" s="2" t="s">
        <v>399</v>
      </c>
      <c r="C12785" s="2" t="s">
        <v>389</v>
      </c>
      <c r="D12785" s="2">
        <v>2019</v>
      </c>
      <c r="E12785" s="2" t="s">
        <v>388</v>
      </c>
      <c r="F12785" s="2">
        <v>215159535</v>
      </c>
    </row>
    <row r="12786" spans="1:6" x14ac:dyDescent="0.25">
      <c r="A12786" s="2" t="s">
        <v>322</v>
      </c>
      <c r="B12786" s="2" t="s">
        <v>399</v>
      </c>
      <c r="C12786" s="2" t="s">
        <v>389</v>
      </c>
      <c r="D12786" s="2">
        <v>2020</v>
      </c>
      <c r="E12786" s="2" t="s">
        <v>388</v>
      </c>
      <c r="F12786" s="2">
        <v>216640874</v>
      </c>
    </row>
    <row r="12787" spans="1:6" x14ac:dyDescent="0.25">
      <c r="A12787" s="2" t="s">
        <v>322</v>
      </c>
      <c r="B12787" s="2" t="s">
        <v>399</v>
      </c>
      <c r="C12787" s="2" t="s">
        <v>389</v>
      </c>
      <c r="D12787" s="2">
        <v>2021</v>
      </c>
      <c r="E12787" s="2" t="s">
        <v>388</v>
      </c>
      <c r="F12787" s="2">
        <v>216626685</v>
      </c>
    </row>
    <row r="12788" spans="1:6" x14ac:dyDescent="0.25">
      <c r="A12788" s="2" t="s">
        <v>322</v>
      </c>
      <c r="B12788" s="2" t="s">
        <v>399</v>
      </c>
      <c r="C12788" s="2" t="s">
        <v>390</v>
      </c>
      <c r="D12788" s="2">
        <v>2010</v>
      </c>
      <c r="E12788" s="2" t="s">
        <v>388</v>
      </c>
      <c r="F12788" s="2">
        <v>44557101</v>
      </c>
    </row>
    <row r="12789" spans="1:6" x14ac:dyDescent="0.25">
      <c r="A12789" s="2" t="s">
        <v>322</v>
      </c>
      <c r="B12789" s="2" t="s">
        <v>399</v>
      </c>
      <c r="C12789" s="2" t="s">
        <v>390</v>
      </c>
      <c r="D12789" s="2">
        <v>2011</v>
      </c>
      <c r="E12789" s="2" t="s">
        <v>388</v>
      </c>
      <c r="F12789" s="2">
        <v>52163614</v>
      </c>
    </row>
    <row r="12790" spans="1:6" x14ac:dyDescent="0.25">
      <c r="A12790" s="2" t="s">
        <v>322</v>
      </c>
      <c r="B12790" s="2" t="s">
        <v>399</v>
      </c>
      <c r="C12790" s="2" t="s">
        <v>390</v>
      </c>
      <c r="D12790" s="2">
        <v>2012</v>
      </c>
      <c r="E12790" s="2" t="s">
        <v>388</v>
      </c>
      <c r="F12790" s="2">
        <v>46156306</v>
      </c>
    </row>
    <row r="12791" spans="1:6" x14ac:dyDescent="0.25">
      <c r="A12791" s="2" t="s">
        <v>322</v>
      </c>
      <c r="B12791" s="2" t="s">
        <v>399</v>
      </c>
      <c r="C12791" s="2" t="s">
        <v>390</v>
      </c>
      <c r="D12791" s="2">
        <v>2013</v>
      </c>
      <c r="E12791" s="2" t="s">
        <v>388</v>
      </c>
      <c r="F12791" s="2">
        <v>42055308</v>
      </c>
    </row>
    <row r="12792" spans="1:6" x14ac:dyDescent="0.25">
      <c r="A12792" s="2" t="s">
        <v>322</v>
      </c>
      <c r="B12792" s="2" t="s">
        <v>399</v>
      </c>
      <c r="C12792" s="2" t="s">
        <v>390</v>
      </c>
      <c r="D12792" s="2">
        <v>2014</v>
      </c>
      <c r="E12792" s="2" t="s">
        <v>388</v>
      </c>
      <c r="F12792" s="2">
        <v>62986280</v>
      </c>
    </row>
    <row r="12793" spans="1:6" x14ac:dyDescent="0.25">
      <c r="A12793" s="2" t="s">
        <v>322</v>
      </c>
      <c r="B12793" s="2" t="s">
        <v>399</v>
      </c>
      <c r="C12793" s="2" t="s">
        <v>390</v>
      </c>
      <c r="D12793" s="2">
        <v>2015</v>
      </c>
      <c r="E12793" s="2" t="s">
        <v>388</v>
      </c>
      <c r="F12793" s="2">
        <v>76931144</v>
      </c>
    </row>
    <row r="12794" spans="1:6" x14ac:dyDescent="0.25">
      <c r="A12794" s="2" t="s">
        <v>322</v>
      </c>
      <c r="B12794" s="2" t="s">
        <v>399</v>
      </c>
      <c r="C12794" s="2" t="s">
        <v>390</v>
      </c>
      <c r="D12794" s="2">
        <v>2016</v>
      </c>
      <c r="E12794" s="2" t="s">
        <v>388</v>
      </c>
      <c r="F12794" s="2">
        <v>66082931</v>
      </c>
    </row>
    <row r="12795" spans="1:6" x14ac:dyDescent="0.25">
      <c r="A12795" s="2" t="s">
        <v>322</v>
      </c>
      <c r="B12795" s="2" t="s">
        <v>399</v>
      </c>
      <c r="C12795" s="2" t="s">
        <v>390</v>
      </c>
      <c r="D12795" s="2">
        <v>2017</v>
      </c>
      <c r="E12795" s="2" t="s">
        <v>388</v>
      </c>
      <c r="F12795" s="2">
        <v>255007217</v>
      </c>
    </row>
    <row r="12796" spans="1:6" x14ac:dyDescent="0.25">
      <c r="A12796" s="2" t="s">
        <v>322</v>
      </c>
      <c r="B12796" s="2" t="s">
        <v>399</v>
      </c>
      <c r="C12796" s="2" t="s">
        <v>390</v>
      </c>
      <c r="D12796" s="2">
        <v>2018</v>
      </c>
      <c r="E12796" s="2" t="s">
        <v>388</v>
      </c>
      <c r="F12796" s="2">
        <v>154853866</v>
      </c>
    </row>
    <row r="12797" spans="1:6" x14ac:dyDescent="0.25">
      <c r="A12797" s="2" t="s">
        <v>322</v>
      </c>
      <c r="B12797" s="2" t="s">
        <v>399</v>
      </c>
      <c r="C12797" s="2" t="s">
        <v>390</v>
      </c>
      <c r="D12797" s="2">
        <v>2019</v>
      </c>
      <c r="E12797" s="2" t="s">
        <v>388</v>
      </c>
      <c r="F12797" s="2">
        <v>156657427</v>
      </c>
    </row>
    <row r="12798" spans="1:6" x14ac:dyDescent="0.25">
      <c r="A12798" s="2" t="s">
        <v>322</v>
      </c>
      <c r="B12798" s="2" t="s">
        <v>399</v>
      </c>
      <c r="C12798" s="2" t="s">
        <v>390</v>
      </c>
      <c r="D12798" s="2">
        <v>2020</v>
      </c>
      <c r="E12798" s="2" t="s">
        <v>388</v>
      </c>
      <c r="F12798" s="2">
        <v>169211981</v>
      </c>
    </row>
    <row r="12799" spans="1:6" x14ac:dyDescent="0.25">
      <c r="A12799" s="2" t="s">
        <v>322</v>
      </c>
      <c r="B12799" s="2" t="s">
        <v>399</v>
      </c>
      <c r="C12799" s="2" t="s">
        <v>390</v>
      </c>
      <c r="D12799" s="2">
        <v>2021</v>
      </c>
      <c r="E12799" s="2" t="s">
        <v>388</v>
      </c>
      <c r="F12799" s="2">
        <v>176958143</v>
      </c>
    </row>
    <row r="12800" spans="1:6" x14ac:dyDescent="0.25">
      <c r="A12800" s="2" t="s">
        <v>322</v>
      </c>
      <c r="B12800" s="2" t="s">
        <v>401</v>
      </c>
      <c r="C12800" s="2" t="s">
        <v>387</v>
      </c>
      <c r="D12800" s="2">
        <v>2010</v>
      </c>
      <c r="E12800" s="2" t="s">
        <v>388</v>
      </c>
      <c r="F12800" s="2">
        <v>11178553</v>
      </c>
    </row>
    <row r="12801" spans="1:6" x14ac:dyDescent="0.25">
      <c r="A12801" s="2" t="s">
        <v>322</v>
      </c>
      <c r="B12801" s="2" t="s">
        <v>401</v>
      </c>
      <c r="C12801" s="2" t="s">
        <v>387</v>
      </c>
      <c r="D12801" s="2">
        <v>2011</v>
      </c>
      <c r="E12801" s="2" t="s">
        <v>388</v>
      </c>
      <c r="F12801" s="2">
        <v>3702810</v>
      </c>
    </row>
    <row r="12802" spans="1:6" x14ac:dyDescent="0.25">
      <c r="A12802" s="2" t="s">
        <v>322</v>
      </c>
      <c r="B12802" s="2" t="s">
        <v>401</v>
      </c>
      <c r="C12802" s="2" t="s">
        <v>387</v>
      </c>
      <c r="D12802" s="2">
        <v>2012</v>
      </c>
      <c r="E12802" s="2" t="s">
        <v>388</v>
      </c>
      <c r="F12802" s="2">
        <v>6860959</v>
      </c>
    </row>
    <row r="12803" spans="1:6" x14ac:dyDescent="0.25">
      <c r="A12803" s="2" t="s">
        <v>322</v>
      </c>
      <c r="B12803" s="2" t="s">
        <v>401</v>
      </c>
      <c r="C12803" s="2" t="s">
        <v>387</v>
      </c>
      <c r="D12803" s="2">
        <v>2013</v>
      </c>
      <c r="E12803" s="2" t="s">
        <v>388</v>
      </c>
      <c r="F12803" s="2">
        <v>4134789</v>
      </c>
    </row>
    <row r="12804" spans="1:6" x14ac:dyDescent="0.25">
      <c r="A12804" s="2" t="s">
        <v>322</v>
      </c>
      <c r="B12804" s="2" t="s">
        <v>401</v>
      </c>
      <c r="C12804" s="2" t="s">
        <v>387</v>
      </c>
      <c r="D12804" s="2">
        <v>2014</v>
      </c>
      <c r="E12804" s="2" t="s">
        <v>388</v>
      </c>
      <c r="F12804" s="2">
        <v>2982655</v>
      </c>
    </row>
    <row r="12805" spans="1:6" x14ac:dyDescent="0.25">
      <c r="A12805" s="2" t="s">
        <v>322</v>
      </c>
      <c r="B12805" s="2" t="s">
        <v>401</v>
      </c>
      <c r="C12805" s="2" t="s">
        <v>387</v>
      </c>
      <c r="D12805" s="2">
        <v>2015</v>
      </c>
      <c r="E12805" s="2" t="s">
        <v>388</v>
      </c>
      <c r="F12805" s="2">
        <v>8712421</v>
      </c>
    </row>
    <row r="12806" spans="1:6" x14ac:dyDescent="0.25">
      <c r="A12806" s="2" t="s">
        <v>322</v>
      </c>
      <c r="B12806" s="2" t="s">
        <v>401</v>
      </c>
      <c r="C12806" s="2" t="s">
        <v>387</v>
      </c>
      <c r="D12806" s="2">
        <v>2016</v>
      </c>
      <c r="E12806" s="2" t="s">
        <v>388</v>
      </c>
      <c r="F12806" s="2">
        <v>13629626</v>
      </c>
    </row>
    <row r="12807" spans="1:6" x14ac:dyDescent="0.25">
      <c r="A12807" s="2" t="s">
        <v>322</v>
      </c>
      <c r="B12807" s="2" t="s">
        <v>401</v>
      </c>
      <c r="C12807" s="2" t="s">
        <v>387</v>
      </c>
      <c r="D12807" s="2">
        <v>2017</v>
      </c>
      <c r="E12807" s="2" t="s">
        <v>388</v>
      </c>
      <c r="F12807" s="2">
        <v>6148439</v>
      </c>
    </row>
    <row r="12808" spans="1:6" x14ac:dyDescent="0.25">
      <c r="A12808" s="2" t="s">
        <v>322</v>
      </c>
      <c r="B12808" s="2" t="s">
        <v>401</v>
      </c>
      <c r="C12808" s="2" t="s">
        <v>387</v>
      </c>
      <c r="D12808" s="2">
        <v>2018</v>
      </c>
      <c r="E12808" s="2" t="s">
        <v>388</v>
      </c>
      <c r="F12808" s="2">
        <v>25381093</v>
      </c>
    </row>
    <row r="12809" spans="1:6" x14ac:dyDescent="0.25">
      <c r="A12809" s="2" t="s">
        <v>322</v>
      </c>
      <c r="B12809" s="2" t="s">
        <v>401</v>
      </c>
      <c r="C12809" s="2" t="s">
        <v>387</v>
      </c>
      <c r="D12809" s="2">
        <v>2019</v>
      </c>
      <c r="E12809" s="2" t="s">
        <v>388</v>
      </c>
      <c r="F12809" s="2">
        <v>53700098</v>
      </c>
    </row>
    <row r="12810" spans="1:6" x14ac:dyDescent="0.25">
      <c r="A12810" s="2" t="s">
        <v>322</v>
      </c>
      <c r="B12810" s="2" t="s">
        <v>401</v>
      </c>
      <c r="C12810" s="2" t="s">
        <v>387</v>
      </c>
      <c r="D12810" s="2">
        <v>2020</v>
      </c>
      <c r="E12810" s="2" t="s">
        <v>388</v>
      </c>
      <c r="F12810" s="2">
        <v>28546063</v>
      </c>
    </row>
    <row r="12811" spans="1:6" x14ac:dyDescent="0.25">
      <c r="A12811" s="2" t="s">
        <v>322</v>
      </c>
      <c r="B12811" s="2" t="s">
        <v>401</v>
      </c>
      <c r="C12811" s="2" t="s">
        <v>387</v>
      </c>
      <c r="D12811" s="2">
        <v>2021</v>
      </c>
      <c r="E12811" s="2" t="s">
        <v>388</v>
      </c>
      <c r="F12811" s="2">
        <v>29965901</v>
      </c>
    </row>
    <row r="12812" spans="1:6" x14ac:dyDescent="0.25">
      <c r="A12812" s="2" t="s">
        <v>322</v>
      </c>
      <c r="B12812" s="2" t="s">
        <v>401</v>
      </c>
      <c r="C12812" s="2" t="s">
        <v>389</v>
      </c>
      <c r="D12812" s="2">
        <v>2010</v>
      </c>
      <c r="E12812" s="2" t="s">
        <v>388</v>
      </c>
      <c r="F12812" s="2">
        <v>5445105</v>
      </c>
    </row>
    <row r="12813" spans="1:6" x14ac:dyDescent="0.25">
      <c r="A12813" s="2" t="s">
        <v>322</v>
      </c>
      <c r="B12813" s="2" t="s">
        <v>401</v>
      </c>
      <c r="C12813" s="2" t="s">
        <v>389</v>
      </c>
      <c r="D12813" s="2">
        <v>2011</v>
      </c>
      <c r="E12813" s="2" t="s">
        <v>388</v>
      </c>
      <c r="F12813" s="2">
        <v>1513519</v>
      </c>
    </row>
    <row r="12814" spans="1:6" x14ac:dyDescent="0.25">
      <c r="A12814" s="2" t="s">
        <v>322</v>
      </c>
      <c r="B12814" s="2" t="s">
        <v>401</v>
      </c>
      <c r="C12814" s="2" t="s">
        <v>389</v>
      </c>
      <c r="D12814" s="2">
        <v>2012</v>
      </c>
      <c r="E12814" s="2" t="s">
        <v>388</v>
      </c>
      <c r="F12814" s="2">
        <v>718089</v>
      </c>
    </row>
    <row r="12815" spans="1:6" x14ac:dyDescent="0.25">
      <c r="A12815" s="2" t="s">
        <v>322</v>
      </c>
      <c r="B12815" s="2" t="s">
        <v>401</v>
      </c>
      <c r="C12815" s="2" t="s">
        <v>389</v>
      </c>
      <c r="D12815" s="2">
        <v>2013</v>
      </c>
      <c r="E12815" s="2" t="s">
        <v>388</v>
      </c>
      <c r="F12815" s="2">
        <v>22730885</v>
      </c>
    </row>
    <row r="12816" spans="1:6" x14ac:dyDescent="0.25">
      <c r="A12816" s="2" t="s">
        <v>322</v>
      </c>
      <c r="B12816" s="2" t="s">
        <v>401</v>
      </c>
      <c r="C12816" s="2" t="s">
        <v>389</v>
      </c>
      <c r="D12816" s="2">
        <v>2014</v>
      </c>
      <c r="E12816" s="2" t="s">
        <v>388</v>
      </c>
      <c r="F12816" s="2">
        <v>19208734</v>
      </c>
    </row>
    <row r="12817" spans="1:6" x14ac:dyDescent="0.25">
      <c r="A12817" s="2" t="s">
        <v>322</v>
      </c>
      <c r="B12817" s="2" t="s">
        <v>401</v>
      </c>
      <c r="C12817" s="2" t="s">
        <v>389</v>
      </c>
      <c r="D12817" s="2">
        <v>2015</v>
      </c>
      <c r="E12817" s="2" t="s">
        <v>388</v>
      </c>
      <c r="F12817" s="2">
        <v>6044903</v>
      </c>
    </row>
    <row r="12818" spans="1:6" x14ac:dyDescent="0.25">
      <c r="A12818" s="2" t="s">
        <v>322</v>
      </c>
      <c r="B12818" s="2" t="s">
        <v>401</v>
      </c>
      <c r="C12818" s="2" t="s">
        <v>389</v>
      </c>
      <c r="D12818" s="2">
        <v>2016</v>
      </c>
      <c r="E12818" s="2" t="s">
        <v>388</v>
      </c>
      <c r="F12818" s="2">
        <v>100869730</v>
      </c>
    </row>
    <row r="12819" spans="1:6" x14ac:dyDescent="0.25">
      <c r="A12819" s="2" t="s">
        <v>322</v>
      </c>
      <c r="B12819" s="2" t="s">
        <v>401</v>
      </c>
      <c r="C12819" s="2" t="s">
        <v>389</v>
      </c>
      <c r="D12819" s="2">
        <v>2017</v>
      </c>
      <c r="E12819" s="2" t="s">
        <v>388</v>
      </c>
      <c r="F12819" s="2">
        <v>28480237</v>
      </c>
    </row>
    <row r="12820" spans="1:6" x14ac:dyDescent="0.25">
      <c r="A12820" s="2" t="s">
        <v>322</v>
      </c>
      <c r="B12820" s="2" t="s">
        <v>401</v>
      </c>
      <c r="C12820" s="2" t="s">
        <v>389</v>
      </c>
      <c r="D12820" s="2">
        <v>2018</v>
      </c>
      <c r="E12820" s="2" t="s">
        <v>388</v>
      </c>
      <c r="F12820" s="2">
        <v>104599803</v>
      </c>
    </row>
    <row r="12821" spans="1:6" x14ac:dyDescent="0.25">
      <c r="A12821" s="2" t="s">
        <v>322</v>
      </c>
      <c r="B12821" s="2" t="s">
        <v>401</v>
      </c>
      <c r="C12821" s="2" t="s">
        <v>389</v>
      </c>
      <c r="D12821" s="2">
        <v>2019</v>
      </c>
      <c r="E12821" s="2" t="s">
        <v>388</v>
      </c>
      <c r="F12821" s="2">
        <v>105963882</v>
      </c>
    </row>
    <row r="12822" spans="1:6" x14ac:dyDescent="0.25">
      <c r="A12822" s="2" t="s">
        <v>322</v>
      </c>
      <c r="B12822" s="2" t="s">
        <v>401</v>
      </c>
      <c r="C12822" s="2" t="s">
        <v>389</v>
      </c>
      <c r="D12822" s="2">
        <v>2020</v>
      </c>
      <c r="E12822" s="2" t="s">
        <v>388</v>
      </c>
      <c r="F12822" s="2">
        <v>114549098</v>
      </c>
    </row>
    <row r="12823" spans="1:6" x14ac:dyDescent="0.25">
      <c r="A12823" s="2" t="s">
        <v>322</v>
      </c>
      <c r="B12823" s="2" t="s">
        <v>401</v>
      </c>
      <c r="C12823" s="2" t="s">
        <v>389</v>
      </c>
      <c r="D12823" s="2">
        <v>2021</v>
      </c>
      <c r="E12823" s="2" t="s">
        <v>388</v>
      </c>
      <c r="F12823" s="2">
        <v>117792969</v>
      </c>
    </row>
    <row r="12824" spans="1:6" x14ac:dyDescent="0.25">
      <c r="A12824" s="2" t="s">
        <v>322</v>
      </c>
      <c r="B12824" s="2" t="s">
        <v>401</v>
      </c>
      <c r="C12824" s="2" t="s">
        <v>390</v>
      </c>
      <c r="D12824" s="2">
        <v>2010</v>
      </c>
      <c r="E12824" s="2" t="s">
        <v>388</v>
      </c>
      <c r="F12824" s="2">
        <v>1934120</v>
      </c>
    </row>
    <row r="12825" spans="1:6" x14ac:dyDescent="0.25">
      <c r="A12825" s="2" t="s">
        <v>322</v>
      </c>
      <c r="B12825" s="2" t="s">
        <v>401</v>
      </c>
      <c r="C12825" s="2" t="s">
        <v>390</v>
      </c>
      <c r="D12825" s="2">
        <v>2011</v>
      </c>
      <c r="E12825" s="2" t="s">
        <v>388</v>
      </c>
      <c r="F12825" s="2">
        <v>766582</v>
      </c>
    </row>
    <row r="12826" spans="1:6" x14ac:dyDescent="0.25">
      <c r="A12826" s="2" t="s">
        <v>322</v>
      </c>
      <c r="B12826" s="2" t="s">
        <v>401</v>
      </c>
      <c r="C12826" s="2" t="s">
        <v>390</v>
      </c>
      <c r="D12826" s="2">
        <v>2012</v>
      </c>
      <c r="E12826" s="2" t="s">
        <v>388</v>
      </c>
      <c r="F12826" s="2">
        <v>1782980</v>
      </c>
    </row>
    <row r="12827" spans="1:6" x14ac:dyDescent="0.25">
      <c r="A12827" s="2" t="s">
        <v>322</v>
      </c>
      <c r="B12827" s="2" t="s">
        <v>401</v>
      </c>
      <c r="C12827" s="2" t="s">
        <v>390</v>
      </c>
      <c r="D12827" s="2">
        <v>2013</v>
      </c>
      <c r="E12827" s="2" t="s">
        <v>388</v>
      </c>
      <c r="F12827" s="2">
        <v>2797508</v>
      </c>
    </row>
    <row r="12828" spans="1:6" x14ac:dyDescent="0.25">
      <c r="A12828" s="2" t="s">
        <v>322</v>
      </c>
      <c r="B12828" s="2" t="s">
        <v>401</v>
      </c>
      <c r="C12828" s="2" t="s">
        <v>390</v>
      </c>
      <c r="D12828" s="2">
        <v>2014</v>
      </c>
      <c r="E12828" s="2" t="s">
        <v>388</v>
      </c>
      <c r="F12828" s="2">
        <v>2956031</v>
      </c>
    </row>
    <row r="12829" spans="1:6" x14ac:dyDescent="0.25">
      <c r="A12829" s="2" t="s">
        <v>322</v>
      </c>
      <c r="B12829" s="2" t="s">
        <v>401</v>
      </c>
      <c r="C12829" s="2" t="s">
        <v>390</v>
      </c>
      <c r="D12829" s="2">
        <v>2015</v>
      </c>
      <c r="E12829" s="2" t="s">
        <v>388</v>
      </c>
      <c r="F12829" s="2">
        <v>154374</v>
      </c>
    </row>
    <row r="12830" spans="1:6" x14ac:dyDescent="0.25">
      <c r="A12830" s="2" t="s">
        <v>322</v>
      </c>
      <c r="B12830" s="2" t="s">
        <v>401</v>
      </c>
      <c r="C12830" s="2" t="s">
        <v>390</v>
      </c>
      <c r="D12830" s="2">
        <v>2016</v>
      </c>
      <c r="E12830" s="2" t="s">
        <v>388</v>
      </c>
      <c r="F12830" s="2">
        <v>1286379</v>
      </c>
    </row>
    <row r="12831" spans="1:6" x14ac:dyDescent="0.25">
      <c r="A12831" s="2" t="s">
        <v>322</v>
      </c>
      <c r="B12831" s="2" t="s">
        <v>401</v>
      </c>
      <c r="C12831" s="2" t="s">
        <v>390</v>
      </c>
      <c r="D12831" s="2">
        <v>2017</v>
      </c>
      <c r="E12831" s="2" t="s">
        <v>388</v>
      </c>
      <c r="F12831" s="2">
        <v>332102</v>
      </c>
    </row>
    <row r="12832" spans="1:6" x14ac:dyDescent="0.25">
      <c r="A12832" s="2" t="s">
        <v>322</v>
      </c>
      <c r="B12832" s="2" t="s">
        <v>401</v>
      </c>
      <c r="C12832" s="2" t="s">
        <v>390</v>
      </c>
      <c r="D12832" s="2">
        <v>2018</v>
      </c>
      <c r="E12832" s="2" t="s">
        <v>388</v>
      </c>
      <c r="F12832" s="2">
        <v>653805</v>
      </c>
    </row>
    <row r="12833" spans="1:6" x14ac:dyDescent="0.25">
      <c r="A12833" s="2" t="s">
        <v>322</v>
      </c>
      <c r="B12833" s="2" t="s">
        <v>401</v>
      </c>
      <c r="C12833" s="2" t="s">
        <v>390</v>
      </c>
      <c r="D12833" s="2">
        <v>2019</v>
      </c>
      <c r="E12833" s="2" t="s">
        <v>388</v>
      </c>
      <c r="F12833" s="2">
        <v>894101</v>
      </c>
    </row>
    <row r="12834" spans="1:6" x14ac:dyDescent="0.25">
      <c r="A12834" s="2" t="s">
        <v>322</v>
      </c>
      <c r="B12834" s="2" t="s">
        <v>401</v>
      </c>
      <c r="C12834" s="2" t="s">
        <v>390</v>
      </c>
      <c r="D12834" s="2">
        <v>2020</v>
      </c>
      <c r="E12834" s="2" t="s">
        <v>388</v>
      </c>
      <c r="F12834" s="2">
        <v>821105</v>
      </c>
    </row>
    <row r="12835" spans="1:6" x14ac:dyDescent="0.25">
      <c r="A12835" s="2" t="s">
        <v>322</v>
      </c>
      <c r="B12835" s="2" t="s">
        <v>401</v>
      </c>
      <c r="C12835" s="2" t="s">
        <v>390</v>
      </c>
      <c r="D12835" s="2">
        <v>2021</v>
      </c>
      <c r="E12835" s="2" t="s">
        <v>388</v>
      </c>
      <c r="F12835" s="2">
        <v>914982</v>
      </c>
    </row>
    <row r="12836" spans="1:6" x14ac:dyDescent="0.25">
      <c r="A12836" s="2" t="s">
        <v>323</v>
      </c>
      <c r="B12836" s="2" t="s">
        <v>400</v>
      </c>
      <c r="C12836" s="2" t="s">
        <v>387</v>
      </c>
      <c r="D12836" s="2">
        <v>2010</v>
      </c>
      <c r="E12836" s="2" t="s">
        <v>388</v>
      </c>
      <c r="F12836" s="2">
        <v>72441978</v>
      </c>
    </row>
    <row r="12837" spans="1:6" x14ac:dyDescent="0.25">
      <c r="A12837" s="2" t="s">
        <v>323</v>
      </c>
      <c r="B12837" s="2" t="s">
        <v>400</v>
      </c>
      <c r="C12837" s="2" t="s">
        <v>387</v>
      </c>
      <c r="D12837" s="2">
        <v>2011</v>
      </c>
      <c r="E12837" s="2" t="s">
        <v>388</v>
      </c>
      <c r="F12837" s="2">
        <v>54985065</v>
      </c>
    </row>
    <row r="12838" spans="1:6" x14ac:dyDescent="0.25">
      <c r="A12838" s="2" t="s">
        <v>323</v>
      </c>
      <c r="B12838" s="2" t="s">
        <v>400</v>
      </c>
      <c r="C12838" s="2" t="s">
        <v>387</v>
      </c>
      <c r="D12838" s="2">
        <v>2012</v>
      </c>
      <c r="E12838" s="2" t="s">
        <v>388</v>
      </c>
      <c r="F12838" s="2">
        <v>44486209</v>
      </c>
    </row>
    <row r="12839" spans="1:6" x14ac:dyDescent="0.25">
      <c r="A12839" s="2" t="s">
        <v>323</v>
      </c>
      <c r="B12839" s="2" t="s">
        <v>400</v>
      </c>
      <c r="C12839" s="2" t="s">
        <v>387</v>
      </c>
      <c r="D12839" s="2">
        <v>2013</v>
      </c>
      <c r="E12839" s="2" t="s">
        <v>388</v>
      </c>
      <c r="F12839" s="2">
        <v>30057187</v>
      </c>
    </row>
    <row r="12840" spans="1:6" x14ac:dyDescent="0.25">
      <c r="A12840" s="2" t="s">
        <v>323</v>
      </c>
      <c r="B12840" s="2" t="s">
        <v>400</v>
      </c>
      <c r="C12840" s="2" t="s">
        <v>387</v>
      </c>
      <c r="D12840" s="2">
        <v>2014</v>
      </c>
      <c r="E12840" s="2" t="s">
        <v>388</v>
      </c>
      <c r="F12840" s="2">
        <v>122725722</v>
      </c>
    </row>
    <row r="12841" spans="1:6" x14ac:dyDescent="0.25">
      <c r="A12841" s="2" t="s">
        <v>323</v>
      </c>
      <c r="B12841" s="2" t="s">
        <v>400</v>
      </c>
      <c r="C12841" s="2" t="s">
        <v>387</v>
      </c>
      <c r="D12841" s="2">
        <v>2015</v>
      </c>
      <c r="E12841" s="2" t="s">
        <v>388</v>
      </c>
      <c r="F12841" s="2">
        <v>129379126</v>
      </c>
    </row>
    <row r="12842" spans="1:6" x14ac:dyDescent="0.25">
      <c r="A12842" s="2" t="s">
        <v>323</v>
      </c>
      <c r="B12842" s="2" t="s">
        <v>400</v>
      </c>
      <c r="C12842" s="2" t="s">
        <v>387</v>
      </c>
      <c r="D12842" s="2">
        <v>2016</v>
      </c>
      <c r="E12842" s="2" t="s">
        <v>388</v>
      </c>
      <c r="F12842" s="2">
        <v>73993475</v>
      </c>
    </row>
    <row r="12843" spans="1:6" x14ac:dyDescent="0.25">
      <c r="A12843" s="2" t="s">
        <v>323</v>
      </c>
      <c r="B12843" s="2" t="s">
        <v>400</v>
      </c>
      <c r="C12843" s="2" t="s">
        <v>387</v>
      </c>
      <c r="D12843" s="2">
        <v>2017</v>
      </c>
      <c r="E12843" s="2" t="s">
        <v>388</v>
      </c>
      <c r="F12843" s="2">
        <v>129842729</v>
      </c>
    </row>
    <row r="12844" spans="1:6" x14ac:dyDescent="0.25">
      <c r="A12844" s="2" t="s">
        <v>323</v>
      </c>
      <c r="B12844" s="2" t="s">
        <v>400</v>
      </c>
      <c r="C12844" s="2" t="s">
        <v>387</v>
      </c>
      <c r="D12844" s="2">
        <v>2018</v>
      </c>
      <c r="E12844" s="2" t="s">
        <v>388</v>
      </c>
      <c r="F12844" s="2">
        <v>111594434</v>
      </c>
    </row>
    <row r="12845" spans="1:6" x14ac:dyDescent="0.25">
      <c r="A12845" s="2" t="s">
        <v>323</v>
      </c>
      <c r="B12845" s="2" t="s">
        <v>400</v>
      </c>
      <c r="C12845" s="2" t="s">
        <v>387</v>
      </c>
      <c r="D12845" s="2">
        <v>2019</v>
      </c>
      <c r="E12845" s="2" t="s">
        <v>388</v>
      </c>
      <c r="F12845" s="2">
        <v>118682983</v>
      </c>
    </row>
    <row r="12846" spans="1:6" x14ac:dyDescent="0.25">
      <c r="A12846" s="2" t="s">
        <v>323</v>
      </c>
      <c r="B12846" s="2" t="s">
        <v>400</v>
      </c>
      <c r="C12846" s="2" t="s">
        <v>387</v>
      </c>
      <c r="D12846" s="2">
        <v>2020</v>
      </c>
      <c r="E12846" s="2" t="s">
        <v>388</v>
      </c>
      <c r="F12846" s="2">
        <v>124803402</v>
      </c>
    </row>
    <row r="12847" spans="1:6" x14ac:dyDescent="0.25">
      <c r="A12847" s="2" t="s">
        <v>323</v>
      </c>
      <c r="B12847" s="2" t="s">
        <v>400</v>
      </c>
      <c r="C12847" s="2" t="s">
        <v>387</v>
      </c>
      <c r="D12847" s="2">
        <v>2021</v>
      </c>
      <c r="E12847" s="2" t="s">
        <v>388</v>
      </c>
      <c r="F12847" s="2">
        <v>129038986</v>
      </c>
    </row>
    <row r="12848" spans="1:6" x14ac:dyDescent="0.25">
      <c r="A12848" s="2" t="s">
        <v>323</v>
      </c>
      <c r="B12848" s="2" t="s">
        <v>400</v>
      </c>
      <c r="C12848" s="2" t="s">
        <v>389</v>
      </c>
      <c r="D12848" s="2">
        <v>2010</v>
      </c>
      <c r="E12848" s="2" t="s">
        <v>388</v>
      </c>
      <c r="F12848" s="2">
        <v>56672231</v>
      </c>
    </row>
    <row r="12849" spans="1:6" x14ac:dyDescent="0.25">
      <c r="A12849" s="2" t="s">
        <v>323</v>
      </c>
      <c r="B12849" s="2" t="s">
        <v>400</v>
      </c>
      <c r="C12849" s="2" t="s">
        <v>389</v>
      </c>
      <c r="D12849" s="2">
        <v>2011</v>
      </c>
      <c r="E12849" s="2" t="s">
        <v>388</v>
      </c>
      <c r="F12849" s="2">
        <v>55239048</v>
      </c>
    </row>
    <row r="12850" spans="1:6" x14ac:dyDescent="0.25">
      <c r="A12850" s="2" t="s">
        <v>323</v>
      </c>
      <c r="B12850" s="2" t="s">
        <v>400</v>
      </c>
      <c r="C12850" s="2" t="s">
        <v>389</v>
      </c>
      <c r="D12850" s="2">
        <v>2012</v>
      </c>
      <c r="E12850" s="2" t="s">
        <v>388</v>
      </c>
      <c r="F12850" s="2">
        <v>189076932</v>
      </c>
    </row>
    <row r="12851" spans="1:6" x14ac:dyDescent="0.25">
      <c r="A12851" s="2" t="s">
        <v>323</v>
      </c>
      <c r="B12851" s="2" t="s">
        <v>400</v>
      </c>
      <c r="C12851" s="2" t="s">
        <v>389</v>
      </c>
      <c r="D12851" s="2">
        <v>2013</v>
      </c>
      <c r="E12851" s="2" t="s">
        <v>388</v>
      </c>
      <c r="F12851" s="2">
        <v>78452500</v>
      </c>
    </row>
    <row r="12852" spans="1:6" x14ac:dyDescent="0.25">
      <c r="A12852" s="2" t="s">
        <v>323</v>
      </c>
      <c r="B12852" s="2" t="s">
        <v>400</v>
      </c>
      <c r="C12852" s="2" t="s">
        <v>389</v>
      </c>
      <c r="D12852" s="2">
        <v>2014</v>
      </c>
      <c r="E12852" s="2" t="s">
        <v>388</v>
      </c>
      <c r="F12852" s="2">
        <v>73782793</v>
      </c>
    </row>
    <row r="12853" spans="1:6" x14ac:dyDescent="0.25">
      <c r="A12853" s="2" t="s">
        <v>323</v>
      </c>
      <c r="B12853" s="2" t="s">
        <v>400</v>
      </c>
      <c r="C12853" s="2" t="s">
        <v>389</v>
      </c>
      <c r="D12853" s="2">
        <v>2015</v>
      </c>
      <c r="E12853" s="2" t="s">
        <v>388</v>
      </c>
      <c r="F12853" s="2">
        <v>145447414</v>
      </c>
    </row>
    <row r="12854" spans="1:6" x14ac:dyDescent="0.25">
      <c r="A12854" s="2" t="s">
        <v>323</v>
      </c>
      <c r="B12854" s="2" t="s">
        <v>400</v>
      </c>
      <c r="C12854" s="2" t="s">
        <v>389</v>
      </c>
      <c r="D12854" s="2">
        <v>2016</v>
      </c>
      <c r="E12854" s="2" t="s">
        <v>388</v>
      </c>
      <c r="F12854" s="2">
        <v>288544668</v>
      </c>
    </row>
    <row r="12855" spans="1:6" x14ac:dyDescent="0.25">
      <c r="A12855" s="2" t="s">
        <v>323</v>
      </c>
      <c r="B12855" s="2" t="s">
        <v>400</v>
      </c>
      <c r="C12855" s="2" t="s">
        <v>389</v>
      </c>
      <c r="D12855" s="2">
        <v>2017</v>
      </c>
      <c r="E12855" s="2" t="s">
        <v>388</v>
      </c>
      <c r="F12855" s="2">
        <v>702889173</v>
      </c>
    </row>
    <row r="12856" spans="1:6" x14ac:dyDescent="0.25">
      <c r="A12856" s="2" t="s">
        <v>323</v>
      </c>
      <c r="B12856" s="2" t="s">
        <v>400</v>
      </c>
      <c r="C12856" s="2" t="s">
        <v>389</v>
      </c>
      <c r="D12856" s="2">
        <v>2018</v>
      </c>
      <c r="E12856" s="2" t="s">
        <v>388</v>
      </c>
      <c r="F12856" s="2">
        <v>305714134</v>
      </c>
    </row>
    <row r="12857" spans="1:6" x14ac:dyDescent="0.25">
      <c r="A12857" s="2" t="s">
        <v>323</v>
      </c>
      <c r="B12857" s="2" t="s">
        <v>400</v>
      </c>
      <c r="C12857" s="2" t="s">
        <v>389</v>
      </c>
      <c r="D12857" s="2">
        <v>2019</v>
      </c>
      <c r="E12857" s="2" t="s">
        <v>388</v>
      </c>
      <c r="F12857" s="2">
        <v>311655044</v>
      </c>
    </row>
    <row r="12858" spans="1:6" x14ac:dyDescent="0.25">
      <c r="A12858" s="2" t="s">
        <v>323</v>
      </c>
      <c r="B12858" s="2" t="s">
        <v>400</v>
      </c>
      <c r="C12858" s="2" t="s">
        <v>389</v>
      </c>
      <c r="D12858" s="2">
        <v>2020</v>
      </c>
      <c r="E12858" s="2" t="s">
        <v>388</v>
      </c>
      <c r="F12858" s="2">
        <v>317732702</v>
      </c>
    </row>
    <row r="12859" spans="1:6" x14ac:dyDescent="0.25">
      <c r="A12859" s="2" t="s">
        <v>323</v>
      </c>
      <c r="B12859" s="2" t="s">
        <v>400</v>
      </c>
      <c r="C12859" s="2" t="s">
        <v>389</v>
      </c>
      <c r="D12859" s="2">
        <v>2021</v>
      </c>
      <c r="E12859" s="2" t="s">
        <v>388</v>
      </c>
      <c r="F12859" s="2">
        <v>319279701</v>
      </c>
    </row>
    <row r="12860" spans="1:6" x14ac:dyDescent="0.25">
      <c r="A12860" s="2" t="s">
        <v>323</v>
      </c>
      <c r="B12860" s="2" t="s">
        <v>400</v>
      </c>
      <c r="C12860" s="2" t="s">
        <v>390</v>
      </c>
      <c r="D12860" s="2">
        <v>2010</v>
      </c>
      <c r="E12860" s="2" t="s">
        <v>388</v>
      </c>
      <c r="F12860" s="2">
        <v>128865572</v>
      </c>
    </row>
    <row r="12861" spans="1:6" x14ac:dyDescent="0.25">
      <c r="A12861" s="2" t="s">
        <v>323</v>
      </c>
      <c r="B12861" s="2" t="s">
        <v>400</v>
      </c>
      <c r="C12861" s="2" t="s">
        <v>390</v>
      </c>
      <c r="D12861" s="2">
        <v>2011</v>
      </c>
      <c r="E12861" s="2" t="s">
        <v>388</v>
      </c>
      <c r="F12861" s="2">
        <v>112812526</v>
      </c>
    </row>
    <row r="12862" spans="1:6" x14ac:dyDescent="0.25">
      <c r="A12862" s="2" t="s">
        <v>323</v>
      </c>
      <c r="B12862" s="2" t="s">
        <v>400</v>
      </c>
      <c r="C12862" s="2" t="s">
        <v>390</v>
      </c>
      <c r="D12862" s="2">
        <v>2012</v>
      </c>
      <c r="E12862" s="2" t="s">
        <v>388</v>
      </c>
      <c r="F12862" s="2">
        <v>143209464</v>
      </c>
    </row>
    <row r="12863" spans="1:6" x14ac:dyDescent="0.25">
      <c r="A12863" s="2" t="s">
        <v>323</v>
      </c>
      <c r="B12863" s="2" t="s">
        <v>400</v>
      </c>
      <c r="C12863" s="2" t="s">
        <v>390</v>
      </c>
      <c r="D12863" s="2">
        <v>2013</v>
      </c>
      <c r="E12863" s="2" t="s">
        <v>388</v>
      </c>
      <c r="F12863" s="2">
        <v>190069341</v>
      </c>
    </row>
    <row r="12864" spans="1:6" x14ac:dyDescent="0.25">
      <c r="A12864" s="2" t="s">
        <v>323</v>
      </c>
      <c r="B12864" s="2" t="s">
        <v>400</v>
      </c>
      <c r="C12864" s="2" t="s">
        <v>390</v>
      </c>
      <c r="D12864" s="2">
        <v>2014</v>
      </c>
      <c r="E12864" s="2" t="s">
        <v>388</v>
      </c>
      <c r="F12864" s="2">
        <v>205756481</v>
      </c>
    </row>
    <row r="12865" spans="1:6" x14ac:dyDescent="0.25">
      <c r="A12865" s="2" t="s">
        <v>323</v>
      </c>
      <c r="B12865" s="2" t="s">
        <v>400</v>
      </c>
      <c r="C12865" s="2" t="s">
        <v>390</v>
      </c>
      <c r="D12865" s="2">
        <v>2015</v>
      </c>
      <c r="E12865" s="2" t="s">
        <v>388</v>
      </c>
      <c r="F12865" s="2">
        <v>291317583</v>
      </c>
    </row>
    <row r="12866" spans="1:6" x14ac:dyDescent="0.25">
      <c r="A12866" s="2" t="s">
        <v>323</v>
      </c>
      <c r="B12866" s="2" t="s">
        <v>400</v>
      </c>
      <c r="C12866" s="2" t="s">
        <v>390</v>
      </c>
      <c r="D12866" s="2">
        <v>2016</v>
      </c>
      <c r="E12866" s="2" t="s">
        <v>388</v>
      </c>
      <c r="F12866" s="2">
        <v>406199473</v>
      </c>
    </row>
    <row r="12867" spans="1:6" x14ac:dyDescent="0.25">
      <c r="A12867" s="2" t="s">
        <v>323</v>
      </c>
      <c r="B12867" s="2" t="s">
        <v>400</v>
      </c>
      <c r="C12867" s="2" t="s">
        <v>390</v>
      </c>
      <c r="D12867" s="2">
        <v>2017</v>
      </c>
      <c r="E12867" s="2" t="s">
        <v>388</v>
      </c>
      <c r="F12867" s="2">
        <v>513254681</v>
      </c>
    </row>
    <row r="12868" spans="1:6" x14ac:dyDescent="0.25">
      <c r="A12868" s="2" t="s">
        <v>323</v>
      </c>
      <c r="B12868" s="2" t="s">
        <v>400</v>
      </c>
      <c r="C12868" s="2" t="s">
        <v>390</v>
      </c>
      <c r="D12868" s="2">
        <v>2018</v>
      </c>
      <c r="E12868" s="2" t="s">
        <v>388</v>
      </c>
      <c r="F12868" s="2">
        <v>480220399</v>
      </c>
    </row>
    <row r="12869" spans="1:6" x14ac:dyDescent="0.25">
      <c r="A12869" s="2" t="s">
        <v>323</v>
      </c>
      <c r="B12869" s="2" t="s">
        <v>400</v>
      </c>
      <c r="C12869" s="2" t="s">
        <v>390</v>
      </c>
      <c r="D12869" s="2">
        <v>2019</v>
      </c>
      <c r="E12869" s="2" t="s">
        <v>388</v>
      </c>
      <c r="F12869" s="2">
        <v>513529912</v>
      </c>
    </row>
    <row r="12870" spans="1:6" x14ac:dyDescent="0.25">
      <c r="A12870" s="2" t="s">
        <v>323</v>
      </c>
      <c r="B12870" s="2" t="s">
        <v>400</v>
      </c>
      <c r="C12870" s="2" t="s">
        <v>390</v>
      </c>
      <c r="D12870" s="2">
        <v>2020</v>
      </c>
      <c r="E12870" s="2" t="s">
        <v>388</v>
      </c>
      <c r="F12870" s="2">
        <v>559417599</v>
      </c>
    </row>
    <row r="12871" spans="1:6" x14ac:dyDescent="0.25">
      <c r="A12871" s="2" t="s">
        <v>323</v>
      </c>
      <c r="B12871" s="2" t="s">
        <v>400</v>
      </c>
      <c r="C12871" s="2" t="s">
        <v>390</v>
      </c>
      <c r="D12871" s="2">
        <v>2021</v>
      </c>
      <c r="E12871" s="2" t="s">
        <v>388</v>
      </c>
      <c r="F12871" s="2">
        <v>594500821</v>
      </c>
    </row>
    <row r="12872" spans="1:6" x14ac:dyDescent="0.25">
      <c r="A12872" s="2" t="s">
        <v>324</v>
      </c>
      <c r="B12872" s="2" t="s">
        <v>409</v>
      </c>
      <c r="C12872" s="2" t="s">
        <v>387</v>
      </c>
      <c r="D12872" s="2">
        <v>2010</v>
      </c>
      <c r="E12872" s="2" t="s">
        <v>388</v>
      </c>
      <c r="F12872" s="2">
        <v>144288792</v>
      </c>
    </row>
    <row r="12873" spans="1:6" x14ac:dyDescent="0.25">
      <c r="A12873" s="2" t="s">
        <v>324</v>
      </c>
      <c r="B12873" s="2" t="s">
        <v>409</v>
      </c>
      <c r="C12873" s="2" t="s">
        <v>387</v>
      </c>
      <c r="D12873" s="2">
        <v>2011</v>
      </c>
      <c r="E12873" s="2" t="s">
        <v>388</v>
      </c>
      <c r="F12873" s="2">
        <v>101146485</v>
      </c>
    </row>
    <row r="12874" spans="1:6" x14ac:dyDescent="0.25">
      <c r="A12874" s="2" t="s">
        <v>324</v>
      </c>
      <c r="B12874" s="2" t="s">
        <v>409</v>
      </c>
      <c r="C12874" s="2" t="s">
        <v>387</v>
      </c>
      <c r="D12874" s="2">
        <v>2012</v>
      </c>
      <c r="E12874" s="2" t="s">
        <v>388</v>
      </c>
      <c r="F12874" s="2">
        <v>102451164</v>
      </c>
    </row>
    <row r="12875" spans="1:6" x14ac:dyDescent="0.25">
      <c r="A12875" s="2" t="s">
        <v>324</v>
      </c>
      <c r="B12875" s="2" t="s">
        <v>409</v>
      </c>
      <c r="C12875" s="2" t="s">
        <v>387</v>
      </c>
      <c r="D12875" s="2">
        <v>2013</v>
      </c>
      <c r="E12875" s="2" t="s">
        <v>388</v>
      </c>
      <c r="F12875" s="2">
        <v>108282217</v>
      </c>
    </row>
    <row r="12876" spans="1:6" x14ac:dyDescent="0.25">
      <c r="A12876" s="2" t="s">
        <v>324</v>
      </c>
      <c r="B12876" s="2" t="s">
        <v>409</v>
      </c>
      <c r="C12876" s="2" t="s">
        <v>387</v>
      </c>
      <c r="D12876" s="2">
        <v>2014</v>
      </c>
      <c r="E12876" s="2" t="s">
        <v>388</v>
      </c>
      <c r="F12876" s="2">
        <v>163580150</v>
      </c>
    </row>
    <row r="12877" spans="1:6" x14ac:dyDescent="0.25">
      <c r="A12877" s="2" t="s">
        <v>324</v>
      </c>
      <c r="B12877" s="2" t="s">
        <v>409</v>
      </c>
      <c r="C12877" s="2" t="s">
        <v>387</v>
      </c>
      <c r="D12877" s="2">
        <v>2015</v>
      </c>
      <c r="E12877" s="2" t="s">
        <v>388</v>
      </c>
      <c r="F12877" s="2">
        <v>94002149</v>
      </c>
    </row>
    <row r="12878" spans="1:6" x14ac:dyDescent="0.25">
      <c r="A12878" s="2" t="s">
        <v>324</v>
      </c>
      <c r="B12878" s="2" t="s">
        <v>409</v>
      </c>
      <c r="C12878" s="2" t="s">
        <v>387</v>
      </c>
      <c r="D12878" s="2">
        <v>2016</v>
      </c>
      <c r="E12878" s="2" t="s">
        <v>388</v>
      </c>
      <c r="F12878" s="2">
        <v>137900706</v>
      </c>
    </row>
    <row r="12879" spans="1:6" x14ac:dyDescent="0.25">
      <c r="A12879" s="2" t="s">
        <v>324</v>
      </c>
      <c r="B12879" s="2" t="s">
        <v>409</v>
      </c>
      <c r="C12879" s="2" t="s">
        <v>387</v>
      </c>
      <c r="D12879" s="2">
        <v>2017</v>
      </c>
      <c r="E12879" s="2" t="s">
        <v>388</v>
      </c>
      <c r="F12879" s="2">
        <v>138302357</v>
      </c>
    </row>
    <row r="12880" spans="1:6" x14ac:dyDescent="0.25">
      <c r="A12880" s="2" t="s">
        <v>324</v>
      </c>
      <c r="B12880" s="2" t="s">
        <v>409</v>
      </c>
      <c r="C12880" s="2" t="s">
        <v>387</v>
      </c>
      <c r="D12880" s="2">
        <v>2018</v>
      </c>
      <c r="E12880" s="2" t="s">
        <v>388</v>
      </c>
      <c r="F12880" s="2">
        <v>238574624</v>
      </c>
    </row>
    <row r="12881" spans="1:6" x14ac:dyDescent="0.25">
      <c r="A12881" s="2" t="s">
        <v>324</v>
      </c>
      <c r="B12881" s="2" t="s">
        <v>409</v>
      </c>
      <c r="C12881" s="2" t="s">
        <v>387</v>
      </c>
      <c r="D12881" s="2">
        <v>2019</v>
      </c>
      <c r="E12881" s="2" t="s">
        <v>388</v>
      </c>
      <c r="F12881" s="2">
        <v>253251584</v>
      </c>
    </row>
    <row r="12882" spans="1:6" x14ac:dyDescent="0.25">
      <c r="A12882" s="2" t="s">
        <v>324</v>
      </c>
      <c r="B12882" s="2" t="s">
        <v>409</v>
      </c>
      <c r="C12882" s="2" t="s">
        <v>387</v>
      </c>
      <c r="D12882" s="2">
        <v>2020</v>
      </c>
      <c r="E12882" s="2" t="s">
        <v>388</v>
      </c>
      <c r="F12882" s="2">
        <v>266519789</v>
      </c>
    </row>
    <row r="12883" spans="1:6" x14ac:dyDescent="0.25">
      <c r="A12883" s="2" t="s">
        <v>324</v>
      </c>
      <c r="B12883" s="2" t="s">
        <v>409</v>
      </c>
      <c r="C12883" s="2" t="s">
        <v>387</v>
      </c>
      <c r="D12883" s="2">
        <v>2021</v>
      </c>
      <c r="E12883" s="2" t="s">
        <v>388</v>
      </c>
      <c r="F12883" s="2">
        <v>275339577</v>
      </c>
    </row>
    <row r="12884" spans="1:6" x14ac:dyDescent="0.25">
      <c r="A12884" s="2" t="s">
        <v>324</v>
      </c>
      <c r="B12884" s="2" t="s">
        <v>409</v>
      </c>
      <c r="C12884" s="2" t="s">
        <v>389</v>
      </c>
      <c r="D12884" s="2">
        <v>2010</v>
      </c>
      <c r="E12884" s="2" t="s">
        <v>388</v>
      </c>
      <c r="F12884" s="2">
        <v>214772013</v>
      </c>
    </row>
    <row r="12885" spans="1:6" x14ac:dyDescent="0.25">
      <c r="A12885" s="2" t="s">
        <v>324</v>
      </c>
      <c r="B12885" s="2" t="s">
        <v>409</v>
      </c>
      <c r="C12885" s="2" t="s">
        <v>389</v>
      </c>
      <c r="D12885" s="2">
        <v>2011</v>
      </c>
      <c r="E12885" s="2" t="s">
        <v>388</v>
      </c>
      <c r="F12885" s="2">
        <v>313785167</v>
      </c>
    </row>
    <row r="12886" spans="1:6" x14ac:dyDescent="0.25">
      <c r="A12886" s="2" t="s">
        <v>324</v>
      </c>
      <c r="B12886" s="2" t="s">
        <v>409</v>
      </c>
      <c r="C12886" s="2" t="s">
        <v>389</v>
      </c>
      <c r="D12886" s="2">
        <v>2012</v>
      </c>
      <c r="E12886" s="2" t="s">
        <v>388</v>
      </c>
      <c r="F12886" s="2">
        <v>162577713</v>
      </c>
    </row>
    <row r="12887" spans="1:6" x14ac:dyDescent="0.25">
      <c r="A12887" s="2" t="s">
        <v>324</v>
      </c>
      <c r="B12887" s="2" t="s">
        <v>409</v>
      </c>
      <c r="C12887" s="2" t="s">
        <v>389</v>
      </c>
      <c r="D12887" s="2">
        <v>2013</v>
      </c>
      <c r="E12887" s="2" t="s">
        <v>388</v>
      </c>
      <c r="F12887" s="2">
        <v>224843200</v>
      </c>
    </row>
    <row r="12888" spans="1:6" x14ac:dyDescent="0.25">
      <c r="A12888" s="2" t="s">
        <v>324</v>
      </c>
      <c r="B12888" s="2" t="s">
        <v>409</v>
      </c>
      <c r="C12888" s="2" t="s">
        <v>389</v>
      </c>
      <c r="D12888" s="2">
        <v>2014</v>
      </c>
      <c r="E12888" s="2" t="s">
        <v>388</v>
      </c>
      <c r="F12888" s="2">
        <v>267836006</v>
      </c>
    </row>
    <row r="12889" spans="1:6" x14ac:dyDescent="0.25">
      <c r="A12889" s="2" t="s">
        <v>324</v>
      </c>
      <c r="B12889" s="2" t="s">
        <v>409</v>
      </c>
      <c r="C12889" s="2" t="s">
        <v>389</v>
      </c>
      <c r="D12889" s="2">
        <v>2015</v>
      </c>
      <c r="E12889" s="2" t="s">
        <v>388</v>
      </c>
      <c r="F12889" s="2">
        <v>211452703</v>
      </c>
    </row>
    <row r="12890" spans="1:6" x14ac:dyDescent="0.25">
      <c r="A12890" s="2" t="s">
        <v>324</v>
      </c>
      <c r="B12890" s="2" t="s">
        <v>409</v>
      </c>
      <c r="C12890" s="2" t="s">
        <v>389</v>
      </c>
      <c r="D12890" s="2">
        <v>2016</v>
      </c>
      <c r="E12890" s="2" t="s">
        <v>388</v>
      </c>
      <c r="F12890" s="2">
        <v>286749994</v>
      </c>
    </row>
    <row r="12891" spans="1:6" x14ac:dyDescent="0.25">
      <c r="A12891" s="2" t="s">
        <v>324</v>
      </c>
      <c r="B12891" s="2" t="s">
        <v>409</v>
      </c>
      <c r="C12891" s="2" t="s">
        <v>389</v>
      </c>
      <c r="D12891" s="2">
        <v>2017</v>
      </c>
      <c r="E12891" s="2" t="s">
        <v>388</v>
      </c>
      <c r="F12891" s="2">
        <v>524193172</v>
      </c>
    </row>
    <row r="12892" spans="1:6" x14ac:dyDescent="0.25">
      <c r="A12892" s="2" t="s">
        <v>324</v>
      </c>
      <c r="B12892" s="2" t="s">
        <v>409</v>
      </c>
      <c r="C12892" s="2" t="s">
        <v>389</v>
      </c>
      <c r="D12892" s="2">
        <v>2018</v>
      </c>
      <c r="E12892" s="2" t="s">
        <v>388</v>
      </c>
      <c r="F12892" s="2">
        <v>484431504</v>
      </c>
    </row>
    <row r="12893" spans="1:6" x14ac:dyDescent="0.25">
      <c r="A12893" s="2" t="s">
        <v>324</v>
      </c>
      <c r="B12893" s="2" t="s">
        <v>409</v>
      </c>
      <c r="C12893" s="2" t="s">
        <v>389</v>
      </c>
      <c r="D12893" s="2">
        <v>2019</v>
      </c>
      <c r="E12893" s="2" t="s">
        <v>388</v>
      </c>
      <c r="F12893" s="2">
        <v>481954210</v>
      </c>
    </row>
    <row r="12894" spans="1:6" x14ac:dyDescent="0.25">
      <c r="A12894" s="2" t="s">
        <v>324</v>
      </c>
      <c r="B12894" s="2" t="s">
        <v>409</v>
      </c>
      <c r="C12894" s="2" t="s">
        <v>389</v>
      </c>
      <c r="D12894" s="2">
        <v>2020</v>
      </c>
      <c r="E12894" s="2" t="s">
        <v>388</v>
      </c>
      <c r="F12894" s="2">
        <v>489278230</v>
      </c>
    </row>
    <row r="12895" spans="1:6" x14ac:dyDescent="0.25">
      <c r="A12895" s="2" t="s">
        <v>324</v>
      </c>
      <c r="B12895" s="2" t="s">
        <v>409</v>
      </c>
      <c r="C12895" s="2" t="s">
        <v>389</v>
      </c>
      <c r="D12895" s="2">
        <v>2021</v>
      </c>
      <c r="E12895" s="2" t="s">
        <v>388</v>
      </c>
      <c r="F12895" s="2">
        <v>494669728</v>
      </c>
    </row>
    <row r="12896" spans="1:6" x14ac:dyDescent="0.25">
      <c r="A12896" s="2" t="s">
        <v>324</v>
      </c>
      <c r="B12896" s="2" t="s">
        <v>409</v>
      </c>
      <c r="C12896" s="2" t="s">
        <v>390</v>
      </c>
      <c r="D12896" s="2">
        <v>2010</v>
      </c>
      <c r="E12896" s="2" t="s">
        <v>388</v>
      </c>
      <c r="F12896" s="2">
        <v>169232542</v>
      </c>
    </row>
    <row r="12897" spans="1:6" x14ac:dyDescent="0.25">
      <c r="A12897" s="2" t="s">
        <v>324</v>
      </c>
      <c r="B12897" s="2" t="s">
        <v>409</v>
      </c>
      <c r="C12897" s="2" t="s">
        <v>390</v>
      </c>
      <c r="D12897" s="2">
        <v>2011</v>
      </c>
      <c r="E12897" s="2" t="s">
        <v>388</v>
      </c>
      <c r="F12897" s="2">
        <v>122504843</v>
      </c>
    </row>
    <row r="12898" spans="1:6" x14ac:dyDescent="0.25">
      <c r="A12898" s="2" t="s">
        <v>324</v>
      </c>
      <c r="B12898" s="2" t="s">
        <v>409</v>
      </c>
      <c r="C12898" s="2" t="s">
        <v>390</v>
      </c>
      <c r="D12898" s="2">
        <v>2012</v>
      </c>
      <c r="E12898" s="2" t="s">
        <v>388</v>
      </c>
      <c r="F12898" s="2">
        <v>201138206</v>
      </c>
    </row>
    <row r="12899" spans="1:6" x14ac:dyDescent="0.25">
      <c r="A12899" s="2" t="s">
        <v>324</v>
      </c>
      <c r="B12899" s="2" t="s">
        <v>409</v>
      </c>
      <c r="C12899" s="2" t="s">
        <v>390</v>
      </c>
      <c r="D12899" s="2">
        <v>2013</v>
      </c>
      <c r="E12899" s="2" t="s">
        <v>388</v>
      </c>
      <c r="F12899" s="2">
        <v>220741294</v>
      </c>
    </row>
    <row r="12900" spans="1:6" x14ac:dyDescent="0.25">
      <c r="A12900" s="2" t="s">
        <v>324</v>
      </c>
      <c r="B12900" s="2" t="s">
        <v>409</v>
      </c>
      <c r="C12900" s="2" t="s">
        <v>390</v>
      </c>
      <c r="D12900" s="2">
        <v>2014</v>
      </c>
      <c r="E12900" s="2" t="s">
        <v>388</v>
      </c>
      <c r="F12900" s="2">
        <v>178912661</v>
      </c>
    </row>
    <row r="12901" spans="1:6" x14ac:dyDescent="0.25">
      <c r="A12901" s="2" t="s">
        <v>324</v>
      </c>
      <c r="B12901" s="2" t="s">
        <v>409</v>
      </c>
      <c r="C12901" s="2" t="s">
        <v>390</v>
      </c>
      <c r="D12901" s="2">
        <v>2015</v>
      </c>
      <c r="E12901" s="2" t="s">
        <v>388</v>
      </c>
      <c r="F12901" s="2">
        <v>603545574</v>
      </c>
    </row>
    <row r="12902" spans="1:6" x14ac:dyDescent="0.25">
      <c r="A12902" s="2" t="s">
        <v>324</v>
      </c>
      <c r="B12902" s="2" t="s">
        <v>409</v>
      </c>
      <c r="C12902" s="2" t="s">
        <v>390</v>
      </c>
      <c r="D12902" s="2">
        <v>2016</v>
      </c>
      <c r="E12902" s="2" t="s">
        <v>388</v>
      </c>
      <c r="F12902" s="2">
        <v>504945509</v>
      </c>
    </row>
    <row r="12903" spans="1:6" x14ac:dyDescent="0.25">
      <c r="A12903" s="2" t="s">
        <v>324</v>
      </c>
      <c r="B12903" s="2" t="s">
        <v>409</v>
      </c>
      <c r="C12903" s="2" t="s">
        <v>390</v>
      </c>
      <c r="D12903" s="2">
        <v>2017</v>
      </c>
      <c r="E12903" s="2" t="s">
        <v>388</v>
      </c>
      <c r="F12903" s="2">
        <v>549659309</v>
      </c>
    </row>
    <row r="12904" spans="1:6" x14ac:dyDescent="0.25">
      <c r="A12904" s="2" t="s">
        <v>324</v>
      </c>
      <c r="B12904" s="2" t="s">
        <v>409</v>
      </c>
      <c r="C12904" s="2" t="s">
        <v>390</v>
      </c>
      <c r="D12904" s="2">
        <v>2018</v>
      </c>
      <c r="E12904" s="2" t="s">
        <v>388</v>
      </c>
      <c r="F12904" s="2">
        <v>624644653</v>
      </c>
    </row>
    <row r="12905" spans="1:6" x14ac:dyDescent="0.25">
      <c r="A12905" s="2" t="s">
        <v>324</v>
      </c>
      <c r="B12905" s="2" t="s">
        <v>409</v>
      </c>
      <c r="C12905" s="2" t="s">
        <v>390</v>
      </c>
      <c r="D12905" s="2">
        <v>2019</v>
      </c>
      <c r="E12905" s="2" t="s">
        <v>388</v>
      </c>
      <c r="F12905" s="2">
        <v>659463640</v>
      </c>
    </row>
    <row r="12906" spans="1:6" x14ac:dyDescent="0.25">
      <c r="A12906" s="2" t="s">
        <v>324</v>
      </c>
      <c r="B12906" s="2" t="s">
        <v>409</v>
      </c>
      <c r="C12906" s="2" t="s">
        <v>390</v>
      </c>
      <c r="D12906" s="2">
        <v>2020</v>
      </c>
      <c r="E12906" s="2" t="s">
        <v>388</v>
      </c>
      <c r="F12906" s="2">
        <v>691326431</v>
      </c>
    </row>
    <row r="12907" spans="1:6" x14ac:dyDescent="0.25">
      <c r="A12907" s="2" t="s">
        <v>324</v>
      </c>
      <c r="B12907" s="2" t="s">
        <v>409</v>
      </c>
      <c r="C12907" s="2" t="s">
        <v>390</v>
      </c>
      <c r="D12907" s="2">
        <v>2021</v>
      </c>
      <c r="E12907" s="2" t="s">
        <v>388</v>
      </c>
      <c r="F12907" s="2">
        <v>728312845</v>
      </c>
    </row>
    <row r="12908" spans="1:6" x14ac:dyDescent="0.25">
      <c r="A12908" s="2" t="s">
        <v>325</v>
      </c>
      <c r="B12908" s="2" t="s">
        <v>414</v>
      </c>
      <c r="C12908" s="2" t="s">
        <v>387</v>
      </c>
      <c r="D12908" s="2">
        <v>2010</v>
      </c>
      <c r="E12908" s="2" t="s">
        <v>388</v>
      </c>
      <c r="F12908" s="2">
        <v>266943332</v>
      </c>
    </row>
    <row r="12909" spans="1:6" x14ac:dyDescent="0.25">
      <c r="A12909" s="2" t="s">
        <v>325</v>
      </c>
      <c r="B12909" s="2" t="s">
        <v>414</v>
      </c>
      <c r="C12909" s="2" t="s">
        <v>387</v>
      </c>
      <c r="D12909" s="2">
        <v>2011</v>
      </c>
      <c r="E12909" s="2" t="s">
        <v>388</v>
      </c>
      <c r="F12909" s="2">
        <v>98753475</v>
      </c>
    </row>
    <row r="12910" spans="1:6" x14ac:dyDescent="0.25">
      <c r="A12910" s="2" t="s">
        <v>325</v>
      </c>
      <c r="B12910" s="2" t="s">
        <v>414</v>
      </c>
      <c r="C12910" s="2" t="s">
        <v>387</v>
      </c>
      <c r="D12910" s="2">
        <v>2012</v>
      </c>
      <c r="E12910" s="2" t="s">
        <v>388</v>
      </c>
      <c r="F12910" s="2">
        <v>142414849</v>
      </c>
    </row>
    <row r="12911" spans="1:6" x14ac:dyDescent="0.25">
      <c r="A12911" s="2" t="s">
        <v>325</v>
      </c>
      <c r="B12911" s="2" t="s">
        <v>414</v>
      </c>
      <c r="C12911" s="2" t="s">
        <v>387</v>
      </c>
      <c r="D12911" s="2">
        <v>2013</v>
      </c>
      <c r="E12911" s="2" t="s">
        <v>388</v>
      </c>
      <c r="F12911" s="2">
        <v>90157456</v>
      </c>
    </row>
    <row r="12912" spans="1:6" x14ac:dyDescent="0.25">
      <c r="A12912" s="2" t="s">
        <v>325</v>
      </c>
      <c r="B12912" s="2" t="s">
        <v>414</v>
      </c>
      <c r="C12912" s="2" t="s">
        <v>387</v>
      </c>
      <c r="D12912" s="2">
        <v>2014</v>
      </c>
      <c r="E12912" s="2" t="s">
        <v>388</v>
      </c>
      <c r="F12912" s="2">
        <v>130198514</v>
      </c>
    </row>
    <row r="12913" spans="1:6" x14ac:dyDescent="0.25">
      <c r="A12913" s="2" t="s">
        <v>325</v>
      </c>
      <c r="B12913" s="2" t="s">
        <v>414</v>
      </c>
      <c r="C12913" s="2" t="s">
        <v>387</v>
      </c>
      <c r="D12913" s="2">
        <v>2015</v>
      </c>
      <c r="E12913" s="2" t="s">
        <v>388</v>
      </c>
      <c r="F12913" s="2">
        <v>210262269</v>
      </c>
    </row>
    <row r="12914" spans="1:6" x14ac:dyDescent="0.25">
      <c r="A12914" s="2" t="s">
        <v>325</v>
      </c>
      <c r="B12914" s="2" t="s">
        <v>414</v>
      </c>
      <c r="C12914" s="2" t="s">
        <v>387</v>
      </c>
      <c r="D12914" s="2">
        <v>2016</v>
      </c>
      <c r="E12914" s="2" t="s">
        <v>388</v>
      </c>
      <c r="F12914" s="2">
        <v>66936528</v>
      </c>
    </row>
    <row r="12915" spans="1:6" x14ac:dyDescent="0.25">
      <c r="A12915" s="2" t="s">
        <v>325</v>
      </c>
      <c r="B12915" s="2" t="s">
        <v>414</v>
      </c>
      <c r="C12915" s="2" t="s">
        <v>387</v>
      </c>
      <c r="D12915" s="2">
        <v>2017</v>
      </c>
      <c r="E12915" s="2" t="s">
        <v>388</v>
      </c>
      <c r="F12915" s="2">
        <v>185767537</v>
      </c>
    </row>
    <row r="12916" spans="1:6" x14ac:dyDescent="0.25">
      <c r="A12916" s="2" t="s">
        <v>325</v>
      </c>
      <c r="B12916" s="2" t="s">
        <v>414</v>
      </c>
      <c r="C12916" s="2" t="s">
        <v>387</v>
      </c>
      <c r="D12916" s="2">
        <v>2018</v>
      </c>
      <c r="E12916" s="2" t="s">
        <v>388</v>
      </c>
      <c r="F12916" s="2">
        <v>211950177</v>
      </c>
    </row>
    <row r="12917" spans="1:6" x14ac:dyDescent="0.25">
      <c r="A12917" s="2" t="s">
        <v>325</v>
      </c>
      <c r="B12917" s="2" t="s">
        <v>414</v>
      </c>
      <c r="C12917" s="2" t="s">
        <v>387</v>
      </c>
      <c r="D12917" s="2">
        <v>2019</v>
      </c>
      <c r="E12917" s="2" t="s">
        <v>388</v>
      </c>
      <c r="F12917" s="2">
        <v>225598916</v>
      </c>
    </row>
    <row r="12918" spans="1:6" x14ac:dyDescent="0.25">
      <c r="A12918" s="2" t="s">
        <v>325</v>
      </c>
      <c r="B12918" s="2" t="s">
        <v>414</v>
      </c>
      <c r="C12918" s="2" t="s">
        <v>387</v>
      </c>
      <c r="D12918" s="2">
        <v>2020</v>
      </c>
      <c r="E12918" s="2" t="s">
        <v>388</v>
      </c>
      <c r="F12918" s="2">
        <v>243026721</v>
      </c>
    </row>
    <row r="12919" spans="1:6" x14ac:dyDescent="0.25">
      <c r="A12919" s="2" t="s">
        <v>325</v>
      </c>
      <c r="B12919" s="2" t="s">
        <v>414</v>
      </c>
      <c r="C12919" s="2" t="s">
        <v>387</v>
      </c>
      <c r="D12919" s="2">
        <v>2021</v>
      </c>
      <c r="E12919" s="2" t="s">
        <v>388</v>
      </c>
      <c r="F12919" s="2">
        <v>256907228</v>
      </c>
    </row>
    <row r="12920" spans="1:6" x14ac:dyDescent="0.25">
      <c r="A12920" s="2" t="s">
        <v>325</v>
      </c>
      <c r="B12920" s="2" t="s">
        <v>414</v>
      </c>
      <c r="C12920" s="2" t="s">
        <v>389</v>
      </c>
      <c r="D12920" s="2">
        <v>2010</v>
      </c>
      <c r="E12920" s="2" t="s">
        <v>388</v>
      </c>
      <c r="F12920" s="2">
        <v>85396507</v>
      </c>
    </row>
    <row r="12921" spans="1:6" x14ac:dyDescent="0.25">
      <c r="A12921" s="2" t="s">
        <v>325</v>
      </c>
      <c r="B12921" s="2" t="s">
        <v>414</v>
      </c>
      <c r="C12921" s="2" t="s">
        <v>389</v>
      </c>
      <c r="D12921" s="2">
        <v>2011</v>
      </c>
      <c r="E12921" s="2" t="s">
        <v>388</v>
      </c>
      <c r="F12921" s="2">
        <v>289452501</v>
      </c>
    </row>
    <row r="12922" spans="1:6" x14ac:dyDescent="0.25">
      <c r="A12922" s="2" t="s">
        <v>325</v>
      </c>
      <c r="B12922" s="2" t="s">
        <v>414</v>
      </c>
      <c r="C12922" s="2" t="s">
        <v>389</v>
      </c>
      <c r="D12922" s="2">
        <v>2012</v>
      </c>
      <c r="E12922" s="2" t="s">
        <v>388</v>
      </c>
      <c r="F12922" s="2">
        <v>105703233</v>
      </c>
    </row>
    <row r="12923" spans="1:6" x14ac:dyDescent="0.25">
      <c r="A12923" s="2" t="s">
        <v>325</v>
      </c>
      <c r="B12923" s="2" t="s">
        <v>414</v>
      </c>
      <c r="C12923" s="2" t="s">
        <v>389</v>
      </c>
      <c r="D12923" s="2">
        <v>2013</v>
      </c>
      <c r="E12923" s="2" t="s">
        <v>388</v>
      </c>
      <c r="F12923" s="2">
        <v>179443610</v>
      </c>
    </row>
    <row r="12924" spans="1:6" x14ac:dyDescent="0.25">
      <c r="A12924" s="2" t="s">
        <v>325</v>
      </c>
      <c r="B12924" s="2" t="s">
        <v>414</v>
      </c>
      <c r="C12924" s="2" t="s">
        <v>389</v>
      </c>
      <c r="D12924" s="2">
        <v>2014</v>
      </c>
      <c r="E12924" s="2" t="s">
        <v>388</v>
      </c>
      <c r="F12924" s="2">
        <v>46040332</v>
      </c>
    </row>
    <row r="12925" spans="1:6" x14ac:dyDescent="0.25">
      <c r="A12925" s="2" t="s">
        <v>325</v>
      </c>
      <c r="B12925" s="2" t="s">
        <v>414</v>
      </c>
      <c r="C12925" s="2" t="s">
        <v>389</v>
      </c>
      <c r="D12925" s="2">
        <v>2015</v>
      </c>
      <c r="E12925" s="2" t="s">
        <v>388</v>
      </c>
      <c r="F12925" s="2">
        <v>66953103</v>
      </c>
    </row>
    <row r="12926" spans="1:6" x14ac:dyDescent="0.25">
      <c r="A12926" s="2" t="s">
        <v>325</v>
      </c>
      <c r="B12926" s="2" t="s">
        <v>414</v>
      </c>
      <c r="C12926" s="2" t="s">
        <v>389</v>
      </c>
      <c r="D12926" s="2">
        <v>2016</v>
      </c>
      <c r="E12926" s="2" t="s">
        <v>388</v>
      </c>
      <c r="F12926" s="2">
        <v>53912605</v>
      </c>
    </row>
    <row r="12927" spans="1:6" x14ac:dyDescent="0.25">
      <c r="A12927" s="2" t="s">
        <v>325</v>
      </c>
      <c r="B12927" s="2" t="s">
        <v>414</v>
      </c>
      <c r="C12927" s="2" t="s">
        <v>389</v>
      </c>
      <c r="D12927" s="2">
        <v>2017</v>
      </c>
      <c r="E12927" s="2" t="s">
        <v>388</v>
      </c>
      <c r="F12927" s="2">
        <v>174415577</v>
      </c>
    </row>
    <row r="12928" spans="1:6" x14ac:dyDescent="0.25">
      <c r="A12928" s="2" t="s">
        <v>325</v>
      </c>
      <c r="B12928" s="2" t="s">
        <v>414</v>
      </c>
      <c r="C12928" s="2" t="s">
        <v>389</v>
      </c>
      <c r="D12928" s="2">
        <v>2018</v>
      </c>
      <c r="E12928" s="2" t="s">
        <v>388</v>
      </c>
      <c r="F12928" s="2">
        <v>198966028</v>
      </c>
    </row>
    <row r="12929" spans="1:6" x14ac:dyDescent="0.25">
      <c r="A12929" s="2" t="s">
        <v>325</v>
      </c>
      <c r="B12929" s="2" t="s">
        <v>414</v>
      </c>
      <c r="C12929" s="2" t="s">
        <v>389</v>
      </c>
      <c r="D12929" s="2">
        <v>2019</v>
      </c>
      <c r="E12929" s="2" t="s">
        <v>388</v>
      </c>
      <c r="F12929" s="2">
        <v>203020029</v>
      </c>
    </row>
    <row r="12930" spans="1:6" x14ac:dyDescent="0.25">
      <c r="A12930" s="2" t="s">
        <v>325</v>
      </c>
      <c r="B12930" s="2" t="s">
        <v>414</v>
      </c>
      <c r="C12930" s="2" t="s">
        <v>389</v>
      </c>
      <c r="D12930" s="2">
        <v>2020</v>
      </c>
      <c r="E12930" s="2" t="s">
        <v>388</v>
      </c>
      <c r="F12930" s="2">
        <v>210601115</v>
      </c>
    </row>
    <row r="12931" spans="1:6" x14ac:dyDescent="0.25">
      <c r="A12931" s="2" t="s">
        <v>325</v>
      </c>
      <c r="B12931" s="2" t="s">
        <v>414</v>
      </c>
      <c r="C12931" s="2" t="s">
        <v>389</v>
      </c>
      <c r="D12931" s="2">
        <v>2021</v>
      </c>
      <c r="E12931" s="2" t="s">
        <v>388</v>
      </c>
      <c r="F12931" s="2">
        <v>217965620</v>
      </c>
    </row>
    <row r="12932" spans="1:6" x14ac:dyDescent="0.25">
      <c r="A12932" s="2" t="s">
        <v>325</v>
      </c>
      <c r="B12932" s="2" t="s">
        <v>414</v>
      </c>
      <c r="C12932" s="2" t="s">
        <v>390</v>
      </c>
      <c r="D12932" s="2">
        <v>2010</v>
      </c>
      <c r="E12932" s="2" t="s">
        <v>388</v>
      </c>
      <c r="F12932" s="2">
        <v>40607852</v>
      </c>
    </row>
    <row r="12933" spans="1:6" x14ac:dyDescent="0.25">
      <c r="A12933" s="2" t="s">
        <v>325</v>
      </c>
      <c r="B12933" s="2" t="s">
        <v>414</v>
      </c>
      <c r="C12933" s="2" t="s">
        <v>390</v>
      </c>
      <c r="D12933" s="2">
        <v>2011</v>
      </c>
      <c r="E12933" s="2" t="s">
        <v>388</v>
      </c>
      <c r="F12933" s="2">
        <v>64039249</v>
      </c>
    </row>
    <row r="12934" spans="1:6" x14ac:dyDescent="0.25">
      <c r="A12934" s="2" t="s">
        <v>325</v>
      </c>
      <c r="B12934" s="2" t="s">
        <v>414</v>
      </c>
      <c r="C12934" s="2" t="s">
        <v>390</v>
      </c>
      <c r="D12934" s="2">
        <v>2012</v>
      </c>
      <c r="E12934" s="2" t="s">
        <v>388</v>
      </c>
      <c r="F12934" s="2">
        <v>36415613</v>
      </c>
    </row>
    <row r="12935" spans="1:6" x14ac:dyDescent="0.25">
      <c r="A12935" s="2" t="s">
        <v>325</v>
      </c>
      <c r="B12935" s="2" t="s">
        <v>414</v>
      </c>
      <c r="C12935" s="2" t="s">
        <v>390</v>
      </c>
      <c r="D12935" s="2">
        <v>2013</v>
      </c>
      <c r="E12935" s="2" t="s">
        <v>388</v>
      </c>
      <c r="F12935" s="2">
        <v>25746909</v>
      </c>
    </row>
    <row r="12936" spans="1:6" x14ac:dyDescent="0.25">
      <c r="A12936" s="2" t="s">
        <v>325</v>
      </c>
      <c r="B12936" s="2" t="s">
        <v>414</v>
      </c>
      <c r="C12936" s="2" t="s">
        <v>390</v>
      </c>
      <c r="D12936" s="2">
        <v>2014</v>
      </c>
      <c r="E12936" s="2" t="s">
        <v>388</v>
      </c>
      <c r="F12936" s="2">
        <v>30738491</v>
      </c>
    </row>
    <row r="12937" spans="1:6" x14ac:dyDescent="0.25">
      <c r="A12937" s="2" t="s">
        <v>325</v>
      </c>
      <c r="B12937" s="2" t="s">
        <v>414</v>
      </c>
      <c r="C12937" s="2" t="s">
        <v>390</v>
      </c>
      <c r="D12937" s="2">
        <v>2015</v>
      </c>
      <c r="E12937" s="2" t="s">
        <v>388</v>
      </c>
      <c r="F12937" s="2">
        <v>35118791</v>
      </c>
    </row>
    <row r="12938" spans="1:6" x14ac:dyDescent="0.25">
      <c r="A12938" s="2" t="s">
        <v>325</v>
      </c>
      <c r="B12938" s="2" t="s">
        <v>414</v>
      </c>
      <c r="C12938" s="2" t="s">
        <v>390</v>
      </c>
      <c r="D12938" s="2">
        <v>2016</v>
      </c>
      <c r="E12938" s="2" t="s">
        <v>388</v>
      </c>
      <c r="F12938" s="2">
        <v>86373032</v>
      </c>
    </row>
    <row r="12939" spans="1:6" x14ac:dyDescent="0.25">
      <c r="A12939" s="2" t="s">
        <v>325</v>
      </c>
      <c r="B12939" s="2" t="s">
        <v>414</v>
      </c>
      <c r="C12939" s="2" t="s">
        <v>390</v>
      </c>
      <c r="D12939" s="2">
        <v>2017</v>
      </c>
      <c r="E12939" s="2" t="s">
        <v>388</v>
      </c>
      <c r="F12939" s="2">
        <v>93823876</v>
      </c>
    </row>
    <row r="12940" spans="1:6" x14ac:dyDescent="0.25">
      <c r="A12940" s="2" t="s">
        <v>325</v>
      </c>
      <c r="B12940" s="2" t="s">
        <v>414</v>
      </c>
      <c r="C12940" s="2" t="s">
        <v>390</v>
      </c>
      <c r="D12940" s="2">
        <v>2018</v>
      </c>
      <c r="E12940" s="2" t="s">
        <v>388</v>
      </c>
      <c r="F12940" s="2">
        <v>92563850</v>
      </c>
    </row>
    <row r="12941" spans="1:6" x14ac:dyDescent="0.25">
      <c r="A12941" s="2" t="s">
        <v>325</v>
      </c>
      <c r="B12941" s="2" t="s">
        <v>414</v>
      </c>
      <c r="C12941" s="2" t="s">
        <v>390</v>
      </c>
      <c r="D12941" s="2">
        <v>2019</v>
      </c>
      <c r="E12941" s="2" t="s">
        <v>388</v>
      </c>
      <c r="F12941" s="2">
        <v>97123843</v>
      </c>
    </row>
    <row r="12942" spans="1:6" x14ac:dyDescent="0.25">
      <c r="A12942" s="2" t="s">
        <v>325</v>
      </c>
      <c r="B12942" s="2" t="s">
        <v>414</v>
      </c>
      <c r="C12942" s="2" t="s">
        <v>390</v>
      </c>
      <c r="D12942" s="2">
        <v>2020</v>
      </c>
      <c r="E12942" s="2" t="s">
        <v>388</v>
      </c>
      <c r="F12942" s="2">
        <v>104075101</v>
      </c>
    </row>
    <row r="12943" spans="1:6" x14ac:dyDescent="0.25">
      <c r="A12943" s="2" t="s">
        <v>325</v>
      </c>
      <c r="B12943" s="2" t="s">
        <v>414</v>
      </c>
      <c r="C12943" s="2" t="s">
        <v>390</v>
      </c>
      <c r="D12943" s="2">
        <v>2021</v>
      </c>
      <c r="E12943" s="2" t="s">
        <v>388</v>
      </c>
      <c r="F12943" s="2">
        <v>110675248</v>
      </c>
    </row>
    <row r="12944" spans="1:6" x14ac:dyDescent="0.25">
      <c r="A12944" s="2" t="s">
        <v>326</v>
      </c>
      <c r="B12944" s="2" t="s">
        <v>408</v>
      </c>
      <c r="C12944" s="2" t="s">
        <v>387</v>
      </c>
      <c r="D12944" s="2">
        <v>2010</v>
      </c>
      <c r="E12944" s="2" t="s">
        <v>388</v>
      </c>
      <c r="F12944" s="2">
        <v>167336986</v>
      </c>
    </row>
    <row r="12945" spans="1:6" x14ac:dyDescent="0.25">
      <c r="A12945" s="2" t="s">
        <v>326</v>
      </c>
      <c r="B12945" s="2" t="s">
        <v>408</v>
      </c>
      <c r="C12945" s="2" t="s">
        <v>387</v>
      </c>
      <c r="D12945" s="2">
        <v>2011</v>
      </c>
      <c r="E12945" s="2" t="s">
        <v>388</v>
      </c>
      <c r="F12945" s="2">
        <v>159002847</v>
      </c>
    </row>
    <row r="12946" spans="1:6" x14ac:dyDescent="0.25">
      <c r="A12946" s="2" t="s">
        <v>326</v>
      </c>
      <c r="B12946" s="2" t="s">
        <v>408</v>
      </c>
      <c r="C12946" s="2" t="s">
        <v>387</v>
      </c>
      <c r="D12946" s="2">
        <v>2012</v>
      </c>
      <c r="E12946" s="2" t="s">
        <v>388</v>
      </c>
      <c r="F12946" s="2">
        <v>199071860</v>
      </c>
    </row>
    <row r="12947" spans="1:6" x14ac:dyDescent="0.25">
      <c r="A12947" s="2" t="s">
        <v>326</v>
      </c>
      <c r="B12947" s="2" t="s">
        <v>408</v>
      </c>
      <c r="C12947" s="2" t="s">
        <v>387</v>
      </c>
      <c r="D12947" s="2">
        <v>2013</v>
      </c>
      <c r="E12947" s="2" t="s">
        <v>388</v>
      </c>
      <c r="F12947" s="2">
        <v>162393404</v>
      </c>
    </row>
    <row r="12948" spans="1:6" x14ac:dyDescent="0.25">
      <c r="A12948" s="2" t="s">
        <v>326</v>
      </c>
      <c r="B12948" s="2" t="s">
        <v>408</v>
      </c>
      <c r="C12948" s="2" t="s">
        <v>387</v>
      </c>
      <c r="D12948" s="2">
        <v>2014</v>
      </c>
      <c r="E12948" s="2" t="s">
        <v>388</v>
      </c>
      <c r="F12948" s="2">
        <v>229191067</v>
      </c>
    </row>
    <row r="12949" spans="1:6" x14ac:dyDescent="0.25">
      <c r="A12949" s="2" t="s">
        <v>326</v>
      </c>
      <c r="B12949" s="2" t="s">
        <v>408</v>
      </c>
      <c r="C12949" s="2" t="s">
        <v>387</v>
      </c>
      <c r="D12949" s="2">
        <v>2015</v>
      </c>
      <c r="E12949" s="2" t="s">
        <v>388</v>
      </c>
      <c r="F12949" s="2">
        <v>331750935</v>
      </c>
    </row>
    <row r="12950" spans="1:6" x14ac:dyDescent="0.25">
      <c r="A12950" s="2" t="s">
        <v>326</v>
      </c>
      <c r="B12950" s="2" t="s">
        <v>408</v>
      </c>
      <c r="C12950" s="2" t="s">
        <v>387</v>
      </c>
      <c r="D12950" s="2">
        <v>2016</v>
      </c>
      <c r="E12950" s="2" t="s">
        <v>388</v>
      </c>
      <c r="F12950" s="2">
        <v>183903744</v>
      </c>
    </row>
    <row r="12951" spans="1:6" x14ac:dyDescent="0.25">
      <c r="A12951" s="2" t="s">
        <v>326</v>
      </c>
      <c r="B12951" s="2" t="s">
        <v>408</v>
      </c>
      <c r="C12951" s="2" t="s">
        <v>387</v>
      </c>
      <c r="D12951" s="2">
        <v>2017</v>
      </c>
      <c r="E12951" s="2" t="s">
        <v>388</v>
      </c>
      <c r="F12951" s="2">
        <v>140183136</v>
      </c>
    </row>
    <row r="12952" spans="1:6" x14ac:dyDescent="0.25">
      <c r="A12952" s="2" t="s">
        <v>326</v>
      </c>
      <c r="B12952" s="2" t="s">
        <v>408</v>
      </c>
      <c r="C12952" s="2" t="s">
        <v>387</v>
      </c>
      <c r="D12952" s="2">
        <v>2018</v>
      </c>
      <c r="E12952" s="2" t="s">
        <v>388</v>
      </c>
      <c r="F12952" s="2">
        <v>252056554</v>
      </c>
    </row>
    <row r="12953" spans="1:6" x14ac:dyDescent="0.25">
      <c r="A12953" s="2" t="s">
        <v>326</v>
      </c>
      <c r="B12953" s="2" t="s">
        <v>408</v>
      </c>
      <c r="C12953" s="2" t="s">
        <v>387</v>
      </c>
      <c r="D12953" s="2">
        <v>2019</v>
      </c>
      <c r="E12953" s="2" t="s">
        <v>388</v>
      </c>
      <c r="F12953" s="2">
        <v>268689707</v>
      </c>
    </row>
    <row r="12954" spans="1:6" x14ac:dyDescent="0.25">
      <c r="A12954" s="2" t="s">
        <v>326</v>
      </c>
      <c r="B12954" s="2" t="s">
        <v>408</v>
      </c>
      <c r="C12954" s="2" t="s">
        <v>387</v>
      </c>
      <c r="D12954" s="2">
        <v>2020</v>
      </c>
      <c r="E12954" s="2" t="s">
        <v>388</v>
      </c>
      <c r="F12954" s="2">
        <v>283995779</v>
      </c>
    </row>
    <row r="12955" spans="1:6" x14ac:dyDescent="0.25">
      <c r="A12955" s="2" t="s">
        <v>326</v>
      </c>
      <c r="B12955" s="2" t="s">
        <v>408</v>
      </c>
      <c r="C12955" s="2" t="s">
        <v>387</v>
      </c>
      <c r="D12955" s="2">
        <v>2021</v>
      </c>
      <c r="E12955" s="2" t="s">
        <v>388</v>
      </c>
      <c r="F12955" s="2">
        <v>293724934</v>
      </c>
    </row>
    <row r="12956" spans="1:6" x14ac:dyDescent="0.25">
      <c r="A12956" s="2" t="s">
        <v>326</v>
      </c>
      <c r="B12956" s="2" t="s">
        <v>408</v>
      </c>
      <c r="C12956" s="2" t="s">
        <v>389</v>
      </c>
      <c r="D12956" s="2">
        <v>2010</v>
      </c>
      <c r="E12956" s="2" t="s">
        <v>388</v>
      </c>
      <c r="F12956" s="2">
        <v>498962147</v>
      </c>
    </row>
    <row r="12957" spans="1:6" x14ac:dyDescent="0.25">
      <c r="A12957" s="2" t="s">
        <v>326</v>
      </c>
      <c r="B12957" s="2" t="s">
        <v>408</v>
      </c>
      <c r="C12957" s="2" t="s">
        <v>389</v>
      </c>
      <c r="D12957" s="2">
        <v>2011</v>
      </c>
      <c r="E12957" s="2" t="s">
        <v>388</v>
      </c>
      <c r="F12957" s="2">
        <v>674675598</v>
      </c>
    </row>
    <row r="12958" spans="1:6" x14ac:dyDescent="0.25">
      <c r="A12958" s="2" t="s">
        <v>326</v>
      </c>
      <c r="B12958" s="2" t="s">
        <v>408</v>
      </c>
      <c r="C12958" s="2" t="s">
        <v>389</v>
      </c>
      <c r="D12958" s="2">
        <v>2012</v>
      </c>
      <c r="E12958" s="2" t="s">
        <v>388</v>
      </c>
      <c r="F12958" s="2">
        <v>657785388</v>
      </c>
    </row>
    <row r="12959" spans="1:6" x14ac:dyDescent="0.25">
      <c r="A12959" s="2" t="s">
        <v>326</v>
      </c>
      <c r="B12959" s="2" t="s">
        <v>408</v>
      </c>
      <c r="C12959" s="2" t="s">
        <v>389</v>
      </c>
      <c r="D12959" s="2">
        <v>2013</v>
      </c>
      <c r="E12959" s="2" t="s">
        <v>388</v>
      </c>
      <c r="F12959" s="2">
        <v>488361362</v>
      </c>
    </row>
    <row r="12960" spans="1:6" x14ac:dyDescent="0.25">
      <c r="A12960" s="2" t="s">
        <v>326</v>
      </c>
      <c r="B12960" s="2" t="s">
        <v>408</v>
      </c>
      <c r="C12960" s="2" t="s">
        <v>389</v>
      </c>
      <c r="D12960" s="2">
        <v>2014</v>
      </c>
      <c r="E12960" s="2" t="s">
        <v>388</v>
      </c>
      <c r="F12960" s="2">
        <v>420327611</v>
      </c>
    </row>
    <row r="12961" spans="1:6" x14ac:dyDescent="0.25">
      <c r="A12961" s="2" t="s">
        <v>326</v>
      </c>
      <c r="B12961" s="2" t="s">
        <v>408</v>
      </c>
      <c r="C12961" s="2" t="s">
        <v>389</v>
      </c>
      <c r="D12961" s="2">
        <v>2015</v>
      </c>
      <c r="E12961" s="2" t="s">
        <v>388</v>
      </c>
      <c r="F12961" s="2">
        <v>321163734</v>
      </c>
    </row>
    <row r="12962" spans="1:6" x14ac:dyDescent="0.25">
      <c r="A12962" s="2" t="s">
        <v>326</v>
      </c>
      <c r="B12962" s="2" t="s">
        <v>408</v>
      </c>
      <c r="C12962" s="2" t="s">
        <v>389</v>
      </c>
      <c r="D12962" s="2">
        <v>2016</v>
      </c>
      <c r="E12962" s="2" t="s">
        <v>388</v>
      </c>
      <c r="F12962" s="2">
        <v>1355799868</v>
      </c>
    </row>
    <row r="12963" spans="1:6" x14ac:dyDescent="0.25">
      <c r="A12963" s="2" t="s">
        <v>326</v>
      </c>
      <c r="B12963" s="2" t="s">
        <v>408</v>
      </c>
      <c r="C12963" s="2" t="s">
        <v>389</v>
      </c>
      <c r="D12963" s="2">
        <v>2017</v>
      </c>
      <c r="E12963" s="2" t="s">
        <v>388</v>
      </c>
      <c r="F12963" s="2">
        <v>672920095</v>
      </c>
    </row>
    <row r="12964" spans="1:6" x14ac:dyDescent="0.25">
      <c r="A12964" s="2" t="s">
        <v>326</v>
      </c>
      <c r="B12964" s="2" t="s">
        <v>408</v>
      </c>
      <c r="C12964" s="2" t="s">
        <v>389</v>
      </c>
      <c r="D12964" s="2">
        <v>2018</v>
      </c>
      <c r="E12964" s="2" t="s">
        <v>388</v>
      </c>
      <c r="F12964" s="2">
        <v>612506650</v>
      </c>
    </row>
    <row r="12965" spans="1:6" x14ac:dyDescent="0.25">
      <c r="A12965" s="2" t="s">
        <v>326</v>
      </c>
      <c r="B12965" s="2" t="s">
        <v>408</v>
      </c>
      <c r="C12965" s="2" t="s">
        <v>389</v>
      </c>
      <c r="D12965" s="2">
        <v>2019</v>
      </c>
      <c r="E12965" s="2" t="s">
        <v>388</v>
      </c>
      <c r="F12965" s="2">
        <v>616148962</v>
      </c>
    </row>
    <row r="12966" spans="1:6" x14ac:dyDescent="0.25">
      <c r="A12966" s="2" t="s">
        <v>326</v>
      </c>
      <c r="B12966" s="2" t="s">
        <v>408</v>
      </c>
      <c r="C12966" s="2" t="s">
        <v>389</v>
      </c>
      <c r="D12966" s="2">
        <v>2020</v>
      </c>
      <c r="E12966" s="2" t="s">
        <v>388</v>
      </c>
      <c r="F12966" s="2">
        <v>618810121</v>
      </c>
    </row>
    <row r="12967" spans="1:6" x14ac:dyDescent="0.25">
      <c r="A12967" s="2" t="s">
        <v>326</v>
      </c>
      <c r="B12967" s="2" t="s">
        <v>408</v>
      </c>
      <c r="C12967" s="2" t="s">
        <v>389</v>
      </c>
      <c r="D12967" s="2">
        <v>2021</v>
      </c>
      <c r="E12967" s="2" t="s">
        <v>388</v>
      </c>
      <c r="F12967" s="2">
        <v>621036600</v>
      </c>
    </row>
    <row r="12968" spans="1:6" x14ac:dyDescent="0.25">
      <c r="A12968" s="2" t="s">
        <v>326</v>
      </c>
      <c r="B12968" s="2" t="s">
        <v>408</v>
      </c>
      <c r="C12968" s="2" t="s">
        <v>390</v>
      </c>
      <c r="D12968" s="2">
        <v>2010</v>
      </c>
      <c r="E12968" s="2" t="s">
        <v>388</v>
      </c>
      <c r="F12968" s="2">
        <v>191404651</v>
      </c>
    </row>
    <row r="12969" spans="1:6" x14ac:dyDescent="0.25">
      <c r="A12969" s="2" t="s">
        <v>326</v>
      </c>
      <c r="B12969" s="2" t="s">
        <v>408</v>
      </c>
      <c r="C12969" s="2" t="s">
        <v>390</v>
      </c>
      <c r="D12969" s="2">
        <v>2011</v>
      </c>
      <c r="E12969" s="2" t="s">
        <v>388</v>
      </c>
      <c r="F12969" s="2">
        <v>190351818</v>
      </c>
    </row>
    <row r="12970" spans="1:6" x14ac:dyDescent="0.25">
      <c r="A12970" s="2" t="s">
        <v>326</v>
      </c>
      <c r="B12970" s="2" t="s">
        <v>408</v>
      </c>
      <c r="C12970" s="2" t="s">
        <v>390</v>
      </c>
      <c r="D12970" s="2">
        <v>2012</v>
      </c>
      <c r="E12970" s="2" t="s">
        <v>388</v>
      </c>
      <c r="F12970" s="2">
        <v>174490548</v>
      </c>
    </row>
    <row r="12971" spans="1:6" x14ac:dyDescent="0.25">
      <c r="A12971" s="2" t="s">
        <v>326</v>
      </c>
      <c r="B12971" s="2" t="s">
        <v>408</v>
      </c>
      <c r="C12971" s="2" t="s">
        <v>390</v>
      </c>
      <c r="D12971" s="2">
        <v>2013</v>
      </c>
      <c r="E12971" s="2" t="s">
        <v>388</v>
      </c>
      <c r="F12971" s="2">
        <v>215409380</v>
      </c>
    </row>
    <row r="12972" spans="1:6" x14ac:dyDescent="0.25">
      <c r="A12972" s="2" t="s">
        <v>326</v>
      </c>
      <c r="B12972" s="2" t="s">
        <v>408</v>
      </c>
      <c r="C12972" s="2" t="s">
        <v>390</v>
      </c>
      <c r="D12972" s="2">
        <v>2014</v>
      </c>
      <c r="E12972" s="2" t="s">
        <v>388</v>
      </c>
      <c r="F12972" s="2">
        <v>194427353</v>
      </c>
    </row>
    <row r="12973" spans="1:6" x14ac:dyDescent="0.25">
      <c r="A12973" s="2" t="s">
        <v>326</v>
      </c>
      <c r="B12973" s="2" t="s">
        <v>408</v>
      </c>
      <c r="C12973" s="2" t="s">
        <v>390</v>
      </c>
      <c r="D12973" s="2">
        <v>2015</v>
      </c>
      <c r="E12973" s="2" t="s">
        <v>388</v>
      </c>
      <c r="F12973" s="2">
        <v>487222576</v>
      </c>
    </row>
    <row r="12974" spans="1:6" x14ac:dyDescent="0.25">
      <c r="A12974" s="2" t="s">
        <v>326</v>
      </c>
      <c r="B12974" s="2" t="s">
        <v>408</v>
      </c>
      <c r="C12974" s="2" t="s">
        <v>390</v>
      </c>
      <c r="D12974" s="2">
        <v>2016</v>
      </c>
      <c r="E12974" s="2" t="s">
        <v>388</v>
      </c>
      <c r="F12974" s="2">
        <v>366235649</v>
      </c>
    </row>
    <row r="12975" spans="1:6" x14ac:dyDescent="0.25">
      <c r="A12975" s="2" t="s">
        <v>326</v>
      </c>
      <c r="B12975" s="2" t="s">
        <v>408</v>
      </c>
      <c r="C12975" s="2" t="s">
        <v>390</v>
      </c>
      <c r="D12975" s="2">
        <v>2017</v>
      </c>
      <c r="E12975" s="2" t="s">
        <v>388</v>
      </c>
      <c r="F12975" s="2">
        <v>475111901</v>
      </c>
    </row>
    <row r="12976" spans="1:6" x14ac:dyDescent="0.25">
      <c r="A12976" s="2" t="s">
        <v>326</v>
      </c>
      <c r="B12976" s="2" t="s">
        <v>408</v>
      </c>
      <c r="C12976" s="2" t="s">
        <v>390</v>
      </c>
      <c r="D12976" s="2">
        <v>2018</v>
      </c>
      <c r="E12976" s="2" t="s">
        <v>388</v>
      </c>
      <c r="F12976" s="2">
        <v>532846733</v>
      </c>
    </row>
    <row r="12977" spans="1:6" x14ac:dyDescent="0.25">
      <c r="A12977" s="2" t="s">
        <v>326</v>
      </c>
      <c r="B12977" s="2" t="s">
        <v>408</v>
      </c>
      <c r="C12977" s="2" t="s">
        <v>390</v>
      </c>
      <c r="D12977" s="2">
        <v>2019</v>
      </c>
      <c r="E12977" s="2" t="s">
        <v>388</v>
      </c>
      <c r="F12977" s="2">
        <v>547955155</v>
      </c>
    </row>
    <row r="12978" spans="1:6" x14ac:dyDescent="0.25">
      <c r="A12978" s="2" t="s">
        <v>326</v>
      </c>
      <c r="B12978" s="2" t="s">
        <v>408</v>
      </c>
      <c r="C12978" s="2" t="s">
        <v>390</v>
      </c>
      <c r="D12978" s="2">
        <v>2020</v>
      </c>
      <c r="E12978" s="2" t="s">
        <v>388</v>
      </c>
      <c r="F12978" s="2">
        <v>580355625</v>
      </c>
    </row>
    <row r="12979" spans="1:6" x14ac:dyDescent="0.25">
      <c r="A12979" s="2" t="s">
        <v>326</v>
      </c>
      <c r="B12979" s="2" t="s">
        <v>408</v>
      </c>
      <c r="C12979" s="2" t="s">
        <v>390</v>
      </c>
      <c r="D12979" s="2">
        <v>2021</v>
      </c>
      <c r="E12979" s="2" t="s">
        <v>388</v>
      </c>
      <c r="F12979" s="2">
        <v>602610189</v>
      </c>
    </row>
    <row r="12980" spans="1:6" x14ac:dyDescent="0.25">
      <c r="A12980" s="2" t="s">
        <v>327</v>
      </c>
      <c r="B12980" s="2" t="s">
        <v>425</v>
      </c>
      <c r="C12980" s="2" t="s">
        <v>387</v>
      </c>
      <c r="D12980" s="2">
        <v>2010</v>
      </c>
      <c r="E12980" s="2" t="s">
        <v>388</v>
      </c>
      <c r="F12980" s="2">
        <v>68795542</v>
      </c>
    </row>
    <row r="12981" spans="1:6" x14ac:dyDescent="0.25">
      <c r="A12981" s="2" t="s">
        <v>327</v>
      </c>
      <c r="B12981" s="2" t="s">
        <v>425</v>
      </c>
      <c r="C12981" s="2" t="s">
        <v>387</v>
      </c>
      <c r="D12981" s="2">
        <v>2011</v>
      </c>
      <c r="E12981" s="2" t="s">
        <v>388</v>
      </c>
      <c r="F12981" s="2">
        <v>82321017</v>
      </c>
    </row>
    <row r="12982" spans="1:6" x14ac:dyDescent="0.25">
      <c r="A12982" s="2" t="s">
        <v>327</v>
      </c>
      <c r="B12982" s="2" t="s">
        <v>425</v>
      </c>
      <c r="C12982" s="2" t="s">
        <v>387</v>
      </c>
      <c r="D12982" s="2">
        <v>2012</v>
      </c>
      <c r="E12982" s="2" t="s">
        <v>388</v>
      </c>
      <c r="F12982" s="2">
        <v>114510294</v>
      </c>
    </row>
    <row r="12983" spans="1:6" x14ac:dyDescent="0.25">
      <c r="A12983" s="2" t="s">
        <v>327</v>
      </c>
      <c r="B12983" s="2" t="s">
        <v>425</v>
      </c>
      <c r="C12983" s="2" t="s">
        <v>387</v>
      </c>
      <c r="D12983" s="2">
        <v>2013</v>
      </c>
      <c r="E12983" s="2" t="s">
        <v>388</v>
      </c>
      <c r="F12983" s="2">
        <v>103756602</v>
      </c>
    </row>
    <row r="12984" spans="1:6" x14ac:dyDescent="0.25">
      <c r="A12984" s="2" t="s">
        <v>327</v>
      </c>
      <c r="B12984" s="2" t="s">
        <v>425</v>
      </c>
      <c r="C12984" s="2" t="s">
        <v>387</v>
      </c>
      <c r="D12984" s="2">
        <v>2014</v>
      </c>
      <c r="E12984" s="2" t="s">
        <v>388</v>
      </c>
      <c r="F12984" s="2">
        <v>98524777</v>
      </c>
    </row>
    <row r="12985" spans="1:6" x14ac:dyDescent="0.25">
      <c r="A12985" s="2" t="s">
        <v>327</v>
      </c>
      <c r="B12985" s="2" t="s">
        <v>425</v>
      </c>
      <c r="C12985" s="2" t="s">
        <v>387</v>
      </c>
      <c r="D12985" s="2">
        <v>2015</v>
      </c>
      <c r="E12985" s="2" t="s">
        <v>388</v>
      </c>
      <c r="F12985" s="2">
        <v>124524838</v>
      </c>
    </row>
    <row r="12986" spans="1:6" x14ac:dyDescent="0.25">
      <c r="A12986" s="2" t="s">
        <v>327</v>
      </c>
      <c r="B12986" s="2" t="s">
        <v>425</v>
      </c>
      <c r="C12986" s="2" t="s">
        <v>387</v>
      </c>
      <c r="D12986" s="2">
        <v>2016</v>
      </c>
      <c r="E12986" s="2" t="s">
        <v>388</v>
      </c>
      <c r="F12986" s="2">
        <v>108617100</v>
      </c>
    </row>
    <row r="12987" spans="1:6" x14ac:dyDescent="0.25">
      <c r="A12987" s="2" t="s">
        <v>327</v>
      </c>
      <c r="B12987" s="2" t="s">
        <v>425</v>
      </c>
      <c r="C12987" s="2" t="s">
        <v>387</v>
      </c>
      <c r="D12987" s="2">
        <v>2017</v>
      </c>
      <c r="E12987" s="2" t="s">
        <v>388</v>
      </c>
      <c r="F12987" s="2">
        <v>88146010</v>
      </c>
    </row>
    <row r="12988" spans="1:6" x14ac:dyDescent="0.25">
      <c r="A12988" s="2" t="s">
        <v>327</v>
      </c>
      <c r="B12988" s="2" t="s">
        <v>425</v>
      </c>
      <c r="C12988" s="2" t="s">
        <v>387</v>
      </c>
      <c r="D12988" s="2">
        <v>2018</v>
      </c>
      <c r="E12988" s="2" t="s">
        <v>388</v>
      </c>
      <c r="F12988" s="2">
        <v>168938607</v>
      </c>
    </row>
    <row r="12989" spans="1:6" x14ac:dyDescent="0.25">
      <c r="A12989" s="2" t="s">
        <v>327</v>
      </c>
      <c r="B12989" s="2" t="s">
        <v>425</v>
      </c>
      <c r="C12989" s="2" t="s">
        <v>387</v>
      </c>
      <c r="D12989" s="2">
        <v>2019</v>
      </c>
      <c r="E12989" s="2" t="s">
        <v>388</v>
      </c>
      <c r="F12989" s="2">
        <v>181885444</v>
      </c>
    </row>
    <row r="12990" spans="1:6" x14ac:dyDescent="0.25">
      <c r="A12990" s="2" t="s">
        <v>327</v>
      </c>
      <c r="B12990" s="2" t="s">
        <v>425</v>
      </c>
      <c r="C12990" s="2" t="s">
        <v>387</v>
      </c>
      <c r="D12990" s="2">
        <v>2020</v>
      </c>
      <c r="E12990" s="2" t="s">
        <v>388</v>
      </c>
      <c r="F12990" s="2">
        <v>193804050</v>
      </c>
    </row>
    <row r="12991" spans="1:6" x14ac:dyDescent="0.25">
      <c r="A12991" s="2" t="s">
        <v>327</v>
      </c>
      <c r="B12991" s="2" t="s">
        <v>425</v>
      </c>
      <c r="C12991" s="2" t="s">
        <v>387</v>
      </c>
      <c r="D12991" s="2">
        <v>2021</v>
      </c>
      <c r="E12991" s="2" t="s">
        <v>388</v>
      </c>
      <c r="F12991" s="2">
        <v>202179207</v>
      </c>
    </row>
    <row r="12992" spans="1:6" x14ac:dyDescent="0.25">
      <c r="A12992" s="2" t="s">
        <v>327</v>
      </c>
      <c r="B12992" s="2" t="s">
        <v>425</v>
      </c>
      <c r="C12992" s="2" t="s">
        <v>389</v>
      </c>
      <c r="D12992" s="2">
        <v>2010</v>
      </c>
      <c r="E12992" s="2" t="s">
        <v>388</v>
      </c>
      <c r="F12992" s="2">
        <v>66085585</v>
      </c>
    </row>
    <row r="12993" spans="1:6" x14ac:dyDescent="0.25">
      <c r="A12993" s="2" t="s">
        <v>327</v>
      </c>
      <c r="B12993" s="2" t="s">
        <v>425</v>
      </c>
      <c r="C12993" s="2" t="s">
        <v>389</v>
      </c>
      <c r="D12993" s="2">
        <v>2011</v>
      </c>
      <c r="E12993" s="2" t="s">
        <v>388</v>
      </c>
      <c r="F12993" s="2">
        <v>131039493</v>
      </c>
    </row>
    <row r="12994" spans="1:6" x14ac:dyDescent="0.25">
      <c r="A12994" s="2" t="s">
        <v>327</v>
      </c>
      <c r="B12994" s="2" t="s">
        <v>425</v>
      </c>
      <c r="C12994" s="2" t="s">
        <v>389</v>
      </c>
      <c r="D12994" s="2">
        <v>2012</v>
      </c>
      <c r="E12994" s="2" t="s">
        <v>388</v>
      </c>
      <c r="F12994" s="2">
        <v>192615029</v>
      </c>
    </row>
    <row r="12995" spans="1:6" x14ac:dyDescent="0.25">
      <c r="A12995" s="2" t="s">
        <v>327</v>
      </c>
      <c r="B12995" s="2" t="s">
        <v>425</v>
      </c>
      <c r="C12995" s="2" t="s">
        <v>389</v>
      </c>
      <c r="D12995" s="2">
        <v>2013</v>
      </c>
      <c r="E12995" s="2" t="s">
        <v>388</v>
      </c>
      <c r="F12995" s="2">
        <v>161763912</v>
      </c>
    </row>
    <row r="12996" spans="1:6" x14ac:dyDescent="0.25">
      <c r="A12996" s="2" t="s">
        <v>327</v>
      </c>
      <c r="B12996" s="2" t="s">
        <v>425</v>
      </c>
      <c r="C12996" s="2" t="s">
        <v>389</v>
      </c>
      <c r="D12996" s="2">
        <v>2014</v>
      </c>
      <c r="E12996" s="2" t="s">
        <v>388</v>
      </c>
      <c r="F12996" s="2">
        <v>378605517</v>
      </c>
    </row>
    <row r="12997" spans="1:6" x14ac:dyDescent="0.25">
      <c r="A12997" s="2" t="s">
        <v>327</v>
      </c>
      <c r="B12997" s="2" t="s">
        <v>425</v>
      </c>
      <c r="C12997" s="2" t="s">
        <v>389</v>
      </c>
      <c r="D12997" s="2">
        <v>2015</v>
      </c>
      <c r="E12997" s="2" t="s">
        <v>388</v>
      </c>
      <c r="F12997" s="2">
        <v>158203511</v>
      </c>
    </row>
    <row r="12998" spans="1:6" x14ac:dyDescent="0.25">
      <c r="A12998" s="2" t="s">
        <v>327</v>
      </c>
      <c r="B12998" s="2" t="s">
        <v>425</v>
      </c>
      <c r="C12998" s="2" t="s">
        <v>389</v>
      </c>
      <c r="D12998" s="2">
        <v>2016</v>
      </c>
      <c r="E12998" s="2" t="s">
        <v>388</v>
      </c>
      <c r="F12998" s="2">
        <v>228839327</v>
      </c>
    </row>
    <row r="12999" spans="1:6" x14ac:dyDescent="0.25">
      <c r="A12999" s="2" t="s">
        <v>327</v>
      </c>
      <c r="B12999" s="2" t="s">
        <v>425</v>
      </c>
      <c r="C12999" s="2" t="s">
        <v>389</v>
      </c>
      <c r="D12999" s="2">
        <v>2017</v>
      </c>
      <c r="E12999" s="2" t="s">
        <v>388</v>
      </c>
      <c r="F12999" s="2">
        <v>181537723</v>
      </c>
    </row>
    <row r="13000" spans="1:6" x14ac:dyDescent="0.25">
      <c r="A13000" s="2" t="s">
        <v>327</v>
      </c>
      <c r="B13000" s="2" t="s">
        <v>425</v>
      </c>
      <c r="C13000" s="2" t="s">
        <v>389</v>
      </c>
      <c r="D13000" s="2">
        <v>2018</v>
      </c>
      <c r="E13000" s="2" t="s">
        <v>388</v>
      </c>
      <c r="F13000" s="2">
        <v>342536120</v>
      </c>
    </row>
    <row r="13001" spans="1:6" x14ac:dyDescent="0.25">
      <c r="A13001" s="2" t="s">
        <v>327</v>
      </c>
      <c r="B13001" s="2" t="s">
        <v>425</v>
      </c>
      <c r="C13001" s="2" t="s">
        <v>389</v>
      </c>
      <c r="D13001" s="2">
        <v>2019</v>
      </c>
      <c r="E13001" s="2" t="s">
        <v>388</v>
      </c>
      <c r="F13001" s="2">
        <v>348598894</v>
      </c>
    </row>
    <row r="13002" spans="1:6" x14ac:dyDescent="0.25">
      <c r="A13002" s="2" t="s">
        <v>327</v>
      </c>
      <c r="B13002" s="2" t="s">
        <v>425</v>
      </c>
      <c r="C13002" s="2" t="s">
        <v>389</v>
      </c>
      <c r="D13002" s="2">
        <v>2020</v>
      </c>
      <c r="E13002" s="2" t="s">
        <v>388</v>
      </c>
      <c r="F13002" s="2">
        <v>356703623</v>
      </c>
    </row>
    <row r="13003" spans="1:6" x14ac:dyDescent="0.25">
      <c r="A13003" s="2" t="s">
        <v>327</v>
      </c>
      <c r="B13003" s="2" t="s">
        <v>425</v>
      </c>
      <c r="C13003" s="2" t="s">
        <v>389</v>
      </c>
      <c r="D13003" s="2">
        <v>2021</v>
      </c>
      <c r="E13003" s="2" t="s">
        <v>388</v>
      </c>
      <c r="F13003" s="2">
        <v>362614755</v>
      </c>
    </row>
    <row r="13004" spans="1:6" x14ac:dyDescent="0.25">
      <c r="A13004" s="2" t="s">
        <v>327</v>
      </c>
      <c r="B13004" s="2" t="s">
        <v>425</v>
      </c>
      <c r="C13004" s="2" t="s">
        <v>390</v>
      </c>
      <c r="D13004" s="2">
        <v>2010</v>
      </c>
      <c r="E13004" s="2" t="s">
        <v>388</v>
      </c>
      <c r="F13004" s="2">
        <v>204754955</v>
      </c>
    </row>
    <row r="13005" spans="1:6" x14ac:dyDescent="0.25">
      <c r="A13005" s="2" t="s">
        <v>327</v>
      </c>
      <c r="B13005" s="2" t="s">
        <v>425</v>
      </c>
      <c r="C13005" s="2" t="s">
        <v>390</v>
      </c>
      <c r="D13005" s="2">
        <v>2011</v>
      </c>
      <c r="E13005" s="2" t="s">
        <v>388</v>
      </c>
      <c r="F13005" s="2">
        <v>146815066</v>
      </c>
    </row>
    <row r="13006" spans="1:6" x14ac:dyDescent="0.25">
      <c r="A13006" s="2" t="s">
        <v>327</v>
      </c>
      <c r="B13006" s="2" t="s">
        <v>425</v>
      </c>
      <c r="C13006" s="2" t="s">
        <v>390</v>
      </c>
      <c r="D13006" s="2">
        <v>2012</v>
      </c>
      <c r="E13006" s="2" t="s">
        <v>388</v>
      </c>
      <c r="F13006" s="2">
        <v>232189011</v>
      </c>
    </row>
    <row r="13007" spans="1:6" x14ac:dyDescent="0.25">
      <c r="A13007" s="2" t="s">
        <v>327</v>
      </c>
      <c r="B13007" s="2" t="s">
        <v>425</v>
      </c>
      <c r="C13007" s="2" t="s">
        <v>390</v>
      </c>
      <c r="D13007" s="2">
        <v>2013</v>
      </c>
      <c r="E13007" s="2" t="s">
        <v>388</v>
      </c>
      <c r="F13007" s="2">
        <v>230617480</v>
      </c>
    </row>
    <row r="13008" spans="1:6" x14ac:dyDescent="0.25">
      <c r="A13008" s="2" t="s">
        <v>327</v>
      </c>
      <c r="B13008" s="2" t="s">
        <v>425</v>
      </c>
      <c r="C13008" s="2" t="s">
        <v>390</v>
      </c>
      <c r="D13008" s="2">
        <v>2014</v>
      </c>
      <c r="E13008" s="2" t="s">
        <v>388</v>
      </c>
      <c r="F13008" s="2">
        <v>271866877</v>
      </c>
    </row>
    <row r="13009" spans="1:6" x14ac:dyDescent="0.25">
      <c r="A13009" s="2" t="s">
        <v>327</v>
      </c>
      <c r="B13009" s="2" t="s">
        <v>425</v>
      </c>
      <c r="C13009" s="2" t="s">
        <v>390</v>
      </c>
      <c r="D13009" s="2">
        <v>2015</v>
      </c>
      <c r="E13009" s="2" t="s">
        <v>388</v>
      </c>
      <c r="F13009" s="2">
        <v>207706158</v>
      </c>
    </row>
    <row r="13010" spans="1:6" x14ac:dyDescent="0.25">
      <c r="A13010" s="2" t="s">
        <v>327</v>
      </c>
      <c r="B13010" s="2" t="s">
        <v>425</v>
      </c>
      <c r="C13010" s="2" t="s">
        <v>390</v>
      </c>
      <c r="D13010" s="2">
        <v>2016</v>
      </c>
      <c r="E13010" s="2" t="s">
        <v>388</v>
      </c>
      <c r="F13010" s="2">
        <v>236488905</v>
      </c>
    </row>
    <row r="13011" spans="1:6" x14ac:dyDescent="0.25">
      <c r="A13011" s="2" t="s">
        <v>327</v>
      </c>
      <c r="B13011" s="2" t="s">
        <v>425</v>
      </c>
      <c r="C13011" s="2" t="s">
        <v>390</v>
      </c>
      <c r="D13011" s="2">
        <v>2017</v>
      </c>
      <c r="E13011" s="2" t="s">
        <v>388</v>
      </c>
      <c r="F13011" s="2">
        <v>217100403</v>
      </c>
    </row>
    <row r="13012" spans="1:6" x14ac:dyDescent="0.25">
      <c r="A13012" s="2" t="s">
        <v>327</v>
      </c>
      <c r="B13012" s="2" t="s">
        <v>425</v>
      </c>
      <c r="C13012" s="2" t="s">
        <v>390</v>
      </c>
      <c r="D13012" s="2">
        <v>2018</v>
      </c>
      <c r="E13012" s="2" t="s">
        <v>388</v>
      </c>
      <c r="F13012" s="2">
        <v>204220081</v>
      </c>
    </row>
    <row r="13013" spans="1:6" x14ac:dyDescent="0.25">
      <c r="A13013" s="2" t="s">
        <v>327</v>
      </c>
      <c r="B13013" s="2" t="s">
        <v>425</v>
      </c>
      <c r="C13013" s="2" t="s">
        <v>390</v>
      </c>
      <c r="D13013" s="2">
        <v>2019</v>
      </c>
      <c r="E13013" s="2" t="s">
        <v>388</v>
      </c>
      <c r="F13013" s="2">
        <v>217813869</v>
      </c>
    </row>
    <row r="13014" spans="1:6" x14ac:dyDescent="0.25">
      <c r="A13014" s="2" t="s">
        <v>327</v>
      </c>
      <c r="B13014" s="2" t="s">
        <v>425</v>
      </c>
      <c r="C13014" s="2" t="s">
        <v>390</v>
      </c>
      <c r="D13014" s="2">
        <v>2020</v>
      </c>
      <c r="E13014" s="2" t="s">
        <v>388</v>
      </c>
      <c r="F13014" s="2">
        <v>233515300</v>
      </c>
    </row>
    <row r="13015" spans="1:6" x14ac:dyDescent="0.25">
      <c r="A13015" s="2" t="s">
        <v>327</v>
      </c>
      <c r="B13015" s="2" t="s">
        <v>425</v>
      </c>
      <c r="C13015" s="2" t="s">
        <v>390</v>
      </c>
      <c r="D13015" s="2">
        <v>2021</v>
      </c>
      <c r="E13015" s="2" t="s">
        <v>388</v>
      </c>
      <c r="F13015" s="2">
        <v>247469331</v>
      </c>
    </row>
    <row r="13016" spans="1:6" x14ac:dyDescent="0.25">
      <c r="A13016" s="2" t="s">
        <v>328</v>
      </c>
      <c r="B13016" s="2" t="s">
        <v>391</v>
      </c>
      <c r="C13016" s="2" t="s">
        <v>387</v>
      </c>
      <c r="D13016" s="2">
        <v>2010</v>
      </c>
      <c r="E13016" s="2" t="s">
        <v>388</v>
      </c>
      <c r="F13016" s="2">
        <v>62449522</v>
      </c>
    </row>
    <row r="13017" spans="1:6" x14ac:dyDescent="0.25">
      <c r="A13017" s="2" t="s">
        <v>328</v>
      </c>
      <c r="B13017" s="2" t="s">
        <v>391</v>
      </c>
      <c r="C13017" s="2" t="s">
        <v>387</v>
      </c>
      <c r="D13017" s="2">
        <v>2011</v>
      </c>
      <c r="E13017" s="2" t="s">
        <v>388</v>
      </c>
      <c r="F13017" s="2">
        <v>20474561</v>
      </c>
    </row>
    <row r="13018" spans="1:6" x14ac:dyDescent="0.25">
      <c r="A13018" s="2" t="s">
        <v>328</v>
      </c>
      <c r="B13018" s="2" t="s">
        <v>391</v>
      </c>
      <c r="C13018" s="2" t="s">
        <v>387</v>
      </c>
      <c r="D13018" s="2">
        <v>2012</v>
      </c>
      <c r="E13018" s="2" t="s">
        <v>388</v>
      </c>
      <c r="F13018" s="2">
        <v>92371754</v>
      </c>
    </row>
    <row r="13019" spans="1:6" x14ac:dyDescent="0.25">
      <c r="A13019" s="2" t="s">
        <v>328</v>
      </c>
      <c r="B13019" s="2" t="s">
        <v>391</v>
      </c>
      <c r="C13019" s="2" t="s">
        <v>387</v>
      </c>
      <c r="D13019" s="2">
        <v>2013</v>
      </c>
      <c r="E13019" s="2" t="s">
        <v>388</v>
      </c>
      <c r="F13019" s="2">
        <v>32338224</v>
      </c>
    </row>
    <row r="13020" spans="1:6" x14ac:dyDescent="0.25">
      <c r="A13020" s="2" t="s">
        <v>328</v>
      </c>
      <c r="B13020" s="2" t="s">
        <v>391</v>
      </c>
      <c r="C13020" s="2" t="s">
        <v>387</v>
      </c>
      <c r="D13020" s="2">
        <v>2014</v>
      </c>
      <c r="E13020" s="2" t="s">
        <v>388</v>
      </c>
      <c r="F13020" s="2">
        <v>21686774</v>
      </c>
    </row>
    <row r="13021" spans="1:6" x14ac:dyDescent="0.25">
      <c r="A13021" s="2" t="s">
        <v>328</v>
      </c>
      <c r="B13021" s="2" t="s">
        <v>391</v>
      </c>
      <c r="C13021" s="2" t="s">
        <v>387</v>
      </c>
      <c r="D13021" s="2">
        <v>2015</v>
      </c>
      <c r="E13021" s="2" t="s">
        <v>388</v>
      </c>
      <c r="F13021" s="2">
        <v>20229734</v>
      </c>
    </row>
    <row r="13022" spans="1:6" x14ac:dyDescent="0.25">
      <c r="A13022" s="2" t="s">
        <v>328</v>
      </c>
      <c r="B13022" s="2" t="s">
        <v>391</v>
      </c>
      <c r="C13022" s="2" t="s">
        <v>387</v>
      </c>
      <c r="D13022" s="2">
        <v>2016</v>
      </c>
      <c r="E13022" s="2" t="s">
        <v>388</v>
      </c>
      <c r="F13022" s="2">
        <v>51195210</v>
      </c>
    </row>
    <row r="13023" spans="1:6" x14ac:dyDescent="0.25">
      <c r="A13023" s="2" t="s">
        <v>328</v>
      </c>
      <c r="B13023" s="2" t="s">
        <v>391</v>
      </c>
      <c r="C13023" s="2" t="s">
        <v>387</v>
      </c>
      <c r="D13023" s="2">
        <v>2017</v>
      </c>
      <c r="E13023" s="2" t="s">
        <v>388</v>
      </c>
      <c r="F13023" s="2">
        <v>27426963</v>
      </c>
    </row>
    <row r="13024" spans="1:6" x14ac:dyDescent="0.25">
      <c r="A13024" s="2" t="s">
        <v>328</v>
      </c>
      <c r="B13024" s="2" t="s">
        <v>391</v>
      </c>
      <c r="C13024" s="2" t="s">
        <v>387</v>
      </c>
      <c r="D13024" s="2">
        <v>2018</v>
      </c>
      <c r="E13024" s="2" t="s">
        <v>388</v>
      </c>
      <c r="F13024" s="2">
        <v>41094744</v>
      </c>
    </row>
    <row r="13025" spans="1:6" x14ac:dyDescent="0.25">
      <c r="A13025" s="2" t="s">
        <v>328</v>
      </c>
      <c r="B13025" s="2" t="s">
        <v>391</v>
      </c>
      <c r="C13025" s="2" t="s">
        <v>387</v>
      </c>
      <c r="D13025" s="2">
        <v>2019</v>
      </c>
      <c r="E13025" s="2" t="s">
        <v>388</v>
      </c>
      <c r="F13025" s="2">
        <v>43465740</v>
      </c>
    </row>
    <row r="13026" spans="1:6" x14ac:dyDescent="0.25">
      <c r="A13026" s="2" t="s">
        <v>328</v>
      </c>
      <c r="B13026" s="2" t="s">
        <v>391</v>
      </c>
      <c r="C13026" s="2" t="s">
        <v>387</v>
      </c>
      <c r="D13026" s="2">
        <v>2020</v>
      </c>
      <c r="E13026" s="2" t="s">
        <v>388</v>
      </c>
      <c r="F13026" s="2">
        <v>45637548</v>
      </c>
    </row>
    <row r="13027" spans="1:6" x14ac:dyDescent="0.25">
      <c r="A13027" s="2" t="s">
        <v>328</v>
      </c>
      <c r="B13027" s="2" t="s">
        <v>391</v>
      </c>
      <c r="C13027" s="2" t="s">
        <v>387</v>
      </c>
      <c r="D13027" s="2">
        <v>2021</v>
      </c>
      <c r="E13027" s="2" t="s">
        <v>388</v>
      </c>
      <c r="F13027" s="2">
        <v>46921371</v>
      </c>
    </row>
    <row r="13028" spans="1:6" x14ac:dyDescent="0.25">
      <c r="A13028" s="2" t="s">
        <v>328</v>
      </c>
      <c r="B13028" s="2" t="s">
        <v>391</v>
      </c>
      <c r="C13028" s="2" t="s">
        <v>389</v>
      </c>
      <c r="D13028" s="2">
        <v>2010</v>
      </c>
      <c r="E13028" s="2" t="s">
        <v>388</v>
      </c>
      <c r="F13028" s="2">
        <v>7077851</v>
      </c>
    </row>
    <row r="13029" spans="1:6" x14ac:dyDescent="0.25">
      <c r="A13029" s="2" t="s">
        <v>328</v>
      </c>
      <c r="B13029" s="2" t="s">
        <v>391</v>
      </c>
      <c r="C13029" s="2" t="s">
        <v>389</v>
      </c>
      <c r="D13029" s="2">
        <v>2011</v>
      </c>
      <c r="E13029" s="2" t="s">
        <v>388</v>
      </c>
      <c r="F13029" s="2">
        <v>17320092</v>
      </c>
    </row>
    <row r="13030" spans="1:6" x14ac:dyDescent="0.25">
      <c r="A13030" s="2" t="s">
        <v>328</v>
      </c>
      <c r="B13030" s="2" t="s">
        <v>391</v>
      </c>
      <c r="C13030" s="2" t="s">
        <v>389</v>
      </c>
      <c r="D13030" s="2">
        <v>2012</v>
      </c>
      <c r="E13030" s="2" t="s">
        <v>388</v>
      </c>
      <c r="F13030" s="2">
        <v>65913870</v>
      </c>
    </row>
    <row r="13031" spans="1:6" x14ac:dyDescent="0.25">
      <c r="A13031" s="2" t="s">
        <v>328</v>
      </c>
      <c r="B13031" s="2" t="s">
        <v>391</v>
      </c>
      <c r="C13031" s="2" t="s">
        <v>389</v>
      </c>
      <c r="D13031" s="2">
        <v>2013</v>
      </c>
      <c r="E13031" s="2" t="s">
        <v>388</v>
      </c>
      <c r="F13031" s="2">
        <v>30894651</v>
      </c>
    </row>
    <row r="13032" spans="1:6" x14ac:dyDescent="0.25">
      <c r="A13032" s="2" t="s">
        <v>328</v>
      </c>
      <c r="B13032" s="2" t="s">
        <v>391</v>
      </c>
      <c r="C13032" s="2" t="s">
        <v>389</v>
      </c>
      <c r="D13032" s="2">
        <v>2014</v>
      </c>
      <c r="E13032" s="2" t="s">
        <v>388</v>
      </c>
      <c r="F13032" s="2">
        <v>21167712</v>
      </c>
    </row>
    <row r="13033" spans="1:6" x14ac:dyDescent="0.25">
      <c r="A13033" s="2" t="s">
        <v>328</v>
      </c>
      <c r="B13033" s="2" t="s">
        <v>391</v>
      </c>
      <c r="C13033" s="2" t="s">
        <v>389</v>
      </c>
      <c r="D13033" s="2">
        <v>2015</v>
      </c>
      <c r="E13033" s="2" t="s">
        <v>388</v>
      </c>
      <c r="F13033" s="2">
        <v>21068611</v>
      </c>
    </row>
    <row r="13034" spans="1:6" x14ac:dyDescent="0.25">
      <c r="A13034" s="2" t="s">
        <v>328</v>
      </c>
      <c r="B13034" s="2" t="s">
        <v>391</v>
      </c>
      <c r="C13034" s="2" t="s">
        <v>389</v>
      </c>
      <c r="D13034" s="2">
        <v>2016</v>
      </c>
      <c r="E13034" s="2" t="s">
        <v>388</v>
      </c>
      <c r="F13034" s="2">
        <v>28760521</v>
      </c>
    </row>
    <row r="13035" spans="1:6" x14ac:dyDescent="0.25">
      <c r="A13035" s="2" t="s">
        <v>328</v>
      </c>
      <c r="B13035" s="2" t="s">
        <v>391</v>
      </c>
      <c r="C13035" s="2" t="s">
        <v>389</v>
      </c>
      <c r="D13035" s="2">
        <v>2017</v>
      </c>
      <c r="E13035" s="2" t="s">
        <v>388</v>
      </c>
      <c r="F13035" s="2">
        <v>116899725</v>
      </c>
    </row>
    <row r="13036" spans="1:6" x14ac:dyDescent="0.25">
      <c r="A13036" s="2" t="s">
        <v>328</v>
      </c>
      <c r="B13036" s="2" t="s">
        <v>391</v>
      </c>
      <c r="C13036" s="2" t="s">
        <v>389</v>
      </c>
      <c r="D13036" s="2">
        <v>2018</v>
      </c>
      <c r="E13036" s="2" t="s">
        <v>388</v>
      </c>
      <c r="F13036" s="2">
        <v>51660038</v>
      </c>
    </row>
    <row r="13037" spans="1:6" x14ac:dyDescent="0.25">
      <c r="A13037" s="2" t="s">
        <v>328</v>
      </c>
      <c r="B13037" s="2" t="s">
        <v>391</v>
      </c>
      <c r="C13037" s="2" t="s">
        <v>389</v>
      </c>
      <c r="D13037" s="2">
        <v>2019</v>
      </c>
      <c r="E13037" s="2" t="s">
        <v>388</v>
      </c>
      <c r="F13037" s="2">
        <v>52972959</v>
      </c>
    </row>
    <row r="13038" spans="1:6" x14ac:dyDescent="0.25">
      <c r="A13038" s="2" t="s">
        <v>328</v>
      </c>
      <c r="B13038" s="2" t="s">
        <v>391</v>
      </c>
      <c r="C13038" s="2" t="s">
        <v>389</v>
      </c>
      <c r="D13038" s="2">
        <v>2020</v>
      </c>
      <c r="E13038" s="2" t="s">
        <v>388</v>
      </c>
      <c r="F13038" s="2">
        <v>54239687</v>
      </c>
    </row>
    <row r="13039" spans="1:6" x14ac:dyDescent="0.25">
      <c r="A13039" s="2" t="s">
        <v>328</v>
      </c>
      <c r="B13039" s="2" t="s">
        <v>391</v>
      </c>
      <c r="C13039" s="2" t="s">
        <v>389</v>
      </c>
      <c r="D13039" s="2">
        <v>2021</v>
      </c>
      <c r="E13039" s="2" t="s">
        <v>388</v>
      </c>
      <c r="F13039" s="2">
        <v>54851067</v>
      </c>
    </row>
    <row r="13040" spans="1:6" x14ac:dyDescent="0.25">
      <c r="A13040" s="2" t="s">
        <v>328</v>
      </c>
      <c r="B13040" s="2" t="s">
        <v>391</v>
      </c>
      <c r="C13040" s="2" t="s">
        <v>390</v>
      </c>
      <c r="D13040" s="2">
        <v>2010</v>
      </c>
      <c r="E13040" s="2" t="s">
        <v>388</v>
      </c>
      <c r="F13040" s="2">
        <v>9345942</v>
      </c>
    </row>
    <row r="13041" spans="1:6" x14ac:dyDescent="0.25">
      <c r="A13041" s="2" t="s">
        <v>328</v>
      </c>
      <c r="B13041" s="2" t="s">
        <v>391</v>
      </c>
      <c r="C13041" s="2" t="s">
        <v>390</v>
      </c>
      <c r="D13041" s="2">
        <v>2011</v>
      </c>
      <c r="E13041" s="2" t="s">
        <v>388</v>
      </c>
      <c r="F13041" s="2">
        <v>15464809</v>
      </c>
    </row>
    <row r="13042" spans="1:6" x14ac:dyDescent="0.25">
      <c r="A13042" s="2" t="s">
        <v>328</v>
      </c>
      <c r="B13042" s="2" t="s">
        <v>391</v>
      </c>
      <c r="C13042" s="2" t="s">
        <v>390</v>
      </c>
      <c r="D13042" s="2">
        <v>2012</v>
      </c>
      <c r="E13042" s="2" t="s">
        <v>388</v>
      </c>
      <c r="F13042" s="2">
        <v>10261054</v>
      </c>
    </row>
    <row r="13043" spans="1:6" x14ac:dyDescent="0.25">
      <c r="A13043" s="2" t="s">
        <v>328</v>
      </c>
      <c r="B13043" s="2" t="s">
        <v>391</v>
      </c>
      <c r="C13043" s="2" t="s">
        <v>390</v>
      </c>
      <c r="D13043" s="2">
        <v>2013</v>
      </c>
      <c r="E13043" s="2" t="s">
        <v>388</v>
      </c>
      <c r="F13043" s="2">
        <v>20682447</v>
      </c>
    </row>
    <row r="13044" spans="1:6" x14ac:dyDescent="0.25">
      <c r="A13044" s="2" t="s">
        <v>328</v>
      </c>
      <c r="B13044" s="2" t="s">
        <v>391</v>
      </c>
      <c r="C13044" s="2" t="s">
        <v>390</v>
      </c>
      <c r="D13044" s="2">
        <v>2014</v>
      </c>
      <c r="E13044" s="2" t="s">
        <v>388</v>
      </c>
      <c r="F13044" s="2">
        <v>10325033</v>
      </c>
    </row>
    <row r="13045" spans="1:6" x14ac:dyDescent="0.25">
      <c r="A13045" s="2" t="s">
        <v>328</v>
      </c>
      <c r="B13045" s="2" t="s">
        <v>391</v>
      </c>
      <c r="C13045" s="2" t="s">
        <v>390</v>
      </c>
      <c r="D13045" s="2">
        <v>2015</v>
      </c>
      <c r="E13045" s="2" t="s">
        <v>388</v>
      </c>
      <c r="F13045" s="2">
        <v>11405072</v>
      </c>
    </row>
    <row r="13046" spans="1:6" x14ac:dyDescent="0.25">
      <c r="A13046" s="2" t="s">
        <v>328</v>
      </c>
      <c r="B13046" s="2" t="s">
        <v>391</v>
      </c>
      <c r="C13046" s="2" t="s">
        <v>390</v>
      </c>
      <c r="D13046" s="2">
        <v>2016</v>
      </c>
      <c r="E13046" s="2" t="s">
        <v>388</v>
      </c>
      <c r="F13046" s="2">
        <v>10441809</v>
      </c>
    </row>
    <row r="13047" spans="1:6" x14ac:dyDescent="0.25">
      <c r="A13047" s="2" t="s">
        <v>328</v>
      </c>
      <c r="B13047" s="2" t="s">
        <v>391</v>
      </c>
      <c r="C13047" s="2" t="s">
        <v>390</v>
      </c>
      <c r="D13047" s="2">
        <v>2017</v>
      </c>
      <c r="E13047" s="2" t="s">
        <v>388</v>
      </c>
      <c r="F13047" s="2">
        <v>22262831</v>
      </c>
    </row>
    <row r="13048" spans="1:6" x14ac:dyDescent="0.25">
      <c r="A13048" s="2" t="s">
        <v>328</v>
      </c>
      <c r="B13048" s="2" t="s">
        <v>391</v>
      </c>
      <c r="C13048" s="2" t="s">
        <v>390</v>
      </c>
      <c r="D13048" s="2">
        <v>2018</v>
      </c>
      <c r="E13048" s="2" t="s">
        <v>388</v>
      </c>
      <c r="F13048" s="2">
        <v>15165976</v>
      </c>
    </row>
    <row r="13049" spans="1:6" x14ac:dyDescent="0.25">
      <c r="A13049" s="2" t="s">
        <v>328</v>
      </c>
      <c r="B13049" s="2" t="s">
        <v>391</v>
      </c>
      <c r="C13049" s="2" t="s">
        <v>390</v>
      </c>
      <c r="D13049" s="2">
        <v>2019</v>
      </c>
      <c r="E13049" s="2" t="s">
        <v>388</v>
      </c>
      <c r="F13049" s="2">
        <v>15609772</v>
      </c>
    </row>
    <row r="13050" spans="1:6" x14ac:dyDescent="0.25">
      <c r="A13050" s="2" t="s">
        <v>328</v>
      </c>
      <c r="B13050" s="2" t="s">
        <v>391</v>
      </c>
      <c r="C13050" s="2" t="s">
        <v>390</v>
      </c>
      <c r="D13050" s="2">
        <v>2020</v>
      </c>
      <c r="E13050" s="2" t="s">
        <v>388</v>
      </c>
      <c r="F13050" s="2">
        <v>17082396</v>
      </c>
    </row>
    <row r="13051" spans="1:6" x14ac:dyDescent="0.25">
      <c r="A13051" s="2" t="s">
        <v>328</v>
      </c>
      <c r="B13051" s="2" t="s">
        <v>391</v>
      </c>
      <c r="C13051" s="2" t="s">
        <v>390</v>
      </c>
      <c r="D13051" s="2">
        <v>2021</v>
      </c>
      <c r="E13051" s="2" t="s">
        <v>388</v>
      </c>
      <c r="F13051" s="2">
        <v>17740810</v>
      </c>
    </row>
    <row r="13052" spans="1:6" x14ac:dyDescent="0.25">
      <c r="A13052" s="2" t="s">
        <v>329</v>
      </c>
      <c r="B13052" s="2" t="s">
        <v>427</v>
      </c>
      <c r="C13052" s="2" t="s">
        <v>387</v>
      </c>
      <c r="D13052" s="2">
        <v>2010</v>
      </c>
      <c r="E13052" s="2" t="s">
        <v>388</v>
      </c>
      <c r="F13052" s="2">
        <v>42450035</v>
      </c>
    </row>
    <row r="13053" spans="1:6" x14ac:dyDescent="0.25">
      <c r="A13053" s="2" t="s">
        <v>329</v>
      </c>
      <c r="B13053" s="2" t="s">
        <v>427</v>
      </c>
      <c r="C13053" s="2" t="s">
        <v>387</v>
      </c>
      <c r="D13053" s="2">
        <v>2011</v>
      </c>
      <c r="E13053" s="2" t="s">
        <v>388</v>
      </c>
      <c r="F13053" s="2">
        <v>96589426</v>
      </c>
    </row>
    <row r="13054" spans="1:6" x14ac:dyDescent="0.25">
      <c r="A13054" s="2" t="s">
        <v>329</v>
      </c>
      <c r="B13054" s="2" t="s">
        <v>427</v>
      </c>
      <c r="C13054" s="2" t="s">
        <v>387</v>
      </c>
      <c r="D13054" s="2">
        <v>2012</v>
      </c>
      <c r="E13054" s="2" t="s">
        <v>388</v>
      </c>
      <c r="F13054" s="2">
        <v>87011214</v>
      </c>
    </row>
    <row r="13055" spans="1:6" x14ac:dyDescent="0.25">
      <c r="A13055" s="2" t="s">
        <v>329</v>
      </c>
      <c r="B13055" s="2" t="s">
        <v>427</v>
      </c>
      <c r="C13055" s="2" t="s">
        <v>387</v>
      </c>
      <c r="D13055" s="2">
        <v>2013</v>
      </c>
      <c r="E13055" s="2" t="s">
        <v>388</v>
      </c>
      <c r="F13055" s="2">
        <v>69066363</v>
      </c>
    </row>
    <row r="13056" spans="1:6" x14ac:dyDescent="0.25">
      <c r="A13056" s="2" t="s">
        <v>329</v>
      </c>
      <c r="B13056" s="2" t="s">
        <v>427</v>
      </c>
      <c r="C13056" s="2" t="s">
        <v>387</v>
      </c>
      <c r="D13056" s="2">
        <v>2014</v>
      </c>
      <c r="E13056" s="2" t="s">
        <v>388</v>
      </c>
      <c r="F13056" s="2">
        <v>81986107</v>
      </c>
    </row>
    <row r="13057" spans="1:6" x14ac:dyDescent="0.25">
      <c r="A13057" s="2" t="s">
        <v>329</v>
      </c>
      <c r="B13057" s="2" t="s">
        <v>427</v>
      </c>
      <c r="C13057" s="2" t="s">
        <v>387</v>
      </c>
      <c r="D13057" s="2">
        <v>2015</v>
      </c>
      <c r="E13057" s="2" t="s">
        <v>388</v>
      </c>
      <c r="F13057" s="2">
        <v>106043253</v>
      </c>
    </row>
    <row r="13058" spans="1:6" x14ac:dyDescent="0.25">
      <c r="A13058" s="2" t="s">
        <v>329</v>
      </c>
      <c r="B13058" s="2" t="s">
        <v>427</v>
      </c>
      <c r="C13058" s="2" t="s">
        <v>387</v>
      </c>
      <c r="D13058" s="2">
        <v>2016</v>
      </c>
      <c r="E13058" s="2" t="s">
        <v>388</v>
      </c>
      <c r="F13058" s="2">
        <v>117670662</v>
      </c>
    </row>
    <row r="13059" spans="1:6" x14ac:dyDescent="0.25">
      <c r="A13059" s="2" t="s">
        <v>329</v>
      </c>
      <c r="B13059" s="2" t="s">
        <v>427</v>
      </c>
      <c r="C13059" s="2" t="s">
        <v>387</v>
      </c>
      <c r="D13059" s="2">
        <v>2017</v>
      </c>
      <c r="E13059" s="2" t="s">
        <v>388</v>
      </c>
      <c r="F13059" s="2">
        <v>80635988</v>
      </c>
    </row>
    <row r="13060" spans="1:6" x14ac:dyDescent="0.25">
      <c r="A13060" s="2" t="s">
        <v>329</v>
      </c>
      <c r="B13060" s="2" t="s">
        <v>427</v>
      </c>
      <c r="C13060" s="2" t="s">
        <v>387</v>
      </c>
      <c r="D13060" s="2">
        <v>2018</v>
      </c>
      <c r="E13060" s="2" t="s">
        <v>388</v>
      </c>
      <c r="F13060" s="2">
        <v>124322211</v>
      </c>
    </row>
    <row r="13061" spans="1:6" x14ac:dyDescent="0.25">
      <c r="A13061" s="2" t="s">
        <v>329</v>
      </c>
      <c r="B13061" s="2" t="s">
        <v>427</v>
      </c>
      <c r="C13061" s="2" t="s">
        <v>387</v>
      </c>
      <c r="D13061" s="2">
        <v>2019</v>
      </c>
      <c r="E13061" s="2" t="s">
        <v>388</v>
      </c>
      <c r="F13061" s="2">
        <v>133531427</v>
      </c>
    </row>
    <row r="13062" spans="1:6" x14ac:dyDescent="0.25">
      <c r="A13062" s="2" t="s">
        <v>329</v>
      </c>
      <c r="B13062" s="2" t="s">
        <v>427</v>
      </c>
      <c r="C13062" s="2" t="s">
        <v>387</v>
      </c>
      <c r="D13062" s="2">
        <v>2020</v>
      </c>
      <c r="E13062" s="2" t="s">
        <v>388</v>
      </c>
      <c r="F13062" s="2">
        <v>142304722</v>
      </c>
    </row>
    <row r="13063" spans="1:6" x14ac:dyDescent="0.25">
      <c r="A13063" s="2" t="s">
        <v>329</v>
      </c>
      <c r="B13063" s="2" t="s">
        <v>427</v>
      </c>
      <c r="C13063" s="2" t="s">
        <v>387</v>
      </c>
      <c r="D13063" s="2">
        <v>2021</v>
      </c>
      <c r="E13063" s="2" t="s">
        <v>388</v>
      </c>
      <c r="F13063" s="2">
        <v>148724223</v>
      </c>
    </row>
    <row r="13064" spans="1:6" x14ac:dyDescent="0.25">
      <c r="A13064" s="2" t="s">
        <v>329</v>
      </c>
      <c r="B13064" s="2" t="s">
        <v>427</v>
      </c>
      <c r="C13064" s="2" t="s">
        <v>389</v>
      </c>
      <c r="D13064" s="2">
        <v>2010</v>
      </c>
      <c r="E13064" s="2" t="s">
        <v>388</v>
      </c>
      <c r="F13064" s="2">
        <v>90556891</v>
      </c>
    </row>
    <row r="13065" spans="1:6" x14ac:dyDescent="0.25">
      <c r="A13065" s="2" t="s">
        <v>329</v>
      </c>
      <c r="B13065" s="2" t="s">
        <v>427</v>
      </c>
      <c r="C13065" s="2" t="s">
        <v>389</v>
      </c>
      <c r="D13065" s="2">
        <v>2011</v>
      </c>
      <c r="E13065" s="2" t="s">
        <v>388</v>
      </c>
      <c r="F13065" s="2">
        <v>96779090</v>
      </c>
    </row>
    <row r="13066" spans="1:6" x14ac:dyDescent="0.25">
      <c r="A13066" s="2" t="s">
        <v>329</v>
      </c>
      <c r="B13066" s="2" t="s">
        <v>427</v>
      </c>
      <c r="C13066" s="2" t="s">
        <v>389</v>
      </c>
      <c r="D13066" s="2">
        <v>2012</v>
      </c>
      <c r="E13066" s="2" t="s">
        <v>388</v>
      </c>
      <c r="F13066" s="2">
        <v>134699498</v>
      </c>
    </row>
    <row r="13067" spans="1:6" x14ac:dyDescent="0.25">
      <c r="A13067" s="2" t="s">
        <v>329</v>
      </c>
      <c r="B13067" s="2" t="s">
        <v>427</v>
      </c>
      <c r="C13067" s="2" t="s">
        <v>389</v>
      </c>
      <c r="D13067" s="2">
        <v>2013</v>
      </c>
      <c r="E13067" s="2" t="s">
        <v>388</v>
      </c>
      <c r="F13067" s="2">
        <v>47892858</v>
      </c>
    </row>
    <row r="13068" spans="1:6" x14ac:dyDescent="0.25">
      <c r="A13068" s="2" t="s">
        <v>329</v>
      </c>
      <c r="B13068" s="2" t="s">
        <v>427</v>
      </c>
      <c r="C13068" s="2" t="s">
        <v>389</v>
      </c>
      <c r="D13068" s="2">
        <v>2014</v>
      </c>
      <c r="E13068" s="2" t="s">
        <v>388</v>
      </c>
      <c r="F13068" s="2">
        <v>78104625</v>
      </c>
    </row>
    <row r="13069" spans="1:6" x14ac:dyDescent="0.25">
      <c r="A13069" s="2" t="s">
        <v>329</v>
      </c>
      <c r="B13069" s="2" t="s">
        <v>427</v>
      </c>
      <c r="C13069" s="2" t="s">
        <v>389</v>
      </c>
      <c r="D13069" s="2">
        <v>2015</v>
      </c>
      <c r="E13069" s="2" t="s">
        <v>388</v>
      </c>
      <c r="F13069" s="2">
        <v>80322423</v>
      </c>
    </row>
    <row r="13070" spans="1:6" x14ac:dyDescent="0.25">
      <c r="A13070" s="2" t="s">
        <v>329</v>
      </c>
      <c r="B13070" s="2" t="s">
        <v>427</v>
      </c>
      <c r="C13070" s="2" t="s">
        <v>389</v>
      </c>
      <c r="D13070" s="2">
        <v>2016</v>
      </c>
      <c r="E13070" s="2" t="s">
        <v>388</v>
      </c>
      <c r="F13070" s="2">
        <v>63309769</v>
      </c>
    </row>
    <row r="13071" spans="1:6" x14ac:dyDescent="0.25">
      <c r="A13071" s="2" t="s">
        <v>329</v>
      </c>
      <c r="B13071" s="2" t="s">
        <v>427</v>
      </c>
      <c r="C13071" s="2" t="s">
        <v>389</v>
      </c>
      <c r="D13071" s="2">
        <v>2017</v>
      </c>
      <c r="E13071" s="2" t="s">
        <v>388</v>
      </c>
      <c r="F13071" s="2">
        <v>241526944</v>
      </c>
    </row>
    <row r="13072" spans="1:6" x14ac:dyDescent="0.25">
      <c r="A13072" s="2" t="s">
        <v>329</v>
      </c>
      <c r="B13072" s="2" t="s">
        <v>427</v>
      </c>
      <c r="C13072" s="2" t="s">
        <v>389</v>
      </c>
      <c r="D13072" s="2">
        <v>2018</v>
      </c>
      <c r="E13072" s="2" t="s">
        <v>388</v>
      </c>
      <c r="F13072" s="2">
        <v>192176315</v>
      </c>
    </row>
    <row r="13073" spans="1:6" x14ac:dyDescent="0.25">
      <c r="A13073" s="2" t="s">
        <v>329</v>
      </c>
      <c r="B13073" s="2" t="s">
        <v>427</v>
      </c>
      <c r="C13073" s="2" t="s">
        <v>389</v>
      </c>
      <c r="D13073" s="2">
        <v>2019</v>
      </c>
      <c r="E13073" s="2" t="s">
        <v>388</v>
      </c>
      <c r="F13073" s="2">
        <v>195211846</v>
      </c>
    </row>
    <row r="13074" spans="1:6" x14ac:dyDescent="0.25">
      <c r="A13074" s="2" t="s">
        <v>329</v>
      </c>
      <c r="B13074" s="2" t="s">
        <v>427</v>
      </c>
      <c r="C13074" s="2" t="s">
        <v>389</v>
      </c>
      <c r="D13074" s="2">
        <v>2020</v>
      </c>
      <c r="E13074" s="2" t="s">
        <v>388</v>
      </c>
      <c r="F13074" s="2">
        <v>200215858</v>
      </c>
    </row>
    <row r="13075" spans="1:6" x14ac:dyDescent="0.25">
      <c r="A13075" s="2" t="s">
        <v>329</v>
      </c>
      <c r="B13075" s="2" t="s">
        <v>427</v>
      </c>
      <c r="C13075" s="2" t="s">
        <v>389</v>
      </c>
      <c r="D13075" s="2">
        <v>2021</v>
      </c>
      <c r="E13075" s="2" t="s">
        <v>388</v>
      </c>
      <c r="F13075" s="2">
        <v>204172520</v>
      </c>
    </row>
    <row r="13076" spans="1:6" x14ac:dyDescent="0.25">
      <c r="A13076" s="2" t="s">
        <v>329</v>
      </c>
      <c r="B13076" s="2" t="s">
        <v>427</v>
      </c>
      <c r="C13076" s="2" t="s">
        <v>390</v>
      </c>
      <c r="D13076" s="2">
        <v>2010</v>
      </c>
      <c r="E13076" s="2" t="s">
        <v>388</v>
      </c>
      <c r="F13076" s="2">
        <v>74259835</v>
      </c>
    </row>
    <row r="13077" spans="1:6" x14ac:dyDescent="0.25">
      <c r="A13077" s="2" t="s">
        <v>329</v>
      </c>
      <c r="B13077" s="2" t="s">
        <v>427</v>
      </c>
      <c r="C13077" s="2" t="s">
        <v>390</v>
      </c>
      <c r="D13077" s="2">
        <v>2011</v>
      </c>
      <c r="E13077" s="2" t="s">
        <v>388</v>
      </c>
      <c r="F13077" s="2">
        <v>45540260</v>
      </c>
    </row>
    <row r="13078" spans="1:6" x14ac:dyDescent="0.25">
      <c r="A13078" s="2" t="s">
        <v>329</v>
      </c>
      <c r="B13078" s="2" t="s">
        <v>427</v>
      </c>
      <c r="C13078" s="2" t="s">
        <v>390</v>
      </c>
      <c r="D13078" s="2">
        <v>2012</v>
      </c>
      <c r="E13078" s="2" t="s">
        <v>388</v>
      </c>
      <c r="F13078" s="2">
        <v>59524262</v>
      </c>
    </row>
    <row r="13079" spans="1:6" x14ac:dyDescent="0.25">
      <c r="A13079" s="2" t="s">
        <v>329</v>
      </c>
      <c r="B13079" s="2" t="s">
        <v>427</v>
      </c>
      <c r="C13079" s="2" t="s">
        <v>390</v>
      </c>
      <c r="D13079" s="2">
        <v>2013</v>
      </c>
      <c r="E13079" s="2" t="s">
        <v>388</v>
      </c>
      <c r="F13079" s="2">
        <v>63746192</v>
      </c>
    </row>
    <row r="13080" spans="1:6" x14ac:dyDescent="0.25">
      <c r="A13080" s="2" t="s">
        <v>329</v>
      </c>
      <c r="B13080" s="2" t="s">
        <v>427</v>
      </c>
      <c r="C13080" s="2" t="s">
        <v>390</v>
      </c>
      <c r="D13080" s="2">
        <v>2014</v>
      </c>
      <c r="E13080" s="2" t="s">
        <v>388</v>
      </c>
      <c r="F13080" s="2">
        <v>69177493</v>
      </c>
    </row>
    <row r="13081" spans="1:6" x14ac:dyDescent="0.25">
      <c r="A13081" s="2" t="s">
        <v>329</v>
      </c>
      <c r="B13081" s="2" t="s">
        <v>427</v>
      </c>
      <c r="C13081" s="2" t="s">
        <v>390</v>
      </c>
      <c r="D13081" s="2">
        <v>2015</v>
      </c>
      <c r="E13081" s="2" t="s">
        <v>388</v>
      </c>
      <c r="F13081" s="2">
        <v>21806860</v>
      </c>
    </row>
    <row r="13082" spans="1:6" x14ac:dyDescent="0.25">
      <c r="A13082" s="2" t="s">
        <v>329</v>
      </c>
      <c r="B13082" s="2" t="s">
        <v>427</v>
      </c>
      <c r="C13082" s="2" t="s">
        <v>390</v>
      </c>
      <c r="D13082" s="2">
        <v>2016</v>
      </c>
      <c r="E13082" s="2" t="s">
        <v>388</v>
      </c>
      <c r="F13082" s="2">
        <v>33559426</v>
      </c>
    </row>
    <row r="13083" spans="1:6" x14ac:dyDescent="0.25">
      <c r="A13083" s="2" t="s">
        <v>329</v>
      </c>
      <c r="B13083" s="2" t="s">
        <v>427</v>
      </c>
      <c r="C13083" s="2" t="s">
        <v>390</v>
      </c>
      <c r="D13083" s="2">
        <v>2017</v>
      </c>
      <c r="E13083" s="2" t="s">
        <v>388</v>
      </c>
      <c r="F13083" s="2">
        <v>23227702</v>
      </c>
    </row>
    <row r="13084" spans="1:6" x14ac:dyDescent="0.25">
      <c r="A13084" s="2" t="s">
        <v>329</v>
      </c>
      <c r="B13084" s="2" t="s">
        <v>427</v>
      </c>
      <c r="C13084" s="2" t="s">
        <v>390</v>
      </c>
      <c r="D13084" s="2">
        <v>2018</v>
      </c>
      <c r="E13084" s="2" t="s">
        <v>388</v>
      </c>
      <c r="F13084" s="2">
        <v>19923008</v>
      </c>
    </row>
    <row r="13085" spans="1:6" x14ac:dyDescent="0.25">
      <c r="A13085" s="2" t="s">
        <v>329</v>
      </c>
      <c r="B13085" s="2" t="s">
        <v>427</v>
      </c>
      <c r="C13085" s="2" t="s">
        <v>390</v>
      </c>
      <c r="D13085" s="2">
        <v>2019</v>
      </c>
      <c r="E13085" s="2" t="s">
        <v>388</v>
      </c>
      <c r="F13085" s="2">
        <v>20805376</v>
      </c>
    </row>
    <row r="13086" spans="1:6" x14ac:dyDescent="0.25">
      <c r="A13086" s="2" t="s">
        <v>329</v>
      </c>
      <c r="B13086" s="2" t="s">
        <v>427</v>
      </c>
      <c r="C13086" s="2" t="s">
        <v>390</v>
      </c>
      <c r="D13086" s="2">
        <v>2020</v>
      </c>
      <c r="E13086" s="2" t="s">
        <v>388</v>
      </c>
      <c r="F13086" s="2">
        <v>21963689</v>
      </c>
    </row>
    <row r="13087" spans="1:6" x14ac:dyDescent="0.25">
      <c r="A13087" s="2" t="s">
        <v>329</v>
      </c>
      <c r="B13087" s="2" t="s">
        <v>427</v>
      </c>
      <c r="C13087" s="2" t="s">
        <v>390</v>
      </c>
      <c r="D13087" s="2">
        <v>2021</v>
      </c>
      <c r="E13087" s="2" t="s">
        <v>388</v>
      </c>
      <c r="F13087" s="2">
        <v>23163290</v>
      </c>
    </row>
    <row r="13088" spans="1:6" x14ac:dyDescent="0.25">
      <c r="A13088" s="2" t="s">
        <v>330</v>
      </c>
      <c r="B13088" s="2" t="s">
        <v>434</v>
      </c>
      <c r="C13088" s="2" t="s">
        <v>387</v>
      </c>
      <c r="D13088" s="2">
        <v>2010</v>
      </c>
      <c r="E13088" s="2" t="s">
        <v>388</v>
      </c>
      <c r="F13088" s="2">
        <v>95718845</v>
      </c>
    </row>
    <row r="13089" spans="1:6" x14ac:dyDescent="0.25">
      <c r="A13089" s="2" t="s">
        <v>330</v>
      </c>
      <c r="B13089" s="2" t="s">
        <v>434</v>
      </c>
      <c r="C13089" s="2" t="s">
        <v>387</v>
      </c>
      <c r="D13089" s="2">
        <v>2011</v>
      </c>
      <c r="E13089" s="2" t="s">
        <v>388</v>
      </c>
      <c r="F13089" s="2">
        <v>24766380</v>
      </c>
    </row>
    <row r="13090" spans="1:6" x14ac:dyDescent="0.25">
      <c r="A13090" s="2" t="s">
        <v>330</v>
      </c>
      <c r="B13090" s="2" t="s">
        <v>434</v>
      </c>
      <c r="C13090" s="2" t="s">
        <v>387</v>
      </c>
      <c r="D13090" s="2">
        <v>2012</v>
      </c>
      <c r="E13090" s="2" t="s">
        <v>388</v>
      </c>
      <c r="F13090" s="2">
        <v>50806547</v>
      </c>
    </row>
    <row r="13091" spans="1:6" x14ac:dyDescent="0.25">
      <c r="A13091" s="2" t="s">
        <v>330</v>
      </c>
      <c r="B13091" s="2" t="s">
        <v>434</v>
      </c>
      <c r="C13091" s="2" t="s">
        <v>387</v>
      </c>
      <c r="D13091" s="2">
        <v>2013</v>
      </c>
      <c r="E13091" s="2" t="s">
        <v>388</v>
      </c>
      <c r="F13091" s="2">
        <v>52959628</v>
      </c>
    </row>
    <row r="13092" spans="1:6" x14ac:dyDescent="0.25">
      <c r="A13092" s="2" t="s">
        <v>330</v>
      </c>
      <c r="B13092" s="2" t="s">
        <v>434</v>
      </c>
      <c r="C13092" s="2" t="s">
        <v>387</v>
      </c>
      <c r="D13092" s="2">
        <v>2014</v>
      </c>
      <c r="E13092" s="2" t="s">
        <v>388</v>
      </c>
      <c r="F13092" s="2">
        <v>37242968</v>
      </c>
    </row>
    <row r="13093" spans="1:6" x14ac:dyDescent="0.25">
      <c r="A13093" s="2" t="s">
        <v>330</v>
      </c>
      <c r="B13093" s="2" t="s">
        <v>434</v>
      </c>
      <c r="C13093" s="2" t="s">
        <v>387</v>
      </c>
      <c r="D13093" s="2">
        <v>2015</v>
      </c>
      <c r="E13093" s="2" t="s">
        <v>388</v>
      </c>
      <c r="F13093" s="2">
        <v>45726215</v>
      </c>
    </row>
    <row r="13094" spans="1:6" x14ac:dyDescent="0.25">
      <c r="A13094" s="2" t="s">
        <v>330</v>
      </c>
      <c r="B13094" s="2" t="s">
        <v>434</v>
      </c>
      <c r="C13094" s="2" t="s">
        <v>387</v>
      </c>
      <c r="D13094" s="2">
        <v>2016</v>
      </c>
      <c r="E13094" s="2" t="s">
        <v>388</v>
      </c>
      <c r="F13094" s="2">
        <v>59992897</v>
      </c>
    </row>
    <row r="13095" spans="1:6" x14ac:dyDescent="0.25">
      <c r="A13095" s="2" t="s">
        <v>330</v>
      </c>
      <c r="B13095" s="2" t="s">
        <v>434</v>
      </c>
      <c r="C13095" s="2" t="s">
        <v>387</v>
      </c>
      <c r="D13095" s="2">
        <v>2017</v>
      </c>
      <c r="E13095" s="2" t="s">
        <v>388</v>
      </c>
      <c r="F13095" s="2">
        <v>65110454</v>
      </c>
    </row>
    <row r="13096" spans="1:6" x14ac:dyDescent="0.25">
      <c r="A13096" s="2" t="s">
        <v>330</v>
      </c>
      <c r="B13096" s="2" t="s">
        <v>434</v>
      </c>
      <c r="C13096" s="2" t="s">
        <v>387</v>
      </c>
      <c r="D13096" s="2">
        <v>2018</v>
      </c>
      <c r="E13096" s="2" t="s">
        <v>388</v>
      </c>
      <c r="F13096" s="2">
        <v>60326739</v>
      </c>
    </row>
    <row r="13097" spans="1:6" x14ac:dyDescent="0.25">
      <c r="A13097" s="2" t="s">
        <v>330</v>
      </c>
      <c r="B13097" s="2" t="s">
        <v>434</v>
      </c>
      <c r="C13097" s="2" t="s">
        <v>387</v>
      </c>
      <c r="D13097" s="2">
        <v>2019</v>
      </c>
      <c r="E13097" s="2" t="s">
        <v>388</v>
      </c>
      <c r="F13097" s="2">
        <v>65134887</v>
      </c>
    </row>
    <row r="13098" spans="1:6" x14ac:dyDescent="0.25">
      <c r="A13098" s="2" t="s">
        <v>330</v>
      </c>
      <c r="B13098" s="2" t="s">
        <v>434</v>
      </c>
      <c r="C13098" s="2" t="s">
        <v>387</v>
      </c>
      <c r="D13098" s="2">
        <v>2020</v>
      </c>
      <c r="E13098" s="2" t="s">
        <v>388</v>
      </c>
      <c r="F13098" s="2">
        <v>69697758</v>
      </c>
    </row>
    <row r="13099" spans="1:6" x14ac:dyDescent="0.25">
      <c r="A13099" s="2" t="s">
        <v>330</v>
      </c>
      <c r="B13099" s="2" t="s">
        <v>434</v>
      </c>
      <c r="C13099" s="2" t="s">
        <v>387</v>
      </c>
      <c r="D13099" s="2">
        <v>2021</v>
      </c>
      <c r="E13099" s="2" t="s">
        <v>388</v>
      </c>
      <c r="F13099" s="2">
        <v>72999423</v>
      </c>
    </row>
    <row r="13100" spans="1:6" x14ac:dyDescent="0.25">
      <c r="A13100" s="2" t="s">
        <v>330</v>
      </c>
      <c r="B13100" s="2" t="s">
        <v>434</v>
      </c>
      <c r="C13100" s="2" t="s">
        <v>389</v>
      </c>
      <c r="D13100" s="2">
        <v>2010</v>
      </c>
      <c r="E13100" s="2" t="s">
        <v>388</v>
      </c>
      <c r="F13100" s="2">
        <v>72352308</v>
      </c>
    </row>
    <row r="13101" spans="1:6" x14ac:dyDescent="0.25">
      <c r="A13101" s="2" t="s">
        <v>330</v>
      </c>
      <c r="B13101" s="2" t="s">
        <v>434</v>
      </c>
      <c r="C13101" s="2" t="s">
        <v>389</v>
      </c>
      <c r="D13101" s="2">
        <v>2011</v>
      </c>
      <c r="E13101" s="2" t="s">
        <v>388</v>
      </c>
      <c r="F13101" s="2">
        <v>65141805</v>
      </c>
    </row>
    <row r="13102" spans="1:6" x14ac:dyDescent="0.25">
      <c r="A13102" s="2" t="s">
        <v>330</v>
      </c>
      <c r="B13102" s="2" t="s">
        <v>434</v>
      </c>
      <c r="C13102" s="2" t="s">
        <v>389</v>
      </c>
      <c r="D13102" s="2">
        <v>2012</v>
      </c>
      <c r="E13102" s="2" t="s">
        <v>388</v>
      </c>
      <c r="F13102" s="2">
        <v>114030973</v>
      </c>
    </row>
    <row r="13103" spans="1:6" x14ac:dyDescent="0.25">
      <c r="A13103" s="2" t="s">
        <v>330</v>
      </c>
      <c r="B13103" s="2" t="s">
        <v>434</v>
      </c>
      <c r="C13103" s="2" t="s">
        <v>389</v>
      </c>
      <c r="D13103" s="2">
        <v>2013</v>
      </c>
      <c r="E13103" s="2" t="s">
        <v>388</v>
      </c>
      <c r="F13103" s="2">
        <v>82377894</v>
      </c>
    </row>
    <row r="13104" spans="1:6" x14ac:dyDescent="0.25">
      <c r="A13104" s="2" t="s">
        <v>330</v>
      </c>
      <c r="B13104" s="2" t="s">
        <v>434</v>
      </c>
      <c r="C13104" s="2" t="s">
        <v>389</v>
      </c>
      <c r="D13104" s="2">
        <v>2014</v>
      </c>
      <c r="E13104" s="2" t="s">
        <v>388</v>
      </c>
      <c r="F13104" s="2">
        <v>51597657</v>
      </c>
    </row>
    <row r="13105" spans="1:6" x14ac:dyDescent="0.25">
      <c r="A13105" s="2" t="s">
        <v>330</v>
      </c>
      <c r="B13105" s="2" t="s">
        <v>434</v>
      </c>
      <c r="C13105" s="2" t="s">
        <v>389</v>
      </c>
      <c r="D13105" s="2">
        <v>2015</v>
      </c>
      <c r="E13105" s="2" t="s">
        <v>388</v>
      </c>
      <c r="F13105" s="2">
        <v>116147047</v>
      </c>
    </row>
    <row r="13106" spans="1:6" x14ac:dyDescent="0.25">
      <c r="A13106" s="2" t="s">
        <v>330</v>
      </c>
      <c r="B13106" s="2" t="s">
        <v>434</v>
      </c>
      <c r="C13106" s="2" t="s">
        <v>389</v>
      </c>
      <c r="D13106" s="2">
        <v>2016</v>
      </c>
      <c r="E13106" s="2" t="s">
        <v>388</v>
      </c>
      <c r="F13106" s="2">
        <v>642321100</v>
      </c>
    </row>
    <row r="13107" spans="1:6" x14ac:dyDescent="0.25">
      <c r="A13107" s="2" t="s">
        <v>330</v>
      </c>
      <c r="B13107" s="2" t="s">
        <v>434</v>
      </c>
      <c r="C13107" s="2" t="s">
        <v>389</v>
      </c>
      <c r="D13107" s="2">
        <v>2017</v>
      </c>
      <c r="E13107" s="2" t="s">
        <v>388</v>
      </c>
      <c r="F13107" s="2">
        <v>217030693</v>
      </c>
    </row>
    <row r="13108" spans="1:6" x14ac:dyDescent="0.25">
      <c r="A13108" s="2" t="s">
        <v>330</v>
      </c>
      <c r="B13108" s="2" t="s">
        <v>434</v>
      </c>
      <c r="C13108" s="2" t="s">
        <v>389</v>
      </c>
      <c r="D13108" s="2">
        <v>2018</v>
      </c>
      <c r="E13108" s="2" t="s">
        <v>388</v>
      </c>
      <c r="F13108" s="2">
        <v>255551971</v>
      </c>
    </row>
    <row r="13109" spans="1:6" x14ac:dyDescent="0.25">
      <c r="A13109" s="2" t="s">
        <v>330</v>
      </c>
      <c r="B13109" s="2" t="s">
        <v>434</v>
      </c>
      <c r="C13109" s="2" t="s">
        <v>389</v>
      </c>
      <c r="D13109" s="2">
        <v>2019</v>
      </c>
      <c r="E13109" s="2" t="s">
        <v>388</v>
      </c>
      <c r="F13109" s="2">
        <v>250410991</v>
      </c>
    </row>
    <row r="13110" spans="1:6" x14ac:dyDescent="0.25">
      <c r="A13110" s="2" t="s">
        <v>330</v>
      </c>
      <c r="B13110" s="2" t="s">
        <v>434</v>
      </c>
      <c r="C13110" s="2" t="s">
        <v>389</v>
      </c>
      <c r="D13110" s="2">
        <v>2020</v>
      </c>
      <c r="E13110" s="2" t="s">
        <v>388</v>
      </c>
      <c r="F13110" s="2">
        <v>251810625</v>
      </c>
    </row>
    <row r="13111" spans="1:6" x14ac:dyDescent="0.25">
      <c r="A13111" s="2" t="s">
        <v>330</v>
      </c>
      <c r="B13111" s="2" t="s">
        <v>434</v>
      </c>
      <c r="C13111" s="2" t="s">
        <v>389</v>
      </c>
      <c r="D13111" s="2">
        <v>2021</v>
      </c>
      <c r="E13111" s="2" t="s">
        <v>388</v>
      </c>
      <c r="F13111" s="2">
        <v>251486483</v>
      </c>
    </row>
    <row r="13112" spans="1:6" x14ac:dyDescent="0.25">
      <c r="A13112" s="2" t="s">
        <v>330</v>
      </c>
      <c r="B13112" s="2" t="s">
        <v>434</v>
      </c>
      <c r="C13112" s="2" t="s">
        <v>390</v>
      </c>
      <c r="D13112" s="2">
        <v>2010</v>
      </c>
      <c r="E13112" s="2" t="s">
        <v>388</v>
      </c>
      <c r="F13112" s="2">
        <v>178244875</v>
      </c>
    </row>
    <row r="13113" spans="1:6" x14ac:dyDescent="0.25">
      <c r="A13113" s="2" t="s">
        <v>330</v>
      </c>
      <c r="B13113" s="2" t="s">
        <v>434</v>
      </c>
      <c r="C13113" s="2" t="s">
        <v>390</v>
      </c>
      <c r="D13113" s="2">
        <v>2011</v>
      </c>
      <c r="E13113" s="2" t="s">
        <v>388</v>
      </c>
      <c r="F13113" s="2">
        <v>181964243</v>
      </c>
    </row>
    <row r="13114" spans="1:6" x14ac:dyDescent="0.25">
      <c r="A13114" s="2" t="s">
        <v>330</v>
      </c>
      <c r="B13114" s="2" t="s">
        <v>434</v>
      </c>
      <c r="C13114" s="2" t="s">
        <v>390</v>
      </c>
      <c r="D13114" s="2">
        <v>2012</v>
      </c>
      <c r="E13114" s="2" t="s">
        <v>388</v>
      </c>
      <c r="F13114" s="2">
        <v>271159498</v>
      </c>
    </row>
    <row r="13115" spans="1:6" x14ac:dyDescent="0.25">
      <c r="A13115" s="2" t="s">
        <v>330</v>
      </c>
      <c r="B13115" s="2" t="s">
        <v>434</v>
      </c>
      <c r="C13115" s="2" t="s">
        <v>390</v>
      </c>
      <c r="D13115" s="2">
        <v>2013</v>
      </c>
      <c r="E13115" s="2" t="s">
        <v>388</v>
      </c>
      <c r="F13115" s="2">
        <v>348286845</v>
      </c>
    </row>
    <row r="13116" spans="1:6" x14ac:dyDescent="0.25">
      <c r="A13116" s="2" t="s">
        <v>330</v>
      </c>
      <c r="B13116" s="2" t="s">
        <v>434</v>
      </c>
      <c r="C13116" s="2" t="s">
        <v>390</v>
      </c>
      <c r="D13116" s="2">
        <v>2014</v>
      </c>
      <c r="E13116" s="2" t="s">
        <v>388</v>
      </c>
      <c r="F13116" s="2">
        <v>354511717</v>
      </c>
    </row>
    <row r="13117" spans="1:6" x14ac:dyDescent="0.25">
      <c r="A13117" s="2" t="s">
        <v>330</v>
      </c>
      <c r="B13117" s="2" t="s">
        <v>434</v>
      </c>
      <c r="C13117" s="2" t="s">
        <v>390</v>
      </c>
      <c r="D13117" s="2">
        <v>2015</v>
      </c>
      <c r="E13117" s="2" t="s">
        <v>388</v>
      </c>
      <c r="F13117" s="2">
        <v>282919392</v>
      </c>
    </row>
    <row r="13118" spans="1:6" x14ac:dyDescent="0.25">
      <c r="A13118" s="2" t="s">
        <v>330</v>
      </c>
      <c r="B13118" s="2" t="s">
        <v>434</v>
      </c>
      <c r="C13118" s="2" t="s">
        <v>390</v>
      </c>
      <c r="D13118" s="2">
        <v>2016</v>
      </c>
      <c r="E13118" s="2" t="s">
        <v>388</v>
      </c>
      <c r="F13118" s="2">
        <v>386028085</v>
      </c>
    </row>
    <row r="13119" spans="1:6" x14ac:dyDescent="0.25">
      <c r="A13119" s="2" t="s">
        <v>330</v>
      </c>
      <c r="B13119" s="2" t="s">
        <v>434</v>
      </c>
      <c r="C13119" s="2" t="s">
        <v>390</v>
      </c>
      <c r="D13119" s="2">
        <v>2017</v>
      </c>
      <c r="E13119" s="2" t="s">
        <v>388</v>
      </c>
      <c r="F13119" s="2">
        <v>361210185</v>
      </c>
    </row>
    <row r="13120" spans="1:6" x14ac:dyDescent="0.25">
      <c r="A13120" s="2" t="s">
        <v>330</v>
      </c>
      <c r="B13120" s="2" t="s">
        <v>434</v>
      </c>
      <c r="C13120" s="2" t="s">
        <v>390</v>
      </c>
      <c r="D13120" s="2">
        <v>2018</v>
      </c>
      <c r="E13120" s="2" t="s">
        <v>388</v>
      </c>
      <c r="F13120" s="2">
        <v>395349016</v>
      </c>
    </row>
    <row r="13121" spans="1:6" x14ac:dyDescent="0.25">
      <c r="A13121" s="2" t="s">
        <v>330</v>
      </c>
      <c r="B13121" s="2" t="s">
        <v>434</v>
      </c>
      <c r="C13121" s="2" t="s">
        <v>390</v>
      </c>
      <c r="D13121" s="2">
        <v>2019</v>
      </c>
      <c r="E13121" s="2" t="s">
        <v>388</v>
      </c>
      <c r="F13121" s="2">
        <v>415318464</v>
      </c>
    </row>
    <row r="13122" spans="1:6" x14ac:dyDescent="0.25">
      <c r="A13122" s="2" t="s">
        <v>330</v>
      </c>
      <c r="B13122" s="2" t="s">
        <v>434</v>
      </c>
      <c r="C13122" s="2" t="s">
        <v>390</v>
      </c>
      <c r="D13122" s="2">
        <v>2020</v>
      </c>
      <c r="E13122" s="2" t="s">
        <v>388</v>
      </c>
      <c r="F13122" s="2">
        <v>450701368</v>
      </c>
    </row>
    <row r="13123" spans="1:6" x14ac:dyDescent="0.25">
      <c r="A13123" s="2" t="s">
        <v>330</v>
      </c>
      <c r="B13123" s="2" t="s">
        <v>434</v>
      </c>
      <c r="C13123" s="2" t="s">
        <v>390</v>
      </c>
      <c r="D13123" s="2">
        <v>2021</v>
      </c>
      <c r="E13123" s="2" t="s">
        <v>388</v>
      </c>
      <c r="F13123" s="2">
        <v>479413116</v>
      </c>
    </row>
    <row r="13124" spans="1:6" x14ac:dyDescent="0.25">
      <c r="A13124" s="2" t="s">
        <v>331</v>
      </c>
      <c r="B13124" s="2" t="s">
        <v>432</v>
      </c>
      <c r="C13124" s="2" t="s">
        <v>387</v>
      </c>
      <c r="D13124" s="2">
        <v>2010</v>
      </c>
      <c r="E13124" s="2" t="s">
        <v>388</v>
      </c>
      <c r="F13124" s="2">
        <v>643051</v>
      </c>
    </row>
    <row r="13125" spans="1:6" x14ac:dyDescent="0.25">
      <c r="A13125" s="2" t="s">
        <v>331</v>
      </c>
      <c r="B13125" s="2" t="s">
        <v>432</v>
      </c>
      <c r="C13125" s="2" t="s">
        <v>387</v>
      </c>
      <c r="D13125" s="2">
        <v>2011</v>
      </c>
      <c r="E13125" s="2" t="s">
        <v>388</v>
      </c>
      <c r="F13125" s="2">
        <v>785336</v>
      </c>
    </row>
    <row r="13126" spans="1:6" x14ac:dyDescent="0.25">
      <c r="A13126" s="2" t="s">
        <v>331</v>
      </c>
      <c r="B13126" s="2" t="s">
        <v>432</v>
      </c>
      <c r="C13126" s="2" t="s">
        <v>387</v>
      </c>
      <c r="D13126" s="2">
        <v>2012</v>
      </c>
      <c r="E13126" s="2" t="s">
        <v>388</v>
      </c>
      <c r="F13126" s="2">
        <v>3225884</v>
      </c>
    </row>
    <row r="13127" spans="1:6" x14ac:dyDescent="0.25">
      <c r="A13127" s="2" t="s">
        <v>331</v>
      </c>
      <c r="B13127" s="2" t="s">
        <v>432</v>
      </c>
      <c r="C13127" s="2" t="s">
        <v>387</v>
      </c>
      <c r="D13127" s="2">
        <v>2013</v>
      </c>
      <c r="E13127" s="2" t="s">
        <v>388</v>
      </c>
      <c r="F13127" s="2">
        <v>2423714</v>
      </c>
    </row>
    <row r="13128" spans="1:6" x14ac:dyDescent="0.25">
      <c r="A13128" s="2" t="s">
        <v>331</v>
      </c>
      <c r="B13128" s="2" t="s">
        <v>432</v>
      </c>
      <c r="C13128" s="2" t="s">
        <v>387</v>
      </c>
      <c r="D13128" s="2">
        <v>2014</v>
      </c>
      <c r="E13128" s="2" t="s">
        <v>388</v>
      </c>
      <c r="F13128" s="2">
        <v>12215477</v>
      </c>
    </row>
    <row r="13129" spans="1:6" x14ac:dyDescent="0.25">
      <c r="A13129" s="2" t="s">
        <v>331</v>
      </c>
      <c r="B13129" s="2" t="s">
        <v>432</v>
      </c>
      <c r="C13129" s="2" t="s">
        <v>387</v>
      </c>
      <c r="D13129" s="2">
        <v>2015</v>
      </c>
      <c r="E13129" s="2" t="s">
        <v>388</v>
      </c>
      <c r="F13129" s="2">
        <v>900148</v>
      </c>
    </row>
    <row r="13130" spans="1:6" x14ac:dyDescent="0.25">
      <c r="A13130" s="2" t="s">
        <v>331</v>
      </c>
      <c r="B13130" s="2" t="s">
        <v>432</v>
      </c>
      <c r="C13130" s="2" t="s">
        <v>387</v>
      </c>
      <c r="D13130" s="2">
        <v>2016</v>
      </c>
      <c r="E13130" s="2" t="s">
        <v>388</v>
      </c>
      <c r="F13130" s="2">
        <v>5854523</v>
      </c>
    </row>
    <row r="13131" spans="1:6" x14ac:dyDescent="0.25">
      <c r="A13131" s="2" t="s">
        <v>331</v>
      </c>
      <c r="B13131" s="2" t="s">
        <v>432</v>
      </c>
      <c r="C13131" s="2" t="s">
        <v>387</v>
      </c>
      <c r="D13131" s="2">
        <v>2017</v>
      </c>
      <c r="E13131" s="2" t="s">
        <v>388</v>
      </c>
      <c r="F13131" s="2">
        <v>298830</v>
      </c>
    </row>
    <row r="13132" spans="1:6" x14ac:dyDescent="0.25">
      <c r="A13132" s="2" t="s">
        <v>331</v>
      </c>
      <c r="B13132" s="2" t="s">
        <v>432</v>
      </c>
      <c r="C13132" s="2" t="s">
        <v>387</v>
      </c>
      <c r="D13132" s="2">
        <v>2018</v>
      </c>
      <c r="E13132" s="2" t="s">
        <v>388</v>
      </c>
      <c r="F13132" s="2">
        <v>1598943</v>
      </c>
    </row>
    <row r="13133" spans="1:6" x14ac:dyDescent="0.25">
      <c r="A13133" s="2" t="s">
        <v>331</v>
      </c>
      <c r="B13133" s="2" t="s">
        <v>432</v>
      </c>
      <c r="C13133" s="2" t="s">
        <v>387</v>
      </c>
      <c r="D13133" s="2">
        <v>2019</v>
      </c>
      <c r="E13133" s="2" t="s">
        <v>388</v>
      </c>
      <c r="F13133" s="2">
        <v>1679740</v>
      </c>
    </row>
    <row r="13134" spans="1:6" x14ac:dyDescent="0.25">
      <c r="A13134" s="2" t="s">
        <v>331</v>
      </c>
      <c r="B13134" s="2" t="s">
        <v>432</v>
      </c>
      <c r="C13134" s="2" t="s">
        <v>387</v>
      </c>
      <c r="D13134" s="2">
        <v>2020</v>
      </c>
      <c r="E13134" s="2" t="s">
        <v>388</v>
      </c>
      <c r="F13134" s="2">
        <v>1731907</v>
      </c>
    </row>
    <row r="13135" spans="1:6" x14ac:dyDescent="0.25">
      <c r="A13135" s="2" t="s">
        <v>331</v>
      </c>
      <c r="B13135" s="2" t="s">
        <v>432</v>
      </c>
      <c r="C13135" s="2" t="s">
        <v>387</v>
      </c>
      <c r="D13135" s="2">
        <v>2021</v>
      </c>
      <c r="E13135" s="2" t="s">
        <v>388</v>
      </c>
      <c r="F13135" s="2">
        <v>1765844</v>
      </c>
    </row>
    <row r="13136" spans="1:6" x14ac:dyDescent="0.25">
      <c r="A13136" s="2" t="s">
        <v>331</v>
      </c>
      <c r="B13136" s="2" t="s">
        <v>432</v>
      </c>
      <c r="C13136" s="2" t="s">
        <v>389</v>
      </c>
      <c r="D13136" s="2">
        <v>2010</v>
      </c>
      <c r="E13136" s="2" t="s">
        <v>388</v>
      </c>
      <c r="F13136" s="2">
        <v>7760499</v>
      </c>
    </row>
    <row r="13137" spans="1:6" x14ac:dyDescent="0.25">
      <c r="A13137" s="2" t="s">
        <v>331</v>
      </c>
      <c r="B13137" s="2" t="s">
        <v>432</v>
      </c>
      <c r="C13137" s="2" t="s">
        <v>389</v>
      </c>
      <c r="D13137" s="2">
        <v>2011</v>
      </c>
      <c r="E13137" s="2" t="s">
        <v>388</v>
      </c>
      <c r="F13137" s="2">
        <v>20845</v>
      </c>
    </row>
    <row r="13138" spans="1:6" x14ac:dyDescent="0.25">
      <c r="A13138" s="2" t="s">
        <v>331</v>
      </c>
      <c r="B13138" s="2" t="s">
        <v>432</v>
      </c>
      <c r="C13138" s="2" t="s">
        <v>389</v>
      </c>
      <c r="D13138" s="2">
        <v>2012</v>
      </c>
      <c r="E13138" s="2" t="s">
        <v>388</v>
      </c>
      <c r="F13138" s="2">
        <v>876390</v>
      </c>
    </row>
    <row r="13139" spans="1:6" x14ac:dyDescent="0.25">
      <c r="A13139" s="2" t="s">
        <v>331</v>
      </c>
      <c r="B13139" s="2" t="s">
        <v>432</v>
      </c>
      <c r="C13139" s="2" t="s">
        <v>389</v>
      </c>
      <c r="D13139" s="2">
        <v>2013</v>
      </c>
      <c r="E13139" s="2" t="s">
        <v>388</v>
      </c>
      <c r="F13139" s="2">
        <v>425000</v>
      </c>
    </row>
    <row r="13140" spans="1:6" x14ac:dyDescent="0.25">
      <c r="A13140" s="2" t="s">
        <v>331</v>
      </c>
      <c r="B13140" s="2" t="s">
        <v>432</v>
      </c>
      <c r="C13140" s="2" t="s">
        <v>389</v>
      </c>
      <c r="D13140" s="2">
        <v>2014</v>
      </c>
      <c r="E13140" s="2" t="s">
        <v>388</v>
      </c>
      <c r="F13140" s="2">
        <v>330000</v>
      </c>
    </row>
    <row r="13141" spans="1:6" x14ac:dyDescent="0.25">
      <c r="A13141" s="2" t="s">
        <v>331</v>
      </c>
      <c r="B13141" s="2" t="s">
        <v>432</v>
      </c>
      <c r="C13141" s="2" t="s">
        <v>389</v>
      </c>
      <c r="D13141" s="2">
        <v>2015</v>
      </c>
      <c r="E13141" s="2" t="s">
        <v>388</v>
      </c>
      <c r="F13141" s="2">
        <v>3206935</v>
      </c>
    </row>
    <row r="13142" spans="1:6" x14ac:dyDescent="0.25">
      <c r="A13142" s="2" t="s">
        <v>331</v>
      </c>
      <c r="B13142" s="2" t="s">
        <v>432</v>
      </c>
      <c r="C13142" s="2" t="s">
        <v>389</v>
      </c>
      <c r="D13142" s="2">
        <v>2016</v>
      </c>
      <c r="E13142" s="2" t="s">
        <v>388</v>
      </c>
      <c r="F13142" s="2">
        <v>65000</v>
      </c>
    </row>
    <row r="13143" spans="1:6" x14ac:dyDescent="0.25">
      <c r="A13143" s="2" t="s">
        <v>331</v>
      </c>
      <c r="B13143" s="2" t="s">
        <v>432</v>
      </c>
      <c r="C13143" s="2" t="s">
        <v>389</v>
      </c>
      <c r="D13143" s="2">
        <v>2017</v>
      </c>
      <c r="E13143" s="2" t="s">
        <v>388</v>
      </c>
      <c r="F13143" s="2">
        <v>1954450</v>
      </c>
    </row>
    <row r="13144" spans="1:6" x14ac:dyDescent="0.25">
      <c r="A13144" s="2" t="s">
        <v>331</v>
      </c>
      <c r="B13144" s="2" t="s">
        <v>432</v>
      </c>
      <c r="C13144" s="2" t="s">
        <v>389</v>
      </c>
      <c r="D13144" s="2">
        <v>2018</v>
      </c>
      <c r="E13144" s="2" t="s">
        <v>388</v>
      </c>
      <c r="F13144" s="2">
        <v>5110203</v>
      </c>
    </row>
    <row r="13145" spans="1:6" x14ac:dyDescent="0.25">
      <c r="A13145" s="2" t="s">
        <v>331</v>
      </c>
      <c r="B13145" s="2" t="s">
        <v>432</v>
      </c>
      <c r="C13145" s="2" t="s">
        <v>389</v>
      </c>
      <c r="D13145" s="2">
        <v>2019</v>
      </c>
      <c r="E13145" s="2" t="s">
        <v>388</v>
      </c>
      <c r="F13145" s="2">
        <v>5280248</v>
      </c>
    </row>
    <row r="13146" spans="1:6" x14ac:dyDescent="0.25">
      <c r="A13146" s="2" t="s">
        <v>331</v>
      </c>
      <c r="B13146" s="2" t="s">
        <v>432</v>
      </c>
      <c r="C13146" s="2" t="s">
        <v>389</v>
      </c>
      <c r="D13146" s="2">
        <v>2020</v>
      </c>
      <c r="E13146" s="2" t="s">
        <v>388</v>
      </c>
      <c r="F13146" s="2">
        <v>5371034</v>
      </c>
    </row>
    <row r="13147" spans="1:6" x14ac:dyDescent="0.25">
      <c r="A13147" s="2" t="s">
        <v>331</v>
      </c>
      <c r="B13147" s="2" t="s">
        <v>432</v>
      </c>
      <c r="C13147" s="2" t="s">
        <v>389</v>
      </c>
      <c r="D13147" s="2">
        <v>2021</v>
      </c>
      <c r="E13147" s="2" t="s">
        <v>388</v>
      </c>
      <c r="F13147" s="2">
        <v>5438597</v>
      </c>
    </row>
    <row r="13148" spans="1:6" x14ac:dyDescent="0.25">
      <c r="A13148" s="2" t="s">
        <v>331</v>
      </c>
      <c r="B13148" s="2" t="s">
        <v>432</v>
      </c>
      <c r="C13148" s="2" t="s">
        <v>390</v>
      </c>
      <c r="D13148" s="2">
        <v>2010</v>
      </c>
      <c r="E13148" s="2" t="s">
        <v>388</v>
      </c>
      <c r="F13148" s="2">
        <v>360205</v>
      </c>
    </row>
    <row r="13149" spans="1:6" x14ac:dyDescent="0.25">
      <c r="A13149" s="2" t="s">
        <v>331</v>
      </c>
      <c r="B13149" s="2" t="s">
        <v>432</v>
      </c>
      <c r="C13149" s="2" t="s">
        <v>390</v>
      </c>
      <c r="D13149" s="2">
        <v>2011</v>
      </c>
      <c r="E13149" s="2" t="s">
        <v>388</v>
      </c>
      <c r="F13149" s="2">
        <v>1187496</v>
      </c>
    </row>
    <row r="13150" spans="1:6" x14ac:dyDescent="0.25">
      <c r="A13150" s="2" t="s">
        <v>331</v>
      </c>
      <c r="B13150" s="2" t="s">
        <v>432</v>
      </c>
      <c r="C13150" s="2" t="s">
        <v>390</v>
      </c>
      <c r="D13150" s="2">
        <v>2012</v>
      </c>
      <c r="E13150" s="2" t="s">
        <v>388</v>
      </c>
      <c r="F13150" s="2">
        <v>363939</v>
      </c>
    </row>
    <row r="13151" spans="1:6" x14ac:dyDescent="0.25">
      <c r="A13151" s="2" t="s">
        <v>331</v>
      </c>
      <c r="B13151" s="2" t="s">
        <v>432</v>
      </c>
      <c r="C13151" s="2" t="s">
        <v>390</v>
      </c>
      <c r="D13151" s="2">
        <v>2013</v>
      </c>
      <c r="E13151" s="2" t="s">
        <v>388</v>
      </c>
      <c r="F13151" s="2">
        <v>448904</v>
      </c>
    </row>
    <row r="13152" spans="1:6" x14ac:dyDescent="0.25">
      <c r="A13152" s="2" t="s">
        <v>331</v>
      </c>
      <c r="B13152" s="2" t="s">
        <v>432</v>
      </c>
      <c r="C13152" s="2" t="s">
        <v>390</v>
      </c>
      <c r="D13152" s="2">
        <v>2014</v>
      </c>
      <c r="E13152" s="2" t="s">
        <v>388</v>
      </c>
      <c r="F13152" s="2">
        <v>123865</v>
      </c>
    </row>
    <row r="13153" spans="1:6" x14ac:dyDescent="0.25">
      <c r="A13153" s="2" t="s">
        <v>331</v>
      </c>
      <c r="B13153" s="2" t="s">
        <v>432</v>
      </c>
      <c r="C13153" s="2" t="s">
        <v>390</v>
      </c>
      <c r="D13153" s="2">
        <v>2015</v>
      </c>
      <c r="E13153" s="2" t="s">
        <v>388</v>
      </c>
      <c r="F13153" s="2">
        <v>127252</v>
      </c>
    </row>
    <row r="13154" spans="1:6" x14ac:dyDescent="0.25">
      <c r="A13154" s="2" t="s">
        <v>331</v>
      </c>
      <c r="B13154" s="2" t="s">
        <v>425</v>
      </c>
      <c r="C13154" s="2" t="s">
        <v>387</v>
      </c>
      <c r="D13154" s="2">
        <v>2010</v>
      </c>
      <c r="E13154" s="2" t="s">
        <v>388</v>
      </c>
      <c r="F13154" s="2">
        <v>31546910</v>
      </c>
    </row>
    <row r="13155" spans="1:6" x14ac:dyDescent="0.25">
      <c r="A13155" s="2" t="s">
        <v>331</v>
      </c>
      <c r="B13155" s="2" t="s">
        <v>425</v>
      </c>
      <c r="C13155" s="2" t="s">
        <v>387</v>
      </c>
      <c r="D13155" s="2">
        <v>2011</v>
      </c>
      <c r="E13155" s="2" t="s">
        <v>388</v>
      </c>
      <c r="F13155" s="2">
        <v>33505308</v>
      </c>
    </row>
    <row r="13156" spans="1:6" x14ac:dyDescent="0.25">
      <c r="A13156" s="2" t="s">
        <v>331</v>
      </c>
      <c r="B13156" s="2" t="s">
        <v>425</v>
      </c>
      <c r="C13156" s="2" t="s">
        <v>387</v>
      </c>
      <c r="D13156" s="2">
        <v>2012</v>
      </c>
      <c r="E13156" s="2" t="s">
        <v>388</v>
      </c>
      <c r="F13156" s="2">
        <v>31486168</v>
      </c>
    </row>
    <row r="13157" spans="1:6" x14ac:dyDescent="0.25">
      <c r="A13157" s="2" t="s">
        <v>331</v>
      </c>
      <c r="B13157" s="2" t="s">
        <v>425</v>
      </c>
      <c r="C13157" s="2" t="s">
        <v>387</v>
      </c>
      <c r="D13157" s="2">
        <v>2013</v>
      </c>
      <c r="E13157" s="2" t="s">
        <v>388</v>
      </c>
      <c r="F13157" s="2">
        <v>29388484</v>
      </c>
    </row>
    <row r="13158" spans="1:6" x14ac:dyDescent="0.25">
      <c r="A13158" s="2" t="s">
        <v>331</v>
      </c>
      <c r="B13158" s="2" t="s">
        <v>425</v>
      </c>
      <c r="C13158" s="2" t="s">
        <v>387</v>
      </c>
      <c r="D13158" s="2">
        <v>2014</v>
      </c>
      <c r="E13158" s="2" t="s">
        <v>388</v>
      </c>
      <c r="F13158" s="2">
        <v>98487249</v>
      </c>
    </row>
    <row r="13159" spans="1:6" x14ac:dyDescent="0.25">
      <c r="A13159" s="2" t="s">
        <v>331</v>
      </c>
      <c r="B13159" s="2" t="s">
        <v>425</v>
      </c>
      <c r="C13159" s="2" t="s">
        <v>387</v>
      </c>
      <c r="D13159" s="2">
        <v>2015</v>
      </c>
      <c r="E13159" s="2" t="s">
        <v>388</v>
      </c>
      <c r="F13159" s="2">
        <v>45890084</v>
      </c>
    </row>
    <row r="13160" spans="1:6" x14ac:dyDescent="0.25">
      <c r="A13160" s="2" t="s">
        <v>331</v>
      </c>
      <c r="B13160" s="2" t="s">
        <v>425</v>
      </c>
      <c r="C13160" s="2" t="s">
        <v>387</v>
      </c>
      <c r="D13160" s="2">
        <v>2016</v>
      </c>
      <c r="E13160" s="2" t="s">
        <v>388</v>
      </c>
      <c r="F13160" s="2">
        <v>24582445</v>
      </c>
    </row>
    <row r="13161" spans="1:6" x14ac:dyDescent="0.25">
      <c r="A13161" s="2" t="s">
        <v>331</v>
      </c>
      <c r="B13161" s="2" t="s">
        <v>425</v>
      </c>
      <c r="C13161" s="2" t="s">
        <v>387</v>
      </c>
      <c r="D13161" s="2">
        <v>2017</v>
      </c>
      <c r="E13161" s="2" t="s">
        <v>388</v>
      </c>
      <c r="F13161" s="2">
        <v>76062323</v>
      </c>
    </row>
    <row r="13162" spans="1:6" x14ac:dyDescent="0.25">
      <c r="A13162" s="2" t="s">
        <v>331</v>
      </c>
      <c r="B13162" s="2" t="s">
        <v>425</v>
      </c>
      <c r="C13162" s="2" t="s">
        <v>387</v>
      </c>
      <c r="D13162" s="2">
        <v>2018</v>
      </c>
      <c r="E13162" s="2" t="s">
        <v>388</v>
      </c>
      <c r="F13162" s="2">
        <v>70322472</v>
      </c>
    </row>
    <row r="13163" spans="1:6" x14ac:dyDescent="0.25">
      <c r="A13163" s="2" t="s">
        <v>331</v>
      </c>
      <c r="B13163" s="2" t="s">
        <v>425</v>
      </c>
      <c r="C13163" s="2" t="s">
        <v>387</v>
      </c>
      <c r="D13163" s="2">
        <v>2019</v>
      </c>
      <c r="E13163" s="2" t="s">
        <v>388</v>
      </c>
      <c r="F13163" s="2">
        <v>75003555</v>
      </c>
    </row>
    <row r="13164" spans="1:6" x14ac:dyDescent="0.25">
      <c r="A13164" s="2" t="s">
        <v>331</v>
      </c>
      <c r="B13164" s="2" t="s">
        <v>425</v>
      </c>
      <c r="C13164" s="2" t="s">
        <v>387</v>
      </c>
      <c r="D13164" s="2">
        <v>2020</v>
      </c>
      <c r="E13164" s="2" t="s">
        <v>388</v>
      </c>
      <c r="F13164" s="2">
        <v>78872700</v>
      </c>
    </row>
    <row r="13165" spans="1:6" x14ac:dyDescent="0.25">
      <c r="A13165" s="2" t="s">
        <v>331</v>
      </c>
      <c r="B13165" s="2" t="s">
        <v>425</v>
      </c>
      <c r="C13165" s="2" t="s">
        <v>387</v>
      </c>
      <c r="D13165" s="2">
        <v>2021</v>
      </c>
      <c r="E13165" s="2" t="s">
        <v>388</v>
      </c>
      <c r="F13165" s="2">
        <v>81588672</v>
      </c>
    </row>
    <row r="13166" spans="1:6" x14ac:dyDescent="0.25">
      <c r="A13166" s="2" t="s">
        <v>331</v>
      </c>
      <c r="B13166" s="2" t="s">
        <v>425</v>
      </c>
      <c r="C13166" s="2" t="s">
        <v>389</v>
      </c>
      <c r="D13166" s="2">
        <v>2010</v>
      </c>
      <c r="E13166" s="2" t="s">
        <v>388</v>
      </c>
      <c r="F13166" s="2">
        <v>23476197</v>
      </c>
    </row>
    <row r="13167" spans="1:6" x14ac:dyDescent="0.25">
      <c r="A13167" s="2" t="s">
        <v>331</v>
      </c>
      <c r="B13167" s="2" t="s">
        <v>425</v>
      </c>
      <c r="C13167" s="2" t="s">
        <v>389</v>
      </c>
      <c r="D13167" s="2">
        <v>2011</v>
      </c>
      <c r="E13167" s="2" t="s">
        <v>388</v>
      </c>
      <c r="F13167" s="2">
        <v>26497386</v>
      </c>
    </row>
    <row r="13168" spans="1:6" x14ac:dyDescent="0.25">
      <c r="A13168" s="2" t="s">
        <v>331</v>
      </c>
      <c r="B13168" s="2" t="s">
        <v>425</v>
      </c>
      <c r="C13168" s="2" t="s">
        <v>389</v>
      </c>
      <c r="D13168" s="2">
        <v>2012</v>
      </c>
      <c r="E13168" s="2" t="s">
        <v>388</v>
      </c>
      <c r="F13168" s="2">
        <v>49565500</v>
      </c>
    </row>
    <row r="13169" spans="1:6" x14ac:dyDescent="0.25">
      <c r="A13169" s="2" t="s">
        <v>331</v>
      </c>
      <c r="B13169" s="2" t="s">
        <v>425</v>
      </c>
      <c r="C13169" s="2" t="s">
        <v>389</v>
      </c>
      <c r="D13169" s="2">
        <v>2013</v>
      </c>
      <c r="E13169" s="2" t="s">
        <v>388</v>
      </c>
      <c r="F13169" s="2">
        <v>56593565</v>
      </c>
    </row>
    <row r="13170" spans="1:6" x14ac:dyDescent="0.25">
      <c r="A13170" s="2" t="s">
        <v>331</v>
      </c>
      <c r="B13170" s="2" t="s">
        <v>425</v>
      </c>
      <c r="C13170" s="2" t="s">
        <v>389</v>
      </c>
      <c r="D13170" s="2">
        <v>2014</v>
      </c>
      <c r="E13170" s="2" t="s">
        <v>388</v>
      </c>
      <c r="F13170" s="2">
        <v>20033346</v>
      </c>
    </row>
    <row r="13171" spans="1:6" x14ac:dyDescent="0.25">
      <c r="A13171" s="2" t="s">
        <v>331</v>
      </c>
      <c r="B13171" s="2" t="s">
        <v>425</v>
      </c>
      <c r="C13171" s="2" t="s">
        <v>389</v>
      </c>
      <c r="D13171" s="2">
        <v>2015</v>
      </c>
      <c r="E13171" s="2" t="s">
        <v>388</v>
      </c>
      <c r="F13171" s="2">
        <v>39280640</v>
      </c>
    </row>
    <row r="13172" spans="1:6" x14ac:dyDescent="0.25">
      <c r="A13172" s="2" t="s">
        <v>331</v>
      </c>
      <c r="B13172" s="2" t="s">
        <v>425</v>
      </c>
      <c r="C13172" s="2" t="s">
        <v>389</v>
      </c>
      <c r="D13172" s="2">
        <v>2016</v>
      </c>
      <c r="E13172" s="2" t="s">
        <v>388</v>
      </c>
      <c r="F13172" s="2">
        <v>48031679</v>
      </c>
    </row>
    <row r="13173" spans="1:6" x14ac:dyDescent="0.25">
      <c r="A13173" s="2" t="s">
        <v>331</v>
      </c>
      <c r="B13173" s="2" t="s">
        <v>425</v>
      </c>
      <c r="C13173" s="2" t="s">
        <v>389</v>
      </c>
      <c r="D13173" s="2">
        <v>2017</v>
      </c>
      <c r="E13173" s="2" t="s">
        <v>388</v>
      </c>
      <c r="F13173" s="2">
        <v>39983063</v>
      </c>
    </row>
    <row r="13174" spans="1:6" x14ac:dyDescent="0.25">
      <c r="A13174" s="2" t="s">
        <v>331</v>
      </c>
      <c r="B13174" s="2" t="s">
        <v>425</v>
      </c>
      <c r="C13174" s="2" t="s">
        <v>389</v>
      </c>
      <c r="D13174" s="2">
        <v>2018</v>
      </c>
      <c r="E13174" s="2" t="s">
        <v>388</v>
      </c>
      <c r="F13174" s="2">
        <v>44154777</v>
      </c>
    </row>
    <row r="13175" spans="1:6" x14ac:dyDescent="0.25">
      <c r="A13175" s="2" t="s">
        <v>331</v>
      </c>
      <c r="B13175" s="2" t="s">
        <v>425</v>
      </c>
      <c r="C13175" s="2" t="s">
        <v>389</v>
      </c>
      <c r="D13175" s="2">
        <v>2019</v>
      </c>
      <c r="E13175" s="2" t="s">
        <v>388</v>
      </c>
      <c r="F13175" s="2">
        <v>44117612</v>
      </c>
    </row>
    <row r="13176" spans="1:6" x14ac:dyDescent="0.25">
      <c r="A13176" s="2" t="s">
        <v>331</v>
      </c>
      <c r="B13176" s="2" t="s">
        <v>425</v>
      </c>
      <c r="C13176" s="2" t="s">
        <v>389</v>
      </c>
      <c r="D13176" s="2">
        <v>2020</v>
      </c>
      <c r="E13176" s="2" t="s">
        <v>388</v>
      </c>
      <c r="F13176" s="2">
        <v>44624017</v>
      </c>
    </row>
    <row r="13177" spans="1:6" x14ac:dyDescent="0.25">
      <c r="A13177" s="2" t="s">
        <v>331</v>
      </c>
      <c r="B13177" s="2" t="s">
        <v>425</v>
      </c>
      <c r="C13177" s="2" t="s">
        <v>389</v>
      </c>
      <c r="D13177" s="2">
        <v>2021</v>
      </c>
      <c r="E13177" s="2" t="s">
        <v>388</v>
      </c>
      <c r="F13177" s="2">
        <v>44917582</v>
      </c>
    </row>
    <row r="13178" spans="1:6" x14ac:dyDescent="0.25">
      <c r="A13178" s="2" t="s">
        <v>331</v>
      </c>
      <c r="B13178" s="2" t="s">
        <v>425</v>
      </c>
      <c r="C13178" s="2" t="s">
        <v>390</v>
      </c>
      <c r="D13178" s="2">
        <v>2010</v>
      </c>
      <c r="E13178" s="2" t="s">
        <v>388</v>
      </c>
      <c r="F13178" s="2">
        <v>14241339</v>
      </c>
    </row>
    <row r="13179" spans="1:6" x14ac:dyDescent="0.25">
      <c r="A13179" s="2" t="s">
        <v>331</v>
      </c>
      <c r="B13179" s="2" t="s">
        <v>425</v>
      </c>
      <c r="C13179" s="2" t="s">
        <v>390</v>
      </c>
      <c r="D13179" s="2">
        <v>2011</v>
      </c>
      <c r="E13179" s="2" t="s">
        <v>388</v>
      </c>
      <c r="F13179" s="2">
        <v>20060430</v>
      </c>
    </row>
    <row r="13180" spans="1:6" x14ac:dyDescent="0.25">
      <c r="A13180" s="2" t="s">
        <v>331</v>
      </c>
      <c r="B13180" s="2" t="s">
        <v>425</v>
      </c>
      <c r="C13180" s="2" t="s">
        <v>390</v>
      </c>
      <c r="D13180" s="2">
        <v>2012</v>
      </c>
      <c r="E13180" s="2" t="s">
        <v>388</v>
      </c>
      <c r="F13180" s="2">
        <v>30727173</v>
      </c>
    </row>
    <row r="13181" spans="1:6" x14ac:dyDescent="0.25">
      <c r="A13181" s="2" t="s">
        <v>331</v>
      </c>
      <c r="B13181" s="2" t="s">
        <v>425</v>
      </c>
      <c r="C13181" s="2" t="s">
        <v>390</v>
      </c>
      <c r="D13181" s="2">
        <v>2013</v>
      </c>
      <c r="E13181" s="2" t="s">
        <v>388</v>
      </c>
      <c r="F13181" s="2">
        <v>24537370</v>
      </c>
    </row>
    <row r="13182" spans="1:6" x14ac:dyDescent="0.25">
      <c r="A13182" s="2" t="s">
        <v>331</v>
      </c>
      <c r="B13182" s="2" t="s">
        <v>425</v>
      </c>
      <c r="C13182" s="2" t="s">
        <v>390</v>
      </c>
      <c r="D13182" s="2">
        <v>2014</v>
      </c>
      <c r="E13182" s="2" t="s">
        <v>388</v>
      </c>
      <c r="F13182" s="2">
        <v>22384497</v>
      </c>
    </row>
    <row r="13183" spans="1:6" x14ac:dyDescent="0.25">
      <c r="A13183" s="2" t="s">
        <v>331</v>
      </c>
      <c r="B13183" s="2" t="s">
        <v>425</v>
      </c>
      <c r="C13183" s="2" t="s">
        <v>390</v>
      </c>
      <c r="D13183" s="2">
        <v>2015</v>
      </c>
      <c r="E13183" s="2" t="s">
        <v>388</v>
      </c>
      <c r="F13183" s="2">
        <v>4131112</v>
      </c>
    </row>
    <row r="13184" spans="1:6" x14ac:dyDescent="0.25">
      <c r="A13184" s="2" t="s">
        <v>331</v>
      </c>
      <c r="B13184" s="2" t="s">
        <v>425</v>
      </c>
      <c r="C13184" s="2" t="s">
        <v>390</v>
      </c>
      <c r="D13184" s="2">
        <v>2016</v>
      </c>
      <c r="E13184" s="2" t="s">
        <v>388</v>
      </c>
      <c r="F13184" s="2">
        <v>5541636</v>
      </c>
    </row>
    <row r="13185" spans="1:6" x14ac:dyDescent="0.25">
      <c r="A13185" s="2" t="s">
        <v>331</v>
      </c>
      <c r="B13185" s="2" t="s">
        <v>425</v>
      </c>
      <c r="C13185" s="2" t="s">
        <v>390</v>
      </c>
      <c r="D13185" s="2">
        <v>2017</v>
      </c>
      <c r="E13185" s="2" t="s">
        <v>388</v>
      </c>
      <c r="F13185" s="2">
        <v>3429966</v>
      </c>
    </row>
    <row r="13186" spans="1:6" x14ac:dyDescent="0.25">
      <c r="A13186" s="2" t="s">
        <v>331</v>
      </c>
      <c r="B13186" s="2" t="s">
        <v>425</v>
      </c>
      <c r="C13186" s="2" t="s">
        <v>390</v>
      </c>
      <c r="D13186" s="2">
        <v>2018</v>
      </c>
      <c r="E13186" s="2" t="s">
        <v>388</v>
      </c>
      <c r="F13186" s="2">
        <v>3636522</v>
      </c>
    </row>
    <row r="13187" spans="1:6" x14ac:dyDescent="0.25">
      <c r="A13187" s="2" t="s">
        <v>331</v>
      </c>
      <c r="B13187" s="2" t="s">
        <v>425</v>
      </c>
      <c r="C13187" s="2" t="s">
        <v>390</v>
      </c>
      <c r="D13187" s="2">
        <v>2019</v>
      </c>
      <c r="E13187" s="2" t="s">
        <v>388</v>
      </c>
      <c r="F13187" s="2">
        <v>4079872</v>
      </c>
    </row>
    <row r="13188" spans="1:6" x14ac:dyDescent="0.25">
      <c r="A13188" s="2" t="s">
        <v>331</v>
      </c>
      <c r="B13188" s="2" t="s">
        <v>425</v>
      </c>
      <c r="C13188" s="2" t="s">
        <v>390</v>
      </c>
      <c r="D13188" s="2">
        <v>2020</v>
      </c>
      <c r="E13188" s="2" t="s">
        <v>388</v>
      </c>
      <c r="F13188" s="2">
        <v>4145962</v>
      </c>
    </row>
    <row r="13189" spans="1:6" x14ac:dyDescent="0.25">
      <c r="A13189" s="2" t="s">
        <v>331</v>
      </c>
      <c r="B13189" s="2" t="s">
        <v>425</v>
      </c>
      <c r="C13189" s="2" t="s">
        <v>390</v>
      </c>
      <c r="D13189" s="2">
        <v>2021</v>
      </c>
      <c r="E13189" s="2" t="s">
        <v>388</v>
      </c>
      <c r="F13189" s="2">
        <v>4427072</v>
      </c>
    </row>
    <row r="13190" spans="1:6" x14ac:dyDescent="0.25">
      <c r="A13190" s="2" t="s">
        <v>332</v>
      </c>
      <c r="B13190" s="2" t="s">
        <v>414</v>
      </c>
      <c r="C13190" s="2" t="s">
        <v>387</v>
      </c>
      <c r="D13190" s="2">
        <v>2010</v>
      </c>
      <c r="E13190" s="2" t="s">
        <v>388</v>
      </c>
      <c r="F13190" s="2">
        <v>504625770</v>
      </c>
    </row>
    <row r="13191" spans="1:6" x14ac:dyDescent="0.25">
      <c r="A13191" s="2" t="s">
        <v>332</v>
      </c>
      <c r="B13191" s="2" t="s">
        <v>414</v>
      </c>
      <c r="C13191" s="2" t="s">
        <v>387</v>
      </c>
      <c r="D13191" s="2">
        <v>2011</v>
      </c>
      <c r="E13191" s="2" t="s">
        <v>388</v>
      </c>
      <c r="F13191" s="2">
        <v>327123494</v>
      </c>
    </row>
    <row r="13192" spans="1:6" x14ac:dyDescent="0.25">
      <c r="A13192" s="2" t="s">
        <v>332</v>
      </c>
      <c r="B13192" s="2" t="s">
        <v>414</v>
      </c>
      <c r="C13192" s="2" t="s">
        <v>387</v>
      </c>
      <c r="D13192" s="2">
        <v>2012</v>
      </c>
      <c r="E13192" s="2" t="s">
        <v>388</v>
      </c>
      <c r="F13192" s="2">
        <v>312249121</v>
      </c>
    </row>
    <row r="13193" spans="1:6" x14ac:dyDescent="0.25">
      <c r="A13193" s="2" t="s">
        <v>332</v>
      </c>
      <c r="B13193" s="2" t="s">
        <v>414</v>
      </c>
      <c r="C13193" s="2" t="s">
        <v>387</v>
      </c>
      <c r="D13193" s="2">
        <v>2013</v>
      </c>
      <c r="E13193" s="2" t="s">
        <v>388</v>
      </c>
      <c r="F13193" s="2">
        <v>279981323</v>
      </c>
    </row>
    <row r="13194" spans="1:6" x14ac:dyDescent="0.25">
      <c r="A13194" s="2" t="s">
        <v>332</v>
      </c>
      <c r="B13194" s="2" t="s">
        <v>414</v>
      </c>
      <c r="C13194" s="2" t="s">
        <v>387</v>
      </c>
      <c r="D13194" s="2">
        <v>2014</v>
      </c>
      <c r="E13194" s="2" t="s">
        <v>388</v>
      </c>
      <c r="F13194" s="2">
        <v>297091868</v>
      </c>
    </row>
    <row r="13195" spans="1:6" x14ac:dyDescent="0.25">
      <c r="A13195" s="2" t="s">
        <v>332</v>
      </c>
      <c r="B13195" s="2" t="s">
        <v>414</v>
      </c>
      <c r="C13195" s="2" t="s">
        <v>387</v>
      </c>
      <c r="D13195" s="2">
        <v>2015</v>
      </c>
      <c r="E13195" s="2" t="s">
        <v>388</v>
      </c>
      <c r="F13195" s="2">
        <v>320458568</v>
      </c>
    </row>
    <row r="13196" spans="1:6" x14ac:dyDescent="0.25">
      <c r="A13196" s="2" t="s">
        <v>332</v>
      </c>
      <c r="B13196" s="2" t="s">
        <v>414</v>
      </c>
      <c r="C13196" s="2" t="s">
        <v>387</v>
      </c>
      <c r="D13196" s="2">
        <v>2016</v>
      </c>
      <c r="E13196" s="2" t="s">
        <v>388</v>
      </c>
      <c r="F13196" s="2">
        <v>150662787</v>
      </c>
    </row>
    <row r="13197" spans="1:6" x14ac:dyDescent="0.25">
      <c r="A13197" s="2" t="s">
        <v>332</v>
      </c>
      <c r="B13197" s="2" t="s">
        <v>414</v>
      </c>
      <c r="C13197" s="2" t="s">
        <v>387</v>
      </c>
      <c r="D13197" s="2">
        <v>2017</v>
      </c>
      <c r="E13197" s="2" t="s">
        <v>388</v>
      </c>
      <c r="F13197" s="2">
        <v>253110284</v>
      </c>
    </row>
    <row r="13198" spans="1:6" x14ac:dyDescent="0.25">
      <c r="A13198" s="2" t="s">
        <v>332</v>
      </c>
      <c r="B13198" s="2" t="s">
        <v>414</v>
      </c>
      <c r="C13198" s="2" t="s">
        <v>387</v>
      </c>
      <c r="D13198" s="2">
        <v>2018</v>
      </c>
      <c r="E13198" s="2" t="s">
        <v>388</v>
      </c>
      <c r="F13198" s="2">
        <v>401719983</v>
      </c>
    </row>
    <row r="13199" spans="1:6" x14ac:dyDescent="0.25">
      <c r="A13199" s="2" t="s">
        <v>332</v>
      </c>
      <c r="B13199" s="2" t="s">
        <v>414</v>
      </c>
      <c r="C13199" s="2" t="s">
        <v>387</v>
      </c>
      <c r="D13199" s="2">
        <v>2019</v>
      </c>
      <c r="E13199" s="2" t="s">
        <v>388</v>
      </c>
      <c r="F13199" s="2">
        <v>427668230</v>
      </c>
    </row>
    <row r="13200" spans="1:6" x14ac:dyDescent="0.25">
      <c r="A13200" s="2" t="s">
        <v>332</v>
      </c>
      <c r="B13200" s="2" t="s">
        <v>414</v>
      </c>
      <c r="C13200" s="2" t="s">
        <v>387</v>
      </c>
      <c r="D13200" s="2">
        <v>2020</v>
      </c>
      <c r="E13200" s="2" t="s">
        <v>388</v>
      </c>
      <c r="F13200" s="2">
        <v>461425576</v>
      </c>
    </row>
    <row r="13201" spans="1:6" x14ac:dyDescent="0.25">
      <c r="A13201" s="2" t="s">
        <v>332</v>
      </c>
      <c r="B13201" s="2" t="s">
        <v>414</v>
      </c>
      <c r="C13201" s="2" t="s">
        <v>387</v>
      </c>
      <c r="D13201" s="2">
        <v>2021</v>
      </c>
      <c r="E13201" s="2" t="s">
        <v>388</v>
      </c>
      <c r="F13201" s="2">
        <v>488005001</v>
      </c>
    </row>
    <row r="13202" spans="1:6" x14ac:dyDescent="0.25">
      <c r="A13202" s="2" t="s">
        <v>332</v>
      </c>
      <c r="B13202" s="2" t="s">
        <v>414</v>
      </c>
      <c r="C13202" s="2" t="s">
        <v>389</v>
      </c>
      <c r="D13202" s="2">
        <v>2010</v>
      </c>
      <c r="E13202" s="2" t="s">
        <v>388</v>
      </c>
      <c r="F13202" s="2">
        <v>167060740</v>
      </c>
    </row>
    <row r="13203" spans="1:6" x14ac:dyDescent="0.25">
      <c r="A13203" s="2" t="s">
        <v>332</v>
      </c>
      <c r="B13203" s="2" t="s">
        <v>414</v>
      </c>
      <c r="C13203" s="2" t="s">
        <v>389</v>
      </c>
      <c r="D13203" s="2">
        <v>2011</v>
      </c>
      <c r="E13203" s="2" t="s">
        <v>388</v>
      </c>
      <c r="F13203" s="2">
        <v>184488117</v>
      </c>
    </row>
    <row r="13204" spans="1:6" x14ac:dyDescent="0.25">
      <c r="A13204" s="2" t="s">
        <v>332</v>
      </c>
      <c r="B13204" s="2" t="s">
        <v>414</v>
      </c>
      <c r="C13204" s="2" t="s">
        <v>389</v>
      </c>
      <c r="D13204" s="2">
        <v>2012</v>
      </c>
      <c r="E13204" s="2" t="s">
        <v>388</v>
      </c>
      <c r="F13204" s="2">
        <v>245892397</v>
      </c>
    </row>
    <row r="13205" spans="1:6" x14ac:dyDescent="0.25">
      <c r="A13205" s="2" t="s">
        <v>332</v>
      </c>
      <c r="B13205" s="2" t="s">
        <v>414</v>
      </c>
      <c r="C13205" s="2" t="s">
        <v>389</v>
      </c>
      <c r="D13205" s="2">
        <v>2013</v>
      </c>
      <c r="E13205" s="2" t="s">
        <v>388</v>
      </c>
      <c r="F13205" s="2">
        <v>304516120</v>
      </c>
    </row>
    <row r="13206" spans="1:6" x14ac:dyDescent="0.25">
      <c r="A13206" s="2" t="s">
        <v>332</v>
      </c>
      <c r="B13206" s="2" t="s">
        <v>414</v>
      </c>
      <c r="C13206" s="2" t="s">
        <v>389</v>
      </c>
      <c r="D13206" s="2">
        <v>2014</v>
      </c>
      <c r="E13206" s="2" t="s">
        <v>388</v>
      </c>
      <c r="F13206" s="2">
        <v>325349515</v>
      </c>
    </row>
    <row r="13207" spans="1:6" x14ac:dyDescent="0.25">
      <c r="A13207" s="2" t="s">
        <v>332</v>
      </c>
      <c r="B13207" s="2" t="s">
        <v>414</v>
      </c>
      <c r="C13207" s="2" t="s">
        <v>389</v>
      </c>
      <c r="D13207" s="2">
        <v>2015</v>
      </c>
      <c r="E13207" s="2" t="s">
        <v>388</v>
      </c>
      <c r="F13207" s="2">
        <v>245752517</v>
      </c>
    </row>
    <row r="13208" spans="1:6" x14ac:dyDescent="0.25">
      <c r="A13208" s="2" t="s">
        <v>332</v>
      </c>
      <c r="B13208" s="2" t="s">
        <v>414</v>
      </c>
      <c r="C13208" s="2" t="s">
        <v>389</v>
      </c>
      <c r="D13208" s="2">
        <v>2016</v>
      </c>
      <c r="E13208" s="2" t="s">
        <v>388</v>
      </c>
      <c r="F13208" s="2">
        <v>181545949</v>
      </c>
    </row>
    <row r="13209" spans="1:6" x14ac:dyDescent="0.25">
      <c r="A13209" s="2" t="s">
        <v>332</v>
      </c>
      <c r="B13209" s="2" t="s">
        <v>414</v>
      </c>
      <c r="C13209" s="2" t="s">
        <v>389</v>
      </c>
      <c r="D13209" s="2">
        <v>2017</v>
      </c>
      <c r="E13209" s="2" t="s">
        <v>388</v>
      </c>
      <c r="F13209" s="2">
        <v>321465377</v>
      </c>
    </row>
    <row r="13210" spans="1:6" x14ac:dyDescent="0.25">
      <c r="A13210" s="2" t="s">
        <v>332</v>
      </c>
      <c r="B13210" s="2" t="s">
        <v>414</v>
      </c>
      <c r="C13210" s="2" t="s">
        <v>389</v>
      </c>
      <c r="D13210" s="2">
        <v>2018</v>
      </c>
      <c r="E13210" s="2" t="s">
        <v>388</v>
      </c>
      <c r="F13210" s="2">
        <v>418870402</v>
      </c>
    </row>
    <row r="13211" spans="1:6" x14ac:dyDescent="0.25">
      <c r="A13211" s="2" t="s">
        <v>332</v>
      </c>
      <c r="B13211" s="2" t="s">
        <v>414</v>
      </c>
      <c r="C13211" s="2" t="s">
        <v>389</v>
      </c>
      <c r="D13211" s="2">
        <v>2019</v>
      </c>
      <c r="E13211" s="2" t="s">
        <v>388</v>
      </c>
      <c r="F13211" s="2">
        <v>425599659</v>
      </c>
    </row>
    <row r="13212" spans="1:6" x14ac:dyDescent="0.25">
      <c r="A13212" s="2" t="s">
        <v>332</v>
      </c>
      <c r="B13212" s="2" t="s">
        <v>414</v>
      </c>
      <c r="C13212" s="2" t="s">
        <v>389</v>
      </c>
      <c r="D13212" s="2">
        <v>2020</v>
      </c>
      <c r="E13212" s="2" t="s">
        <v>388</v>
      </c>
      <c r="F13212" s="2">
        <v>440310528</v>
      </c>
    </row>
    <row r="13213" spans="1:6" x14ac:dyDescent="0.25">
      <c r="A13213" s="2" t="s">
        <v>332</v>
      </c>
      <c r="B13213" s="2" t="s">
        <v>414</v>
      </c>
      <c r="C13213" s="2" t="s">
        <v>389</v>
      </c>
      <c r="D13213" s="2">
        <v>2021</v>
      </c>
      <c r="E13213" s="2" t="s">
        <v>388</v>
      </c>
      <c r="F13213" s="2">
        <v>453651805</v>
      </c>
    </row>
    <row r="13214" spans="1:6" x14ac:dyDescent="0.25">
      <c r="A13214" s="2" t="s">
        <v>332</v>
      </c>
      <c r="B13214" s="2" t="s">
        <v>414</v>
      </c>
      <c r="C13214" s="2" t="s">
        <v>390</v>
      </c>
      <c r="D13214" s="2">
        <v>2010</v>
      </c>
      <c r="E13214" s="2" t="s">
        <v>388</v>
      </c>
      <c r="F13214" s="2">
        <v>385367453</v>
      </c>
    </row>
    <row r="13215" spans="1:6" x14ac:dyDescent="0.25">
      <c r="A13215" s="2" t="s">
        <v>332</v>
      </c>
      <c r="B13215" s="2" t="s">
        <v>414</v>
      </c>
      <c r="C13215" s="2" t="s">
        <v>390</v>
      </c>
      <c r="D13215" s="2">
        <v>2011</v>
      </c>
      <c r="E13215" s="2" t="s">
        <v>388</v>
      </c>
      <c r="F13215" s="2">
        <v>328764058</v>
      </c>
    </row>
    <row r="13216" spans="1:6" x14ac:dyDescent="0.25">
      <c r="A13216" s="2" t="s">
        <v>332</v>
      </c>
      <c r="B13216" s="2" t="s">
        <v>414</v>
      </c>
      <c r="C13216" s="2" t="s">
        <v>390</v>
      </c>
      <c r="D13216" s="2">
        <v>2012</v>
      </c>
      <c r="E13216" s="2" t="s">
        <v>388</v>
      </c>
      <c r="F13216" s="2">
        <v>371058032</v>
      </c>
    </row>
    <row r="13217" spans="1:6" x14ac:dyDescent="0.25">
      <c r="A13217" s="2" t="s">
        <v>332</v>
      </c>
      <c r="B13217" s="2" t="s">
        <v>414</v>
      </c>
      <c r="C13217" s="2" t="s">
        <v>390</v>
      </c>
      <c r="D13217" s="2">
        <v>2013</v>
      </c>
      <c r="E13217" s="2" t="s">
        <v>388</v>
      </c>
      <c r="F13217" s="2">
        <v>322323343</v>
      </c>
    </row>
    <row r="13218" spans="1:6" x14ac:dyDescent="0.25">
      <c r="A13218" s="2" t="s">
        <v>332</v>
      </c>
      <c r="B13218" s="2" t="s">
        <v>414</v>
      </c>
      <c r="C13218" s="2" t="s">
        <v>390</v>
      </c>
      <c r="D13218" s="2">
        <v>2014</v>
      </c>
      <c r="E13218" s="2" t="s">
        <v>388</v>
      </c>
      <c r="F13218" s="2">
        <v>309593365</v>
      </c>
    </row>
    <row r="13219" spans="1:6" x14ac:dyDescent="0.25">
      <c r="A13219" s="2" t="s">
        <v>332</v>
      </c>
      <c r="B13219" s="2" t="s">
        <v>414</v>
      </c>
      <c r="C13219" s="2" t="s">
        <v>390</v>
      </c>
      <c r="D13219" s="2">
        <v>2015</v>
      </c>
      <c r="E13219" s="2" t="s">
        <v>388</v>
      </c>
      <c r="F13219" s="2">
        <v>306309428</v>
      </c>
    </row>
    <row r="13220" spans="1:6" x14ac:dyDescent="0.25">
      <c r="A13220" s="2" t="s">
        <v>332</v>
      </c>
      <c r="B13220" s="2" t="s">
        <v>414</v>
      </c>
      <c r="C13220" s="2" t="s">
        <v>390</v>
      </c>
      <c r="D13220" s="2">
        <v>2016</v>
      </c>
      <c r="E13220" s="2" t="s">
        <v>388</v>
      </c>
      <c r="F13220" s="2">
        <v>297813726</v>
      </c>
    </row>
    <row r="13221" spans="1:6" x14ac:dyDescent="0.25">
      <c r="A13221" s="2" t="s">
        <v>332</v>
      </c>
      <c r="B13221" s="2" t="s">
        <v>414</v>
      </c>
      <c r="C13221" s="2" t="s">
        <v>390</v>
      </c>
      <c r="D13221" s="2">
        <v>2017</v>
      </c>
      <c r="E13221" s="2" t="s">
        <v>388</v>
      </c>
      <c r="F13221" s="2">
        <v>346490066</v>
      </c>
    </row>
    <row r="13222" spans="1:6" x14ac:dyDescent="0.25">
      <c r="A13222" s="2" t="s">
        <v>332</v>
      </c>
      <c r="B13222" s="2" t="s">
        <v>414</v>
      </c>
      <c r="C13222" s="2" t="s">
        <v>390</v>
      </c>
      <c r="D13222" s="2">
        <v>2018</v>
      </c>
      <c r="E13222" s="2" t="s">
        <v>388</v>
      </c>
      <c r="F13222" s="2">
        <v>436345092</v>
      </c>
    </row>
    <row r="13223" spans="1:6" x14ac:dyDescent="0.25">
      <c r="A13223" s="2" t="s">
        <v>332</v>
      </c>
      <c r="B13223" s="2" t="s">
        <v>414</v>
      </c>
      <c r="C13223" s="2" t="s">
        <v>390</v>
      </c>
      <c r="D13223" s="2">
        <v>2019</v>
      </c>
      <c r="E13223" s="2" t="s">
        <v>388</v>
      </c>
      <c r="F13223" s="2">
        <v>468834735</v>
      </c>
    </row>
    <row r="13224" spans="1:6" x14ac:dyDescent="0.25">
      <c r="A13224" s="2" t="s">
        <v>332</v>
      </c>
      <c r="B13224" s="2" t="s">
        <v>414</v>
      </c>
      <c r="C13224" s="2" t="s">
        <v>390</v>
      </c>
      <c r="D13224" s="2">
        <v>2020</v>
      </c>
      <c r="E13224" s="2" t="s">
        <v>388</v>
      </c>
      <c r="F13224" s="2">
        <v>519483988</v>
      </c>
    </row>
    <row r="13225" spans="1:6" x14ac:dyDescent="0.25">
      <c r="A13225" s="2" t="s">
        <v>332</v>
      </c>
      <c r="B13225" s="2" t="s">
        <v>414</v>
      </c>
      <c r="C13225" s="2" t="s">
        <v>390</v>
      </c>
      <c r="D13225" s="2">
        <v>2021</v>
      </c>
      <c r="E13225" s="2" t="s">
        <v>388</v>
      </c>
      <c r="F13225" s="2">
        <v>563677508</v>
      </c>
    </row>
    <row r="13226" spans="1:6" x14ac:dyDescent="0.25">
      <c r="A13226" s="2" t="s">
        <v>332</v>
      </c>
      <c r="B13226" s="2" t="s">
        <v>425</v>
      </c>
      <c r="C13226" s="2" t="s">
        <v>387</v>
      </c>
      <c r="D13226" s="2">
        <v>2010</v>
      </c>
      <c r="E13226" s="2" t="s">
        <v>388</v>
      </c>
      <c r="F13226" s="2">
        <v>831617561</v>
      </c>
    </row>
    <row r="13227" spans="1:6" x14ac:dyDescent="0.25">
      <c r="A13227" s="2" t="s">
        <v>332</v>
      </c>
      <c r="B13227" s="2" t="s">
        <v>425</v>
      </c>
      <c r="C13227" s="2" t="s">
        <v>387</v>
      </c>
      <c r="D13227" s="2">
        <v>2011</v>
      </c>
      <c r="E13227" s="2" t="s">
        <v>388</v>
      </c>
      <c r="F13227" s="2">
        <v>825541695</v>
      </c>
    </row>
    <row r="13228" spans="1:6" x14ac:dyDescent="0.25">
      <c r="A13228" s="2" t="s">
        <v>332</v>
      </c>
      <c r="B13228" s="2" t="s">
        <v>425</v>
      </c>
      <c r="C13228" s="2" t="s">
        <v>387</v>
      </c>
      <c r="D13228" s="2">
        <v>2012</v>
      </c>
      <c r="E13228" s="2" t="s">
        <v>388</v>
      </c>
      <c r="F13228" s="2">
        <v>466312288</v>
      </c>
    </row>
    <row r="13229" spans="1:6" x14ac:dyDescent="0.25">
      <c r="A13229" s="2" t="s">
        <v>332</v>
      </c>
      <c r="B13229" s="2" t="s">
        <v>425</v>
      </c>
      <c r="C13229" s="2" t="s">
        <v>387</v>
      </c>
      <c r="D13229" s="2">
        <v>2013</v>
      </c>
      <c r="E13229" s="2" t="s">
        <v>388</v>
      </c>
      <c r="F13229" s="2">
        <v>459119389</v>
      </c>
    </row>
    <row r="13230" spans="1:6" x14ac:dyDescent="0.25">
      <c r="A13230" s="2" t="s">
        <v>332</v>
      </c>
      <c r="B13230" s="2" t="s">
        <v>425</v>
      </c>
      <c r="C13230" s="2" t="s">
        <v>387</v>
      </c>
      <c r="D13230" s="2">
        <v>2014</v>
      </c>
      <c r="E13230" s="2" t="s">
        <v>388</v>
      </c>
      <c r="F13230" s="2">
        <v>663561129</v>
      </c>
    </row>
    <row r="13231" spans="1:6" x14ac:dyDescent="0.25">
      <c r="A13231" s="2" t="s">
        <v>332</v>
      </c>
      <c r="B13231" s="2" t="s">
        <v>425</v>
      </c>
      <c r="C13231" s="2" t="s">
        <v>387</v>
      </c>
      <c r="D13231" s="2">
        <v>2015</v>
      </c>
      <c r="E13231" s="2" t="s">
        <v>388</v>
      </c>
      <c r="F13231" s="2">
        <v>540446887</v>
      </c>
    </row>
    <row r="13232" spans="1:6" x14ac:dyDescent="0.25">
      <c r="A13232" s="2" t="s">
        <v>332</v>
      </c>
      <c r="B13232" s="2" t="s">
        <v>425</v>
      </c>
      <c r="C13232" s="2" t="s">
        <v>387</v>
      </c>
      <c r="D13232" s="2">
        <v>2016</v>
      </c>
      <c r="E13232" s="2" t="s">
        <v>388</v>
      </c>
      <c r="F13232" s="2">
        <v>791485747</v>
      </c>
    </row>
    <row r="13233" spans="1:6" x14ac:dyDescent="0.25">
      <c r="A13233" s="2" t="s">
        <v>332</v>
      </c>
      <c r="B13233" s="2" t="s">
        <v>425</v>
      </c>
      <c r="C13233" s="2" t="s">
        <v>387</v>
      </c>
      <c r="D13233" s="2">
        <v>2017</v>
      </c>
      <c r="E13233" s="2" t="s">
        <v>388</v>
      </c>
      <c r="F13233" s="2">
        <v>629615948</v>
      </c>
    </row>
    <row r="13234" spans="1:6" x14ac:dyDescent="0.25">
      <c r="A13234" s="2" t="s">
        <v>332</v>
      </c>
      <c r="B13234" s="2" t="s">
        <v>425</v>
      </c>
      <c r="C13234" s="2" t="s">
        <v>387</v>
      </c>
      <c r="D13234" s="2">
        <v>2018</v>
      </c>
      <c r="E13234" s="2" t="s">
        <v>388</v>
      </c>
      <c r="F13234" s="2">
        <v>908741056</v>
      </c>
    </row>
    <row r="13235" spans="1:6" x14ac:dyDescent="0.25">
      <c r="A13235" s="2" t="s">
        <v>332</v>
      </c>
      <c r="B13235" s="2" t="s">
        <v>425</v>
      </c>
      <c r="C13235" s="2" t="s">
        <v>387</v>
      </c>
      <c r="D13235" s="2">
        <v>2019</v>
      </c>
      <c r="E13235" s="2" t="s">
        <v>388</v>
      </c>
      <c r="F13235" s="2">
        <v>972513943</v>
      </c>
    </row>
    <row r="13236" spans="1:6" x14ac:dyDescent="0.25">
      <c r="A13236" s="2" t="s">
        <v>332</v>
      </c>
      <c r="B13236" s="2" t="s">
        <v>425</v>
      </c>
      <c r="C13236" s="2" t="s">
        <v>387</v>
      </c>
      <c r="D13236" s="2">
        <v>2020</v>
      </c>
      <c r="E13236" s="2" t="s">
        <v>388</v>
      </c>
      <c r="F13236" s="2">
        <v>1030550917</v>
      </c>
    </row>
    <row r="13237" spans="1:6" x14ac:dyDescent="0.25">
      <c r="A13237" s="2" t="s">
        <v>332</v>
      </c>
      <c r="B13237" s="2" t="s">
        <v>425</v>
      </c>
      <c r="C13237" s="2" t="s">
        <v>387</v>
      </c>
      <c r="D13237" s="2">
        <v>2021</v>
      </c>
      <c r="E13237" s="2" t="s">
        <v>388</v>
      </c>
      <c r="F13237" s="2">
        <v>1068612280</v>
      </c>
    </row>
    <row r="13238" spans="1:6" x14ac:dyDescent="0.25">
      <c r="A13238" s="2" t="s">
        <v>332</v>
      </c>
      <c r="B13238" s="2" t="s">
        <v>425</v>
      </c>
      <c r="C13238" s="2" t="s">
        <v>389</v>
      </c>
      <c r="D13238" s="2">
        <v>2010</v>
      </c>
      <c r="E13238" s="2" t="s">
        <v>388</v>
      </c>
      <c r="F13238" s="2">
        <v>495982212</v>
      </c>
    </row>
    <row r="13239" spans="1:6" x14ac:dyDescent="0.25">
      <c r="A13239" s="2" t="s">
        <v>332</v>
      </c>
      <c r="B13239" s="2" t="s">
        <v>425</v>
      </c>
      <c r="C13239" s="2" t="s">
        <v>389</v>
      </c>
      <c r="D13239" s="2">
        <v>2011</v>
      </c>
      <c r="E13239" s="2" t="s">
        <v>388</v>
      </c>
      <c r="F13239" s="2">
        <v>897473935</v>
      </c>
    </row>
    <row r="13240" spans="1:6" x14ac:dyDescent="0.25">
      <c r="A13240" s="2" t="s">
        <v>332</v>
      </c>
      <c r="B13240" s="2" t="s">
        <v>425</v>
      </c>
      <c r="C13240" s="2" t="s">
        <v>389</v>
      </c>
      <c r="D13240" s="2">
        <v>2012</v>
      </c>
      <c r="E13240" s="2" t="s">
        <v>388</v>
      </c>
      <c r="F13240" s="2">
        <v>967698940</v>
      </c>
    </row>
    <row r="13241" spans="1:6" x14ac:dyDescent="0.25">
      <c r="A13241" s="2" t="s">
        <v>332</v>
      </c>
      <c r="B13241" s="2" t="s">
        <v>425</v>
      </c>
      <c r="C13241" s="2" t="s">
        <v>389</v>
      </c>
      <c r="D13241" s="2">
        <v>2013</v>
      </c>
      <c r="E13241" s="2" t="s">
        <v>388</v>
      </c>
      <c r="F13241" s="2">
        <v>1366775514</v>
      </c>
    </row>
    <row r="13242" spans="1:6" x14ac:dyDescent="0.25">
      <c r="A13242" s="2" t="s">
        <v>332</v>
      </c>
      <c r="B13242" s="2" t="s">
        <v>425</v>
      </c>
      <c r="C13242" s="2" t="s">
        <v>389</v>
      </c>
      <c r="D13242" s="2">
        <v>2014</v>
      </c>
      <c r="E13242" s="2" t="s">
        <v>388</v>
      </c>
      <c r="F13242" s="2">
        <v>906841330</v>
      </c>
    </row>
    <row r="13243" spans="1:6" x14ac:dyDescent="0.25">
      <c r="A13243" s="2" t="s">
        <v>332</v>
      </c>
      <c r="B13243" s="2" t="s">
        <v>425</v>
      </c>
      <c r="C13243" s="2" t="s">
        <v>389</v>
      </c>
      <c r="D13243" s="2">
        <v>2015</v>
      </c>
      <c r="E13243" s="2" t="s">
        <v>388</v>
      </c>
      <c r="F13243" s="2">
        <v>970517778</v>
      </c>
    </row>
    <row r="13244" spans="1:6" x14ac:dyDescent="0.25">
      <c r="A13244" s="2" t="s">
        <v>332</v>
      </c>
      <c r="B13244" s="2" t="s">
        <v>425</v>
      </c>
      <c r="C13244" s="2" t="s">
        <v>389</v>
      </c>
      <c r="D13244" s="2">
        <v>2016</v>
      </c>
      <c r="E13244" s="2" t="s">
        <v>388</v>
      </c>
      <c r="F13244" s="2">
        <v>2675491823</v>
      </c>
    </row>
    <row r="13245" spans="1:6" x14ac:dyDescent="0.25">
      <c r="A13245" s="2" t="s">
        <v>332</v>
      </c>
      <c r="B13245" s="2" t="s">
        <v>425</v>
      </c>
      <c r="C13245" s="2" t="s">
        <v>389</v>
      </c>
      <c r="D13245" s="2">
        <v>2017</v>
      </c>
      <c r="E13245" s="2" t="s">
        <v>388</v>
      </c>
      <c r="F13245" s="2">
        <v>3034081111</v>
      </c>
    </row>
    <row r="13246" spans="1:6" x14ac:dyDescent="0.25">
      <c r="A13246" s="2" t="s">
        <v>332</v>
      </c>
      <c r="B13246" s="2" t="s">
        <v>425</v>
      </c>
      <c r="C13246" s="2" t="s">
        <v>389</v>
      </c>
      <c r="D13246" s="2">
        <v>2018</v>
      </c>
      <c r="E13246" s="2" t="s">
        <v>388</v>
      </c>
      <c r="F13246" s="2">
        <v>1630611271</v>
      </c>
    </row>
    <row r="13247" spans="1:6" x14ac:dyDescent="0.25">
      <c r="A13247" s="2" t="s">
        <v>332</v>
      </c>
      <c r="B13247" s="2" t="s">
        <v>425</v>
      </c>
      <c r="C13247" s="2" t="s">
        <v>389</v>
      </c>
      <c r="D13247" s="2">
        <v>2019</v>
      </c>
      <c r="E13247" s="2" t="s">
        <v>388</v>
      </c>
      <c r="F13247" s="2">
        <v>1628825710</v>
      </c>
    </row>
    <row r="13248" spans="1:6" x14ac:dyDescent="0.25">
      <c r="A13248" s="2" t="s">
        <v>332</v>
      </c>
      <c r="B13248" s="2" t="s">
        <v>425</v>
      </c>
      <c r="C13248" s="2" t="s">
        <v>389</v>
      </c>
      <c r="D13248" s="2">
        <v>2020</v>
      </c>
      <c r="E13248" s="2" t="s">
        <v>388</v>
      </c>
      <c r="F13248" s="2">
        <v>1639494776</v>
      </c>
    </row>
    <row r="13249" spans="1:6" x14ac:dyDescent="0.25">
      <c r="A13249" s="2" t="s">
        <v>332</v>
      </c>
      <c r="B13249" s="2" t="s">
        <v>425</v>
      </c>
      <c r="C13249" s="2" t="s">
        <v>389</v>
      </c>
      <c r="D13249" s="2">
        <v>2021</v>
      </c>
      <c r="E13249" s="2" t="s">
        <v>388</v>
      </c>
      <c r="F13249" s="2">
        <v>1640531646</v>
      </c>
    </row>
    <row r="13250" spans="1:6" x14ac:dyDescent="0.25">
      <c r="A13250" s="2" t="s">
        <v>332</v>
      </c>
      <c r="B13250" s="2" t="s">
        <v>425</v>
      </c>
      <c r="C13250" s="2" t="s">
        <v>390</v>
      </c>
      <c r="D13250" s="2">
        <v>2010</v>
      </c>
      <c r="E13250" s="2" t="s">
        <v>388</v>
      </c>
      <c r="F13250" s="2">
        <v>1027009686</v>
      </c>
    </row>
    <row r="13251" spans="1:6" x14ac:dyDescent="0.25">
      <c r="A13251" s="2" t="s">
        <v>332</v>
      </c>
      <c r="B13251" s="2" t="s">
        <v>425</v>
      </c>
      <c r="C13251" s="2" t="s">
        <v>390</v>
      </c>
      <c r="D13251" s="2">
        <v>2011</v>
      </c>
      <c r="E13251" s="2" t="s">
        <v>388</v>
      </c>
      <c r="F13251" s="2">
        <v>779780266</v>
      </c>
    </row>
    <row r="13252" spans="1:6" x14ac:dyDescent="0.25">
      <c r="A13252" s="2" t="s">
        <v>332</v>
      </c>
      <c r="B13252" s="2" t="s">
        <v>425</v>
      </c>
      <c r="C13252" s="2" t="s">
        <v>390</v>
      </c>
      <c r="D13252" s="2">
        <v>2012</v>
      </c>
      <c r="E13252" s="2" t="s">
        <v>388</v>
      </c>
      <c r="F13252" s="2">
        <v>1028037776</v>
      </c>
    </row>
    <row r="13253" spans="1:6" x14ac:dyDescent="0.25">
      <c r="A13253" s="2" t="s">
        <v>332</v>
      </c>
      <c r="B13253" s="2" t="s">
        <v>425</v>
      </c>
      <c r="C13253" s="2" t="s">
        <v>390</v>
      </c>
      <c r="D13253" s="2">
        <v>2013</v>
      </c>
      <c r="E13253" s="2" t="s">
        <v>388</v>
      </c>
      <c r="F13253" s="2">
        <v>1069621206</v>
      </c>
    </row>
    <row r="13254" spans="1:6" x14ac:dyDescent="0.25">
      <c r="A13254" s="2" t="s">
        <v>332</v>
      </c>
      <c r="B13254" s="2" t="s">
        <v>425</v>
      </c>
      <c r="C13254" s="2" t="s">
        <v>390</v>
      </c>
      <c r="D13254" s="2">
        <v>2014</v>
      </c>
      <c r="E13254" s="2" t="s">
        <v>388</v>
      </c>
      <c r="F13254" s="2">
        <v>1186356619</v>
      </c>
    </row>
    <row r="13255" spans="1:6" x14ac:dyDescent="0.25">
      <c r="A13255" s="2" t="s">
        <v>332</v>
      </c>
      <c r="B13255" s="2" t="s">
        <v>425</v>
      </c>
      <c r="C13255" s="2" t="s">
        <v>390</v>
      </c>
      <c r="D13255" s="2">
        <v>2015</v>
      </c>
      <c r="E13255" s="2" t="s">
        <v>388</v>
      </c>
      <c r="F13255" s="2">
        <v>1310444597</v>
      </c>
    </row>
    <row r="13256" spans="1:6" x14ac:dyDescent="0.25">
      <c r="A13256" s="2" t="s">
        <v>332</v>
      </c>
      <c r="B13256" s="2" t="s">
        <v>425</v>
      </c>
      <c r="C13256" s="2" t="s">
        <v>390</v>
      </c>
      <c r="D13256" s="2">
        <v>2016</v>
      </c>
      <c r="E13256" s="2" t="s">
        <v>388</v>
      </c>
      <c r="F13256" s="2">
        <v>1614985941</v>
      </c>
    </row>
    <row r="13257" spans="1:6" x14ac:dyDescent="0.25">
      <c r="A13257" s="2" t="s">
        <v>332</v>
      </c>
      <c r="B13257" s="2" t="s">
        <v>425</v>
      </c>
      <c r="C13257" s="2" t="s">
        <v>390</v>
      </c>
      <c r="D13257" s="2">
        <v>2017</v>
      </c>
      <c r="E13257" s="2" t="s">
        <v>388</v>
      </c>
      <c r="F13257" s="2">
        <v>1576738598</v>
      </c>
    </row>
    <row r="13258" spans="1:6" x14ac:dyDescent="0.25">
      <c r="A13258" s="2" t="s">
        <v>332</v>
      </c>
      <c r="B13258" s="2" t="s">
        <v>425</v>
      </c>
      <c r="C13258" s="2" t="s">
        <v>390</v>
      </c>
      <c r="D13258" s="2">
        <v>2018</v>
      </c>
      <c r="E13258" s="2" t="s">
        <v>388</v>
      </c>
      <c r="F13258" s="2">
        <v>1404135642</v>
      </c>
    </row>
    <row r="13259" spans="1:6" x14ac:dyDescent="0.25">
      <c r="A13259" s="2" t="s">
        <v>332</v>
      </c>
      <c r="B13259" s="2" t="s">
        <v>425</v>
      </c>
      <c r="C13259" s="2" t="s">
        <v>390</v>
      </c>
      <c r="D13259" s="2">
        <v>2019</v>
      </c>
      <c r="E13259" s="2" t="s">
        <v>388</v>
      </c>
      <c r="F13259" s="2">
        <v>1473130500</v>
      </c>
    </row>
    <row r="13260" spans="1:6" x14ac:dyDescent="0.25">
      <c r="A13260" s="2" t="s">
        <v>332</v>
      </c>
      <c r="B13260" s="2" t="s">
        <v>425</v>
      </c>
      <c r="C13260" s="2" t="s">
        <v>390</v>
      </c>
      <c r="D13260" s="2">
        <v>2020</v>
      </c>
      <c r="E13260" s="2" t="s">
        <v>388</v>
      </c>
      <c r="F13260" s="2">
        <v>1572130771</v>
      </c>
    </row>
    <row r="13261" spans="1:6" x14ac:dyDescent="0.25">
      <c r="A13261" s="2" t="s">
        <v>332</v>
      </c>
      <c r="B13261" s="2" t="s">
        <v>425</v>
      </c>
      <c r="C13261" s="2" t="s">
        <v>390</v>
      </c>
      <c r="D13261" s="2">
        <v>2021</v>
      </c>
      <c r="E13261" s="2" t="s">
        <v>388</v>
      </c>
      <c r="F13261" s="2">
        <v>1661288918</v>
      </c>
    </row>
    <row r="13262" spans="1:6" x14ac:dyDescent="0.25">
      <c r="A13262" s="2" t="s">
        <v>333</v>
      </c>
      <c r="B13262" s="2" t="s">
        <v>397</v>
      </c>
      <c r="C13262" s="2" t="s">
        <v>387</v>
      </c>
      <c r="D13262" s="2">
        <v>2010</v>
      </c>
      <c r="E13262" s="2" t="s">
        <v>388</v>
      </c>
      <c r="F13262" s="2">
        <v>39040415</v>
      </c>
    </row>
    <row r="13263" spans="1:6" x14ac:dyDescent="0.25">
      <c r="A13263" s="2" t="s">
        <v>333</v>
      </c>
      <c r="B13263" s="2" t="s">
        <v>397</v>
      </c>
      <c r="C13263" s="2" t="s">
        <v>387</v>
      </c>
      <c r="D13263" s="2">
        <v>2011</v>
      </c>
      <c r="E13263" s="2" t="s">
        <v>388</v>
      </c>
      <c r="F13263" s="2">
        <v>53735696</v>
      </c>
    </row>
    <row r="13264" spans="1:6" x14ac:dyDescent="0.25">
      <c r="A13264" s="2" t="s">
        <v>333</v>
      </c>
      <c r="B13264" s="2" t="s">
        <v>397</v>
      </c>
      <c r="C13264" s="2" t="s">
        <v>387</v>
      </c>
      <c r="D13264" s="2">
        <v>2012</v>
      </c>
      <c r="E13264" s="2" t="s">
        <v>388</v>
      </c>
      <c r="F13264" s="2">
        <v>50910542</v>
      </c>
    </row>
    <row r="13265" spans="1:6" x14ac:dyDescent="0.25">
      <c r="A13265" s="2" t="s">
        <v>333</v>
      </c>
      <c r="B13265" s="2" t="s">
        <v>397</v>
      </c>
      <c r="C13265" s="2" t="s">
        <v>387</v>
      </c>
      <c r="D13265" s="2">
        <v>2013</v>
      </c>
      <c r="E13265" s="2" t="s">
        <v>388</v>
      </c>
      <c r="F13265" s="2">
        <v>43292088</v>
      </c>
    </row>
    <row r="13266" spans="1:6" x14ac:dyDescent="0.25">
      <c r="A13266" s="2" t="s">
        <v>333</v>
      </c>
      <c r="B13266" s="2" t="s">
        <v>397</v>
      </c>
      <c r="C13266" s="2" t="s">
        <v>387</v>
      </c>
      <c r="D13266" s="2">
        <v>2014</v>
      </c>
      <c r="E13266" s="2" t="s">
        <v>388</v>
      </c>
      <c r="F13266" s="2">
        <v>48698800</v>
      </c>
    </row>
    <row r="13267" spans="1:6" x14ac:dyDescent="0.25">
      <c r="A13267" s="2" t="s">
        <v>333</v>
      </c>
      <c r="B13267" s="2" t="s">
        <v>397</v>
      </c>
      <c r="C13267" s="2" t="s">
        <v>387</v>
      </c>
      <c r="D13267" s="2">
        <v>2015</v>
      </c>
      <c r="E13267" s="2" t="s">
        <v>388</v>
      </c>
      <c r="F13267" s="2">
        <v>89448230</v>
      </c>
    </row>
    <row r="13268" spans="1:6" x14ac:dyDescent="0.25">
      <c r="A13268" s="2" t="s">
        <v>333</v>
      </c>
      <c r="B13268" s="2" t="s">
        <v>397</v>
      </c>
      <c r="C13268" s="2" t="s">
        <v>387</v>
      </c>
      <c r="D13268" s="2">
        <v>2016</v>
      </c>
      <c r="E13268" s="2" t="s">
        <v>388</v>
      </c>
      <c r="F13268" s="2">
        <v>41401991</v>
      </c>
    </row>
    <row r="13269" spans="1:6" x14ac:dyDescent="0.25">
      <c r="A13269" s="2" t="s">
        <v>333</v>
      </c>
      <c r="B13269" s="2" t="s">
        <v>397</v>
      </c>
      <c r="C13269" s="2" t="s">
        <v>387</v>
      </c>
      <c r="D13269" s="2">
        <v>2017</v>
      </c>
      <c r="E13269" s="2" t="s">
        <v>388</v>
      </c>
      <c r="F13269" s="2">
        <v>70101911</v>
      </c>
    </row>
    <row r="13270" spans="1:6" x14ac:dyDescent="0.25">
      <c r="A13270" s="2" t="s">
        <v>333</v>
      </c>
      <c r="B13270" s="2" t="s">
        <v>397</v>
      </c>
      <c r="C13270" s="2" t="s">
        <v>387</v>
      </c>
      <c r="D13270" s="2">
        <v>2018</v>
      </c>
      <c r="E13270" s="2" t="s">
        <v>388</v>
      </c>
      <c r="F13270" s="2">
        <v>69935829</v>
      </c>
    </row>
    <row r="13271" spans="1:6" x14ac:dyDescent="0.25">
      <c r="A13271" s="2" t="s">
        <v>333</v>
      </c>
      <c r="B13271" s="2" t="s">
        <v>397</v>
      </c>
      <c r="C13271" s="2" t="s">
        <v>387</v>
      </c>
      <c r="D13271" s="2">
        <v>2019</v>
      </c>
      <c r="E13271" s="2" t="s">
        <v>388</v>
      </c>
      <c r="F13271" s="2">
        <v>74652730</v>
      </c>
    </row>
    <row r="13272" spans="1:6" x14ac:dyDescent="0.25">
      <c r="A13272" s="2" t="s">
        <v>333</v>
      </c>
      <c r="B13272" s="2" t="s">
        <v>397</v>
      </c>
      <c r="C13272" s="2" t="s">
        <v>387</v>
      </c>
      <c r="D13272" s="2">
        <v>2020</v>
      </c>
      <c r="E13272" s="2" t="s">
        <v>388</v>
      </c>
      <c r="F13272" s="2">
        <v>78813952</v>
      </c>
    </row>
    <row r="13273" spans="1:6" x14ac:dyDescent="0.25">
      <c r="A13273" s="2" t="s">
        <v>333</v>
      </c>
      <c r="B13273" s="2" t="s">
        <v>397</v>
      </c>
      <c r="C13273" s="2" t="s">
        <v>387</v>
      </c>
      <c r="D13273" s="2">
        <v>2021</v>
      </c>
      <c r="E13273" s="2" t="s">
        <v>388</v>
      </c>
      <c r="F13273" s="2">
        <v>81855044</v>
      </c>
    </row>
    <row r="13274" spans="1:6" x14ac:dyDescent="0.25">
      <c r="A13274" s="2" t="s">
        <v>333</v>
      </c>
      <c r="B13274" s="2" t="s">
        <v>397</v>
      </c>
      <c r="C13274" s="2" t="s">
        <v>389</v>
      </c>
      <c r="D13274" s="2">
        <v>2010</v>
      </c>
      <c r="E13274" s="2" t="s">
        <v>388</v>
      </c>
      <c r="F13274" s="2">
        <v>366266952</v>
      </c>
    </row>
    <row r="13275" spans="1:6" x14ac:dyDescent="0.25">
      <c r="A13275" s="2" t="s">
        <v>333</v>
      </c>
      <c r="B13275" s="2" t="s">
        <v>397</v>
      </c>
      <c r="C13275" s="2" t="s">
        <v>389</v>
      </c>
      <c r="D13275" s="2">
        <v>2011</v>
      </c>
      <c r="E13275" s="2" t="s">
        <v>388</v>
      </c>
      <c r="F13275" s="2">
        <v>299944147</v>
      </c>
    </row>
    <row r="13276" spans="1:6" x14ac:dyDescent="0.25">
      <c r="A13276" s="2" t="s">
        <v>333</v>
      </c>
      <c r="B13276" s="2" t="s">
        <v>397</v>
      </c>
      <c r="C13276" s="2" t="s">
        <v>389</v>
      </c>
      <c r="D13276" s="2">
        <v>2012</v>
      </c>
      <c r="E13276" s="2" t="s">
        <v>388</v>
      </c>
      <c r="F13276" s="2">
        <v>217557015</v>
      </c>
    </row>
    <row r="13277" spans="1:6" x14ac:dyDescent="0.25">
      <c r="A13277" s="2" t="s">
        <v>333</v>
      </c>
      <c r="B13277" s="2" t="s">
        <v>397</v>
      </c>
      <c r="C13277" s="2" t="s">
        <v>389</v>
      </c>
      <c r="D13277" s="2">
        <v>2013</v>
      </c>
      <c r="E13277" s="2" t="s">
        <v>388</v>
      </c>
      <c r="F13277" s="2">
        <v>131697510</v>
      </c>
    </row>
    <row r="13278" spans="1:6" x14ac:dyDescent="0.25">
      <c r="A13278" s="2" t="s">
        <v>333</v>
      </c>
      <c r="B13278" s="2" t="s">
        <v>397</v>
      </c>
      <c r="C13278" s="2" t="s">
        <v>389</v>
      </c>
      <c r="D13278" s="2">
        <v>2014</v>
      </c>
      <c r="E13278" s="2" t="s">
        <v>388</v>
      </c>
      <c r="F13278" s="2">
        <v>297772378</v>
      </c>
    </row>
    <row r="13279" spans="1:6" x14ac:dyDescent="0.25">
      <c r="A13279" s="2" t="s">
        <v>333</v>
      </c>
      <c r="B13279" s="2" t="s">
        <v>397</v>
      </c>
      <c r="C13279" s="2" t="s">
        <v>389</v>
      </c>
      <c r="D13279" s="2">
        <v>2015</v>
      </c>
      <c r="E13279" s="2" t="s">
        <v>388</v>
      </c>
      <c r="F13279" s="2">
        <v>425848831</v>
      </c>
    </row>
    <row r="13280" spans="1:6" x14ac:dyDescent="0.25">
      <c r="A13280" s="2" t="s">
        <v>333</v>
      </c>
      <c r="B13280" s="2" t="s">
        <v>397</v>
      </c>
      <c r="C13280" s="2" t="s">
        <v>389</v>
      </c>
      <c r="D13280" s="2">
        <v>2016</v>
      </c>
      <c r="E13280" s="2" t="s">
        <v>388</v>
      </c>
      <c r="F13280" s="2">
        <v>171605250</v>
      </c>
    </row>
    <row r="13281" spans="1:6" x14ac:dyDescent="0.25">
      <c r="A13281" s="2" t="s">
        <v>333</v>
      </c>
      <c r="B13281" s="2" t="s">
        <v>397</v>
      </c>
      <c r="C13281" s="2" t="s">
        <v>389</v>
      </c>
      <c r="D13281" s="2">
        <v>2017</v>
      </c>
      <c r="E13281" s="2" t="s">
        <v>388</v>
      </c>
      <c r="F13281" s="2">
        <v>361375741</v>
      </c>
    </row>
    <row r="13282" spans="1:6" x14ac:dyDescent="0.25">
      <c r="A13282" s="2" t="s">
        <v>333</v>
      </c>
      <c r="B13282" s="2" t="s">
        <v>397</v>
      </c>
      <c r="C13282" s="2" t="s">
        <v>389</v>
      </c>
      <c r="D13282" s="2">
        <v>2018</v>
      </c>
      <c r="E13282" s="2" t="s">
        <v>388</v>
      </c>
      <c r="F13282" s="2">
        <v>356834104</v>
      </c>
    </row>
    <row r="13283" spans="1:6" x14ac:dyDescent="0.25">
      <c r="A13283" s="2" t="s">
        <v>333</v>
      </c>
      <c r="B13283" s="2" t="s">
        <v>397</v>
      </c>
      <c r="C13283" s="2" t="s">
        <v>389</v>
      </c>
      <c r="D13283" s="2">
        <v>2019</v>
      </c>
      <c r="E13283" s="2" t="s">
        <v>388</v>
      </c>
      <c r="F13283" s="2">
        <v>363782271</v>
      </c>
    </row>
    <row r="13284" spans="1:6" x14ac:dyDescent="0.25">
      <c r="A13284" s="2" t="s">
        <v>333</v>
      </c>
      <c r="B13284" s="2" t="s">
        <v>397</v>
      </c>
      <c r="C13284" s="2" t="s">
        <v>389</v>
      </c>
      <c r="D13284" s="2">
        <v>2020</v>
      </c>
      <c r="E13284" s="2" t="s">
        <v>388</v>
      </c>
      <c r="F13284" s="2">
        <v>370349688</v>
      </c>
    </row>
    <row r="13285" spans="1:6" x14ac:dyDescent="0.25">
      <c r="A13285" s="2" t="s">
        <v>333</v>
      </c>
      <c r="B13285" s="2" t="s">
        <v>397</v>
      </c>
      <c r="C13285" s="2" t="s">
        <v>389</v>
      </c>
      <c r="D13285" s="2">
        <v>2021</v>
      </c>
      <c r="E13285" s="2" t="s">
        <v>388</v>
      </c>
      <c r="F13285" s="2">
        <v>375116256</v>
      </c>
    </row>
    <row r="13286" spans="1:6" x14ac:dyDescent="0.25">
      <c r="A13286" s="2" t="s">
        <v>333</v>
      </c>
      <c r="B13286" s="2" t="s">
        <v>397</v>
      </c>
      <c r="C13286" s="2" t="s">
        <v>390</v>
      </c>
      <c r="D13286" s="2">
        <v>2010</v>
      </c>
      <c r="E13286" s="2" t="s">
        <v>388</v>
      </c>
      <c r="F13286" s="2">
        <v>50919004</v>
      </c>
    </row>
    <row r="13287" spans="1:6" x14ac:dyDescent="0.25">
      <c r="A13287" s="2" t="s">
        <v>333</v>
      </c>
      <c r="B13287" s="2" t="s">
        <v>397</v>
      </c>
      <c r="C13287" s="2" t="s">
        <v>390</v>
      </c>
      <c r="D13287" s="2">
        <v>2011</v>
      </c>
      <c r="E13287" s="2" t="s">
        <v>388</v>
      </c>
      <c r="F13287" s="2">
        <v>42855072</v>
      </c>
    </row>
    <row r="13288" spans="1:6" x14ac:dyDescent="0.25">
      <c r="A13288" s="2" t="s">
        <v>333</v>
      </c>
      <c r="B13288" s="2" t="s">
        <v>397</v>
      </c>
      <c r="C13288" s="2" t="s">
        <v>390</v>
      </c>
      <c r="D13288" s="2">
        <v>2012</v>
      </c>
      <c r="E13288" s="2" t="s">
        <v>388</v>
      </c>
      <c r="F13288" s="2">
        <v>70486817</v>
      </c>
    </row>
    <row r="13289" spans="1:6" x14ac:dyDescent="0.25">
      <c r="A13289" s="2" t="s">
        <v>333</v>
      </c>
      <c r="B13289" s="2" t="s">
        <v>397</v>
      </c>
      <c r="C13289" s="2" t="s">
        <v>390</v>
      </c>
      <c r="D13289" s="2">
        <v>2013</v>
      </c>
      <c r="E13289" s="2" t="s">
        <v>388</v>
      </c>
      <c r="F13289" s="2">
        <v>176031683</v>
      </c>
    </row>
    <row r="13290" spans="1:6" x14ac:dyDescent="0.25">
      <c r="A13290" s="2" t="s">
        <v>333</v>
      </c>
      <c r="B13290" s="2" t="s">
        <v>397</v>
      </c>
      <c r="C13290" s="2" t="s">
        <v>390</v>
      </c>
      <c r="D13290" s="2">
        <v>2014</v>
      </c>
      <c r="E13290" s="2" t="s">
        <v>388</v>
      </c>
      <c r="F13290" s="2">
        <v>102445912</v>
      </c>
    </row>
    <row r="13291" spans="1:6" x14ac:dyDescent="0.25">
      <c r="A13291" s="2" t="s">
        <v>333</v>
      </c>
      <c r="B13291" s="2" t="s">
        <v>397</v>
      </c>
      <c r="C13291" s="2" t="s">
        <v>390</v>
      </c>
      <c r="D13291" s="2">
        <v>2015</v>
      </c>
      <c r="E13291" s="2" t="s">
        <v>388</v>
      </c>
      <c r="F13291" s="2">
        <v>52827266</v>
      </c>
    </row>
    <row r="13292" spans="1:6" x14ac:dyDescent="0.25">
      <c r="A13292" s="2" t="s">
        <v>333</v>
      </c>
      <c r="B13292" s="2" t="s">
        <v>397</v>
      </c>
      <c r="C13292" s="2" t="s">
        <v>390</v>
      </c>
      <c r="D13292" s="2">
        <v>2016</v>
      </c>
      <c r="E13292" s="2" t="s">
        <v>388</v>
      </c>
      <c r="F13292" s="2">
        <v>99256429</v>
      </c>
    </row>
    <row r="13293" spans="1:6" x14ac:dyDescent="0.25">
      <c r="A13293" s="2" t="s">
        <v>333</v>
      </c>
      <c r="B13293" s="2" t="s">
        <v>397</v>
      </c>
      <c r="C13293" s="2" t="s">
        <v>390</v>
      </c>
      <c r="D13293" s="2">
        <v>2017</v>
      </c>
      <c r="E13293" s="2" t="s">
        <v>388</v>
      </c>
      <c r="F13293" s="2">
        <v>69895115</v>
      </c>
    </row>
    <row r="13294" spans="1:6" x14ac:dyDescent="0.25">
      <c r="A13294" s="2" t="s">
        <v>333</v>
      </c>
      <c r="B13294" s="2" t="s">
        <v>397</v>
      </c>
      <c r="C13294" s="2" t="s">
        <v>390</v>
      </c>
      <c r="D13294" s="2">
        <v>2018</v>
      </c>
      <c r="E13294" s="2" t="s">
        <v>388</v>
      </c>
      <c r="F13294" s="2">
        <v>90569812</v>
      </c>
    </row>
    <row r="13295" spans="1:6" x14ac:dyDescent="0.25">
      <c r="A13295" s="2" t="s">
        <v>333</v>
      </c>
      <c r="B13295" s="2" t="s">
        <v>397</v>
      </c>
      <c r="C13295" s="2" t="s">
        <v>390</v>
      </c>
      <c r="D13295" s="2">
        <v>2019</v>
      </c>
      <c r="E13295" s="2" t="s">
        <v>388</v>
      </c>
      <c r="F13295" s="2">
        <v>95550153</v>
      </c>
    </row>
    <row r="13296" spans="1:6" x14ac:dyDescent="0.25">
      <c r="A13296" s="2" t="s">
        <v>333</v>
      </c>
      <c r="B13296" s="2" t="s">
        <v>397</v>
      </c>
      <c r="C13296" s="2" t="s">
        <v>390</v>
      </c>
      <c r="D13296" s="2">
        <v>2020</v>
      </c>
      <c r="E13296" s="2" t="s">
        <v>388</v>
      </c>
      <c r="F13296" s="2">
        <v>100484805</v>
      </c>
    </row>
    <row r="13297" spans="1:6" x14ac:dyDescent="0.25">
      <c r="A13297" s="2" t="s">
        <v>333</v>
      </c>
      <c r="B13297" s="2" t="s">
        <v>397</v>
      </c>
      <c r="C13297" s="2" t="s">
        <v>390</v>
      </c>
      <c r="D13297" s="2">
        <v>2021</v>
      </c>
      <c r="E13297" s="2" t="s">
        <v>388</v>
      </c>
      <c r="F13297" s="2">
        <v>105482584</v>
      </c>
    </row>
    <row r="13298" spans="1:6" x14ac:dyDescent="0.25">
      <c r="A13298" s="2" t="s">
        <v>334</v>
      </c>
      <c r="B13298" s="2" t="s">
        <v>405</v>
      </c>
      <c r="C13298" s="2" t="s">
        <v>387</v>
      </c>
      <c r="D13298" s="2">
        <v>2010</v>
      </c>
      <c r="E13298" s="2" t="s">
        <v>388</v>
      </c>
      <c r="F13298" s="2">
        <v>349020534</v>
      </c>
    </row>
    <row r="13299" spans="1:6" x14ac:dyDescent="0.25">
      <c r="A13299" s="2" t="s">
        <v>334</v>
      </c>
      <c r="B13299" s="2" t="s">
        <v>405</v>
      </c>
      <c r="C13299" s="2" t="s">
        <v>387</v>
      </c>
      <c r="D13299" s="2">
        <v>2011</v>
      </c>
      <c r="E13299" s="2" t="s">
        <v>388</v>
      </c>
      <c r="F13299" s="2">
        <v>291075413</v>
      </c>
    </row>
    <row r="13300" spans="1:6" x14ac:dyDescent="0.25">
      <c r="A13300" s="2" t="s">
        <v>334</v>
      </c>
      <c r="B13300" s="2" t="s">
        <v>405</v>
      </c>
      <c r="C13300" s="2" t="s">
        <v>387</v>
      </c>
      <c r="D13300" s="2">
        <v>2012</v>
      </c>
      <c r="E13300" s="2" t="s">
        <v>388</v>
      </c>
      <c r="F13300" s="2">
        <v>276161817</v>
      </c>
    </row>
    <row r="13301" spans="1:6" x14ac:dyDescent="0.25">
      <c r="A13301" s="2" t="s">
        <v>334</v>
      </c>
      <c r="B13301" s="2" t="s">
        <v>405</v>
      </c>
      <c r="C13301" s="2" t="s">
        <v>387</v>
      </c>
      <c r="D13301" s="2">
        <v>2013</v>
      </c>
      <c r="E13301" s="2" t="s">
        <v>388</v>
      </c>
      <c r="F13301" s="2">
        <v>144264882</v>
      </c>
    </row>
    <row r="13302" spans="1:6" x14ac:dyDescent="0.25">
      <c r="A13302" s="2" t="s">
        <v>334</v>
      </c>
      <c r="B13302" s="2" t="s">
        <v>405</v>
      </c>
      <c r="C13302" s="2" t="s">
        <v>387</v>
      </c>
      <c r="D13302" s="2">
        <v>2014</v>
      </c>
      <c r="E13302" s="2" t="s">
        <v>388</v>
      </c>
      <c r="F13302" s="2">
        <v>108761894</v>
      </c>
    </row>
    <row r="13303" spans="1:6" x14ac:dyDescent="0.25">
      <c r="A13303" s="2" t="s">
        <v>334</v>
      </c>
      <c r="B13303" s="2" t="s">
        <v>405</v>
      </c>
      <c r="C13303" s="2" t="s">
        <v>387</v>
      </c>
      <c r="D13303" s="2">
        <v>2015</v>
      </c>
      <c r="E13303" s="2" t="s">
        <v>388</v>
      </c>
      <c r="F13303" s="2">
        <v>164337687</v>
      </c>
    </row>
    <row r="13304" spans="1:6" x14ac:dyDescent="0.25">
      <c r="A13304" s="2" t="s">
        <v>334</v>
      </c>
      <c r="B13304" s="2" t="s">
        <v>405</v>
      </c>
      <c r="C13304" s="2" t="s">
        <v>387</v>
      </c>
      <c r="D13304" s="2">
        <v>2016</v>
      </c>
      <c r="E13304" s="2" t="s">
        <v>388</v>
      </c>
      <c r="F13304" s="2">
        <v>188892589</v>
      </c>
    </row>
    <row r="13305" spans="1:6" x14ac:dyDescent="0.25">
      <c r="A13305" s="2" t="s">
        <v>334</v>
      </c>
      <c r="B13305" s="2" t="s">
        <v>405</v>
      </c>
      <c r="C13305" s="2" t="s">
        <v>387</v>
      </c>
      <c r="D13305" s="2">
        <v>2017</v>
      </c>
      <c r="E13305" s="2" t="s">
        <v>388</v>
      </c>
      <c r="F13305" s="2">
        <v>270219663</v>
      </c>
    </row>
    <row r="13306" spans="1:6" x14ac:dyDescent="0.25">
      <c r="A13306" s="2" t="s">
        <v>334</v>
      </c>
      <c r="B13306" s="2" t="s">
        <v>405</v>
      </c>
      <c r="C13306" s="2" t="s">
        <v>387</v>
      </c>
      <c r="D13306" s="2">
        <v>2018</v>
      </c>
      <c r="E13306" s="2" t="s">
        <v>388</v>
      </c>
      <c r="F13306" s="2">
        <v>320325906</v>
      </c>
    </row>
    <row r="13307" spans="1:6" x14ac:dyDescent="0.25">
      <c r="A13307" s="2" t="s">
        <v>334</v>
      </c>
      <c r="B13307" s="2" t="s">
        <v>405</v>
      </c>
      <c r="C13307" s="2" t="s">
        <v>387</v>
      </c>
      <c r="D13307" s="2">
        <v>2019</v>
      </c>
      <c r="E13307" s="2" t="s">
        <v>388</v>
      </c>
      <c r="F13307" s="2">
        <v>341733150</v>
      </c>
    </row>
    <row r="13308" spans="1:6" x14ac:dyDescent="0.25">
      <c r="A13308" s="2" t="s">
        <v>334</v>
      </c>
      <c r="B13308" s="2" t="s">
        <v>405</v>
      </c>
      <c r="C13308" s="2" t="s">
        <v>387</v>
      </c>
      <c r="D13308" s="2">
        <v>2020</v>
      </c>
      <c r="E13308" s="2" t="s">
        <v>388</v>
      </c>
      <c r="F13308" s="2">
        <v>368273771</v>
      </c>
    </row>
    <row r="13309" spans="1:6" x14ac:dyDescent="0.25">
      <c r="A13309" s="2" t="s">
        <v>334</v>
      </c>
      <c r="B13309" s="2" t="s">
        <v>405</v>
      </c>
      <c r="C13309" s="2" t="s">
        <v>387</v>
      </c>
      <c r="D13309" s="2">
        <v>2021</v>
      </c>
      <c r="E13309" s="2" t="s">
        <v>388</v>
      </c>
      <c r="F13309" s="2">
        <v>387716501</v>
      </c>
    </row>
    <row r="13310" spans="1:6" x14ac:dyDescent="0.25">
      <c r="A13310" s="2" t="s">
        <v>334</v>
      </c>
      <c r="B13310" s="2" t="s">
        <v>405</v>
      </c>
      <c r="C13310" s="2" t="s">
        <v>389</v>
      </c>
      <c r="D13310" s="2">
        <v>2010</v>
      </c>
      <c r="E13310" s="2" t="s">
        <v>388</v>
      </c>
      <c r="F13310" s="2">
        <v>362656635</v>
      </c>
    </row>
    <row r="13311" spans="1:6" x14ac:dyDescent="0.25">
      <c r="A13311" s="2" t="s">
        <v>334</v>
      </c>
      <c r="B13311" s="2" t="s">
        <v>405</v>
      </c>
      <c r="C13311" s="2" t="s">
        <v>389</v>
      </c>
      <c r="D13311" s="2">
        <v>2011</v>
      </c>
      <c r="E13311" s="2" t="s">
        <v>388</v>
      </c>
      <c r="F13311" s="2">
        <v>707891911</v>
      </c>
    </row>
    <row r="13312" spans="1:6" x14ac:dyDescent="0.25">
      <c r="A13312" s="2" t="s">
        <v>334</v>
      </c>
      <c r="B13312" s="2" t="s">
        <v>405</v>
      </c>
      <c r="C13312" s="2" t="s">
        <v>389</v>
      </c>
      <c r="D13312" s="2">
        <v>2012</v>
      </c>
      <c r="E13312" s="2" t="s">
        <v>388</v>
      </c>
      <c r="F13312" s="2">
        <v>452895644</v>
      </c>
    </row>
    <row r="13313" spans="1:6" x14ac:dyDescent="0.25">
      <c r="A13313" s="2" t="s">
        <v>334</v>
      </c>
      <c r="B13313" s="2" t="s">
        <v>405</v>
      </c>
      <c r="C13313" s="2" t="s">
        <v>389</v>
      </c>
      <c r="D13313" s="2">
        <v>2013</v>
      </c>
      <c r="E13313" s="2" t="s">
        <v>388</v>
      </c>
      <c r="F13313" s="2">
        <v>354855801</v>
      </c>
    </row>
    <row r="13314" spans="1:6" x14ac:dyDescent="0.25">
      <c r="A13314" s="2" t="s">
        <v>334</v>
      </c>
      <c r="B13314" s="2" t="s">
        <v>405</v>
      </c>
      <c r="C13314" s="2" t="s">
        <v>389</v>
      </c>
      <c r="D13314" s="2">
        <v>2014</v>
      </c>
      <c r="E13314" s="2" t="s">
        <v>388</v>
      </c>
      <c r="F13314" s="2">
        <v>619678947</v>
      </c>
    </row>
    <row r="13315" spans="1:6" x14ac:dyDescent="0.25">
      <c r="A13315" s="2" t="s">
        <v>334</v>
      </c>
      <c r="B13315" s="2" t="s">
        <v>405</v>
      </c>
      <c r="C13315" s="2" t="s">
        <v>389</v>
      </c>
      <c r="D13315" s="2">
        <v>2015</v>
      </c>
      <c r="E13315" s="2" t="s">
        <v>388</v>
      </c>
      <c r="F13315" s="2">
        <v>292820696</v>
      </c>
    </row>
    <row r="13316" spans="1:6" x14ac:dyDescent="0.25">
      <c r="A13316" s="2" t="s">
        <v>334</v>
      </c>
      <c r="B13316" s="2" t="s">
        <v>405</v>
      </c>
      <c r="C13316" s="2" t="s">
        <v>389</v>
      </c>
      <c r="D13316" s="2">
        <v>2016</v>
      </c>
      <c r="E13316" s="2" t="s">
        <v>388</v>
      </c>
      <c r="F13316" s="2">
        <v>254559466</v>
      </c>
    </row>
    <row r="13317" spans="1:6" x14ac:dyDescent="0.25">
      <c r="A13317" s="2" t="s">
        <v>334</v>
      </c>
      <c r="B13317" s="2" t="s">
        <v>405</v>
      </c>
      <c r="C13317" s="2" t="s">
        <v>389</v>
      </c>
      <c r="D13317" s="2">
        <v>2017</v>
      </c>
      <c r="E13317" s="2" t="s">
        <v>388</v>
      </c>
      <c r="F13317" s="2">
        <v>520361969</v>
      </c>
    </row>
    <row r="13318" spans="1:6" x14ac:dyDescent="0.25">
      <c r="A13318" s="2" t="s">
        <v>334</v>
      </c>
      <c r="B13318" s="2" t="s">
        <v>405</v>
      </c>
      <c r="C13318" s="2" t="s">
        <v>389</v>
      </c>
      <c r="D13318" s="2">
        <v>2018</v>
      </c>
      <c r="E13318" s="2" t="s">
        <v>388</v>
      </c>
      <c r="F13318" s="2">
        <v>534142392</v>
      </c>
    </row>
    <row r="13319" spans="1:6" x14ac:dyDescent="0.25">
      <c r="A13319" s="2" t="s">
        <v>334</v>
      </c>
      <c r="B13319" s="2" t="s">
        <v>405</v>
      </c>
      <c r="C13319" s="2" t="s">
        <v>389</v>
      </c>
      <c r="D13319" s="2">
        <v>2019</v>
      </c>
      <c r="E13319" s="2" t="s">
        <v>388</v>
      </c>
      <c r="F13319" s="2">
        <v>565387774</v>
      </c>
    </row>
    <row r="13320" spans="1:6" x14ac:dyDescent="0.25">
      <c r="A13320" s="2" t="s">
        <v>334</v>
      </c>
      <c r="B13320" s="2" t="s">
        <v>405</v>
      </c>
      <c r="C13320" s="2" t="s">
        <v>389</v>
      </c>
      <c r="D13320" s="2">
        <v>2020</v>
      </c>
      <c r="E13320" s="2" t="s">
        <v>388</v>
      </c>
      <c r="F13320" s="2">
        <v>604571952</v>
      </c>
    </row>
    <row r="13321" spans="1:6" x14ac:dyDescent="0.25">
      <c r="A13321" s="2" t="s">
        <v>334</v>
      </c>
      <c r="B13321" s="2" t="s">
        <v>405</v>
      </c>
      <c r="C13321" s="2" t="s">
        <v>389</v>
      </c>
      <c r="D13321" s="2">
        <v>2021</v>
      </c>
      <c r="E13321" s="2" t="s">
        <v>388</v>
      </c>
      <c r="F13321" s="2">
        <v>621778288</v>
      </c>
    </row>
    <row r="13322" spans="1:6" x14ac:dyDescent="0.25">
      <c r="A13322" s="2" t="s">
        <v>334</v>
      </c>
      <c r="B13322" s="2" t="s">
        <v>405</v>
      </c>
      <c r="C13322" s="2" t="s">
        <v>390</v>
      </c>
      <c r="D13322" s="2">
        <v>2010</v>
      </c>
      <c r="E13322" s="2" t="s">
        <v>388</v>
      </c>
      <c r="F13322" s="2">
        <v>170213084</v>
      </c>
    </row>
    <row r="13323" spans="1:6" x14ac:dyDescent="0.25">
      <c r="A13323" s="2" t="s">
        <v>334</v>
      </c>
      <c r="B13323" s="2" t="s">
        <v>405</v>
      </c>
      <c r="C13323" s="2" t="s">
        <v>390</v>
      </c>
      <c r="D13323" s="2">
        <v>2011</v>
      </c>
      <c r="E13323" s="2" t="s">
        <v>388</v>
      </c>
      <c r="F13323" s="2">
        <v>190796031</v>
      </c>
    </row>
    <row r="13324" spans="1:6" x14ac:dyDescent="0.25">
      <c r="A13324" s="2" t="s">
        <v>334</v>
      </c>
      <c r="B13324" s="2" t="s">
        <v>405</v>
      </c>
      <c r="C13324" s="2" t="s">
        <v>390</v>
      </c>
      <c r="D13324" s="2">
        <v>2012</v>
      </c>
      <c r="E13324" s="2" t="s">
        <v>388</v>
      </c>
      <c r="F13324" s="2">
        <v>237029124</v>
      </c>
    </row>
    <row r="13325" spans="1:6" x14ac:dyDescent="0.25">
      <c r="A13325" s="2" t="s">
        <v>334</v>
      </c>
      <c r="B13325" s="2" t="s">
        <v>405</v>
      </c>
      <c r="C13325" s="2" t="s">
        <v>390</v>
      </c>
      <c r="D13325" s="2">
        <v>2013</v>
      </c>
      <c r="E13325" s="2" t="s">
        <v>388</v>
      </c>
      <c r="F13325" s="2">
        <v>297745276</v>
      </c>
    </row>
    <row r="13326" spans="1:6" x14ac:dyDescent="0.25">
      <c r="A13326" s="2" t="s">
        <v>334</v>
      </c>
      <c r="B13326" s="2" t="s">
        <v>405</v>
      </c>
      <c r="C13326" s="2" t="s">
        <v>390</v>
      </c>
      <c r="D13326" s="2">
        <v>2014</v>
      </c>
      <c r="E13326" s="2" t="s">
        <v>388</v>
      </c>
      <c r="F13326" s="2">
        <v>322131719</v>
      </c>
    </row>
    <row r="13327" spans="1:6" x14ac:dyDescent="0.25">
      <c r="A13327" s="2" t="s">
        <v>334</v>
      </c>
      <c r="B13327" s="2" t="s">
        <v>405</v>
      </c>
      <c r="C13327" s="2" t="s">
        <v>390</v>
      </c>
      <c r="D13327" s="2">
        <v>2015</v>
      </c>
      <c r="E13327" s="2" t="s">
        <v>388</v>
      </c>
      <c r="F13327" s="2">
        <v>358483845</v>
      </c>
    </row>
    <row r="13328" spans="1:6" x14ac:dyDescent="0.25">
      <c r="A13328" s="2" t="s">
        <v>334</v>
      </c>
      <c r="B13328" s="2" t="s">
        <v>405</v>
      </c>
      <c r="C13328" s="2" t="s">
        <v>390</v>
      </c>
      <c r="D13328" s="2">
        <v>2016</v>
      </c>
      <c r="E13328" s="2" t="s">
        <v>388</v>
      </c>
      <c r="F13328" s="2">
        <v>412296561</v>
      </c>
    </row>
    <row r="13329" spans="1:6" x14ac:dyDescent="0.25">
      <c r="A13329" s="2" t="s">
        <v>334</v>
      </c>
      <c r="B13329" s="2" t="s">
        <v>405</v>
      </c>
      <c r="C13329" s="2" t="s">
        <v>390</v>
      </c>
      <c r="D13329" s="2">
        <v>2017</v>
      </c>
      <c r="E13329" s="2" t="s">
        <v>388</v>
      </c>
      <c r="F13329" s="2">
        <v>496607815</v>
      </c>
    </row>
    <row r="13330" spans="1:6" x14ac:dyDescent="0.25">
      <c r="A13330" s="2" t="s">
        <v>334</v>
      </c>
      <c r="B13330" s="2" t="s">
        <v>405</v>
      </c>
      <c r="C13330" s="2" t="s">
        <v>390</v>
      </c>
      <c r="D13330" s="2">
        <v>2018</v>
      </c>
      <c r="E13330" s="2" t="s">
        <v>388</v>
      </c>
      <c r="F13330" s="2">
        <v>472894345</v>
      </c>
    </row>
    <row r="13331" spans="1:6" x14ac:dyDescent="0.25">
      <c r="A13331" s="2" t="s">
        <v>334</v>
      </c>
      <c r="B13331" s="2" t="s">
        <v>405</v>
      </c>
      <c r="C13331" s="2" t="s">
        <v>390</v>
      </c>
      <c r="D13331" s="2">
        <v>2019</v>
      </c>
      <c r="E13331" s="2" t="s">
        <v>388</v>
      </c>
      <c r="F13331" s="2">
        <v>504454043</v>
      </c>
    </row>
    <row r="13332" spans="1:6" x14ac:dyDescent="0.25">
      <c r="A13332" s="2" t="s">
        <v>334</v>
      </c>
      <c r="B13332" s="2" t="s">
        <v>405</v>
      </c>
      <c r="C13332" s="2" t="s">
        <v>390</v>
      </c>
      <c r="D13332" s="2">
        <v>2020</v>
      </c>
      <c r="E13332" s="2" t="s">
        <v>388</v>
      </c>
      <c r="F13332" s="2">
        <v>524240116</v>
      </c>
    </row>
    <row r="13333" spans="1:6" x14ac:dyDescent="0.25">
      <c r="A13333" s="2" t="s">
        <v>334</v>
      </c>
      <c r="B13333" s="2" t="s">
        <v>405</v>
      </c>
      <c r="C13333" s="2" t="s">
        <v>390</v>
      </c>
      <c r="D13333" s="2">
        <v>2021</v>
      </c>
      <c r="E13333" s="2" t="s">
        <v>388</v>
      </c>
      <c r="F13333" s="2">
        <v>548553233</v>
      </c>
    </row>
    <row r="13334" spans="1:6" x14ac:dyDescent="0.25">
      <c r="A13334" s="2" t="s">
        <v>335</v>
      </c>
      <c r="B13334" s="2" t="s">
        <v>400</v>
      </c>
      <c r="C13334" s="2" t="s">
        <v>387</v>
      </c>
      <c r="D13334" s="2">
        <v>2010</v>
      </c>
      <c r="E13334" s="2" t="s">
        <v>388</v>
      </c>
      <c r="F13334" s="2">
        <v>10431745</v>
      </c>
    </row>
    <row r="13335" spans="1:6" x14ac:dyDescent="0.25">
      <c r="A13335" s="2" t="s">
        <v>335</v>
      </c>
      <c r="B13335" s="2" t="s">
        <v>400</v>
      </c>
      <c r="C13335" s="2" t="s">
        <v>387</v>
      </c>
      <c r="D13335" s="2">
        <v>2011</v>
      </c>
      <c r="E13335" s="2" t="s">
        <v>388</v>
      </c>
      <c r="F13335" s="2">
        <v>10370724</v>
      </c>
    </row>
    <row r="13336" spans="1:6" x14ac:dyDescent="0.25">
      <c r="A13336" s="2" t="s">
        <v>335</v>
      </c>
      <c r="B13336" s="2" t="s">
        <v>400</v>
      </c>
      <c r="C13336" s="2" t="s">
        <v>387</v>
      </c>
      <c r="D13336" s="2">
        <v>2012</v>
      </c>
      <c r="E13336" s="2" t="s">
        <v>388</v>
      </c>
      <c r="F13336" s="2">
        <v>30241304</v>
      </c>
    </row>
    <row r="13337" spans="1:6" x14ac:dyDescent="0.25">
      <c r="A13337" s="2" t="s">
        <v>335</v>
      </c>
      <c r="B13337" s="2" t="s">
        <v>400</v>
      </c>
      <c r="C13337" s="2" t="s">
        <v>387</v>
      </c>
      <c r="D13337" s="2">
        <v>2013</v>
      </c>
      <c r="E13337" s="2" t="s">
        <v>388</v>
      </c>
      <c r="F13337" s="2">
        <v>5892560</v>
      </c>
    </row>
    <row r="13338" spans="1:6" x14ac:dyDescent="0.25">
      <c r="A13338" s="2" t="s">
        <v>335</v>
      </c>
      <c r="B13338" s="2" t="s">
        <v>400</v>
      </c>
      <c r="C13338" s="2" t="s">
        <v>387</v>
      </c>
      <c r="D13338" s="2">
        <v>2014</v>
      </c>
      <c r="E13338" s="2" t="s">
        <v>388</v>
      </c>
      <c r="F13338" s="2">
        <v>32759117</v>
      </c>
    </row>
    <row r="13339" spans="1:6" x14ac:dyDescent="0.25">
      <c r="A13339" s="2" t="s">
        <v>335</v>
      </c>
      <c r="B13339" s="2" t="s">
        <v>400</v>
      </c>
      <c r="C13339" s="2" t="s">
        <v>387</v>
      </c>
      <c r="D13339" s="2">
        <v>2015</v>
      </c>
      <c r="E13339" s="2" t="s">
        <v>388</v>
      </c>
      <c r="F13339" s="2">
        <v>36970280</v>
      </c>
    </row>
    <row r="13340" spans="1:6" x14ac:dyDescent="0.25">
      <c r="A13340" s="2" t="s">
        <v>335</v>
      </c>
      <c r="B13340" s="2" t="s">
        <v>400</v>
      </c>
      <c r="C13340" s="2" t="s">
        <v>387</v>
      </c>
      <c r="D13340" s="2">
        <v>2016</v>
      </c>
      <c r="E13340" s="2" t="s">
        <v>388</v>
      </c>
      <c r="F13340" s="2">
        <v>15298994</v>
      </c>
    </row>
    <row r="13341" spans="1:6" x14ac:dyDescent="0.25">
      <c r="A13341" s="2" t="s">
        <v>335</v>
      </c>
      <c r="B13341" s="2" t="s">
        <v>400</v>
      </c>
      <c r="C13341" s="2" t="s">
        <v>387</v>
      </c>
      <c r="D13341" s="2">
        <v>2017</v>
      </c>
      <c r="E13341" s="2" t="s">
        <v>388</v>
      </c>
      <c r="F13341" s="2">
        <v>17977476</v>
      </c>
    </row>
    <row r="13342" spans="1:6" x14ac:dyDescent="0.25">
      <c r="A13342" s="2" t="s">
        <v>335</v>
      </c>
      <c r="B13342" s="2" t="s">
        <v>400</v>
      </c>
      <c r="C13342" s="2" t="s">
        <v>387</v>
      </c>
      <c r="D13342" s="2">
        <v>2018</v>
      </c>
      <c r="E13342" s="2" t="s">
        <v>388</v>
      </c>
      <c r="F13342" s="2">
        <v>29800777</v>
      </c>
    </row>
    <row r="13343" spans="1:6" x14ac:dyDescent="0.25">
      <c r="A13343" s="2" t="s">
        <v>335</v>
      </c>
      <c r="B13343" s="2" t="s">
        <v>400</v>
      </c>
      <c r="C13343" s="2" t="s">
        <v>387</v>
      </c>
      <c r="D13343" s="2">
        <v>2019</v>
      </c>
      <c r="E13343" s="2" t="s">
        <v>388</v>
      </c>
      <c r="F13343" s="2">
        <v>32025687</v>
      </c>
    </row>
    <row r="13344" spans="1:6" x14ac:dyDescent="0.25">
      <c r="A13344" s="2" t="s">
        <v>335</v>
      </c>
      <c r="B13344" s="2" t="s">
        <v>400</v>
      </c>
      <c r="C13344" s="2" t="s">
        <v>387</v>
      </c>
      <c r="D13344" s="2">
        <v>2020</v>
      </c>
      <c r="E13344" s="2" t="s">
        <v>388</v>
      </c>
      <c r="F13344" s="2">
        <v>34114633</v>
      </c>
    </row>
    <row r="13345" spans="1:6" x14ac:dyDescent="0.25">
      <c r="A13345" s="2" t="s">
        <v>335</v>
      </c>
      <c r="B13345" s="2" t="s">
        <v>400</v>
      </c>
      <c r="C13345" s="2" t="s">
        <v>387</v>
      </c>
      <c r="D13345" s="2">
        <v>2021</v>
      </c>
      <c r="E13345" s="2" t="s">
        <v>388</v>
      </c>
      <c r="F13345" s="2">
        <v>35418948</v>
      </c>
    </row>
    <row r="13346" spans="1:6" x14ac:dyDescent="0.25">
      <c r="A13346" s="2" t="s">
        <v>335</v>
      </c>
      <c r="B13346" s="2" t="s">
        <v>400</v>
      </c>
      <c r="C13346" s="2" t="s">
        <v>389</v>
      </c>
      <c r="D13346" s="2">
        <v>2010</v>
      </c>
      <c r="E13346" s="2" t="s">
        <v>388</v>
      </c>
      <c r="F13346" s="2">
        <v>25267945</v>
      </c>
    </row>
    <row r="13347" spans="1:6" x14ac:dyDescent="0.25">
      <c r="A13347" s="2" t="s">
        <v>335</v>
      </c>
      <c r="B13347" s="2" t="s">
        <v>400</v>
      </c>
      <c r="C13347" s="2" t="s">
        <v>389</v>
      </c>
      <c r="D13347" s="2">
        <v>2011</v>
      </c>
      <c r="E13347" s="2" t="s">
        <v>388</v>
      </c>
      <c r="F13347" s="2">
        <v>11703790</v>
      </c>
    </row>
    <row r="13348" spans="1:6" x14ac:dyDescent="0.25">
      <c r="A13348" s="2" t="s">
        <v>335</v>
      </c>
      <c r="B13348" s="2" t="s">
        <v>400</v>
      </c>
      <c r="C13348" s="2" t="s">
        <v>389</v>
      </c>
      <c r="D13348" s="2">
        <v>2012</v>
      </c>
      <c r="E13348" s="2" t="s">
        <v>388</v>
      </c>
      <c r="F13348" s="2">
        <v>23722421</v>
      </c>
    </row>
    <row r="13349" spans="1:6" x14ac:dyDescent="0.25">
      <c r="A13349" s="2" t="s">
        <v>335</v>
      </c>
      <c r="B13349" s="2" t="s">
        <v>400</v>
      </c>
      <c r="C13349" s="2" t="s">
        <v>389</v>
      </c>
      <c r="D13349" s="2">
        <v>2013</v>
      </c>
      <c r="E13349" s="2" t="s">
        <v>388</v>
      </c>
      <c r="F13349" s="2">
        <v>69806446</v>
      </c>
    </row>
    <row r="13350" spans="1:6" x14ac:dyDescent="0.25">
      <c r="A13350" s="2" t="s">
        <v>335</v>
      </c>
      <c r="B13350" s="2" t="s">
        <v>400</v>
      </c>
      <c r="C13350" s="2" t="s">
        <v>389</v>
      </c>
      <c r="D13350" s="2">
        <v>2014</v>
      </c>
      <c r="E13350" s="2" t="s">
        <v>388</v>
      </c>
      <c r="F13350" s="2">
        <v>25070463</v>
      </c>
    </row>
    <row r="13351" spans="1:6" x14ac:dyDescent="0.25">
      <c r="A13351" s="2" t="s">
        <v>335</v>
      </c>
      <c r="B13351" s="2" t="s">
        <v>400</v>
      </c>
      <c r="C13351" s="2" t="s">
        <v>389</v>
      </c>
      <c r="D13351" s="2">
        <v>2015</v>
      </c>
      <c r="E13351" s="2" t="s">
        <v>388</v>
      </c>
      <c r="F13351" s="2">
        <v>12059864</v>
      </c>
    </row>
    <row r="13352" spans="1:6" x14ac:dyDescent="0.25">
      <c r="A13352" s="2" t="s">
        <v>335</v>
      </c>
      <c r="B13352" s="2" t="s">
        <v>400</v>
      </c>
      <c r="C13352" s="2" t="s">
        <v>389</v>
      </c>
      <c r="D13352" s="2">
        <v>2016</v>
      </c>
      <c r="E13352" s="2" t="s">
        <v>388</v>
      </c>
      <c r="F13352" s="2">
        <v>51049847</v>
      </c>
    </row>
    <row r="13353" spans="1:6" x14ac:dyDescent="0.25">
      <c r="A13353" s="2" t="s">
        <v>335</v>
      </c>
      <c r="B13353" s="2" t="s">
        <v>400</v>
      </c>
      <c r="C13353" s="2" t="s">
        <v>389</v>
      </c>
      <c r="D13353" s="2">
        <v>2017</v>
      </c>
      <c r="E13353" s="2" t="s">
        <v>388</v>
      </c>
      <c r="F13353" s="2">
        <v>49198963</v>
      </c>
    </row>
    <row r="13354" spans="1:6" x14ac:dyDescent="0.25">
      <c r="A13354" s="2" t="s">
        <v>335</v>
      </c>
      <c r="B13354" s="2" t="s">
        <v>400</v>
      </c>
      <c r="C13354" s="2" t="s">
        <v>389</v>
      </c>
      <c r="D13354" s="2">
        <v>2018</v>
      </c>
      <c r="E13354" s="2" t="s">
        <v>388</v>
      </c>
      <c r="F13354" s="2">
        <v>42424696</v>
      </c>
    </row>
    <row r="13355" spans="1:6" x14ac:dyDescent="0.25">
      <c r="A13355" s="2" t="s">
        <v>335</v>
      </c>
      <c r="B13355" s="2" t="s">
        <v>400</v>
      </c>
      <c r="C13355" s="2" t="s">
        <v>389</v>
      </c>
      <c r="D13355" s="2">
        <v>2019</v>
      </c>
      <c r="E13355" s="2" t="s">
        <v>388</v>
      </c>
      <c r="F13355" s="2">
        <v>43301949</v>
      </c>
    </row>
    <row r="13356" spans="1:6" x14ac:dyDescent="0.25">
      <c r="A13356" s="2" t="s">
        <v>335</v>
      </c>
      <c r="B13356" s="2" t="s">
        <v>400</v>
      </c>
      <c r="C13356" s="2" t="s">
        <v>389</v>
      </c>
      <c r="D13356" s="2">
        <v>2020</v>
      </c>
      <c r="E13356" s="2" t="s">
        <v>388</v>
      </c>
      <c r="F13356" s="2">
        <v>44044989</v>
      </c>
    </row>
    <row r="13357" spans="1:6" x14ac:dyDescent="0.25">
      <c r="A13357" s="2" t="s">
        <v>335</v>
      </c>
      <c r="B13357" s="2" t="s">
        <v>400</v>
      </c>
      <c r="C13357" s="2" t="s">
        <v>389</v>
      </c>
      <c r="D13357" s="2">
        <v>2021</v>
      </c>
      <c r="E13357" s="2" t="s">
        <v>388</v>
      </c>
      <c r="F13357" s="2">
        <v>44617633</v>
      </c>
    </row>
    <row r="13358" spans="1:6" x14ac:dyDescent="0.25">
      <c r="A13358" s="2" t="s">
        <v>335</v>
      </c>
      <c r="B13358" s="2" t="s">
        <v>400</v>
      </c>
      <c r="C13358" s="2" t="s">
        <v>390</v>
      </c>
      <c r="D13358" s="2">
        <v>2010</v>
      </c>
      <c r="E13358" s="2" t="s">
        <v>388</v>
      </c>
      <c r="F13358" s="2">
        <v>74374219</v>
      </c>
    </row>
    <row r="13359" spans="1:6" x14ac:dyDescent="0.25">
      <c r="A13359" s="2" t="s">
        <v>335</v>
      </c>
      <c r="B13359" s="2" t="s">
        <v>400</v>
      </c>
      <c r="C13359" s="2" t="s">
        <v>390</v>
      </c>
      <c r="D13359" s="2">
        <v>2011</v>
      </c>
      <c r="E13359" s="2" t="s">
        <v>388</v>
      </c>
      <c r="F13359" s="2">
        <v>90930270</v>
      </c>
    </row>
    <row r="13360" spans="1:6" x14ac:dyDescent="0.25">
      <c r="A13360" s="2" t="s">
        <v>335</v>
      </c>
      <c r="B13360" s="2" t="s">
        <v>400</v>
      </c>
      <c r="C13360" s="2" t="s">
        <v>390</v>
      </c>
      <c r="D13360" s="2">
        <v>2012</v>
      </c>
      <c r="E13360" s="2" t="s">
        <v>388</v>
      </c>
      <c r="F13360" s="2">
        <v>62005515</v>
      </c>
    </row>
    <row r="13361" spans="1:6" x14ac:dyDescent="0.25">
      <c r="A13361" s="2" t="s">
        <v>335</v>
      </c>
      <c r="B13361" s="2" t="s">
        <v>400</v>
      </c>
      <c r="C13361" s="2" t="s">
        <v>390</v>
      </c>
      <c r="D13361" s="2">
        <v>2013</v>
      </c>
      <c r="E13361" s="2" t="s">
        <v>388</v>
      </c>
      <c r="F13361" s="2">
        <v>50436823</v>
      </c>
    </row>
    <row r="13362" spans="1:6" x14ac:dyDescent="0.25">
      <c r="A13362" s="2" t="s">
        <v>335</v>
      </c>
      <c r="B13362" s="2" t="s">
        <v>400</v>
      </c>
      <c r="C13362" s="2" t="s">
        <v>390</v>
      </c>
      <c r="D13362" s="2">
        <v>2014</v>
      </c>
      <c r="E13362" s="2" t="s">
        <v>388</v>
      </c>
      <c r="F13362" s="2">
        <v>63680796</v>
      </c>
    </row>
    <row r="13363" spans="1:6" x14ac:dyDescent="0.25">
      <c r="A13363" s="2" t="s">
        <v>335</v>
      </c>
      <c r="B13363" s="2" t="s">
        <v>400</v>
      </c>
      <c r="C13363" s="2" t="s">
        <v>390</v>
      </c>
      <c r="D13363" s="2">
        <v>2015</v>
      </c>
      <c r="E13363" s="2" t="s">
        <v>388</v>
      </c>
      <c r="F13363" s="2">
        <v>60133875</v>
      </c>
    </row>
    <row r="13364" spans="1:6" x14ac:dyDescent="0.25">
      <c r="A13364" s="2" t="s">
        <v>335</v>
      </c>
      <c r="B13364" s="2" t="s">
        <v>400</v>
      </c>
      <c r="C13364" s="2" t="s">
        <v>390</v>
      </c>
      <c r="D13364" s="2">
        <v>2016</v>
      </c>
      <c r="E13364" s="2" t="s">
        <v>388</v>
      </c>
      <c r="F13364" s="2">
        <v>52355308</v>
      </c>
    </row>
    <row r="13365" spans="1:6" x14ac:dyDescent="0.25">
      <c r="A13365" s="2" t="s">
        <v>335</v>
      </c>
      <c r="B13365" s="2" t="s">
        <v>400</v>
      </c>
      <c r="C13365" s="2" t="s">
        <v>390</v>
      </c>
      <c r="D13365" s="2">
        <v>2017</v>
      </c>
      <c r="E13365" s="2" t="s">
        <v>388</v>
      </c>
      <c r="F13365" s="2">
        <v>56168785</v>
      </c>
    </row>
    <row r="13366" spans="1:6" x14ac:dyDescent="0.25">
      <c r="A13366" s="2" t="s">
        <v>335</v>
      </c>
      <c r="B13366" s="2" t="s">
        <v>400</v>
      </c>
      <c r="C13366" s="2" t="s">
        <v>390</v>
      </c>
      <c r="D13366" s="2">
        <v>2018</v>
      </c>
      <c r="E13366" s="2" t="s">
        <v>388</v>
      </c>
      <c r="F13366" s="2">
        <v>57715274</v>
      </c>
    </row>
    <row r="13367" spans="1:6" x14ac:dyDescent="0.25">
      <c r="A13367" s="2" t="s">
        <v>335</v>
      </c>
      <c r="B13367" s="2" t="s">
        <v>400</v>
      </c>
      <c r="C13367" s="2" t="s">
        <v>390</v>
      </c>
      <c r="D13367" s="2">
        <v>2019</v>
      </c>
      <c r="E13367" s="2" t="s">
        <v>388</v>
      </c>
      <c r="F13367" s="2">
        <v>61146905</v>
      </c>
    </row>
    <row r="13368" spans="1:6" x14ac:dyDescent="0.25">
      <c r="A13368" s="2" t="s">
        <v>335</v>
      </c>
      <c r="B13368" s="2" t="s">
        <v>400</v>
      </c>
      <c r="C13368" s="2" t="s">
        <v>390</v>
      </c>
      <c r="D13368" s="2">
        <v>2020</v>
      </c>
      <c r="E13368" s="2" t="s">
        <v>388</v>
      </c>
      <c r="F13368" s="2">
        <v>66276641</v>
      </c>
    </row>
    <row r="13369" spans="1:6" x14ac:dyDescent="0.25">
      <c r="A13369" s="2" t="s">
        <v>335</v>
      </c>
      <c r="B13369" s="2" t="s">
        <v>400</v>
      </c>
      <c r="C13369" s="2" t="s">
        <v>390</v>
      </c>
      <c r="D13369" s="2">
        <v>2021</v>
      </c>
      <c r="E13369" s="2" t="s">
        <v>388</v>
      </c>
      <c r="F13369" s="2">
        <v>70788602</v>
      </c>
    </row>
    <row r="13370" spans="1:6" x14ac:dyDescent="0.25">
      <c r="A13370" s="2" t="s">
        <v>336</v>
      </c>
      <c r="B13370" s="2" t="s">
        <v>393</v>
      </c>
      <c r="C13370" s="2" t="s">
        <v>387</v>
      </c>
      <c r="D13370" s="2">
        <v>2010</v>
      </c>
      <c r="E13370" s="2" t="s">
        <v>388</v>
      </c>
      <c r="F13370" s="2">
        <v>110177289</v>
      </c>
    </row>
    <row r="13371" spans="1:6" x14ac:dyDescent="0.25">
      <c r="A13371" s="2" t="s">
        <v>336</v>
      </c>
      <c r="B13371" s="2" t="s">
        <v>393</v>
      </c>
      <c r="C13371" s="2" t="s">
        <v>387</v>
      </c>
      <c r="D13371" s="2">
        <v>2011</v>
      </c>
      <c r="E13371" s="2" t="s">
        <v>388</v>
      </c>
      <c r="F13371" s="2">
        <v>227089322</v>
      </c>
    </row>
    <row r="13372" spans="1:6" x14ac:dyDescent="0.25">
      <c r="A13372" s="2" t="s">
        <v>336</v>
      </c>
      <c r="B13372" s="2" t="s">
        <v>393</v>
      </c>
      <c r="C13372" s="2" t="s">
        <v>387</v>
      </c>
      <c r="D13372" s="2">
        <v>2012</v>
      </c>
      <c r="E13372" s="2" t="s">
        <v>388</v>
      </c>
      <c r="F13372" s="2">
        <v>159710208</v>
      </c>
    </row>
    <row r="13373" spans="1:6" x14ac:dyDescent="0.25">
      <c r="A13373" s="2" t="s">
        <v>336</v>
      </c>
      <c r="B13373" s="2" t="s">
        <v>393</v>
      </c>
      <c r="C13373" s="2" t="s">
        <v>387</v>
      </c>
      <c r="D13373" s="2">
        <v>2013</v>
      </c>
      <c r="E13373" s="2" t="s">
        <v>388</v>
      </c>
      <c r="F13373" s="2">
        <v>154046047</v>
      </c>
    </row>
    <row r="13374" spans="1:6" x14ac:dyDescent="0.25">
      <c r="A13374" s="2" t="s">
        <v>336</v>
      </c>
      <c r="B13374" s="2" t="s">
        <v>393</v>
      </c>
      <c r="C13374" s="2" t="s">
        <v>387</v>
      </c>
      <c r="D13374" s="2">
        <v>2014</v>
      </c>
      <c r="E13374" s="2" t="s">
        <v>388</v>
      </c>
      <c r="F13374" s="2">
        <v>113834192</v>
      </c>
    </row>
    <row r="13375" spans="1:6" x14ac:dyDescent="0.25">
      <c r="A13375" s="2" t="s">
        <v>336</v>
      </c>
      <c r="B13375" s="2" t="s">
        <v>393</v>
      </c>
      <c r="C13375" s="2" t="s">
        <v>387</v>
      </c>
      <c r="D13375" s="2">
        <v>2015</v>
      </c>
      <c r="E13375" s="2" t="s">
        <v>388</v>
      </c>
      <c r="F13375" s="2">
        <v>188361165</v>
      </c>
    </row>
    <row r="13376" spans="1:6" x14ac:dyDescent="0.25">
      <c r="A13376" s="2" t="s">
        <v>336</v>
      </c>
      <c r="B13376" s="2" t="s">
        <v>393</v>
      </c>
      <c r="C13376" s="2" t="s">
        <v>387</v>
      </c>
      <c r="D13376" s="2">
        <v>2016</v>
      </c>
      <c r="E13376" s="2" t="s">
        <v>388</v>
      </c>
      <c r="F13376" s="2">
        <v>169383456</v>
      </c>
    </row>
    <row r="13377" spans="1:6" x14ac:dyDescent="0.25">
      <c r="A13377" s="2" t="s">
        <v>336</v>
      </c>
      <c r="B13377" s="2" t="s">
        <v>393</v>
      </c>
      <c r="C13377" s="2" t="s">
        <v>387</v>
      </c>
      <c r="D13377" s="2">
        <v>2017</v>
      </c>
      <c r="E13377" s="2" t="s">
        <v>388</v>
      </c>
      <c r="F13377" s="2">
        <v>285669215</v>
      </c>
    </row>
    <row r="13378" spans="1:6" x14ac:dyDescent="0.25">
      <c r="A13378" s="2" t="s">
        <v>336</v>
      </c>
      <c r="B13378" s="2" t="s">
        <v>393</v>
      </c>
      <c r="C13378" s="2" t="s">
        <v>387</v>
      </c>
      <c r="D13378" s="2">
        <v>2018</v>
      </c>
      <c r="E13378" s="2" t="s">
        <v>388</v>
      </c>
      <c r="F13378" s="2">
        <v>346490271</v>
      </c>
    </row>
    <row r="13379" spans="1:6" x14ac:dyDescent="0.25">
      <c r="A13379" s="2" t="s">
        <v>336</v>
      </c>
      <c r="B13379" s="2" t="s">
        <v>393</v>
      </c>
      <c r="C13379" s="2" t="s">
        <v>387</v>
      </c>
      <c r="D13379" s="2">
        <v>2019</v>
      </c>
      <c r="E13379" s="2" t="s">
        <v>388</v>
      </c>
      <c r="F13379" s="2">
        <v>368853540</v>
      </c>
    </row>
    <row r="13380" spans="1:6" x14ac:dyDescent="0.25">
      <c r="A13380" s="2" t="s">
        <v>336</v>
      </c>
      <c r="B13380" s="2" t="s">
        <v>393</v>
      </c>
      <c r="C13380" s="2" t="s">
        <v>387</v>
      </c>
      <c r="D13380" s="2">
        <v>2020</v>
      </c>
      <c r="E13380" s="2" t="s">
        <v>388</v>
      </c>
      <c r="F13380" s="2">
        <v>387589905</v>
      </c>
    </row>
    <row r="13381" spans="1:6" x14ac:dyDescent="0.25">
      <c r="A13381" s="2" t="s">
        <v>336</v>
      </c>
      <c r="B13381" s="2" t="s">
        <v>393</v>
      </c>
      <c r="C13381" s="2" t="s">
        <v>387</v>
      </c>
      <c r="D13381" s="2">
        <v>2021</v>
      </c>
      <c r="E13381" s="2" t="s">
        <v>388</v>
      </c>
      <c r="F13381" s="2">
        <v>399495254</v>
      </c>
    </row>
    <row r="13382" spans="1:6" x14ac:dyDescent="0.25">
      <c r="A13382" s="2" t="s">
        <v>336</v>
      </c>
      <c r="B13382" s="2" t="s">
        <v>393</v>
      </c>
      <c r="C13382" s="2" t="s">
        <v>389</v>
      </c>
      <c r="D13382" s="2">
        <v>2010</v>
      </c>
      <c r="E13382" s="2" t="s">
        <v>388</v>
      </c>
      <c r="F13382" s="2">
        <v>439811687</v>
      </c>
    </row>
    <row r="13383" spans="1:6" x14ac:dyDescent="0.25">
      <c r="A13383" s="2" t="s">
        <v>336</v>
      </c>
      <c r="B13383" s="2" t="s">
        <v>393</v>
      </c>
      <c r="C13383" s="2" t="s">
        <v>389</v>
      </c>
      <c r="D13383" s="2">
        <v>2011</v>
      </c>
      <c r="E13383" s="2" t="s">
        <v>388</v>
      </c>
      <c r="F13383" s="2">
        <v>427312438</v>
      </c>
    </row>
    <row r="13384" spans="1:6" x14ac:dyDescent="0.25">
      <c r="A13384" s="2" t="s">
        <v>336</v>
      </c>
      <c r="B13384" s="2" t="s">
        <v>393</v>
      </c>
      <c r="C13384" s="2" t="s">
        <v>389</v>
      </c>
      <c r="D13384" s="2">
        <v>2012</v>
      </c>
      <c r="E13384" s="2" t="s">
        <v>388</v>
      </c>
      <c r="F13384" s="2">
        <v>419480184</v>
      </c>
    </row>
    <row r="13385" spans="1:6" x14ac:dyDescent="0.25">
      <c r="A13385" s="2" t="s">
        <v>336</v>
      </c>
      <c r="B13385" s="2" t="s">
        <v>393</v>
      </c>
      <c r="C13385" s="2" t="s">
        <v>389</v>
      </c>
      <c r="D13385" s="2">
        <v>2013</v>
      </c>
      <c r="E13385" s="2" t="s">
        <v>388</v>
      </c>
      <c r="F13385" s="2">
        <v>208699211</v>
      </c>
    </row>
    <row r="13386" spans="1:6" x14ac:dyDescent="0.25">
      <c r="A13386" s="2" t="s">
        <v>336</v>
      </c>
      <c r="B13386" s="2" t="s">
        <v>393</v>
      </c>
      <c r="C13386" s="2" t="s">
        <v>389</v>
      </c>
      <c r="D13386" s="2">
        <v>2014</v>
      </c>
      <c r="E13386" s="2" t="s">
        <v>388</v>
      </c>
      <c r="F13386" s="2">
        <v>356443464</v>
      </c>
    </row>
    <row r="13387" spans="1:6" x14ac:dyDescent="0.25">
      <c r="A13387" s="2" t="s">
        <v>336</v>
      </c>
      <c r="B13387" s="2" t="s">
        <v>393</v>
      </c>
      <c r="C13387" s="2" t="s">
        <v>389</v>
      </c>
      <c r="D13387" s="2">
        <v>2015</v>
      </c>
      <c r="E13387" s="2" t="s">
        <v>388</v>
      </c>
      <c r="F13387" s="2">
        <v>250302444</v>
      </c>
    </row>
    <row r="13388" spans="1:6" x14ac:dyDescent="0.25">
      <c r="A13388" s="2" t="s">
        <v>336</v>
      </c>
      <c r="B13388" s="2" t="s">
        <v>393</v>
      </c>
      <c r="C13388" s="2" t="s">
        <v>389</v>
      </c>
      <c r="D13388" s="2">
        <v>2016</v>
      </c>
      <c r="E13388" s="2" t="s">
        <v>388</v>
      </c>
      <c r="F13388" s="2">
        <v>904988863</v>
      </c>
    </row>
    <row r="13389" spans="1:6" x14ac:dyDescent="0.25">
      <c r="A13389" s="2" t="s">
        <v>336</v>
      </c>
      <c r="B13389" s="2" t="s">
        <v>393</v>
      </c>
      <c r="C13389" s="2" t="s">
        <v>389</v>
      </c>
      <c r="D13389" s="2">
        <v>2017</v>
      </c>
      <c r="E13389" s="2" t="s">
        <v>388</v>
      </c>
      <c r="F13389" s="2">
        <v>873285335</v>
      </c>
    </row>
    <row r="13390" spans="1:6" x14ac:dyDescent="0.25">
      <c r="A13390" s="2" t="s">
        <v>336</v>
      </c>
      <c r="B13390" s="2" t="s">
        <v>393</v>
      </c>
      <c r="C13390" s="2" t="s">
        <v>389</v>
      </c>
      <c r="D13390" s="2">
        <v>2018</v>
      </c>
      <c r="E13390" s="2" t="s">
        <v>388</v>
      </c>
      <c r="F13390" s="2">
        <v>971938709</v>
      </c>
    </row>
    <row r="13391" spans="1:6" x14ac:dyDescent="0.25">
      <c r="A13391" s="2" t="s">
        <v>336</v>
      </c>
      <c r="B13391" s="2" t="s">
        <v>393</v>
      </c>
      <c r="C13391" s="2" t="s">
        <v>389</v>
      </c>
      <c r="D13391" s="2">
        <v>2019</v>
      </c>
      <c r="E13391" s="2" t="s">
        <v>388</v>
      </c>
      <c r="F13391" s="2">
        <v>993159227</v>
      </c>
    </row>
    <row r="13392" spans="1:6" x14ac:dyDescent="0.25">
      <c r="A13392" s="2" t="s">
        <v>336</v>
      </c>
      <c r="B13392" s="2" t="s">
        <v>393</v>
      </c>
      <c r="C13392" s="2" t="s">
        <v>389</v>
      </c>
      <c r="D13392" s="2">
        <v>2020</v>
      </c>
      <c r="E13392" s="2" t="s">
        <v>388</v>
      </c>
      <c r="F13392" s="2">
        <v>1007391224</v>
      </c>
    </row>
    <row r="13393" spans="1:6" x14ac:dyDescent="0.25">
      <c r="A13393" s="2" t="s">
        <v>336</v>
      </c>
      <c r="B13393" s="2" t="s">
        <v>393</v>
      </c>
      <c r="C13393" s="2" t="s">
        <v>389</v>
      </c>
      <c r="D13393" s="2">
        <v>2021</v>
      </c>
      <c r="E13393" s="2" t="s">
        <v>388</v>
      </c>
      <c r="F13393" s="2">
        <v>1015414211</v>
      </c>
    </row>
    <row r="13394" spans="1:6" x14ac:dyDescent="0.25">
      <c r="A13394" s="2" t="s">
        <v>336</v>
      </c>
      <c r="B13394" s="2" t="s">
        <v>393</v>
      </c>
      <c r="C13394" s="2" t="s">
        <v>390</v>
      </c>
      <c r="D13394" s="2">
        <v>2010</v>
      </c>
      <c r="E13394" s="2" t="s">
        <v>388</v>
      </c>
      <c r="F13394" s="2">
        <v>178768118</v>
      </c>
    </row>
    <row r="13395" spans="1:6" x14ac:dyDescent="0.25">
      <c r="A13395" s="2" t="s">
        <v>336</v>
      </c>
      <c r="B13395" s="2" t="s">
        <v>393</v>
      </c>
      <c r="C13395" s="2" t="s">
        <v>390</v>
      </c>
      <c r="D13395" s="2">
        <v>2011</v>
      </c>
      <c r="E13395" s="2" t="s">
        <v>388</v>
      </c>
      <c r="F13395" s="2">
        <v>210675519</v>
      </c>
    </row>
    <row r="13396" spans="1:6" x14ac:dyDescent="0.25">
      <c r="A13396" s="2" t="s">
        <v>336</v>
      </c>
      <c r="B13396" s="2" t="s">
        <v>393</v>
      </c>
      <c r="C13396" s="2" t="s">
        <v>390</v>
      </c>
      <c r="D13396" s="2">
        <v>2012</v>
      </c>
      <c r="E13396" s="2" t="s">
        <v>388</v>
      </c>
      <c r="F13396" s="2">
        <v>186916755</v>
      </c>
    </row>
    <row r="13397" spans="1:6" x14ac:dyDescent="0.25">
      <c r="A13397" s="2" t="s">
        <v>336</v>
      </c>
      <c r="B13397" s="2" t="s">
        <v>393</v>
      </c>
      <c r="C13397" s="2" t="s">
        <v>390</v>
      </c>
      <c r="D13397" s="2">
        <v>2013</v>
      </c>
      <c r="E13397" s="2" t="s">
        <v>388</v>
      </c>
      <c r="F13397" s="2">
        <v>110571685</v>
      </c>
    </row>
    <row r="13398" spans="1:6" x14ac:dyDescent="0.25">
      <c r="A13398" s="2" t="s">
        <v>336</v>
      </c>
      <c r="B13398" s="2" t="s">
        <v>393</v>
      </c>
      <c r="C13398" s="2" t="s">
        <v>390</v>
      </c>
      <c r="D13398" s="2">
        <v>2014</v>
      </c>
      <c r="E13398" s="2" t="s">
        <v>388</v>
      </c>
      <c r="F13398" s="2">
        <v>89264361</v>
      </c>
    </row>
    <row r="13399" spans="1:6" x14ac:dyDescent="0.25">
      <c r="A13399" s="2" t="s">
        <v>336</v>
      </c>
      <c r="B13399" s="2" t="s">
        <v>393</v>
      </c>
      <c r="C13399" s="2" t="s">
        <v>390</v>
      </c>
      <c r="D13399" s="2">
        <v>2015</v>
      </c>
      <c r="E13399" s="2" t="s">
        <v>388</v>
      </c>
      <c r="F13399" s="2">
        <v>107248104</v>
      </c>
    </row>
    <row r="13400" spans="1:6" x14ac:dyDescent="0.25">
      <c r="A13400" s="2" t="s">
        <v>336</v>
      </c>
      <c r="B13400" s="2" t="s">
        <v>393</v>
      </c>
      <c r="C13400" s="2" t="s">
        <v>390</v>
      </c>
      <c r="D13400" s="2">
        <v>2016</v>
      </c>
      <c r="E13400" s="2" t="s">
        <v>388</v>
      </c>
      <c r="F13400" s="2">
        <v>247638035</v>
      </c>
    </row>
    <row r="13401" spans="1:6" x14ac:dyDescent="0.25">
      <c r="A13401" s="2" t="s">
        <v>336</v>
      </c>
      <c r="B13401" s="2" t="s">
        <v>393</v>
      </c>
      <c r="C13401" s="2" t="s">
        <v>390</v>
      </c>
      <c r="D13401" s="2">
        <v>2017</v>
      </c>
      <c r="E13401" s="2" t="s">
        <v>388</v>
      </c>
      <c r="F13401" s="2">
        <v>236200112</v>
      </c>
    </row>
    <row r="13402" spans="1:6" x14ac:dyDescent="0.25">
      <c r="A13402" s="2" t="s">
        <v>336</v>
      </c>
      <c r="B13402" s="2" t="s">
        <v>393</v>
      </c>
      <c r="C13402" s="2" t="s">
        <v>390</v>
      </c>
      <c r="D13402" s="2">
        <v>2018</v>
      </c>
      <c r="E13402" s="2" t="s">
        <v>388</v>
      </c>
      <c r="F13402" s="2">
        <v>210459920</v>
      </c>
    </row>
    <row r="13403" spans="1:6" x14ac:dyDescent="0.25">
      <c r="A13403" s="2" t="s">
        <v>336</v>
      </c>
      <c r="B13403" s="2" t="s">
        <v>393</v>
      </c>
      <c r="C13403" s="2" t="s">
        <v>390</v>
      </c>
      <c r="D13403" s="2">
        <v>2019</v>
      </c>
      <c r="E13403" s="2" t="s">
        <v>388</v>
      </c>
      <c r="F13403" s="2">
        <v>226977360</v>
      </c>
    </row>
    <row r="13404" spans="1:6" x14ac:dyDescent="0.25">
      <c r="A13404" s="2" t="s">
        <v>336</v>
      </c>
      <c r="B13404" s="2" t="s">
        <v>393</v>
      </c>
      <c r="C13404" s="2" t="s">
        <v>390</v>
      </c>
      <c r="D13404" s="2">
        <v>2020</v>
      </c>
      <c r="E13404" s="2" t="s">
        <v>388</v>
      </c>
      <c r="F13404" s="2">
        <v>237403010</v>
      </c>
    </row>
    <row r="13405" spans="1:6" x14ac:dyDescent="0.25">
      <c r="A13405" s="2" t="s">
        <v>336</v>
      </c>
      <c r="B13405" s="2" t="s">
        <v>393</v>
      </c>
      <c r="C13405" s="2" t="s">
        <v>390</v>
      </c>
      <c r="D13405" s="2">
        <v>2021</v>
      </c>
      <c r="E13405" s="2" t="s">
        <v>388</v>
      </c>
      <c r="F13405" s="2">
        <v>248399608</v>
      </c>
    </row>
    <row r="13406" spans="1:6" x14ac:dyDescent="0.25">
      <c r="A13406" s="2" t="s">
        <v>337</v>
      </c>
      <c r="B13406" s="2" t="s">
        <v>409</v>
      </c>
      <c r="C13406" s="2" t="s">
        <v>387</v>
      </c>
      <c r="D13406" s="2">
        <v>2010</v>
      </c>
      <c r="E13406" s="2" t="s">
        <v>388</v>
      </c>
      <c r="F13406" s="2">
        <v>183069122</v>
      </c>
    </row>
    <row r="13407" spans="1:6" x14ac:dyDescent="0.25">
      <c r="A13407" s="2" t="s">
        <v>337</v>
      </c>
      <c r="B13407" s="2" t="s">
        <v>409</v>
      </c>
      <c r="C13407" s="2" t="s">
        <v>387</v>
      </c>
      <c r="D13407" s="2">
        <v>2011</v>
      </c>
      <c r="E13407" s="2" t="s">
        <v>388</v>
      </c>
      <c r="F13407" s="2">
        <v>136114864</v>
      </c>
    </row>
    <row r="13408" spans="1:6" x14ac:dyDescent="0.25">
      <c r="A13408" s="2" t="s">
        <v>337</v>
      </c>
      <c r="B13408" s="2" t="s">
        <v>409</v>
      </c>
      <c r="C13408" s="2" t="s">
        <v>387</v>
      </c>
      <c r="D13408" s="2">
        <v>2012</v>
      </c>
      <c r="E13408" s="2" t="s">
        <v>388</v>
      </c>
      <c r="F13408" s="2">
        <v>371285070</v>
      </c>
    </row>
    <row r="13409" spans="1:6" x14ac:dyDescent="0.25">
      <c r="A13409" s="2" t="s">
        <v>337</v>
      </c>
      <c r="B13409" s="2" t="s">
        <v>409</v>
      </c>
      <c r="C13409" s="2" t="s">
        <v>387</v>
      </c>
      <c r="D13409" s="2">
        <v>2013</v>
      </c>
      <c r="E13409" s="2" t="s">
        <v>388</v>
      </c>
      <c r="F13409" s="2">
        <v>271930807</v>
      </c>
    </row>
    <row r="13410" spans="1:6" x14ac:dyDescent="0.25">
      <c r="A13410" s="2" t="s">
        <v>337</v>
      </c>
      <c r="B13410" s="2" t="s">
        <v>409</v>
      </c>
      <c r="C13410" s="2" t="s">
        <v>387</v>
      </c>
      <c r="D13410" s="2">
        <v>2014</v>
      </c>
      <c r="E13410" s="2" t="s">
        <v>388</v>
      </c>
      <c r="F13410" s="2">
        <v>620272731</v>
      </c>
    </row>
    <row r="13411" spans="1:6" x14ac:dyDescent="0.25">
      <c r="A13411" s="2" t="s">
        <v>337</v>
      </c>
      <c r="B13411" s="2" t="s">
        <v>409</v>
      </c>
      <c r="C13411" s="2" t="s">
        <v>387</v>
      </c>
      <c r="D13411" s="2">
        <v>2015</v>
      </c>
      <c r="E13411" s="2" t="s">
        <v>388</v>
      </c>
      <c r="F13411" s="2">
        <v>323350285</v>
      </c>
    </row>
    <row r="13412" spans="1:6" x14ac:dyDescent="0.25">
      <c r="A13412" s="2" t="s">
        <v>337</v>
      </c>
      <c r="B13412" s="2" t="s">
        <v>409</v>
      </c>
      <c r="C13412" s="2" t="s">
        <v>387</v>
      </c>
      <c r="D13412" s="2">
        <v>2016</v>
      </c>
      <c r="E13412" s="2" t="s">
        <v>388</v>
      </c>
      <c r="F13412" s="2">
        <v>199209575</v>
      </c>
    </row>
    <row r="13413" spans="1:6" x14ac:dyDescent="0.25">
      <c r="A13413" s="2" t="s">
        <v>337</v>
      </c>
      <c r="B13413" s="2" t="s">
        <v>409</v>
      </c>
      <c r="C13413" s="2" t="s">
        <v>387</v>
      </c>
      <c r="D13413" s="2">
        <v>2017</v>
      </c>
      <c r="E13413" s="2" t="s">
        <v>388</v>
      </c>
      <c r="F13413" s="2">
        <v>190135571</v>
      </c>
    </row>
    <row r="13414" spans="1:6" x14ac:dyDescent="0.25">
      <c r="A13414" s="2" t="s">
        <v>337</v>
      </c>
      <c r="B13414" s="2" t="s">
        <v>409</v>
      </c>
      <c r="C13414" s="2" t="s">
        <v>387</v>
      </c>
      <c r="D13414" s="2">
        <v>2018</v>
      </c>
      <c r="E13414" s="2" t="s">
        <v>388</v>
      </c>
      <c r="F13414" s="2">
        <v>258452969</v>
      </c>
    </row>
    <row r="13415" spans="1:6" x14ac:dyDescent="0.25">
      <c r="A13415" s="2" t="s">
        <v>337</v>
      </c>
      <c r="B13415" s="2" t="s">
        <v>409</v>
      </c>
      <c r="C13415" s="2" t="s">
        <v>387</v>
      </c>
      <c r="D13415" s="2">
        <v>2019</v>
      </c>
      <c r="E13415" s="2" t="s">
        <v>388</v>
      </c>
      <c r="F13415" s="2">
        <v>275307143</v>
      </c>
    </row>
    <row r="13416" spans="1:6" x14ac:dyDescent="0.25">
      <c r="A13416" s="2" t="s">
        <v>337</v>
      </c>
      <c r="B13416" s="2" t="s">
        <v>409</v>
      </c>
      <c r="C13416" s="2" t="s">
        <v>387</v>
      </c>
      <c r="D13416" s="2">
        <v>2020</v>
      </c>
      <c r="E13416" s="2" t="s">
        <v>388</v>
      </c>
      <c r="F13416" s="2">
        <v>290849293</v>
      </c>
    </row>
    <row r="13417" spans="1:6" x14ac:dyDescent="0.25">
      <c r="A13417" s="2" t="s">
        <v>337</v>
      </c>
      <c r="B13417" s="2" t="s">
        <v>409</v>
      </c>
      <c r="C13417" s="2" t="s">
        <v>387</v>
      </c>
      <c r="D13417" s="2">
        <v>2021</v>
      </c>
      <c r="E13417" s="2" t="s">
        <v>388</v>
      </c>
      <c r="F13417" s="2">
        <v>301116250</v>
      </c>
    </row>
    <row r="13418" spans="1:6" x14ac:dyDescent="0.25">
      <c r="A13418" s="2" t="s">
        <v>337</v>
      </c>
      <c r="B13418" s="2" t="s">
        <v>409</v>
      </c>
      <c r="C13418" s="2" t="s">
        <v>389</v>
      </c>
      <c r="D13418" s="2">
        <v>2010</v>
      </c>
      <c r="E13418" s="2" t="s">
        <v>388</v>
      </c>
      <c r="F13418" s="2">
        <v>291794292</v>
      </c>
    </row>
    <row r="13419" spans="1:6" x14ac:dyDescent="0.25">
      <c r="A13419" s="2" t="s">
        <v>337</v>
      </c>
      <c r="B13419" s="2" t="s">
        <v>409</v>
      </c>
      <c r="C13419" s="2" t="s">
        <v>389</v>
      </c>
      <c r="D13419" s="2">
        <v>2011</v>
      </c>
      <c r="E13419" s="2" t="s">
        <v>388</v>
      </c>
      <c r="F13419" s="2">
        <v>346254202</v>
      </c>
    </row>
    <row r="13420" spans="1:6" x14ac:dyDescent="0.25">
      <c r="A13420" s="2" t="s">
        <v>337</v>
      </c>
      <c r="B13420" s="2" t="s">
        <v>409</v>
      </c>
      <c r="C13420" s="2" t="s">
        <v>389</v>
      </c>
      <c r="D13420" s="2">
        <v>2012</v>
      </c>
      <c r="E13420" s="2" t="s">
        <v>388</v>
      </c>
      <c r="F13420" s="2">
        <v>333441388</v>
      </c>
    </row>
    <row r="13421" spans="1:6" x14ac:dyDescent="0.25">
      <c r="A13421" s="2" t="s">
        <v>337</v>
      </c>
      <c r="B13421" s="2" t="s">
        <v>409</v>
      </c>
      <c r="C13421" s="2" t="s">
        <v>389</v>
      </c>
      <c r="D13421" s="2">
        <v>2013</v>
      </c>
      <c r="E13421" s="2" t="s">
        <v>388</v>
      </c>
      <c r="F13421" s="2">
        <v>728746323</v>
      </c>
    </row>
    <row r="13422" spans="1:6" x14ac:dyDescent="0.25">
      <c r="A13422" s="2" t="s">
        <v>337</v>
      </c>
      <c r="B13422" s="2" t="s">
        <v>409</v>
      </c>
      <c r="C13422" s="2" t="s">
        <v>389</v>
      </c>
      <c r="D13422" s="2">
        <v>2014</v>
      </c>
      <c r="E13422" s="2" t="s">
        <v>388</v>
      </c>
      <c r="F13422" s="2">
        <v>444412492</v>
      </c>
    </row>
    <row r="13423" spans="1:6" x14ac:dyDescent="0.25">
      <c r="A13423" s="2" t="s">
        <v>337</v>
      </c>
      <c r="B13423" s="2" t="s">
        <v>409</v>
      </c>
      <c r="C13423" s="2" t="s">
        <v>389</v>
      </c>
      <c r="D13423" s="2">
        <v>2015</v>
      </c>
      <c r="E13423" s="2" t="s">
        <v>388</v>
      </c>
      <c r="F13423" s="2">
        <v>293788236</v>
      </c>
    </row>
    <row r="13424" spans="1:6" x14ac:dyDescent="0.25">
      <c r="A13424" s="2" t="s">
        <v>337</v>
      </c>
      <c r="B13424" s="2" t="s">
        <v>409</v>
      </c>
      <c r="C13424" s="2" t="s">
        <v>389</v>
      </c>
      <c r="D13424" s="2">
        <v>2016</v>
      </c>
      <c r="E13424" s="2" t="s">
        <v>388</v>
      </c>
      <c r="F13424" s="2">
        <v>597905243</v>
      </c>
    </row>
    <row r="13425" spans="1:6" x14ac:dyDescent="0.25">
      <c r="A13425" s="2" t="s">
        <v>337</v>
      </c>
      <c r="B13425" s="2" t="s">
        <v>409</v>
      </c>
      <c r="C13425" s="2" t="s">
        <v>389</v>
      </c>
      <c r="D13425" s="2">
        <v>2017</v>
      </c>
      <c r="E13425" s="2" t="s">
        <v>388</v>
      </c>
      <c r="F13425" s="2">
        <v>647129920</v>
      </c>
    </row>
    <row r="13426" spans="1:6" x14ac:dyDescent="0.25">
      <c r="A13426" s="2" t="s">
        <v>337</v>
      </c>
      <c r="B13426" s="2" t="s">
        <v>409</v>
      </c>
      <c r="C13426" s="2" t="s">
        <v>389</v>
      </c>
      <c r="D13426" s="2">
        <v>2018</v>
      </c>
      <c r="E13426" s="2" t="s">
        <v>388</v>
      </c>
      <c r="F13426" s="2">
        <v>595258369</v>
      </c>
    </row>
    <row r="13427" spans="1:6" x14ac:dyDescent="0.25">
      <c r="A13427" s="2" t="s">
        <v>337</v>
      </c>
      <c r="B13427" s="2" t="s">
        <v>409</v>
      </c>
      <c r="C13427" s="2" t="s">
        <v>389</v>
      </c>
      <c r="D13427" s="2">
        <v>2019</v>
      </c>
      <c r="E13427" s="2" t="s">
        <v>388</v>
      </c>
      <c r="F13427" s="2">
        <v>604338029</v>
      </c>
    </row>
    <row r="13428" spans="1:6" x14ac:dyDescent="0.25">
      <c r="A13428" s="2" t="s">
        <v>337</v>
      </c>
      <c r="B13428" s="2" t="s">
        <v>409</v>
      </c>
      <c r="C13428" s="2" t="s">
        <v>389</v>
      </c>
      <c r="D13428" s="2">
        <v>2020</v>
      </c>
      <c r="E13428" s="2" t="s">
        <v>388</v>
      </c>
      <c r="F13428" s="2">
        <v>625060965</v>
      </c>
    </row>
    <row r="13429" spans="1:6" x14ac:dyDescent="0.25">
      <c r="A13429" s="2" t="s">
        <v>337</v>
      </c>
      <c r="B13429" s="2" t="s">
        <v>409</v>
      </c>
      <c r="C13429" s="2" t="s">
        <v>389</v>
      </c>
      <c r="D13429" s="2">
        <v>2021</v>
      </c>
      <c r="E13429" s="2" t="s">
        <v>388</v>
      </c>
      <c r="F13429" s="2">
        <v>640187099</v>
      </c>
    </row>
    <row r="13430" spans="1:6" x14ac:dyDescent="0.25">
      <c r="A13430" s="2" t="s">
        <v>337</v>
      </c>
      <c r="B13430" s="2" t="s">
        <v>409</v>
      </c>
      <c r="C13430" s="2" t="s">
        <v>390</v>
      </c>
      <c r="D13430" s="2">
        <v>2010</v>
      </c>
      <c r="E13430" s="2" t="s">
        <v>388</v>
      </c>
      <c r="F13430" s="2">
        <v>332990935</v>
      </c>
    </row>
    <row r="13431" spans="1:6" x14ac:dyDescent="0.25">
      <c r="A13431" s="2" t="s">
        <v>337</v>
      </c>
      <c r="B13431" s="2" t="s">
        <v>409</v>
      </c>
      <c r="C13431" s="2" t="s">
        <v>390</v>
      </c>
      <c r="D13431" s="2">
        <v>2011</v>
      </c>
      <c r="E13431" s="2" t="s">
        <v>388</v>
      </c>
      <c r="F13431" s="2">
        <v>357913699</v>
      </c>
    </row>
    <row r="13432" spans="1:6" x14ac:dyDescent="0.25">
      <c r="A13432" s="2" t="s">
        <v>337</v>
      </c>
      <c r="B13432" s="2" t="s">
        <v>409</v>
      </c>
      <c r="C13432" s="2" t="s">
        <v>390</v>
      </c>
      <c r="D13432" s="2">
        <v>2012</v>
      </c>
      <c r="E13432" s="2" t="s">
        <v>388</v>
      </c>
      <c r="F13432" s="2">
        <v>521869881</v>
      </c>
    </row>
    <row r="13433" spans="1:6" x14ac:dyDescent="0.25">
      <c r="A13433" s="2" t="s">
        <v>337</v>
      </c>
      <c r="B13433" s="2" t="s">
        <v>409</v>
      </c>
      <c r="C13433" s="2" t="s">
        <v>390</v>
      </c>
      <c r="D13433" s="2">
        <v>2013</v>
      </c>
      <c r="E13433" s="2" t="s">
        <v>388</v>
      </c>
      <c r="F13433" s="2">
        <v>637940624</v>
      </c>
    </row>
    <row r="13434" spans="1:6" x14ac:dyDescent="0.25">
      <c r="A13434" s="2" t="s">
        <v>337</v>
      </c>
      <c r="B13434" s="2" t="s">
        <v>409</v>
      </c>
      <c r="C13434" s="2" t="s">
        <v>390</v>
      </c>
      <c r="D13434" s="2">
        <v>2014</v>
      </c>
      <c r="E13434" s="2" t="s">
        <v>388</v>
      </c>
      <c r="F13434" s="2">
        <v>674352131</v>
      </c>
    </row>
    <row r="13435" spans="1:6" x14ac:dyDescent="0.25">
      <c r="A13435" s="2" t="s">
        <v>337</v>
      </c>
      <c r="B13435" s="2" t="s">
        <v>409</v>
      </c>
      <c r="C13435" s="2" t="s">
        <v>390</v>
      </c>
      <c r="D13435" s="2">
        <v>2015</v>
      </c>
      <c r="E13435" s="2" t="s">
        <v>388</v>
      </c>
      <c r="F13435" s="2">
        <v>664458773</v>
      </c>
    </row>
    <row r="13436" spans="1:6" x14ac:dyDescent="0.25">
      <c r="A13436" s="2" t="s">
        <v>337</v>
      </c>
      <c r="B13436" s="2" t="s">
        <v>409</v>
      </c>
      <c r="C13436" s="2" t="s">
        <v>390</v>
      </c>
      <c r="D13436" s="2">
        <v>2016</v>
      </c>
      <c r="E13436" s="2" t="s">
        <v>388</v>
      </c>
      <c r="F13436" s="2">
        <v>697768981</v>
      </c>
    </row>
    <row r="13437" spans="1:6" x14ac:dyDescent="0.25">
      <c r="A13437" s="2" t="s">
        <v>337</v>
      </c>
      <c r="B13437" s="2" t="s">
        <v>409</v>
      </c>
      <c r="C13437" s="2" t="s">
        <v>390</v>
      </c>
      <c r="D13437" s="2">
        <v>2017</v>
      </c>
      <c r="E13437" s="2" t="s">
        <v>388</v>
      </c>
      <c r="F13437" s="2">
        <v>895788436</v>
      </c>
    </row>
    <row r="13438" spans="1:6" x14ac:dyDescent="0.25">
      <c r="A13438" s="2" t="s">
        <v>337</v>
      </c>
      <c r="B13438" s="2" t="s">
        <v>409</v>
      </c>
      <c r="C13438" s="2" t="s">
        <v>390</v>
      </c>
      <c r="D13438" s="2">
        <v>2018</v>
      </c>
      <c r="E13438" s="2" t="s">
        <v>388</v>
      </c>
      <c r="F13438" s="2">
        <v>910172727</v>
      </c>
    </row>
    <row r="13439" spans="1:6" x14ac:dyDescent="0.25">
      <c r="A13439" s="2" t="s">
        <v>337</v>
      </c>
      <c r="B13439" s="2" t="s">
        <v>409</v>
      </c>
      <c r="C13439" s="2" t="s">
        <v>390</v>
      </c>
      <c r="D13439" s="2">
        <v>2019</v>
      </c>
      <c r="E13439" s="2" t="s">
        <v>388</v>
      </c>
      <c r="F13439" s="2">
        <v>963178600</v>
      </c>
    </row>
    <row r="13440" spans="1:6" x14ac:dyDescent="0.25">
      <c r="A13440" s="2" t="s">
        <v>337</v>
      </c>
      <c r="B13440" s="2" t="s">
        <v>409</v>
      </c>
      <c r="C13440" s="2" t="s">
        <v>390</v>
      </c>
      <c r="D13440" s="2">
        <v>2020</v>
      </c>
      <c r="E13440" s="2" t="s">
        <v>388</v>
      </c>
      <c r="F13440" s="2">
        <v>1033881639</v>
      </c>
    </row>
    <row r="13441" spans="1:6" x14ac:dyDescent="0.25">
      <c r="A13441" s="2" t="s">
        <v>337</v>
      </c>
      <c r="B13441" s="2" t="s">
        <v>409</v>
      </c>
      <c r="C13441" s="2" t="s">
        <v>390</v>
      </c>
      <c r="D13441" s="2">
        <v>2021</v>
      </c>
      <c r="E13441" s="2" t="s">
        <v>388</v>
      </c>
      <c r="F13441" s="2">
        <v>1090492939</v>
      </c>
    </row>
    <row r="13442" spans="1:6" x14ac:dyDescent="0.25">
      <c r="A13442" s="2" t="s">
        <v>338</v>
      </c>
      <c r="B13442" s="2" t="s">
        <v>420</v>
      </c>
      <c r="C13442" s="2" t="s">
        <v>387</v>
      </c>
      <c r="D13442" s="2">
        <v>2010</v>
      </c>
      <c r="E13442" s="2" t="s">
        <v>388</v>
      </c>
      <c r="F13442" s="2">
        <v>73605423</v>
      </c>
    </row>
    <row r="13443" spans="1:6" x14ac:dyDescent="0.25">
      <c r="A13443" s="2" t="s">
        <v>338</v>
      </c>
      <c r="B13443" s="2" t="s">
        <v>420</v>
      </c>
      <c r="C13443" s="2" t="s">
        <v>387</v>
      </c>
      <c r="D13443" s="2">
        <v>2011</v>
      </c>
      <c r="E13443" s="2" t="s">
        <v>388</v>
      </c>
      <c r="F13443" s="2">
        <v>59532235</v>
      </c>
    </row>
    <row r="13444" spans="1:6" x14ac:dyDescent="0.25">
      <c r="A13444" s="2" t="s">
        <v>338</v>
      </c>
      <c r="B13444" s="2" t="s">
        <v>420</v>
      </c>
      <c r="C13444" s="2" t="s">
        <v>387</v>
      </c>
      <c r="D13444" s="2">
        <v>2012</v>
      </c>
      <c r="E13444" s="2" t="s">
        <v>388</v>
      </c>
      <c r="F13444" s="2">
        <v>172341003</v>
      </c>
    </row>
    <row r="13445" spans="1:6" x14ac:dyDescent="0.25">
      <c r="A13445" s="2" t="s">
        <v>338</v>
      </c>
      <c r="B13445" s="2" t="s">
        <v>420</v>
      </c>
      <c r="C13445" s="2" t="s">
        <v>387</v>
      </c>
      <c r="D13445" s="2">
        <v>2013</v>
      </c>
      <c r="E13445" s="2" t="s">
        <v>388</v>
      </c>
      <c r="F13445" s="2">
        <v>78230770</v>
      </c>
    </row>
    <row r="13446" spans="1:6" x14ac:dyDescent="0.25">
      <c r="A13446" s="2" t="s">
        <v>338</v>
      </c>
      <c r="B13446" s="2" t="s">
        <v>420</v>
      </c>
      <c r="C13446" s="2" t="s">
        <v>387</v>
      </c>
      <c r="D13446" s="2">
        <v>2014</v>
      </c>
      <c r="E13446" s="2" t="s">
        <v>388</v>
      </c>
      <c r="F13446" s="2">
        <v>107338725</v>
      </c>
    </row>
    <row r="13447" spans="1:6" x14ac:dyDescent="0.25">
      <c r="A13447" s="2" t="s">
        <v>338</v>
      </c>
      <c r="B13447" s="2" t="s">
        <v>420</v>
      </c>
      <c r="C13447" s="2" t="s">
        <v>387</v>
      </c>
      <c r="D13447" s="2">
        <v>2015</v>
      </c>
      <c r="E13447" s="2" t="s">
        <v>388</v>
      </c>
      <c r="F13447" s="2">
        <v>77196757</v>
      </c>
    </row>
    <row r="13448" spans="1:6" x14ac:dyDescent="0.25">
      <c r="A13448" s="2" t="s">
        <v>338</v>
      </c>
      <c r="B13448" s="2" t="s">
        <v>420</v>
      </c>
      <c r="C13448" s="2" t="s">
        <v>387</v>
      </c>
      <c r="D13448" s="2">
        <v>2016</v>
      </c>
      <c r="E13448" s="2" t="s">
        <v>388</v>
      </c>
      <c r="F13448" s="2">
        <v>91455564</v>
      </c>
    </row>
    <row r="13449" spans="1:6" x14ac:dyDescent="0.25">
      <c r="A13449" s="2" t="s">
        <v>338</v>
      </c>
      <c r="B13449" s="2" t="s">
        <v>420</v>
      </c>
      <c r="C13449" s="2" t="s">
        <v>387</v>
      </c>
      <c r="D13449" s="2">
        <v>2017</v>
      </c>
      <c r="E13449" s="2" t="s">
        <v>388</v>
      </c>
      <c r="F13449" s="2">
        <v>78176917</v>
      </c>
    </row>
    <row r="13450" spans="1:6" x14ac:dyDescent="0.25">
      <c r="A13450" s="2" t="s">
        <v>338</v>
      </c>
      <c r="B13450" s="2" t="s">
        <v>420</v>
      </c>
      <c r="C13450" s="2" t="s">
        <v>387</v>
      </c>
      <c r="D13450" s="2">
        <v>2018</v>
      </c>
      <c r="E13450" s="2" t="s">
        <v>388</v>
      </c>
      <c r="F13450" s="2">
        <v>150740729</v>
      </c>
    </row>
    <row r="13451" spans="1:6" x14ac:dyDescent="0.25">
      <c r="A13451" s="2" t="s">
        <v>338</v>
      </c>
      <c r="B13451" s="2" t="s">
        <v>420</v>
      </c>
      <c r="C13451" s="2" t="s">
        <v>387</v>
      </c>
      <c r="D13451" s="2">
        <v>2019</v>
      </c>
      <c r="E13451" s="2" t="s">
        <v>388</v>
      </c>
      <c r="F13451" s="2">
        <v>160658924</v>
      </c>
    </row>
    <row r="13452" spans="1:6" x14ac:dyDescent="0.25">
      <c r="A13452" s="2" t="s">
        <v>338</v>
      </c>
      <c r="B13452" s="2" t="s">
        <v>420</v>
      </c>
      <c r="C13452" s="2" t="s">
        <v>387</v>
      </c>
      <c r="D13452" s="2">
        <v>2020</v>
      </c>
      <c r="E13452" s="2" t="s">
        <v>388</v>
      </c>
      <c r="F13452" s="2">
        <v>169680541</v>
      </c>
    </row>
    <row r="13453" spans="1:6" x14ac:dyDescent="0.25">
      <c r="A13453" s="2" t="s">
        <v>338</v>
      </c>
      <c r="B13453" s="2" t="s">
        <v>420</v>
      </c>
      <c r="C13453" s="2" t="s">
        <v>387</v>
      </c>
      <c r="D13453" s="2">
        <v>2021</v>
      </c>
      <c r="E13453" s="2" t="s">
        <v>388</v>
      </c>
      <c r="F13453" s="2">
        <v>175681179</v>
      </c>
    </row>
    <row r="13454" spans="1:6" x14ac:dyDescent="0.25">
      <c r="A13454" s="2" t="s">
        <v>338</v>
      </c>
      <c r="B13454" s="2" t="s">
        <v>420</v>
      </c>
      <c r="C13454" s="2" t="s">
        <v>389</v>
      </c>
      <c r="D13454" s="2">
        <v>2010</v>
      </c>
      <c r="E13454" s="2" t="s">
        <v>388</v>
      </c>
      <c r="F13454" s="2">
        <v>177403313</v>
      </c>
    </row>
    <row r="13455" spans="1:6" x14ac:dyDescent="0.25">
      <c r="A13455" s="2" t="s">
        <v>338</v>
      </c>
      <c r="B13455" s="2" t="s">
        <v>420</v>
      </c>
      <c r="C13455" s="2" t="s">
        <v>389</v>
      </c>
      <c r="D13455" s="2">
        <v>2011</v>
      </c>
      <c r="E13455" s="2" t="s">
        <v>388</v>
      </c>
      <c r="F13455" s="2">
        <v>253986267</v>
      </c>
    </row>
    <row r="13456" spans="1:6" x14ac:dyDescent="0.25">
      <c r="A13456" s="2" t="s">
        <v>338</v>
      </c>
      <c r="B13456" s="2" t="s">
        <v>420</v>
      </c>
      <c r="C13456" s="2" t="s">
        <v>389</v>
      </c>
      <c r="D13456" s="2">
        <v>2012</v>
      </c>
      <c r="E13456" s="2" t="s">
        <v>388</v>
      </c>
      <c r="F13456" s="2">
        <v>207361604</v>
      </c>
    </row>
    <row r="13457" spans="1:6" x14ac:dyDescent="0.25">
      <c r="A13457" s="2" t="s">
        <v>338</v>
      </c>
      <c r="B13457" s="2" t="s">
        <v>420</v>
      </c>
      <c r="C13457" s="2" t="s">
        <v>389</v>
      </c>
      <c r="D13457" s="2">
        <v>2013</v>
      </c>
      <c r="E13457" s="2" t="s">
        <v>388</v>
      </c>
      <c r="F13457" s="2">
        <v>94160658</v>
      </c>
    </row>
    <row r="13458" spans="1:6" x14ac:dyDescent="0.25">
      <c r="A13458" s="2" t="s">
        <v>338</v>
      </c>
      <c r="B13458" s="2" t="s">
        <v>420</v>
      </c>
      <c r="C13458" s="2" t="s">
        <v>389</v>
      </c>
      <c r="D13458" s="2">
        <v>2014</v>
      </c>
      <c r="E13458" s="2" t="s">
        <v>388</v>
      </c>
      <c r="F13458" s="2">
        <v>178425128</v>
      </c>
    </row>
    <row r="13459" spans="1:6" x14ac:dyDescent="0.25">
      <c r="A13459" s="2" t="s">
        <v>338</v>
      </c>
      <c r="B13459" s="2" t="s">
        <v>420</v>
      </c>
      <c r="C13459" s="2" t="s">
        <v>389</v>
      </c>
      <c r="D13459" s="2">
        <v>2015</v>
      </c>
      <c r="E13459" s="2" t="s">
        <v>388</v>
      </c>
      <c r="F13459" s="2">
        <v>449023247</v>
      </c>
    </row>
    <row r="13460" spans="1:6" x14ac:dyDescent="0.25">
      <c r="A13460" s="2" t="s">
        <v>338</v>
      </c>
      <c r="B13460" s="2" t="s">
        <v>420</v>
      </c>
      <c r="C13460" s="2" t="s">
        <v>389</v>
      </c>
      <c r="D13460" s="2">
        <v>2016</v>
      </c>
      <c r="E13460" s="2" t="s">
        <v>388</v>
      </c>
      <c r="F13460" s="2">
        <v>380738470</v>
      </c>
    </row>
    <row r="13461" spans="1:6" x14ac:dyDescent="0.25">
      <c r="A13461" s="2" t="s">
        <v>338</v>
      </c>
      <c r="B13461" s="2" t="s">
        <v>420</v>
      </c>
      <c r="C13461" s="2" t="s">
        <v>389</v>
      </c>
      <c r="D13461" s="2">
        <v>2017</v>
      </c>
      <c r="E13461" s="2" t="s">
        <v>388</v>
      </c>
      <c r="F13461" s="2">
        <v>460735618</v>
      </c>
    </row>
    <row r="13462" spans="1:6" x14ac:dyDescent="0.25">
      <c r="A13462" s="2" t="s">
        <v>338</v>
      </c>
      <c r="B13462" s="2" t="s">
        <v>420</v>
      </c>
      <c r="C13462" s="2" t="s">
        <v>389</v>
      </c>
      <c r="D13462" s="2">
        <v>2018</v>
      </c>
      <c r="E13462" s="2" t="s">
        <v>388</v>
      </c>
      <c r="F13462" s="2">
        <v>713426865</v>
      </c>
    </row>
    <row r="13463" spans="1:6" x14ac:dyDescent="0.25">
      <c r="A13463" s="2" t="s">
        <v>338</v>
      </c>
      <c r="B13463" s="2" t="s">
        <v>420</v>
      </c>
      <c r="C13463" s="2" t="s">
        <v>389</v>
      </c>
      <c r="D13463" s="2">
        <v>2019</v>
      </c>
      <c r="E13463" s="2" t="s">
        <v>388</v>
      </c>
      <c r="F13463" s="2">
        <v>726234289</v>
      </c>
    </row>
    <row r="13464" spans="1:6" x14ac:dyDescent="0.25">
      <c r="A13464" s="2" t="s">
        <v>338</v>
      </c>
      <c r="B13464" s="2" t="s">
        <v>420</v>
      </c>
      <c r="C13464" s="2" t="s">
        <v>389</v>
      </c>
      <c r="D13464" s="2">
        <v>2020</v>
      </c>
      <c r="E13464" s="2" t="s">
        <v>388</v>
      </c>
      <c r="F13464" s="2">
        <v>723112576</v>
      </c>
    </row>
    <row r="13465" spans="1:6" x14ac:dyDescent="0.25">
      <c r="A13465" s="2" t="s">
        <v>338</v>
      </c>
      <c r="B13465" s="2" t="s">
        <v>420</v>
      </c>
      <c r="C13465" s="2" t="s">
        <v>389</v>
      </c>
      <c r="D13465" s="2">
        <v>2021</v>
      </c>
      <c r="E13465" s="2" t="s">
        <v>388</v>
      </c>
      <c r="F13465" s="2">
        <v>727689165</v>
      </c>
    </row>
    <row r="13466" spans="1:6" x14ac:dyDescent="0.25">
      <c r="A13466" s="2" t="s">
        <v>338</v>
      </c>
      <c r="B13466" s="2" t="s">
        <v>420</v>
      </c>
      <c r="C13466" s="2" t="s">
        <v>390</v>
      </c>
      <c r="D13466" s="2">
        <v>2010</v>
      </c>
      <c r="E13466" s="2" t="s">
        <v>388</v>
      </c>
      <c r="F13466" s="2">
        <v>108230194</v>
      </c>
    </row>
    <row r="13467" spans="1:6" x14ac:dyDescent="0.25">
      <c r="A13467" s="2" t="s">
        <v>338</v>
      </c>
      <c r="B13467" s="2" t="s">
        <v>420</v>
      </c>
      <c r="C13467" s="2" t="s">
        <v>390</v>
      </c>
      <c r="D13467" s="2">
        <v>2011</v>
      </c>
      <c r="E13467" s="2" t="s">
        <v>388</v>
      </c>
      <c r="F13467" s="2">
        <v>107387274</v>
      </c>
    </row>
    <row r="13468" spans="1:6" x14ac:dyDescent="0.25">
      <c r="A13468" s="2" t="s">
        <v>338</v>
      </c>
      <c r="B13468" s="2" t="s">
        <v>420</v>
      </c>
      <c r="C13468" s="2" t="s">
        <v>390</v>
      </c>
      <c r="D13468" s="2">
        <v>2012</v>
      </c>
      <c r="E13468" s="2" t="s">
        <v>388</v>
      </c>
      <c r="F13468" s="2">
        <v>129629172</v>
      </c>
    </row>
    <row r="13469" spans="1:6" x14ac:dyDescent="0.25">
      <c r="A13469" s="2" t="s">
        <v>338</v>
      </c>
      <c r="B13469" s="2" t="s">
        <v>420</v>
      </c>
      <c r="C13469" s="2" t="s">
        <v>390</v>
      </c>
      <c r="D13469" s="2">
        <v>2013</v>
      </c>
      <c r="E13469" s="2" t="s">
        <v>388</v>
      </c>
      <c r="F13469" s="2">
        <v>160197708</v>
      </c>
    </row>
    <row r="13470" spans="1:6" x14ac:dyDescent="0.25">
      <c r="A13470" s="2" t="s">
        <v>338</v>
      </c>
      <c r="B13470" s="2" t="s">
        <v>420</v>
      </c>
      <c r="C13470" s="2" t="s">
        <v>390</v>
      </c>
      <c r="D13470" s="2">
        <v>2014</v>
      </c>
      <c r="E13470" s="2" t="s">
        <v>388</v>
      </c>
      <c r="F13470" s="2">
        <v>188451203</v>
      </c>
    </row>
    <row r="13471" spans="1:6" x14ac:dyDescent="0.25">
      <c r="A13471" s="2" t="s">
        <v>338</v>
      </c>
      <c r="B13471" s="2" t="s">
        <v>420</v>
      </c>
      <c r="C13471" s="2" t="s">
        <v>390</v>
      </c>
      <c r="D13471" s="2">
        <v>2015</v>
      </c>
      <c r="E13471" s="2" t="s">
        <v>388</v>
      </c>
      <c r="F13471" s="2">
        <v>212079139</v>
      </c>
    </row>
    <row r="13472" spans="1:6" x14ac:dyDescent="0.25">
      <c r="A13472" s="2" t="s">
        <v>338</v>
      </c>
      <c r="B13472" s="2" t="s">
        <v>420</v>
      </c>
      <c r="C13472" s="2" t="s">
        <v>390</v>
      </c>
      <c r="D13472" s="2">
        <v>2016</v>
      </c>
      <c r="E13472" s="2" t="s">
        <v>388</v>
      </c>
      <c r="F13472" s="2">
        <v>248366647</v>
      </c>
    </row>
    <row r="13473" spans="1:6" x14ac:dyDescent="0.25">
      <c r="A13473" s="2" t="s">
        <v>338</v>
      </c>
      <c r="B13473" s="2" t="s">
        <v>420</v>
      </c>
      <c r="C13473" s="2" t="s">
        <v>390</v>
      </c>
      <c r="D13473" s="2">
        <v>2017</v>
      </c>
      <c r="E13473" s="2" t="s">
        <v>388</v>
      </c>
      <c r="F13473" s="2">
        <v>394081287</v>
      </c>
    </row>
    <row r="13474" spans="1:6" x14ac:dyDescent="0.25">
      <c r="A13474" s="2" t="s">
        <v>338</v>
      </c>
      <c r="B13474" s="2" t="s">
        <v>420</v>
      </c>
      <c r="C13474" s="2" t="s">
        <v>390</v>
      </c>
      <c r="D13474" s="2">
        <v>2018</v>
      </c>
      <c r="E13474" s="2" t="s">
        <v>388</v>
      </c>
      <c r="F13474" s="2">
        <v>422147343</v>
      </c>
    </row>
    <row r="13475" spans="1:6" x14ac:dyDescent="0.25">
      <c r="A13475" s="2" t="s">
        <v>338</v>
      </c>
      <c r="B13475" s="2" t="s">
        <v>420</v>
      </c>
      <c r="C13475" s="2" t="s">
        <v>390</v>
      </c>
      <c r="D13475" s="2">
        <v>2019</v>
      </c>
      <c r="E13475" s="2" t="s">
        <v>388</v>
      </c>
      <c r="F13475" s="2">
        <v>450124008</v>
      </c>
    </row>
    <row r="13476" spans="1:6" x14ac:dyDescent="0.25">
      <c r="A13476" s="2" t="s">
        <v>338</v>
      </c>
      <c r="B13476" s="2" t="s">
        <v>420</v>
      </c>
      <c r="C13476" s="2" t="s">
        <v>390</v>
      </c>
      <c r="D13476" s="2">
        <v>2020</v>
      </c>
      <c r="E13476" s="2" t="s">
        <v>388</v>
      </c>
      <c r="F13476" s="2">
        <v>468718493</v>
      </c>
    </row>
    <row r="13477" spans="1:6" x14ac:dyDescent="0.25">
      <c r="A13477" s="2" t="s">
        <v>338</v>
      </c>
      <c r="B13477" s="2" t="s">
        <v>420</v>
      </c>
      <c r="C13477" s="2" t="s">
        <v>390</v>
      </c>
      <c r="D13477" s="2">
        <v>2021</v>
      </c>
      <c r="E13477" s="2" t="s">
        <v>388</v>
      </c>
      <c r="F13477" s="2">
        <v>489706578</v>
      </c>
    </row>
    <row r="13478" spans="1:6" x14ac:dyDescent="0.25">
      <c r="A13478" s="2" t="s">
        <v>339</v>
      </c>
      <c r="B13478" s="2" t="s">
        <v>420</v>
      </c>
      <c r="C13478" s="2" t="s">
        <v>387</v>
      </c>
      <c r="D13478" s="2">
        <v>2010</v>
      </c>
      <c r="E13478" s="2" t="s">
        <v>388</v>
      </c>
      <c r="F13478" s="2">
        <v>521290982</v>
      </c>
    </row>
    <row r="13479" spans="1:6" x14ac:dyDescent="0.25">
      <c r="A13479" s="2" t="s">
        <v>339</v>
      </c>
      <c r="B13479" s="2" t="s">
        <v>420</v>
      </c>
      <c r="C13479" s="2" t="s">
        <v>387</v>
      </c>
      <c r="D13479" s="2">
        <v>2011</v>
      </c>
      <c r="E13479" s="2" t="s">
        <v>388</v>
      </c>
      <c r="F13479" s="2">
        <v>557377089</v>
      </c>
    </row>
    <row r="13480" spans="1:6" x14ac:dyDescent="0.25">
      <c r="A13480" s="2" t="s">
        <v>339</v>
      </c>
      <c r="B13480" s="2" t="s">
        <v>420</v>
      </c>
      <c r="C13480" s="2" t="s">
        <v>387</v>
      </c>
      <c r="D13480" s="2">
        <v>2012</v>
      </c>
      <c r="E13480" s="2" t="s">
        <v>388</v>
      </c>
      <c r="F13480" s="2">
        <v>972043011</v>
      </c>
    </row>
    <row r="13481" spans="1:6" x14ac:dyDescent="0.25">
      <c r="A13481" s="2" t="s">
        <v>339</v>
      </c>
      <c r="B13481" s="2" t="s">
        <v>420</v>
      </c>
      <c r="C13481" s="2" t="s">
        <v>387</v>
      </c>
      <c r="D13481" s="2">
        <v>2013</v>
      </c>
      <c r="E13481" s="2" t="s">
        <v>388</v>
      </c>
      <c r="F13481" s="2">
        <v>848028551</v>
      </c>
    </row>
    <row r="13482" spans="1:6" x14ac:dyDescent="0.25">
      <c r="A13482" s="2" t="s">
        <v>339</v>
      </c>
      <c r="B13482" s="2" t="s">
        <v>420</v>
      </c>
      <c r="C13482" s="2" t="s">
        <v>387</v>
      </c>
      <c r="D13482" s="2">
        <v>2014</v>
      </c>
      <c r="E13482" s="2" t="s">
        <v>388</v>
      </c>
      <c r="F13482" s="2">
        <v>748094573</v>
      </c>
    </row>
    <row r="13483" spans="1:6" x14ac:dyDescent="0.25">
      <c r="A13483" s="2" t="s">
        <v>339</v>
      </c>
      <c r="B13483" s="2" t="s">
        <v>420</v>
      </c>
      <c r="C13483" s="2" t="s">
        <v>387</v>
      </c>
      <c r="D13483" s="2">
        <v>2015</v>
      </c>
      <c r="E13483" s="2" t="s">
        <v>388</v>
      </c>
      <c r="F13483" s="2">
        <v>567287605</v>
      </c>
    </row>
    <row r="13484" spans="1:6" x14ac:dyDescent="0.25">
      <c r="A13484" s="2" t="s">
        <v>339</v>
      </c>
      <c r="B13484" s="2" t="s">
        <v>420</v>
      </c>
      <c r="C13484" s="2" t="s">
        <v>387</v>
      </c>
      <c r="D13484" s="2">
        <v>2016</v>
      </c>
      <c r="E13484" s="2" t="s">
        <v>388</v>
      </c>
      <c r="F13484" s="2">
        <v>1460508811</v>
      </c>
    </row>
    <row r="13485" spans="1:6" x14ac:dyDescent="0.25">
      <c r="A13485" s="2" t="s">
        <v>339</v>
      </c>
      <c r="B13485" s="2" t="s">
        <v>420</v>
      </c>
      <c r="C13485" s="2" t="s">
        <v>387</v>
      </c>
      <c r="D13485" s="2">
        <v>2017</v>
      </c>
      <c r="E13485" s="2" t="s">
        <v>388</v>
      </c>
      <c r="F13485" s="2">
        <v>723958478</v>
      </c>
    </row>
    <row r="13486" spans="1:6" x14ac:dyDescent="0.25">
      <c r="A13486" s="2" t="s">
        <v>339</v>
      </c>
      <c r="B13486" s="2" t="s">
        <v>420</v>
      </c>
      <c r="C13486" s="2" t="s">
        <v>387</v>
      </c>
      <c r="D13486" s="2">
        <v>2018</v>
      </c>
      <c r="E13486" s="2" t="s">
        <v>388</v>
      </c>
      <c r="F13486" s="2">
        <v>1157408279</v>
      </c>
    </row>
    <row r="13487" spans="1:6" x14ac:dyDescent="0.25">
      <c r="A13487" s="2" t="s">
        <v>339</v>
      </c>
      <c r="B13487" s="2" t="s">
        <v>420</v>
      </c>
      <c r="C13487" s="2" t="s">
        <v>387</v>
      </c>
      <c r="D13487" s="2">
        <v>2019</v>
      </c>
      <c r="E13487" s="2" t="s">
        <v>388</v>
      </c>
      <c r="F13487" s="2">
        <v>1243702564</v>
      </c>
    </row>
    <row r="13488" spans="1:6" x14ac:dyDescent="0.25">
      <c r="A13488" s="2" t="s">
        <v>339</v>
      </c>
      <c r="B13488" s="2" t="s">
        <v>420</v>
      </c>
      <c r="C13488" s="2" t="s">
        <v>387</v>
      </c>
      <c r="D13488" s="2">
        <v>2020</v>
      </c>
      <c r="E13488" s="2" t="s">
        <v>388</v>
      </c>
      <c r="F13488" s="2">
        <v>1324582944</v>
      </c>
    </row>
    <row r="13489" spans="1:6" x14ac:dyDescent="0.25">
      <c r="A13489" s="2" t="s">
        <v>339</v>
      </c>
      <c r="B13489" s="2" t="s">
        <v>420</v>
      </c>
      <c r="C13489" s="2" t="s">
        <v>387</v>
      </c>
      <c r="D13489" s="2">
        <v>2021</v>
      </c>
      <c r="E13489" s="2" t="s">
        <v>388</v>
      </c>
      <c r="F13489" s="2">
        <v>1380629976</v>
      </c>
    </row>
    <row r="13490" spans="1:6" x14ac:dyDescent="0.25">
      <c r="A13490" s="2" t="s">
        <v>339</v>
      </c>
      <c r="B13490" s="2" t="s">
        <v>420</v>
      </c>
      <c r="C13490" s="2" t="s">
        <v>389</v>
      </c>
      <c r="D13490" s="2">
        <v>2010</v>
      </c>
      <c r="E13490" s="2" t="s">
        <v>388</v>
      </c>
      <c r="F13490" s="2">
        <v>1015652856</v>
      </c>
    </row>
    <row r="13491" spans="1:6" x14ac:dyDescent="0.25">
      <c r="A13491" s="2" t="s">
        <v>339</v>
      </c>
      <c r="B13491" s="2" t="s">
        <v>420</v>
      </c>
      <c r="C13491" s="2" t="s">
        <v>389</v>
      </c>
      <c r="D13491" s="2">
        <v>2011</v>
      </c>
      <c r="E13491" s="2" t="s">
        <v>388</v>
      </c>
      <c r="F13491" s="2">
        <v>700366430</v>
      </c>
    </row>
    <row r="13492" spans="1:6" x14ac:dyDescent="0.25">
      <c r="A13492" s="2" t="s">
        <v>339</v>
      </c>
      <c r="B13492" s="2" t="s">
        <v>420</v>
      </c>
      <c r="C13492" s="2" t="s">
        <v>389</v>
      </c>
      <c r="D13492" s="2">
        <v>2012</v>
      </c>
      <c r="E13492" s="2" t="s">
        <v>388</v>
      </c>
      <c r="F13492" s="2">
        <v>1122337072</v>
      </c>
    </row>
    <row r="13493" spans="1:6" x14ac:dyDescent="0.25">
      <c r="A13493" s="2" t="s">
        <v>339</v>
      </c>
      <c r="B13493" s="2" t="s">
        <v>420</v>
      </c>
      <c r="C13493" s="2" t="s">
        <v>389</v>
      </c>
      <c r="D13493" s="2">
        <v>2013</v>
      </c>
      <c r="E13493" s="2" t="s">
        <v>388</v>
      </c>
      <c r="F13493" s="2">
        <v>801545571</v>
      </c>
    </row>
    <row r="13494" spans="1:6" x14ac:dyDescent="0.25">
      <c r="A13494" s="2" t="s">
        <v>339</v>
      </c>
      <c r="B13494" s="2" t="s">
        <v>420</v>
      </c>
      <c r="C13494" s="2" t="s">
        <v>389</v>
      </c>
      <c r="D13494" s="2">
        <v>2014</v>
      </c>
      <c r="E13494" s="2" t="s">
        <v>388</v>
      </c>
      <c r="F13494" s="2">
        <v>1517814039</v>
      </c>
    </row>
    <row r="13495" spans="1:6" x14ac:dyDescent="0.25">
      <c r="A13495" s="2" t="s">
        <v>339</v>
      </c>
      <c r="B13495" s="2" t="s">
        <v>420</v>
      </c>
      <c r="C13495" s="2" t="s">
        <v>389</v>
      </c>
      <c r="D13495" s="2">
        <v>2015</v>
      </c>
      <c r="E13495" s="2" t="s">
        <v>388</v>
      </c>
      <c r="F13495" s="2">
        <v>1291443929</v>
      </c>
    </row>
    <row r="13496" spans="1:6" x14ac:dyDescent="0.25">
      <c r="A13496" s="2" t="s">
        <v>339</v>
      </c>
      <c r="B13496" s="2" t="s">
        <v>420</v>
      </c>
      <c r="C13496" s="2" t="s">
        <v>389</v>
      </c>
      <c r="D13496" s="2">
        <v>2016</v>
      </c>
      <c r="E13496" s="2" t="s">
        <v>388</v>
      </c>
      <c r="F13496" s="2">
        <v>1965678452</v>
      </c>
    </row>
    <row r="13497" spans="1:6" x14ac:dyDescent="0.25">
      <c r="A13497" s="2" t="s">
        <v>339</v>
      </c>
      <c r="B13497" s="2" t="s">
        <v>420</v>
      </c>
      <c r="C13497" s="2" t="s">
        <v>389</v>
      </c>
      <c r="D13497" s="2">
        <v>2017</v>
      </c>
      <c r="E13497" s="2" t="s">
        <v>388</v>
      </c>
      <c r="F13497" s="2">
        <v>1466970908</v>
      </c>
    </row>
    <row r="13498" spans="1:6" x14ac:dyDescent="0.25">
      <c r="A13498" s="2" t="s">
        <v>339</v>
      </c>
      <c r="B13498" s="2" t="s">
        <v>420</v>
      </c>
      <c r="C13498" s="2" t="s">
        <v>389</v>
      </c>
      <c r="D13498" s="2">
        <v>2018</v>
      </c>
      <c r="E13498" s="2" t="s">
        <v>388</v>
      </c>
      <c r="F13498" s="2">
        <v>2514988100</v>
      </c>
    </row>
    <row r="13499" spans="1:6" x14ac:dyDescent="0.25">
      <c r="A13499" s="2" t="s">
        <v>339</v>
      </c>
      <c r="B13499" s="2" t="s">
        <v>420</v>
      </c>
      <c r="C13499" s="2" t="s">
        <v>389</v>
      </c>
      <c r="D13499" s="2">
        <v>2019</v>
      </c>
      <c r="E13499" s="2" t="s">
        <v>388</v>
      </c>
      <c r="F13499" s="2">
        <v>2578219927</v>
      </c>
    </row>
    <row r="13500" spans="1:6" x14ac:dyDescent="0.25">
      <c r="A13500" s="2" t="s">
        <v>339</v>
      </c>
      <c r="B13500" s="2" t="s">
        <v>420</v>
      </c>
      <c r="C13500" s="2" t="s">
        <v>389</v>
      </c>
      <c r="D13500" s="2">
        <v>2020</v>
      </c>
      <c r="E13500" s="2" t="s">
        <v>388</v>
      </c>
      <c r="F13500" s="2">
        <v>2567331130</v>
      </c>
    </row>
    <row r="13501" spans="1:6" x14ac:dyDescent="0.25">
      <c r="A13501" s="2" t="s">
        <v>339</v>
      </c>
      <c r="B13501" s="2" t="s">
        <v>420</v>
      </c>
      <c r="C13501" s="2" t="s">
        <v>389</v>
      </c>
      <c r="D13501" s="2">
        <v>2021</v>
      </c>
      <c r="E13501" s="2" t="s">
        <v>388</v>
      </c>
      <c r="F13501" s="2">
        <v>2591729123</v>
      </c>
    </row>
    <row r="13502" spans="1:6" x14ac:dyDescent="0.25">
      <c r="A13502" s="2" t="s">
        <v>339</v>
      </c>
      <c r="B13502" s="2" t="s">
        <v>420</v>
      </c>
      <c r="C13502" s="2" t="s">
        <v>390</v>
      </c>
      <c r="D13502" s="2">
        <v>2010</v>
      </c>
      <c r="E13502" s="2" t="s">
        <v>388</v>
      </c>
      <c r="F13502" s="2">
        <v>1070692361</v>
      </c>
    </row>
    <row r="13503" spans="1:6" x14ac:dyDescent="0.25">
      <c r="A13503" s="2" t="s">
        <v>339</v>
      </c>
      <c r="B13503" s="2" t="s">
        <v>420</v>
      </c>
      <c r="C13503" s="2" t="s">
        <v>390</v>
      </c>
      <c r="D13503" s="2">
        <v>2011</v>
      </c>
      <c r="E13503" s="2" t="s">
        <v>388</v>
      </c>
      <c r="F13503" s="2">
        <v>1088237501</v>
      </c>
    </row>
    <row r="13504" spans="1:6" x14ac:dyDescent="0.25">
      <c r="A13504" s="2" t="s">
        <v>339</v>
      </c>
      <c r="B13504" s="2" t="s">
        <v>420</v>
      </c>
      <c r="C13504" s="2" t="s">
        <v>390</v>
      </c>
      <c r="D13504" s="2">
        <v>2012</v>
      </c>
      <c r="E13504" s="2" t="s">
        <v>388</v>
      </c>
      <c r="F13504" s="2">
        <v>1340977112</v>
      </c>
    </row>
    <row r="13505" spans="1:6" x14ac:dyDescent="0.25">
      <c r="A13505" s="2" t="s">
        <v>339</v>
      </c>
      <c r="B13505" s="2" t="s">
        <v>420</v>
      </c>
      <c r="C13505" s="2" t="s">
        <v>390</v>
      </c>
      <c r="D13505" s="2">
        <v>2013</v>
      </c>
      <c r="E13505" s="2" t="s">
        <v>388</v>
      </c>
      <c r="F13505" s="2">
        <v>1872003237</v>
      </c>
    </row>
    <row r="13506" spans="1:6" x14ac:dyDescent="0.25">
      <c r="A13506" s="2" t="s">
        <v>339</v>
      </c>
      <c r="B13506" s="2" t="s">
        <v>420</v>
      </c>
      <c r="C13506" s="2" t="s">
        <v>390</v>
      </c>
      <c r="D13506" s="2">
        <v>2014</v>
      </c>
      <c r="E13506" s="2" t="s">
        <v>388</v>
      </c>
      <c r="F13506" s="2">
        <v>1717867842</v>
      </c>
    </row>
    <row r="13507" spans="1:6" x14ac:dyDescent="0.25">
      <c r="A13507" s="2" t="s">
        <v>339</v>
      </c>
      <c r="B13507" s="2" t="s">
        <v>420</v>
      </c>
      <c r="C13507" s="2" t="s">
        <v>390</v>
      </c>
      <c r="D13507" s="2">
        <v>2015</v>
      </c>
      <c r="E13507" s="2" t="s">
        <v>388</v>
      </c>
      <c r="F13507" s="2">
        <v>2321966399</v>
      </c>
    </row>
    <row r="13508" spans="1:6" x14ac:dyDescent="0.25">
      <c r="A13508" s="2" t="s">
        <v>339</v>
      </c>
      <c r="B13508" s="2" t="s">
        <v>420</v>
      </c>
      <c r="C13508" s="2" t="s">
        <v>390</v>
      </c>
      <c r="D13508" s="2">
        <v>2016</v>
      </c>
      <c r="E13508" s="2" t="s">
        <v>388</v>
      </c>
      <c r="F13508" s="2">
        <v>3177102245</v>
      </c>
    </row>
    <row r="13509" spans="1:6" x14ac:dyDescent="0.25">
      <c r="A13509" s="2" t="s">
        <v>339</v>
      </c>
      <c r="B13509" s="2" t="s">
        <v>420</v>
      </c>
      <c r="C13509" s="2" t="s">
        <v>390</v>
      </c>
      <c r="D13509" s="2">
        <v>2017</v>
      </c>
      <c r="E13509" s="2" t="s">
        <v>388</v>
      </c>
      <c r="F13509" s="2">
        <v>3502702199</v>
      </c>
    </row>
    <row r="13510" spans="1:6" x14ac:dyDescent="0.25">
      <c r="A13510" s="2" t="s">
        <v>339</v>
      </c>
      <c r="B13510" s="2" t="s">
        <v>420</v>
      </c>
      <c r="C13510" s="2" t="s">
        <v>390</v>
      </c>
      <c r="D13510" s="2">
        <v>2018</v>
      </c>
      <c r="E13510" s="2" t="s">
        <v>388</v>
      </c>
      <c r="F13510" s="2">
        <v>5060867486</v>
      </c>
    </row>
    <row r="13511" spans="1:6" x14ac:dyDescent="0.25">
      <c r="A13511" s="2" t="s">
        <v>339</v>
      </c>
      <c r="B13511" s="2" t="s">
        <v>420</v>
      </c>
      <c r="C13511" s="2" t="s">
        <v>390</v>
      </c>
      <c r="D13511" s="2">
        <v>2019</v>
      </c>
      <c r="E13511" s="2" t="s">
        <v>388</v>
      </c>
      <c r="F13511" s="2">
        <v>5445646964</v>
      </c>
    </row>
    <row r="13512" spans="1:6" x14ac:dyDescent="0.25">
      <c r="A13512" s="2" t="s">
        <v>339</v>
      </c>
      <c r="B13512" s="2" t="s">
        <v>420</v>
      </c>
      <c r="C13512" s="2" t="s">
        <v>390</v>
      </c>
      <c r="D13512" s="2">
        <v>2020</v>
      </c>
      <c r="E13512" s="2" t="s">
        <v>388</v>
      </c>
      <c r="F13512" s="2">
        <v>5735132089</v>
      </c>
    </row>
    <row r="13513" spans="1:6" x14ac:dyDescent="0.25">
      <c r="A13513" s="2" t="s">
        <v>339</v>
      </c>
      <c r="B13513" s="2" t="s">
        <v>420</v>
      </c>
      <c r="C13513" s="2" t="s">
        <v>390</v>
      </c>
      <c r="D13513" s="2">
        <v>2021</v>
      </c>
      <c r="E13513" s="2" t="s">
        <v>388</v>
      </c>
      <c r="F13513" s="2">
        <v>6045146278</v>
      </c>
    </row>
    <row r="13514" spans="1:6" x14ac:dyDescent="0.25">
      <c r="A13514" s="2" t="s">
        <v>340</v>
      </c>
      <c r="B13514" s="2" t="s">
        <v>399</v>
      </c>
      <c r="C13514" s="2" t="s">
        <v>387</v>
      </c>
      <c r="D13514" s="2">
        <v>2010</v>
      </c>
      <c r="E13514" s="2" t="s">
        <v>388</v>
      </c>
      <c r="F13514" s="2">
        <v>69510554</v>
      </c>
    </row>
    <row r="13515" spans="1:6" x14ac:dyDescent="0.25">
      <c r="A13515" s="2" t="s">
        <v>340</v>
      </c>
      <c r="B13515" s="2" t="s">
        <v>399</v>
      </c>
      <c r="C13515" s="2" t="s">
        <v>387</v>
      </c>
      <c r="D13515" s="2">
        <v>2011</v>
      </c>
      <c r="E13515" s="2" t="s">
        <v>388</v>
      </c>
      <c r="F13515" s="2">
        <v>33579218</v>
      </c>
    </row>
    <row r="13516" spans="1:6" x14ac:dyDescent="0.25">
      <c r="A13516" s="2" t="s">
        <v>340</v>
      </c>
      <c r="B13516" s="2" t="s">
        <v>399</v>
      </c>
      <c r="C13516" s="2" t="s">
        <v>387</v>
      </c>
      <c r="D13516" s="2">
        <v>2012</v>
      </c>
      <c r="E13516" s="2" t="s">
        <v>388</v>
      </c>
      <c r="F13516" s="2">
        <v>180710524</v>
      </c>
    </row>
    <row r="13517" spans="1:6" x14ac:dyDescent="0.25">
      <c r="A13517" s="2" t="s">
        <v>340</v>
      </c>
      <c r="B13517" s="2" t="s">
        <v>399</v>
      </c>
      <c r="C13517" s="2" t="s">
        <v>387</v>
      </c>
      <c r="D13517" s="2">
        <v>2013</v>
      </c>
      <c r="E13517" s="2" t="s">
        <v>388</v>
      </c>
      <c r="F13517" s="2">
        <v>64157040</v>
      </c>
    </row>
    <row r="13518" spans="1:6" x14ac:dyDescent="0.25">
      <c r="A13518" s="2" t="s">
        <v>340</v>
      </c>
      <c r="B13518" s="2" t="s">
        <v>399</v>
      </c>
      <c r="C13518" s="2" t="s">
        <v>387</v>
      </c>
      <c r="D13518" s="2">
        <v>2014</v>
      </c>
      <c r="E13518" s="2" t="s">
        <v>388</v>
      </c>
      <c r="F13518" s="2">
        <v>53869181</v>
      </c>
    </row>
    <row r="13519" spans="1:6" x14ac:dyDescent="0.25">
      <c r="A13519" s="2" t="s">
        <v>340</v>
      </c>
      <c r="B13519" s="2" t="s">
        <v>399</v>
      </c>
      <c r="C13519" s="2" t="s">
        <v>387</v>
      </c>
      <c r="D13519" s="2">
        <v>2015</v>
      </c>
      <c r="E13519" s="2" t="s">
        <v>388</v>
      </c>
      <c r="F13519" s="2">
        <v>39633744</v>
      </c>
    </row>
    <row r="13520" spans="1:6" x14ac:dyDescent="0.25">
      <c r="A13520" s="2" t="s">
        <v>340</v>
      </c>
      <c r="B13520" s="2" t="s">
        <v>399</v>
      </c>
      <c r="C13520" s="2" t="s">
        <v>387</v>
      </c>
      <c r="D13520" s="2">
        <v>2016</v>
      </c>
      <c r="E13520" s="2" t="s">
        <v>388</v>
      </c>
      <c r="F13520" s="2">
        <v>31385579</v>
      </c>
    </row>
    <row r="13521" spans="1:6" x14ac:dyDescent="0.25">
      <c r="A13521" s="2" t="s">
        <v>340</v>
      </c>
      <c r="B13521" s="2" t="s">
        <v>399</v>
      </c>
      <c r="C13521" s="2" t="s">
        <v>387</v>
      </c>
      <c r="D13521" s="2">
        <v>2017</v>
      </c>
      <c r="E13521" s="2" t="s">
        <v>388</v>
      </c>
      <c r="F13521" s="2">
        <v>42899720</v>
      </c>
    </row>
    <row r="13522" spans="1:6" x14ac:dyDescent="0.25">
      <c r="A13522" s="2" t="s">
        <v>340</v>
      </c>
      <c r="B13522" s="2" t="s">
        <v>399</v>
      </c>
      <c r="C13522" s="2" t="s">
        <v>387</v>
      </c>
      <c r="D13522" s="2">
        <v>2018</v>
      </c>
      <c r="E13522" s="2" t="s">
        <v>388</v>
      </c>
      <c r="F13522" s="2">
        <v>49215491</v>
      </c>
    </row>
    <row r="13523" spans="1:6" x14ac:dyDescent="0.25">
      <c r="A13523" s="2" t="s">
        <v>340</v>
      </c>
      <c r="B13523" s="2" t="s">
        <v>399</v>
      </c>
      <c r="C13523" s="2" t="s">
        <v>387</v>
      </c>
      <c r="D13523" s="2">
        <v>2019</v>
      </c>
      <c r="E13523" s="2" t="s">
        <v>388</v>
      </c>
      <c r="F13523" s="2">
        <v>52347974</v>
      </c>
    </row>
    <row r="13524" spans="1:6" x14ac:dyDescent="0.25">
      <c r="A13524" s="2" t="s">
        <v>340</v>
      </c>
      <c r="B13524" s="2" t="s">
        <v>399</v>
      </c>
      <c r="C13524" s="2" t="s">
        <v>387</v>
      </c>
      <c r="D13524" s="2">
        <v>2020</v>
      </c>
      <c r="E13524" s="2" t="s">
        <v>388</v>
      </c>
      <c r="F13524" s="2">
        <v>55107864</v>
      </c>
    </row>
    <row r="13525" spans="1:6" x14ac:dyDescent="0.25">
      <c r="A13525" s="2" t="s">
        <v>340</v>
      </c>
      <c r="B13525" s="2" t="s">
        <v>399</v>
      </c>
      <c r="C13525" s="2" t="s">
        <v>387</v>
      </c>
      <c r="D13525" s="2">
        <v>2021</v>
      </c>
      <c r="E13525" s="2" t="s">
        <v>388</v>
      </c>
      <c r="F13525" s="2">
        <v>56700382</v>
      </c>
    </row>
    <row r="13526" spans="1:6" x14ac:dyDescent="0.25">
      <c r="A13526" s="2" t="s">
        <v>340</v>
      </c>
      <c r="B13526" s="2" t="s">
        <v>399</v>
      </c>
      <c r="C13526" s="2" t="s">
        <v>389</v>
      </c>
      <c r="D13526" s="2">
        <v>2010</v>
      </c>
      <c r="E13526" s="2" t="s">
        <v>388</v>
      </c>
      <c r="F13526" s="2">
        <v>49195645</v>
      </c>
    </row>
    <row r="13527" spans="1:6" x14ac:dyDescent="0.25">
      <c r="A13527" s="2" t="s">
        <v>340</v>
      </c>
      <c r="B13527" s="2" t="s">
        <v>399</v>
      </c>
      <c r="C13527" s="2" t="s">
        <v>389</v>
      </c>
      <c r="D13527" s="2">
        <v>2011</v>
      </c>
      <c r="E13527" s="2" t="s">
        <v>388</v>
      </c>
      <c r="F13527" s="2">
        <v>44249336</v>
      </c>
    </row>
    <row r="13528" spans="1:6" x14ac:dyDescent="0.25">
      <c r="A13528" s="2" t="s">
        <v>340</v>
      </c>
      <c r="B13528" s="2" t="s">
        <v>399</v>
      </c>
      <c r="C13528" s="2" t="s">
        <v>389</v>
      </c>
      <c r="D13528" s="2">
        <v>2012</v>
      </c>
      <c r="E13528" s="2" t="s">
        <v>388</v>
      </c>
      <c r="F13528" s="2">
        <v>62192046</v>
      </c>
    </row>
    <row r="13529" spans="1:6" x14ac:dyDescent="0.25">
      <c r="A13529" s="2" t="s">
        <v>340</v>
      </c>
      <c r="B13529" s="2" t="s">
        <v>399</v>
      </c>
      <c r="C13529" s="2" t="s">
        <v>389</v>
      </c>
      <c r="D13529" s="2">
        <v>2013</v>
      </c>
      <c r="E13529" s="2" t="s">
        <v>388</v>
      </c>
      <c r="F13529" s="2">
        <v>33461639</v>
      </c>
    </row>
    <row r="13530" spans="1:6" x14ac:dyDescent="0.25">
      <c r="A13530" s="2" t="s">
        <v>340</v>
      </c>
      <c r="B13530" s="2" t="s">
        <v>399</v>
      </c>
      <c r="C13530" s="2" t="s">
        <v>389</v>
      </c>
      <c r="D13530" s="2">
        <v>2014</v>
      </c>
      <c r="E13530" s="2" t="s">
        <v>388</v>
      </c>
      <c r="F13530" s="2">
        <v>190570614</v>
      </c>
    </row>
    <row r="13531" spans="1:6" x14ac:dyDescent="0.25">
      <c r="A13531" s="2" t="s">
        <v>340</v>
      </c>
      <c r="B13531" s="2" t="s">
        <v>399</v>
      </c>
      <c r="C13531" s="2" t="s">
        <v>389</v>
      </c>
      <c r="D13531" s="2">
        <v>2015</v>
      </c>
      <c r="E13531" s="2" t="s">
        <v>388</v>
      </c>
      <c r="F13531" s="2">
        <v>53907963</v>
      </c>
    </row>
    <row r="13532" spans="1:6" x14ac:dyDescent="0.25">
      <c r="A13532" s="2" t="s">
        <v>340</v>
      </c>
      <c r="B13532" s="2" t="s">
        <v>399</v>
      </c>
      <c r="C13532" s="2" t="s">
        <v>389</v>
      </c>
      <c r="D13532" s="2">
        <v>2016</v>
      </c>
      <c r="E13532" s="2" t="s">
        <v>388</v>
      </c>
      <c r="F13532" s="2">
        <v>251017838</v>
      </c>
    </row>
    <row r="13533" spans="1:6" x14ac:dyDescent="0.25">
      <c r="A13533" s="2" t="s">
        <v>340</v>
      </c>
      <c r="B13533" s="2" t="s">
        <v>399</v>
      </c>
      <c r="C13533" s="2" t="s">
        <v>389</v>
      </c>
      <c r="D13533" s="2">
        <v>2017</v>
      </c>
      <c r="E13533" s="2" t="s">
        <v>388</v>
      </c>
      <c r="F13533" s="2">
        <v>121982993</v>
      </c>
    </row>
    <row r="13534" spans="1:6" x14ac:dyDescent="0.25">
      <c r="A13534" s="2" t="s">
        <v>340</v>
      </c>
      <c r="B13534" s="2" t="s">
        <v>399</v>
      </c>
      <c r="C13534" s="2" t="s">
        <v>389</v>
      </c>
      <c r="D13534" s="2">
        <v>2018</v>
      </c>
      <c r="E13534" s="2" t="s">
        <v>388</v>
      </c>
      <c r="F13534" s="2">
        <v>229089010</v>
      </c>
    </row>
    <row r="13535" spans="1:6" x14ac:dyDescent="0.25">
      <c r="A13535" s="2" t="s">
        <v>340</v>
      </c>
      <c r="B13535" s="2" t="s">
        <v>399</v>
      </c>
      <c r="C13535" s="2" t="s">
        <v>389</v>
      </c>
      <c r="D13535" s="2">
        <v>2019</v>
      </c>
      <c r="E13535" s="2" t="s">
        <v>388</v>
      </c>
      <c r="F13535" s="2">
        <v>234344894</v>
      </c>
    </row>
    <row r="13536" spans="1:6" x14ac:dyDescent="0.25">
      <c r="A13536" s="2" t="s">
        <v>340</v>
      </c>
      <c r="B13536" s="2" t="s">
        <v>399</v>
      </c>
      <c r="C13536" s="2" t="s">
        <v>389</v>
      </c>
      <c r="D13536" s="2">
        <v>2020</v>
      </c>
      <c r="E13536" s="2" t="s">
        <v>388</v>
      </c>
      <c r="F13536" s="2">
        <v>241397284</v>
      </c>
    </row>
    <row r="13537" spans="1:6" x14ac:dyDescent="0.25">
      <c r="A13537" s="2" t="s">
        <v>340</v>
      </c>
      <c r="B13537" s="2" t="s">
        <v>399</v>
      </c>
      <c r="C13537" s="2" t="s">
        <v>389</v>
      </c>
      <c r="D13537" s="2">
        <v>2021</v>
      </c>
      <c r="E13537" s="2" t="s">
        <v>388</v>
      </c>
      <c r="F13537" s="2">
        <v>244318761</v>
      </c>
    </row>
    <row r="13538" spans="1:6" x14ac:dyDescent="0.25">
      <c r="A13538" s="2" t="s">
        <v>340</v>
      </c>
      <c r="B13538" s="2" t="s">
        <v>399</v>
      </c>
      <c r="C13538" s="2" t="s">
        <v>390</v>
      </c>
      <c r="D13538" s="2">
        <v>2010</v>
      </c>
      <c r="E13538" s="2" t="s">
        <v>388</v>
      </c>
      <c r="F13538" s="2">
        <v>47561872</v>
      </c>
    </row>
    <row r="13539" spans="1:6" x14ac:dyDescent="0.25">
      <c r="A13539" s="2" t="s">
        <v>340</v>
      </c>
      <c r="B13539" s="2" t="s">
        <v>399</v>
      </c>
      <c r="C13539" s="2" t="s">
        <v>390</v>
      </c>
      <c r="D13539" s="2">
        <v>2011</v>
      </c>
      <c r="E13539" s="2" t="s">
        <v>388</v>
      </c>
      <c r="F13539" s="2">
        <v>65291378</v>
      </c>
    </row>
    <row r="13540" spans="1:6" x14ac:dyDescent="0.25">
      <c r="A13540" s="2" t="s">
        <v>340</v>
      </c>
      <c r="B13540" s="2" t="s">
        <v>399</v>
      </c>
      <c r="C13540" s="2" t="s">
        <v>390</v>
      </c>
      <c r="D13540" s="2">
        <v>2012</v>
      </c>
      <c r="E13540" s="2" t="s">
        <v>388</v>
      </c>
      <c r="F13540" s="2">
        <v>45716250</v>
      </c>
    </row>
    <row r="13541" spans="1:6" x14ac:dyDescent="0.25">
      <c r="A13541" s="2" t="s">
        <v>340</v>
      </c>
      <c r="B13541" s="2" t="s">
        <v>399</v>
      </c>
      <c r="C13541" s="2" t="s">
        <v>390</v>
      </c>
      <c r="D13541" s="2">
        <v>2013</v>
      </c>
      <c r="E13541" s="2" t="s">
        <v>388</v>
      </c>
      <c r="F13541" s="2">
        <v>61650390</v>
      </c>
    </row>
    <row r="13542" spans="1:6" x14ac:dyDescent="0.25">
      <c r="A13542" s="2" t="s">
        <v>340</v>
      </c>
      <c r="B13542" s="2" t="s">
        <v>399</v>
      </c>
      <c r="C13542" s="2" t="s">
        <v>390</v>
      </c>
      <c r="D13542" s="2">
        <v>2014</v>
      </c>
      <c r="E13542" s="2" t="s">
        <v>388</v>
      </c>
      <c r="F13542" s="2">
        <v>46981271</v>
      </c>
    </row>
    <row r="13543" spans="1:6" x14ac:dyDescent="0.25">
      <c r="A13543" s="2" t="s">
        <v>340</v>
      </c>
      <c r="B13543" s="2" t="s">
        <v>399</v>
      </c>
      <c r="C13543" s="2" t="s">
        <v>390</v>
      </c>
      <c r="D13543" s="2">
        <v>2015</v>
      </c>
      <c r="E13543" s="2" t="s">
        <v>388</v>
      </c>
      <c r="F13543" s="2">
        <v>43267025</v>
      </c>
    </row>
    <row r="13544" spans="1:6" x14ac:dyDescent="0.25">
      <c r="A13544" s="2" t="s">
        <v>340</v>
      </c>
      <c r="B13544" s="2" t="s">
        <v>399</v>
      </c>
      <c r="C13544" s="2" t="s">
        <v>390</v>
      </c>
      <c r="D13544" s="2">
        <v>2016</v>
      </c>
      <c r="E13544" s="2" t="s">
        <v>388</v>
      </c>
      <c r="F13544" s="2">
        <v>37232679</v>
      </c>
    </row>
    <row r="13545" spans="1:6" x14ac:dyDescent="0.25">
      <c r="A13545" s="2" t="s">
        <v>340</v>
      </c>
      <c r="B13545" s="2" t="s">
        <v>399</v>
      </c>
      <c r="C13545" s="2" t="s">
        <v>390</v>
      </c>
      <c r="D13545" s="2">
        <v>2017</v>
      </c>
      <c r="E13545" s="2" t="s">
        <v>388</v>
      </c>
      <c r="F13545" s="2">
        <v>59343754</v>
      </c>
    </row>
    <row r="13546" spans="1:6" x14ac:dyDescent="0.25">
      <c r="A13546" s="2" t="s">
        <v>340</v>
      </c>
      <c r="B13546" s="2" t="s">
        <v>399</v>
      </c>
      <c r="C13546" s="2" t="s">
        <v>390</v>
      </c>
      <c r="D13546" s="2">
        <v>2018</v>
      </c>
      <c r="E13546" s="2" t="s">
        <v>388</v>
      </c>
      <c r="F13546" s="2">
        <v>53795266</v>
      </c>
    </row>
    <row r="13547" spans="1:6" x14ac:dyDescent="0.25">
      <c r="A13547" s="2" t="s">
        <v>340</v>
      </c>
      <c r="B13547" s="2" t="s">
        <v>399</v>
      </c>
      <c r="C13547" s="2" t="s">
        <v>390</v>
      </c>
      <c r="D13547" s="2">
        <v>2019</v>
      </c>
      <c r="E13547" s="2" t="s">
        <v>388</v>
      </c>
      <c r="F13547" s="2">
        <v>57659913</v>
      </c>
    </row>
    <row r="13548" spans="1:6" x14ac:dyDescent="0.25">
      <c r="A13548" s="2" t="s">
        <v>340</v>
      </c>
      <c r="B13548" s="2" t="s">
        <v>399</v>
      </c>
      <c r="C13548" s="2" t="s">
        <v>390</v>
      </c>
      <c r="D13548" s="2">
        <v>2020</v>
      </c>
      <c r="E13548" s="2" t="s">
        <v>388</v>
      </c>
      <c r="F13548" s="2">
        <v>59871337</v>
      </c>
    </row>
    <row r="13549" spans="1:6" x14ac:dyDescent="0.25">
      <c r="A13549" s="2" t="s">
        <v>340</v>
      </c>
      <c r="B13549" s="2" t="s">
        <v>399</v>
      </c>
      <c r="C13549" s="2" t="s">
        <v>390</v>
      </c>
      <c r="D13549" s="2">
        <v>2021</v>
      </c>
      <c r="E13549" s="2" t="s">
        <v>388</v>
      </c>
      <c r="F13549" s="2">
        <v>63134034</v>
      </c>
    </row>
    <row r="13550" spans="1:6" x14ac:dyDescent="0.25">
      <c r="A13550" s="2" t="s">
        <v>341</v>
      </c>
      <c r="B13550" s="2" t="s">
        <v>428</v>
      </c>
      <c r="C13550" s="2" t="s">
        <v>387</v>
      </c>
      <c r="D13550" s="2">
        <v>2010</v>
      </c>
      <c r="E13550" s="2" t="s">
        <v>388</v>
      </c>
      <c r="F13550" s="2">
        <v>62312630</v>
      </c>
    </row>
    <row r="13551" spans="1:6" x14ac:dyDescent="0.25">
      <c r="A13551" s="2" t="s">
        <v>341</v>
      </c>
      <c r="B13551" s="2" t="s">
        <v>428</v>
      </c>
      <c r="C13551" s="2" t="s">
        <v>387</v>
      </c>
      <c r="D13551" s="2">
        <v>2011</v>
      </c>
      <c r="E13551" s="2" t="s">
        <v>388</v>
      </c>
      <c r="F13551" s="2">
        <v>12533757</v>
      </c>
    </row>
    <row r="13552" spans="1:6" x14ac:dyDescent="0.25">
      <c r="A13552" s="2" t="s">
        <v>341</v>
      </c>
      <c r="B13552" s="2" t="s">
        <v>428</v>
      </c>
      <c r="C13552" s="2" t="s">
        <v>387</v>
      </c>
      <c r="D13552" s="2">
        <v>2012</v>
      </c>
      <c r="E13552" s="2" t="s">
        <v>388</v>
      </c>
      <c r="F13552" s="2">
        <v>1881493</v>
      </c>
    </row>
    <row r="13553" spans="1:6" x14ac:dyDescent="0.25">
      <c r="A13553" s="2" t="s">
        <v>341</v>
      </c>
      <c r="B13553" s="2" t="s">
        <v>428</v>
      </c>
      <c r="C13553" s="2" t="s">
        <v>387</v>
      </c>
      <c r="D13553" s="2">
        <v>2013</v>
      </c>
      <c r="E13553" s="2" t="s">
        <v>388</v>
      </c>
      <c r="F13553" s="2">
        <v>25222307</v>
      </c>
    </row>
    <row r="13554" spans="1:6" x14ac:dyDescent="0.25">
      <c r="A13554" s="2" t="s">
        <v>341</v>
      </c>
      <c r="B13554" s="2" t="s">
        <v>428</v>
      </c>
      <c r="C13554" s="2" t="s">
        <v>387</v>
      </c>
      <c r="D13554" s="2">
        <v>2014</v>
      </c>
      <c r="E13554" s="2" t="s">
        <v>388</v>
      </c>
      <c r="F13554" s="2">
        <v>12143444</v>
      </c>
    </row>
    <row r="13555" spans="1:6" x14ac:dyDescent="0.25">
      <c r="A13555" s="2" t="s">
        <v>341</v>
      </c>
      <c r="B13555" s="2" t="s">
        <v>428</v>
      </c>
      <c r="C13555" s="2" t="s">
        <v>387</v>
      </c>
      <c r="D13555" s="2">
        <v>2015</v>
      </c>
      <c r="E13555" s="2" t="s">
        <v>388</v>
      </c>
      <c r="F13555" s="2">
        <v>44602913</v>
      </c>
    </row>
    <row r="13556" spans="1:6" x14ac:dyDescent="0.25">
      <c r="A13556" s="2" t="s">
        <v>341</v>
      </c>
      <c r="B13556" s="2" t="s">
        <v>428</v>
      </c>
      <c r="C13556" s="2" t="s">
        <v>387</v>
      </c>
      <c r="D13556" s="2">
        <v>2016</v>
      </c>
      <c r="E13556" s="2" t="s">
        <v>388</v>
      </c>
      <c r="F13556" s="2">
        <v>30410974</v>
      </c>
    </row>
    <row r="13557" spans="1:6" x14ac:dyDescent="0.25">
      <c r="A13557" s="2" t="s">
        <v>341</v>
      </c>
      <c r="B13557" s="2" t="s">
        <v>428</v>
      </c>
      <c r="C13557" s="2" t="s">
        <v>387</v>
      </c>
      <c r="D13557" s="2">
        <v>2017</v>
      </c>
      <c r="E13557" s="2" t="s">
        <v>388</v>
      </c>
      <c r="F13557" s="2">
        <v>2687371</v>
      </c>
    </row>
    <row r="13558" spans="1:6" x14ac:dyDescent="0.25">
      <c r="A13558" s="2" t="s">
        <v>341</v>
      </c>
      <c r="B13558" s="2" t="s">
        <v>428</v>
      </c>
      <c r="C13558" s="2" t="s">
        <v>387</v>
      </c>
      <c r="D13558" s="2">
        <v>2018</v>
      </c>
      <c r="E13558" s="2" t="s">
        <v>388</v>
      </c>
      <c r="F13558" s="2">
        <v>8539333</v>
      </c>
    </row>
    <row r="13559" spans="1:6" x14ac:dyDescent="0.25">
      <c r="A13559" s="2" t="s">
        <v>341</v>
      </c>
      <c r="B13559" s="2" t="s">
        <v>428</v>
      </c>
      <c r="C13559" s="2" t="s">
        <v>387</v>
      </c>
      <c r="D13559" s="2">
        <v>2019</v>
      </c>
      <c r="E13559" s="2" t="s">
        <v>388</v>
      </c>
      <c r="F13559" s="2">
        <v>8960162</v>
      </c>
    </row>
    <row r="13560" spans="1:6" x14ac:dyDescent="0.25">
      <c r="A13560" s="2" t="s">
        <v>341</v>
      </c>
      <c r="B13560" s="2" t="s">
        <v>428</v>
      </c>
      <c r="C13560" s="2" t="s">
        <v>387</v>
      </c>
      <c r="D13560" s="2">
        <v>2020</v>
      </c>
      <c r="E13560" s="2" t="s">
        <v>388</v>
      </c>
      <c r="F13560" s="2">
        <v>9327830</v>
      </c>
    </row>
    <row r="13561" spans="1:6" x14ac:dyDescent="0.25">
      <c r="A13561" s="2" t="s">
        <v>341</v>
      </c>
      <c r="B13561" s="2" t="s">
        <v>428</v>
      </c>
      <c r="C13561" s="2" t="s">
        <v>387</v>
      </c>
      <c r="D13561" s="2">
        <v>2021</v>
      </c>
      <c r="E13561" s="2" t="s">
        <v>388</v>
      </c>
      <c r="F13561" s="2">
        <v>9594680</v>
      </c>
    </row>
    <row r="13562" spans="1:6" x14ac:dyDescent="0.25">
      <c r="A13562" s="2" t="s">
        <v>341</v>
      </c>
      <c r="B13562" s="2" t="s">
        <v>428</v>
      </c>
      <c r="C13562" s="2" t="s">
        <v>389</v>
      </c>
      <c r="D13562" s="2">
        <v>2010</v>
      </c>
      <c r="E13562" s="2" t="s">
        <v>388</v>
      </c>
      <c r="F13562" s="2">
        <v>6359751</v>
      </c>
    </row>
    <row r="13563" spans="1:6" x14ac:dyDescent="0.25">
      <c r="A13563" s="2" t="s">
        <v>341</v>
      </c>
      <c r="B13563" s="2" t="s">
        <v>428</v>
      </c>
      <c r="C13563" s="2" t="s">
        <v>389</v>
      </c>
      <c r="D13563" s="2">
        <v>2011</v>
      </c>
      <c r="E13563" s="2" t="s">
        <v>388</v>
      </c>
      <c r="F13563" s="2">
        <v>4735261</v>
      </c>
    </row>
    <row r="13564" spans="1:6" x14ac:dyDescent="0.25">
      <c r="A13564" s="2" t="s">
        <v>341</v>
      </c>
      <c r="B13564" s="2" t="s">
        <v>428</v>
      </c>
      <c r="C13564" s="2" t="s">
        <v>389</v>
      </c>
      <c r="D13564" s="2">
        <v>2012</v>
      </c>
      <c r="E13564" s="2" t="s">
        <v>388</v>
      </c>
      <c r="F13564" s="2">
        <v>14004701</v>
      </c>
    </row>
    <row r="13565" spans="1:6" x14ac:dyDescent="0.25">
      <c r="A13565" s="2" t="s">
        <v>341</v>
      </c>
      <c r="B13565" s="2" t="s">
        <v>428</v>
      </c>
      <c r="C13565" s="2" t="s">
        <v>389</v>
      </c>
      <c r="D13565" s="2">
        <v>2013</v>
      </c>
      <c r="E13565" s="2" t="s">
        <v>388</v>
      </c>
      <c r="F13565" s="2">
        <v>11146499</v>
      </c>
    </row>
    <row r="13566" spans="1:6" x14ac:dyDescent="0.25">
      <c r="A13566" s="2" t="s">
        <v>341</v>
      </c>
      <c r="B13566" s="2" t="s">
        <v>428</v>
      </c>
      <c r="C13566" s="2" t="s">
        <v>389</v>
      </c>
      <c r="D13566" s="2">
        <v>2014</v>
      </c>
      <c r="E13566" s="2" t="s">
        <v>388</v>
      </c>
      <c r="F13566" s="2">
        <v>11015275</v>
      </c>
    </row>
    <row r="13567" spans="1:6" x14ac:dyDescent="0.25">
      <c r="A13567" s="2" t="s">
        <v>341</v>
      </c>
      <c r="B13567" s="2" t="s">
        <v>428</v>
      </c>
      <c r="C13567" s="2" t="s">
        <v>389</v>
      </c>
      <c r="D13567" s="2">
        <v>2015</v>
      </c>
      <c r="E13567" s="2" t="s">
        <v>388</v>
      </c>
      <c r="F13567" s="2">
        <v>2834145</v>
      </c>
    </row>
    <row r="13568" spans="1:6" x14ac:dyDescent="0.25">
      <c r="A13568" s="2" t="s">
        <v>341</v>
      </c>
      <c r="B13568" s="2" t="s">
        <v>428</v>
      </c>
      <c r="C13568" s="2" t="s">
        <v>389</v>
      </c>
      <c r="D13568" s="2">
        <v>2016</v>
      </c>
      <c r="E13568" s="2" t="s">
        <v>388</v>
      </c>
      <c r="F13568" s="2">
        <v>3464871</v>
      </c>
    </row>
    <row r="13569" spans="1:6" x14ac:dyDescent="0.25">
      <c r="A13569" s="2" t="s">
        <v>341</v>
      </c>
      <c r="B13569" s="2" t="s">
        <v>428</v>
      </c>
      <c r="C13569" s="2" t="s">
        <v>389</v>
      </c>
      <c r="D13569" s="2">
        <v>2017</v>
      </c>
      <c r="E13569" s="2" t="s">
        <v>388</v>
      </c>
      <c r="F13569" s="2">
        <v>24470109</v>
      </c>
    </row>
    <row r="13570" spans="1:6" x14ac:dyDescent="0.25">
      <c r="A13570" s="2" t="s">
        <v>341</v>
      </c>
      <c r="B13570" s="2" t="s">
        <v>428</v>
      </c>
      <c r="C13570" s="2" t="s">
        <v>389</v>
      </c>
      <c r="D13570" s="2">
        <v>2018</v>
      </c>
      <c r="E13570" s="2" t="s">
        <v>388</v>
      </c>
      <c r="F13570" s="2">
        <v>24224742</v>
      </c>
    </row>
    <row r="13571" spans="1:6" x14ac:dyDescent="0.25">
      <c r="A13571" s="2" t="s">
        <v>341</v>
      </c>
      <c r="B13571" s="2" t="s">
        <v>428</v>
      </c>
      <c r="C13571" s="2" t="s">
        <v>389</v>
      </c>
      <c r="D13571" s="2">
        <v>2019</v>
      </c>
      <c r="E13571" s="2" t="s">
        <v>388</v>
      </c>
      <c r="F13571" s="2">
        <v>24741151</v>
      </c>
    </row>
    <row r="13572" spans="1:6" x14ac:dyDescent="0.25">
      <c r="A13572" s="2" t="s">
        <v>341</v>
      </c>
      <c r="B13572" s="2" t="s">
        <v>428</v>
      </c>
      <c r="C13572" s="2" t="s">
        <v>389</v>
      </c>
      <c r="D13572" s="2">
        <v>2020</v>
      </c>
      <c r="E13572" s="2" t="s">
        <v>388</v>
      </c>
      <c r="F13572" s="2">
        <v>25668660</v>
      </c>
    </row>
    <row r="13573" spans="1:6" x14ac:dyDescent="0.25">
      <c r="A13573" s="2" t="s">
        <v>341</v>
      </c>
      <c r="B13573" s="2" t="s">
        <v>428</v>
      </c>
      <c r="C13573" s="2" t="s">
        <v>389</v>
      </c>
      <c r="D13573" s="2">
        <v>2021</v>
      </c>
      <c r="E13573" s="2" t="s">
        <v>388</v>
      </c>
      <c r="F13573" s="2">
        <v>26205801</v>
      </c>
    </row>
    <row r="13574" spans="1:6" x14ac:dyDescent="0.25">
      <c r="A13574" s="2" t="s">
        <v>341</v>
      </c>
      <c r="B13574" s="2" t="s">
        <v>428</v>
      </c>
      <c r="C13574" s="2" t="s">
        <v>390</v>
      </c>
      <c r="D13574" s="2">
        <v>2010</v>
      </c>
      <c r="E13574" s="2" t="s">
        <v>388</v>
      </c>
      <c r="F13574" s="2">
        <v>8654173</v>
      </c>
    </row>
    <row r="13575" spans="1:6" x14ac:dyDescent="0.25">
      <c r="A13575" s="2" t="s">
        <v>341</v>
      </c>
      <c r="B13575" s="2" t="s">
        <v>428</v>
      </c>
      <c r="C13575" s="2" t="s">
        <v>390</v>
      </c>
      <c r="D13575" s="2">
        <v>2011</v>
      </c>
      <c r="E13575" s="2" t="s">
        <v>388</v>
      </c>
      <c r="F13575" s="2">
        <v>14161527</v>
      </c>
    </row>
    <row r="13576" spans="1:6" x14ac:dyDescent="0.25">
      <c r="A13576" s="2" t="s">
        <v>341</v>
      </c>
      <c r="B13576" s="2" t="s">
        <v>428</v>
      </c>
      <c r="C13576" s="2" t="s">
        <v>390</v>
      </c>
      <c r="D13576" s="2">
        <v>2012</v>
      </c>
      <c r="E13576" s="2" t="s">
        <v>388</v>
      </c>
      <c r="F13576" s="2">
        <v>14638606</v>
      </c>
    </row>
    <row r="13577" spans="1:6" x14ac:dyDescent="0.25">
      <c r="A13577" s="2" t="s">
        <v>341</v>
      </c>
      <c r="B13577" s="2" t="s">
        <v>428</v>
      </c>
      <c r="C13577" s="2" t="s">
        <v>390</v>
      </c>
      <c r="D13577" s="2">
        <v>2013</v>
      </c>
      <c r="E13577" s="2" t="s">
        <v>388</v>
      </c>
      <c r="F13577" s="2">
        <v>11326117</v>
      </c>
    </row>
    <row r="13578" spans="1:6" x14ac:dyDescent="0.25">
      <c r="A13578" s="2" t="s">
        <v>341</v>
      </c>
      <c r="B13578" s="2" t="s">
        <v>428</v>
      </c>
      <c r="C13578" s="2" t="s">
        <v>390</v>
      </c>
      <c r="D13578" s="2">
        <v>2014</v>
      </c>
      <c r="E13578" s="2" t="s">
        <v>388</v>
      </c>
      <c r="F13578" s="2">
        <v>10113465</v>
      </c>
    </row>
    <row r="13579" spans="1:6" x14ac:dyDescent="0.25">
      <c r="A13579" s="2" t="s">
        <v>341</v>
      </c>
      <c r="B13579" s="2" t="s">
        <v>428</v>
      </c>
      <c r="C13579" s="2" t="s">
        <v>390</v>
      </c>
      <c r="D13579" s="2">
        <v>2015</v>
      </c>
      <c r="E13579" s="2" t="s">
        <v>388</v>
      </c>
      <c r="F13579" s="2">
        <v>10605637</v>
      </c>
    </row>
    <row r="13580" spans="1:6" x14ac:dyDescent="0.25">
      <c r="A13580" s="2" t="s">
        <v>341</v>
      </c>
      <c r="B13580" s="2" t="s">
        <v>428</v>
      </c>
      <c r="C13580" s="2" t="s">
        <v>390</v>
      </c>
      <c r="D13580" s="2">
        <v>2016</v>
      </c>
      <c r="E13580" s="2" t="s">
        <v>388</v>
      </c>
      <c r="F13580" s="2">
        <v>13869157</v>
      </c>
    </row>
    <row r="13581" spans="1:6" x14ac:dyDescent="0.25">
      <c r="A13581" s="2" t="s">
        <v>341</v>
      </c>
      <c r="B13581" s="2" t="s">
        <v>428</v>
      </c>
      <c r="C13581" s="2" t="s">
        <v>390</v>
      </c>
      <c r="D13581" s="2">
        <v>2017</v>
      </c>
      <c r="E13581" s="2" t="s">
        <v>388</v>
      </c>
      <c r="F13581" s="2">
        <v>12109489</v>
      </c>
    </row>
    <row r="13582" spans="1:6" x14ac:dyDescent="0.25">
      <c r="A13582" s="2" t="s">
        <v>341</v>
      </c>
      <c r="B13582" s="2" t="s">
        <v>428</v>
      </c>
      <c r="C13582" s="2" t="s">
        <v>390</v>
      </c>
      <c r="D13582" s="2">
        <v>2018</v>
      </c>
      <c r="E13582" s="2" t="s">
        <v>388</v>
      </c>
      <c r="F13582" s="2">
        <v>13741062</v>
      </c>
    </row>
    <row r="13583" spans="1:6" x14ac:dyDescent="0.25">
      <c r="A13583" s="2" t="s">
        <v>341</v>
      </c>
      <c r="B13583" s="2" t="s">
        <v>428</v>
      </c>
      <c r="C13583" s="2" t="s">
        <v>390</v>
      </c>
      <c r="D13583" s="2">
        <v>2019</v>
      </c>
      <c r="E13583" s="2" t="s">
        <v>388</v>
      </c>
      <c r="F13583" s="2">
        <v>14979838</v>
      </c>
    </row>
    <row r="13584" spans="1:6" x14ac:dyDescent="0.25">
      <c r="A13584" s="2" t="s">
        <v>341</v>
      </c>
      <c r="B13584" s="2" t="s">
        <v>428</v>
      </c>
      <c r="C13584" s="2" t="s">
        <v>390</v>
      </c>
      <c r="D13584" s="2">
        <v>2020</v>
      </c>
      <c r="E13584" s="2" t="s">
        <v>388</v>
      </c>
      <c r="F13584" s="2">
        <v>15959776</v>
      </c>
    </row>
    <row r="13585" spans="1:6" x14ac:dyDescent="0.25">
      <c r="A13585" s="2" t="s">
        <v>341</v>
      </c>
      <c r="B13585" s="2" t="s">
        <v>428</v>
      </c>
      <c r="C13585" s="2" t="s">
        <v>390</v>
      </c>
      <c r="D13585" s="2">
        <v>2021</v>
      </c>
      <c r="E13585" s="2" t="s">
        <v>388</v>
      </c>
      <c r="F13585" s="2">
        <v>17268095</v>
      </c>
    </row>
    <row r="13586" spans="1:6" x14ac:dyDescent="0.25">
      <c r="A13586" s="2" t="s">
        <v>341</v>
      </c>
      <c r="B13586" s="2" t="s">
        <v>386</v>
      </c>
      <c r="C13586" s="2" t="s">
        <v>387</v>
      </c>
      <c r="D13586" s="2">
        <v>2010</v>
      </c>
      <c r="E13586" s="2" t="s">
        <v>388</v>
      </c>
      <c r="F13586" s="2">
        <v>36096933</v>
      </c>
    </row>
    <row r="13587" spans="1:6" x14ac:dyDescent="0.25">
      <c r="A13587" s="2" t="s">
        <v>341</v>
      </c>
      <c r="B13587" s="2" t="s">
        <v>386</v>
      </c>
      <c r="C13587" s="2" t="s">
        <v>387</v>
      </c>
      <c r="D13587" s="2">
        <v>2011</v>
      </c>
      <c r="E13587" s="2" t="s">
        <v>388</v>
      </c>
      <c r="F13587" s="2">
        <v>18298877</v>
      </c>
    </row>
    <row r="13588" spans="1:6" x14ac:dyDescent="0.25">
      <c r="A13588" s="2" t="s">
        <v>341</v>
      </c>
      <c r="B13588" s="2" t="s">
        <v>386</v>
      </c>
      <c r="C13588" s="2" t="s">
        <v>387</v>
      </c>
      <c r="D13588" s="2">
        <v>2012</v>
      </c>
      <c r="E13588" s="2" t="s">
        <v>388</v>
      </c>
      <c r="F13588" s="2">
        <v>21086791</v>
      </c>
    </row>
    <row r="13589" spans="1:6" x14ac:dyDescent="0.25">
      <c r="A13589" s="2" t="s">
        <v>341</v>
      </c>
      <c r="B13589" s="2" t="s">
        <v>386</v>
      </c>
      <c r="C13589" s="2" t="s">
        <v>387</v>
      </c>
      <c r="D13589" s="2">
        <v>2013</v>
      </c>
      <c r="E13589" s="2" t="s">
        <v>388</v>
      </c>
      <c r="F13589" s="2">
        <v>45916367</v>
      </c>
    </row>
    <row r="13590" spans="1:6" x14ac:dyDescent="0.25">
      <c r="A13590" s="2" t="s">
        <v>341</v>
      </c>
      <c r="B13590" s="2" t="s">
        <v>386</v>
      </c>
      <c r="C13590" s="2" t="s">
        <v>387</v>
      </c>
      <c r="D13590" s="2">
        <v>2014</v>
      </c>
      <c r="E13590" s="2" t="s">
        <v>388</v>
      </c>
      <c r="F13590" s="2">
        <v>33488206</v>
      </c>
    </row>
    <row r="13591" spans="1:6" x14ac:dyDescent="0.25">
      <c r="A13591" s="2" t="s">
        <v>341</v>
      </c>
      <c r="B13591" s="2" t="s">
        <v>386</v>
      </c>
      <c r="C13591" s="2" t="s">
        <v>387</v>
      </c>
      <c r="D13591" s="2">
        <v>2015</v>
      </c>
      <c r="E13591" s="2" t="s">
        <v>388</v>
      </c>
      <c r="F13591" s="2">
        <v>21322776</v>
      </c>
    </row>
    <row r="13592" spans="1:6" x14ac:dyDescent="0.25">
      <c r="A13592" s="2" t="s">
        <v>341</v>
      </c>
      <c r="B13592" s="2" t="s">
        <v>386</v>
      </c>
      <c r="C13592" s="2" t="s">
        <v>387</v>
      </c>
      <c r="D13592" s="2">
        <v>2016</v>
      </c>
      <c r="E13592" s="2" t="s">
        <v>388</v>
      </c>
      <c r="F13592" s="2">
        <v>17890088</v>
      </c>
    </row>
    <row r="13593" spans="1:6" x14ac:dyDescent="0.25">
      <c r="A13593" s="2" t="s">
        <v>341</v>
      </c>
      <c r="B13593" s="2" t="s">
        <v>386</v>
      </c>
      <c r="C13593" s="2" t="s">
        <v>387</v>
      </c>
      <c r="D13593" s="2">
        <v>2017</v>
      </c>
      <c r="E13593" s="2" t="s">
        <v>388</v>
      </c>
      <c r="F13593" s="2">
        <v>39194878</v>
      </c>
    </row>
    <row r="13594" spans="1:6" x14ac:dyDescent="0.25">
      <c r="A13594" s="2" t="s">
        <v>341</v>
      </c>
      <c r="B13594" s="2" t="s">
        <v>386</v>
      </c>
      <c r="C13594" s="2" t="s">
        <v>387</v>
      </c>
      <c r="D13594" s="2">
        <v>2018</v>
      </c>
      <c r="E13594" s="2" t="s">
        <v>388</v>
      </c>
      <c r="F13594" s="2">
        <v>40454522</v>
      </c>
    </row>
    <row r="13595" spans="1:6" x14ac:dyDescent="0.25">
      <c r="A13595" s="2" t="s">
        <v>341</v>
      </c>
      <c r="B13595" s="2" t="s">
        <v>386</v>
      </c>
      <c r="C13595" s="2" t="s">
        <v>387</v>
      </c>
      <c r="D13595" s="2">
        <v>2019</v>
      </c>
      <c r="E13595" s="2" t="s">
        <v>388</v>
      </c>
      <c r="F13595" s="2">
        <v>43317047</v>
      </c>
    </row>
    <row r="13596" spans="1:6" x14ac:dyDescent="0.25">
      <c r="A13596" s="2" t="s">
        <v>341</v>
      </c>
      <c r="B13596" s="2" t="s">
        <v>386</v>
      </c>
      <c r="C13596" s="2" t="s">
        <v>387</v>
      </c>
      <c r="D13596" s="2">
        <v>2020</v>
      </c>
      <c r="E13596" s="2" t="s">
        <v>388</v>
      </c>
      <c r="F13596" s="2">
        <v>45894197</v>
      </c>
    </row>
    <row r="13597" spans="1:6" x14ac:dyDescent="0.25">
      <c r="A13597" s="2" t="s">
        <v>341</v>
      </c>
      <c r="B13597" s="2" t="s">
        <v>386</v>
      </c>
      <c r="C13597" s="2" t="s">
        <v>387</v>
      </c>
      <c r="D13597" s="2">
        <v>2021</v>
      </c>
      <c r="E13597" s="2" t="s">
        <v>388</v>
      </c>
      <c r="F13597" s="2">
        <v>47686930</v>
      </c>
    </row>
    <row r="13598" spans="1:6" x14ac:dyDescent="0.25">
      <c r="A13598" s="2" t="s">
        <v>341</v>
      </c>
      <c r="B13598" s="2" t="s">
        <v>386</v>
      </c>
      <c r="C13598" s="2" t="s">
        <v>389</v>
      </c>
      <c r="D13598" s="2">
        <v>2010</v>
      </c>
      <c r="E13598" s="2" t="s">
        <v>388</v>
      </c>
      <c r="F13598" s="2">
        <v>14393592</v>
      </c>
    </row>
    <row r="13599" spans="1:6" x14ac:dyDescent="0.25">
      <c r="A13599" s="2" t="s">
        <v>341</v>
      </c>
      <c r="B13599" s="2" t="s">
        <v>386</v>
      </c>
      <c r="C13599" s="2" t="s">
        <v>389</v>
      </c>
      <c r="D13599" s="2">
        <v>2011</v>
      </c>
      <c r="E13599" s="2" t="s">
        <v>388</v>
      </c>
      <c r="F13599" s="2">
        <v>24755116</v>
      </c>
    </row>
    <row r="13600" spans="1:6" x14ac:dyDescent="0.25">
      <c r="A13600" s="2" t="s">
        <v>341</v>
      </c>
      <c r="B13600" s="2" t="s">
        <v>386</v>
      </c>
      <c r="C13600" s="2" t="s">
        <v>389</v>
      </c>
      <c r="D13600" s="2">
        <v>2012</v>
      </c>
      <c r="E13600" s="2" t="s">
        <v>388</v>
      </c>
      <c r="F13600" s="2">
        <v>49906045</v>
      </c>
    </row>
    <row r="13601" spans="1:6" x14ac:dyDescent="0.25">
      <c r="A13601" s="2" t="s">
        <v>341</v>
      </c>
      <c r="B13601" s="2" t="s">
        <v>386</v>
      </c>
      <c r="C13601" s="2" t="s">
        <v>389</v>
      </c>
      <c r="D13601" s="2">
        <v>2013</v>
      </c>
      <c r="E13601" s="2" t="s">
        <v>388</v>
      </c>
      <c r="F13601" s="2">
        <v>32150855</v>
      </c>
    </row>
    <row r="13602" spans="1:6" x14ac:dyDescent="0.25">
      <c r="A13602" s="2" t="s">
        <v>341</v>
      </c>
      <c r="B13602" s="2" t="s">
        <v>386</v>
      </c>
      <c r="C13602" s="2" t="s">
        <v>389</v>
      </c>
      <c r="D13602" s="2">
        <v>2014</v>
      </c>
      <c r="E13602" s="2" t="s">
        <v>388</v>
      </c>
      <c r="F13602" s="2">
        <v>44112848</v>
      </c>
    </row>
    <row r="13603" spans="1:6" x14ac:dyDescent="0.25">
      <c r="A13603" s="2" t="s">
        <v>341</v>
      </c>
      <c r="B13603" s="2" t="s">
        <v>386</v>
      </c>
      <c r="C13603" s="2" t="s">
        <v>389</v>
      </c>
      <c r="D13603" s="2">
        <v>2015</v>
      </c>
      <c r="E13603" s="2" t="s">
        <v>388</v>
      </c>
      <c r="F13603" s="2">
        <v>49133207</v>
      </c>
    </row>
    <row r="13604" spans="1:6" x14ac:dyDescent="0.25">
      <c r="A13604" s="2" t="s">
        <v>341</v>
      </c>
      <c r="B13604" s="2" t="s">
        <v>386</v>
      </c>
      <c r="C13604" s="2" t="s">
        <v>389</v>
      </c>
      <c r="D13604" s="2">
        <v>2016</v>
      </c>
      <c r="E13604" s="2" t="s">
        <v>388</v>
      </c>
      <c r="F13604" s="2">
        <v>46040276</v>
      </c>
    </row>
    <row r="13605" spans="1:6" x14ac:dyDescent="0.25">
      <c r="A13605" s="2" t="s">
        <v>341</v>
      </c>
      <c r="B13605" s="2" t="s">
        <v>386</v>
      </c>
      <c r="C13605" s="2" t="s">
        <v>389</v>
      </c>
      <c r="D13605" s="2">
        <v>2017</v>
      </c>
      <c r="E13605" s="2" t="s">
        <v>388</v>
      </c>
      <c r="F13605" s="2">
        <v>44715132</v>
      </c>
    </row>
    <row r="13606" spans="1:6" x14ac:dyDescent="0.25">
      <c r="A13606" s="2" t="s">
        <v>341</v>
      </c>
      <c r="B13606" s="2" t="s">
        <v>386</v>
      </c>
      <c r="C13606" s="2" t="s">
        <v>389</v>
      </c>
      <c r="D13606" s="2">
        <v>2018</v>
      </c>
      <c r="E13606" s="2" t="s">
        <v>388</v>
      </c>
      <c r="F13606" s="2">
        <v>55103620</v>
      </c>
    </row>
    <row r="13607" spans="1:6" x14ac:dyDescent="0.25">
      <c r="A13607" s="2" t="s">
        <v>341</v>
      </c>
      <c r="B13607" s="2" t="s">
        <v>386</v>
      </c>
      <c r="C13607" s="2" t="s">
        <v>389</v>
      </c>
      <c r="D13607" s="2">
        <v>2019</v>
      </c>
      <c r="E13607" s="2" t="s">
        <v>388</v>
      </c>
      <c r="F13607" s="2">
        <v>55906738</v>
      </c>
    </row>
    <row r="13608" spans="1:6" x14ac:dyDescent="0.25">
      <c r="A13608" s="2" t="s">
        <v>341</v>
      </c>
      <c r="B13608" s="2" t="s">
        <v>386</v>
      </c>
      <c r="C13608" s="2" t="s">
        <v>389</v>
      </c>
      <c r="D13608" s="2">
        <v>2020</v>
      </c>
      <c r="E13608" s="2" t="s">
        <v>388</v>
      </c>
      <c r="F13608" s="2">
        <v>56179146</v>
      </c>
    </row>
    <row r="13609" spans="1:6" x14ac:dyDescent="0.25">
      <c r="A13609" s="2" t="s">
        <v>341</v>
      </c>
      <c r="B13609" s="2" t="s">
        <v>386</v>
      </c>
      <c r="C13609" s="2" t="s">
        <v>389</v>
      </c>
      <c r="D13609" s="2">
        <v>2021</v>
      </c>
      <c r="E13609" s="2" t="s">
        <v>388</v>
      </c>
      <c r="F13609" s="2">
        <v>56727107</v>
      </c>
    </row>
    <row r="13610" spans="1:6" x14ac:dyDescent="0.25">
      <c r="A13610" s="2" t="s">
        <v>341</v>
      </c>
      <c r="B13610" s="2" t="s">
        <v>386</v>
      </c>
      <c r="C13610" s="2" t="s">
        <v>390</v>
      </c>
      <c r="D13610" s="2">
        <v>2010</v>
      </c>
      <c r="E13610" s="2" t="s">
        <v>388</v>
      </c>
      <c r="F13610" s="2">
        <v>57005879</v>
      </c>
    </row>
    <row r="13611" spans="1:6" x14ac:dyDescent="0.25">
      <c r="A13611" s="2" t="s">
        <v>341</v>
      </c>
      <c r="B13611" s="2" t="s">
        <v>386</v>
      </c>
      <c r="C13611" s="2" t="s">
        <v>390</v>
      </c>
      <c r="D13611" s="2">
        <v>2011</v>
      </c>
      <c r="E13611" s="2" t="s">
        <v>388</v>
      </c>
      <c r="F13611" s="2">
        <v>10812951</v>
      </c>
    </row>
    <row r="13612" spans="1:6" x14ac:dyDescent="0.25">
      <c r="A13612" s="2" t="s">
        <v>341</v>
      </c>
      <c r="B13612" s="2" t="s">
        <v>386</v>
      </c>
      <c r="C13612" s="2" t="s">
        <v>390</v>
      </c>
      <c r="D13612" s="2">
        <v>2012</v>
      </c>
      <c r="E13612" s="2" t="s">
        <v>388</v>
      </c>
      <c r="F13612" s="2">
        <v>35948144</v>
      </c>
    </row>
    <row r="13613" spans="1:6" x14ac:dyDescent="0.25">
      <c r="A13613" s="2" t="s">
        <v>341</v>
      </c>
      <c r="B13613" s="2" t="s">
        <v>386</v>
      </c>
      <c r="C13613" s="2" t="s">
        <v>390</v>
      </c>
      <c r="D13613" s="2">
        <v>2013</v>
      </c>
      <c r="E13613" s="2" t="s">
        <v>388</v>
      </c>
      <c r="F13613" s="2">
        <v>9194816</v>
      </c>
    </row>
    <row r="13614" spans="1:6" x14ac:dyDescent="0.25">
      <c r="A13614" s="2" t="s">
        <v>341</v>
      </c>
      <c r="B13614" s="2" t="s">
        <v>386</v>
      </c>
      <c r="C13614" s="2" t="s">
        <v>390</v>
      </c>
      <c r="D13614" s="2">
        <v>2014</v>
      </c>
      <c r="E13614" s="2" t="s">
        <v>388</v>
      </c>
      <c r="F13614" s="2">
        <v>49779869</v>
      </c>
    </row>
    <row r="13615" spans="1:6" x14ac:dyDescent="0.25">
      <c r="A13615" s="2" t="s">
        <v>341</v>
      </c>
      <c r="B13615" s="2" t="s">
        <v>386</v>
      </c>
      <c r="C13615" s="2" t="s">
        <v>390</v>
      </c>
      <c r="D13615" s="2">
        <v>2015</v>
      </c>
      <c r="E13615" s="2" t="s">
        <v>388</v>
      </c>
      <c r="F13615" s="2">
        <v>103590</v>
      </c>
    </row>
    <row r="13616" spans="1:6" x14ac:dyDescent="0.25">
      <c r="A13616" s="2" t="s">
        <v>341</v>
      </c>
      <c r="B13616" s="2" t="s">
        <v>386</v>
      </c>
      <c r="C13616" s="2" t="s">
        <v>390</v>
      </c>
      <c r="D13616" s="2">
        <v>2016</v>
      </c>
      <c r="E13616" s="2" t="s">
        <v>388</v>
      </c>
      <c r="F13616" s="2">
        <v>1993616</v>
      </c>
    </row>
    <row r="13617" spans="1:6" x14ac:dyDescent="0.25">
      <c r="A13617" s="2" t="s">
        <v>341</v>
      </c>
      <c r="B13617" s="2" t="s">
        <v>386</v>
      </c>
      <c r="C13617" s="2" t="s">
        <v>390</v>
      </c>
      <c r="D13617" s="2">
        <v>2017</v>
      </c>
      <c r="E13617" s="2" t="s">
        <v>388</v>
      </c>
      <c r="F13617" s="2">
        <v>403316</v>
      </c>
    </row>
    <row r="13618" spans="1:6" x14ac:dyDescent="0.25">
      <c r="A13618" s="2" t="s">
        <v>341</v>
      </c>
      <c r="B13618" s="2" t="s">
        <v>386</v>
      </c>
      <c r="C13618" s="2" t="s">
        <v>390</v>
      </c>
      <c r="D13618" s="2">
        <v>2018</v>
      </c>
      <c r="E13618" s="2" t="s">
        <v>388</v>
      </c>
      <c r="F13618" s="2">
        <v>1231051</v>
      </c>
    </row>
    <row r="13619" spans="1:6" x14ac:dyDescent="0.25">
      <c r="A13619" s="2" t="s">
        <v>341</v>
      </c>
      <c r="B13619" s="2" t="s">
        <v>386</v>
      </c>
      <c r="C13619" s="2" t="s">
        <v>390</v>
      </c>
      <c r="D13619" s="2">
        <v>2019</v>
      </c>
      <c r="E13619" s="2" t="s">
        <v>388</v>
      </c>
      <c r="F13619" s="2">
        <v>1478661</v>
      </c>
    </row>
    <row r="13620" spans="1:6" x14ac:dyDescent="0.25">
      <c r="A13620" s="2" t="s">
        <v>341</v>
      </c>
      <c r="B13620" s="2" t="s">
        <v>386</v>
      </c>
      <c r="C13620" s="2" t="s">
        <v>390</v>
      </c>
      <c r="D13620" s="2">
        <v>2020</v>
      </c>
      <c r="E13620" s="2" t="s">
        <v>388</v>
      </c>
      <c r="F13620" s="2">
        <v>1311510</v>
      </c>
    </row>
    <row r="13621" spans="1:6" x14ac:dyDescent="0.25">
      <c r="A13621" s="2" t="s">
        <v>341</v>
      </c>
      <c r="B13621" s="2" t="s">
        <v>386</v>
      </c>
      <c r="C13621" s="2" t="s">
        <v>390</v>
      </c>
      <c r="D13621" s="2">
        <v>2021</v>
      </c>
      <c r="E13621" s="2" t="s">
        <v>388</v>
      </c>
      <c r="F13621" s="2">
        <v>1467310</v>
      </c>
    </row>
    <row r="13622" spans="1:6" x14ac:dyDescent="0.25">
      <c r="A13622" s="2" t="s">
        <v>342</v>
      </c>
      <c r="B13622" s="2" t="s">
        <v>391</v>
      </c>
      <c r="C13622" s="2" t="s">
        <v>387</v>
      </c>
      <c r="D13622" s="2">
        <v>2010</v>
      </c>
      <c r="E13622" s="2" t="s">
        <v>388</v>
      </c>
      <c r="F13622" s="2">
        <v>226097098</v>
      </c>
    </row>
    <row r="13623" spans="1:6" x14ac:dyDescent="0.25">
      <c r="A13623" s="2" t="s">
        <v>342</v>
      </c>
      <c r="B13623" s="2" t="s">
        <v>391</v>
      </c>
      <c r="C13623" s="2" t="s">
        <v>387</v>
      </c>
      <c r="D13623" s="2">
        <v>2011</v>
      </c>
      <c r="E13623" s="2" t="s">
        <v>388</v>
      </c>
      <c r="F13623" s="2">
        <v>216690198</v>
      </c>
    </row>
    <row r="13624" spans="1:6" x14ac:dyDescent="0.25">
      <c r="A13624" s="2" t="s">
        <v>342</v>
      </c>
      <c r="B13624" s="2" t="s">
        <v>391</v>
      </c>
      <c r="C13624" s="2" t="s">
        <v>387</v>
      </c>
      <c r="D13624" s="2">
        <v>2012</v>
      </c>
      <c r="E13624" s="2" t="s">
        <v>388</v>
      </c>
      <c r="F13624" s="2">
        <v>254376161</v>
      </c>
    </row>
    <row r="13625" spans="1:6" x14ac:dyDescent="0.25">
      <c r="A13625" s="2" t="s">
        <v>342</v>
      </c>
      <c r="B13625" s="2" t="s">
        <v>391</v>
      </c>
      <c r="C13625" s="2" t="s">
        <v>387</v>
      </c>
      <c r="D13625" s="2">
        <v>2013</v>
      </c>
      <c r="E13625" s="2" t="s">
        <v>388</v>
      </c>
      <c r="F13625" s="2">
        <v>300751944</v>
      </c>
    </row>
    <row r="13626" spans="1:6" x14ac:dyDescent="0.25">
      <c r="A13626" s="2" t="s">
        <v>342</v>
      </c>
      <c r="B13626" s="2" t="s">
        <v>391</v>
      </c>
      <c r="C13626" s="2" t="s">
        <v>387</v>
      </c>
      <c r="D13626" s="2">
        <v>2014</v>
      </c>
      <c r="E13626" s="2" t="s">
        <v>388</v>
      </c>
      <c r="F13626" s="2">
        <v>339825599</v>
      </c>
    </row>
    <row r="13627" spans="1:6" x14ac:dyDescent="0.25">
      <c r="A13627" s="2" t="s">
        <v>342</v>
      </c>
      <c r="B13627" s="2" t="s">
        <v>391</v>
      </c>
      <c r="C13627" s="2" t="s">
        <v>387</v>
      </c>
      <c r="D13627" s="2">
        <v>2015</v>
      </c>
      <c r="E13627" s="2" t="s">
        <v>388</v>
      </c>
      <c r="F13627" s="2">
        <v>461092669</v>
      </c>
    </row>
    <row r="13628" spans="1:6" x14ac:dyDescent="0.25">
      <c r="A13628" s="2" t="s">
        <v>342</v>
      </c>
      <c r="B13628" s="2" t="s">
        <v>391</v>
      </c>
      <c r="C13628" s="2" t="s">
        <v>387</v>
      </c>
      <c r="D13628" s="2">
        <v>2016</v>
      </c>
      <c r="E13628" s="2" t="s">
        <v>388</v>
      </c>
      <c r="F13628" s="2">
        <v>290501806</v>
      </c>
    </row>
    <row r="13629" spans="1:6" x14ac:dyDescent="0.25">
      <c r="A13629" s="2" t="s">
        <v>342</v>
      </c>
      <c r="B13629" s="2" t="s">
        <v>391</v>
      </c>
      <c r="C13629" s="2" t="s">
        <v>387</v>
      </c>
      <c r="D13629" s="2">
        <v>2017</v>
      </c>
      <c r="E13629" s="2" t="s">
        <v>388</v>
      </c>
      <c r="F13629" s="2">
        <v>206134799</v>
      </c>
    </row>
    <row r="13630" spans="1:6" x14ac:dyDescent="0.25">
      <c r="A13630" s="2" t="s">
        <v>342</v>
      </c>
      <c r="B13630" s="2" t="s">
        <v>391</v>
      </c>
      <c r="C13630" s="2" t="s">
        <v>387</v>
      </c>
      <c r="D13630" s="2">
        <v>2018</v>
      </c>
      <c r="E13630" s="2" t="s">
        <v>388</v>
      </c>
      <c r="F13630" s="2">
        <v>307664026</v>
      </c>
    </row>
    <row r="13631" spans="1:6" x14ac:dyDescent="0.25">
      <c r="A13631" s="2" t="s">
        <v>342</v>
      </c>
      <c r="B13631" s="2" t="s">
        <v>391</v>
      </c>
      <c r="C13631" s="2" t="s">
        <v>387</v>
      </c>
      <c r="D13631" s="2">
        <v>2019</v>
      </c>
      <c r="E13631" s="2" t="s">
        <v>388</v>
      </c>
      <c r="F13631" s="2">
        <v>327819268</v>
      </c>
    </row>
    <row r="13632" spans="1:6" x14ac:dyDescent="0.25">
      <c r="A13632" s="2" t="s">
        <v>342</v>
      </c>
      <c r="B13632" s="2" t="s">
        <v>391</v>
      </c>
      <c r="C13632" s="2" t="s">
        <v>387</v>
      </c>
      <c r="D13632" s="2">
        <v>2020</v>
      </c>
      <c r="E13632" s="2" t="s">
        <v>388</v>
      </c>
      <c r="F13632" s="2">
        <v>345865097</v>
      </c>
    </row>
    <row r="13633" spans="1:6" x14ac:dyDescent="0.25">
      <c r="A13633" s="2" t="s">
        <v>342</v>
      </c>
      <c r="B13633" s="2" t="s">
        <v>391</v>
      </c>
      <c r="C13633" s="2" t="s">
        <v>387</v>
      </c>
      <c r="D13633" s="2">
        <v>2021</v>
      </c>
      <c r="E13633" s="2" t="s">
        <v>388</v>
      </c>
      <c r="F13633" s="2">
        <v>357018759</v>
      </c>
    </row>
    <row r="13634" spans="1:6" x14ac:dyDescent="0.25">
      <c r="A13634" s="2" t="s">
        <v>342</v>
      </c>
      <c r="B13634" s="2" t="s">
        <v>391</v>
      </c>
      <c r="C13634" s="2" t="s">
        <v>389</v>
      </c>
      <c r="D13634" s="2">
        <v>2010</v>
      </c>
      <c r="E13634" s="2" t="s">
        <v>388</v>
      </c>
      <c r="F13634" s="2">
        <v>242785315</v>
      </c>
    </row>
    <row r="13635" spans="1:6" x14ac:dyDescent="0.25">
      <c r="A13635" s="2" t="s">
        <v>342</v>
      </c>
      <c r="B13635" s="2" t="s">
        <v>391</v>
      </c>
      <c r="C13635" s="2" t="s">
        <v>389</v>
      </c>
      <c r="D13635" s="2">
        <v>2011</v>
      </c>
      <c r="E13635" s="2" t="s">
        <v>388</v>
      </c>
      <c r="F13635" s="2">
        <v>434951501</v>
      </c>
    </row>
    <row r="13636" spans="1:6" x14ac:dyDescent="0.25">
      <c r="A13636" s="2" t="s">
        <v>342</v>
      </c>
      <c r="B13636" s="2" t="s">
        <v>391</v>
      </c>
      <c r="C13636" s="2" t="s">
        <v>389</v>
      </c>
      <c r="D13636" s="2">
        <v>2012</v>
      </c>
      <c r="E13636" s="2" t="s">
        <v>388</v>
      </c>
      <c r="F13636" s="2">
        <v>243326758</v>
      </c>
    </row>
    <row r="13637" spans="1:6" x14ac:dyDescent="0.25">
      <c r="A13637" s="2" t="s">
        <v>342</v>
      </c>
      <c r="B13637" s="2" t="s">
        <v>391</v>
      </c>
      <c r="C13637" s="2" t="s">
        <v>389</v>
      </c>
      <c r="D13637" s="2">
        <v>2013</v>
      </c>
      <c r="E13637" s="2" t="s">
        <v>388</v>
      </c>
      <c r="F13637" s="2">
        <v>178676551</v>
      </c>
    </row>
    <row r="13638" spans="1:6" x14ac:dyDescent="0.25">
      <c r="A13638" s="2" t="s">
        <v>342</v>
      </c>
      <c r="B13638" s="2" t="s">
        <v>391</v>
      </c>
      <c r="C13638" s="2" t="s">
        <v>389</v>
      </c>
      <c r="D13638" s="2">
        <v>2014</v>
      </c>
      <c r="E13638" s="2" t="s">
        <v>388</v>
      </c>
      <c r="F13638" s="2">
        <v>181740956</v>
      </c>
    </row>
    <row r="13639" spans="1:6" x14ac:dyDescent="0.25">
      <c r="A13639" s="2" t="s">
        <v>342</v>
      </c>
      <c r="B13639" s="2" t="s">
        <v>391</v>
      </c>
      <c r="C13639" s="2" t="s">
        <v>389</v>
      </c>
      <c r="D13639" s="2">
        <v>2015</v>
      </c>
      <c r="E13639" s="2" t="s">
        <v>388</v>
      </c>
      <c r="F13639" s="2">
        <v>184650863</v>
      </c>
    </row>
    <row r="13640" spans="1:6" x14ac:dyDescent="0.25">
      <c r="A13640" s="2" t="s">
        <v>342</v>
      </c>
      <c r="B13640" s="2" t="s">
        <v>391</v>
      </c>
      <c r="C13640" s="2" t="s">
        <v>389</v>
      </c>
      <c r="D13640" s="2">
        <v>2016</v>
      </c>
      <c r="E13640" s="2" t="s">
        <v>388</v>
      </c>
      <c r="F13640" s="2">
        <v>1248073643</v>
      </c>
    </row>
    <row r="13641" spans="1:6" x14ac:dyDescent="0.25">
      <c r="A13641" s="2" t="s">
        <v>342</v>
      </c>
      <c r="B13641" s="2" t="s">
        <v>391</v>
      </c>
      <c r="C13641" s="2" t="s">
        <v>389</v>
      </c>
      <c r="D13641" s="2">
        <v>2017</v>
      </c>
      <c r="E13641" s="2" t="s">
        <v>388</v>
      </c>
      <c r="F13641" s="2">
        <v>1499295862</v>
      </c>
    </row>
    <row r="13642" spans="1:6" x14ac:dyDescent="0.25">
      <c r="A13642" s="2" t="s">
        <v>342</v>
      </c>
      <c r="B13642" s="2" t="s">
        <v>391</v>
      </c>
      <c r="C13642" s="2" t="s">
        <v>389</v>
      </c>
      <c r="D13642" s="2">
        <v>2018</v>
      </c>
      <c r="E13642" s="2" t="s">
        <v>388</v>
      </c>
      <c r="F13642" s="2">
        <v>1064804213</v>
      </c>
    </row>
    <row r="13643" spans="1:6" x14ac:dyDescent="0.25">
      <c r="A13643" s="2" t="s">
        <v>342</v>
      </c>
      <c r="B13643" s="2" t="s">
        <v>391</v>
      </c>
      <c r="C13643" s="2" t="s">
        <v>389</v>
      </c>
      <c r="D13643" s="2">
        <v>2019</v>
      </c>
      <c r="E13643" s="2" t="s">
        <v>388</v>
      </c>
      <c r="F13643" s="2">
        <v>1108921884</v>
      </c>
    </row>
    <row r="13644" spans="1:6" x14ac:dyDescent="0.25">
      <c r="A13644" s="2" t="s">
        <v>342</v>
      </c>
      <c r="B13644" s="2" t="s">
        <v>391</v>
      </c>
      <c r="C13644" s="2" t="s">
        <v>389</v>
      </c>
      <c r="D13644" s="2">
        <v>2020</v>
      </c>
      <c r="E13644" s="2" t="s">
        <v>388</v>
      </c>
      <c r="F13644" s="2">
        <v>1158747411</v>
      </c>
    </row>
    <row r="13645" spans="1:6" x14ac:dyDescent="0.25">
      <c r="A13645" s="2" t="s">
        <v>342</v>
      </c>
      <c r="B13645" s="2" t="s">
        <v>391</v>
      </c>
      <c r="C13645" s="2" t="s">
        <v>389</v>
      </c>
      <c r="D13645" s="2">
        <v>2021</v>
      </c>
      <c r="E13645" s="2" t="s">
        <v>388</v>
      </c>
      <c r="F13645" s="2">
        <v>1180449163</v>
      </c>
    </row>
    <row r="13646" spans="1:6" x14ac:dyDescent="0.25">
      <c r="A13646" s="2" t="s">
        <v>342</v>
      </c>
      <c r="B13646" s="2" t="s">
        <v>391</v>
      </c>
      <c r="C13646" s="2" t="s">
        <v>390</v>
      </c>
      <c r="D13646" s="2">
        <v>2010</v>
      </c>
      <c r="E13646" s="2" t="s">
        <v>388</v>
      </c>
      <c r="F13646" s="2">
        <v>96604246</v>
      </c>
    </row>
    <row r="13647" spans="1:6" x14ac:dyDescent="0.25">
      <c r="A13647" s="2" t="s">
        <v>342</v>
      </c>
      <c r="B13647" s="2" t="s">
        <v>391</v>
      </c>
      <c r="C13647" s="2" t="s">
        <v>390</v>
      </c>
      <c r="D13647" s="2">
        <v>2011</v>
      </c>
      <c r="E13647" s="2" t="s">
        <v>388</v>
      </c>
      <c r="F13647" s="2">
        <v>94113553</v>
      </c>
    </row>
    <row r="13648" spans="1:6" x14ac:dyDescent="0.25">
      <c r="A13648" s="2" t="s">
        <v>342</v>
      </c>
      <c r="B13648" s="2" t="s">
        <v>391</v>
      </c>
      <c r="C13648" s="2" t="s">
        <v>390</v>
      </c>
      <c r="D13648" s="2">
        <v>2012</v>
      </c>
      <c r="E13648" s="2" t="s">
        <v>388</v>
      </c>
      <c r="F13648" s="2">
        <v>119789950</v>
      </c>
    </row>
    <row r="13649" spans="1:6" x14ac:dyDescent="0.25">
      <c r="A13649" s="2" t="s">
        <v>342</v>
      </c>
      <c r="B13649" s="2" t="s">
        <v>391</v>
      </c>
      <c r="C13649" s="2" t="s">
        <v>390</v>
      </c>
      <c r="D13649" s="2">
        <v>2013</v>
      </c>
      <c r="E13649" s="2" t="s">
        <v>388</v>
      </c>
      <c r="F13649" s="2">
        <v>117663142</v>
      </c>
    </row>
    <row r="13650" spans="1:6" x14ac:dyDescent="0.25">
      <c r="A13650" s="2" t="s">
        <v>342</v>
      </c>
      <c r="B13650" s="2" t="s">
        <v>391</v>
      </c>
      <c r="C13650" s="2" t="s">
        <v>390</v>
      </c>
      <c r="D13650" s="2">
        <v>2014</v>
      </c>
      <c r="E13650" s="2" t="s">
        <v>388</v>
      </c>
      <c r="F13650" s="2">
        <v>177680060</v>
      </c>
    </row>
    <row r="13651" spans="1:6" x14ac:dyDescent="0.25">
      <c r="A13651" s="2" t="s">
        <v>342</v>
      </c>
      <c r="B13651" s="2" t="s">
        <v>391</v>
      </c>
      <c r="C13651" s="2" t="s">
        <v>390</v>
      </c>
      <c r="D13651" s="2">
        <v>2015</v>
      </c>
      <c r="E13651" s="2" t="s">
        <v>388</v>
      </c>
      <c r="F13651" s="2">
        <v>128583793</v>
      </c>
    </row>
    <row r="13652" spans="1:6" x14ac:dyDescent="0.25">
      <c r="A13652" s="2" t="s">
        <v>342</v>
      </c>
      <c r="B13652" s="2" t="s">
        <v>391</v>
      </c>
      <c r="C13652" s="2" t="s">
        <v>390</v>
      </c>
      <c r="D13652" s="2">
        <v>2016</v>
      </c>
      <c r="E13652" s="2" t="s">
        <v>388</v>
      </c>
      <c r="F13652" s="2">
        <v>283300745</v>
      </c>
    </row>
    <row r="13653" spans="1:6" x14ac:dyDescent="0.25">
      <c r="A13653" s="2" t="s">
        <v>342</v>
      </c>
      <c r="B13653" s="2" t="s">
        <v>391</v>
      </c>
      <c r="C13653" s="2" t="s">
        <v>390</v>
      </c>
      <c r="D13653" s="2">
        <v>2017</v>
      </c>
      <c r="E13653" s="2" t="s">
        <v>388</v>
      </c>
      <c r="F13653" s="2">
        <v>213944468</v>
      </c>
    </row>
    <row r="13654" spans="1:6" x14ac:dyDescent="0.25">
      <c r="A13654" s="2" t="s">
        <v>342</v>
      </c>
      <c r="B13654" s="2" t="s">
        <v>391</v>
      </c>
      <c r="C13654" s="2" t="s">
        <v>390</v>
      </c>
      <c r="D13654" s="2">
        <v>2018</v>
      </c>
      <c r="E13654" s="2" t="s">
        <v>388</v>
      </c>
      <c r="F13654" s="2">
        <v>210733047</v>
      </c>
    </row>
    <row r="13655" spans="1:6" x14ac:dyDescent="0.25">
      <c r="A13655" s="2" t="s">
        <v>342</v>
      </c>
      <c r="B13655" s="2" t="s">
        <v>391</v>
      </c>
      <c r="C13655" s="2" t="s">
        <v>390</v>
      </c>
      <c r="D13655" s="2">
        <v>2019</v>
      </c>
      <c r="E13655" s="2" t="s">
        <v>388</v>
      </c>
      <c r="F13655" s="2">
        <v>220446111</v>
      </c>
    </row>
    <row r="13656" spans="1:6" x14ac:dyDescent="0.25">
      <c r="A13656" s="2" t="s">
        <v>342</v>
      </c>
      <c r="B13656" s="2" t="s">
        <v>391</v>
      </c>
      <c r="C13656" s="2" t="s">
        <v>390</v>
      </c>
      <c r="D13656" s="2">
        <v>2020</v>
      </c>
      <c r="E13656" s="2" t="s">
        <v>388</v>
      </c>
      <c r="F13656" s="2">
        <v>231681215</v>
      </c>
    </row>
    <row r="13657" spans="1:6" x14ac:dyDescent="0.25">
      <c r="A13657" s="2" t="s">
        <v>342</v>
      </c>
      <c r="B13657" s="2" t="s">
        <v>391</v>
      </c>
      <c r="C13657" s="2" t="s">
        <v>390</v>
      </c>
      <c r="D13657" s="2">
        <v>2021</v>
      </c>
      <c r="E13657" s="2" t="s">
        <v>388</v>
      </c>
      <c r="F13657" s="2">
        <v>243537979</v>
      </c>
    </row>
    <row r="13658" spans="1:6" x14ac:dyDescent="0.25">
      <c r="A13658" s="2" t="s">
        <v>343</v>
      </c>
      <c r="B13658" s="2" t="s">
        <v>432</v>
      </c>
      <c r="C13658" s="2" t="s">
        <v>387</v>
      </c>
      <c r="D13658" s="2">
        <v>2010</v>
      </c>
      <c r="E13658" s="2" t="s">
        <v>388</v>
      </c>
      <c r="F13658" s="2">
        <v>110310928</v>
      </c>
    </row>
    <row r="13659" spans="1:6" x14ac:dyDescent="0.25">
      <c r="A13659" s="2" t="s">
        <v>343</v>
      </c>
      <c r="B13659" s="2" t="s">
        <v>432</v>
      </c>
      <c r="C13659" s="2" t="s">
        <v>387</v>
      </c>
      <c r="D13659" s="2">
        <v>2011</v>
      </c>
      <c r="E13659" s="2" t="s">
        <v>388</v>
      </c>
      <c r="F13659" s="2">
        <v>99900864</v>
      </c>
    </row>
    <row r="13660" spans="1:6" x14ac:dyDescent="0.25">
      <c r="A13660" s="2" t="s">
        <v>343</v>
      </c>
      <c r="B13660" s="2" t="s">
        <v>432</v>
      </c>
      <c r="C13660" s="2" t="s">
        <v>387</v>
      </c>
      <c r="D13660" s="2">
        <v>2012</v>
      </c>
      <c r="E13660" s="2" t="s">
        <v>388</v>
      </c>
      <c r="F13660" s="2">
        <v>129615444</v>
      </c>
    </row>
    <row r="13661" spans="1:6" x14ac:dyDescent="0.25">
      <c r="A13661" s="2" t="s">
        <v>343</v>
      </c>
      <c r="B13661" s="2" t="s">
        <v>432</v>
      </c>
      <c r="C13661" s="2" t="s">
        <v>387</v>
      </c>
      <c r="D13661" s="2">
        <v>2013</v>
      </c>
      <c r="E13661" s="2" t="s">
        <v>388</v>
      </c>
      <c r="F13661" s="2">
        <v>155199233</v>
      </c>
    </row>
    <row r="13662" spans="1:6" x14ac:dyDescent="0.25">
      <c r="A13662" s="2" t="s">
        <v>343</v>
      </c>
      <c r="B13662" s="2" t="s">
        <v>432</v>
      </c>
      <c r="C13662" s="2" t="s">
        <v>387</v>
      </c>
      <c r="D13662" s="2">
        <v>2014</v>
      </c>
      <c r="E13662" s="2" t="s">
        <v>388</v>
      </c>
      <c r="F13662" s="2">
        <v>81925128</v>
      </c>
    </row>
    <row r="13663" spans="1:6" x14ac:dyDescent="0.25">
      <c r="A13663" s="2" t="s">
        <v>343</v>
      </c>
      <c r="B13663" s="2" t="s">
        <v>432</v>
      </c>
      <c r="C13663" s="2" t="s">
        <v>387</v>
      </c>
      <c r="D13663" s="2">
        <v>2015</v>
      </c>
      <c r="E13663" s="2" t="s">
        <v>388</v>
      </c>
      <c r="F13663" s="2">
        <v>138707753</v>
      </c>
    </row>
    <row r="13664" spans="1:6" x14ac:dyDescent="0.25">
      <c r="A13664" s="2" t="s">
        <v>343</v>
      </c>
      <c r="B13664" s="2" t="s">
        <v>432</v>
      </c>
      <c r="C13664" s="2" t="s">
        <v>387</v>
      </c>
      <c r="D13664" s="2">
        <v>2016</v>
      </c>
      <c r="E13664" s="2" t="s">
        <v>388</v>
      </c>
      <c r="F13664" s="2">
        <v>111345688</v>
      </c>
    </row>
    <row r="13665" spans="1:6" x14ac:dyDescent="0.25">
      <c r="A13665" s="2" t="s">
        <v>343</v>
      </c>
      <c r="B13665" s="2" t="s">
        <v>432</v>
      </c>
      <c r="C13665" s="2" t="s">
        <v>387</v>
      </c>
      <c r="D13665" s="2">
        <v>2017</v>
      </c>
      <c r="E13665" s="2" t="s">
        <v>388</v>
      </c>
      <c r="F13665" s="2">
        <v>111360110</v>
      </c>
    </row>
    <row r="13666" spans="1:6" x14ac:dyDescent="0.25">
      <c r="A13666" s="2" t="s">
        <v>343</v>
      </c>
      <c r="B13666" s="2" t="s">
        <v>432</v>
      </c>
      <c r="C13666" s="2" t="s">
        <v>387</v>
      </c>
      <c r="D13666" s="2">
        <v>2018</v>
      </c>
      <c r="E13666" s="2" t="s">
        <v>388</v>
      </c>
      <c r="F13666" s="2">
        <v>130324172</v>
      </c>
    </row>
    <row r="13667" spans="1:6" x14ac:dyDescent="0.25">
      <c r="A13667" s="2" t="s">
        <v>343</v>
      </c>
      <c r="B13667" s="2" t="s">
        <v>432</v>
      </c>
      <c r="C13667" s="2" t="s">
        <v>387</v>
      </c>
      <c r="D13667" s="2">
        <v>2019</v>
      </c>
      <c r="E13667" s="2" t="s">
        <v>388</v>
      </c>
      <c r="F13667" s="2">
        <v>138614522</v>
      </c>
    </row>
    <row r="13668" spans="1:6" x14ac:dyDescent="0.25">
      <c r="A13668" s="2" t="s">
        <v>343</v>
      </c>
      <c r="B13668" s="2" t="s">
        <v>432</v>
      </c>
      <c r="C13668" s="2" t="s">
        <v>387</v>
      </c>
      <c r="D13668" s="2">
        <v>2020</v>
      </c>
      <c r="E13668" s="2" t="s">
        <v>388</v>
      </c>
      <c r="F13668" s="2">
        <v>145761992</v>
      </c>
    </row>
    <row r="13669" spans="1:6" x14ac:dyDescent="0.25">
      <c r="A13669" s="2" t="s">
        <v>343</v>
      </c>
      <c r="B13669" s="2" t="s">
        <v>432</v>
      </c>
      <c r="C13669" s="2" t="s">
        <v>387</v>
      </c>
      <c r="D13669" s="2">
        <v>2021</v>
      </c>
      <c r="E13669" s="2" t="s">
        <v>388</v>
      </c>
      <c r="F13669" s="2">
        <v>150417638</v>
      </c>
    </row>
    <row r="13670" spans="1:6" x14ac:dyDescent="0.25">
      <c r="A13670" s="2" t="s">
        <v>343</v>
      </c>
      <c r="B13670" s="2" t="s">
        <v>432</v>
      </c>
      <c r="C13670" s="2" t="s">
        <v>389</v>
      </c>
      <c r="D13670" s="2">
        <v>2010</v>
      </c>
      <c r="E13670" s="2" t="s">
        <v>388</v>
      </c>
      <c r="F13670" s="2">
        <v>31725760</v>
      </c>
    </row>
    <row r="13671" spans="1:6" x14ac:dyDescent="0.25">
      <c r="A13671" s="2" t="s">
        <v>343</v>
      </c>
      <c r="B13671" s="2" t="s">
        <v>432</v>
      </c>
      <c r="C13671" s="2" t="s">
        <v>389</v>
      </c>
      <c r="D13671" s="2">
        <v>2011</v>
      </c>
      <c r="E13671" s="2" t="s">
        <v>388</v>
      </c>
      <c r="F13671" s="2">
        <v>45315600</v>
      </c>
    </row>
    <row r="13672" spans="1:6" x14ac:dyDescent="0.25">
      <c r="A13672" s="2" t="s">
        <v>343</v>
      </c>
      <c r="B13672" s="2" t="s">
        <v>432</v>
      </c>
      <c r="C13672" s="2" t="s">
        <v>389</v>
      </c>
      <c r="D13672" s="2">
        <v>2012</v>
      </c>
      <c r="E13672" s="2" t="s">
        <v>388</v>
      </c>
      <c r="F13672" s="2">
        <v>326201846</v>
      </c>
    </row>
    <row r="13673" spans="1:6" x14ac:dyDescent="0.25">
      <c r="A13673" s="2" t="s">
        <v>343</v>
      </c>
      <c r="B13673" s="2" t="s">
        <v>432</v>
      </c>
      <c r="C13673" s="2" t="s">
        <v>389</v>
      </c>
      <c r="D13673" s="2">
        <v>2013</v>
      </c>
      <c r="E13673" s="2" t="s">
        <v>388</v>
      </c>
      <c r="F13673" s="2">
        <v>99077133</v>
      </c>
    </row>
    <row r="13674" spans="1:6" x14ac:dyDescent="0.25">
      <c r="A13674" s="2" t="s">
        <v>343</v>
      </c>
      <c r="B13674" s="2" t="s">
        <v>432</v>
      </c>
      <c r="C13674" s="2" t="s">
        <v>389</v>
      </c>
      <c r="D13674" s="2">
        <v>2014</v>
      </c>
      <c r="E13674" s="2" t="s">
        <v>388</v>
      </c>
      <c r="F13674" s="2">
        <v>101815700</v>
      </c>
    </row>
    <row r="13675" spans="1:6" x14ac:dyDescent="0.25">
      <c r="A13675" s="2" t="s">
        <v>343</v>
      </c>
      <c r="B13675" s="2" t="s">
        <v>432</v>
      </c>
      <c r="C13675" s="2" t="s">
        <v>389</v>
      </c>
      <c r="D13675" s="2">
        <v>2015</v>
      </c>
      <c r="E13675" s="2" t="s">
        <v>388</v>
      </c>
      <c r="F13675" s="2">
        <v>170847721</v>
      </c>
    </row>
    <row r="13676" spans="1:6" x14ac:dyDescent="0.25">
      <c r="A13676" s="2" t="s">
        <v>343</v>
      </c>
      <c r="B13676" s="2" t="s">
        <v>432</v>
      </c>
      <c r="C13676" s="2" t="s">
        <v>389</v>
      </c>
      <c r="D13676" s="2">
        <v>2016</v>
      </c>
      <c r="E13676" s="2" t="s">
        <v>388</v>
      </c>
      <c r="F13676" s="2">
        <v>124689456</v>
      </c>
    </row>
    <row r="13677" spans="1:6" x14ac:dyDescent="0.25">
      <c r="A13677" s="2" t="s">
        <v>343</v>
      </c>
      <c r="B13677" s="2" t="s">
        <v>432</v>
      </c>
      <c r="C13677" s="2" t="s">
        <v>389</v>
      </c>
      <c r="D13677" s="2">
        <v>2017</v>
      </c>
      <c r="E13677" s="2" t="s">
        <v>388</v>
      </c>
      <c r="F13677" s="2">
        <v>124360990</v>
      </c>
    </row>
    <row r="13678" spans="1:6" x14ac:dyDescent="0.25">
      <c r="A13678" s="2" t="s">
        <v>343</v>
      </c>
      <c r="B13678" s="2" t="s">
        <v>432</v>
      </c>
      <c r="C13678" s="2" t="s">
        <v>389</v>
      </c>
      <c r="D13678" s="2">
        <v>2018</v>
      </c>
      <c r="E13678" s="2" t="s">
        <v>388</v>
      </c>
      <c r="F13678" s="2">
        <v>210959023</v>
      </c>
    </row>
    <row r="13679" spans="1:6" x14ac:dyDescent="0.25">
      <c r="A13679" s="2" t="s">
        <v>343</v>
      </c>
      <c r="B13679" s="2" t="s">
        <v>432</v>
      </c>
      <c r="C13679" s="2" t="s">
        <v>389</v>
      </c>
      <c r="D13679" s="2">
        <v>2019</v>
      </c>
      <c r="E13679" s="2" t="s">
        <v>388</v>
      </c>
      <c r="F13679" s="2">
        <v>220677732</v>
      </c>
    </row>
    <row r="13680" spans="1:6" x14ac:dyDescent="0.25">
      <c r="A13680" s="2" t="s">
        <v>343</v>
      </c>
      <c r="B13680" s="2" t="s">
        <v>432</v>
      </c>
      <c r="C13680" s="2" t="s">
        <v>389</v>
      </c>
      <c r="D13680" s="2">
        <v>2020</v>
      </c>
      <c r="E13680" s="2" t="s">
        <v>388</v>
      </c>
      <c r="F13680" s="2">
        <v>226202338</v>
      </c>
    </row>
    <row r="13681" spans="1:6" x14ac:dyDescent="0.25">
      <c r="A13681" s="2" t="s">
        <v>343</v>
      </c>
      <c r="B13681" s="2" t="s">
        <v>432</v>
      </c>
      <c r="C13681" s="2" t="s">
        <v>389</v>
      </c>
      <c r="D13681" s="2">
        <v>2021</v>
      </c>
      <c r="E13681" s="2" t="s">
        <v>388</v>
      </c>
      <c r="F13681" s="2">
        <v>229688778</v>
      </c>
    </row>
    <row r="13682" spans="1:6" x14ac:dyDescent="0.25">
      <c r="A13682" s="2" t="s">
        <v>343</v>
      </c>
      <c r="B13682" s="2" t="s">
        <v>432</v>
      </c>
      <c r="C13682" s="2" t="s">
        <v>390</v>
      </c>
      <c r="D13682" s="2">
        <v>2010</v>
      </c>
      <c r="E13682" s="2" t="s">
        <v>388</v>
      </c>
      <c r="F13682" s="2">
        <v>70085061</v>
      </c>
    </row>
    <row r="13683" spans="1:6" x14ac:dyDescent="0.25">
      <c r="A13683" s="2" t="s">
        <v>343</v>
      </c>
      <c r="B13683" s="2" t="s">
        <v>432</v>
      </c>
      <c r="C13683" s="2" t="s">
        <v>390</v>
      </c>
      <c r="D13683" s="2">
        <v>2011</v>
      </c>
      <c r="E13683" s="2" t="s">
        <v>388</v>
      </c>
      <c r="F13683" s="2">
        <v>63105729</v>
      </c>
    </row>
    <row r="13684" spans="1:6" x14ac:dyDescent="0.25">
      <c r="A13684" s="2" t="s">
        <v>343</v>
      </c>
      <c r="B13684" s="2" t="s">
        <v>432</v>
      </c>
      <c r="C13684" s="2" t="s">
        <v>390</v>
      </c>
      <c r="D13684" s="2">
        <v>2012</v>
      </c>
      <c r="E13684" s="2" t="s">
        <v>388</v>
      </c>
      <c r="F13684" s="2">
        <v>64415757</v>
      </c>
    </row>
    <row r="13685" spans="1:6" x14ac:dyDescent="0.25">
      <c r="A13685" s="2" t="s">
        <v>343</v>
      </c>
      <c r="B13685" s="2" t="s">
        <v>432</v>
      </c>
      <c r="C13685" s="2" t="s">
        <v>390</v>
      </c>
      <c r="D13685" s="2">
        <v>2013</v>
      </c>
      <c r="E13685" s="2" t="s">
        <v>388</v>
      </c>
      <c r="F13685" s="2">
        <v>59062238</v>
      </c>
    </row>
    <row r="13686" spans="1:6" x14ac:dyDescent="0.25">
      <c r="A13686" s="2" t="s">
        <v>343</v>
      </c>
      <c r="B13686" s="2" t="s">
        <v>432</v>
      </c>
      <c r="C13686" s="2" t="s">
        <v>390</v>
      </c>
      <c r="D13686" s="2">
        <v>2014</v>
      </c>
      <c r="E13686" s="2" t="s">
        <v>388</v>
      </c>
      <c r="F13686" s="2">
        <v>65646846</v>
      </c>
    </row>
    <row r="13687" spans="1:6" x14ac:dyDescent="0.25">
      <c r="A13687" s="2" t="s">
        <v>343</v>
      </c>
      <c r="B13687" s="2" t="s">
        <v>432</v>
      </c>
      <c r="C13687" s="2" t="s">
        <v>390</v>
      </c>
      <c r="D13687" s="2">
        <v>2015</v>
      </c>
      <c r="E13687" s="2" t="s">
        <v>388</v>
      </c>
      <c r="F13687" s="2">
        <v>84844404</v>
      </c>
    </row>
    <row r="13688" spans="1:6" x14ac:dyDescent="0.25">
      <c r="A13688" s="2" t="s">
        <v>343</v>
      </c>
      <c r="B13688" s="2" t="s">
        <v>432</v>
      </c>
      <c r="C13688" s="2" t="s">
        <v>390</v>
      </c>
      <c r="D13688" s="2">
        <v>2016</v>
      </c>
      <c r="E13688" s="2" t="s">
        <v>388</v>
      </c>
      <c r="F13688" s="2">
        <v>81323920</v>
      </c>
    </row>
    <row r="13689" spans="1:6" x14ac:dyDescent="0.25">
      <c r="A13689" s="2" t="s">
        <v>343</v>
      </c>
      <c r="B13689" s="2" t="s">
        <v>432</v>
      </c>
      <c r="C13689" s="2" t="s">
        <v>390</v>
      </c>
      <c r="D13689" s="2">
        <v>2017</v>
      </c>
      <c r="E13689" s="2" t="s">
        <v>388</v>
      </c>
      <c r="F13689" s="2">
        <v>84042555</v>
      </c>
    </row>
    <row r="13690" spans="1:6" x14ac:dyDescent="0.25">
      <c r="A13690" s="2" t="s">
        <v>343</v>
      </c>
      <c r="B13690" s="2" t="s">
        <v>432</v>
      </c>
      <c r="C13690" s="2" t="s">
        <v>390</v>
      </c>
      <c r="D13690" s="2">
        <v>2018</v>
      </c>
      <c r="E13690" s="2" t="s">
        <v>388</v>
      </c>
      <c r="F13690" s="2">
        <v>84626640</v>
      </c>
    </row>
    <row r="13691" spans="1:6" x14ac:dyDescent="0.25">
      <c r="A13691" s="2" t="s">
        <v>343</v>
      </c>
      <c r="B13691" s="2" t="s">
        <v>432</v>
      </c>
      <c r="C13691" s="2" t="s">
        <v>390</v>
      </c>
      <c r="D13691" s="2">
        <v>2019</v>
      </c>
      <c r="E13691" s="2" t="s">
        <v>388</v>
      </c>
      <c r="F13691" s="2">
        <v>89339256</v>
      </c>
    </row>
    <row r="13692" spans="1:6" x14ac:dyDescent="0.25">
      <c r="A13692" s="2" t="s">
        <v>343</v>
      </c>
      <c r="B13692" s="2" t="s">
        <v>432</v>
      </c>
      <c r="C13692" s="2" t="s">
        <v>390</v>
      </c>
      <c r="D13692" s="2">
        <v>2020</v>
      </c>
      <c r="E13692" s="2" t="s">
        <v>388</v>
      </c>
      <c r="F13692" s="2">
        <v>94521729</v>
      </c>
    </row>
    <row r="13693" spans="1:6" x14ac:dyDescent="0.25">
      <c r="A13693" s="2" t="s">
        <v>343</v>
      </c>
      <c r="B13693" s="2" t="s">
        <v>432</v>
      </c>
      <c r="C13693" s="2" t="s">
        <v>390</v>
      </c>
      <c r="D13693" s="2">
        <v>2021</v>
      </c>
      <c r="E13693" s="2" t="s">
        <v>388</v>
      </c>
      <c r="F13693" s="2">
        <v>100407527</v>
      </c>
    </row>
    <row r="13694" spans="1:6" x14ac:dyDescent="0.25">
      <c r="A13694" s="2" t="s">
        <v>344</v>
      </c>
      <c r="B13694" s="2" t="s">
        <v>396</v>
      </c>
      <c r="C13694" s="2" t="s">
        <v>387</v>
      </c>
      <c r="D13694" s="2">
        <v>2010</v>
      </c>
      <c r="E13694" s="2" t="s">
        <v>388</v>
      </c>
      <c r="F13694" s="2">
        <v>223693577</v>
      </c>
    </row>
    <row r="13695" spans="1:6" x14ac:dyDescent="0.25">
      <c r="A13695" s="2" t="s">
        <v>344</v>
      </c>
      <c r="B13695" s="2" t="s">
        <v>396</v>
      </c>
      <c r="C13695" s="2" t="s">
        <v>387</v>
      </c>
      <c r="D13695" s="2">
        <v>2011</v>
      </c>
      <c r="E13695" s="2" t="s">
        <v>388</v>
      </c>
      <c r="F13695" s="2">
        <v>107583397</v>
      </c>
    </row>
    <row r="13696" spans="1:6" x14ac:dyDescent="0.25">
      <c r="A13696" s="2" t="s">
        <v>344</v>
      </c>
      <c r="B13696" s="2" t="s">
        <v>396</v>
      </c>
      <c r="C13696" s="2" t="s">
        <v>387</v>
      </c>
      <c r="D13696" s="2">
        <v>2012</v>
      </c>
      <c r="E13696" s="2" t="s">
        <v>388</v>
      </c>
      <c r="F13696" s="2">
        <v>99520313</v>
      </c>
    </row>
    <row r="13697" spans="1:6" x14ac:dyDescent="0.25">
      <c r="A13697" s="2" t="s">
        <v>344</v>
      </c>
      <c r="B13697" s="2" t="s">
        <v>396</v>
      </c>
      <c r="C13697" s="2" t="s">
        <v>387</v>
      </c>
      <c r="D13697" s="2">
        <v>2013</v>
      </c>
      <c r="E13697" s="2" t="s">
        <v>388</v>
      </c>
      <c r="F13697" s="2">
        <v>114045209</v>
      </c>
    </row>
    <row r="13698" spans="1:6" x14ac:dyDescent="0.25">
      <c r="A13698" s="2" t="s">
        <v>344</v>
      </c>
      <c r="B13698" s="2" t="s">
        <v>396</v>
      </c>
      <c r="C13698" s="2" t="s">
        <v>387</v>
      </c>
      <c r="D13698" s="2">
        <v>2014</v>
      </c>
      <c r="E13698" s="2" t="s">
        <v>388</v>
      </c>
      <c r="F13698" s="2">
        <v>127368104</v>
      </c>
    </row>
    <row r="13699" spans="1:6" x14ac:dyDescent="0.25">
      <c r="A13699" s="2" t="s">
        <v>344</v>
      </c>
      <c r="B13699" s="2" t="s">
        <v>396</v>
      </c>
      <c r="C13699" s="2" t="s">
        <v>387</v>
      </c>
      <c r="D13699" s="2">
        <v>2015</v>
      </c>
      <c r="E13699" s="2" t="s">
        <v>388</v>
      </c>
      <c r="F13699" s="2">
        <v>125116757</v>
      </c>
    </row>
    <row r="13700" spans="1:6" x14ac:dyDescent="0.25">
      <c r="A13700" s="2" t="s">
        <v>344</v>
      </c>
      <c r="B13700" s="2" t="s">
        <v>396</v>
      </c>
      <c r="C13700" s="2" t="s">
        <v>387</v>
      </c>
      <c r="D13700" s="2">
        <v>2016</v>
      </c>
      <c r="E13700" s="2" t="s">
        <v>388</v>
      </c>
      <c r="F13700" s="2">
        <v>118288911</v>
      </c>
    </row>
    <row r="13701" spans="1:6" x14ac:dyDescent="0.25">
      <c r="A13701" s="2" t="s">
        <v>344</v>
      </c>
      <c r="B13701" s="2" t="s">
        <v>396</v>
      </c>
      <c r="C13701" s="2" t="s">
        <v>387</v>
      </c>
      <c r="D13701" s="2">
        <v>2017</v>
      </c>
      <c r="E13701" s="2" t="s">
        <v>388</v>
      </c>
      <c r="F13701" s="2">
        <v>611351119</v>
      </c>
    </row>
    <row r="13702" spans="1:6" x14ac:dyDescent="0.25">
      <c r="A13702" s="2" t="s">
        <v>344</v>
      </c>
      <c r="B13702" s="2" t="s">
        <v>396</v>
      </c>
      <c r="C13702" s="2" t="s">
        <v>387</v>
      </c>
      <c r="D13702" s="2">
        <v>2018</v>
      </c>
      <c r="E13702" s="2" t="s">
        <v>388</v>
      </c>
      <c r="F13702" s="2">
        <v>327463194</v>
      </c>
    </row>
    <row r="13703" spans="1:6" x14ac:dyDescent="0.25">
      <c r="A13703" s="2" t="s">
        <v>344</v>
      </c>
      <c r="B13703" s="2" t="s">
        <v>396</v>
      </c>
      <c r="C13703" s="2" t="s">
        <v>387</v>
      </c>
      <c r="D13703" s="2">
        <v>2019</v>
      </c>
      <c r="E13703" s="2" t="s">
        <v>388</v>
      </c>
      <c r="F13703" s="2">
        <v>350683296</v>
      </c>
    </row>
    <row r="13704" spans="1:6" x14ac:dyDescent="0.25">
      <c r="A13704" s="2" t="s">
        <v>344</v>
      </c>
      <c r="B13704" s="2" t="s">
        <v>396</v>
      </c>
      <c r="C13704" s="2" t="s">
        <v>387</v>
      </c>
      <c r="D13704" s="2">
        <v>2020</v>
      </c>
      <c r="E13704" s="2" t="s">
        <v>388</v>
      </c>
      <c r="F13704" s="2">
        <v>371534787</v>
      </c>
    </row>
    <row r="13705" spans="1:6" x14ac:dyDescent="0.25">
      <c r="A13705" s="2" t="s">
        <v>344</v>
      </c>
      <c r="B13705" s="2" t="s">
        <v>396</v>
      </c>
      <c r="C13705" s="2" t="s">
        <v>387</v>
      </c>
      <c r="D13705" s="2">
        <v>2021</v>
      </c>
      <c r="E13705" s="2" t="s">
        <v>388</v>
      </c>
      <c r="F13705" s="2">
        <v>385837885</v>
      </c>
    </row>
    <row r="13706" spans="1:6" x14ac:dyDescent="0.25">
      <c r="A13706" s="2" t="s">
        <v>344</v>
      </c>
      <c r="B13706" s="2" t="s">
        <v>396</v>
      </c>
      <c r="C13706" s="2" t="s">
        <v>389</v>
      </c>
      <c r="D13706" s="2">
        <v>2010</v>
      </c>
      <c r="E13706" s="2" t="s">
        <v>388</v>
      </c>
      <c r="F13706" s="2">
        <v>231976306</v>
      </c>
    </row>
    <row r="13707" spans="1:6" x14ac:dyDescent="0.25">
      <c r="A13707" s="2" t="s">
        <v>344</v>
      </c>
      <c r="B13707" s="2" t="s">
        <v>396</v>
      </c>
      <c r="C13707" s="2" t="s">
        <v>389</v>
      </c>
      <c r="D13707" s="2">
        <v>2011</v>
      </c>
      <c r="E13707" s="2" t="s">
        <v>388</v>
      </c>
      <c r="F13707" s="2">
        <v>195256381</v>
      </c>
    </row>
    <row r="13708" spans="1:6" x14ac:dyDescent="0.25">
      <c r="A13708" s="2" t="s">
        <v>344</v>
      </c>
      <c r="B13708" s="2" t="s">
        <v>396</v>
      </c>
      <c r="C13708" s="2" t="s">
        <v>389</v>
      </c>
      <c r="D13708" s="2">
        <v>2012</v>
      </c>
      <c r="E13708" s="2" t="s">
        <v>388</v>
      </c>
      <c r="F13708" s="2">
        <v>347162162</v>
      </c>
    </row>
    <row r="13709" spans="1:6" x14ac:dyDescent="0.25">
      <c r="A13709" s="2" t="s">
        <v>344</v>
      </c>
      <c r="B13709" s="2" t="s">
        <v>396</v>
      </c>
      <c r="C13709" s="2" t="s">
        <v>389</v>
      </c>
      <c r="D13709" s="2">
        <v>2013</v>
      </c>
      <c r="E13709" s="2" t="s">
        <v>388</v>
      </c>
      <c r="F13709" s="2">
        <v>260209561</v>
      </c>
    </row>
    <row r="13710" spans="1:6" x14ac:dyDescent="0.25">
      <c r="A13710" s="2" t="s">
        <v>344</v>
      </c>
      <c r="B13710" s="2" t="s">
        <v>396</v>
      </c>
      <c r="C13710" s="2" t="s">
        <v>389</v>
      </c>
      <c r="D13710" s="2">
        <v>2014</v>
      </c>
      <c r="E13710" s="2" t="s">
        <v>388</v>
      </c>
      <c r="F13710" s="2">
        <v>243825067</v>
      </c>
    </row>
    <row r="13711" spans="1:6" x14ac:dyDescent="0.25">
      <c r="A13711" s="2" t="s">
        <v>344</v>
      </c>
      <c r="B13711" s="2" t="s">
        <v>396</v>
      </c>
      <c r="C13711" s="2" t="s">
        <v>389</v>
      </c>
      <c r="D13711" s="2">
        <v>2015</v>
      </c>
      <c r="E13711" s="2" t="s">
        <v>388</v>
      </c>
      <c r="F13711" s="2">
        <v>395953729</v>
      </c>
    </row>
    <row r="13712" spans="1:6" x14ac:dyDescent="0.25">
      <c r="A13712" s="2" t="s">
        <v>344</v>
      </c>
      <c r="B13712" s="2" t="s">
        <v>396</v>
      </c>
      <c r="C13712" s="2" t="s">
        <v>389</v>
      </c>
      <c r="D13712" s="2">
        <v>2016</v>
      </c>
      <c r="E13712" s="2" t="s">
        <v>388</v>
      </c>
      <c r="F13712" s="2">
        <v>355484016</v>
      </c>
    </row>
    <row r="13713" spans="1:6" x14ac:dyDescent="0.25">
      <c r="A13713" s="2" t="s">
        <v>344</v>
      </c>
      <c r="B13713" s="2" t="s">
        <v>396</v>
      </c>
      <c r="C13713" s="2" t="s">
        <v>389</v>
      </c>
      <c r="D13713" s="2">
        <v>2017</v>
      </c>
      <c r="E13713" s="2" t="s">
        <v>388</v>
      </c>
      <c r="F13713" s="2">
        <v>170470677</v>
      </c>
    </row>
    <row r="13714" spans="1:6" x14ac:dyDescent="0.25">
      <c r="A13714" s="2" t="s">
        <v>344</v>
      </c>
      <c r="B13714" s="2" t="s">
        <v>396</v>
      </c>
      <c r="C13714" s="2" t="s">
        <v>389</v>
      </c>
      <c r="D13714" s="2">
        <v>2018</v>
      </c>
      <c r="E13714" s="2" t="s">
        <v>388</v>
      </c>
      <c r="F13714" s="2">
        <v>419552014</v>
      </c>
    </row>
    <row r="13715" spans="1:6" x14ac:dyDescent="0.25">
      <c r="A13715" s="2" t="s">
        <v>344</v>
      </c>
      <c r="B13715" s="2" t="s">
        <v>396</v>
      </c>
      <c r="C13715" s="2" t="s">
        <v>389</v>
      </c>
      <c r="D13715" s="2">
        <v>2019</v>
      </c>
      <c r="E13715" s="2" t="s">
        <v>388</v>
      </c>
      <c r="F13715" s="2">
        <v>437196873</v>
      </c>
    </row>
    <row r="13716" spans="1:6" x14ac:dyDescent="0.25">
      <c r="A13716" s="2" t="s">
        <v>344</v>
      </c>
      <c r="B13716" s="2" t="s">
        <v>396</v>
      </c>
      <c r="C13716" s="2" t="s">
        <v>389</v>
      </c>
      <c r="D13716" s="2">
        <v>2020</v>
      </c>
      <c r="E13716" s="2" t="s">
        <v>388</v>
      </c>
      <c r="F13716" s="2">
        <v>443942962</v>
      </c>
    </row>
    <row r="13717" spans="1:6" x14ac:dyDescent="0.25">
      <c r="A13717" s="2" t="s">
        <v>344</v>
      </c>
      <c r="B13717" s="2" t="s">
        <v>396</v>
      </c>
      <c r="C13717" s="2" t="s">
        <v>389</v>
      </c>
      <c r="D13717" s="2">
        <v>2021</v>
      </c>
      <c r="E13717" s="2" t="s">
        <v>388</v>
      </c>
      <c r="F13717" s="2">
        <v>448397244</v>
      </c>
    </row>
    <row r="13718" spans="1:6" x14ac:dyDescent="0.25">
      <c r="A13718" s="2" t="s">
        <v>344</v>
      </c>
      <c r="B13718" s="2" t="s">
        <v>396</v>
      </c>
      <c r="C13718" s="2" t="s">
        <v>390</v>
      </c>
      <c r="D13718" s="2">
        <v>2010</v>
      </c>
      <c r="E13718" s="2" t="s">
        <v>388</v>
      </c>
      <c r="F13718" s="2">
        <v>74861454</v>
      </c>
    </row>
    <row r="13719" spans="1:6" x14ac:dyDescent="0.25">
      <c r="A13719" s="2" t="s">
        <v>344</v>
      </c>
      <c r="B13719" s="2" t="s">
        <v>396</v>
      </c>
      <c r="C13719" s="2" t="s">
        <v>390</v>
      </c>
      <c r="D13719" s="2">
        <v>2011</v>
      </c>
      <c r="E13719" s="2" t="s">
        <v>388</v>
      </c>
      <c r="F13719" s="2">
        <v>100626462</v>
      </c>
    </row>
    <row r="13720" spans="1:6" x14ac:dyDescent="0.25">
      <c r="A13720" s="2" t="s">
        <v>344</v>
      </c>
      <c r="B13720" s="2" t="s">
        <v>396</v>
      </c>
      <c r="C13720" s="2" t="s">
        <v>390</v>
      </c>
      <c r="D13720" s="2">
        <v>2012</v>
      </c>
      <c r="E13720" s="2" t="s">
        <v>388</v>
      </c>
      <c r="F13720" s="2">
        <v>131846157</v>
      </c>
    </row>
    <row r="13721" spans="1:6" x14ac:dyDescent="0.25">
      <c r="A13721" s="2" t="s">
        <v>344</v>
      </c>
      <c r="B13721" s="2" t="s">
        <v>396</v>
      </c>
      <c r="C13721" s="2" t="s">
        <v>390</v>
      </c>
      <c r="D13721" s="2">
        <v>2013</v>
      </c>
      <c r="E13721" s="2" t="s">
        <v>388</v>
      </c>
      <c r="F13721" s="2">
        <v>49767148</v>
      </c>
    </row>
    <row r="13722" spans="1:6" x14ac:dyDescent="0.25">
      <c r="A13722" s="2" t="s">
        <v>344</v>
      </c>
      <c r="B13722" s="2" t="s">
        <v>396</v>
      </c>
      <c r="C13722" s="2" t="s">
        <v>390</v>
      </c>
      <c r="D13722" s="2">
        <v>2014</v>
      </c>
      <c r="E13722" s="2" t="s">
        <v>388</v>
      </c>
      <c r="F13722" s="2">
        <v>164973650</v>
      </c>
    </row>
    <row r="13723" spans="1:6" x14ac:dyDescent="0.25">
      <c r="A13723" s="2" t="s">
        <v>344</v>
      </c>
      <c r="B13723" s="2" t="s">
        <v>396</v>
      </c>
      <c r="C13723" s="2" t="s">
        <v>390</v>
      </c>
      <c r="D13723" s="2">
        <v>2015</v>
      </c>
      <c r="E13723" s="2" t="s">
        <v>388</v>
      </c>
      <c r="F13723" s="2">
        <v>73117561</v>
      </c>
    </row>
    <row r="13724" spans="1:6" x14ac:dyDescent="0.25">
      <c r="A13724" s="2" t="s">
        <v>344</v>
      </c>
      <c r="B13724" s="2" t="s">
        <v>396</v>
      </c>
      <c r="C13724" s="2" t="s">
        <v>390</v>
      </c>
      <c r="D13724" s="2">
        <v>2016</v>
      </c>
      <c r="E13724" s="2" t="s">
        <v>388</v>
      </c>
      <c r="F13724" s="2">
        <v>92829387</v>
      </c>
    </row>
    <row r="13725" spans="1:6" x14ac:dyDescent="0.25">
      <c r="A13725" s="2" t="s">
        <v>344</v>
      </c>
      <c r="B13725" s="2" t="s">
        <v>396</v>
      </c>
      <c r="C13725" s="2" t="s">
        <v>390</v>
      </c>
      <c r="D13725" s="2">
        <v>2017</v>
      </c>
      <c r="E13725" s="2" t="s">
        <v>388</v>
      </c>
      <c r="F13725" s="2">
        <v>49999069</v>
      </c>
    </row>
    <row r="13726" spans="1:6" x14ac:dyDescent="0.25">
      <c r="A13726" s="2" t="s">
        <v>344</v>
      </c>
      <c r="B13726" s="2" t="s">
        <v>396</v>
      </c>
      <c r="C13726" s="2" t="s">
        <v>390</v>
      </c>
      <c r="D13726" s="2">
        <v>2018</v>
      </c>
      <c r="E13726" s="2" t="s">
        <v>388</v>
      </c>
      <c r="F13726" s="2">
        <v>79698447</v>
      </c>
    </row>
    <row r="13727" spans="1:6" x14ac:dyDescent="0.25">
      <c r="A13727" s="2" t="s">
        <v>344</v>
      </c>
      <c r="B13727" s="2" t="s">
        <v>396</v>
      </c>
      <c r="C13727" s="2" t="s">
        <v>390</v>
      </c>
      <c r="D13727" s="2">
        <v>2019</v>
      </c>
      <c r="E13727" s="2" t="s">
        <v>388</v>
      </c>
      <c r="F13727" s="2">
        <v>85215438</v>
      </c>
    </row>
    <row r="13728" spans="1:6" x14ac:dyDescent="0.25">
      <c r="A13728" s="2" t="s">
        <v>344</v>
      </c>
      <c r="B13728" s="2" t="s">
        <v>396</v>
      </c>
      <c r="C13728" s="2" t="s">
        <v>390</v>
      </c>
      <c r="D13728" s="2">
        <v>2020</v>
      </c>
      <c r="E13728" s="2" t="s">
        <v>388</v>
      </c>
      <c r="F13728" s="2">
        <v>90363292</v>
      </c>
    </row>
    <row r="13729" spans="1:6" x14ac:dyDescent="0.25">
      <c r="A13729" s="2" t="s">
        <v>344</v>
      </c>
      <c r="B13729" s="2" t="s">
        <v>396</v>
      </c>
      <c r="C13729" s="2" t="s">
        <v>390</v>
      </c>
      <c r="D13729" s="2">
        <v>2021</v>
      </c>
      <c r="E13729" s="2" t="s">
        <v>388</v>
      </c>
      <c r="F13729" s="2">
        <v>96063922</v>
      </c>
    </row>
    <row r="13730" spans="1:6" x14ac:dyDescent="0.25">
      <c r="A13730" s="2" t="s">
        <v>345</v>
      </c>
      <c r="B13730" s="2" t="s">
        <v>429</v>
      </c>
      <c r="C13730" s="2" t="s">
        <v>387</v>
      </c>
      <c r="D13730" s="2">
        <v>2010</v>
      </c>
      <c r="E13730" s="2" t="s">
        <v>388</v>
      </c>
      <c r="F13730" s="2">
        <v>314848082</v>
      </c>
    </row>
    <row r="13731" spans="1:6" x14ac:dyDescent="0.25">
      <c r="A13731" s="2" t="s">
        <v>345</v>
      </c>
      <c r="B13731" s="2" t="s">
        <v>429</v>
      </c>
      <c r="C13731" s="2" t="s">
        <v>387</v>
      </c>
      <c r="D13731" s="2">
        <v>2011</v>
      </c>
      <c r="E13731" s="2" t="s">
        <v>388</v>
      </c>
      <c r="F13731" s="2">
        <v>130989577</v>
      </c>
    </row>
    <row r="13732" spans="1:6" x14ac:dyDescent="0.25">
      <c r="A13732" s="2" t="s">
        <v>345</v>
      </c>
      <c r="B13732" s="2" t="s">
        <v>429</v>
      </c>
      <c r="C13732" s="2" t="s">
        <v>387</v>
      </c>
      <c r="D13732" s="2">
        <v>2012</v>
      </c>
      <c r="E13732" s="2" t="s">
        <v>388</v>
      </c>
      <c r="F13732" s="2">
        <v>237052366</v>
      </c>
    </row>
    <row r="13733" spans="1:6" x14ac:dyDescent="0.25">
      <c r="A13733" s="2" t="s">
        <v>345</v>
      </c>
      <c r="B13733" s="2" t="s">
        <v>429</v>
      </c>
      <c r="C13733" s="2" t="s">
        <v>387</v>
      </c>
      <c r="D13733" s="2">
        <v>2013</v>
      </c>
      <c r="E13733" s="2" t="s">
        <v>388</v>
      </c>
      <c r="F13733" s="2">
        <v>108874530</v>
      </c>
    </row>
    <row r="13734" spans="1:6" x14ac:dyDescent="0.25">
      <c r="A13734" s="2" t="s">
        <v>345</v>
      </c>
      <c r="B13734" s="2" t="s">
        <v>429</v>
      </c>
      <c r="C13734" s="2" t="s">
        <v>387</v>
      </c>
      <c r="D13734" s="2">
        <v>2014</v>
      </c>
      <c r="E13734" s="2" t="s">
        <v>388</v>
      </c>
      <c r="F13734" s="2">
        <v>96419515</v>
      </c>
    </row>
    <row r="13735" spans="1:6" x14ac:dyDescent="0.25">
      <c r="A13735" s="2" t="s">
        <v>345</v>
      </c>
      <c r="B13735" s="2" t="s">
        <v>429</v>
      </c>
      <c r="C13735" s="2" t="s">
        <v>387</v>
      </c>
      <c r="D13735" s="2">
        <v>2015</v>
      </c>
      <c r="E13735" s="2" t="s">
        <v>388</v>
      </c>
      <c r="F13735" s="2">
        <v>164668108</v>
      </c>
    </row>
    <row r="13736" spans="1:6" x14ac:dyDescent="0.25">
      <c r="A13736" s="2" t="s">
        <v>345</v>
      </c>
      <c r="B13736" s="2" t="s">
        <v>429</v>
      </c>
      <c r="C13736" s="2" t="s">
        <v>387</v>
      </c>
      <c r="D13736" s="2">
        <v>2016</v>
      </c>
      <c r="E13736" s="2" t="s">
        <v>388</v>
      </c>
      <c r="F13736" s="2">
        <v>368732433</v>
      </c>
    </row>
    <row r="13737" spans="1:6" x14ac:dyDescent="0.25">
      <c r="A13737" s="2" t="s">
        <v>345</v>
      </c>
      <c r="B13737" s="2" t="s">
        <v>429</v>
      </c>
      <c r="C13737" s="2" t="s">
        <v>387</v>
      </c>
      <c r="D13737" s="2">
        <v>2017</v>
      </c>
      <c r="E13737" s="2" t="s">
        <v>388</v>
      </c>
      <c r="F13737" s="2">
        <v>220036590</v>
      </c>
    </row>
    <row r="13738" spans="1:6" x14ac:dyDescent="0.25">
      <c r="A13738" s="2" t="s">
        <v>345</v>
      </c>
      <c r="B13738" s="2" t="s">
        <v>429</v>
      </c>
      <c r="C13738" s="2" t="s">
        <v>387</v>
      </c>
      <c r="D13738" s="2">
        <v>2018</v>
      </c>
      <c r="E13738" s="2" t="s">
        <v>388</v>
      </c>
      <c r="F13738" s="2">
        <v>369849567</v>
      </c>
    </row>
    <row r="13739" spans="1:6" x14ac:dyDescent="0.25">
      <c r="A13739" s="2" t="s">
        <v>345</v>
      </c>
      <c r="B13739" s="2" t="s">
        <v>429</v>
      </c>
      <c r="C13739" s="2" t="s">
        <v>387</v>
      </c>
      <c r="D13739" s="2">
        <v>2019</v>
      </c>
      <c r="E13739" s="2" t="s">
        <v>388</v>
      </c>
      <c r="F13739" s="2">
        <v>391775213</v>
      </c>
    </row>
    <row r="13740" spans="1:6" x14ac:dyDescent="0.25">
      <c r="A13740" s="2" t="s">
        <v>345</v>
      </c>
      <c r="B13740" s="2" t="s">
        <v>429</v>
      </c>
      <c r="C13740" s="2" t="s">
        <v>387</v>
      </c>
      <c r="D13740" s="2">
        <v>2020</v>
      </c>
      <c r="E13740" s="2" t="s">
        <v>388</v>
      </c>
      <c r="F13740" s="2">
        <v>409756842</v>
      </c>
    </row>
    <row r="13741" spans="1:6" x14ac:dyDescent="0.25">
      <c r="A13741" s="2" t="s">
        <v>345</v>
      </c>
      <c r="B13741" s="2" t="s">
        <v>429</v>
      </c>
      <c r="C13741" s="2" t="s">
        <v>387</v>
      </c>
      <c r="D13741" s="2">
        <v>2021</v>
      </c>
      <c r="E13741" s="2" t="s">
        <v>388</v>
      </c>
      <c r="F13741" s="2">
        <v>422036155</v>
      </c>
    </row>
    <row r="13742" spans="1:6" x14ac:dyDescent="0.25">
      <c r="A13742" s="2" t="s">
        <v>345</v>
      </c>
      <c r="B13742" s="2" t="s">
        <v>429</v>
      </c>
      <c r="C13742" s="2" t="s">
        <v>389</v>
      </c>
      <c r="D13742" s="2">
        <v>2010</v>
      </c>
      <c r="E13742" s="2" t="s">
        <v>388</v>
      </c>
      <c r="F13742" s="2">
        <v>611672761</v>
      </c>
    </row>
    <row r="13743" spans="1:6" x14ac:dyDescent="0.25">
      <c r="A13743" s="2" t="s">
        <v>345</v>
      </c>
      <c r="B13743" s="2" t="s">
        <v>429</v>
      </c>
      <c r="C13743" s="2" t="s">
        <v>389</v>
      </c>
      <c r="D13743" s="2">
        <v>2011</v>
      </c>
      <c r="E13743" s="2" t="s">
        <v>388</v>
      </c>
      <c r="F13743" s="2">
        <v>202301209</v>
      </c>
    </row>
    <row r="13744" spans="1:6" x14ac:dyDescent="0.25">
      <c r="A13744" s="2" t="s">
        <v>345</v>
      </c>
      <c r="B13744" s="2" t="s">
        <v>429</v>
      </c>
      <c r="C13744" s="2" t="s">
        <v>389</v>
      </c>
      <c r="D13744" s="2">
        <v>2012</v>
      </c>
      <c r="E13744" s="2" t="s">
        <v>388</v>
      </c>
      <c r="F13744" s="2">
        <v>444937123</v>
      </c>
    </row>
    <row r="13745" spans="1:6" x14ac:dyDescent="0.25">
      <c r="A13745" s="2" t="s">
        <v>345</v>
      </c>
      <c r="B13745" s="2" t="s">
        <v>429</v>
      </c>
      <c r="C13745" s="2" t="s">
        <v>389</v>
      </c>
      <c r="D13745" s="2">
        <v>2013</v>
      </c>
      <c r="E13745" s="2" t="s">
        <v>388</v>
      </c>
      <c r="F13745" s="2">
        <v>494585617</v>
      </c>
    </row>
    <row r="13746" spans="1:6" x14ac:dyDescent="0.25">
      <c r="A13746" s="2" t="s">
        <v>345</v>
      </c>
      <c r="B13746" s="2" t="s">
        <v>429</v>
      </c>
      <c r="C13746" s="2" t="s">
        <v>389</v>
      </c>
      <c r="D13746" s="2">
        <v>2014</v>
      </c>
      <c r="E13746" s="2" t="s">
        <v>388</v>
      </c>
      <c r="F13746" s="2">
        <v>227261999</v>
      </c>
    </row>
    <row r="13747" spans="1:6" x14ac:dyDescent="0.25">
      <c r="A13747" s="2" t="s">
        <v>345</v>
      </c>
      <c r="B13747" s="2" t="s">
        <v>429</v>
      </c>
      <c r="C13747" s="2" t="s">
        <v>389</v>
      </c>
      <c r="D13747" s="2">
        <v>2015</v>
      </c>
      <c r="E13747" s="2" t="s">
        <v>388</v>
      </c>
      <c r="F13747" s="2">
        <v>289670400</v>
      </c>
    </row>
    <row r="13748" spans="1:6" x14ac:dyDescent="0.25">
      <c r="A13748" s="2" t="s">
        <v>345</v>
      </c>
      <c r="B13748" s="2" t="s">
        <v>429</v>
      </c>
      <c r="C13748" s="2" t="s">
        <v>389</v>
      </c>
      <c r="D13748" s="2">
        <v>2016</v>
      </c>
      <c r="E13748" s="2" t="s">
        <v>388</v>
      </c>
      <c r="F13748" s="2">
        <v>1261207164</v>
      </c>
    </row>
    <row r="13749" spans="1:6" x14ac:dyDescent="0.25">
      <c r="A13749" s="2" t="s">
        <v>345</v>
      </c>
      <c r="B13749" s="2" t="s">
        <v>429</v>
      </c>
      <c r="C13749" s="2" t="s">
        <v>389</v>
      </c>
      <c r="D13749" s="2">
        <v>2017</v>
      </c>
      <c r="E13749" s="2" t="s">
        <v>388</v>
      </c>
      <c r="F13749" s="2">
        <v>442170542</v>
      </c>
    </row>
    <row r="13750" spans="1:6" x14ac:dyDescent="0.25">
      <c r="A13750" s="2" t="s">
        <v>345</v>
      </c>
      <c r="B13750" s="2" t="s">
        <v>429</v>
      </c>
      <c r="C13750" s="2" t="s">
        <v>389</v>
      </c>
      <c r="D13750" s="2">
        <v>2018</v>
      </c>
      <c r="E13750" s="2" t="s">
        <v>388</v>
      </c>
      <c r="F13750" s="2">
        <v>516623876</v>
      </c>
    </row>
    <row r="13751" spans="1:6" x14ac:dyDescent="0.25">
      <c r="A13751" s="2" t="s">
        <v>345</v>
      </c>
      <c r="B13751" s="2" t="s">
        <v>429</v>
      </c>
      <c r="C13751" s="2" t="s">
        <v>389</v>
      </c>
      <c r="D13751" s="2">
        <v>2019</v>
      </c>
      <c r="E13751" s="2" t="s">
        <v>388</v>
      </c>
      <c r="F13751" s="2">
        <v>522382424</v>
      </c>
    </row>
    <row r="13752" spans="1:6" x14ac:dyDescent="0.25">
      <c r="A13752" s="2" t="s">
        <v>345</v>
      </c>
      <c r="B13752" s="2" t="s">
        <v>429</v>
      </c>
      <c r="C13752" s="2" t="s">
        <v>389</v>
      </c>
      <c r="D13752" s="2">
        <v>2020</v>
      </c>
      <c r="E13752" s="2" t="s">
        <v>388</v>
      </c>
      <c r="F13752" s="2">
        <v>529809499</v>
      </c>
    </row>
    <row r="13753" spans="1:6" x14ac:dyDescent="0.25">
      <c r="A13753" s="2" t="s">
        <v>345</v>
      </c>
      <c r="B13753" s="2" t="s">
        <v>429</v>
      </c>
      <c r="C13753" s="2" t="s">
        <v>389</v>
      </c>
      <c r="D13753" s="2">
        <v>2021</v>
      </c>
      <c r="E13753" s="2" t="s">
        <v>388</v>
      </c>
      <c r="F13753" s="2">
        <v>531989289</v>
      </c>
    </row>
    <row r="13754" spans="1:6" x14ac:dyDescent="0.25">
      <c r="A13754" s="2" t="s">
        <v>345</v>
      </c>
      <c r="B13754" s="2" t="s">
        <v>429</v>
      </c>
      <c r="C13754" s="2" t="s">
        <v>390</v>
      </c>
      <c r="D13754" s="2">
        <v>2010</v>
      </c>
      <c r="E13754" s="2" t="s">
        <v>388</v>
      </c>
      <c r="F13754" s="2">
        <v>436245273</v>
      </c>
    </row>
    <row r="13755" spans="1:6" x14ac:dyDescent="0.25">
      <c r="A13755" s="2" t="s">
        <v>345</v>
      </c>
      <c r="B13755" s="2" t="s">
        <v>429</v>
      </c>
      <c r="C13755" s="2" t="s">
        <v>390</v>
      </c>
      <c r="D13755" s="2">
        <v>2011</v>
      </c>
      <c r="E13755" s="2" t="s">
        <v>388</v>
      </c>
      <c r="F13755" s="2">
        <v>403986409</v>
      </c>
    </row>
    <row r="13756" spans="1:6" x14ac:dyDescent="0.25">
      <c r="A13756" s="2" t="s">
        <v>345</v>
      </c>
      <c r="B13756" s="2" t="s">
        <v>429</v>
      </c>
      <c r="C13756" s="2" t="s">
        <v>390</v>
      </c>
      <c r="D13756" s="2">
        <v>2012</v>
      </c>
      <c r="E13756" s="2" t="s">
        <v>388</v>
      </c>
      <c r="F13756" s="2">
        <v>572218908</v>
      </c>
    </row>
    <row r="13757" spans="1:6" x14ac:dyDescent="0.25">
      <c r="A13757" s="2" t="s">
        <v>345</v>
      </c>
      <c r="B13757" s="2" t="s">
        <v>429</v>
      </c>
      <c r="C13757" s="2" t="s">
        <v>390</v>
      </c>
      <c r="D13757" s="2">
        <v>2013</v>
      </c>
      <c r="E13757" s="2" t="s">
        <v>388</v>
      </c>
      <c r="F13757" s="2">
        <v>804846648</v>
      </c>
    </row>
    <row r="13758" spans="1:6" x14ac:dyDescent="0.25">
      <c r="A13758" s="2" t="s">
        <v>345</v>
      </c>
      <c r="B13758" s="2" t="s">
        <v>429</v>
      </c>
      <c r="C13758" s="2" t="s">
        <v>390</v>
      </c>
      <c r="D13758" s="2">
        <v>2014</v>
      </c>
      <c r="E13758" s="2" t="s">
        <v>388</v>
      </c>
      <c r="F13758" s="2">
        <v>719139719</v>
      </c>
    </row>
    <row r="13759" spans="1:6" x14ac:dyDescent="0.25">
      <c r="A13759" s="2" t="s">
        <v>345</v>
      </c>
      <c r="B13759" s="2" t="s">
        <v>429</v>
      </c>
      <c r="C13759" s="2" t="s">
        <v>390</v>
      </c>
      <c r="D13759" s="2">
        <v>2015</v>
      </c>
      <c r="E13759" s="2" t="s">
        <v>388</v>
      </c>
      <c r="F13759" s="2">
        <v>726124196</v>
      </c>
    </row>
    <row r="13760" spans="1:6" x14ac:dyDescent="0.25">
      <c r="A13760" s="2" t="s">
        <v>345</v>
      </c>
      <c r="B13760" s="2" t="s">
        <v>429</v>
      </c>
      <c r="C13760" s="2" t="s">
        <v>390</v>
      </c>
      <c r="D13760" s="2">
        <v>2016</v>
      </c>
      <c r="E13760" s="2" t="s">
        <v>388</v>
      </c>
      <c r="F13760" s="2">
        <v>664772718</v>
      </c>
    </row>
    <row r="13761" spans="1:6" x14ac:dyDescent="0.25">
      <c r="A13761" s="2" t="s">
        <v>345</v>
      </c>
      <c r="B13761" s="2" t="s">
        <v>429</v>
      </c>
      <c r="C13761" s="2" t="s">
        <v>390</v>
      </c>
      <c r="D13761" s="2">
        <v>2017</v>
      </c>
      <c r="E13761" s="2" t="s">
        <v>388</v>
      </c>
      <c r="F13761" s="2">
        <v>751530835</v>
      </c>
    </row>
    <row r="13762" spans="1:6" x14ac:dyDescent="0.25">
      <c r="A13762" s="2" t="s">
        <v>345</v>
      </c>
      <c r="B13762" s="2" t="s">
        <v>429</v>
      </c>
      <c r="C13762" s="2" t="s">
        <v>390</v>
      </c>
      <c r="D13762" s="2">
        <v>2018</v>
      </c>
      <c r="E13762" s="2" t="s">
        <v>388</v>
      </c>
      <c r="F13762" s="2">
        <v>758366964</v>
      </c>
    </row>
    <row r="13763" spans="1:6" x14ac:dyDescent="0.25">
      <c r="A13763" s="2" t="s">
        <v>345</v>
      </c>
      <c r="B13763" s="2" t="s">
        <v>429</v>
      </c>
      <c r="C13763" s="2" t="s">
        <v>390</v>
      </c>
      <c r="D13763" s="2">
        <v>2019</v>
      </c>
      <c r="E13763" s="2" t="s">
        <v>388</v>
      </c>
      <c r="F13763" s="2">
        <v>831215094</v>
      </c>
    </row>
    <row r="13764" spans="1:6" x14ac:dyDescent="0.25">
      <c r="A13764" s="2" t="s">
        <v>345</v>
      </c>
      <c r="B13764" s="2" t="s">
        <v>429</v>
      </c>
      <c r="C13764" s="2" t="s">
        <v>390</v>
      </c>
      <c r="D13764" s="2">
        <v>2020</v>
      </c>
      <c r="E13764" s="2" t="s">
        <v>388</v>
      </c>
      <c r="F13764" s="2">
        <v>887693781</v>
      </c>
    </row>
    <row r="13765" spans="1:6" x14ac:dyDescent="0.25">
      <c r="A13765" s="2" t="s">
        <v>345</v>
      </c>
      <c r="B13765" s="2" t="s">
        <v>429</v>
      </c>
      <c r="C13765" s="2" t="s">
        <v>390</v>
      </c>
      <c r="D13765" s="2">
        <v>2021</v>
      </c>
      <c r="E13765" s="2" t="s">
        <v>388</v>
      </c>
      <c r="F13765" s="2">
        <v>932183583</v>
      </c>
    </row>
    <row r="13766" spans="1:6" x14ac:dyDescent="0.25">
      <c r="A13766" s="2" t="s">
        <v>346</v>
      </c>
      <c r="B13766" s="2" t="s">
        <v>430</v>
      </c>
      <c r="C13766" s="2" t="s">
        <v>387</v>
      </c>
      <c r="D13766" s="2">
        <v>2010</v>
      </c>
      <c r="E13766" s="2" t="s">
        <v>388</v>
      </c>
      <c r="F13766" s="2">
        <v>285543992</v>
      </c>
    </row>
    <row r="13767" spans="1:6" x14ac:dyDescent="0.25">
      <c r="A13767" s="2" t="s">
        <v>346</v>
      </c>
      <c r="B13767" s="2" t="s">
        <v>430</v>
      </c>
      <c r="C13767" s="2" t="s">
        <v>387</v>
      </c>
      <c r="D13767" s="2">
        <v>2011</v>
      </c>
      <c r="E13767" s="2" t="s">
        <v>388</v>
      </c>
      <c r="F13767" s="2">
        <v>413995290</v>
      </c>
    </row>
    <row r="13768" spans="1:6" x14ac:dyDescent="0.25">
      <c r="A13768" s="2" t="s">
        <v>346</v>
      </c>
      <c r="B13768" s="2" t="s">
        <v>430</v>
      </c>
      <c r="C13768" s="2" t="s">
        <v>387</v>
      </c>
      <c r="D13768" s="2">
        <v>2012</v>
      </c>
      <c r="E13768" s="2" t="s">
        <v>388</v>
      </c>
      <c r="F13768" s="2">
        <v>526929687</v>
      </c>
    </row>
    <row r="13769" spans="1:6" x14ac:dyDescent="0.25">
      <c r="A13769" s="2" t="s">
        <v>346</v>
      </c>
      <c r="B13769" s="2" t="s">
        <v>430</v>
      </c>
      <c r="C13769" s="2" t="s">
        <v>387</v>
      </c>
      <c r="D13769" s="2">
        <v>2013</v>
      </c>
      <c r="E13769" s="2" t="s">
        <v>388</v>
      </c>
      <c r="F13769" s="2">
        <v>333920677</v>
      </c>
    </row>
    <row r="13770" spans="1:6" x14ac:dyDescent="0.25">
      <c r="A13770" s="2" t="s">
        <v>346</v>
      </c>
      <c r="B13770" s="2" t="s">
        <v>430</v>
      </c>
      <c r="C13770" s="2" t="s">
        <v>387</v>
      </c>
      <c r="D13770" s="2">
        <v>2014</v>
      </c>
      <c r="E13770" s="2" t="s">
        <v>388</v>
      </c>
      <c r="F13770" s="2">
        <v>324484030</v>
      </c>
    </row>
    <row r="13771" spans="1:6" x14ac:dyDescent="0.25">
      <c r="A13771" s="2" t="s">
        <v>346</v>
      </c>
      <c r="B13771" s="2" t="s">
        <v>430</v>
      </c>
      <c r="C13771" s="2" t="s">
        <v>387</v>
      </c>
      <c r="D13771" s="2">
        <v>2015</v>
      </c>
      <c r="E13771" s="2" t="s">
        <v>388</v>
      </c>
      <c r="F13771" s="2">
        <v>374924076</v>
      </c>
    </row>
    <row r="13772" spans="1:6" x14ac:dyDescent="0.25">
      <c r="A13772" s="2" t="s">
        <v>346</v>
      </c>
      <c r="B13772" s="2" t="s">
        <v>430</v>
      </c>
      <c r="C13772" s="2" t="s">
        <v>387</v>
      </c>
      <c r="D13772" s="2">
        <v>2016</v>
      </c>
      <c r="E13772" s="2" t="s">
        <v>388</v>
      </c>
      <c r="F13772" s="2">
        <v>393716360</v>
      </c>
    </row>
    <row r="13773" spans="1:6" x14ac:dyDescent="0.25">
      <c r="A13773" s="2" t="s">
        <v>346</v>
      </c>
      <c r="B13773" s="2" t="s">
        <v>430</v>
      </c>
      <c r="C13773" s="2" t="s">
        <v>387</v>
      </c>
      <c r="D13773" s="2">
        <v>2017</v>
      </c>
      <c r="E13773" s="2" t="s">
        <v>388</v>
      </c>
      <c r="F13773" s="2">
        <v>363469279</v>
      </c>
    </row>
    <row r="13774" spans="1:6" x14ac:dyDescent="0.25">
      <c r="A13774" s="2" t="s">
        <v>346</v>
      </c>
      <c r="B13774" s="2" t="s">
        <v>430</v>
      </c>
      <c r="C13774" s="2" t="s">
        <v>387</v>
      </c>
      <c r="D13774" s="2">
        <v>2018</v>
      </c>
      <c r="E13774" s="2" t="s">
        <v>388</v>
      </c>
      <c r="F13774" s="2">
        <v>389133209</v>
      </c>
    </row>
    <row r="13775" spans="1:6" x14ac:dyDescent="0.25">
      <c r="A13775" s="2" t="s">
        <v>346</v>
      </c>
      <c r="B13775" s="2" t="s">
        <v>430</v>
      </c>
      <c r="C13775" s="2" t="s">
        <v>387</v>
      </c>
      <c r="D13775" s="2">
        <v>2019</v>
      </c>
      <c r="E13775" s="2" t="s">
        <v>388</v>
      </c>
      <c r="F13775" s="2">
        <v>417173750</v>
      </c>
    </row>
    <row r="13776" spans="1:6" x14ac:dyDescent="0.25">
      <c r="A13776" s="2" t="s">
        <v>346</v>
      </c>
      <c r="B13776" s="2" t="s">
        <v>430</v>
      </c>
      <c r="C13776" s="2" t="s">
        <v>387</v>
      </c>
      <c r="D13776" s="2">
        <v>2020</v>
      </c>
      <c r="E13776" s="2" t="s">
        <v>388</v>
      </c>
      <c r="F13776" s="2">
        <v>443509130</v>
      </c>
    </row>
    <row r="13777" spans="1:6" x14ac:dyDescent="0.25">
      <c r="A13777" s="2" t="s">
        <v>346</v>
      </c>
      <c r="B13777" s="2" t="s">
        <v>430</v>
      </c>
      <c r="C13777" s="2" t="s">
        <v>387</v>
      </c>
      <c r="D13777" s="2">
        <v>2021</v>
      </c>
      <c r="E13777" s="2" t="s">
        <v>388</v>
      </c>
      <c r="F13777" s="2">
        <v>461615428</v>
      </c>
    </row>
    <row r="13778" spans="1:6" x14ac:dyDescent="0.25">
      <c r="A13778" s="2" t="s">
        <v>346</v>
      </c>
      <c r="B13778" s="2" t="s">
        <v>430</v>
      </c>
      <c r="C13778" s="2" t="s">
        <v>389</v>
      </c>
      <c r="D13778" s="2">
        <v>2010</v>
      </c>
      <c r="E13778" s="2" t="s">
        <v>388</v>
      </c>
      <c r="F13778" s="2">
        <v>574114613</v>
      </c>
    </row>
    <row r="13779" spans="1:6" x14ac:dyDescent="0.25">
      <c r="A13779" s="2" t="s">
        <v>346</v>
      </c>
      <c r="B13779" s="2" t="s">
        <v>430</v>
      </c>
      <c r="C13779" s="2" t="s">
        <v>389</v>
      </c>
      <c r="D13779" s="2">
        <v>2011</v>
      </c>
      <c r="E13779" s="2" t="s">
        <v>388</v>
      </c>
      <c r="F13779" s="2">
        <v>471798860</v>
      </c>
    </row>
    <row r="13780" spans="1:6" x14ac:dyDescent="0.25">
      <c r="A13780" s="2" t="s">
        <v>346</v>
      </c>
      <c r="B13780" s="2" t="s">
        <v>430</v>
      </c>
      <c r="C13780" s="2" t="s">
        <v>389</v>
      </c>
      <c r="D13780" s="2">
        <v>2012</v>
      </c>
      <c r="E13780" s="2" t="s">
        <v>388</v>
      </c>
      <c r="F13780" s="2">
        <v>534807881</v>
      </c>
    </row>
    <row r="13781" spans="1:6" x14ac:dyDescent="0.25">
      <c r="A13781" s="2" t="s">
        <v>346</v>
      </c>
      <c r="B13781" s="2" t="s">
        <v>430</v>
      </c>
      <c r="C13781" s="2" t="s">
        <v>389</v>
      </c>
      <c r="D13781" s="2">
        <v>2013</v>
      </c>
      <c r="E13781" s="2" t="s">
        <v>388</v>
      </c>
      <c r="F13781" s="2">
        <v>447962278</v>
      </c>
    </row>
    <row r="13782" spans="1:6" x14ac:dyDescent="0.25">
      <c r="A13782" s="2" t="s">
        <v>346</v>
      </c>
      <c r="B13782" s="2" t="s">
        <v>430</v>
      </c>
      <c r="C13782" s="2" t="s">
        <v>389</v>
      </c>
      <c r="D13782" s="2">
        <v>2014</v>
      </c>
      <c r="E13782" s="2" t="s">
        <v>388</v>
      </c>
      <c r="F13782" s="2">
        <v>876430002</v>
      </c>
    </row>
    <row r="13783" spans="1:6" x14ac:dyDescent="0.25">
      <c r="A13783" s="2" t="s">
        <v>346</v>
      </c>
      <c r="B13783" s="2" t="s">
        <v>430</v>
      </c>
      <c r="C13783" s="2" t="s">
        <v>389</v>
      </c>
      <c r="D13783" s="2">
        <v>2015</v>
      </c>
      <c r="E13783" s="2" t="s">
        <v>388</v>
      </c>
      <c r="F13783" s="2">
        <v>873824254</v>
      </c>
    </row>
    <row r="13784" spans="1:6" x14ac:dyDescent="0.25">
      <c r="A13784" s="2" t="s">
        <v>346</v>
      </c>
      <c r="B13784" s="2" t="s">
        <v>430</v>
      </c>
      <c r="C13784" s="2" t="s">
        <v>389</v>
      </c>
      <c r="D13784" s="2">
        <v>2016</v>
      </c>
      <c r="E13784" s="2" t="s">
        <v>388</v>
      </c>
      <c r="F13784" s="2">
        <v>746568823</v>
      </c>
    </row>
    <row r="13785" spans="1:6" x14ac:dyDescent="0.25">
      <c r="A13785" s="2" t="s">
        <v>346</v>
      </c>
      <c r="B13785" s="2" t="s">
        <v>430</v>
      </c>
      <c r="C13785" s="2" t="s">
        <v>389</v>
      </c>
      <c r="D13785" s="2">
        <v>2017</v>
      </c>
      <c r="E13785" s="2" t="s">
        <v>388</v>
      </c>
      <c r="F13785" s="2">
        <v>1011318116</v>
      </c>
    </row>
    <row r="13786" spans="1:6" x14ac:dyDescent="0.25">
      <c r="A13786" s="2" t="s">
        <v>346</v>
      </c>
      <c r="B13786" s="2" t="s">
        <v>430</v>
      </c>
      <c r="C13786" s="2" t="s">
        <v>389</v>
      </c>
      <c r="D13786" s="2">
        <v>2018</v>
      </c>
      <c r="E13786" s="2" t="s">
        <v>388</v>
      </c>
      <c r="F13786" s="2">
        <v>838624724</v>
      </c>
    </row>
    <row r="13787" spans="1:6" x14ac:dyDescent="0.25">
      <c r="A13787" s="2" t="s">
        <v>346</v>
      </c>
      <c r="B13787" s="2" t="s">
        <v>430</v>
      </c>
      <c r="C13787" s="2" t="s">
        <v>389</v>
      </c>
      <c r="D13787" s="2">
        <v>2019</v>
      </c>
      <c r="E13787" s="2" t="s">
        <v>388</v>
      </c>
      <c r="F13787" s="2">
        <v>876057485</v>
      </c>
    </row>
    <row r="13788" spans="1:6" x14ac:dyDescent="0.25">
      <c r="A13788" s="2" t="s">
        <v>346</v>
      </c>
      <c r="B13788" s="2" t="s">
        <v>430</v>
      </c>
      <c r="C13788" s="2" t="s">
        <v>389</v>
      </c>
      <c r="D13788" s="2">
        <v>2020</v>
      </c>
      <c r="E13788" s="2" t="s">
        <v>388</v>
      </c>
      <c r="F13788" s="2">
        <v>886180387</v>
      </c>
    </row>
    <row r="13789" spans="1:6" x14ac:dyDescent="0.25">
      <c r="A13789" s="2" t="s">
        <v>346</v>
      </c>
      <c r="B13789" s="2" t="s">
        <v>430</v>
      </c>
      <c r="C13789" s="2" t="s">
        <v>389</v>
      </c>
      <c r="D13789" s="2">
        <v>2021</v>
      </c>
      <c r="E13789" s="2" t="s">
        <v>388</v>
      </c>
      <c r="F13789" s="2">
        <v>888211623</v>
      </c>
    </row>
    <row r="13790" spans="1:6" x14ac:dyDescent="0.25">
      <c r="A13790" s="2" t="s">
        <v>346</v>
      </c>
      <c r="B13790" s="2" t="s">
        <v>430</v>
      </c>
      <c r="C13790" s="2" t="s">
        <v>390</v>
      </c>
      <c r="D13790" s="2">
        <v>2010</v>
      </c>
      <c r="E13790" s="2" t="s">
        <v>388</v>
      </c>
      <c r="F13790" s="2">
        <v>747960373</v>
      </c>
    </row>
    <row r="13791" spans="1:6" x14ac:dyDescent="0.25">
      <c r="A13791" s="2" t="s">
        <v>346</v>
      </c>
      <c r="B13791" s="2" t="s">
        <v>430</v>
      </c>
      <c r="C13791" s="2" t="s">
        <v>390</v>
      </c>
      <c r="D13791" s="2">
        <v>2011</v>
      </c>
      <c r="E13791" s="2" t="s">
        <v>388</v>
      </c>
      <c r="F13791" s="2">
        <v>554621456</v>
      </c>
    </row>
    <row r="13792" spans="1:6" x14ac:dyDescent="0.25">
      <c r="A13792" s="2" t="s">
        <v>346</v>
      </c>
      <c r="B13792" s="2" t="s">
        <v>430</v>
      </c>
      <c r="C13792" s="2" t="s">
        <v>390</v>
      </c>
      <c r="D13792" s="2">
        <v>2012</v>
      </c>
      <c r="E13792" s="2" t="s">
        <v>388</v>
      </c>
      <c r="F13792" s="2">
        <v>805167057</v>
      </c>
    </row>
    <row r="13793" spans="1:6" x14ac:dyDescent="0.25">
      <c r="A13793" s="2" t="s">
        <v>346</v>
      </c>
      <c r="B13793" s="2" t="s">
        <v>430</v>
      </c>
      <c r="C13793" s="2" t="s">
        <v>390</v>
      </c>
      <c r="D13793" s="2">
        <v>2013</v>
      </c>
      <c r="E13793" s="2" t="s">
        <v>388</v>
      </c>
      <c r="F13793" s="2">
        <v>898963492</v>
      </c>
    </row>
    <row r="13794" spans="1:6" x14ac:dyDescent="0.25">
      <c r="A13794" s="2" t="s">
        <v>346</v>
      </c>
      <c r="B13794" s="2" t="s">
        <v>430</v>
      </c>
      <c r="C13794" s="2" t="s">
        <v>390</v>
      </c>
      <c r="D13794" s="2">
        <v>2014</v>
      </c>
      <c r="E13794" s="2" t="s">
        <v>388</v>
      </c>
      <c r="F13794" s="2">
        <v>888313388</v>
      </c>
    </row>
    <row r="13795" spans="1:6" x14ac:dyDescent="0.25">
      <c r="A13795" s="2" t="s">
        <v>346</v>
      </c>
      <c r="B13795" s="2" t="s">
        <v>430</v>
      </c>
      <c r="C13795" s="2" t="s">
        <v>390</v>
      </c>
      <c r="D13795" s="2">
        <v>2015</v>
      </c>
      <c r="E13795" s="2" t="s">
        <v>388</v>
      </c>
      <c r="F13795" s="2">
        <v>1074023464</v>
      </c>
    </row>
    <row r="13796" spans="1:6" x14ac:dyDescent="0.25">
      <c r="A13796" s="2" t="s">
        <v>346</v>
      </c>
      <c r="B13796" s="2" t="s">
        <v>430</v>
      </c>
      <c r="C13796" s="2" t="s">
        <v>390</v>
      </c>
      <c r="D13796" s="2">
        <v>2016</v>
      </c>
      <c r="E13796" s="2" t="s">
        <v>388</v>
      </c>
      <c r="F13796" s="2">
        <v>1077544795</v>
      </c>
    </row>
    <row r="13797" spans="1:6" x14ac:dyDescent="0.25">
      <c r="A13797" s="2" t="s">
        <v>346</v>
      </c>
      <c r="B13797" s="2" t="s">
        <v>430</v>
      </c>
      <c r="C13797" s="2" t="s">
        <v>390</v>
      </c>
      <c r="D13797" s="2">
        <v>2017</v>
      </c>
      <c r="E13797" s="2" t="s">
        <v>388</v>
      </c>
      <c r="F13797" s="2">
        <v>1135342910</v>
      </c>
    </row>
    <row r="13798" spans="1:6" x14ac:dyDescent="0.25">
      <c r="A13798" s="2" t="s">
        <v>346</v>
      </c>
      <c r="B13798" s="2" t="s">
        <v>430</v>
      </c>
      <c r="C13798" s="2" t="s">
        <v>390</v>
      </c>
      <c r="D13798" s="2">
        <v>2018</v>
      </c>
      <c r="E13798" s="2" t="s">
        <v>388</v>
      </c>
      <c r="F13798" s="2">
        <v>1605009529</v>
      </c>
    </row>
    <row r="13799" spans="1:6" x14ac:dyDescent="0.25">
      <c r="A13799" s="2" t="s">
        <v>346</v>
      </c>
      <c r="B13799" s="2" t="s">
        <v>430</v>
      </c>
      <c r="C13799" s="2" t="s">
        <v>390</v>
      </c>
      <c r="D13799" s="2">
        <v>2019</v>
      </c>
      <c r="E13799" s="2" t="s">
        <v>388</v>
      </c>
      <c r="F13799" s="2">
        <v>1760626201</v>
      </c>
    </row>
    <row r="13800" spans="1:6" x14ac:dyDescent="0.25">
      <c r="A13800" s="2" t="s">
        <v>346</v>
      </c>
      <c r="B13800" s="2" t="s">
        <v>430</v>
      </c>
      <c r="C13800" s="2" t="s">
        <v>390</v>
      </c>
      <c r="D13800" s="2">
        <v>2020</v>
      </c>
      <c r="E13800" s="2" t="s">
        <v>388</v>
      </c>
      <c r="F13800" s="2">
        <v>1903519476</v>
      </c>
    </row>
    <row r="13801" spans="1:6" x14ac:dyDescent="0.25">
      <c r="A13801" s="2" t="s">
        <v>346</v>
      </c>
      <c r="B13801" s="2" t="s">
        <v>430</v>
      </c>
      <c r="C13801" s="2" t="s">
        <v>390</v>
      </c>
      <c r="D13801" s="2">
        <v>2021</v>
      </c>
      <c r="E13801" s="2" t="s">
        <v>388</v>
      </c>
      <c r="F13801" s="2">
        <v>2026083449</v>
      </c>
    </row>
    <row r="13802" spans="1:6" x14ac:dyDescent="0.25">
      <c r="A13802" s="2" t="s">
        <v>347</v>
      </c>
      <c r="B13802" s="2" t="s">
        <v>402</v>
      </c>
      <c r="C13802" s="2" t="s">
        <v>387</v>
      </c>
      <c r="D13802" s="2">
        <v>2010</v>
      </c>
      <c r="E13802" s="2" t="s">
        <v>388</v>
      </c>
      <c r="F13802" s="2">
        <v>46644744</v>
      </c>
    </row>
    <row r="13803" spans="1:6" x14ac:dyDescent="0.25">
      <c r="A13803" s="2" t="s">
        <v>347</v>
      </c>
      <c r="B13803" s="2" t="s">
        <v>402</v>
      </c>
      <c r="C13803" s="2" t="s">
        <v>387</v>
      </c>
      <c r="D13803" s="2">
        <v>2011</v>
      </c>
      <c r="E13803" s="2" t="s">
        <v>388</v>
      </c>
      <c r="F13803" s="2">
        <v>36062267</v>
      </c>
    </row>
    <row r="13804" spans="1:6" x14ac:dyDescent="0.25">
      <c r="A13804" s="2" t="s">
        <v>347</v>
      </c>
      <c r="B13804" s="2" t="s">
        <v>402</v>
      </c>
      <c r="C13804" s="2" t="s">
        <v>387</v>
      </c>
      <c r="D13804" s="2">
        <v>2012</v>
      </c>
      <c r="E13804" s="2" t="s">
        <v>388</v>
      </c>
      <c r="F13804" s="2">
        <v>57116266</v>
      </c>
    </row>
    <row r="13805" spans="1:6" x14ac:dyDescent="0.25">
      <c r="A13805" s="2" t="s">
        <v>347</v>
      </c>
      <c r="B13805" s="2" t="s">
        <v>402</v>
      </c>
      <c r="C13805" s="2" t="s">
        <v>387</v>
      </c>
      <c r="D13805" s="2">
        <v>2013</v>
      </c>
      <c r="E13805" s="2" t="s">
        <v>388</v>
      </c>
      <c r="F13805" s="2">
        <v>115945809</v>
      </c>
    </row>
    <row r="13806" spans="1:6" x14ac:dyDescent="0.25">
      <c r="A13806" s="2" t="s">
        <v>347</v>
      </c>
      <c r="B13806" s="2" t="s">
        <v>402</v>
      </c>
      <c r="C13806" s="2" t="s">
        <v>387</v>
      </c>
      <c r="D13806" s="2">
        <v>2014</v>
      </c>
      <c r="E13806" s="2" t="s">
        <v>388</v>
      </c>
      <c r="F13806" s="2">
        <v>93395813</v>
      </c>
    </row>
    <row r="13807" spans="1:6" x14ac:dyDescent="0.25">
      <c r="A13807" s="2" t="s">
        <v>347</v>
      </c>
      <c r="B13807" s="2" t="s">
        <v>402</v>
      </c>
      <c r="C13807" s="2" t="s">
        <v>387</v>
      </c>
      <c r="D13807" s="2">
        <v>2015</v>
      </c>
      <c r="E13807" s="2" t="s">
        <v>388</v>
      </c>
      <c r="F13807" s="2">
        <v>156048814</v>
      </c>
    </row>
    <row r="13808" spans="1:6" x14ac:dyDescent="0.25">
      <c r="A13808" s="2" t="s">
        <v>347</v>
      </c>
      <c r="B13808" s="2" t="s">
        <v>402</v>
      </c>
      <c r="C13808" s="2" t="s">
        <v>387</v>
      </c>
      <c r="D13808" s="2">
        <v>2016</v>
      </c>
      <c r="E13808" s="2" t="s">
        <v>388</v>
      </c>
      <c r="F13808" s="2">
        <v>89584579</v>
      </c>
    </row>
    <row r="13809" spans="1:6" x14ac:dyDescent="0.25">
      <c r="A13809" s="2" t="s">
        <v>347</v>
      </c>
      <c r="B13809" s="2" t="s">
        <v>402</v>
      </c>
      <c r="C13809" s="2" t="s">
        <v>387</v>
      </c>
      <c r="D13809" s="2">
        <v>2017</v>
      </c>
      <c r="E13809" s="2" t="s">
        <v>388</v>
      </c>
      <c r="F13809" s="2">
        <v>71403816</v>
      </c>
    </row>
    <row r="13810" spans="1:6" x14ac:dyDescent="0.25">
      <c r="A13810" s="2" t="s">
        <v>347</v>
      </c>
      <c r="B13810" s="2" t="s">
        <v>402</v>
      </c>
      <c r="C13810" s="2" t="s">
        <v>387</v>
      </c>
      <c r="D13810" s="2">
        <v>2018</v>
      </c>
      <c r="E13810" s="2" t="s">
        <v>388</v>
      </c>
      <c r="F13810" s="2">
        <v>139667340</v>
      </c>
    </row>
    <row r="13811" spans="1:6" x14ac:dyDescent="0.25">
      <c r="A13811" s="2" t="s">
        <v>347</v>
      </c>
      <c r="B13811" s="2" t="s">
        <v>402</v>
      </c>
      <c r="C13811" s="2" t="s">
        <v>387</v>
      </c>
      <c r="D13811" s="2">
        <v>2019</v>
      </c>
      <c r="E13811" s="2" t="s">
        <v>388</v>
      </c>
      <c r="F13811" s="2">
        <v>149758072</v>
      </c>
    </row>
    <row r="13812" spans="1:6" x14ac:dyDescent="0.25">
      <c r="A13812" s="2" t="s">
        <v>347</v>
      </c>
      <c r="B13812" s="2" t="s">
        <v>402</v>
      </c>
      <c r="C13812" s="2" t="s">
        <v>387</v>
      </c>
      <c r="D13812" s="2">
        <v>2020</v>
      </c>
      <c r="E13812" s="2" t="s">
        <v>388</v>
      </c>
      <c r="F13812" s="2">
        <v>159544167</v>
      </c>
    </row>
    <row r="13813" spans="1:6" x14ac:dyDescent="0.25">
      <c r="A13813" s="2" t="s">
        <v>347</v>
      </c>
      <c r="B13813" s="2" t="s">
        <v>402</v>
      </c>
      <c r="C13813" s="2" t="s">
        <v>387</v>
      </c>
      <c r="D13813" s="2">
        <v>2021</v>
      </c>
      <c r="E13813" s="2" t="s">
        <v>388</v>
      </c>
      <c r="F13813" s="2">
        <v>166402287</v>
      </c>
    </row>
    <row r="13814" spans="1:6" x14ac:dyDescent="0.25">
      <c r="A13814" s="2" t="s">
        <v>347</v>
      </c>
      <c r="B13814" s="2" t="s">
        <v>402</v>
      </c>
      <c r="C13814" s="2" t="s">
        <v>389</v>
      </c>
      <c r="D13814" s="2">
        <v>2010</v>
      </c>
      <c r="E13814" s="2" t="s">
        <v>388</v>
      </c>
      <c r="F13814" s="2">
        <v>154800270</v>
      </c>
    </row>
    <row r="13815" spans="1:6" x14ac:dyDescent="0.25">
      <c r="A13815" s="2" t="s">
        <v>347</v>
      </c>
      <c r="B13815" s="2" t="s">
        <v>402</v>
      </c>
      <c r="C13815" s="2" t="s">
        <v>389</v>
      </c>
      <c r="D13815" s="2">
        <v>2011</v>
      </c>
      <c r="E13815" s="2" t="s">
        <v>388</v>
      </c>
      <c r="F13815" s="2">
        <v>275837850</v>
      </c>
    </row>
    <row r="13816" spans="1:6" x14ac:dyDescent="0.25">
      <c r="A13816" s="2" t="s">
        <v>347</v>
      </c>
      <c r="B13816" s="2" t="s">
        <v>402</v>
      </c>
      <c r="C13816" s="2" t="s">
        <v>389</v>
      </c>
      <c r="D13816" s="2">
        <v>2012</v>
      </c>
      <c r="E13816" s="2" t="s">
        <v>388</v>
      </c>
      <c r="F13816" s="2">
        <v>184976975</v>
      </c>
    </row>
    <row r="13817" spans="1:6" x14ac:dyDescent="0.25">
      <c r="A13817" s="2" t="s">
        <v>347</v>
      </c>
      <c r="B13817" s="2" t="s">
        <v>402</v>
      </c>
      <c r="C13817" s="2" t="s">
        <v>389</v>
      </c>
      <c r="D13817" s="2">
        <v>2013</v>
      </c>
      <c r="E13817" s="2" t="s">
        <v>388</v>
      </c>
      <c r="F13817" s="2">
        <v>593236569</v>
      </c>
    </row>
    <row r="13818" spans="1:6" x14ac:dyDescent="0.25">
      <c r="A13818" s="2" t="s">
        <v>347</v>
      </c>
      <c r="B13818" s="2" t="s">
        <v>402</v>
      </c>
      <c r="C13818" s="2" t="s">
        <v>389</v>
      </c>
      <c r="D13818" s="2">
        <v>2014</v>
      </c>
      <c r="E13818" s="2" t="s">
        <v>388</v>
      </c>
      <c r="F13818" s="2">
        <v>160237076</v>
      </c>
    </row>
    <row r="13819" spans="1:6" x14ac:dyDescent="0.25">
      <c r="A13819" s="2" t="s">
        <v>347</v>
      </c>
      <c r="B13819" s="2" t="s">
        <v>402</v>
      </c>
      <c r="C13819" s="2" t="s">
        <v>389</v>
      </c>
      <c r="D13819" s="2">
        <v>2015</v>
      </c>
      <c r="E13819" s="2" t="s">
        <v>388</v>
      </c>
      <c r="F13819" s="2">
        <v>174048749</v>
      </c>
    </row>
    <row r="13820" spans="1:6" x14ac:dyDescent="0.25">
      <c r="A13820" s="2" t="s">
        <v>347</v>
      </c>
      <c r="B13820" s="2" t="s">
        <v>402</v>
      </c>
      <c r="C13820" s="2" t="s">
        <v>389</v>
      </c>
      <c r="D13820" s="2">
        <v>2016</v>
      </c>
      <c r="E13820" s="2" t="s">
        <v>388</v>
      </c>
      <c r="F13820" s="2">
        <v>284177880</v>
      </c>
    </row>
    <row r="13821" spans="1:6" x14ac:dyDescent="0.25">
      <c r="A13821" s="2" t="s">
        <v>347</v>
      </c>
      <c r="B13821" s="2" t="s">
        <v>402</v>
      </c>
      <c r="C13821" s="2" t="s">
        <v>389</v>
      </c>
      <c r="D13821" s="2">
        <v>2017</v>
      </c>
      <c r="E13821" s="2" t="s">
        <v>388</v>
      </c>
      <c r="F13821" s="2">
        <v>421233619</v>
      </c>
    </row>
    <row r="13822" spans="1:6" x14ac:dyDescent="0.25">
      <c r="A13822" s="2" t="s">
        <v>347</v>
      </c>
      <c r="B13822" s="2" t="s">
        <v>402</v>
      </c>
      <c r="C13822" s="2" t="s">
        <v>389</v>
      </c>
      <c r="D13822" s="2">
        <v>2018</v>
      </c>
      <c r="E13822" s="2" t="s">
        <v>388</v>
      </c>
      <c r="F13822" s="2">
        <v>305417362</v>
      </c>
    </row>
    <row r="13823" spans="1:6" x14ac:dyDescent="0.25">
      <c r="A13823" s="2" t="s">
        <v>347</v>
      </c>
      <c r="B13823" s="2" t="s">
        <v>402</v>
      </c>
      <c r="C13823" s="2" t="s">
        <v>389</v>
      </c>
      <c r="D13823" s="2">
        <v>2019</v>
      </c>
      <c r="E13823" s="2" t="s">
        <v>388</v>
      </c>
      <c r="F13823" s="2">
        <v>317891590</v>
      </c>
    </row>
    <row r="13824" spans="1:6" x14ac:dyDescent="0.25">
      <c r="A13824" s="2" t="s">
        <v>347</v>
      </c>
      <c r="B13824" s="2" t="s">
        <v>402</v>
      </c>
      <c r="C13824" s="2" t="s">
        <v>389</v>
      </c>
      <c r="D13824" s="2">
        <v>2020</v>
      </c>
      <c r="E13824" s="2" t="s">
        <v>388</v>
      </c>
      <c r="F13824" s="2">
        <v>327580907</v>
      </c>
    </row>
    <row r="13825" spans="1:6" x14ac:dyDescent="0.25">
      <c r="A13825" s="2" t="s">
        <v>347</v>
      </c>
      <c r="B13825" s="2" t="s">
        <v>402</v>
      </c>
      <c r="C13825" s="2" t="s">
        <v>389</v>
      </c>
      <c r="D13825" s="2">
        <v>2021</v>
      </c>
      <c r="E13825" s="2" t="s">
        <v>388</v>
      </c>
      <c r="F13825" s="2">
        <v>333659875</v>
      </c>
    </row>
    <row r="13826" spans="1:6" x14ac:dyDescent="0.25">
      <c r="A13826" s="2" t="s">
        <v>347</v>
      </c>
      <c r="B13826" s="2" t="s">
        <v>402</v>
      </c>
      <c r="C13826" s="2" t="s">
        <v>390</v>
      </c>
      <c r="D13826" s="2">
        <v>2010</v>
      </c>
      <c r="E13826" s="2" t="s">
        <v>388</v>
      </c>
      <c r="F13826" s="2">
        <v>144041230</v>
      </c>
    </row>
    <row r="13827" spans="1:6" x14ac:dyDescent="0.25">
      <c r="A13827" s="2" t="s">
        <v>347</v>
      </c>
      <c r="B13827" s="2" t="s">
        <v>402</v>
      </c>
      <c r="C13827" s="2" t="s">
        <v>390</v>
      </c>
      <c r="D13827" s="2">
        <v>2011</v>
      </c>
      <c r="E13827" s="2" t="s">
        <v>388</v>
      </c>
      <c r="F13827" s="2">
        <v>138486023</v>
      </c>
    </row>
    <row r="13828" spans="1:6" x14ac:dyDescent="0.25">
      <c r="A13828" s="2" t="s">
        <v>347</v>
      </c>
      <c r="B13828" s="2" t="s">
        <v>402</v>
      </c>
      <c r="C13828" s="2" t="s">
        <v>390</v>
      </c>
      <c r="D13828" s="2">
        <v>2012</v>
      </c>
      <c r="E13828" s="2" t="s">
        <v>388</v>
      </c>
      <c r="F13828" s="2">
        <v>147841288</v>
      </c>
    </row>
    <row r="13829" spans="1:6" x14ac:dyDescent="0.25">
      <c r="A13829" s="2" t="s">
        <v>347</v>
      </c>
      <c r="B13829" s="2" t="s">
        <v>402</v>
      </c>
      <c r="C13829" s="2" t="s">
        <v>390</v>
      </c>
      <c r="D13829" s="2">
        <v>2013</v>
      </c>
      <c r="E13829" s="2" t="s">
        <v>388</v>
      </c>
      <c r="F13829" s="2">
        <v>182664828</v>
      </c>
    </row>
    <row r="13830" spans="1:6" x14ac:dyDescent="0.25">
      <c r="A13830" s="2" t="s">
        <v>347</v>
      </c>
      <c r="B13830" s="2" t="s">
        <v>402</v>
      </c>
      <c r="C13830" s="2" t="s">
        <v>390</v>
      </c>
      <c r="D13830" s="2">
        <v>2014</v>
      </c>
      <c r="E13830" s="2" t="s">
        <v>388</v>
      </c>
      <c r="F13830" s="2">
        <v>260254466</v>
      </c>
    </row>
    <row r="13831" spans="1:6" x14ac:dyDescent="0.25">
      <c r="A13831" s="2" t="s">
        <v>347</v>
      </c>
      <c r="B13831" s="2" t="s">
        <v>402</v>
      </c>
      <c r="C13831" s="2" t="s">
        <v>390</v>
      </c>
      <c r="D13831" s="2">
        <v>2015</v>
      </c>
      <c r="E13831" s="2" t="s">
        <v>388</v>
      </c>
      <c r="F13831" s="2">
        <v>148888558</v>
      </c>
    </row>
    <row r="13832" spans="1:6" x14ac:dyDescent="0.25">
      <c r="A13832" s="2" t="s">
        <v>347</v>
      </c>
      <c r="B13832" s="2" t="s">
        <v>402</v>
      </c>
      <c r="C13832" s="2" t="s">
        <v>390</v>
      </c>
      <c r="D13832" s="2">
        <v>2016</v>
      </c>
      <c r="E13832" s="2" t="s">
        <v>388</v>
      </c>
      <c r="F13832" s="2">
        <v>184921147</v>
      </c>
    </row>
    <row r="13833" spans="1:6" x14ac:dyDescent="0.25">
      <c r="A13833" s="2" t="s">
        <v>347</v>
      </c>
      <c r="B13833" s="2" t="s">
        <v>402</v>
      </c>
      <c r="C13833" s="2" t="s">
        <v>390</v>
      </c>
      <c r="D13833" s="2">
        <v>2017</v>
      </c>
      <c r="E13833" s="2" t="s">
        <v>388</v>
      </c>
      <c r="F13833" s="2">
        <v>174644354</v>
      </c>
    </row>
    <row r="13834" spans="1:6" x14ac:dyDescent="0.25">
      <c r="A13834" s="2" t="s">
        <v>347</v>
      </c>
      <c r="B13834" s="2" t="s">
        <v>402</v>
      </c>
      <c r="C13834" s="2" t="s">
        <v>390</v>
      </c>
      <c r="D13834" s="2">
        <v>2018</v>
      </c>
      <c r="E13834" s="2" t="s">
        <v>388</v>
      </c>
      <c r="F13834" s="2">
        <v>252913180</v>
      </c>
    </row>
    <row r="13835" spans="1:6" x14ac:dyDescent="0.25">
      <c r="A13835" s="2" t="s">
        <v>347</v>
      </c>
      <c r="B13835" s="2" t="s">
        <v>402</v>
      </c>
      <c r="C13835" s="2" t="s">
        <v>390</v>
      </c>
      <c r="D13835" s="2">
        <v>2019</v>
      </c>
      <c r="E13835" s="2" t="s">
        <v>388</v>
      </c>
      <c r="F13835" s="2">
        <v>280502107</v>
      </c>
    </row>
    <row r="13836" spans="1:6" x14ac:dyDescent="0.25">
      <c r="A13836" s="2" t="s">
        <v>347</v>
      </c>
      <c r="B13836" s="2" t="s">
        <v>402</v>
      </c>
      <c r="C13836" s="2" t="s">
        <v>390</v>
      </c>
      <c r="D13836" s="2">
        <v>2020</v>
      </c>
      <c r="E13836" s="2" t="s">
        <v>388</v>
      </c>
      <c r="F13836" s="2">
        <v>302990718</v>
      </c>
    </row>
    <row r="13837" spans="1:6" x14ac:dyDescent="0.25">
      <c r="A13837" s="2" t="s">
        <v>347</v>
      </c>
      <c r="B13837" s="2" t="s">
        <v>402</v>
      </c>
      <c r="C13837" s="2" t="s">
        <v>390</v>
      </c>
      <c r="D13837" s="2">
        <v>2021</v>
      </c>
      <c r="E13837" s="2" t="s">
        <v>388</v>
      </c>
      <c r="F13837" s="2">
        <v>321924329</v>
      </c>
    </row>
    <row r="13838" spans="1:6" x14ac:dyDescent="0.25">
      <c r="A13838" s="2" t="s">
        <v>348</v>
      </c>
      <c r="B13838" s="2" t="s">
        <v>386</v>
      </c>
      <c r="C13838" s="2" t="s">
        <v>387</v>
      </c>
      <c r="D13838" s="2">
        <v>2010</v>
      </c>
      <c r="E13838" s="2" t="s">
        <v>388</v>
      </c>
      <c r="F13838" s="2">
        <v>52275510</v>
      </c>
    </row>
    <row r="13839" spans="1:6" x14ac:dyDescent="0.25">
      <c r="A13839" s="2" t="s">
        <v>348</v>
      </c>
      <c r="B13839" s="2" t="s">
        <v>386</v>
      </c>
      <c r="C13839" s="2" t="s">
        <v>387</v>
      </c>
      <c r="D13839" s="2">
        <v>2011</v>
      </c>
      <c r="E13839" s="2" t="s">
        <v>388</v>
      </c>
      <c r="F13839" s="2">
        <v>23617280</v>
      </c>
    </row>
    <row r="13840" spans="1:6" x14ac:dyDescent="0.25">
      <c r="A13840" s="2" t="s">
        <v>348</v>
      </c>
      <c r="B13840" s="2" t="s">
        <v>386</v>
      </c>
      <c r="C13840" s="2" t="s">
        <v>387</v>
      </c>
      <c r="D13840" s="2">
        <v>2012</v>
      </c>
      <c r="E13840" s="2" t="s">
        <v>388</v>
      </c>
      <c r="F13840" s="2">
        <v>35523318</v>
      </c>
    </row>
    <row r="13841" spans="1:6" x14ac:dyDescent="0.25">
      <c r="A13841" s="2" t="s">
        <v>348</v>
      </c>
      <c r="B13841" s="2" t="s">
        <v>386</v>
      </c>
      <c r="C13841" s="2" t="s">
        <v>387</v>
      </c>
      <c r="D13841" s="2">
        <v>2013</v>
      </c>
      <c r="E13841" s="2" t="s">
        <v>388</v>
      </c>
      <c r="F13841" s="2">
        <v>33351337</v>
      </c>
    </row>
    <row r="13842" spans="1:6" x14ac:dyDescent="0.25">
      <c r="A13842" s="2" t="s">
        <v>348</v>
      </c>
      <c r="B13842" s="2" t="s">
        <v>386</v>
      </c>
      <c r="C13842" s="2" t="s">
        <v>387</v>
      </c>
      <c r="D13842" s="2">
        <v>2014</v>
      </c>
      <c r="E13842" s="2" t="s">
        <v>388</v>
      </c>
      <c r="F13842" s="2">
        <v>89237396</v>
      </c>
    </row>
    <row r="13843" spans="1:6" x14ac:dyDescent="0.25">
      <c r="A13843" s="2" t="s">
        <v>348</v>
      </c>
      <c r="B13843" s="2" t="s">
        <v>386</v>
      </c>
      <c r="C13843" s="2" t="s">
        <v>387</v>
      </c>
      <c r="D13843" s="2">
        <v>2015</v>
      </c>
      <c r="E13843" s="2" t="s">
        <v>388</v>
      </c>
      <c r="F13843" s="2">
        <v>33291980</v>
      </c>
    </row>
    <row r="13844" spans="1:6" x14ac:dyDescent="0.25">
      <c r="A13844" s="2" t="s">
        <v>348</v>
      </c>
      <c r="B13844" s="2" t="s">
        <v>386</v>
      </c>
      <c r="C13844" s="2" t="s">
        <v>387</v>
      </c>
      <c r="D13844" s="2">
        <v>2016</v>
      </c>
      <c r="E13844" s="2" t="s">
        <v>388</v>
      </c>
      <c r="F13844" s="2">
        <v>124452504</v>
      </c>
    </row>
    <row r="13845" spans="1:6" x14ac:dyDescent="0.25">
      <c r="A13845" s="2" t="s">
        <v>348</v>
      </c>
      <c r="B13845" s="2" t="s">
        <v>386</v>
      </c>
      <c r="C13845" s="2" t="s">
        <v>387</v>
      </c>
      <c r="D13845" s="2">
        <v>2017</v>
      </c>
      <c r="E13845" s="2" t="s">
        <v>388</v>
      </c>
      <c r="F13845" s="2">
        <v>78451087</v>
      </c>
    </row>
    <row r="13846" spans="1:6" x14ac:dyDescent="0.25">
      <c r="A13846" s="2" t="s">
        <v>348</v>
      </c>
      <c r="B13846" s="2" t="s">
        <v>386</v>
      </c>
      <c r="C13846" s="2" t="s">
        <v>387</v>
      </c>
      <c r="D13846" s="2">
        <v>2018</v>
      </c>
      <c r="E13846" s="2" t="s">
        <v>388</v>
      </c>
      <c r="F13846" s="2">
        <v>143922263</v>
      </c>
    </row>
    <row r="13847" spans="1:6" x14ac:dyDescent="0.25">
      <c r="A13847" s="2" t="s">
        <v>348</v>
      </c>
      <c r="B13847" s="2" t="s">
        <v>386</v>
      </c>
      <c r="C13847" s="2" t="s">
        <v>387</v>
      </c>
      <c r="D13847" s="2">
        <v>2019</v>
      </c>
      <c r="E13847" s="2" t="s">
        <v>388</v>
      </c>
      <c r="F13847" s="2">
        <v>152143415</v>
      </c>
    </row>
    <row r="13848" spans="1:6" x14ac:dyDescent="0.25">
      <c r="A13848" s="2" t="s">
        <v>348</v>
      </c>
      <c r="B13848" s="2" t="s">
        <v>386</v>
      </c>
      <c r="C13848" s="2" t="s">
        <v>387</v>
      </c>
      <c r="D13848" s="2">
        <v>2020</v>
      </c>
      <c r="E13848" s="2" t="s">
        <v>388</v>
      </c>
      <c r="F13848" s="2">
        <v>159007610</v>
      </c>
    </row>
    <row r="13849" spans="1:6" x14ac:dyDescent="0.25">
      <c r="A13849" s="2" t="s">
        <v>348</v>
      </c>
      <c r="B13849" s="2" t="s">
        <v>386</v>
      </c>
      <c r="C13849" s="2" t="s">
        <v>387</v>
      </c>
      <c r="D13849" s="2">
        <v>2021</v>
      </c>
      <c r="E13849" s="2" t="s">
        <v>388</v>
      </c>
      <c r="F13849" s="2">
        <v>163890423</v>
      </c>
    </row>
    <row r="13850" spans="1:6" x14ac:dyDescent="0.25">
      <c r="A13850" s="2" t="s">
        <v>348</v>
      </c>
      <c r="B13850" s="2" t="s">
        <v>386</v>
      </c>
      <c r="C13850" s="2" t="s">
        <v>389</v>
      </c>
      <c r="D13850" s="2">
        <v>2010</v>
      </c>
      <c r="E13850" s="2" t="s">
        <v>388</v>
      </c>
      <c r="F13850" s="2">
        <v>172151296</v>
      </c>
    </row>
    <row r="13851" spans="1:6" x14ac:dyDescent="0.25">
      <c r="A13851" s="2" t="s">
        <v>348</v>
      </c>
      <c r="B13851" s="2" t="s">
        <v>386</v>
      </c>
      <c r="C13851" s="2" t="s">
        <v>389</v>
      </c>
      <c r="D13851" s="2">
        <v>2011</v>
      </c>
      <c r="E13851" s="2" t="s">
        <v>388</v>
      </c>
      <c r="F13851" s="2">
        <v>79812747</v>
      </c>
    </row>
    <row r="13852" spans="1:6" x14ac:dyDescent="0.25">
      <c r="A13852" s="2" t="s">
        <v>348</v>
      </c>
      <c r="B13852" s="2" t="s">
        <v>386</v>
      </c>
      <c r="C13852" s="2" t="s">
        <v>389</v>
      </c>
      <c r="D13852" s="2">
        <v>2012</v>
      </c>
      <c r="E13852" s="2" t="s">
        <v>388</v>
      </c>
      <c r="F13852" s="2">
        <v>109140932</v>
      </c>
    </row>
    <row r="13853" spans="1:6" x14ac:dyDescent="0.25">
      <c r="A13853" s="2" t="s">
        <v>348</v>
      </c>
      <c r="B13853" s="2" t="s">
        <v>386</v>
      </c>
      <c r="C13853" s="2" t="s">
        <v>389</v>
      </c>
      <c r="D13853" s="2">
        <v>2013</v>
      </c>
      <c r="E13853" s="2" t="s">
        <v>388</v>
      </c>
      <c r="F13853" s="2">
        <v>136640090</v>
      </c>
    </row>
    <row r="13854" spans="1:6" x14ac:dyDescent="0.25">
      <c r="A13854" s="2" t="s">
        <v>348</v>
      </c>
      <c r="B13854" s="2" t="s">
        <v>386</v>
      </c>
      <c r="C13854" s="2" t="s">
        <v>389</v>
      </c>
      <c r="D13854" s="2">
        <v>2014</v>
      </c>
      <c r="E13854" s="2" t="s">
        <v>388</v>
      </c>
      <c r="F13854" s="2">
        <v>249548460</v>
      </c>
    </row>
    <row r="13855" spans="1:6" x14ac:dyDescent="0.25">
      <c r="A13855" s="2" t="s">
        <v>348</v>
      </c>
      <c r="B13855" s="2" t="s">
        <v>386</v>
      </c>
      <c r="C13855" s="2" t="s">
        <v>389</v>
      </c>
      <c r="D13855" s="2">
        <v>2015</v>
      </c>
      <c r="E13855" s="2" t="s">
        <v>388</v>
      </c>
      <c r="F13855" s="2">
        <v>132082011</v>
      </c>
    </row>
    <row r="13856" spans="1:6" x14ac:dyDescent="0.25">
      <c r="A13856" s="2" t="s">
        <v>348</v>
      </c>
      <c r="B13856" s="2" t="s">
        <v>386</v>
      </c>
      <c r="C13856" s="2" t="s">
        <v>389</v>
      </c>
      <c r="D13856" s="2">
        <v>2016</v>
      </c>
      <c r="E13856" s="2" t="s">
        <v>388</v>
      </c>
      <c r="F13856" s="2">
        <v>319121665</v>
      </c>
    </row>
    <row r="13857" spans="1:6" x14ac:dyDescent="0.25">
      <c r="A13857" s="2" t="s">
        <v>348</v>
      </c>
      <c r="B13857" s="2" t="s">
        <v>386</v>
      </c>
      <c r="C13857" s="2" t="s">
        <v>389</v>
      </c>
      <c r="D13857" s="2">
        <v>2017</v>
      </c>
      <c r="E13857" s="2" t="s">
        <v>388</v>
      </c>
      <c r="F13857" s="2">
        <v>203995432</v>
      </c>
    </row>
    <row r="13858" spans="1:6" x14ac:dyDescent="0.25">
      <c r="A13858" s="2" t="s">
        <v>348</v>
      </c>
      <c r="B13858" s="2" t="s">
        <v>386</v>
      </c>
      <c r="C13858" s="2" t="s">
        <v>389</v>
      </c>
      <c r="D13858" s="2">
        <v>2018</v>
      </c>
      <c r="E13858" s="2" t="s">
        <v>388</v>
      </c>
      <c r="F13858" s="2">
        <v>297815652</v>
      </c>
    </row>
    <row r="13859" spans="1:6" x14ac:dyDescent="0.25">
      <c r="A13859" s="2" t="s">
        <v>348</v>
      </c>
      <c r="B13859" s="2" t="s">
        <v>386</v>
      </c>
      <c r="C13859" s="2" t="s">
        <v>389</v>
      </c>
      <c r="D13859" s="2">
        <v>2019</v>
      </c>
      <c r="E13859" s="2" t="s">
        <v>388</v>
      </c>
      <c r="F13859" s="2">
        <v>303576458</v>
      </c>
    </row>
    <row r="13860" spans="1:6" x14ac:dyDescent="0.25">
      <c r="A13860" s="2" t="s">
        <v>348</v>
      </c>
      <c r="B13860" s="2" t="s">
        <v>386</v>
      </c>
      <c r="C13860" s="2" t="s">
        <v>389</v>
      </c>
      <c r="D13860" s="2">
        <v>2020</v>
      </c>
      <c r="E13860" s="2" t="s">
        <v>388</v>
      </c>
      <c r="F13860" s="2">
        <v>301560600</v>
      </c>
    </row>
    <row r="13861" spans="1:6" x14ac:dyDescent="0.25">
      <c r="A13861" s="2" t="s">
        <v>348</v>
      </c>
      <c r="B13861" s="2" t="s">
        <v>386</v>
      </c>
      <c r="C13861" s="2" t="s">
        <v>389</v>
      </c>
      <c r="D13861" s="2">
        <v>2021</v>
      </c>
      <c r="E13861" s="2" t="s">
        <v>388</v>
      </c>
      <c r="F13861" s="2">
        <v>302483790</v>
      </c>
    </row>
    <row r="13862" spans="1:6" x14ac:dyDescent="0.25">
      <c r="A13862" s="2" t="s">
        <v>348</v>
      </c>
      <c r="B13862" s="2" t="s">
        <v>386</v>
      </c>
      <c r="C13862" s="2" t="s">
        <v>390</v>
      </c>
      <c r="D13862" s="2">
        <v>2010</v>
      </c>
      <c r="E13862" s="2" t="s">
        <v>388</v>
      </c>
      <c r="F13862" s="2">
        <v>48681472</v>
      </c>
    </row>
    <row r="13863" spans="1:6" x14ac:dyDescent="0.25">
      <c r="A13863" s="2" t="s">
        <v>348</v>
      </c>
      <c r="B13863" s="2" t="s">
        <v>386</v>
      </c>
      <c r="C13863" s="2" t="s">
        <v>390</v>
      </c>
      <c r="D13863" s="2">
        <v>2011</v>
      </c>
      <c r="E13863" s="2" t="s">
        <v>388</v>
      </c>
      <c r="F13863" s="2">
        <v>63442292</v>
      </c>
    </row>
    <row r="13864" spans="1:6" x14ac:dyDescent="0.25">
      <c r="A13864" s="2" t="s">
        <v>348</v>
      </c>
      <c r="B13864" s="2" t="s">
        <v>386</v>
      </c>
      <c r="C13864" s="2" t="s">
        <v>390</v>
      </c>
      <c r="D13864" s="2">
        <v>2012</v>
      </c>
      <c r="E13864" s="2" t="s">
        <v>388</v>
      </c>
      <c r="F13864" s="2">
        <v>41632800</v>
      </c>
    </row>
    <row r="13865" spans="1:6" x14ac:dyDescent="0.25">
      <c r="A13865" s="2" t="s">
        <v>348</v>
      </c>
      <c r="B13865" s="2" t="s">
        <v>386</v>
      </c>
      <c r="C13865" s="2" t="s">
        <v>390</v>
      </c>
      <c r="D13865" s="2">
        <v>2013</v>
      </c>
      <c r="E13865" s="2" t="s">
        <v>388</v>
      </c>
      <c r="F13865" s="2">
        <v>74161127</v>
      </c>
    </row>
    <row r="13866" spans="1:6" x14ac:dyDescent="0.25">
      <c r="A13866" s="2" t="s">
        <v>348</v>
      </c>
      <c r="B13866" s="2" t="s">
        <v>386</v>
      </c>
      <c r="C13866" s="2" t="s">
        <v>390</v>
      </c>
      <c r="D13866" s="2">
        <v>2014</v>
      </c>
      <c r="E13866" s="2" t="s">
        <v>388</v>
      </c>
      <c r="F13866" s="2">
        <v>86866121</v>
      </c>
    </row>
    <row r="13867" spans="1:6" x14ac:dyDescent="0.25">
      <c r="A13867" s="2" t="s">
        <v>348</v>
      </c>
      <c r="B13867" s="2" t="s">
        <v>386</v>
      </c>
      <c r="C13867" s="2" t="s">
        <v>390</v>
      </c>
      <c r="D13867" s="2">
        <v>2015</v>
      </c>
      <c r="E13867" s="2" t="s">
        <v>388</v>
      </c>
      <c r="F13867" s="2">
        <v>81537360</v>
      </c>
    </row>
    <row r="13868" spans="1:6" x14ac:dyDescent="0.25">
      <c r="A13868" s="2" t="s">
        <v>348</v>
      </c>
      <c r="B13868" s="2" t="s">
        <v>386</v>
      </c>
      <c r="C13868" s="2" t="s">
        <v>390</v>
      </c>
      <c r="D13868" s="2">
        <v>2016</v>
      </c>
      <c r="E13868" s="2" t="s">
        <v>388</v>
      </c>
      <c r="F13868" s="2">
        <v>113833229</v>
      </c>
    </row>
    <row r="13869" spans="1:6" x14ac:dyDescent="0.25">
      <c r="A13869" s="2" t="s">
        <v>348</v>
      </c>
      <c r="B13869" s="2" t="s">
        <v>386</v>
      </c>
      <c r="C13869" s="2" t="s">
        <v>390</v>
      </c>
      <c r="D13869" s="2">
        <v>2017</v>
      </c>
      <c r="E13869" s="2" t="s">
        <v>388</v>
      </c>
      <c r="F13869" s="2">
        <v>133638511</v>
      </c>
    </row>
    <row r="13870" spans="1:6" x14ac:dyDescent="0.25">
      <c r="A13870" s="2" t="s">
        <v>348</v>
      </c>
      <c r="B13870" s="2" t="s">
        <v>386</v>
      </c>
      <c r="C13870" s="2" t="s">
        <v>390</v>
      </c>
      <c r="D13870" s="2">
        <v>2018</v>
      </c>
      <c r="E13870" s="2" t="s">
        <v>388</v>
      </c>
      <c r="F13870" s="2">
        <v>138703824</v>
      </c>
    </row>
    <row r="13871" spans="1:6" x14ac:dyDescent="0.25">
      <c r="A13871" s="2" t="s">
        <v>348</v>
      </c>
      <c r="B13871" s="2" t="s">
        <v>386</v>
      </c>
      <c r="C13871" s="2" t="s">
        <v>390</v>
      </c>
      <c r="D13871" s="2">
        <v>2019</v>
      </c>
      <c r="E13871" s="2" t="s">
        <v>388</v>
      </c>
      <c r="F13871" s="2">
        <v>154312839</v>
      </c>
    </row>
    <row r="13872" spans="1:6" x14ac:dyDescent="0.25">
      <c r="A13872" s="2" t="s">
        <v>348</v>
      </c>
      <c r="B13872" s="2" t="s">
        <v>386</v>
      </c>
      <c r="C13872" s="2" t="s">
        <v>390</v>
      </c>
      <c r="D13872" s="2">
        <v>2020</v>
      </c>
      <c r="E13872" s="2" t="s">
        <v>388</v>
      </c>
      <c r="F13872" s="2">
        <v>163157124</v>
      </c>
    </row>
    <row r="13873" spans="1:6" x14ac:dyDescent="0.25">
      <c r="A13873" s="2" t="s">
        <v>348</v>
      </c>
      <c r="B13873" s="2" t="s">
        <v>386</v>
      </c>
      <c r="C13873" s="2" t="s">
        <v>390</v>
      </c>
      <c r="D13873" s="2">
        <v>2021</v>
      </c>
      <c r="E13873" s="2" t="s">
        <v>388</v>
      </c>
      <c r="F13873" s="2">
        <v>173515778</v>
      </c>
    </row>
    <row r="13874" spans="1:6" x14ac:dyDescent="0.25">
      <c r="A13874" s="2" t="s">
        <v>349</v>
      </c>
      <c r="B13874" s="2" t="s">
        <v>393</v>
      </c>
      <c r="C13874" s="2" t="s">
        <v>387</v>
      </c>
      <c r="D13874" s="2">
        <v>2010</v>
      </c>
      <c r="E13874" s="2" t="s">
        <v>388</v>
      </c>
      <c r="F13874" s="2">
        <v>35658506</v>
      </c>
    </row>
    <row r="13875" spans="1:6" x14ac:dyDescent="0.25">
      <c r="A13875" s="2" t="s">
        <v>349</v>
      </c>
      <c r="B13875" s="2" t="s">
        <v>393</v>
      </c>
      <c r="C13875" s="2" t="s">
        <v>387</v>
      </c>
      <c r="D13875" s="2">
        <v>2011</v>
      </c>
      <c r="E13875" s="2" t="s">
        <v>388</v>
      </c>
      <c r="F13875" s="2">
        <v>48710771</v>
      </c>
    </row>
    <row r="13876" spans="1:6" x14ac:dyDescent="0.25">
      <c r="A13876" s="2" t="s">
        <v>349</v>
      </c>
      <c r="B13876" s="2" t="s">
        <v>393</v>
      </c>
      <c r="C13876" s="2" t="s">
        <v>387</v>
      </c>
      <c r="D13876" s="2">
        <v>2012</v>
      </c>
      <c r="E13876" s="2" t="s">
        <v>388</v>
      </c>
      <c r="F13876" s="2">
        <v>45230482</v>
      </c>
    </row>
    <row r="13877" spans="1:6" x14ac:dyDescent="0.25">
      <c r="A13877" s="2" t="s">
        <v>349</v>
      </c>
      <c r="B13877" s="2" t="s">
        <v>393</v>
      </c>
      <c r="C13877" s="2" t="s">
        <v>387</v>
      </c>
      <c r="D13877" s="2">
        <v>2013</v>
      </c>
      <c r="E13877" s="2" t="s">
        <v>388</v>
      </c>
      <c r="F13877" s="2">
        <v>61060590</v>
      </c>
    </row>
    <row r="13878" spans="1:6" x14ac:dyDescent="0.25">
      <c r="A13878" s="2" t="s">
        <v>349</v>
      </c>
      <c r="B13878" s="2" t="s">
        <v>393</v>
      </c>
      <c r="C13878" s="2" t="s">
        <v>387</v>
      </c>
      <c r="D13878" s="2">
        <v>2014</v>
      </c>
      <c r="E13878" s="2" t="s">
        <v>388</v>
      </c>
      <c r="F13878" s="2">
        <v>83856532</v>
      </c>
    </row>
    <row r="13879" spans="1:6" x14ac:dyDescent="0.25">
      <c r="A13879" s="2" t="s">
        <v>349</v>
      </c>
      <c r="B13879" s="2" t="s">
        <v>393</v>
      </c>
      <c r="C13879" s="2" t="s">
        <v>387</v>
      </c>
      <c r="D13879" s="2">
        <v>2015</v>
      </c>
      <c r="E13879" s="2" t="s">
        <v>388</v>
      </c>
      <c r="F13879" s="2">
        <v>541453379</v>
      </c>
    </row>
    <row r="13880" spans="1:6" x14ac:dyDescent="0.25">
      <c r="A13880" s="2" t="s">
        <v>349</v>
      </c>
      <c r="B13880" s="2" t="s">
        <v>393</v>
      </c>
      <c r="C13880" s="2" t="s">
        <v>387</v>
      </c>
      <c r="D13880" s="2">
        <v>2016</v>
      </c>
      <c r="E13880" s="2" t="s">
        <v>388</v>
      </c>
      <c r="F13880" s="2">
        <v>108025850</v>
      </c>
    </row>
    <row r="13881" spans="1:6" x14ac:dyDescent="0.25">
      <c r="A13881" s="2" t="s">
        <v>349</v>
      </c>
      <c r="B13881" s="2" t="s">
        <v>393</v>
      </c>
      <c r="C13881" s="2" t="s">
        <v>387</v>
      </c>
      <c r="D13881" s="2">
        <v>2017</v>
      </c>
      <c r="E13881" s="2" t="s">
        <v>388</v>
      </c>
      <c r="F13881" s="2">
        <v>146935407</v>
      </c>
    </row>
    <row r="13882" spans="1:6" x14ac:dyDescent="0.25">
      <c r="A13882" s="2" t="s">
        <v>349</v>
      </c>
      <c r="B13882" s="2" t="s">
        <v>393</v>
      </c>
      <c r="C13882" s="2" t="s">
        <v>387</v>
      </c>
      <c r="D13882" s="2">
        <v>2018</v>
      </c>
      <c r="E13882" s="2" t="s">
        <v>388</v>
      </c>
      <c r="F13882" s="2">
        <v>230791666</v>
      </c>
    </row>
    <row r="13883" spans="1:6" x14ac:dyDescent="0.25">
      <c r="A13883" s="2" t="s">
        <v>349</v>
      </c>
      <c r="B13883" s="2" t="s">
        <v>393</v>
      </c>
      <c r="C13883" s="2" t="s">
        <v>387</v>
      </c>
      <c r="D13883" s="2">
        <v>2019</v>
      </c>
      <c r="E13883" s="2" t="s">
        <v>388</v>
      </c>
      <c r="F13883" s="2">
        <v>247825362</v>
      </c>
    </row>
    <row r="13884" spans="1:6" x14ac:dyDescent="0.25">
      <c r="A13884" s="2" t="s">
        <v>349</v>
      </c>
      <c r="B13884" s="2" t="s">
        <v>393</v>
      </c>
      <c r="C13884" s="2" t="s">
        <v>387</v>
      </c>
      <c r="D13884" s="2">
        <v>2020</v>
      </c>
      <c r="E13884" s="2" t="s">
        <v>388</v>
      </c>
      <c r="F13884" s="2">
        <v>264785888</v>
      </c>
    </row>
    <row r="13885" spans="1:6" x14ac:dyDescent="0.25">
      <c r="A13885" s="2" t="s">
        <v>349</v>
      </c>
      <c r="B13885" s="2" t="s">
        <v>393</v>
      </c>
      <c r="C13885" s="2" t="s">
        <v>387</v>
      </c>
      <c r="D13885" s="2">
        <v>2021</v>
      </c>
      <c r="E13885" s="2" t="s">
        <v>388</v>
      </c>
      <c r="F13885" s="2">
        <v>274927706</v>
      </c>
    </row>
    <row r="13886" spans="1:6" x14ac:dyDescent="0.25">
      <c r="A13886" s="2" t="s">
        <v>349</v>
      </c>
      <c r="B13886" s="2" t="s">
        <v>393</v>
      </c>
      <c r="C13886" s="2" t="s">
        <v>389</v>
      </c>
      <c r="D13886" s="2">
        <v>2010</v>
      </c>
      <c r="E13886" s="2" t="s">
        <v>388</v>
      </c>
      <c r="F13886" s="2">
        <v>448123991</v>
      </c>
    </row>
    <row r="13887" spans="1:6" x14ac:dyDescent="0.25">
      <c r="A13887" s="2" t="s">
        <v>349</v>
      </c>
      <c r="B13887" s="2" t="s">
        <v>393</v>
      </c>
      <c r="C13887" s="2" t="s">
        <v>389</v>
      </c>
      <c r="D13887" s="2">
        <v>2011</v>
      </c>
      <c r="E13887" s="2" t="s">
        <v>388</v>
      </c>
      <c r="F13887" s="2">
        <v>137066521</v>
      </c>
    </row>
    <row r="13888" spans="1:6" x14ac:dyDescent="0.25">
      <c r="A13888" s="2" t="s">
        <v>349</v>
      </c>
      <c r="B13888" s="2" t="s">
        <v>393</v>
      </c>
      <c r="C13888" s="2" t="s">
        <v>389</v>
      </c>
      <c r="D13888" s="2">
        <v>2012</v>
      </c>
      <c r="E13888" s="2" t="s">
        <v>388</v>
      </c>
      <c r="F13888" s="2">
        <v>170383776</v>
      </c>
    </row>
    <row r="13889" spans="1:6" x14ac:dyDescent="0.25">
      <c r="A13889" s="2" t="s">
        <v>349</v>
      </c>
      <c r="B13889" s="2" t="s">
        <v>393</v>
      </c>
      <c r="C13889" s="2" t="s">
        <v>389</v>
      </c>
      <c r="D13889" s="2">
        <v>2013</v>
      </c>
      <c r="E13889" s="2" t="s">
        <v>388</v>
      </c>
      <c r="F13889" s="2">
        <v>80053147</v>
      </c>
    </row>
    <row r="13890" spans="1:6" x14ac:dyDescent="0.25">
      <c r="A13890" s="2" t="s">
        <v>349</v>
      </c>
      <c r="B13890" s="2" t="s">
        <v>393</v>
      </c>
      <c r="C13890" s="2" t="s">
        <v>389</v>
      </c>
      <c r="D13890" s="2">
        <v>2014</v>
      </c>
      <c r="E13890" s="2" t="s">
        <v>388</v>
      </c>
      <c r="F13890" s="2">
        <v>112695656</v>
      </c>
    </row>
    <row r="13891" spans="1:6" x14ac:dyDescent="0.25">
      <c r="A13891" s="2" t="s">
        <v>349</v>
      </c>
      <c r="B13891" s="2" t="s">
        <v>393</v>
      </c>
      <c r="C13891" s="2" t="s">
        <v>389</v>
      </c>
      <c r="D13891" s="2">
        <v>2015</v>
      </c>
      <c r="E13891" s="2" t="s">
        <v>388</v>
      </c>
      <c r="F13891" s="2">
        <v>147166055</v>
      </c>
    </row>
    <row r="13892" spans="1:6" x14ac:dyDescent="0.25">
      <c r="A13892" s="2" t="s">
        <v>349</v>
      </c>
      <c r="B13892" s="2" t="s">
        <v>393</v>
      </c>
      <c r="C13892" s="2" t="s">
        <v>389</v>
      </c>
      <c r="D13892" s="2">
        <v>2016</v>
      </c>
      <c r="E13892" s="2" t="s">
        <v>388</v>
      </c>
      <c r="F13892" s="2">
        <v>112029264</v>
      </c>
    </row>
    <row r="13893" spans="1:6" x14ac:dyDescent="0.25">
      <c r="A13893" s="2" t="s">
        <v>349</v>
      </c>
      <c r="B13893" s="2" t="s">
        <v>393</v>
      </c>
      <c r="C13893" s="2" t="s">
        <v>389</v>
      </c>
      <c r="D13893" s="2">
        <v>2017</v>
      </c>
      <c r="E13893" s="2" t="s">
        <v>388</v>
      </c>
      <c r="F13893" s="2">
        <v>323152238</v>
      </c>
    </row>
    <row r="13894" spans="1:6" x14ac:dyDescent="0.25">
      <c r="A13894" s="2" t="s">
        <v>349</v>
      </c>
      <c r="B13894" s="2" t="s">
        <v>393</v>
      </c>
      <c r="C13894" s="2" t="s">
        <v>389</v>
      </c>
      <c r="D13894" s="2">
        <v>2018</v>
      </c>
      <c r="E13894" s="2" t="s">
        <v>388</v>
      </c>
      <c r="F13894" s="2">
        <v>247238400</v>
      </c>
    </row>
    <row r="13895" spans="1:6" x14ac:dyDescent="0.25">
      <c r="A13895" s="2" t="s">
        <v>349</v>
      </c>
      <c r="B13895" s="2" t="s">
        <v>393</v>
      </c>
      <c r="C13895" s="2" t="s">
        <v>389</v>
      </c>
      <c r="D13895" s="2">
        <v>2019</v>
      </c>
      <c r="E13895" s="2" t="s">
        <v>388</v>
      </c>
      <c r="F13895" s="2">
        <v>252662792</v>
      </c>
    </row>
    <row r="13896" spans="1:6" x14ac:dyDescent="0.25">
      <c r="A13896" s="2" t="s">
        <v>349</v>
      </c>
      <c r="B13896" s="2" t="s">
        <v>393</v>
      </c>
      <c r="C13896" s="2" t="s">
        <v>389</v>
      </c>
      <c r="D13896" s="2">
        <v>2020</v>
      </c>
      <c r="E13896" s="2" t="s">
        <v>388</v>
      </c>
      <c r="F13896" s="2">
        <v>256565426</v>
      </c>
    </row>
    <row r="13897" spans="1:6" x14ac:dyDescent="0.25">
      <c r="A13897" s="2" t="s">
        <v>349</v>
      </c>
      <c r="B13897" s="2" t="s">
        <v>393</v>
      </c>
      <c r="C13897" s="2" t="s">
        <v>389</v>
      </c>
      <c r="D13897" s="2">
        <v>2021</v>
      </c>
      <c r="E13897" s="2" t="s">
        <v>388</v>
      </c>
      <c r="F13897" s="2">
        <v>258664047</v>
      </c>
    </row>
    <row r="13898" spans="1:6" x14ac:dyDescent="0.25">
      <c r="A13898" s="2" t="s">
        <v>349</v>
      </c>
      <c r="B13898" s="2" t="s">
        <v>393</v>
      </c>
      <c r="C13898" s="2" t="s">
        <v>390</v>
      </c>
      <c r="D13898" s="2">
        <v>2010</v>
      </c>
      <c r="E13898" s="2" t="s">
        <v>388</v>
      </c>
      <c r="F13898" s="2">
        <v>72159558</v>
      </c>
    </row>
    <row r="13899" spans="1:6" x14ac:dyDescent="0.25">
      <c r="A13899" s="2" t="s">
        <v>349</v>
      </c>
      <c r="B13899" s="2" t="s">
        <v>393</v>
      </c>
      <c r="C13899" s="2" t="s">
        <v>390</v>
      </c>
      <c r="D13899" s="2">
        <v>2011</v>
      </c>
      <c r="E13899" s="2" t="s">
        <v>388</v>
      </c>
      <c r="F13899" s="2">
        <v>21777555</v>
      </c>
    </row>
    <row r="13900" spans="1:6" x14ac:dyDescent="0.25">
      <c r="A13900" s="2" t="s">
        <v>349</v>
      </c>
      <c r="B13900" s="2" t="s">
        <v>393</v>
      </c>
      <c r="C13900" s="2" t="s">
        <v>390</v>
      </c>
      <c r="D13900" s="2">
        <v>2012</v>
      </c>
      <c r="E13900" s="2" t="s">
        <v>388</v>
      </c>
      <c r="F13900" s="2">
        <v>31309181</v>
      </c>
    </row>
    <row r="13901" spans="1:6" x14ac:dyDescent="0.25">
      <c r="A13901" s="2" t="s">
        <v>349</v>
      </c>
      <c r="B13901" s="2" t="s">
        <v>393</v>
      </c>
      <c r="C13901" s="2" t="s">
        <v>390</v>
      </c>
      <c r="D13901" s="2">
        <v>2013</v>
      </c>
      <c r="E13901" s="2" t="s">
        <v>388</v>
      </c>
      <c r="F13901" s="2">
        <v>4785066</v>
      </c>
    </row>
    <row r="13902" spans="1:6" x14ac:dyDescent="0.25">
      <c r="A13902" s="2" t="s">
        <v>349</v>
      </c>
      <c r="B13902" s="2" t="s">
        <v>393</v>
      </c>
      <c r="C13902" s="2" t="s">
        <v>390</v>
      </c>
      <c r="D13902" s="2">
        <v>2014</v>
      </c>
      <c r="E13902" s="2" t="s">
        <v>388</v>
      </c>
      <c r="F13902" s="2">
        <v>3735155</v>
      </c>
    </row>
    <row r="13903" spans="1:6" x14ac:dyDescent="0.25">
      <c r="A13903" s="2" t="s">
        <v>349</v>
      </c>
      <c r="B13903" s="2" t="s">
        <v>393</v>
      </c>
      <c r="C13903" s="2" t="s">
        <v>390</v>
      </c>
      <c r="D13903" s="2">
        <v>2015</v>
      </c>
      <c r="E13903" s="2" t="s">
        <v>388</v>
      </c>
      <c r="F13903" s="2">
        <v>7131405</v>
      </c>
    </row>
    <row r="13904" spans="1:6" x14ac:dyDescent="0.25">
      <c r="A13904" s="2" t="s">
        <v>349</v>
      </c>
      <c r="B13904" s="2" t="s">
        <v>393</v>
      </c>
      <c r="C13904" s="2" t="s">
        <v>390</v>
      </c>
      <c r="D13904" s="2">
        <v>2016</v>
      </c>
      <c r="E13904" s="2" t="s">
        <v>388</v>
      </c>
      <c r="F13904" s="2">
        <v>63602763</v>
      </c>
    </row>
    <row r="13905" spans="1:6" x14ac:dyDescent="0.25">
      <c r="A13905" s="2" t="s">
        <v>349</v>
      </c>
      <c r="B13905" s="2" t="s">
        <v>393</v>
      </c>
      <c r="C13905" s="2" t="s">
        <v>390</v>
      </c>
      <c r="D13905" s="2">
        <v>2017</v>
      </c>
      <c r="E13905" s="2" t="s">
        <v>388</v>
      </c>
      <c r="F13905" s="2">
        <v>82276974</v>
      </c>
    </row>
    <row r="13906" spans="1:6" x14ac:dyDescent="0.25">
      <c r="A13906" s="2" t="s">
        <v>349</v>
      </c>
      <c r="B13906" s="2" t="s">
        <v>393</v>
      </c>
      <c r="C13906" s="2" t="s">
        <v>390</v>
      </c>
      <c r="D13906" s="2">
        <v>2018</v>
      </c>
      <c r="E13906" s="2" t="s">
        <v>388</v>
      </c>
      <c r="F13906" s="2">
        <v>62972882</v>
      </c>
    </row>
    <row r="13907" spans="1:6" x14ac:dyDescent="0.25">
      <c r="A13907" s="2" t="s">
        <v>349</v>
      </c>
      <c r="B13907" s="2" t="s">
        <v>393</v>
      </c>
      <c r="C13907" s="2" t="s">
        <v>390</v>
      </c>
      <c r="D13907" s="2">
        <v>2019</v>
      </c>
      <c r="E13907" s="2" t="s">
        <v>388</v>
      </c>
      <c r="F13907" s="2">
        <v>65206331</v>
      </c>
    </row>
    <row r="13908" spans="1:6" x14ac:dyDescent="0.25">
      <c r="A13908" s="2" t="s">
        <v>349</v>
      </c>
      <c r="B13908" s="2" t="s">
        <v>393</v>
      </c>
      <c r="C13908" s="2" t="s">
        <v>390</v>
      </c>
      <c r="D13908" s="2">
        <v>2020</v>
      </c>
      <c r="E13908" s="2" t="s">
        <v>388</v>
      </c>
      <c r="F13908" s="2">
        <v>67796966</v>
      </c>
    </row>
    <row r="13909" spans="1:6" x14ac:dyDescent="0.25">
      <c r="A13909" s="2" t="s">
        <v>349</v>
      </c>
      <c r="B13909" s="2" t="s">
        <v>393</v>
      </c>
      <c r="C13909" s="2" t="s">
        <v>390</v>
      </c>
      <c r="D13909" s="2">
        <v>2021</v>
      </c>
      <c r="E13909" s="2" t="s">
        <v>388</v>
      </c>
      <c r="F13909" s="2">
        <v>70049359</v>
      </c>
    </row>
    <row r="13910" spans="1:6" x14ac:dyDescent="0.25">
      <c r="A13910" s="2" t="s">
        <v>350</v>
      </c>
      <c r="B13910" s="2" t="s">
        <v>392</v>
      </c>
      <c r="C13910" s="2" t="s">
        <v>387</v>
      </c>
      <c r="D13910" s="2">
        <v>2010</v>
      </c>
      <c r="E13910" s="2" t="s">
        <v>388</v>
      </c>
      <c r="F13910" s="2">
        <v>63758231</v>
      </c>
    </row>
    <row r="13911" spans="1:6" x14ac:dyDescent="0.25">
      <c r="A13911" s="2" t="s">
        <v>350</v>
      </c>
      <c r="B13911" s="2" t="s">
        <v>392</v>
      </c>
      <c r="C13911" s="2" t="s">
        <v>387</v>
      </c>
      <c r="D13911" s="2">
        <v>2011</v>
      </c>
      <c r="E13911" s="2" t="s">
        <v>388</v>
      </c>
      <c r="F13911" s="2">
        <v>31540153</v>
      </c>
    </row>
    <row r="13912" spans="1:6" x14ac:dyDescent="0.25">
      <c r="A13912" s="2" t="s">
        <v>350</v>
      </c>
      <c r="B13912" s="2" t="s">
        <v>392</v>
      </c>
      <c r="C13912" s="2" t="s">
        <v>387</v>
      </c>
      <c r="D13912" s="2">
        <v>2012</v>
      </c>
      <c r="E13912" s="2" t="s">
        <v>388</v>
      </c>
      <c r="F13912" s="2">
        <v>41423804</v>
      </c>
    </row>
    <row r="13913" spans="1:6" x14ac:dyDescent="0.25">
      <c r="A13913" s="2" t="s">
        <v>350</v>
      </c>
      <c r="B13913" s="2" t="s">
        <v>392</v>
      </c>
      <c r="C13913" s="2" t="s">
        <v>387</v>
      </c>
      <c r="D13913" s="2">
        <v>2013</v>
      </c>
      <c r="E13913" s="2" t="s">
        <v>388</v>
      </c>
      <c r="F13913" s="2">
        <v>15023360</v>
      </c>
    </row>
    <row r="13914" spans="1:6" x14ac:dyDescent="0.25">
      <c r="A13914" s="2" t="s">
        <v>350</v>
      </c>
      <c r="B13914" s="2" t="s">
        <v>392</v>
      </c>
      <c r="C13914" s="2" t="s">
        <v>387</v>
      </c>
      <c r="D13914" s="2">
        <v>2014</v>
      </c>
      <c r="E13914" s="2" t="s">
        <v>388</v>
      </c>
      <c r="F13914" s="2">
        <v>47156733</v>
      </c>
    </row>
    <row r="13915" spans="1:6" x14ac:dyDescent="0.25">
      <c r="A13915" s="2" t="s">
        <v>350</v>
      </c>
      <c r="B13915" s="2" t="s">
        <v>392</v>
      </c>
      <c r="C13915" s="2" t="s">
        <v>387</v>
      </c>
      <c r="D13915" s="2">
        <v>2015</v>
      </c>
      <c r="E13915" s="2" t="s">
        <v>388</v>
      </c>
      <c r="F13915" s="2">
        <v>29436222</v>
      </c>
    </row>
    <row r="13916" spans="1:6" x14ac:dyDescent="0.25">
      <c r="A13916" s="2" t="s">
        <v>350</v>
      </c>
      <c r="B13916" s="2" t="s">
        <v>392</v>
      </c>
      <c r="C13916" s="2" t="s">
        <v>387</v>
      </c>
      <c r="D13916" s="2">
        <v>2016</v>
      </c>
      <c r="E13916" s="2" t="s">
        <v>388</v>
      </c>
      <c r="F13916" s="2">
        <v>87308896</v>
      </c>
    </row>
    <row r="13917" spans="1:6" x14ac:dyDescent="0.25">
      <c r="A13917" s="2" t="s">
        <v>350</v>
      </c>
      <c r="B13917" s="2" t="s">
        <v>392</v>
      </c>
      <c r="C13917" s="2" t="s">
        <v>387</v>
      </c>
      <c r="D13917" s="2">
        <v>2017</v>
      </c>
      <c r="E13917" s="2" t="s">
        <v>388</v>
      </c>
      <c r="F13917" s="2">
        <v>100233539</v>
      </c>
    </row>
    <row r="13918" spans="1:6" x14ac:dyDescent="0.25">
      <c r="A13918" s="2" t="s">
        <v>350</v>
      </c>
      <c r="B13918" s="2" t="s">
        <v>392</v>
      </c>
      <c r="C13918" s="2" t="s">
        <v>387</v>
      </c>
      <c r="D13918" s="2">
        <v>2018</v>
      </c>
      <c r="E13918" s="2" t="s">
        <v>388</v>
      </c>
      <c r="F13918" s="2">
        <v>114299775</v>
      </c>
    </row>
    <row r="13919" spans="1:6" x14ac:dyDescent="0.25">
      <c r="A13919" s="2" t="s">
        <v>350</v>
      </c>
      <c r="B13919" s="2" t="s">
        <v>392</v>
      </c>
      <c r="C13919" s="2" t="s">
        <v>387</v>
      </c>
      <c r="D13919" s="2">
        <v>2019</v>
      </c>
      <c r="E13919" s="2" t="s">
        <v>388</v>
      </c>
      <c r="F13919" s="2">
        <v>120686744</v>
      </c>
    </row>
    <row r="13920" spans="1:6" x14ac:dyDescent="0.25">
      <c r="A13920" s="2" t="s">
        <v>350</v>
      </c>
      <c r="B13920" s="2" t="s">
        <v>392</v>
      </c>
      <c r="C13920" s="2" t="s">
        <v>387</v>
      </c>
      <c r="D13920" s="2">
        <v>2020</v>
      </c>
      <c r="E13920" s="2" t="s">
        <v>388</v>
      </c>
      <c r="F13920" s="2">
        <v>125951497</v>
      </c>
    </row>
    <row r="13921" spans="1:6" x14ac:dyDescent="0.25">
      <c r="A13921" s="2" t="s">
        <v>350</v>
      </c>
      <c r="B13921" s="2" t="s">
        <v>392</v>
      </c>
      <c r="C13921" s="2" t="s">
        <v>387</v>
      </c>
      <c r="D13921" s="2">
        <v>2021</v>
      </c>
      <c r="E13921" s="2" t="s">
        <v>388</v>
      </c>
      <c r="F13921" s="2">
        <v>129664965</v>
      </c>
    </row>
    <row r="13922" spans="1:6" x14ac:dyDescent="0.25">
      <c r="A13922" s="2" t="s">
        <v>350</v>
      </c>
      <c r="B13922" s="2" t="s">
        <v>392</v>
      </c>
      <c r="C13922" s="2" t="s">
        <v>389</v>
      </c>
      <c r="D13922" s="2">
        <v>2010</v>
      </c>
      <c r="E13922" s="2" t="s">
        <v>388</v>
      </c>
      <c r="F13922" s="2">
        <v>18865925</v>
      </c>
    </row>
    <row r="13923" spans="1:6" x14ac:dyDescent="0.25">
      <c r="A13923" s="2" t="s">
        <v>350</v>
      </c>
      <c r="B13923" s="2" t="s">
        <v>392</v>
      </c>
      <c r="C13923" s="2" t="s">
        <v>389</v>
      </c>
      <c r="D13923" s="2">
        <v>2011</v>
      </c>
      <c r="E13923" s="2" t="s">
        <v>388</v>
      </c>
      <c r="F13923" s="2">
        <v>56528036</v>
      </c>
    </row>
    <row r="13924" spans="1:6" x14ac:dyDescent="0.25">
      <c r="A13924" s="2" t="s">
        <v>350</v>
      </c>
      <c r="B13924" s="2" t="s">
        <v>392</v>
      </c>
      <c r="C13924" s="2" t="s">
        <v>389</v>
      </c>
      <c r="D13924" s="2">
        <v>2012</v>
      </c>
      <c r="E13924" s="2" t="s">
        <v>388</v>
      </c>
      <c r="F13924" s="2">
        <v>77849816</v>
      </c>
    </row>
    <row r="13925" spans="1:6" x14ac:dyDescent="0.25">
      <c r="A13925" s="2" t="s">
        <v>350</v>
      </c>
      <c r="B13925" s="2" t="s">
        <v>392</v>
      </c>
      <c r="C13925" s="2" t="s">
        <v>389</v>
      </c>
      <c r="D13925" s="2">
        <v>2013</v>
      </c>
      <c r="E13925" s="2" t="s">
        <v>388</v>
      </c>
      <c r="F13925" s="2">
        <v>18208827</v>
      </c>
    </row>
    <row r="13926" spans="1:6" x14ac:dyDescent="0.25">
      <c r="A13926" s="2" t="s">
        <v>350</v>
      </c>
      <c r="B13926" s="2" t="s">
        <v>392</v>
      </c>
      <c r="C13926" s="2" t="s">
        <v>389</v>
      </c>
      <c r="D13926" s="2">
        <v>2014</v>
      </c>
      <c r="E13926" s="2" t="s">
        <v>388</v>
      </c>
      <c r="F13926" s="2">
        <v>252016602</v>
      </c>
    </row>
    <row r="13927" spans="1:6" x14ac:dyDescent="0.25">
      <c r="A13927" s="2" t="s">
        <v>350</v>
      </c>
      <c r="B13927" s="2" t="s">
        <v>392</v>
      </c>
      <c r="C13927" s="2" t="s">
        <v>389</v>
      </c>
      <c r="D13927" s="2">
        <v>2015</v>
      </c>
      <c r="E13927" s="2" t="s">
        <v>388</v>
      </c>
      <c r="F13927" s="2">
        <v>119424736</v>
      </c>
    </row>
    <row r="13928" spans="1:6" x14ac:dyDescent="0.25">
      <c r="A13928" s="2" t="s">
        <v>350</v>
      </c>
      <c r="B13928" s="2" t="s">
        <v>392</v>
      </c>
      <c r="C13928" s="2" t="s">
        <v>389</v>
      </c>
      <c r="D13928" s="2">
        <v>2016</v>
      </c>
      <c r="E13928" s="2" t="s">
        <v>388</v>
      </c>
      <c r="F13928" s="2">
        <v>27069442</v>
      </c>
    </row>
    <row r="13929" spans="1:6" x14ac:dyDescent="0.25">
      <c r="A13929" s="2" t="s">
        <v>350</v>
      </c>
      <c r="B13929" s="2" t="s">
        <v>392</v>
      </c>
      <c r="C13929" s="2" t="s">
        <v>389</v>
      </c>
      <c r="D13929" s="2">
        <v>2017</v>
      </c>
      <c r="E13929" s="2" t="s">
        <v>388</v>
      </c>
      <c r="F13929" s="2">
        <v>45543736</v>
      </c>
    </row>
    <row r="13930" spans="1:6" x14ac:dyDescent="0.25">
      <c r="A13930" s="2" t="s">
        <v>350</v>
      </c>
      <c r="B13930" s="2" t="s">
        <v>392</v>
      </c>
      <c r="C13930" s="2" t="s">
        <v>389</v>
      </c>
      <c r="D13930" s="2">
        <v>2018</v>
      </c>
      <c r="E13930" s="2" t="s">
        <v>388</v>
      </c>
      <c r="F13930" s="2">
        <v>105122145</v>
      </c>
    </row>
    <row r="13931" spans="1:6" x14ac:dyDescent="0.25">
      <c r="A13931" s="2" t="s">
        <v>350</v>
      </c>
      <c r="B13931" s="2" t="s">
        <v>392</v>
      </c>
      <c r="C13931" s="2" t="s">
        <v>389</v>
      </c>
      <c r="D13931" s="2">
        <v>2019</v>
      </c>
      <c r="E13931" s="2" t="s">
        <v>388</v>
      </c>
      <c r="F13931" s="2">
        <v>105317180</v>
      </c>
    </row>
    <row r="13932" spans="1:6" x14ac:dyDescent="0.25">
      <c r="A13932" s="2" t="s">
        <v>350</v>
      </c>
      <c r="B13932" s="2" t="s">
        <v>392</v>
      </c>
      <c r="C13932" s="2" t="s">
        <v>389</v>
      </c>
      <c r="D13932" s="2">
        <v>2020</v>
      </c>
      <c r="E13932" s="2" t="s">
        <v>388</v>
      </c>
      <c r="F13932" s="2">
        <v>107111433</v>
      </c>
    </row>
    <row r="13933" spans="1:6" x14ac:dyDescent="0.25">
      <c r="A13933" s="2" t="s">
        <v>350</v>
      </c>
      <c r="B13933" s="2" t="s">
        <v>392</v>
      </c>
      <c r="C13933" s="2" t="s">
        <v>389</v>
      </c>
      <c r="D13933" s="2">
        <v>2021</v>
      </c>
      <c r="E13933" s="2" t="s">
        <v>388</v>
      </c>
      <c r="F13933" s="2">
        <v>107720353</v>
      </c>
    </row>
    <row r="13934" spans="1:6" x14ac:dyDescent="0.25">
      <c r="A13934" s="2" t="s">
        <v>350</v>
      </c>
      <c r="B13934" s="2" t="s">
        <v>392</v>
      </c>
      <c r="C13934" s="2" t="s">
        <v>390</v>
      </c>
      <c r="D13934" s="2">
        <v>2010</v>
      </c>
      <c r="E13934" s="2" t="s">
        <v>388</v>
      </c>
      <c r="F13934" s="2">
        <v>111124290</v>
      </c>
    </row>
    <row r="13935" spans="1:6" x14ac:dyDescent="0.25">
      <c r="A13935" s="2" t="s">
        <v>350</v>
      </c>
      <c r="B13935" s="2" t="s">
        <v>392</v>
      </c>
      <c r="C13935" s="2" t="s">
        <v>390</v>
      </c>
      <c r="D13935" s="2">
        <v>2011</v>
      </c>
      <c r="E13935" s="2" t="s">
        <v>388</v>
      </c>
      <c r="F13935" s="2">
        <v>173271280</v>
      </c>
    </row>
    <row r="13936" spans="1:6" x14ac:dyDescent="0.25">
      <c r="A13936" s="2" t="s">
        <v>350</v>
      </c>
      <c r="B13936" s="2" t="s">
        <v>392</v>
      </c>
      <c r="C13936" s="2" t="s">
        <v>390</v>
      </c>
      <c r="D13936" s="2">
        <v>2012</v>
      </c>
      <c r="E13936" s="2" t="s">
        <v>388</v>
      </c>
      <c r="F13936" s="2">
        <v>99330139</v>
      </c>
    </row>
    <row r="13937" spans="1:6" x14ac:dyDescent="0.25">
      <c r="A13937" s="2" t="s">
        <v>350</v>
      </c>
      <c r="B13937" s="2" t="s">
        <v>392</v>
      </c>
      <c r="C13937" s="2" t="s">
        <v>390</v>
      </c>
      <c r="D13937" s="2">
        <v>2013</v>
      </c>
      <c r="E13937" s="2" t="s">
        <v>388</v>
      </c>
      <c r="F13937" s="2">
        <v>86241819</v>
      </c>
    </row>
    <row r="13938" spans="1:6" x14ac:dyDescent="0.25">
      <c r="A13938" s="2" t="s">
        <v>350</v>
      </c>
      <c r="B13938" s="2" t="s">
        <v>392</v>
      </c>
      <c r="C13938" s="2" t="s">
        <v>390</v>
      </c>
      <c r="D13938" s="2">
        <v>2014</v>
      </c>
      <c r="E13938" s="2" t="s">
        <v>388</v>
      </c>
      <c r="F13938" s="2">
        <v>86792773</v>
      </c>
    </row>
    <row r="13939" spans="1:6" x14ac:dyDescent="0.25">
      <c r="A13939" s="2" t="s">
        <v>350</v>
      </c>
      <c r="B13939" s="2" t="s">
        <v>392</v>
      </c>
      <c r="C13939" s="2" t="s">
        <v>390</v>
      </c>
      <c r="D13939" s="2">
        <v>2015</v>
      </c>
      <c r="E13939" s="2" t="s">
        <v>388</v>
      </c>
      <c r="F13939" s="2">
        <v>135432864</v>
      </c>
    </row>
    <row r="13940" spans="1:6" x14ac:dyDescent="0.25">
      <c r="A13940" s="2" t="s">
        <v>350</v>
      </c>
      <c r="B13940" s="2" t="s">
        <v>392</v>
      </c>
      <c r="C13940" s="2" t="s">
        <v>390</v>
      </c>
      <c r="D13940" s="2">
        <v>2016</v>
      </c>
      <c r="E13940" s="2" t="s">
        <v>388</v>
      </c>
      <c r="F13940" s="2">
        <v>118582696</v>
      </c>
    </row>
    <row r="13941" spans="1:6" x14ac:dyDescent="0.25">
      <c r="A13941" s="2" t="s">
        <v>350</v>
      </c>
      <c r="B13941" s="2" t="s">
        <v>392</v>
      </c>
      <c r="C13941" s="2" t="s">
        <v>390</v>
      </c>
      <c r="D13941" s="2">
        <v>2017</v>
      </c>
      <c r="E13941" s="2" t="s">
        <v>388</v>
      </c>
      <c r="F13941" s="2">
        <v>235586278</v>
      </c>
    </row>
    <row r="13942" spans="1:6" x14ac:dyDescent="0.25">
      <c r="A13942" s="2" t="s">
        <v>350</v>
      </c>
      <c r="B13942" s="2" t="s">
        <v>392</v>
      </c>
      <c r="C13942" s="2" t="s">
        <v>390</v>
      </c>
      <c r="D13942" s="2">
        <v>2018</v>
      </c>
      <c r="E13942" s="2" t="s">
        <v>388</v>
      </c>
      <c r="F13942" s="2">
        <v>232940327</v>
      </c>
    </row>
    <row r="13943" spans="1:6" x14ac:dyDescent="0.25">
      <c r="A13943" s="2" t="s">
        <v>350</v>
      </c>
      <c r="B13943" s="2" t="s">
        <v>392</v>
      </c>
      <c r="C13943" s="2" t="s">
        <v>390</v>
      </c>
      <c r="D13943" s="2">
        <v>2019</v>
      </c>
      <c r="E13943" s="2" t="s">
        <v>388</v>
      </c>
      <c r="F13943" s="2">
        <v>235947902</v>
      </c>
    </row>
    <row r="13944" spans="1:6" x14ac:dyDescent="0.25">
      <c r="A13944" s="2" t="s">
        <v>350</v>
      </c>
      <c r="B13944" s="2" t="s">
        <v>392</v>
      </c>
      <c r="C13944" s="2" t="s">
        <v>390</v>
      </c>
      <c r="D13944" s="2">
        <v>2020</v>
      </c>
      <c r="E13944" s="2" t="s">
        <v>388</v>
      </c>
      <c r="F13944" s="2">
        <v>263448459</v>
      </c>
    </row>
    <row r="13945" spans="1:6" x14ac:dyDescent="0.25">
      <c r="A13945" s="2" t="s">
        <v>350</v>
      </c>
      <c r="B13945" s="2" t="s">
        <v>392</v>
      </c>
      <c r="C13945" s="2" t="s">
        <v>390</v>
      </c>
      <c r="D13945" s="2">
        <v>2021</v>
      </c>
      <c r="E13945" s="2" t="s">
        <v>388</v>
      </c>
      <c r="F13945" s="2">
        <v>278386994</v>
      </c>
    </row>
    <row r="13946" spans="1:6" x14ac:dyDescent="0.25">
      <c r="A13946" s="2" t="s">
        <v>351</v>
      </c>
      <c r="B13946" s="2" t="s">
        <v>405</v>
      </c>
      <c r="C13946" s="2" t="s">
        <v>387</v>
      </c>
      <c r="D13946" s="2">
        <v>2010</v>
      </c>
      <c r="E13946" s="2" t="s">
        <v>388</v>
      </c>
      <c r="F13946" s="2">
        <v>61921082</v>
      </c>
    </row>
    <row r="13947" spans="1:6" x14ac:dyDescent="0.25">
      <c r="A13947" s="2" t="s">
        <v>351</v>
      </c>
      <c r="B13947" s="2" t="s">
        <v>405</v>
      </c>
      <c r="C13947" s="2" t="s">
        <v>387</v>
      </c>
      <c r="D13947" s="2">
        <v>2011</v>
      </c>
      <c r="E13947" s="2" t="s">
        <v>388</v>
      </c>
      <c r="F13947" s="2">
        <v>66339525</v>
      </c>
    </row>
    <row r="13948" spans="1:6" x14ac:dyDescent="0.25">
      <c r="A13948" s="2" t="s">
        <v>351</v>
      </c>
      <c r="B13948" s="2" t="s">
        <v>405</v>
      </c>
      <c r="C13948" s="2" t="s">
        <v>387</v>
      </c>
      <c r="D13948" s="2">
        <v>2012</v>
      </c>
      <c r="E13948" s="2" t="s">
        <v>388</v>
      </c>
      <c r="F13948" s="2">
        <v>195558377</v>
      </c>
    </row>
    <row r="13949" spans="1:6" x14ac:dyDescent="0.25">
      <c r="A13949" s="2" t="s">
        <v>351</v>
      </c>
      <c r="B13949" s="2" t="s">
        <v>405</v>
      </c>
      <c r="C13949" s="2" t="s">
        <v>387</v>
      </c>
      <c r="D13949" s="2">
        <v>2013</v>
      </c>
      <c r="E13949" s="2" t="s">
        <v>388</v>
      </c>
      <c r="F13949" s="2">
        <v>49919839</v>
      </c>
    </row>
    <row r="13950" spans="1:6" x14ac:dyDescent="0.25">
      <c r="A13950" s="2" t="s">
        <v>351</v>
      </c>
      <c r="B13950" s="2" t="s">
        <v>405</v>
      </c>
      <c r="C13950" s="2" t="s">
        <v>387</v>
      </c>
      <c r="D13950" s="2">
        <v>2014</v>
      </c>
      <c r="E13950" s="2" t="s">
        <v>388</v>
      </c>
      <c r="F13950" s="2">
        <v>123817872</v>
      </c>
    </row>
    <row r="13951" spans="1:6" x14ac:dyDescent="0.25">
      <c r="A13951" s="2" t="s">
        <v>351</v>
      </c>
      <c r="B13951" s="2" t="s">
        <v>405</v>
      </c>
      <c r="C13951" s="2" t="s">
        <v>387</v>
      </c>
      <c r="D13951" s="2">
        <v>2015</v>
      </c>
      <c r="E13951" s="2" t="s">
        <v>388</v>
      </c>
      <c r="F13951" s="2">
        <v>86926444</v>
      </c>
    </row>
    <row r="13952" spans="1:6" x14ac:dyDescent="0.25">
      <c r="A13952" s="2" t="s">
        <v>351</v>
      </c>
      <c r="B13952" s="2" t="s">
        <v>405</v>
      </c>
      <c r="C13952" s="2" t="s">
        <v>387</v>
      </c>
      <c r="D13952" s="2">
        <v>2016</v>
      </c>
      <c r="E13952" s="2" t="s">
        <v>388</v>
      </c>
      <c r="F13952" s="2">
        <v>62630120</v>
      </c>
    </row>
    <row r="13953" spans="1:6" x14ac:dyDescent="0.25">
      <c r="A13953" s="2" t="s">
        <v>351</v>
      </c>
      <c r="B13953" s="2" t="s">
        <v>405</v>
      </c>
      <c r="C13953" s="2" t="s">
        <v>387</v>
      </c>
      <c r="D13953" s="2">
        <v>2017</v>
      </c>
      <c r="E13953" s="2" t="s">
        <v>388</v>
      </c>
      <c r="F13953" s="2">
        <v>120233710</v>
      </c>
    </row>
    <row r="13954" spans="1:6" x14ac:dyDescent="0.25">
      <c r="A13954" s="2" t="s">
        <v>351</v>
      </c>
      <c r="B13954" s="2" t="s">
        <v>405</v>
      </c>
      <c r="C13954" s="2" t="s">
        <v>387</v>
      </c>
      <c r="D13954" s="2">
        <v>2018</v>
      </c>
      <c r="E13954" s="2" t="s">
        <v>388</v>
      </c>
      <c r="F13954" s="2">
        <v>143192686</v>
      </c>
    </row>
    <row r="13955" spans="1:6" x14ac:dyDescent="0.25">
      <c r="A13955" s="2" t="s">
        <v>351</v>
      </c>
      <c r="B13955" s="2" t="s">
        <v>405</v>
      </c>
      <c r="C13955" s="2" t="s">
        <v>387</v>
      </c>
      <c r="D13955" s="2">
        <v>2019</v>
      </c>
      <c r="E13955" s="2" t="s">
        <v>388</v>
      </c>
      <c r="F13955" s="2">
        <v>152450519</v>
      </c>
    </row>
    <row r="13956" spans="1:6" x14ac:dyDescent="0.25">
      <c r="A13956" s="2" t="s">
        <v>351</v>
      </c>
      <c r="B13956" s="2" t="s">
        <v>405</v>
      </c>
      <c r="C13956" s="2" t="s">
        <v>387</v>
      </c>
      <c r="D13956" s="2">
        <v>2020</v>
      </c>
      <c r="E13956" s="2" t="s">
        <v>388</v>
      </c>
      <c r="F13956" s="2">
        <v>163809639</v>
      </c>
    </row>
    <row r="13957" spans="1:6" x14ac:dyDescent="0.25">
      <c r="A13957" s="2" t="s">
        <v>351</v>
      </c>
      <c r="B13957" s="2" t="s">
        <v>405</v>
      </c>
      <c r="C13957" s="2" t="s">
        <v>387</v>
      </c>
      <c r="D13957" s="2">
        <v>2021</v>
      </c>
      <c r="E13957" s="2" t="s">
        <v>388</v>
      </c>
      <c r="F13957" s="2">
        <v>172416624</v>
      </c>
    </row>
    <row r="13958" spans="1:6" x14ac:dyDescent="0.25">
      <c r="A13958" s="2" t="s">
        <v>351</v>
      </c>
      <c r="B13958" s="2" t="s">
        <v>405</v>
      </c>
      <c r="C13958" s="2" t="s">
        <v>389</v>
      </c>
      <c r="D13958" s="2">
        <v>2010</v>
      </c>
      <c r="E13958" s="2" t="s">
        <v>388</v>
      </c>
      <c r="F13958" s="2">
        <v>204549896</v>
      </c>
    </row>
    <row r="13959" spans="1:6" x14ac:dyDescent="0.25">
      <c r="A13959" s="2" t="s">
        <v>351</v>
      </c>
      <c r="B13959" s="2" t="s">
        <v>405</v>
      </c>
      <c r="C13959" s="2" t="s">
        <v>389</v>
      </c>
      <c r="D13959" s="2">
        <v>2011</v>
      </c>
      <c r="E13959" s="2" t="s">
        <v>388</v>
      </c>
      <c r="F13959" s="2">
        <v>205112017</v>
      </c>
    </row>
    <row r="13960" spans="1:6" x14ac:dyDescent="0.25">
      <c r="A13960" s="2" t="s">
        <v>351</v>
      </c>
      <c r="B13960" s="2" t="s">
        <v>405</v>
      </c>
      <c r="C13960" s="2" t="s">
        <v>389</v>
      </c>
      <c r="D13960" s="2">
        <v>2012</v>
      </c>
      <c r="E13960" s="2" t="s">
        <v>388</v>
      </c>
      <c r="F13960" s="2">
        <v>183557197</v>
      </c>
    </row>
    <row r="13961" spans="1:6" x14ac:dyDescent="0.25">
      <c r="A13961" s="2" t="s">
        <v>351</v>
      </c>
      <c r="B13961" s="2" t="s">
        <v>405</v>
      </c>
      <c r="C13961" s="2" t="s">
        <v>389</v>
      </c>
      <c r="D13961" s="2">
        <v>2013</v>
      </c>
      <c r="E13961" s="2" t="s">
        <v>388</v>
      </c>
      <c r="F13961" s="2">
        <v>102754789</v>
      </c>
    </row>
    <row r="13962" spans="1:6" x14ac:dyDescent="0.25">
      <c r="A13962" s="2" t="s">
        <v>351</v>
      </c>
      <c r="B13962" s="2" t="s">
        <v>405</v>
      </c>
      <c r="C13962" s="2" t="s">
        <v>389</v>
      </c>
      <c r="D13962" s="2">
        <v>2014</v>
      </c>
      <c r="E13962" s="2" t="s">
        <v>388</v>
      </c>
      <c r="F13962" s="2">
        <v>324696277</v>
      </c>
    </row>
    <row r="13963" spans="1:6" x14ac:dyDescent="0.25">
      <c r="A13963" s="2" t="s">
        <v>351</v>
      </c>
      <c r="B13963" s="2" t="s">
        <v>405</v>
      </c>
      <c r="C13963" s="2" t="s">
        <v>389</v>
      </c>
      <c r="D13963" s="2">
        <v>2015</v>
      </c>
      <c r="E13963" s="2" t="s">
        <v>388</v>
      </c>
      <c r="F13963" s="2">
        <v>152637060</v>
      </c>
    </row>
    <row r="13964" spans="1:6" x14ac:dyDescent="0.25">
      <c r="A13964" s="2" t="s">
        <v>351</v>
      </c>
      <c r="B13964" s="2" t="s">
        <v>405</v>
      </c>
      <c r="C13964" s="2" t="s">
        <v>389</v>
      </c>
      <c r="D13964" s="2">
        <v>2016</v>
      </c>
      <c r="E13964" s="2" t="s">
        <v>388</v>
      </c>
      <c r="F13964" s="2">
        <v>171509359</v>
      </c>
    </row>
    <row r="13965" spans="1:6" x14ac:dyDescent="0.25">
      <c r="A13965" s="2" t="s">
        <v>351</v>
      </c>
      <c r="B13965" s="2" t="s">
        <v>405</v>
      </c>
      <c r="C13965" s="2" t="s">
        <v>389</v>
      </c>
      <c r="D13965" s="2">
        <v>2017</v>
      </c>
      <c r="E13965" s="2" t="s">
        <v>388</v>
      </c>
      <c r="F13965" s="2">
        <v>273664108</v>
      </c>
    </row>
    <row r="13966" spans="1:6" x14ac:dyDescent="0.25">
      <c r="A13966" s="2" t="s">
        <v>351</v>
      </c>
      <c r="B13966" s="2" t="s">
        <v>405</v>
      </c>
      <c r="C13966" s="2" t="s">
        <v>389</v>
      </c>
      <c r="D13966" s="2">
        <v>2018</v>
      </c>
      <c r="E13966" s="2" t="s">
        <v>388</v>
      </c>
      <c r="F13966" s="2">
        <v>337628575</v>
      </c>
    </row>
    <row r="13967" spans="1:6" x14ac:dyDescent="0.25">
      <c r="A13967" s="2" t="s">
        <v>351</v>
      </c>
      <c r="B13967" s="2" t="s">
        <v>405</v>
      </c>
      <c r="C13967" s="2" t="s">
        <v>389</v>
      </c>
      <c r="D13967" s="2">
        <v>2019</v>
      </c>
      <c r="E13967" s="2" t="s">
        <v>388</v>
      </c>
      <c r="F13967" s="2">
        <v>359380064</v>
      </c>
    </row>
    <row r="13968" spans="1:6" x14ac:dyDescent="0.25">
      <c r="A13968" s="2" t="s">
        <v>351</v>
      </c>
      <c r="B13968" s="2" t="s">
        <v>405</v>
      </c>
      <c r="C13968" s="2" t="s">
        <v>389</v>
      </c>
      <c r="D13968" s="2">
        <v>2020</v>
      </c>
      <c r="E13968" s="2" t="s">
        <v>388</v>
      </c>
      <c r="F13968" s="2">
        <v>384087155</v>
      </c>
    </row>
    <row r="13969" spans="1:6" x14ac:dyDescent="0.25">
      <c r="A13969" s="2" t="s">
        <v>351</v>
      </c>
      <c r="B13969" s="2" t="s">
        <v>405</v>
      </c>
      <c r="C13969" s="2" t="s">
        <v>389</v>
      </c>
      <c r="D13969" s="2">
        <v>2021</v>
      </c>
      <c r="E13969" s="2" t="s">
        <v>388</v>
      </c>
      <c r="F13969" s="2">
        <v>397730550</v>
      </c>
    </row>
    <row r="13970" spans="1:6" x14ac:dyDescent="0.25">
      <c r="A13970" s="2" t="s">
        <v>351</v>
      </c>
      <c r="B13970" s="2" t="s">
        <v>405</v>
      </c>
      <c r="C13970" s="2" t="s">
        <v>390</v>
      </c>
      <c r="D13970" s="2">
        <v>2010</v>
      </c>
      <c r="E13970" s="2" t="s">
        <v>388</v>
      </c>
      <c r="F13970" s="2">
        <v>100550072</v>
      </c>
    </row>
    <row r="13971" spans="1:6" x14ac:dyDescent="0.25">
      <c r="A13971" s="2" t="s">
        <v>351</v>
      </c>
      <c r="B13971" s="2" t="s">
        <v>405</v>
      </c>
      <c r="C13971" s="2" t="s">
        <v>390</v>
      </c>
      <c r="D13971" s="2">
        <v>2011</v>
      </c>
      <c r="E13971" s="2" t="s">
        <v>388</v>
      </c>
      <c r="F13971" s="2">
        <v>115202824</v>
      </c>
    </row>
    <row r="13972" spans="1:6" x14ac:dyDescent="0.25">
      <c r="A13972" s="2" t="s">
        <v>351</v>
      </c>
      <c r="B13972" s="2" t="s">
        <v>405</v>
      </c>
      <c r="C13972" s="2" t="s">
        <v>390</v>
      </c>
      <c r="D13972" s="2">
        <v>2012</v>
      </c>
      <c r="E13972" s="2" t="s">
        <v>388</v>
      </c>
      <c r="F13972" s="2">
        <v>116699563</v>
      </c>
    </row>
    <row r="13973" spans="1:6" x14ac:dyDescent="0.25">
      <c r="A13973" s="2" t="s">
        <v>351</v>
      </c>
      <c r="B13973" s="2" t="s">
        <v>405</v>
      </c>
      <c r="C13973" s="2" t="s">
        <v>390</v>
      </c>
      <c r="D13973" s="2">
        <v>2013</v>
      </c>
      <c r="E13973" s="2" t="s">
        <v>388</v>
      </c>
      <c r="F13973" s="2">
        <v>157472071</v>
      </c>
    </row>
    <row r="13974" spans="1:6" x14ac:dyDescent="0.25">
      <c r="A13974" s="2" t="s">
        <v>351</v>
      </c>
      <c r="B13974" s="2" t="s">
        <v>405</v>
      </c>
      <c r="C13974" s="2" t="s">
        <v>390</v>
      </c>
      <c r="D13974" s="2">
        <v>2014</v>
      </c>
      <c r="E13974" s="2" t="s">
        <v>388</v>
      </c>
      <c r="F13974" s="2">
        <v>138872374</v>
      </c>
    </row>
    <row r="13975" spans="1:6" x14ac:dyDescent="0.25">
      <c r="A13975" s="2" t="s">
        <v>351</v>
      </c>
      <c r="B13975" s="2" t="s">
        <v>405</v>
      </c>
      <c r="C13975" s="2" t="s">
        <v>390</v>
      </c>
      <c r="D13975" s="2">
        <v>2015</v>
      </c>
      <c r="E13975" s="2" t="s">
        <v>388</v>
      </c>
      <c r="F13975" s="2">
        <v>192655372</v>
      </c>
    </row>
    <row r="13976" spans="1:6" x14ac:dyDescent="0.25">
      <c r="A13976" s="2" t="s">
        <v>351</v>
      </c>
      <c r="B13976" s="2" t="s">
        <v>405</v>
      </c>
      <c r="C13976" s="2" t="s">
        <v>390</v>
      </c>
      <c r="D13976" s="2">
        <v>2016</v>
      </c>
      <c r="E13976" s="2" t="s">
        <v>388</v>
      </c>
      <c r="F13976" s="2">
        <v>195910700</v>
      </c>
    </row>
    <row r="13977" spans="1:6" x14ac:dyDescent="0.25">
      <c r="A13977" s="2" t="s">
        <v>351</v>
      </c>
      <c r="B13977" s="2" t="s">
        <v>405</v>
      </c>
      <c r="C13977" s="2" t="s">
        <v>390</v>
      </c>
      <c r="D13977" s="2">
        <v>2017</v>
      </c>
      <c r="E13977" s="2" t="s">
        <v>388</v>
      </c>
      <c r="F13977" s="2">
        <v>205086778</v>
      </c>
    </row>
    <row r="13978" spans="1:6" x14ac:dyDescent="0.25">
      <c r="A13978" s="2" t="s">
        <v>351</v>
      </c>
      <c r="B13978" s="2" t="s">
        <v>405</v>
      </c>
      <c r="C13978" s="2" t="s">
        <v>390</v>
      </c>
      <c r="D13978" s="2">
        <v>2018</v>
      </c>
      <c r="E13978" s="2" t="s">
        <v>388</v>
      </c>
      <c r="F13978" s="2">
        <v>226748356</v>
      </c>
    </row>
    <row r="13979" spans="1:6" x14ac:dyDescent="0.25">
      <c r="A13979" s="2" t="s">
        <v>351</v>
      </c>
      <c r="B13979" s="2" t="s">
        <v>405</v>
      </c>
      <c r="C13979" s="2" t="s">
        <v>390</v>
      </c>
      <c r="D13979" s="2">
        <v>2019</v>
      </c>
      <c r="E13979" s="2" t="s">
        <v>388</v>
      </c>
      <c r="F13979" s="2">
        <v>233770233</v>
      </c>
    </row>
    <row r="13980" spans="1:6" x14ac:dyDescent="0.25">
      <c r="A13980" s="2" t="s">
        <v>351</v>
      </c>
      <c r="B13980" s="2" t="s">
        <v>405</v>
      </c>
      <c r="C13980" s="2" t="s">
        <v>390</v>
      </c>
      <c r="D13980" s="2">
        <v>2020</v>
      </c>
      <c r="E13980" s="2" t="s">
        <v>388</v>
      </c>
      <c r="F13980" s="2">
        <v>247399010</v>
      </c>
    </row>
    <row r="13981" spans="1:6" x14ac:dyDescent="0.25">
      <c r="A13981" s="2" t="s">
        <v>351</v>
      </c>
      <c r="B13981" s="2" t="s">
        <v>405</v>
      </c>
      <c r="C13981" s="2" t="s">
        <v>390</v>
      </c>
      <c r="D13981" s="2">
        <v>2021</v>
      </c>
      <c r="E13981" s="2" t="s">
        <v>388</v>
      </c>
      <c r="F13981" s="2">
        <v>261736520</v>
      </c>
    </row>
    <row r="13982" spans="1:6" x14ac:dyDescent="0.25">
      <c r="A13982" s="2" t="s">
        <v>352</v>
      </c>
      <c r="B13982" s="2" t="s">
        <v>420</v>
      </c>
      <c r="C13982" s="2" t="s">
        <v>387</v>
      </c>
      <c r="D13982" s="2">
        <v>2010</v>
      </c>
      <c r="E13982" s="2" t="s">
        <v>388</v>
      </c>
      <c r="F13982" s="2">
        <v>30278198</v>
      </c>
    </row>
    <row r="13983" spans="1:6" x14ac:dyDescent="0.25">
      <c r="A13983" s="2" t="s">
        <v>352</v>
      </c>
      <c r="B13983" s="2" t="s">
        <v>420</v>
      </c>
      <c r="C13983" s="2" t="s">
        <v>387</v>
      </c>
      <c r="D13983" s="2">
        <v>2011</v>
      </c>
      <c r="E13983" s="2" t="s">
        <v>388</v>
      </c>
      <c r="F13983" s="2">
        <v>42039724</v>
      </c>
    </row>
    <row r="13984" spans="1:6" x14ac:dyDescent="0.25">
      <c r="A13984" s="2" t="s">
        <v>352</v>
      </c>
      <c r="B13984" s="2" t="s">
        <v>420</v>
      </c>
      <c r="C13984" s="2" t="s">
        <v>387</v>
      </c>
      <c r="D13984" s="2">
        <v>2012</v>
      </c>
      <c r="E13984" s="2" t="s">
        <v>388</v>
      </c>
      <c r="F13984" s="2">
        <v>33878808</v>
      </c>
    </row>
    <row r="13985" spans="1:6" x14ac:dyDescent="0.25">
      <c r="A13985" s="2" t="s">
        <v>352</v>
      </c>
      <c r="B13985" s="2" t="s">
        <v>420</v>
      </c>
      <c r="C13985" s="2" t="s">
        <v>387</v>
      </c>
      <c r="D13985" s="2">
        <v>2013</v>
      </c>
      <c r="E13985" s="2" t="s">
        <v>388</v>
      </c>
      <c r="F13985" s="2">
        <v>44088057</v>
      </c>
    </row>
    <row r="13986" spans="1:6" x14ac:dyDescent="0.25">
      <c r="A13986" s="2" t="s">
        <v>352</v>
      </c>
      <c r="B13986" s="2" t="s">
        <v>420</v>
      </c>
      <c r="C13986" s="2" t="s">
        <v>387</v>
      </c>
      <c r="D13986" s="2">
        <v>2014</v>
      </c>
      <c r="E13986" s="2" t="s">
        <v>388</v>
      </c>
      <c r="F13986" s="2">
        <v>27132913</v>
      </c>
    </row>
    <row r="13987" spans="1:6" x14ac:dyDescent="0.25">
      <c r="A13987" s="2" t="s">
        <v>352</v>
      </c>
      <c r="B13987" s="2" t="s">
        <v>420</v>
      </c>
      <c r="C13987" s="2" t="s">
        <v>387</v>
      </c>
      <c r="D13987" s="2">
        <v>2015</v>
      </c>
      <c r="E13987" s="2" t="s">
        <v>388</v>
      </c>
      <c r="F13987" s="2">
        <v>15008488</v>
      </c>
    </row>
    <row r="13988" spans="1:6" x14ac:dyDescent="0.25">
      <c r="A13988" s="2" t="s">
        <v>352</v>
      </c>
      <c r="B13988" s="2" t="s">
        <v>420</v>
      </c>
      <c r="C13988" s="2" t="s">
        <v>387</v>
      </c>
      <c r="D13988" s="2">
        <v>2016</v>
      </c>
      <c r="E13988" s="2" t="s">
        <v>388</v>
      </c>
      <c r="F13988" s="2">
        <v>27388732</v>
      </c>
    </row>
    <row r="13989" spans="1:6" x14ac:dyDescent="0.25">
      <c r="A13989" s="2" t="s">
        <v>352</v>
      </c>
      <c r="B13989" s="2" t="s">
        <v>420</v>
      </c>
      <c r="C13989" s="2" t="s">
        <v>387</v>
      </c>
      <c r="D13989" s="2">
        <v>2017</v>
      </c>
      <c r="E13989" s="2" t="s">
        <v>388</v>
      </c>
      <c r="F13989" s="2">
        <v>65187893</v>
      </c>
    </row>
    <row r="13990" spans="1:6" x14ac:dyDescent="0.25">
      <c r="A13990" s="2" t="s">
        <v>352</v>
      </c>
      <c r="B13990" s="2" t="s">
        <v>420</v>
      </c>
      <c r="C13990" s="2" t="s">
        <v>387</v>
      </c>
      <c r="D13990" s="2">
        <v>2018</v>
      </c>
      <c r="E13990" s="2" t="s">
        <v>388</v>
      </c>
      <c r="F13990" s="2">
        <v>73391372</v>
      </c>
    </row>
    <row r="13991" spans="1:6" x14ac:dyDescent="0.25">
      <c r="A13991" s="2" t="s">
        <v>352</v>
      </c>
      <c r="B13991" s="2" t="s">
        <v>420</v>
      </c>
      <c r="C13991" s="2" t="s">
        <v>387</v>
      </c>
      <c r="D13991" s="2">
        <v>2019</v>
      </c>
      <c r="E13991" s="2" t="s">
        <v>388</v>
      </c>
      <c r="F13991" s="2">
        <v>78742568</v>
      </c>
    </row>
    <row r="13992" spans="1:6" x14ac:dyDescent="0.25">
      <c r="A13992" s="2" t="s">
        <v>352</v>
      </c>
      <c r="B13992" s="2" t="s">
        <v>420</v>
      </c>
      <c r="C13992" s="2" t="s">
        <v>387</v>
      </c>
      <c r="D13992" s="2">
        <v>2020</v>
      </c>
      <c r="E13992" s="2" t="s">
        <v>388</v>
      </c>
      <c r="F13992" s="2">
        <v>83820264</v>
      </c>
    </row>
    <row r="13993" spans="1:6" x14ac:dyDescent="0.25">
      <c r="A13993" s="2" t="s">
        <v>352</v>
      </c>
      <c r="B13993" s="2" t="s">
        <v>420</v>
      </c>
      <c r="C13993" s="2" t="s">
        <v>387</v>
      </c>
      <c r="D13993" s="2">
        <v>2021</v>
      </c>
      <c r="E13993" s="2" t="s">
        <v>388</v>
      </c>
      <c r="F13993" s="2">
        <v>87237091</v>
      </c>
    </row>
    <row r="13994" spans="1:6" x14ac:dyDescent="0.25">
      <c r="A13994" s="2" t="s">
        <v>352</v>
      </c>
      <c r="B13994" s="2" t="s">
        <v>420</v>
      </c>
      <c r="C13994" s="2" t="s">
        <v>389</v>
      </c>
      <c r="D13994" s="2">
        <v>2010</v>
      </c>
      <c r="E13994" s="2" t="s">
        <v>388</v>
      </c>
      <c r="F13994" s="2">
        <v>20013417</v>
      </c>
    </row>
    <row r="13995" spans="1:6" x14ac:dyDescent="0.25">
      <c r="A13995" s="2" t="s">
        <v>352</v>
      </c>
      <c r="B13995" s="2" t="s">
        <v>420</v>
      </c>
      <c r="C13995" s="2" t="s">
        <v>389</v>
      </c>
      <c r="D13995" s="2">
        <v>2011</v>
      </c>
      <c r="E13995" s="2" t="s">
        <v>388</v>
      </c>
      <c r="F13995" s="2">
        <v>64575465</v>
      </c>
    </row>
    <row r="13996" spans="1:6" x14ac:dyDescent="0.25">
      <c r="A13996" s="2" t="s">
        <v>352</v>
      </c>
      <c r="B13996" s="2" t="s">
        <v>420</v>
      </c>
      <c r="C13996" s="2" t="s">
        <v>389</v>
      </c>
      <c r="D13996" s="2">
        <v>2012</v>
      </c>
      <c r="E13996" s="2" t="s">
        <v>388</v>
      </c>
      <c r="F13996" s="2">
        <v>15804700</v>
      </c>
    </row>
    <row r="13997" spans="1:6" x14ac:dyDescent="0.25">
      <c r="A13997" s="2" t="s">
        <v>352</v>
      </c>
      <c r="B13997" s="2" t="s">
        <v>420</v>
      </c>
      <c r="C13997" s="2" t="s">
        <v>389</v>
      </c>
      <c r="D13997" s="2">
        <v>2013</v>
      </c>
      <c r="E13997" s="2" t="s">
        <v>388</v>
      </c>
      <c r="F13997" s="2">
        <v>27007789</v>
      </c>
    </row>
    <row r="13998" spans="1:6" x14ac:dyDescent="0.25">
      <c r="A13998" s="2" t="s">
        <v>352</v>
      </c>
      <c r="B13998" s="2" t="s">
        <v>420</v>
      </c>
      <c r="C13998" s="2" t="s">
        <v>389</v>
      </c>
      <c r="D13998" s="2">
        <v>2014</v>
      </c>
      <c r="E13998" s="2" t="s">
        <v>388</v>
      </c>
      <c r="F13998" s="2">
        <v>31369027</v>
      </c>
    </row>
    <row r="13999" spans="1:6" x14ac:dyDescent="0.25">
      <c r="A13999" s="2" t="s">
        <v>352</v>
      </c>
      <c r="B13999" s="2" t="s">
        <v>420</v>
      </c>
      <c r="C13999" s="2" t="s">
        <v>389</v>
      </c>
      <c r="D13999" s="2">
        <v>2015</v>
      </c>
      <c r="E13999" s="2" t="s">
        <v>388</v>
      </c>
      <c r="F13999" s="2">
        <v>48299208</v>
      </c>
    </row>
    <row r="14000" spans="1:6" x14ac:dyDescent="0.25">
      <c r="A14000" s="2" t="s">
        <v>352</v>
      </c>
      <c r="B14000" s="2" t="s">
        <v>420</v>
      </c>
      <c r="C14000" s="2" t="s">
        <v>389</v>
      </c>
      <c r="D14000" s="2">
        <v>2016</v>
      </c>
      <c r="E14000" s="2" t="s">
        <v>388</v>
      </c>
      <c r="F14000" s="2">
        <v>30369593</v>
      </c>
    </row>
    <row r="14001" spans="1:6" x14ac:dyDescent="0.25">
      <c r="A14001" s="2" t="s">
        <v>352</v>
      </c>
      <c r="B14001" s="2" t="s">
        <v>420</v>
      </c>
      <c r="C14001" s="2" t="s">
        <v>389</v>
      </c>
      <c r="D14001" s="2">
        <v>2017</v>
      </c>
      <c r="E14001" s="2" t="s">
        <v>388</v>
      </c>
      <c r="F14001" s="2">
        <v>70338570</v>
      </c>
    </row>
    <row r="14002" spans="1:6" x14ac:dyDescent="0.25">
      <c r="A14002" s="2" t="s">
        <v>352</v>
      </c>
      <c r="B14002" s="2" t="s">
        <v>420</v>
      </c>
      <c r="C14002" s="2" t="s">
        <v>389</v>
      </c>
      <c r="D14002" s="2">
        <v>2018</v>
      </c>
      <c r="E14002" s="2" t="s">
        <v>388</v>
      </c>
      <c r="F14002" s="2">
        <v>77022013</v>
      </c>
    </row>
    <row r="14003" spans="1:6" x14ac:dyDescent="0.25">
      <c r="A14003" s="2" t="s">
        <v>352</v>
      </c>
      <c r="B14003" s="2" t="s">
        <v>420</v>
      </c>
      <c r="C14003" s="2" t="s">
        <v>389</v>
      </c>
      <c r="D14003" s="2">
        <v>2019</v>
      </c>
      <c r="E14003" s="2" t="s">
        <v>388</v>
      </c>
      <c r="F14003" s="2">
        <v>78143381</v>
      </c>
    </row>
    <row r="14004" spans="1:6" x14ac:dyDescent="0.25">
      <c r="A14004" s="2" t="s">
        <v>352</v>
      </c>
      <c r="B14004" s="2" t="s">
        <v>420</v>
      </c>
      <c r="C14004" s="2" t="s">
        <v>389</v>
      </c>
      <c r="D14004" s="2">
        <v>2020</v>
      </c>
      <c r="E14004" s="2" t="s">
        <v>388</v>
      </c>
      <c r="F14004" s="2">
        <v>77697512</v>
      </c>
    </row>
    <row r="14005" spans="1:6" x14ac:dyDescent="0.25">
      <c r="A14005" s="2" t="s">
        <v>352</v>
      </c>
      <c r="B14005" s="2" t="s">
        <v>420</v>
      </c>
      <c r="C14005" s="2" t="s">
        <v>389</v>
      </c>
      <c r="D14005" s="2">
        <v>2021</v>
      </c>
      <c r="E14005" s="2" t="s">
        <v>388</v>
      </c>
      <c r="F14005" s="2">
        <v>78098482</v>
      </c>
    </row>
    <row r="14006" spans="1:6" x14ac:dyDescent="0.25">
      <c r="A14006" s="2" t="s">
        <v>352</v>
      </c>
      <c r="B14006" s="2" t="s">
        <v>420</v>
      </c>
      <c r="C14006" s="2" t="s">
        <v>390</v>
      </c>
      <c r="D14006" s="2">
        <v>2010</v>
      </c>
      <c r="E14006" s="2" t="s">
        <v>388</v>
      </c>
      <c r="F14006" s="2">
        <v>54938802</v>
      </c>
    </row>
    <row r="14007" spans="1:6" x14ac:dyDescent="0.25">
      <c r="A14007" s="2" t="s">
        <v>352</v>
      </c>
      <c r="B14007" s="2" t="s">
        <v>420</v>
      </c>
      <c r="C14007" s="2" t="s">
        <v>390</v>
      </c>
      <c r="D14007" s="2">
        <v>2011</v>
      </c>
      <c r="E14007" s="2" t="s">
        <v>388</v>
      </c>
      <c r="F14007" s="2">
        <v>67997926</v>
      </c>
    </row>
    <row r="14008" spans="1:6" x14ac:dyDescent="0.25">
      <c r="A14008" s="2" t="s">
        <v>352</v>
      </c>
      <c r="B14008" s="2" t="s">
        <v>420</v>
      </c>
      <c r="C14008" s="2" t="s">
        <v>390</v>
      </c>
      <c r="D14008" s="2">
        <v>2012</v>
      </c>
      <c r="E14008" s="2" t="s">
        <v>388</v>
      </c>
      <c r="F14008" s="2">
        <v>76403432</v>
      </c>
    </row>
    <row r="14009" spans="1:6" x14ac:dyDescent="0.25">
      <c r="A14009" s="2" t="s">
        <v>352</v>
      </c>
      <c r="B14009" s="2" t="s">
        <v>420</v>
      </c>
      <c r="C14009" s="2" t="s">
        <v>390</v>
      </c>
      <c r="D14009" s="2">
        <v>2013</v>
      </c>
      <c r="E14009" s="2" t="s">
        <v>388</v>
      </c>
      <c r="F14009" s="2">
        <v>105007520</v>
      </c>
    </row>
    <row r="14010" spans="1:6" x14ac:dyDescent="0.25">
      <c r="A14010" s="2" t="s">
        <v>352</v>
      </c>
      <c r="B14010" s="2" t="s">
        <v>420</v>
      </c>
      <c r="C14010" s="2" t="s">
        <v>390</v>
      </c>
      <c r="D14010" s="2">
        <v>2014</v>
      </c>
      <c r="E14010" s="2" t="s">
        <v>388</v>
      </c>
      <c r="F14010" s="2">
        <v>132097524</v>
      </c>
    </row>
    <row r="14011" spans="1:6" x14ac:dyDescent="0.25">
      <c r="A14011" s="2" t="s">
        <v>352</v>
      </c>
      <c r="B14011" s="2" t="s">
        <v>420</v>
      </c>
      <c r="C14011" s="2" t="s">
        <v>390</v>
      </c>
      <c r="D14011" s="2">
        <v>2015</v>
      </c>
      <c r="E14011" s="2" t="s">
        <v>388</v>
      </c>
      <c r="F14011" s="2">
        <v>148595360</v>
      </c>
    </row>
    <row r="14012" spans="1:6" x14ac:dyDescent="0.25">
      <c r="A14012" s="2" t="s">
        <v>352</v>
      </c>
      <c r="B14012" s="2" t="s">
        <v>420</v>
      </c>
      <c r="C14012" s="2" t="s">
        <v>390</v>
      </c>
      <c r="D14012" s="2">
        <v>2016</v>
      </c>
      <c r="E14012" s="2" t="s">
        <v>388</v>
      </c>
      <c r="F14012" s="2">
        <v>209545576</v>
      </c>
    </row>
    <row r="14013" spans="1:6" x14ac:dyDescent="0.25">
      <c r="A14013" s="2" t="s">
        <v>352</v>
      </c>
      <c r="B14013" s="2" t="s">
        <v>420</v>
      </c>
      <c r="C14013" s="2" t="s">
        <v>390</v>
      </c>
      <c r="D14013" s="2">
        <v>2017</v>
      </c>
      <c r="E14013" s="2" t="s">
        <v>388</v>
      </c>
      <c r="F14013" s="2">
        <v>221959636</v>
      </c>
    </row>
    <row r="14014" spans="1:6" x14ac:dyDescent="0.25">
      <c r="A14014" s="2" t="s">
        <v>352</v>
      </c>
      <c r="B14014" s="2" t="s">
        <v>420</v>
      </c>
      <c r="C14014" s="2" t="s">
        <v>390</v>
      </c>
      <c r="D14014" s="2">
        <v>2018</v>
      </c>
      <c r="E14014" s="2" t="s">
        <v>388</v>
      </c>
      <c r="F14014" s="2">
        <v>309679404</v>
      </c>
    </row>
    <row r="14015" spans="1:6" x14ac:dyDescent="0.25">
      <c r="A14015" s="2" t="s">
        <v>352</v>
      </c>
      <c r="B14015" s="2" t="s">
        <v>420</v>
      </c>
      <c r="C14015" s="2" t="s">
        <v>390</v>
      </c>
      <c r="D14015" s="2">
        <v>2019</v>
      </c>
      <c r="E14015" s="2" t="s">
        <v>388</v>
      </c>
      <c r="F14015" s="2">
        <v>334850294</v>
      </c>
    </row>
    <row r="14016" spans="1:6" x14ac:dyDescent="0.25">
      <c r="A14016" s="2" t="s">
        <v>352</v>
      </c>
      <c r="B14016" s="2" t="s">
        <v>420</v>
      </c>
      <c r="C14016" s="2" t="s">
        <v>390</v>
      </c>
      <c r="D14016" s="2">
        <v>2020</v>
      </c>
      <c r="E14016" s="2" t="s">
        <v>388</v>
      </c>
      <c r="F14016" s="2">
        <v>356798693</v>
      </c>
    </row>
    <row r="14017" spans="1:6" x14ac:dyDescent="0.25">
      <c r="A14017" s="2" t="s">
        <v>352</v>
      </c>
      <c r="B14017" s="2" t="s">
        <v>420</v>
      </c>
      <c r="C14017" s="2" t="s">
        <v>390</v>
      </c>
      <c r="D14017" s="2">
        <v>2021</v>
      </c>
      <c r="E14017" s="2" t="s">
        <v>388</v>
      </c>
      <c r="F14017" s="2">
        <v>377157068</v>
      </c>
    </row>
    <row r="14018" spans="1:6" x14ac:dyDescent="0.25">
      <c r="A14018" s="2" t="s">
        <v>353</v>
      </c>
      <c r="B14018" s="2" t="s">
        <v>386</v>
      </c>
      <c r="C14018" s="2" t="s">
        <v>387</v>
      </c>
      <c r="D14018" s="2">
        <v>2010</v>
      </c>
      <c r="E14018" s="2" t="s">
        <v>388</v>
      </c>
      <c r="F14018" s="2">
        <v>45121095</v>
      </c>
    </row>
    <row r="14019" spans="1:6" x14ac:dyDescent="0.25">
      <c r="A14019" s="2" t="s">
        <v>353</v>
      </c>
      <c r="B14019" s="2" t="s">
        <v>386</v>
      </c>
      <c r="C14019" s="2" t="s">
        <v>387</v>
      </c>
      <c r="D14019" s="2">
        <v>2011</v>
      </c>
      <c r="E14019" s="2" t="s">
        <v>388</v>
      </c>
      <c r="F14019" s="2">
        <v>39026952</v>
      </c>
    </row>
    <row r="14020" spans="1:6" x14ac:dyDescent="0.25">
      <c r="A14020" s="2" t="s">
        <v>353</v>
      </c>
      <c r="B14020" s="2" t="s">
        <v>386</v>
      </c>
      <c r="C14020" s="2" t="s">
        <v>387</v>
      </c>
      <c r="D14020" s="2">
        <v>2012</v>
      </c>
      <c r="E14020" s="2" t="s">
        <v>388</v>
      </c>
      <c r="F14020" s="2">
        <v>49772106</v>
      </c>
    </row>
    <row r="14021" spans="1:6" x14ac:dyDescent="0.25">
      <c r="A14021" s="2" t="s">
        <v>353</v>
      </c>
      <c r="B14021" s="2" t="s">
        <v>386</v>
      </c>
      <c r="C14021" s="2" t="s">
        <v>387</v>
      </c>
      <c r="D14021" s="2">
        <v>2013</v>
      </c>
      <c r="E14021" s="2" t="s">
        <v>388</v>
      </c>
      <c r="F14021" s="2">
        <v>60895740</v>
      </c>
    </row>
    <row r="14022" spans="1:6" x14ac:dyDescent="0.25">
      <c r="A14022" s="2" t="s">
        <v>353</v>
      </c>
      <c r="B14022" s="2" t="s">
        <v>386</v>
      </c>
      <c r="C14022" s="2" t="s">
        <v>387</v>
      </c>
      <c r="D14022" s="2">
        <v>2014</v>
      </c>
      <c r="E14022" s="2" t="s">
        <v>388</v>
      </c>
      <c r="F14022" s="2">
        <v>37135750</v>
      </c>
    </row>
    <row r="14023" spans="1:6" x14ac:dyDescent="0.25">
      <c r="A14023" s="2" t="s">
        <v>353</v>
      </c>
      <c r="B14023" s="2" t="s">
        <v>386</v>
      </c>
      <c r="C14023" s="2" t="s">
        <v>387</v>
      </c>
      <c r="D14023" s="2">
        <v>2015</v>
      </c>
      <c r="E14023" s="2" t="s">
        <v>388</v>
      </c>
      <c r="F14023" s="2">
        <v>74864605</v>
      </c>
    </row>
    <row r="14024" spans="1:6" x14ac:dyDescent="0.25">
      <c r="A14024" s="2" t="s">
        <v>353</v>
      </c>
      <c r="B14024" s="2" t="s">
        <v>386</v>
      </c>
      <c r="C14024" s="2" t="s">
        <v>387</v>
      </c>
      <c r="D14024" s="2">
        <v>2016</v>
      </c>
      <c r="E14024" s="2" t="s">
        <v>388</v>
      </c>
      <c r="F14024" s="2">
        <v>70261935</v>
      </c>
    </row>
    <row r="14025" spans="1:6" x14ac:dyDescent="0.25">
      <c r="A14025" s="2" t="s">
        <v>353</v>
      </c>
      <c r="B14025" s="2" t="s">
        <v>386</v>
      </c>
      <c r="C14025" s="2" t="s">
        <v>387</v>
      </c>
      <c r="D14025" s="2">
        <v>2017</v>
      </c>
      <c r="E14025" s="2" t="s">
        <v>388</v>
      </c>
      <c r="F14025" s="2">
        <v>32519784</v>
      </c>
    </row>
    <row r="14026" spans="1:6" x14ac:dyDescent="0.25">
      <c r="A14026" s="2" t="s">
        <v>353</v>
      </c>
      <c r="B14026" s="2" t="s">
        <v>386</v>
      </c>
      <c r="C14026" s="2" t="s">
        <v>387</v>
      </c>
      <c r="D14026" s="2">
        <v>2018</v>
      </c>
      <c r="E14026" s="2" t="s">
        <v>388</v>
      </c>
      <c r="F14026" s="2">
        <v>92859760</v>
      </c>
    </row>
    <row r="14027" spans="1:6" x14ac:dyDescent="0.25">
      <c r="A14027" s="2" t="s">
        <v>353</v>
      </c>
      <c r="B14027" s="2" t="s">
        <v>386</v>
      </c>
      <c r="C14027" s="2" t="s">
        <v>387</v>
      </c>
      <c r="D14027" s="2">
        <v>2019</v>
      </c>
      <c r="E14027" s="2" t="s">
        <v>388</v>
      </c>
      <c r="F14027" s="2">
        <v>99004949</v>
      </c>
    </row>
    <row r="14028" spans="1:6" x14ac:dyDescent="0.25">
      <c r="A14028" s="2" t="s">
        <v>353</v>
      </c>
      <c r="B14028" s="2" t="s">
        <v>386</v>
      </c>
      <c r="C14028" s="2" t="s">
        <v>387</v>
      </c>
      <c r="D14028" s="2">
        <v>2020</v>
      </c>
      <c r="E14028" s="2" t="s">
        <v>388</v>
      </c>
      <c r="F14028" s="2">
        <v>104681190</v>
      </c>
    </row>
    <row r="14029" spans="1:6" x14ac:dyDescent="0.25">
      <c r="A14029" s="2" t="s">
        <v>353</v>
      </c>
      <c r="B14029" s="2" t="s">
        <v>386</v>
      </c>
      <c r="C14029" s="2" t="s">
        <v>387</v>
      </c>
      <c r="D14029" s="2">
        <v>2021</v>
      </c>
      <c r="E14029" s="2" t="s">
        <v>388</v>
      </c>
      <c r="F14029" s="2">
        <v>108552831</v>
      </c>
    </row>
    <row r="14030" spans="1:6" x14ac:dyDescent="0.25">
      <c r="A14030" s="2" t="s">
        <v>353</v>
      </c>
      <c r="B14030" s="2" t="s">
        <v>386</v>
      </c>
      <c r="C14030" s="2" t="s">
        <v>389</v>
      </c>
      <c r="D14030" s="2">
        <v>2010</v>
      </c>
      <c r="E14030" s="2" t="s">
        <v>388</v>
      </c>
      <c r="F14030" s="2">
        <v>30072243</v>
      </c>
    </row>
    <row r="14031" spans="1:6" x14ac:dyDescent="0.25">
      <c r="A14031" s="2" t="s">
        <v>353</v>
      </c>
      <c r="B14031" s="2" t="s">
        <v>386</v>
      </c>
      <c r="C14031" s="2" t="s">
        <v>389</v>
      </c>
      <c r="D14031" s="2">
        <v>2011</v>
      </c>
      <c r="E14031" s="2" t="s">
        <v>388</v>
      </c>
      <c r="F14031" s="2">
        <v>1415565206</v>
      </c>
    </row>
    <row r="14032" spans="1:6" x14ac:dyDescent="0.25">
      <c r="A14032" s="2" t="s">
        <v>353</v>
      </c>
      <c r="B14032" s="2" t="s">
        <v>386</v>
      </c>
      <c r="C14032" s="2" t="s">
        <v>389</v>
      </c>
      <c r="D14032" s="2">
        <v>2012</v>
      </c>
      <c r="E14032" s="2" t="s">
        <v>388</v>
      </c>
      <c r="F14032" s="2">
        <v>72831246</v>
      </c>
    </row>
    <row r="14033" spans="1:6" x14ac:dyDescent="0.25">
      <c r="A14033" s="2" t="s">
        <v>353</v>
      </c>
      <c r="B14033" s="2" t="s">
        <v>386</v>
      </c>
      <c r="C14033" s="2" t="s">
        <v>389</v>
      </c>
      <c r="D14033" s="2">
        <v>2013</v>
      </c>
      <c r="E14033" s="2" t="s">
        <v>388</v>
      </c>
      <c r="F14033" s="2">
        <v>39554405</v>
      </c>
    </row>
    <row r="14034" spans="1:6" x14ac:dyDescent="0.25">
      <c r="A14034" s="2" t="s">
        <v>353</v>
      </c>
      <c r="B14034" s="2" t="s">
        <v>386</v>
      </c>
      <c r="C14034" s="2" t="s">
        <v>389</v>
      </c>
      <c r="D14034" s="2">
        <v>2014</v>
      </c>
      <c r="E14034" s="2" t="s">
        <v>388</v>
      </c>
      <c r="F14034" s="2">
        <v>39503716</v>
      </c>
    </row>
    <row r="14035" spans="1:6" x14ac:dyDescent="0.25">
      <c r="A14035" s="2" t="s">
        <v>353</v>
      </c>
      <c r="B14035" s="2" t="s">
        <v>386</v>
      </c>
      <c r="C14035" s="2" t="s">
        <v>389</v>
      </c>
      <c r="D14035" s="2">
        <v>2015</v>
      </c>
      <c r="E14035" s="2" t="s">
        <v>388</v>
      </c>
      <c r="F14035" s="2">
        <v>40890891</v>
      </c>
    </row>
    <row r="14036" spans="1:6" x14ac:dyDescent="0.25">
      <c r="A14036" s="2" t="s">
        <v>353</v>
      </c>
      <c r="B14036" s="2" t="s">
        <v>386</v>
      </c>
      <c r="C14036" s="2" t="s">
        <v>389</v>
      </c>
      <c r="D14036" s="2">
        <v>2016</v>
      </c>
      <c r="E14036" s="2" t="s">
        <v>388</v>
      </c>
      <c r="F14036" s="2">
        <v>56552628</v>
      </c>
    </row>
    <row r="14037" spans="1:6" x14ac:dyDescent="0.25">
      <c r="A14037" s="2" t="s">
        <v>353</v>
      </c>
      <c r="B14037" s="2" t="s">
        <v>386</v>
      </c>
      <c r="C14037" s="2" t="s">
        <v>389</v>
      </c>
      <c r="D14037" s="2">
        <v>2017</v>
      </c>
      <c r="E14037" s="2" t="s">
        <v>388</v>
      </c>
      <c r="F14037" s="2">
        <v>57245480</v>
      </c>
    </row>
    <row r="14038" spans="1:6" x14ac:dyDescent="0.25">
      <c r="A14038" s="2" t="s">
        <v>353</v>
      </c>
      <c r="B14038" s="2" t="s">
        <v>386</v>
      </c>
      <c r="C14038" s="2" t="s">
        <v>389</v>
      </c>
      <c r="D14038" s="2">
        <v>2018</v>
      </c>
      <c r="E14038" s="2" t="s">
        <v>388</v>
      </c>
      <c r="F14038" s="2">
        <v>82251495</v>
      </c>
    </row>
    <row r="14039" spans="1:6" x14ac:dyDescent="0.25">
      <c r="A14039" s="2" t="s">
        <v>353</v>
      </c>
      <c r="B14039" s="2" t="s">
        <v>386</v>
      </c>
      <c r="C14039" s="2" t="s">
        <v>389</v>
      </c>
      <c r="D14039" s="2">
        <v>2019</v>
      </c>
      <c r="E14039" s="2" t="s">
        <v>388</v>
      </c>
      <c r="F14039" s="2">
        <v>84634306</v>
      </c>
    </row>
    <row r="14040" spans="1:6" x14ac:dyDescent="0.25">
      <c r="A14040" s="2" t="s">
        <v>353</v>
      </c>
      <c r="B14040" s="2" t="s">
        <v>386</v>
      </c>
      <c r="C14040" s="2" t="s">
        <v>389</v>
      </c>
      <c r="D14040" s="2">
        <v>2020</v>
      </c>
      <c r="E14040" s="2" t="s">
        <v>388</v>
      </c>
      <c r="F14040" s="2">
        <v>84543701</v>
      </c>
    </row>
    <row r="14041" spans="1:6" x14ac:dyDescent="0.25">
      <c r="A14041" s="2" t="s">
        <v>353</v>
      </c>
      <c r="B14041" s="2" t="s">
        <v>386</v>
      </c>
      <c r="C14041" s="2" t="s">
        <v>389</v>
      </c>
      <c r="D14041" s="2">
        <v>2021</v>
      </c>
      <c r="E14041" s="2" t="s">
        <v>388</v>
      </c>
      <c r="F14041" s="2">
        <v>85680417</v>
      </c>
    </row>
    <row r="14042" spans="1:6" x14ac:dyDescent="0.25">
      <c r="A14042" s="2" t="s">
        <v>353</v>
      </c>
      <c r="B14042" s="2" t="s">
        <v>386</v>
      </c>
      <c r="C14042" s="2" t="s">
        <v>390</v>
      </c>
      <c r="D14042" s="2">
        <v>2010</v>
      </c>
      <c r="E14042" s="2" t="s">
        <v>388</v>
      </c>
      <c r="F14042" s="2">
        <v>24701363</v>
      </c>
    </row>
    <row r="14043" spans="1:6" x14ac:dyDescent="0.25">
      <c r="A14043" s="2" t="s">
        <v>353</v>
      </c>
      <c r="B14043" s="2" t="s">
        <v>386</v>
      </c>
      <c r="C14043" s="2" t="s">
        <v>390</v>
      </c>
      <c r="D14043" s="2">
        <v>2011</v>
      </c>
      <c r="E14043" s="2" t="s">
        <v>388</v>
      </c>
      <c r="F14043" s="2">
        <v>29566159</v>
      </c>
    </row>
    <row r="14044" spans="1:6" x14ac:dyDescent="0.25">
      <c r="A14044" s="2" t="s">
        <v>353</v>
      </c>
      <c r="B14044" s="2" t="s">
        <v>386</v>
      </c>
      <c r="C14044" s="2" t="s">
        <v>390</v>
      </c>
      <c r="D14044" s="2">
        <v>2012</v>
      </c>
      <c r="E14044" s="2" t="s">
        <v>388</v>
      </c>
      <c r="F14044" s="2">
        <v>47542559</v>
      </c>
    </row>
    <row r="14045" spans="1:6" x14ac:dyDescent="0.25">
      <c r="A14045" s="2" t="s">
        <v>353</v>
      </c>
      <c r="B14045" s="2" t="s">
        <v>386</v>
      </c>
      <c r="C14045" s="2" t="s">
        <v>390</v>
      </c>
      <c r="D14045" s="2">
        <v>2013</v>
      </c>
      <c r="E14045" s="2" t="s">
        <v>388</v>
      </c>
      <c r="F14045" s="2">
        <v>65293480</v>
      </c>
    </row>
    <row r="14046" spans="1:6" x14ac:dyDescent="0.25">
      <c r="A14046" s="2" t="s">
        <v>353</v>
      </c>
      <c r="B14046" s="2" t="s">
        <v>386</v>
      </c>
      <c r="C14046" s="2" t="s">
        <v>390</v>
      </c>
      <c r="D14046" s="2">
        <v>2014</v>
      </c>
      <c r="E14046" s="2" t="s">
        <v>388</v>
      </c>
      <c r="F14046" s="2">
        <v>83014776</v>
      </c>
    </row>
    <row r="14047" spans="1:6" x14ac:dyDescent="0.25">
      <c r="A14047" s="2" t="s">
        <v>353</v>
      </c>
      <c r="B14047" s="2" t="s">
        <v>386</v>
      </c>
      <c r="C14047" s="2" t="s">
        <v>390</v>
      </c>
      <c r="D14047" s="2">
        <v>2015</v>
      </c>
      <c r="E14047" s="2" t="s">
        <v>388</v>
      </c>
      <c r="F14047" s="2">
        <v>31961396</v>
      </c>
    </row>
    <row r="14048" spans="1:6" x14ac:dyDescent="0.25">
      <c r="A14048" s="2" t="s">
        <v>353</v>
      </c>
      <c r="B14048" s="2" t="s">
        <v>386</v>
      </c>
      <c r="C14048" s="2" t="s">
        <v>390</v>
      </c>
      <c r="D14048" s="2">
        <v>2016</v>
      </c>
      <c r="E14048" s="2" t="s">
        <v>388</v>
      </c>
      <c r="F14048" s="2">
        <v>27615475</v>
      </c>
    </row>
    <row r="14049" spans="1:6" x14ac:dyDescent="0.25">
      <c r="A14049" s="2" t="s">
        <v>353</v>
      </c>
      <c r="B14049" s="2" t="s">
        <v>386</v>
      </c>
      <c r="C14049" s="2" t="s">
        <v>390</v>
      </c>
      <c r="D14049" s="2">
        <v>2017</v>
      </c>
      <c r="E14049" s="2" t="s">
        <v>388</v>
      </c>
      <c r="F14049" s="2">
        <v>27989092</v>
      </c>
    </row>
    <row r="14050" spans="1:6" x14ac:dyDescent="0.25">
      <c r="A14050" s="2" t="s">
        <v>353</v>
      </c>
      <c r="B14050" s="2" t="s">
        <v>386</v>
      </c>
      <c r="C14050" s="2" t="s">
        <v>390</v>
      </c>
      <c r="D14050" s="2">
        <v>2018</v>
      </c>
      <c r="E14050" s="2" t="s">
        <v>388</v>
      </c>
      <c r="F14050" s="2">
        <v>35032320</v>
      </c>
    </row>
    <row r="14051" spans="1:6" x14ac:dyDescent="0.25">
      <c r="A14051" s="2" t="s">
        <v>353</v>
      </c>
      <c r="B14051" s="2" t="s">
        <v>386</v>
      </c>
      <c r="C14051" s="2" t="s">
        <v>390</v>
      </c>
      <c r="D14051" s="2">
        <v>2019</v>
      </c>
      <c r="E14051" s="2" t="s">
        <v>388</v>
      </c>
      <c r="F14051" s="2">
        <v>38165097</v>
      </c>
    </row>
    <row r="14052" spans="1:6" x14ac:dyDescent="0.25">
      <c r="A14052" s="2" t="s">
        <v>353</v>
      </c>
      <c r="B14052" s="2" t="s">
        <v>386</v>
      </c>
      <c r="C14052" s="2" t="s">
        <v>390</v>
      </c>
      <c r="D14052" s="2">
        <v>2020</v>
      </c>
      <c r="E14052" s="2" t="s">
        <v>388</v>
      </c>
      <c r="F14052" s="2">
        <v>40915658</v>
      </c>
    </row>
    <row r="14053" spans="1:6" x14ac:dyDescent="0.25">
      <c r="A14053" s="2" t="s">
        <v>353</v>
      </c>
      <c r="B14053" s="2" t="s">
        <v>386</v>
      </c>
      <c r="C14053" s="2" t="s">
        <v>390</v>
      </c>
      <c r="D14053" s="2">
        <v>2021</v>
      </c>
      <c r="E14053" s="2" t="s">
        <v>388</v>
      </c>
      <c r="F14053" s="2">
        <v>44077429</v>
      </c>
    </row>
    <row r="14054" spans="1:6" x14ac:dyDescent="0.25">
      <c r="A14054" s="2" t="s">
        <v>354</v>
      </c>
      <c r="B14054" s="2" t="s">
        <v>396</v>
      </c>
      <c r="C14054" s="2" t="s">
        <v>387</v>
      </c>
      <c r="D14054" s="2">
        <v>2010</v>
      </c>
      <c r="E14054" s="2" t="s">
        <v>388</v>
      </c>
      <c r="F14054" s="2">
        <v>27380527</v>
      </c>
    </row>
    <row r="14055" spans="1:6" x14ac:dyDescent="0.25">
      <c r="A14055" s="2" t="s">
        <v>354</v>
      </c>
      <c r="B14055" s="2" t="s">
        <v>396</v>
      </c>
      <c r="C14055" s="2" t="s">
        <v>387</v>
      </c>
      <c r="D14055" s="2">
        <v>2011</v>
      </c>
      <c r="E14055" s="2" t="s">
        <v>388</v>
      </c>
      <c r="F14055" s="2">
        <v>21853157</v>
      </c>
    </row>
    <row r="14056" spans="1:6" x14ac:dyDescent="0.25">
      <c r="A14056" s="2" t="s">
        <v>354</v>
      </c>
      <c r="B14056" s="2" t="s">
        <v>396</v>
      </c>
      <c r="C14056" s="2" t="s">
        <v>387</v>
      </c>
      <c r="D14056" s="2">
        <v>2012</v>
      </c>
      <c r="E14056" s="2" t="s">
        <v>388</v>
      </c>
      <c r="F14056" s="2">
        <v>26650194</v>
      </c>
    </row>
    <row r="14057" spans="1:6" x14ac:dyDescent="0.25">
      <c r="A14057" s="2" t="s">
        <v>354</v>
      </c>
      <c r="B14057" s="2" t="s">
        <v>396</v>
      </c>
      <c r="C14057" s="2" t="s">
        <v>387</v>
      </c>
      <c r="D14057" s="2">
        <v>2013</v>
      </c>
      <c r="E14057" s="2" t="s">
        <v>388</v>
      </c>
      <c r="F14057" s="2">
        <v>33136177</v>
      </c>
    </row>
    <row r="14058" spans="1:6" x14ac:dyDescent="0.25">
      <c r="A14058" s="2" t="s">
        <v>354</v>
      </c>
      <c r="B14058" s="2" t="s">
        <v>396</v>
      </c>
      <c r="C14058" s="2" t="s">
        <v>387</v>
      </c>
      <c r="D14058" s="2">
        <v>2014</v>
      </c>
      <c r="E14058" s="2" t="s">
        <v>388</v>
      </c>
      <c r="F14058" s="2">
        <v>28438561</v>
      </c>
    </row>
    <row r="14059" spans="1:6" x14ac:dyDescent="0.25">
      <c r="A14059" s="2" t="s">
        <v>354</v>
      </c>
      <c r="B14059" s="2" t="s">
        <v>396</v>
      </c>
      <c r="C14059" s="2" t="s">
        <v>387</v>
      </c>
      <c r="D14059" s="2">
        <v>2015</v>
      </c>
      <c r="E14059" s="2" t="s">
        <v>388</v>
      </c>
      <c r="F14059" s="2">
        <v>52557397</v>
      </c>
    </row>
    <row r="14060" spans="1:6" x14ac:dyDescent="0.25">
      <c r="A14060" s="2" t="s">
        <v>354</v>
      </c>
      <c r="B14060" s="2" t="s">
        <v>396</v>
      </c>
      <c r="C14060" s="2" t="s">
        <v>387</v>
      </c>
      <c r="D14060" s="2">
        <v>2016</v>
      </c>
      <c r="E14060" s="2" t="s">
        <v>388</v>
      </c>
      <c r="F14060" s="2">
        <v>33248434</v>
      </c>
    </row>
    <row r="14061" spans="1:6" x14ac:dyDescent="0.25">
      <c r="A14061" s="2" t="s">
        <v>354</v>
      </c>
      <c r="B14061" s="2" t="s">
        <v>396</v>
      </c>
      <c r="C14061" s="2" t="s">
        <v>387</v>
      </c>
      <c r="D14061" s="2">
        <v>2017</v>
      </c>
      <c r="E14061" s="2" t="s">
        <v>388</v>
      </c>
      <c r="F14061" s="2">
        <v>28720808</v>
      </c>
    </row>
    <row r="14062" spans="1:6" x14ac:dyDescent="0.25">
      <c r="A14062" s="2" t="s">
        <v>354</v>
      </c>
      <c r="B14062" s="2" t="s">
        <v>396</v>
      </c>
      <c r="C14062" s="2" t="s">
        <v>387</v>
      </c>
      <c r="D14062" s="2">
        <v>2018</v>
      </c>
      <c r="E14062" s="2" t="s">
        <v>388</v>
      </c>
      <c r="F14062" s="2">
        <v>53767049</v>
      </c>
    </row>
    <row r="14063" spans="1:6" x14ac:dyDescent="0.25">
      <c r="A14063" s="2" t="s">
        <v>354</v>
      </c>
      <c r="B14063" s="2" t="s">
        <v>396</v>
      </c>
      <c r="C14063" s="2" t="s">
        <v>387</v>
      </c>
      <c r="D14063" s="2">
        <v>2019</v>
      </c>
      <c r="E14063" s="2" t="s">
        <v>388</v>
      </c>
      <c r="F14063" s="2">
        <v>57134305</v>
      </c>
    </row>
    <row r="14064" spans="1:6" x14ac:dyDescent="0.25">
      <c r="A14064" s="2" t="s">
        <v>354</v>
      </c>
      <c r="B14064" s="2" t="s">
        <v>396</v>
      </c>
      <c r="C14064" s="2" t="s">
        <v>387</v>
      </c>
      <c r="D14064" s="2">
        <v>2020</v>
      </c>
      <c r="E14064" s="2" t="s">
        <v>388</v>
      </c>
      <c r="F14064" s="2">
        <v>60037276</v>
      </c>
    </row>
    <row r="14065" spans="1:6" x14ac:dyDescent="0.25">
      <c r="A14065" s="2" t="s">
        <v>354</v>
      </c>
      <c r="B14065" s="2" t="s">
        <v>396</v>
      </c>
      <c r="C14065" s="2" t="s">
        <v>387</v>
      </c>
      <c r="D14065" s="2">
        <v>2021</v>
      </c>
      <c r="E14065" s="2" t="s">
        <v>388</v>
      </c>
      <c r="F14065" s="2">
        <v>62007768</v>
      </c>
    </row>
    <row r="14066" spans="1:6" x14ac:dyDescent="0.25">
      <c r="A14066" s="2" t="s">
        <v>354</v>
      </c>
      <c r="B14066" s="2" t="s">
        <v>396</v>
      </c>
      <c r="C14066" s="2" t="s">
        <v>389</v>
      </c>
      <c r="D14066" s="2">
        <v>2010</v>
      </c>
      <c r="E14066" s="2" t="s">
        <v>388</v>
      </c>
      <c r="F14066" s="2">
        <v>30875968</v>
      </c>
    </row>
    <row r="14067" spans="1:6" x14ac:dyDescent="0.25">
      <c r="A14067" s="2" t="s">
        <v>354</v>
      </c>
      <c r="B14067" s="2" t="s">
        <v>396</v>
      </c>
      <c r="C14067" s="2" t="s">
        <v>389</v>
      </c>
      <c r="D14067" s="2">
        <v>2011</v>
      </c>
      <c r="E14067" s="2" t="s">
        <v>388</v>
      </c>
      <c r="F14067" s="2">
        <v>52327693</v>
      </c>
    </row>
    <row r="14068" spans="1:6" x14ac:dyDescent="0.25">
      <c r="A14068" s="2" t="s">
        <v>354</v>
      </c>
      <c r="B14068" s="2" t="s">
        <v>396</v>
      </c>
      <c r="C14068" s="2" t="s">
        <v>389</v>
      </c>
      <c r="D14068" s="2">
        <v>2012</v>
      </c>
      <c r="E14068" s="2" t="s">
        <v>388</v>
      </c>
      <c r="F14068" s="2">
        <v>36628120</v>
      </c>
    </row>
    <row r="14069" spans="1:6" x14ac:dyDescent="0.25">
      <c r="A14069" s="2" t="s">
        <v>354</v>
      </c>
      <c r="B14069" s="2" t="s">
        <v>396</v>
      </c>
      <c r="C14069" s="2" t="s">
        <v>389</v>
      </c>
      <c r="D14069" s="2">
        <v>2013</v>
      </c>
      <c r="E14069" s="2" t="s">
        <v>388</v>
      </c>
      <c r="F14069" s="2">
        <v>88768771</v>
      </c>
    </row>
    <row r="14070" spans="1:6" x14ac:dyDescent="0.25">
      <c r="A14070" s="2" t="s">
        <v>354</v>
      </c>
      <c r="B14070" s="2" t="s">
        <v>396</v>
      </c>
      <c r="C14070" s="2" t="s">
        <v>389</v>
      </c>
      <c r="D14070" s="2">
        <v>2014</v>
      </c>
      <c r="E14070" s="2" t="s">
        <v>388</v>
      </c>
      <c r="F14070" s="2">
        <v>62023257</v>
      </c>
    </row>
    <row r="14071" spans="1:6" x14ac:dyDescent="0.25">
      <c r="A14071" s="2" t="s">
        <v>354</v>
      </c>
      <c r="B14071" s="2" t="s">
        <v>396</v>
      </c>
      <c r="C14071" s="2" t="s">
        <v>389</v>
      </c>
      <c r="D14071" s="2">
        <v>2015</v>
      </c>
      <c r="E14071" s="2" t="s">
        <v>388</v>
      </c>
      <c r="F14071" s="2">
        <v>76222678</v>
      </c>
    </row>
    <row r="14072" spans="1:6" x14ac:dyDescent="0.25">
      <c r="A14072" s="2" t="s">
        <v>354</v>
      </c>
      <c r="B14072" s="2" t="s">
        <v>396</v>
      </c>
      <c r="C14072" s="2" t="s">
        <v>389</v>
      </c>
      <c r="D14072" s="2">
        <v>2016</v>
      </c>
      <c r="E14072" s="2" t="s">
        <v>388</v>
      </c>
      <c r="F14072" s="2">
        <v>37158641</v>
      </c>
    </row>
    <row r="14073" spans="1:6" x14ac:dyDescent="0.25">
      <c r="A14073" s="2" t="s">
        <v>354</v>
      </c>
      <c r="B14073" s="2" t="s">
        <v>396</v>
      </c>
      <c r="C14073" s="2" t="s">
        <v>389</v>
      </c>
      <c r="D14073" s="2">
        <v>2017</v>
      </c>
      <c r="E14073" s="2" t="s">
        <v>388</v>
      </c>
      <c r="F14073" s="2">
        <v>96804026</v>
      </c>
    </row>
    <row r="14074" spans="1:6" x14ac:dyDescent="0.25">
      <c r="A14074" s="2" t="s">
        <v>354</v>
      </c>
      <c r="B14074" s="2" t="s">
        <v>396</v>
      </c>
      <c r="C14074" s="2" t="s">
        <v>389</v>
      </c>
      <c r="D14074" s="2">
        <v>2018</v>
      </c>
      <c r="E14074" s="2" t="s">
        <v>388</v>
      </c>
      <c r="F14074" s="2">
        <v>70478854</v>
      </c>
    </row>
    <row r="14075" spans="1:6" x14ac:dyDescent="0.25">
      <c r="A14075" s="2" t="s">
        <v>354</v>
      </c>
      <c r="B14075" s="2" t="s">
        <v>396</v>
      </c>
      <c r="C14075" s="2" t="s">
        <v>389</v>
      </c>
      <c r="D14075" s="2">
        <v>2019</v>
      </c>
      <c r="E14075" s="2" t="s">
        <v>388</v>
      </c>
      <c r="F14075" s="2">
        <v>72189571</v>
      </c>
    </row>
    <row r="14076" spans="1:6" x14ac:dyDescent="0.25">
      <c r="A14076" s="2" t="s">
        <v>354</v>
      </c>
      <c r="B14076" s="2" t="s">
        <v>396</v>
      </c>
      <c r="C14076" s="2" t="s">
        <v>389</v>
      </c>
      <c r="D14076" s="2">
        <v>2020</v>
      </c>
      <c r="E14076" s="2" t="s">
        <v>388</v>
      </c>
      <c r="F14076" s="2">
        <v>73601417</v>
      </c>
    </row>
    <row r="14077" spans="1:6" x14ac:dyDescent="0.25">
      <c r="A14077" s="2" t="s">
        <v>354</v>
      </c>
      <c r="B14077" s="2" t="s">
        <v>396</v>
      </c>
      <c r="C14077" s="2" t="s">
        <v>389</v>
      </c>
      <c r="D14077" s="2">
        <v>2021</v>
      </c>
      <c r="E14077" s="2" t="s">
        <v>388</v>
      </c>
      <c r="F14077" s="2">
        <v>74748829</v>
      </c>
    </row>
    <row r="14078" spans="1:6" x14ac:dyDescent="0.25">
      <c r="A14078" s="2" t="s">
        <v>354</v>
      </c>
      <c r="B14078" s="2" t="s">
        <v>396</v>
      </c>
      <c r="C14078" s="2" t="s">
        <v>390</v>
      </c>
      <c r="D14078" s="2">
        <v>2010</v>
      </c>
      <c r="E14078" s="2" t="s">
        <v>388</v>
      </c>
      <c r="F14078" s="2">
        <v>62557988</v>
      </c>
    </row>
    <row r="14079" spans="1:6" x14ac:dyDescent="0.25">
      <c r="A14079" s="2" t="s">
        <v>354</v>
      </c>
      <c r="B14079" s="2" t="s">
        <v>396</v>
      </c>
      <c r="C14079" s="2" t="s">
        <v>390</v>
      </c>
      <c r="D14079" s="2">
        <v>2011</v>
      </c>
      <c r="E14079" s="2" t="s">
        <v>388</v>
      </c>
      <c r="F14079" s="2">
        <v>38150166</v>
      </c>
    </row>
    <row r="14080" spans="1:6" x14ac:dyDescent="0.25">
      <c r="A14080" s="2" t="s">
        <v>354</v>
      </c>
      <c r="B14080" s="2" t="s">
        <v>396</v>
      </c>
      <c r="C14080" s="2" t="s">
        <v>390</v>
      </c>
      <c r="D14080" s="2">
        <v>2012</v>
      </c>
      <c r="E14080" s="2" t="s">
        <v>388</v>
      </c>
      <c r="F14080" s="2">
        <v>38492386</v>
      </c>
    </row>
    <row r="14081" spans="1:6" x14ac:dyDescent="0.25">
      <c r="A14081" s="2" t="s">
        <v>354</v>
      </c>
      <c r="B14081" s="2" t="s">
        <v>396</v>
      </c>
      <c r="C14081" s="2" t="s">
        <v>390</v>
      </c>
      <c r="D14081" s="2">
        <v>2013</v>
      </c>
      <c r="E14081" s="2" t="s">
        <v>388</v>
      </c>
      <c r="F14081" s="2">
        <v>39836365</v>
      </c>
    </row>
    <row r="14082" spans="1:6" x14ac:dyDescent="0.25">
      <c r="A14082" s="2" t="s">
        <v>354</v>
      </c>
      <c r="B14082" s="2" t="s">
        <v>396</v>
      </c>
      <c r="C14082" s="2" t="s">
        <v>390</v>
      </c>
      <c r="D14082" s="2">
        <v>2014</v>
      </c>
      <c r="E14082" s="2" t="s">
        <v>388</v>
      </c>
      <c r="F14082" s="2">
        <v>34592300</v>
      </c>
    </row>
    <row r="14083" spans="1:6" x14ac:dyDescent="0.25">
      <c r="A14083" s="2" t="s">
        <v>354</v>
      </c>
      <c r="B14083" s="2" t="s">
        <v>396</v>
      </c>
      <c r="C14083" s="2" t="s">
        <v>390</v>
      </c>
      <c r="D14083" s="2">
        <v>2015</v>
      </c>
      <c r="E14083" s="2" t="s">
        <v>388</v>
      </c>
      <c r="F14083" s="2">
        <v>35151593</v>
      </c>
    </row>
    <row r="14084" spans="1:6" x14ac:dyDescent="0.25">
      <c r="A14084" s="2" t="s">
        <v>354</v>
      </c>
      <c r="B14084" s="2" t="s">
        <v>396</v>
      </c>
      <c r="C14084" s="2" t="s">
        <v>390</v>
      </c>
      <c r="D14084" s="2">
        <v>2016</v>
      </c>
      <c r="E14084" s="2" t="s">
        <v>388</v>
      </c>
      <c r="F14084" s="2">
        <v>31756032</v>
      </c>
    </row>
    <row r="14085" spans="1:6" x14ac:dyDescent="0.25">
      <c r="A14085" s="2" t="s">
        <v>354</v>
      </c>
      <c r="B14085" s="2" t="s">
        <v>396</v>
      </c>
      <c r="C14085" s="2" t="s">
        <v>390</v>
      </c>
      <c r="D14085" s="2">
        <v>2017</v>
      </c>
      <c r="E14085" s="2" t="s">
        <v>388</v>
      </c>
      <c r="F14085" s="2">
        <v>30091660</v>
      </c>
    </row>
    <row r="14086" spans="1:6" x14ac:dyDescent="0.25">
      <c r="A14086" s="2" t="s">
        <v>354</v>
      </c>
      <c r="B14086" s="2" t="s">
        <v>396</v>
      </c>
      <c r="C14086" s="2" t="s">
        <v>390</v>
      </c>
      <c r="D14086" s="2">
        <v>2018</v>
      </c>
      <c r="E14086" s="2" t="s">
        <v>388</v>
      </c>
      <c r="F14086" s="2">
        <v>34763371</v>
      </c>
    </row>
    <row r="14087" spans="1:6" x14ac:dyDescent="0.25">
      <c r="A14087" s="2" t="s">
        <v>354</v>
      </c>
      <c r="B14087" s="2" t="s">
        <v>396</v>
      </c>
      <c r="C14087" s="2" t="s">
        <v>390</v>
      </c>
      <c r="D14087" s="2">
        <v>2019</v>
      </c>
      <c r="E14087" s="2" t="s">
        <v>388</v>
      </c>
      <c r="F14087" s="2">
        <v>37284869</v>
      </c>
    </row>
    <row r="14088" spans="1:6" x14ac:dyDescent="0.25">
      <c r="A14088" s="2" t="s">
        <v>354</v>
      </c>
      <c r="B14088" s="2" t="s">
        <v>396</v>
      </c>
      <c r="C14088" s="2" t="s">
        <v>390</v>
      </c>
      <c r="D14088" s="2">
        <v>2020</v>
      </c>
      <c r="E14088" s="2" t="s">
        <v>388</v>
      </c>
      <c r="F14088" s="2">
        <v>39486349</v>
      </c>
    </row>
    <row r="14089" spans="1:6" x14ac:dyDescent="0.25">
      <c r="A14089" s="2" t="s">
        <v>354</v>
      </c>
      <c r="B14089" s="2" t="s">
        <v>396</v>
      </c>
      <c r="C14089" s="2" t="s">
        <v>390</v>
      </c>
      <c r="D14089" s="2">
        <v>2021</v>
      </c>
      <c r="E14089" s="2" t="s">
        <v>388</v>
      </c>
      <c r="F14089" s="2">
        <v>42353232</v>
      </c>
    </row>
    <row r="14090" spans="1:6" x14ac:dyDescent="0.25">
      <c r="A14090" s="2" t="s">
        <v>355</v>
      </c>
      <c r="B14090" s="2" t="s">
        <v>404</v>
      </c>
      <c r="C14090" s="2" t="s">
        <v>387</v>
      </c>
      <c r="D14090" s="2">
        <v>2010</v>
      </c>
      <c r="E14090" s="2" t="s">
        <v>388</v>
      </c>
      <c r="F14090" s="2">
        <v>5007232</v>
      </c>
    </row>
    <row r="14091" spans="1:6" x14ac:dyDescent="0.25">
      <c r="A14091" s="2" t="s">
        <v>355</v>
      </c>
      <c r="B14091" s="2" t="s">
        <v>404</v>
      </c>
      <c r="C14091" s="2" t="s">
        <v>387</v>
      </c>
      <c r="D14091" s="2">
        <v>2011</v>
      </c>
      <c r="E14091" s="2" t="s">
        <v>388</v>
      </c>
      <c r="F14091" s="2">
        <v>5070687</v>
      </c>
    </row>
    <row r="14092" spans="1:6" x14ac:dyDescent="0.25">
      <c r="A14092" s="2" t="s">
        <v>355</v>
      </c>
      <c r="B14092" s="2" t="s">
        <v>404</v>
      </c>
      <c r="C14092" s="2" t="s">
        <v>387</v>
      </c>
      <c r="D14092" s="2">
        <v>2012</v>
      </c>
      <c r="E14092" s="2" t="s">
        <v>388</v>
      </c>
      <c r="F14092" s="2">
        <v>18769566</v>
      </c>
    </row>
    <row r="14093" spans="1:6" x14ac:dyDescent="0.25">
      <c r="A14093" s="2" t="s">
        <v>355</v>
      </c>
      <c r="B14093" s="2" t="s">
        <v>404</v>
      </c>
      <c r="C14093" s="2" t="s">
        <v>387</v>
      </c>
      <c r="D14093" s="2">
        <v>2013</v>
      </c>
      <c r="E14093" s="2" t="s">
        <v>388</v>
      </c>
      <c r="F14093" s="2">
        <v>12304877</v>
      </c>
    </row>
    <row r="14094" spans="1:6" x14ac:dyDescent="0.25">
      <c r="A14094" s="2" t="s">
        <v>355</v>
      </c>
      <c r="B14094" s="2" t="s">
        <v>404</v>
      </c>
      <c r="C14094" s="2" t="s">
        <v>387</v>
      </c>
      <c r="D14094" s="2">
        <v>2014</v>
      </c>
      <c r="E14094" s="2" t="s">
        <v>388</v>
      </c>
      <c r="F14094" s="2">
        <v>6318186</v>
      </c>
    </row>
    <row r="14095" spans="1:6" x14ac:dyDescent="0.25">
      <c r="A14095" s="2" t="s">
        <v>355</v>
      </c>
      <c r="B14095" s="2" t="s">
        <v>404</v>
      </c>
      <c r="C14095" s="2" t="s">
        <v>387</v>
      </c>
      <c r="D14095" s="2">
        <v>2015</v>
      </c>
      <c r="E14095" s="2" t="s">
        <v>388</v>
      </c>
      <c r="F14095" s="2">
        <v>10283272</v>
      </c>
    </row>
    <row r="14096" spans="1:6" x14ac:dyDescent="0.25">
      <c r="A14096" s="2" t="s">
        <v>355</v>
      </c>
      <c r="B14096" s="2" t="s">
        <v>404</v>
      </c>
      <c r="C14096" s="2" t="s">
        <v>387</v>
      </c>
      <c r="D14096" s="2">
        <v>2016</v>
      </c>
      <c r="E14096" s="2" t="s">
        <v>388</v>
      </c>
      <c r="F14096" s="2">
        <v>52438522</v>
      </c>
    </row>
    <row r="14097" spans="1:6" x14ac:dyDescent="0.25">
      <c r="A14097" s="2" t="s">
        <v>355</v>
      </c>
      <c r="B14097" s="2" t="s">
        <v>404</v>
      </c>
      <c r="C14097" s="2" t="s">
        <v>387</v>
      </c>
      <c r="D14097" s="2">
        <v>2017</v>
      </c>
      <c r="E14097" s="2" t="s">
        <v>388</v>
      </c>
      <c r="F14097" s="2">
        <v>31409232</v>
      </c>
    </row>
    <row r="14098" spans="1:6" x14ac:dyDescent="0.25">
      <c r="A14098" s="2" t="s">
        <v>355</v>
      </c>
      <c r="B14098" s="2" t="s">
        <v>404</v>
      </c>
      <c r="C14098" s="2" t="s">
        <v>387</v>
      </c>
      <c r="D14098" s="2">
        <v>2018</v>
      </c>
      <c r="E14098" s="2" t="s">
        <v>388</v>
      </c>
      <c r="F14098" s="2">
        <v>55009715</v>
      </c>
    </row>
    <row r="14099" spans="1:6" x14ac:dyDescent="0.25">
      <c r="A14099" s="2" t="s">
        <v>355</v>
      </c>
      <c r="B14099" s="2" t="s">
        <v>404</v>
      </c>
      <c r="C14099" s="2" t="s">
        <v>387</v>
      </c>
      <c r="D14099" s="2">
        <v>2019</v>
      </c>
      <c r="E14099" s="2" t="s">
        <v>388</v>
      </c>
      <c r="F14099" s="2">
        <v>60219006</v>
      </c>
    </row>
    <row r="14100" spans="1:6" x14ac:dyDescent="0.25">
      <c r="A14100" s="2" t="s">
        <v>355</v>
      </c>
      <c r="B14100" s="2" t="s">
        <v>404</v>
      </c>
      <c r="C14100" s="2" t="s">
        <v>387</v>
      </c>
      <c r="D14100" s="2">
        <v>2020</v>
      </c>
      <c r="E14100" s="2" t="s">
        <v>388</v>
      </c>
      <c r="F14100" s="2">
        <v>65089985</v>
      </c>
    </row>
    <row r="14101" spans="1:6" x14ac:dyDescent="0.25">
      <c r="A14101" s="2" t="s">
        <v>355</v>
      </c>
      <c r="B14101" s="2" t="s">
        <v>404</v>
      </c>
      <c r="C14101" s="2" t="s">
        <v>387</v>
      </c>
      <c r="D14101" s="2">
        <v>2021</v>
      </c>
      <c r="E14101" s="2" t="s">
        <v>388</v>
      </c>
      <c r="F14101" s="2">
        <v>68769435</v>
      </c>
    </row>
    <row r="14102" spans="1:6" x14ac:dyDescent="0.25">
      <c r="A14102" s="2" t="s">
        <v>355</v>
      </c>
      <c r="B14102" s="2" t="s">
        <v>404</v>
      </c>
      <c r="C14102" s="2" t="s">
        <v>389</v>
      </c>
      <c r="D14102" s="2">
        <v>2010</v>
      </c>
      <c r="E14102" s="2" t="s">
        <v>388</v>
      </c>
      <c r="F14102" s="2">
        <v>477220</v>
      </c>
    </row>
    <row r="14103" spans="1:6" x14ac:dyDescent="0.25">
      <c r="A14103" s="2" t="s">
        <v>355</v>
      </c>
      <c r="B14103" s="2" t="s">
        <v>404</v>
      </c>
      <c r="C14103" s="2" t="s">
        <v>389</v>
      </c>
      <c r="D14103" s="2">
        <v>2011</v>
      </c>
      <c r="E14103" s="2" t="s">
        <v>388</v>
      </c>
      <c r="F14103" s="2">
        <v>1593443</v>
      </c>
    </row>
    <row r="14104" spans="1:6" x14ac:dyDescent="0.25">
      <c r="A14104" s="2" t="s">
        <v>355</v>
      </c>
      <c r="B14104" s="2" t="s">
        <v>404</v>
      </c>
      <c r="C14104" s="2" t="s">
        <v>389</v>
      </c>
      <c r="D14104" s="2">
        <v>2013</v>
      </c>
      <c r="E14104" s="2" t="s">
        <v>388</v>
      </c>
      <c r="F14104" s="2">
        <v>3995218</v>
      </c>
    </row>
    <row r="14105" spans="1:6" x14ac:dyDescent="0.25">
      <c r="A14105" s="2" t="s">
        <v>355</v>
      </c>
      <c r="B14105" s="2" t="s">
        <v>404</v>
      </c>
      <c r="C14105" s="2" t="s">
        <v>389</v>
      </c>
      <c r="D14105" s="2">
        <v>2014</v>
      </c>
      <c r="E14105" s="2" t="s">
        <v>388</v>
      </c>
      <c r="F14105" s="2">
        <v>6290125</v>
      </c>
    </row>
    <row r="14106" spans="1:6" x14ac:dyDescent="0.25">
      <c r="A14106" s="2" t="s">
        <v>355</v>
      </c>
      <c r="B14106" s="2" t="s">
        <v>404</v>
      </c>
      <c r="C14106" s="2" t="s">
        <v>389</v>
      </c>
      <c r="D14106" s="2">
        <v>2015</v>
      </c>
      <c r="E14106" s="2" t="s">
        <v>388</v>
      </c>
      <c r="F14106" s="2">
        <v>75000</v>
      </c>
    </row>
    <row r="14107" spans="1:6" x14ac:dyDescent="0.25">
      <c r="A14107" s="2" t="s">
        <v>355</v>
      </c>
      <c r="B14107" s="2" t="s">
        <v>404</v>
      </c>
      <c r="C14107" s="2" t="s">
        <v>389</v>
      </c>
      <c r="D14107" s="2">
        <v>2016</v>
      </c>
      <c r="E14107" s="2" t="s">
        <v>388</v>
      </c>
      <c r="F14107" s="2">
        <v>1405493</v>
      </c>
    </row>
    <row r="14108" spans="1:6" x14ac:dyDescent="0.25">
      <c r="A14108" s="2" t="s">
        <v>355</v>
      </c>
      <c r="B14108" s="2" t="s">
        <v>404</v>
      </c>
      <c r="C14108" s="2" t="s">
        <v>389</v>
      </c>
      <c r="D14108" s="2">
        <v>2017</v>
      </c>
      <c r="E14108" s="2" t="s">
        <v>388</v>
      </c>
      <c r="F14108" s="2">
        <v>3937788</v>
      </c>
    </row>
    <row r="14109" spans="1:6" x14ac:dyDescent="0.25">
      <c r="A14109" s="2" t="s">
        <v>355</v>
      </c>
      <c r="B14109" s="2" t="s">
        <v>404</v>
      </c>
      <c r="C14109" s="2" t="s">
        <v>389</v>
      </c>
      <c r="D14109" s="2">
        <v>2018</v>
      </c>
      <c r="E14109" s="2" t="s">
        <v>388</v>
      </c>
      <c r="F14109" s="2">
        <v>3899534</v>
      </c>
    </row>
    <row r="14110" spans="1:6" x14ac:dyDescent="0.25">
      <c r="A14110" s="2" t="s">
        <v>355</v>
      </c>
      <c r="B14110" s="2" t="s">
        <v>404</v>
      </c>
      <c r="C14110" s="2" t="s">
        <v>389</v>
      </c>
      <c r="D14110" s="2">
        <v>2019</v>
      </c>
      <c r="E14110" s="2" t="s">
        <v>388</v>
      </c>
      <c r="F14110" s="2">
        <v>4075638</v>
      </c>
    </row>
    <row r="14111" spans="1:6" x14ac:dyDescent="0.25">
      <c r="A14111" s="2" t="s">
        <v>355</v>
      </c>
      <c r="B14111" s="2" t="s">
        <v>404</v>
      </c>
      <c r="C14111" s="2" t="s">
        <v>389</v>
      </c>
      <c r="D14111" s="2">
        <v>2020</v>
      </c>
      <c r="E14111" s="2" t="s">
        <v>388</v>
      </c>
      <c r="F14111" s="2">
        <v>4255738</v>
      </c>
    </row>
    <row r="14112" spans="1:6" x14ac:dyDescent="0.25">
      <c r="A14112" s="2" t="s">
        <v>355</v>
      </c>
      <c r="B14112" s="2" t="s">
        <v>404</v>
      </c>
      <c r="C14112" s="2" t="s">
        <v>389</v>
      </c>
      <c r="D14112" s="2">
        <v>2021</v>
      </c>
      <c r="E14112" s="2" t="s">
        <v>388</v>
      </c>
      <c r="F14112" s="2">
        <v>4396733</v>
      </c>
    </row>
    <row r="14113" spans="1:6" x14ac:dyDescent="0.25">
      <c r="A14113" s="2" t="s">
        <v>355</v>
      </c>
      <c r="B14113" s="2" t="s">
        <v>404</v>
      </c>
      <c r="C14113" s="2" t="s">
        <v>390</v>
      </c>
      <c r="D14113" s="2">
        <v>2010</v>
      </c>
      <c r="E14113" s="2" t="s">
        <v>388</v>
      </c>
      <c r="F14113" s="2">
        <v>27288580</v>
      </c>
    </row>
    <row r="14114" spans="1:6" x14ac:dyDescent="0.25">
      <c r="A14114" s="2" t="s">
        <v>355</v>
      </c>
      <c r="B14114" s="2" t="s">
        <v>404</v>
      </c>
      <c r="C14114" s="2" t="s">
        <v>390</v>
      </c>
      <c r="D14114" s="2">
        <v>2011</v>
      </c>
      <c r="E14114" s="2" t="s">
        <v>388</v>
      </c>
      <c r="F14114" s="2">
        <v>31615929</v>
      </c>
    </row>
    <row r="14115" spans="1:6" x14ac:dyDescent="0.25">
      <c r="A14115" s="2" t="s">
        <v>355</v>
      </c>
      <c r="B14115" s="2" t="s">
        <v>404</v>
      </c>
      <c r="C14115" s="2" t="s">
        <v>390</v>
      </c>
      <c r="D14115" s="2">
        <v>2012</v>
      </c>
      <c r="E14115" s="2" t="s">
        <v>388</v>
      </c>
      <c r="F14115" s="2">
        <v>42019500</v>
      </c>
    </row>
    <row r="14116" spans="1:6" x14ac:dyDescent="0.25">
      <c r="A14116" s="2" t="s">
        <v>355</v>
      </c>
      <c r="B14116" s="2" t="s">
        <v>404</v>
      </c>
      <c r="C14116" s="2" t="s">
        <v>390</v>
      </c>
      <c r="D14116" s="2">
        <v>2013</v>
      </c>
      <c r="E14116" s="2" t="s">
        <v>388</v>
      </c>
      <c r="F14116" s="2">
        <v>50970236</v>
      </c>
    </row>
    <row r="14117" spans="1:6" x14ac:dyDescent="0.25">
      <c r="A14117" s="2" t="s">
        <v>355</v>
      </c>
      <c r="B14117" s="2" t="s">
        <v>404</v>
      </c>
      <c r="C14117" s="2" t="s">
        <v>390</v>
      </c>
      <c r="D14117" s="2">
        <v>2014</v>
      </c>
      <c r="E14117" s="2" t="s">
        <v>388</v>
      </c>
      <c r="F14117" s="2">
        <v>59058834</v>
      </c>
    </row>
    <row r="14118" spans="1:6" x14ac:dyDescent="0.25">
      <c r="A14118" s="2" t="s">
        <v>355</v>
      </c>
      <c r="B14118" s="2" t="s">
        <v>404</v>
      </c>
      <c r="C14118" s="2" t="s">
        <v>390</v>
      </c>
      <c r="D14118" s="2">
        <v>2015</v>
      </c>
      <c r="E14118" s="2" t="s">
        <v>388</v>
      </c>
      <c r="F14118" s="2">
        <v>70845748</v>
      </c>
    </row>
    <row r="14119" spans="1:6" x14ac:dyDescent="0.25">
      <c r="A14119" s="2" t="s">
        <v>355</v>
      </c>
      <c r="B14119" s="2" t="s">
        <v>404</v>
      </c>
      <c r="C14119" s="2" t="s">
        <v>390</v>
      </c>
      <c r="D14119" s="2">
        <v>2016</v>
      </c>
      <c r="E14119" s="2" t="s">
        <v>388</v>
      </c>
      <c r="F14119" s="2">
        <v>68887592</v>
      </c>
    </row>
    <row r="14120" spans="1:6" x14ac:dyDescent="0.25">
      <c r="A14120" s="2" t="s">
        <v>355</v>
      </c>
      <c r="B14120" s="2" t="s">
        <v>404</v>
      </c>
      <c r="C14120" s="2" t="s">
        <v>390</v>
      </c>
      <c r="D14120" s="2">
        <v>2017</v>
      </c>
      <c r="E14120" s="2" t="s">
        <v>388</v>
      </c>
      <c r="F14120" s="2">
        <v>76565593</v>
      </c>
    </row>
    <row r="14121" spans="1:6" x14ac:dyDescent="0.25">
      <c r="A14121" s="2" t="s">
        <v>355</v>
      </c>
      <c r="B14121" s="2" t="s">
        <v>404</v>
      </c>
      <c r="C14121" s="2" t="s">
        <v>390</v>
      </c>
      <c r="D14121" s="2">
        <v>2018</v>
      </c>
      <c r="E14121" s="2" t="s">
        <v>388</v>
      </c>
      <c r="F14121" s="2">
        <v>78557353</v>
      </c>
    </row>
    <row r="14122" spans="1:6" x14ac:dyDescent="0.25">
      <c r="A14122" s="2" t="s">
        <v>355</v>
      </c>
      <c r="B14122" s="2" t="s">
        <v>404</v>
      </c>
      <c r="C14122" s="2" t="s">
        <v>390</v>
      </c>
      <c r="D14122" s="2">
        <v>2019</v>
      </c>
      <c r="E14122" s="2" t="s">
        <v>388</v>
      </c>
      <c r="F14122" s="2">
        <v>85143139</v>
      </c>
    </row>
    <row r="14123" spans="1:6" x14ac:dyDescent="0.25">
      <c r="A14123" s="2" t="s">
        <v>355</v>
      </c>
      <c r="B14123" s="2" t="s">
        <v>404</v>
      </c>
      <c r="C14123" s="2" t="s">
        <v>390</v>
      </c>
      <c r="D14123" s="2">
        <v>2020</v>
      </c>
      <c r="E14123" s="2" t="s">
        <v>388</v>
      </c>
      <c r="F14123" s="2">
        <v>93273077</v>
      </c>
    </row>
    <row r="14124" spans="1:6" x14ac:dyDescent="0.25">
      <c r="A14124" s="2" t="s">
        <v>355</v>
      </c>
      <c r="B14124" s="2" t="s">
        <v>404</v>
      </c>
      <c r="C14124" s="2" t="s">
        <v>390</v>
      </c>
      <c r="D14124" s="2">
        <v>2021</v>
      </c>
      <c r="E14124" s="2" t="s">
        <v>388</v>
      </c>
      <c r="F14124" s="2">
        <v>101037231</v>
      </c>
    </row>
    <row r="14125" spans="1:6" x14ac:dyDescent="0.25">
      <c r="A14125" s="2" t="s">
        <v>355</v>
      </c>
      <c r="B14125" s="2" t="s">
        <v>413</v>
      </c>
      <c r="C14125" s="2" t="s">
        <v>387</v>
      </c>
      <c r="D14125" s="2">
        <v>2010</v>
      </c>
      <c r="E14125" s="2" t="s">
        <v>388</v>
      </c>
      <c r="F14125" s="2">
        <v>546699977</v>
      </c>
    </row>
    <row r="14126" spans="1:6" x14ac:dyDescent="0.25">
      <c r="A14126" s="2" t="s">
        <v>355</v>
      </c>
      <c r="B14126" s="2" t="s">
        <v>413</v>
      </c>
      <c r="C14126" s="2" t="s">
        <v>387</v>
      </c>
      <c r="D14126" s="2">
        <v>2011</v>
      </c>
      <c r="E14126" s="2" t="s">
        <v>388</v>
      </c>
      <c r="F14126" s="2">
        <v>414794051</v>
      </c>
    </row>
    <row r="14127" spans="1:6" x14ac:dyDescent="0.25">
      <c r="A14127" s="2" t="s">
        <v>355</v>
      </c>
      <c r="B14127" s="2" t="s">
        <v>413</v>
      </c>
      <c r="C14127" s="2" t="s">
        <v>387</v>
      </c>
      <c r="D14127" s="2">
        <v>2012</v>
      </c>
      <c r="E14127" s="2" t="s">
        <v>388</v>
      </c>
      <c r="F14127" s="2">
        <v>417265907</v>
      </c>
    </row>
    <row r="14128" spans="1:6" x14ac:dyDescent="0.25">
      <c r="A14128" s="2" t="s">
        <v>355</v>
      </c>
      <c r="B14128" s="2" t="s">
        <v>413</v>
      </c>
      <c r="C14128" s="2" t="s">
        <v>387</v>
      </c>
      <c r="D14128" s="2">
        <v>2013</v>
      </c>
      <c r="E14128" s="2" t="s">
        <v>388</v>
      </c>
      <c r="F14128" s="2">
        <v>559651465</v>
      </c>
    </row>
    <row r="14129" spans="1:6" x14ac:dyDescent="0.25">
      <c r="A14129" s="2" t="s">
        <v>355</v>
      </c>
      <c r="B14129" s="2" t="s">
        <v>413</v>
      </c>
      <c r="C14129" s="2" t="s">
        <v>387</v>
      </c>
      <c r="D14129" s="2">
        <v>2014</v>
      </c>
      <c r="E14129" s="2" t="s">
        <v>388</v>
      </c>
      <c r="F14129" s="2">
        <v>525932401</v>
      </c>
    </row>
    <row r="14130" spans="1:6" x14ac:dyDescent="0.25">
      <c r="A14130" s="2" t="s">
        <v>355</v>
      </c>
      <c r="B14130" s="2" t="s">
        <v>413</v>
      </c>
      <c r="C14130" s="2" t="s">
        <v>387</v>
      </c>
      <c r="D14130" s="2">
        <v>2015</v>
      </c>
      <c r="E14130" s="2" t="s">
        <v>388</v>
      </c>
      <c r="F14130" s="2">
        <v>575752501</v>
      </c>
    </row>
    <row r="14131" spans="1:6" x14ac:dyDescent="0.25">
      <c r="A14131" s="2" t="s">
        <v>355</v>
      </c>
      <c r="B14131" s="2" t="s">
        <v>413</v>
      </c>
      <c r="C14131" s="2" t="s">
        <v>387</v>
      </c>
      <c r="D14131" s="2">
        <v>2016</v>
      </c>
      <c r="E14131" s="2" t="s">
        <v>388</v>
      </c>
      <c r="F14131" s="2">
        <v>530224208</v>
      </c>
    </row>
    <row r="14132" spans="1:6" x14ac:dyDescent="0.25">
      <c r="A14132" s="2" t="s">
        <v>355</v>
      </c>
      <c r="B14132" s="2" t="s">
        <v>413</v>
      </c>
      <c r="C14132" s="2" t="s">
        <v>387</v>
      </c>
      <c r="D14132" s="2">
        <v>2017</v>
      </c>
      <c r="E14132" s="2" t="s">
        <v>388</v>
      </c>
      <c r="F14132" s="2">
        <v>361425380</v>
      </c>
    </row>
    <row r="14133" spans="1:6" x14ac:dyDescent="0.25">
      <c r="A14133" s="2" t="s">
        <v>355</v>
      </c>
      <c r="B14133" s="2" t="s">
        <v>413</v>
      </c>
      <c r="C14133" s="2" t="s">
        <v>387</v>
      </c>
      <c r="D14133" s="2">
        <v>2018</v>
      </c>
      <c r="E14133" s="2" t="s">
        <v>388</v>
      </c>
      <c r="F14133" s="2">
        <v>624688771</v>
      </c>
    </row>
    <row r="14134" spans="1:6" x14ac:dyDescent="0.25">
      <c r="A14134" s="2" t="s">
        <v>355</v>
      </c>
      <c r="B14134" s="2" t="s">
        <v>413</v>
      </c>
      <c r="C14134" s="2" t="s">
        <v>387</v>
      </c>
      <c r="D14134" s="2">
        <v>2019</v>
      </c>
      <c r="E14134" s="2" t="s">
        <v>388</v>
      </c>
      <c r="F14134" s="2">
        <v>670143548</v>
      </c>
    </row>
    <row r="14135" spans="1:6" x14ac:dyDescent="0.25">
      <c r="A14135" s="2" t="s">
        <v>355</v>
      </c>
      <c r="B14135" s="2" t="s">
        <v>413</v>
      </c>
      <c r="C14135" s="2" t="s">
        <v>387</v>
      </c>
      <c r="D14135" s="2">
        <v>2020</v>
      </c>
      <c r="E14135" s="2" t="s">
        <v>388</v>
      </c>
      <c r="F14135" s="2">
        <v>711263255</v>
      </c>
    </row>
    <row r="14136" spans="1:6" x14ac:dyDescent="0.25">
      <c r="A14136" s="2" t="s">
        <v>355</v>
      </c>
      <c r="B14136" s="2" t="s">
        <v>413</v>
      </c>
      <c r="C14136" s="2" t="s">
        <v>387</v>
      </c>
      <c r="D14136" s="2">
        <v>2021</v>
      </c>
      <c r="E14136" s="2" t="s">
        <v>388</v>
      </c>
      <c r="F14136" s="2">
        <v>737829392</v>
      </c>
    </row>
    <row r="14137" spans="1:6" x14ac:dyDescent="0.25">
      <c r="A14137" s="2" t="s">
        <v>355</v>
      </c>
      <c r="B14137" s="2" t="s">
        <v>413</v>
      </c>
      <c r="C14137" s="2" t="s">
        <v>389</v>
      </c>
      <c r="D14137" s="2">
        <v>2010</v>
      </c>
      <c r="E14137" s="2" t="s">
        <v>388</v>
      </c>
      <c r="F14137" s="2">
        <v>1081189649</v>
      </c>
    </row>
    <row r="14138" spans="1:6" x14ac:dyDescent="0.25">
      <c r="A14138" s="2" t="s">
        <v>355</v>
      </c>
      <c r="B14138" s="2" t="s">
        <v>413</v>
      </c>
      <c r="C14138" s="2" t="s">
        <v>389</v>
      </c>
      <c r="D14138" s="2">
        <v>2011</v>
      </c>
      <c r="E14138" s="2" t="s">
        <v>388</v>
      </c>
      <c r="F14138" s="2">
        <v>704689397</v>
      </c>
    </row>
    <row r="14139" spans="1:6" x14ac:dyDescent="0.25">
      <c r="A14139" s="2" t="s">
        <v>355</v>
      </c>
      <c r="B14139" s="2" t="s">
        <v>413</v>
      </c>
      <c r="C14139" s="2" t="s">
        <v>389</v>
      </c>
      <c r="D14139" s="2">
        <v>2012</v>
      </c>
      <c r="E14139" s="2" t="s">
        <v>388</v>
      </c>
      <c r="F14139" s="2">
        <v>1125701963</v>
      </c>
    </row>
    <row r="14140" spans="1:6" x14ac:dyDescent="0.25">
      <c r="A14140" s="2" t="s">
        <v>355</v>
      </c>
      <c r="B14140" s="2" t="s">
        <v>413</v>
      </c>
      <c r="C14140" s="2" t="s">
        <v>389</v>
      </c>
      <c r="D14140" s="2">
        <v>2013</v>
      </c>
      <c r="E14140" s="2" t="s">
        <v>388</v>
      </c>
      <c r="F14140" s="2">
        <v>881913431</v>
      </c>
    </row>
    <row r="14141" spans="1:6" x14ac:dyDescent="0.25">
      <c r="A14141" s="2" t="s">
        <v>355</v>
      </c>
      <c r="B14141" s="2" t="s">
        <v>413</v>
      </c>
      <c r="C14141" s="2" t="s">
        <v>389</v>
      </c>
      <c r="D14141" s="2">
        <v>2014</v>
      </c>
      <c r="E14141" s="2" t="s">
        <v>388</v>
      </c>
      <c r="F14141" s="2">
        <v>1806409481</v>
      </c>
    </row>
    <row r="14142" spans="1:6" x14ac:dyDescent="0.25">
      <c r="A14142" s="2" t="s">
        <v>355</v>
      </c>
      <c r="B14142" s="2" t="s">
        <v>413</v>
      </c>
      <c r="C14142" s="2" t="s">
        <v>389</v>
      </c>
      <c r="D14142" s="2">
        <v>2015</v>
      </c>
      <c r="E14142" s="2" t="s">
        <v>388</v>
      </c>
      <c r="F14142" s="2">
        <v>1191024076</v>
      </c>
    </row>
    <row r="14143" spans="1:6" x14ac:dyDescent="0.25">
      <c r="A14143" s="2" t="s">
        <v>355</v>
      </c>
      <c r="B14143" s="2" t="s">
        <v>413</v>
      </c>
      <c r="C14143" s="2" t="s">
        <v>389</v>
      </c>
      <c r="D14143" s="2">
        <v>2016</v>
      </c>
      <c r="E14143" s="2" t="s">
        <v>388</v>
      </c>
      <c r="F14143" s="2">
        <v>1254903896</v>
      </c>
    </row>
    <row r="14144" spans="1:6" x14ac:dyDescent="0.25">
      <c r="A14144" s="2" t="s">
        <v>355</v>
      </c>
      <c r="B14144" s="2" t="s">
        <v>413</v>
      </c>
      <c r="C14144" s="2" t="s">
        <v>389</v>
      </c>
      <c r="D14144" s="2">
        <v>2017</v>
      </c>
      <c r="E14144" s="2" t="s">
        <v>388</v>
      </c>
      <c r="F14144" s="2">
        <v>1520279466</v>
      </c>
    </row>
    <row r="14145" spans="1:6" x14ac:dyDescent="0.25">
      <c r="A14145" s="2" t="s">
        <v>355</v>
      </c>
      <c r="B14145" s="2" t="s">
        <v>413</v>
      </c>
      <c r="C14145" s="2" t="s">
        <v>389</v>
      </c>
      <c r="D14145" s="2">
        <v>2018</v>
      </c>
      <c r="E14145" s="2" t="s">
        <v>388</v>
      </c>
      <c r="F14145" s="2">
        <v>1597414364</v>
      </c>
    </row>
    <row r="14146" spans="1:6" x14ac:dyDescent="0.25">
      <c r="A14146" s="2" t="s">
        <v>355</v>
      </c>
      <c r="B14146" s="2" t="s">
        <v>413</v>
      </c>
      <c r="C14146" s="2" t="s">
        <v>389</v>
      </c>
      <c r="D14146" s="2">
        <v>2019</v>
      </c>
      <c r="E14146" s="2" t="s">
        <v>388</v>
      </c>
      <c r="F14146" s="2">
        <v>1652981537</v>
      </c>
    </row>
    <row r="14147" spans="1:6" x14ac:dyDescent="0.25">
      <c r="A14147" s="2" t="s">
        <v>355</v>
      </c>
      <c r="B14147" s="2" t="s">
        <v>413</v>
      </c>
      <c r="C14147" s="2" t="s">
        <v>389</v>
      </c>
      <c r="D14147" s="2">
        <v>2020</v>
      </c>
      <c r="E14147" s="2" t="s">
        <v>388</v>
      </c>
      <c r="F14147" s="2">
        <v>1677443295</v>
      </c>
    </row>
    <row r="14148" spans="1:6" x14ac:dyDescent="0.25">
      <c r="A14148" s="2" t="s">
        <v>355</v>
      </c>
      <c r="B14148" s="2" t="s">
        <v>413</v>
      </c>
      <c r="C14148" s="2" t="s">
        <v>389</v>
      </c>
      <c r="D14148" s="2">
        <v>2021</v>
      </c>
      <c r="E14148" s="2" t="s">
        <v>388</v>
      </c>
      <c r="F14148" s="2">
        <v>1693538453</v>
      </c>
    </row>
    <row r="14149" spans="1:6" x14ac:dyDescent="0.25">
      <c r="A14149" s="2" t="s">
        <v>355</v>
      </c>
      <c r="B14149" s="2" t="s">
        <v>413</v>
      </c>
      <c r="C14149" s="2" t="s">
        <v>390</v>
      </c>
      <c r="D14149" s="2">
        <v>2010</v>
      </c>
      <c r="E14149" s="2" t="s">
        <v>388</v>
      </c>
      <c r="F14149" s="2">
        <v>998206492</v>
      </c>
    </row>
    <row r="14150" spans="1:6" x14ac:dyDescent="0.25">
      <c r="A14150" s="2" t="s">
        <v>355</v>
      </c>
      <c r="B14150" s="2" t="s">
        <v>413</v>
      </c>
      <c r="C14150" s="2" t="s">
        <v>390</v>
      </c>
      <c r="D14150" s="2">
        <v>2011</v>
      </c>
      <c r="E14150" s="2" t="s">
        <v>388</v>
      </c>
      <c r="F14150" s="2">
        <v>1074414790</v>
      </c>
    </row>
    <row r="14151" spans="1:6" x14ac:dyDescent="0.25">
      <c r="A14151" s="2" t="s">
        <v>355</v>
      </c>
      <c r="B14151" s="2" t="s">
        <v>413</v>
      </c>
      <c r="C14151" s="2" t="s">
        <v>390</v>
      </c>
      <c r="D14151" s="2">
        <v>2012</v>
      </c>
      <c r="E14151" s="2" t="s">
        <v>388</v>
      </c>
      <c r="F14151" s="2">
        <v>880653254</v>
      </c>
    </row>
    <row r="14152" spans="1:6" x14ac:dyDescent="0.25">
      <c r="A14152" s="2" t="s">
        <v>355</v>
      </c>
      <c r="B14152" s="2" t="s">
        <v>413</v>
      </c>
      <c r="C14152" s="2" t="s">
        <v>390</v>
      </c>
      <c r="D14152" s="2">
        <v>2013</v>
      </c>
      <c r="E14152" s="2" t="s">
        <v>388</v>
      </c>
      <c r="F14152" s="2">
        <v>1073784971</v>
      </c>
    </row>
    <row r="14153" spans="1:6" x14ac:dyDescent="0.25">
      <c r="A14153" s="2" t="s">
        <v>355</v>
      </c>
      <c r="B14153" s="2" t="s">
        <v>413</v>
      </c>
      <c r="C14153" s="2" t="s">
        <v>390</v>
      </c>
      <c r="D14153" s="2">
        <v>2014</v>
      </c>
      <c r="E14153" s="2" t="s">
        <v>388</v>
      </c>
      <c r="F14153" s="2">
        <v>1081799548</v>
      </c>
    </row>
    <row r="14154" spans="1:6" x14ac:dyDescent="0.25">
      <c r="A14154" s="2" t="s">
        <v>355</v>
      </c>
      <c r="B14154" s="2" t="s">
        <v>413</v>
      </c>
      <c r="C14154" s="2" t="s">
        <v>390</v>
      </c>
      <c r="D14154" s="2">
        <v>2015</v>
      </c>
      <c r="E14154" s="2" t="s">
        <v>388</v>
      </c>
      <c r="F14154" s="2">
        <v>1068508265</v>
      </c>
    </row>
    <row r="14155" spans="1:6" x14ac:dyDescent="0.25">
      <c r="A14155" s="2" t="s">
        <v>355</v>
      </c>
      <c r="B14155" s="2" t="s">
        <v>413</v>
      </c>
      <c r="C14155" s="2" t="s">
        <v>390</v>
      </c>
      <c r="D14155" s="2">
        <v>2016</v>
      </c>
      <c r="E14155" s="2" t="s">
        <v>388</v>
      </c>
      <c r="F14155" s="2">
        <v>1242117598</v>
      </c>
    </row>
    <row r="14156" spans="1:6" x14ac:dyDescent="0.25">
      <c r="A14156" s="2" t="s">
        <v>355</v>
      </c>
      <c r="B14156" s="2" t="s">
        <v>413</v>
      </c>
      <c r="C14156" s="2" t="s">
        <v>390</v>
      </c>
      <c r="D14156" s="2">
        <v>2017</v>
      </c>
      <c r="E14156" s="2" t="s">
        <v>388</v>
      </c>
      <c r="F14156" s="2">
        <v>1307335221</v>
      </c>
    </row>
    <row r="14157" spans="1:6" x14ac:dyDescent="0.25">
      <c r="A14157" s="2" t="s">
        <v>355</v>
      </c>
      <c r="B14157" s="2" t="s">
        <v>413</v>
      </c>
      <c r="C14157" s="2" t="s">
        <v>390</v>
      </c>
      <c r="D14157" s="2">
        <v>2018</v>
      </c>
      <c r="E14157" s="2" t="s">
        <v>388</v>
      </c>
      <c r="F14157" s="2">
        <v>1849808363</v>
      </c>
    </row>
    <row r="14158" spans="1:6" x14ac:dyDescent="0.25">
      <c r="A14158" s="2" t="s">
        <v>355</v>
      </c>
      <c r="B14158" s="2" t="s">
        <v>413</v>
      </c>
      <c r="C14158" s="2" t="s">
        <v>390</v>
      </c>
      <c r="D14158" s="2">
        <v>2019</v>
      </c>
      <c r="E14158" s="2" t="s">
        <v>388</v>
      </c>
      <c r="F14158" s="2">
        <v>1934230261</v>
      </c>
    </row>
    <row r="14159" spans="1:6" x14ac:dyDescent="0.25">
      <c r="A14159" s="2" t="s">
        <v>355</v>
      </c>
      <c r="B14159" s="2" t="s">
        <v>413</v>
      </c>
      <c r="C14159" s="2" t="s">
        <v>390</v>
      </c>
      <c r="D14159" s="2">
        <v>2020</v>
      </c>
      <c r="E14159" s="2" t="s">
        <v>388</v>
      </c>
      <c r="F14159" s="2">
        <v>2046660937</v>
      </c>
    </row>
    <row r="14160" spans="1:6" x14ac:dyDescent="0.25">
      <c r="A14160" s="2" t="s">
        <v>355</v>
      </c>
      <c r="B14160" s="2" t="s">
        <v>413</v>
      </c>
      <c r="C14160" s="2" t="s">
        <v>390</v>
      </c>
      <c r="D14160" s="2">
        <v>2021</v>
      </c>
      <c r="E14160" s="2" t="s">
        <v>388</v>
      </c>
      <c r="F14160" s="2">
        <v>2150694974</v>
      </c>
    </row>
    <row r="14161" spans="1:6" x14ac:dyDescent="0.25">
      <c r="A14161" s="2" t="s">
        <v>356</v>
      </c>
      <c r="B14161" s="2" t="s">
        <v>405</v>
      </c>
      <c r="C14161" s="2" t="s">
        <v>387</v>
      </c>
      <c r="D14161" s="2">
        <v>2010</v>
      </c>
      <c r="E14161" s="2" t="s">
        <v>388</v>
      </c>
      <c r="F14161" s="2">
        <v>198270368</v>
      </c>
    </row>
    <row r="14162" spans="1:6" x14ac:dyDescent="0.25">
      <c r="A14162" s="2" t="s">
        <v>356</v>
      </c>
      <c r="B14162" s="2" t="s">
        <v>405</v>
      </c>
      <c r="C14162" s="2" t="s">
        <v>387</v>
      </c>
      <c r="D14162" s="2">
        <v>2011</v>
      </c>
      <c r="E14162" s="2" t="s">
        <v>388</v>
      </c>
      <c r="F14162" s="2">
        <v>132764396</v>
      </c>
    </row>
    <row r="14163" spans="1:6" x14ac:dyDescent="0.25">
      <c r="A14163" s="2" t="s">
        <v>356</v>
      </c>
      <c r="B14163" s="2" t="s">
        <v>405</v>
      </c>
      <c r="C14163" s="2" t="s">
        <v>387</v>
      </c>
      <c r="D14163" s="2">
        <v>2012</v>
      </c>
      <c r="E14163" s="2" t="s">
        <v>388</v>
      </c>
      <c r="F14163" s="2">
        <v>79444714</v>
      </c>
    </row>
    <row r="14164" spans="1:6" x14ac:dyDescent="0.25">
      <c r="A14164" s="2" t="s">
        <v>356</v>
      </c>
      <c r="B14164" s="2" t="s">
        <v>405</v>
      </c>
      <c r="C14164" s="2" t="s">
        <v>387</v>
      </c>
      <c r="D14164" s="2">
        <v>2013</v>
      </c>
      <c r="E14164" s="2" t="s">
        <v>388</v>
      </c>
      <c r="F14164" s="2">
        <v>200910491</v>
      </c>
    </row>
    <row r="14165" spans="1:6" x14ac:dyDescent="0.25">
      <c r="A14165" s="2" t="s">
        <v>356</v>
      </c>
      <c r="B14165" s="2" t="s">
        <v>405</v>
      </c>
      <c r="C14165" s="2" t="s">
        <v>387</v>
      </c>
      <c r="D14165" s="2">
        <v>2014</v>
      </c>
      <c r="E14165" s="2" t="s">
        <v>388</v>
      </c>
      <c r="F14165" s="2">
        <v>85349218</v>
      </c>
    </row>
    <row r="14166" spans="1:6" x14ac:dyDescent="0.25">
      <c r="A14166" s="2" t="s">
        <v>356</v>
      </c>
      <c r="B14166" s="2" t="s">
        <v>405</v>
      </c>
      <c r="C14166" s="2" t="s">
        <v>387</v>
      </c>
      <c r="D14166" s="2">
        <v>2015</v>
      </c>
      <c r="E14166" s="2" t="s">
        <v>388</v>
      </c>
      <c r="F14166" s="2">
        <v>87894957</v>
      </c>
    </row>
    <row r="14167" spans="1:6" x14ac:dyDescent="0.25">
      <c r="A14167" s="2" t="s">
        <v>356</v>
      </c>
      <c r="B14167" s="2" t="s">
        <v>405</v>
      </c>
      <c r="C14167" s="2" t="s">
        <v>387</v>
      </c>
      <c r="D14167" s="2">
        <v>2016</v>
      </c>
      <c r="E14167" s="2" t="s">
        <v>388</v>
      </c>
      <c r="F14167" s="2">
        <v>86304898</v>
      </c>
    </row>
    <row r="14168" spans="1:6" x14ac:dyDescent="0.25">
      <c r="A14168" s="2" t="s">
        <v>356</v>
      </c>
      <c r="B14168" s="2" t="s">
        <v>405</v>
      </c>
      <c r="C14168" s="2" t="s">
        <v>387</v>
      </c>
      <c r="D14168" s="2">
        <v>2017</v>
      </c>
      <c r="E14168" s="2" t="s">
        <v>388</v>
      </c>
      <c r="F14168" s="2">
        <v>107295219</v>
      </c>
    </row>
    <row r="14169" spans="1:6" x14ac:dyDescent="0.25">
      <c r="A14169" s="2" t="s">
        <v>356</v>
      </c>
      <c r="B14169" s="2" t="s">
        <v>405</v>
      </c>
      <c r="C14169" s="2" t="s">
        <v>387</v>
      </c>
      <c r="D14169" s="2">
        <v>2018</v>
      </c>
      <c r="E14169" s="2" t="s">
        <v>388</v>
      </c>
      <c r="F14169" s="2">
        <v>158719916</v>
      </c>
    </row>
    <row r="14170" spans="1:6" x14ac:dyDescent="0.25">
      <c r="A14170" s="2" t="s">
        <v>356</v>
      </c>
      <c r="B14170" s="2" t="s">
        <v>405</v>
      </c>
      <c r="C14170" s="2" t="s">
        <v>387</v>
      </c>
      <c r="D14170" s="2">
        <v>2019</v>
      </c>
      <c r="E14170" s="2" t="s">
        <v>388</v>
      </c>
      <c r="F14170" s="2">
        <v>169426623</v>
      </c>
    </row>
    <row r="14171" spans="1:6" x14ac:dyDescent="0.25">
      <c r="A14171" s="2" t="s">
        <v>356</v>
      </c>
      <c r="B14171" s="2" t="s">
        <v>405</v>
      </c>
      <c r="C14171" s="2" t="s">
        <v>387</v>
      </c>
      <c r="D14171" s="2">
        <v>2020</v>
      </c>
      <c r="E14171" s="2" t="s">
        <v>388</v>
      </c>
      <c r="F14171" s="2">
        <v>182628825</v>
      </c>
    </row>
    <row r="14172" spans="1:6" x14ac:dyDescent="0.25">
      <c r="A14172" s="2" t="s">
        <v>356</v>
      </c>
      <c r="B14172" s="2" t="s">
        <v>405</v>
      </c>
      <c r="C14172" s="2" t="s">
        <v>387</v>
      </c>
      <c r="D14172" s="2">
        <v>2021</v>
      </c>
      <c r="E14172" s="2" t="s">
        <v>388</v>
      </c>
      <c r="F14172" s="2">
        <v>192692700</v>
      </c>
    </row>
    <row r="14173" spans="1:6" x14ac:dyDescent="0.25">
      <c r="A14173" s="2" t="s">
        <v>356</v>
      </c>
      <c r="B14173" s="2" t="s">
        <v>405</v>
      </c>
      <c r="C14173" s="2" t="s">
        <v>389</v>
      </c>
      <c r="D14173" s="2">
        <v>2010</v>
      </c>
      <c r="E14173" s="2" t="s">
        <v>388</v>
      </c>
      <c r="F14173" s="2">
        <v>262279766</v>
      </c>
    </row>
    <row r="14174" spans="1:6" x14ac:dyDescent="0.25">
      <c r="A14174" s="2" t="s">
        <v>356</v>
      </c>
      <c r="B14174" s="2" t="s">
        <v>405</v>
      </c>
      <c r="C14174" s="2" t="s">
        <v>389</v>
      </c>
      <c r="D14174" s="2">
        <v>2011</v>
      </c>
      <c r="E14174" s="2" t="s">
        <v>388</v>
      </c>
      <c r="F14174" s="2">
        <v>140777980</v>
      </c>
    </row>
    <row r="14175" spans="1:6" x14ac:dyDescent="0.25">
      <c r="A14175" s="2" t="s">
        <v>356</v>
      </c>
      <c r="B14175" s="2" t="s">
        <v>405</v>
      </c>
      <c r="C14175" s="2" t="s">
        <v>389</v>
      </c>
      <c r="D14175" s="2">
        <v>2012</v>
      </c>
      <c r="E14175" s="2" t="s">
        <v>388</v>
      </c>
      <c r="F14175" s="2">
        <v>258033194</v>
      </c>
    </row>
    <row r="14176" spans="1:6" x14ac:dyDescent="0.25">
      <c r="A14176" s="2" t="s">
        <v>356</v>
      </c>
      <c r="B14176" s="2" t="s">
        <v>405</v>
      </c>
      <c r="C14176" s="2" t="s">
        <v>389</v>
      </c>
      <c r="D14176" s="2">
        <v>2013</v>
      </c>
      <c r="E14176" s="2" t="s">
        <v>388</v>
      </c>
      <c r="F14176" s="2">
        <v>122304576</v>
      </c>
    </row>
    <row r="14177" spans="1:6" x14ac:dyDescent="0.25">
      <c r="A14177" s="2" t="s">
        <v>356</v>
      </c>
      <c r="B14177" s="2" t="s">
        <v>405</v>
      </c>
      <c r="C14177" s="2" t="s">
        <v>389</v>
      </c>
      <c r="D14177" s="2">
        <v>2014</v>
      </c>
      <c r="E14177" s="2" t="s">
        <v>388</v>
      </c>
      <c r="F14177" s="2">
        <v>168759935</v>
      </c>
    </row>
    <row r="14178" spans="1:6" x14ac:dyDescent="0.25">
      <c r="A14178" s="2" t="s">
        <v>356</v>
      </c>
      <c r="B14178" s="2" t="s">
        <v>405</v>
      </c>
      <c r="C14178" s="2" t="s">
        <v>389</v>
      </c>
      <c r="D14178" s="2">
        <v>2015</v>
      </c>
      <c r="E14178" s="2" t="s">
        <v>388</v>
      </c>
      <c r="F14178" s="2">
        <v>144423324</v>
      </c>
    </row>
    <row r="14179" spans="1:6" x14ac:dyDescent="0.25">
      <c r="A14179" s="2" t="s">
        <v>356</v>
      </c>
      <c r="B14179" s="2" t="s">
        <v>405</v>
      </c>
      <c r="C14179" s="2" t="s">
        <v>389</v>
      </c>
      <c r="D14179" s="2">
        <v>2016</v>
      </c>
      <c r="E14179" s="2" t="s">
        <v>388</v>
      </c>
      <c r="F14179" s="2">
        <v>296070036</v>
      </c>
    </row>
    <row r="14180" spans="1:6" x14ac:dyDescent="0.25">
      <c r="A14180" s="2" t="s">
        <v>356</v>
      </c>
      <c r="B14180" s="2" t="s">
        <v>405</v>
      </c>
      <c r="C14180" s="2" t="s">
        <v>389</v>
      </c>
      <c r="D14180" s="2">
        <v>2017</v>
      </c>
      <c r="E14180" s="2" t="s">
        <v>388</v>
      </c>
      <c r="F14180" s="2">
        <v>141443731</v>
      </c>
    </row>
    <row r="14181" spans="1:6" x14ac:dyDescent="0.25">
      <c r="A14181" s="2" t="s">
        <v>356</v>
      </c>
      <c r="B14181" s="2" t="s">
        <v>405</v>
      </c>
      <c r="C14181" s="2" t="s">
        <v>389</v>
      </c>
      <c r="D14181" s="2">
        <v>2018</v>
      </c>
      <c r="E14181" s="2" t="s">
        <v>388</v>
      </c>
      <c r="F14181" s="2">
        <v>210422743</v>
      </c>
    </row>
    <row r="14182" spans="1:6" x14ac:dyDescent="0.25">
      <c r="A14182" s="2" t="s">
        <v>356</v>
      </c>
      <c r="B14182" s="2" t="s">
        <v>405</v>
      </c>
      <c r="C14182" s="2" t="s">
        <v>389</v>
      </c>
      <c r="D14182" s="2">
        <v>2019</v>
      </c>
      <c r="E14182" s="2" t="s">
        <v>388</v>
      </c>
      <c r="F14182" s="2">
        <v>223936644</v>
      </c>
    </row>
    <row r="14183" spans="1:6" x14ac:dyDescent="0.25">
      <c r="A14183" s="2" t="s">
        <v>356</v>
      </c>
      <c r="B14183" s="2" t="s">
        <v>405</v>
      </c>
      <c r="C14183" s="2" t="s">
        <v>389</v>
      </c>
      <c r="D14183" s="2">
        <v>2020</v>
      </c>
      <c r="E14183" s="2" t="s">
        <v>388</v>
      </c>
      <c r="F14183" s="2">
        <v>239567884</v>
      </c>
    </row>
    <row r="14184" spans="1:6" x14ac:dyDescent="0.25">
      <c r="A14184" s="2" t="s">
        <v>356</v>
      </c>
      <c r="B14184" s="2" t="s">
        <v>405</v>
      </c>
      <c r="C14184" s="2" t="s">
        <v>389</v>
      </c>
      <c r="D14184" s="2">
        <v>2021</v>
      </c>
      <c r="E14184" s="2" t="s">
        <v>388</v>
      </c>
      <c r="F14184" s="2">
        <v>248713503</v>
      </c>
    </row>
    <row r="14185" spans="1:6" x14ac:dyDescent="0.25">
      <c r="A14185" s="2" t="s">
        <v>356</v>
      </c>
      <c r="B14185" s="2" t="s">
        <v>405</v>
      </c>
      <c r="C14185" s="2" t="s">
        <v>390</v>
      </c>
      <c r="D14185" s="2">
        <v>2010</v>
      </c>
      <c r="E14185" s="2" t="s">
        <v>388</v>
      </c>
      <c r="F14185" s="2">
        <v>184598358</v>
      </c>
    </row>
    <row r="14186" spans="1:6" x14ac:dyDescent="0.25">
      <c r="A14186" s="2" t="s">
        <v>356</v>
      </c>
      <c r="B14186" s="2" t="s">
        <v>405</v>
      </c>
      <c r="C14186" s="2" t="s">
        <v>390</v>
      </c>
      <c r="D14186" s="2">
        <v>2011</v>
      </c>
      <c r="E14186" s="2" t="s">
        <v>388</v>
      </c>
      <c r="F14186" s="2">
        <v>139965254</v>
      </c>
    </row>
    <row r="14187" spans="1:6" x14ac:dyDescent="0.25">
      <c r="A14187" s="2" t="s">
        <v>356</v>
      </c>
      <c r="B14187" s="2" t="s">
        <v>405</v>
      </c>
      <c r="C14187" s="2" t="s">
        <v>390</v>
      </c>
      <c r="D14187" s="2">
        <v>2012</v>
      </c>
      <c r="E14187" s="2" t="s">
        <v>388</v>
      </c>
      <c r="F14187" s="2">
        <v>126655339</v>
      </c>
    </row>
    <row r="14188" spans="1:6" x14ac:dyDescent="0.25">
      <c r="A14188" s="2" t="s">
        <v>356</v>
      </c>
      <c r="B14188" s="2" t="s">
        <v>405</v>
      </c>
      <c r="C14188" s="2" t="s">
        <v>390</v>
      </c>
      <c r="D14188" s="2">
        <v>2013</v>
      </c>
      <c r="E14188" s="2" t="s">
        <v>388</v>
      </c>
      <c r="F14188" s="2">
        <v>149027217</v>
      </c>
    </row>
    <row r="14189" spans="1:6" x14ac:dyDescent="0.25">
      <c r="A14189" s="2" t="s">
        <v>356</v>
      </c>
      <c r="B14189" s="2" t="s">
        <v>405</v>
      </c>
      <c r="C14189" s="2" t="s">
        <v>390</v>
      </c>
      <c r="D14189" s="2">
        <v>2014</v>
      </c>
      <c r="E14189" s="2" t="s">
        <v>388</v>
      </c>
      <c r="F14189" s="2">
        <v>232320775</v>
      </c>
    </row>
    <row r="14190" spans="1:6" x14ac:dyDescent="0.25">
      <c r="A14190" s="2" t="s">
        <v>356</v>
      </c>
      <c r="B14190" s="2" t="s">
        <v>405</v>
      </c>
      <c r="C14190" s="2" t="s">
        <v>390</v>
      </c>
      <c r="D14190" s="2">
        <v>2015</v>
      </c>
      <c r="E14190" s="2" t="s">
        <v>388</v>
      </c>
      <c r="F14190" s="2">
        <v>315133957</v>
      </c>
    </row>
    <row r="14191" spans="1:6" x14ac:dyDescent="0.25">
      <c r="A14191" s="2" t="s">
        <v>356</v>
      </c>
      <c r="B14191" s="2" t="s">
        <v>405</v>
      </c>
      <c r="C14191" s="2" t="s">
        <v>390</v>
      </c>
      <c r="D14191" s="2">
        <v>2016</v>
      </c>
      <c r="E14191" s="2" t="s">
        <v>388</v>
      </c>
      <c r="F14191" s="2">
        <v>261905106</v>
      </c>
    </row>
    <row r="14192" spans="1:6" x14ac:dyDescent="0.25">
      <c r="A14192" s="2" t="s">
        <v>356</v>
      </c>
      <c r="B14192" s="2" t="s">
        <v>405</v>
      </c>
      <c r="C14192" s="2" t="s">
        <v>390</v>
      </c>
      <c r="D14192" s="2">
        <v>2017</v>
      </c>
      <c r="E14192" s="2" t="s">
        <v>388</v>
      </c>
      <c r="F14192" s="2">
        <v>331545716</v>
      </c>
    </row>
    <row r="14193" spans="1:6" x14ac:dyDescent="0.25">
      <c r="A14193" s="2" t="s">
        <v>356</v>
      </c>
      <c r="B14193" s="2" t="s">
        <v>405</v>
      </c>
      <c r="C14193" s="2" t="s">
        <v>390</v>
      </c>
      <c r="D14193" s="2">
        <v>2018</v>
      </c>
      <c r="E14193" s="2" t="s">
        <v>388</v>
      </c>
      <c r="F14193" s="2">
        <v>340616885</v>
      </c>
    </row>
    <row r="14194" spans="1:6" x14ac:dyDescent="0.25">
      <c r="A14194" s="2" t="s">
        <v>356</v>
      </c>
      <c r="B14194" s="2" t="s">
        <v>405</v>
      </c>
      <c r="C14194" s="2" t="s">
        <v>390</v>
      </c>
      <c r="D14194" s="2">
        <v>2019</v>
      </c>
      <c r="E14194" s="2" t="s">
        <v>388</v>
      </c>
      <c r="F14194" s="2">
        <v>357670452</v>
      </c>
    </row>
    <row r="14195" spans="1:6" x14ac:dyDescent="0.25">
      <c r="A14195" s="2" t="s">
        <v>356</v>
      </c>
      <c r="B14195" s="2" t="s">
        <v>405</v>
      </c>
      <c r="C14195" s="2" t="s">
        <v>390</v>
      </c>
      <c r="D14195" s="2">
        <v>2020</v>
      </c>
      <c r="E14195" s="2" t="s">
        <v>388</v>
      </c>
      <c r="F14195" s="2">
        <v>377845976</v>
      </c>
    </row>
    <row r="14196" spans="1:6" x14ac:dyDescent="0.25">
      <c r="A14196" s="2" t="s">
        <v>356</v>
      </c>
      <c r="B14196" s="2" t="s">
        <v>405</v>
      </c>
      <c r="C14196" s="2" t="s">
        <v>390</v>
      </c>
      <c r="D14196" s="2">
        <v>2021</v>
      </c>
      <c r="E14196" s="2" t="s">
        <v>388</v>
      </c>
      <c r="F14196" s="2">
        <v>401539543</v>
      </c>
    </row>
    <row r="14197" spans="1:6" x14ac:dyDescent="0.25">
      <c r="A14197" s="2" t="s">
        <v>357</v>
      </c>
      <c r="B14197" s="2" t="s">
        <v>386</v>
      </c>
      <c r="C14197" s="2" t="s">
        <v>387</v>
      </c>
      <c r="D14197" s="2">
        <v>2010</v>
      </c>
      <c r="E14197" s="2" t="s">
        <v>388</v>
      </c>
      <c r="F14197" s="2">
        <v>73095254</v>
      </c>
    </row>
    <row r="14198" spans="1:6" x14ac:dyDescent="0.25">
      <c r="A14198" s="2" t="s">
        <v>357</v>
      </c>
      <c r="B14198" s="2" t="s">
        <v>386</v>
      </c>
      <c r="C14198" s="2" t="s">
        <v>387</v>
      </c>
      <c r="D14198" s="2">
        <v>2011</v>
      </c>
      <c r="E14198" s="2" t="s">
        <v>388</v>
      </c>
      <c r="F14198" s="2">
        <v>180143317</v>
      </c>
    </row>
    <row r="14199" spans="1:6" x14ac:dyDescent="0.25">
      <c r="A14199" s="2" t="s">
        <v>357</v>
      </c>
      <c r="B14199" s="2" t="s">
        <v>386</v>
      </c>
      <c r="C14199" s="2" t="s">
        <v>387</v>
      </c>
      <c r="D14199" s="2">
        <v>2012</v>
      </c>
      <c r="E14199" s="2" t="s">
        <v>388</v>
      </c>
      <c r="F14199" s="2">
        <v>41175708</v>
      </c>
    </row>
    <row r="14200" spans="1:6" x14ac:dyDescent="0.25">
      <c r="A14200" s="2" t="s">
        <v>357</v>
      </c>
      <c r="B14200" s="2" t="s">
        <v>386</v>
      </c>
      <c r="C14200" s="2" t="s">
        <v>387</v>
      </c>
      <c r="D14200" s="2">
        <v>2013</v>
      </c>
      <c r="E14200" s="2" t="s">
        <v>388</v>
      </c>
      <c r="F14200" s="2">
        <v>61039585</v>
      </c>
    </row>
    <row r="14201" spans="1:6" x14ac:dyDescent="0.25">
      <c r="A14201" s="2" t="s">
        <v>357</v>
      </c>
      <c r="B14201" s="2" t="s">
        <v>386</v>
      </c>
      <c r="C14201" s="2" t="s">
        <v>387</v>
      </c>
      <c r="D14201" s="2">
        <v>2014</v>
      </c>
      <c r="E14201" s="2" t="s">
        <v>388</v>
      </c>
      <c r="F14201" s="2">
        <v>90743988</v>
      </c>
    </row>
    <row r="14202" spans="1:6" x14ac:dyDescent="0.25">
      <c r="A14202" s="2" t="s">
        <v>357</v>
      </c>
      <c r="B14202" s="2" t="s">
        <v>386</v>
      </c>
      <c r="C14202" s="2" t="s">
        <v>387</v>
      </c>
      <c r="D14202" s="2">
        <v>2015</v>
      </c>
      <c r="E14202" s="2" t="s">
        <v>388</v>
      </c>
      <c r="F14202" s="2">
        <v>68125999</v>
      </c>
    </row>
    <row r="14203" spans="1:6" x14ac:dyDescent="0.25">
      <c r="A14203" s="2" t="s">
        <v>357</v>
      </c>
      <c r="B14203" s="2" t="s">
        <v>386</v>
      </c>
      <c r="C14203" s="2" t="s">
        <v>387</v>
      </c>
      <c r="D14203" s="2">
        <v>2016</v>
      </c>
      <c r="E14203" s="2" t="s">
        <v>388</v>
      </c>
      <c r="F14203" s="2">
        <v>127453880</v>
      </c>
    </row>
    <row r="14204" spans="1:6" x14ac:dyDescent="0.25">
      <c r="A14204" s="2" t="s">
        <v>357</v>
      </c>
      <c r="B14204" s="2" t="s">
        <v>386</v>
      </c>
      <c r="C14204" s="2" t="s">
        <v>387</v>
      </c>
      <c r="D14204" s="2">
        <v>2017</v>
      </c>
      <c r="E14204" s="2" t="s">
        <v>388</v>
      </c>
      <c r="F14204" s="2">
        <v>90119875</v>
      </c>
    </row>
    <row r="14205" spans="1:6" x14ac:dyDescent="0.25">
      <c r="A14205" s="2" t="s">
        <v>357</v>
      </c>
      <c r="B14205" s="2" t="s">
        <v>386</v>
      </c>
      <c r="C14205" s="2" t="s">
        <v>387</v>
      </c>
      <c r="D14205" s="2">
        <v>2018</v>
      </c>
      <c r="E14205" s="2" t="s">
        <v>388</v>
      </c>
      <c r="F14205" s="2">
        <v>126512270</v>
      </c>
    </row>
    <row r="14206" spans="1:6" x14ac:dyDescent="0.25">
      <c r="A14206" s="2" t="s">
        <v>357</v>
      </c>
      <c r="B14206" s="2" t="s">
        <v>386</v>
      </c>
      <c r="C14206" s="2" t="s">
        <v>387</v>
      </c>
      <c r="D14206" s="2">
        <v>2019</v>
      </c>
      <c r="E14206" s="2" t="s">
        <v>388</v>
      </c>
      <c r="F14206" s="2">
        <v>134527896</v>
      </c>
    </row>
    <row r="14207" spans="1:6" x14ac:dyDescent="0.25">
      <c r="A14207" s="2" t="s">
        <v>357</v>
      </c>
      <c r="B14207" s="2" t="s">
        <v>386</v>
      </c>
      <c r="C14207" s="2" t="s">
        <v>387</v>
      </c>
      <c r="D14207" s="2">
        <v>2020</v>
      </c>
      <c r="E14207" s="2" t="s">
        <v>388</v>
      </c>
      <c r="F14207" s="2">
        <v>142020744</v>
      </c>
    </row>
    <row r="14208" spans="1:6" x14ac:dyDescent="0.25">
      <c r="A14208" s="2" t="s">
        <v>357</v>
      </c>
      <c r="B14208" s="2" t="s">
        <v>386</v>
      </c>
      <c r="C14208" s="2" t="s">
        <v>387</v>
      </c>
      <c r="D14208" s="2">
        <v>2021</v>
      </c>
      <c r="E14208" s="2" t="s">
        <v>388</v>
      </c>
      <c r="F14208" s="2">
        <v>147013969</v>
      </c>
    </row>
    <row r="14209" spans="1:6" x14ac:dyDescent="0.25">
      <c r="A14209" s="2" t="s">
        <v>357</v>
      </c>
      <c r="B14209" s="2" t="s">
        <v>386</v>
      </c>
      <c r="C14209" s="2" t="s">
        <v>389</v>
      </c>
      <c r="D14209" s="2">
        <v>2010</v>
      </c>
      <c r="E14209" s="2" t="s">
        <v>388</v>
      </c>
      <c r="F14209" s="2">
        <v>134090195</v>
      </c>
    </row>
    <row r="14210" spans="1:6" x14ac:dyDescent="0.25">
      <c r="A14210" s="2" t="s">
        <v>357</v>
      </c>
      <c r="B14210" s="2" t="s">
        <v>386</v>
      </c>
      <c r="C14210" s="2" t="s">
        <v>389</v>
      </c>
      <c r="D14210" s="2">
        <v>2011</v>
      </c>
      <c r="E14210" s="2" t="s">
        <v>388</v>
      </c>
      <c r="F14210" s="2">
        <v>172414281</v>
      </c>
    </row>
    <row r="14211" spans="1:6" x14ac:dyDescent="0.25">
      <c r="A14211" s="2" t="s">
        <v>357</v>
      </c>
      <c r="B14211" s="2" t="s">
        <v>386</v>
      </c>
      <c r="C14211" s="2" t="s">
        <v>389</v>
      </c>
      <c r="D14211" s="2">
        <v>2012</v>
      </c>
      <c r="E14211" s="2" t="s">
        <v>388</v>
      </c>
      <c r="F14211" s="2">
        <v>111879567</v>
      </c>
    </row>
    <row r="14212" spans="1:6" x14ac:dyDescent="0.25">
      <c r="A14212" s="2" t="s">
        <v>357</v>
      </c>
      <c r="B14212" s="2" t="s">
        <v>386</v>
      </c>
      <c r="C14212" s="2" t="s">
        <v>389</v>
      </c>
      <c r="D14212" s="2">
        <v>2013</v>
      </c>
      <c r="E14212" s="2" t="s">
        <v>388</v>
      </c>
      <c r="F14212" s="2">
        <v>46793522</v>
      </c>
    </row>
    <row r="14213" spans="1:6" x14ac:dyDescent="0.25">
      <c r="A14213" s="2" t="s">
        <v>357</v>
      </c>
      <c r="B14213" s="2" t="s">
        <v>386</v>
      </c>
      <c r="C14213" s="2" t="s">
        <v>389</v>
      </c>
      <c r="D14213" s="2">
        <v>2014</v>
      </c>
      <c r="E14213" s="2" t="s">
        <v>388</v>
      </c>
      <c r="F14213" s="2">
        <v>292185257</v>
      </c>
    </row>
    <row r="14214" spans="1:6" x14ac:dyDescent="0.25">
      <c r="A14214" s="2" t="s">
        <v>357</v>
      </c>
      <c r="B14214" s="2" t="s">
        <v>386</v>
      </c>
      <c r="C14214" s="2" t="s">
        <v>389</v>
      </c>
      <c r="D14214" s="2">
        <v>2015</v>
      </c>
      <c r="E14214" s="2" t="s">
        <v>388</v>
      </c>
      <c r="F14214" s="2">
        <v>116279233</v>
      </c>
    </row>
    <row r="14215" spans="1:6" x14ac:dyDescent="0.25">
      <c r="A14215" s="2" t="s">
        <v>357</v>
      </c>
      <c r="B14215" s="2" t="s">
        <v>386</v>
      </c>
      <c r="C14215" s="2" t="s">
        <v>389</v>
      </c>
      <c r="D14215" s="2">
        <v>2016</v>
      </c>
      <c r="E14215" s="2" t="s">
        <v>388</v>
      </c>
      <c r="F14215" s="2">
        <v>113190013</v>
      </c>
    </row>
    <row r="14216" spans="1:6" x14ac:dyDescent="0.25">
      <c r="A14216" s="2" t="s">
        <v>357</v>
      </c>
      <c r="B14216" s="2" t="s">
        <v>386</v>
      </c>
      <c r="C14216" s="2" t="s">
        <v>389</v>
      </c>
      <c r="D14216" s="2">
        <v>2017</v>
      </c>
      <c r="E14216" s="2" t="s">
        <v>388</v>
      </c>
      <c r="F14216" s="2">
        <v>169666629</v>
      </c>
    </row>
    <row r="14217" spans="1:6" x14ac:dyDescent="0.25">
      <c r="A14217" s="2" t="s">
        <v>357</v>
      </c>
      <c r="B14217" s="2" t="s">
        <v>386</v>
      </c>
      <c r="C14217" s="2" t="s">
        <v>389</v>
      </c>
      <c r="D14217" s="2">
        <v>2018</v>
      </c>
      <c r="E14217" s="2" t="s">
        <v>388</v>
      </c>
      <c r="F14217" s="2">
        <v>167428324</v>
      </c>
    </row>
    <row r="14218" spans="1:6" x14ac:dyDescent="0.25">
      <c r="A14218" s="2" t="s">
        <v>357</v>
      </c>
      <c r="B14218" s="2" t="s">
        <v>386</v>
      </c>
      <c r="C14218" s="2" t="s">
        <v>389</v>
      </c>
      <c r="D14218" s="2">
        <v>2019</v>
      </c>
      <c r="E14218" s="2" t="s">
        <v>388</v>
      </c>
      <c r="F14218" s="2">
        <v>169158712</v>
      </c>
    </row>
    <row r="14219" spans="1:6" x14ac:dyDescent="0.25">
      <c r="A14219" s="2" t="s">
        <v>357</v>
      </c>
      <c r="B14219" s="2" t="s">
        <v>386</v>
      </c>
      <c r="C14219" s="2" t="s">
        <v>389</v>
      </c>
      <c r="D14219" s="2">
        <v>2020</v>
      </c>
      <c r="E14219" s="2" t="s">
        <v>388</v>
      </c>
      <c r="F14219" s="2">
        <v>166354440</v>
      </c>
    </row>
    <row r="14220" spans="1:6" x14ac:dyDescent="0.25">
      <c r="A14220" s="2" t="s">
        <v>357</v>
      </c>
      <c r="B14220" s="2" t="s">
        <v>386</v>
      </c>
      <c r="C14220" s="2" t="s">
        <v>389</v>
      </c>
      <c r="D14220" s="2">
        <v>2021</v>
      </c>
      <c r="E14220" s="2" t="s">
        <v>388</v>
      </c>
      <c r="F14220" s="2">
        <v>165311452</v>
      </c>
    </row>
    <row r="14221" spans="1:6" x14ac:dyDescent="0.25">
      <c r="A14221" s="2" t="s">
        <v>357</v>
      </c>
      <c r="B14221" s="2" t="s">
        <v>386</v>
      </c>
      <c r="C14221" s="2" t="s">
        <v>390</v>
      </c>
      <c r="D14221" s="2">
        <v>2010</v>
      </c>
      <c r="E14221" s="2" t="s">
        <v>388</v>
      </c>
      <c r="F14221" s="2">
        <v>147116295</v>
      </c>
    </row>
    <row r="14222" spans="1:6" x14ac:dyDescent="0.25">
      <c r="A14222" s="2" t="s">
        <v>357</v>
      </c>
      <c r="B14222" s="2" t="s">
        <v>386</v>
      </c>
      <c r="C14222" s="2" t="s">
        <v>390</v>
      </c>
      <c r="D14222" s="2">
        <v>2011</v>
      </c>
      <c r="E14222" s="2" t="s">
        <v>388</v>
      </c>
      <c r="F14222" s="2">
        <v>97132086</v>
      </c>
    </row>
    <row r="14223" spans="1:6" x14ac:dyDescent="0.25">
      <c r="A14223" s="2" t="s">
        <v>357</v>
      </c>
      <c r="B14223" s="2" t="s">
        <v>386</v>
      </c>
      <c r="C14223" s="2" t="s">
        <v>390</v>
      </c>
      <c r="D14223" s="2">
        <v>2012</v>
      </c>
      <c r="E14223" s="2" t="s">
        <v>388</v>
      </c>
      <c r="F14223" s="2">
        <v>125006847</v>
      </c>
    </row>
    <row r="14224" spans="1:6" x14ac:dyDescent="0.25">
      <c r="A14224" s="2" t="s">
        <v>357</v>
      </c>
      <c r="B14224" s="2" t="s">
        <v>386</v>
      </c>
      <c r="C14224" s="2" t="s">
        <v>390</v>
      </c>
      <c r="D14224" s="2">
        <v>2013</v>
      </c>
      <c r="E14224" s="2" t="s">
        <v>388</v>
      </c>
      <c r="F14224" s="2">
        <v>113811501</v>
      </c>
    </row>
    <row r="14225" spans="1:6" x14ac:dyDescent="0.25">
      <c r="A14225" s="2" t="s">
        <v>357</v>
      </c>
      <c r="B14225" s="2" t="s">
        <v>386</v>
      </c>
      <c r="C14225" s="2" t="s">
        <v>390</v>
      </c>
      <c r="D14225" s="2">
        <v>2014</v>
      </c>
      <c r="E14225" s="2" t="s">
        <v>388</v>
      </c>
      <c r="F14225" s="2">
        <v>140677694</v>
      </c>
    </row>
    <row r="14226" spans="1:6" x14ac:dyDescent="0.25">
      <c r="A14226" s="2" t="s">
        <v>357</v>
      </c>
      <c r="B14226" s="2" t="s">
        <v>386</v>
      </c>
      <c r="C14226" s="2" t="s">
        <v>390</v>
      </c>
      <c r="D14226" s="2">
        <v>2015</v>
      </c>
      <c r="E14226" s="2" t="s">
        <v>388</v>
      </c>
      <c r="F14226" s="2">
        <v>142778922</v>
      </c>
    </row>
    <row r="14227" spans="1:6" x14ac:dyDescent="0.25">
      <c r="A14227" s="2" t="s">
        <v>357</v>
      </c>
      <c r="B14227" s="2" t="s">
        <v>386</v>
      </c>
      <c r="C14227" s="2" t="s">
        <v>390</v>
      </c>
      <c r="D14227" s="2">
        <v>2016</v>
      </c>
      <c r="E14227" s="2" t="s">
        <v>388</v>
      </c>
      <c r="F14227" s="2">
        <v>132867976</v>
      </c>
    </row>
    <row r="14228" spans="1:6" x14ac:dyDescent="0.25">
      <c r="A14228" s="2" t="s">
        <v>357</v>
      </c>
      <c r="B14228" s="2" t="s">
        <v>386</v>
      </c>
      <c r="C14228" s="2" t="s">
        <v>390</v>
      </c>
      <c r="D14228" s="2">
        <v>2017</v>
      </c>
      <c r="E14228" s="2" t="s">
        <v>388</v>
      </c>
      <c r="F14228" s="2">
        <v>184175347</v>
      </c>
    </row>
    <row r="14229" spans="1:6" x14ac:dyDescent="0.25">
      <c r="A14229" s="2" t="s">
        <v>357</v>
      </c>
      <c r="B14229" s="2" t="s">
        <v>386</v>
      </c>
      <c r="C14229" s="2" t="s">
        <v>390</v>
      </c>
      <c r="D14229" s="2">
        <v>2018</v>
      </c>
      <c r="E14229" s="2" t="s">
        <v>388</v>
      </c>
      <c r="F14229" s="2">
        <v>204592093</v>
      </c>
    </row>
    <row r="14230" spans="1:6" x14ac:dyDescent="0.25">
      <c r="A14230" s="2" t="s">
        <v>357</v>
      </c>
      <c r="B14230" s="2" t="s">
        <v>386</v>
      </c>
      <c r="C14230" s="2" t="s">
        <v>390</v>
      </c>
      <c r="D14230" s="2">
        <v>2019</v>
      </c>
      <c r="E14230" s="2" t="s">
        <v>388</v>
      </c>
      <c r="F14230" s="2">
        <v>214727914</v>
      </c>
    </row>
    <row r="14231" spans="1:6" x14ac:dyDescent="0.25">
      <c r="A14231" s="2" t="s">
        <v>357</v>
      </c>
      <c r="B14231" s="2" t="s">
        <v>386</v>
      </c>
      <c r="C14231" s="2" t="s">
        <v>390</v>
      </c>
      <c r="D14231" s="2">
        <v>2020</v>
      </c>
      <c r="E14231" s="2" t="s">
        <v>388</v>
      </c>
      <c r="F14231" s="2">
        <v>234326869</v>
      </c>
    </row>
    <row r="14232" spans="1:6" x14ac:dyDescent="0.25">
      <c r="A14232" s="2" t="s">
        <v>357</v>
      </c>
      <c r="B14232" s="2" t="s">
        <v>386</v>
      </c>
      <c r="C14232" s="2" t="s">
        <v>390</v>
      </c>
      <c r="D14232" s="2">
        <v>2021</v>
      </c>
      <c r="E14232" s="2" t="s">
        <v>388</v>
      </c>
      <c r="F14232" s="2">
        <v>249822892</v>
      </c>
    </row>
    <row r="14233" spans="1:6" x14ac:dyDescent="0.25">
      <c r="A14233" s="2" t="s">
        <v>358</v>
      </c>
      <c r="B14233" s="2" t="s">
        <v>392</v>
      </c>
      <c r="C14233" s="2" t="s">
        <v>387</v>
      </c>
      <c r="D14233" s="2">
        <v>2010</v>
      </c>
      <c r="E14233" s="2" t="s">
        <v>388</v>
      </c>
      <c r="F14233" s="2">
        <v>41087669</v>
      </c>
    </row>
    <row r="14234" spans="1:6" x14ac:dyDescent="0.25">
      <c r="A14234" s="2" t="s">
        <v>358</v>
      </c>
      <c r="B14234" s="2" t="s">
        <v>392</v>
      </c>
      <c r="C14234" s="2" t="s">
        <v>387</v>
      </c>
      <c r="D14234" s="2">
        <v>2011</v>
      </c>
      <c r="E14234" s="2" t="s">
        <v>388</v>
      </c>
      <c r="F14234" s="2">
        <v>17126255</v>
      </c>
    </row>
    <row r="14235" spans="1:6" x14ac:dyDescent="0.25">
      <c r="A14235" s="2" t="s">
        <v>358</v>
      </c>
      <c r="B14235" s="2" t="s">
        <v>392</v>
      </c>
      <c r="C14235" s="2" t="s">
        <v>387</v>
      </c>
      <c r="D14235" s="2">
        <v>2012</v>
      </c>
      <c r="E14235" s="2" t="s">
        <v>388</v>
      </c>
      <c r="F14235" s="2">
        <v>16525430</v>
      </c>
    </row>
    <row r="14236" spans="1:6" x14ac:dyDescent="0.25">
      <c r="A14236" s="2" t="s">
        <v>358</v>
      </c>
      <c r="B14236" s="2" t="s">
        <v>392</v>
      </c>
      <c r="C14236" s="2" t="s">
        <v>387</v>
      </c>
      <c r="D14236" s="2">
        <v>2013</v>
      </c>
      <c r="E14236" s="2" t="s">
        <v>388</v>
      </c>
      <c r="F14236" s="2">
        <v>84383200</v>
      </c>
    </row>
    <row r="14237" spans="1:6" x14ac:dyDescent="0.25">
      <c r="A14237" s="2" t="s">
        <v>358</v>
      </c>
      <c r="B14237" s="2" t="s">
        <v>392</v>
      </c>
      <c r="C14237" s="2" t="s">
        <v>387</v>
      </c>
      <c r="D14237" s="2">
        <v>2014</v>
      </c>
      <c r="E14237" s="2" t="s">
        <v>388</v>
      </c>
      <c r="F14237" s="2">
        <v>18742260</v>
      </c>
    </row>
    <row r="14238" spans="1:6" x14ac:dyDescent="0.25">
      <c r="A14238" s="2" t="s">
        <v>358</v>
      </c>
      <c r="B14238" s="2" t="s">
        <v>392</v>
      </c>
      <c r="C14238" s="2" t="s">
        <v>387</v>
      </c>
      <c r="D14238" s="2">
        <v>2015</v>
      </c>
      <c r="E14238" s="2" t="s">
        <v>388</v>
      </c>
      <c r="F14238" s="2">
        <v>18887582</v>
      </c>
    </row>
    <row r="14239" spans="1:6" x14ac:dyDescent="0.25">
      <c r="A14239" s="2" t="s">
        <v>358</v>
      </c>
      <c r="B14239" s="2" t="s">
        <v>392</v>
      </c>
      <c r="C14239" s="2" t="s">
        <v>387</v>
      </c>
      <c r="D14239" s="2">
        <v>2016</v>
      </c>
      <c r="E14239" s="2" t="s">
        <v>388</v>
      </c>
      <c r="F14239" s="2">
        <v>19324998</v>
      </c>
    </row>
    <row r="14240" spans="1:6" x14ac:dyDescent="0.25">
      <c r="A14240" s="2" t="s">
        <v>358</v>
      </c>
      <c r="B14240" s="2" t="s">
        <v>392</v>
      </c>
      <c r="C14240" s="2" t="s">
        <v>387</v>
      </c>
      <c r="D14240" s="2">
        <v>2017</v>
      </c>
      <c r="E14240" s="2" t="s">
        <v>388</v>
      </c>
      <c r="F14240" s="2">
        <v>13572091</v>
      </c>
    </row>
    <row r="14241" spans="1:6" x14ac:dyDescent="0.25">
      <c r="A14241" s="2" t="s">
        <v>358</v>
      </c>
      <c r="B14241" s="2" t="s">
        <v>392</v>
      </c>
      <c r="C14241" s="2" t="s">
        <v>387</v>
      </c>
      <c r="D14241" s="2">
        <v>2018</v>
      </c>
      <c r="E14241" s="2" t="s">
        <v>388</v>
      </c>
      <c r="F14241" s="2">
        <v>19862448</v>
      </c>
    </row>
    <row r="14242" spans="1:6" x14ac:dyDescent="0.25">
      <c r="A14242" s="2" t="s">
        <v>358</v>
      </c>
      <c r="B14242" s="2" t="s">
        <v>392</v>
      </c>
      <c r="C14242" s="2" t="s">
        <v>387</v>
      </c>
      <c r="D14242" s="2">
        <v>2019</v>
      </c>
      <c r="E14242" s="2" t="s">
        <v>388</v>
      </c>
      <c r="F14242" s="2">
        <v>21053016</v>
      </c>
    </row>
    <row r="14243" spans="1:6" x14ac:dyDescent="0.25">
      <c r="A14243" s="2" t="s">
        <v>358</v>
      </c>
      <c r="B14243" s="2" t="s">
        <v>392</v>
      </c>
      <c r="C14243" s="2" t="s">
        <v>387</v>
      </c>
      <c r="D14243" s="2">
        <v>2020</v>
      </c>
      <c r="E14243" s="2" t="s">
        <v>388</v>
      </c>
      <c r="F14243" s="2">
        <v>22066619</v>
      </c>
    </row>
    <row r="14244" spans="1:6" x14ac:dyDescent="0.25">
      <c r="A14244" s="2" t="s">
        <v>358</v>
      </c>
      <c r="B14244" s="2" t="s">
        <v>392</v>
      </c>
      <c r="C14244" s="2" t="s">
        <v>387</v>
      </c>
      <c r="D14244" s="2">
        <v>2021</v>
      </c>
      <c r="E14244" s="2" t="s">
        <v>388</v>
      </c>
      <c r="F14244" s="2">
        <v>22800760</v>
      </c>
    </row>
    <row r="14245" spans="1:6" x14ac:dyDescent="0.25">
      <c r="A14245" s="2" t="s">
        <v>358</v>
      </c>
      <c r="B14245" s="2" t="s">
        <v>392</v>
      </c>
      <c r="C14245" s="2" t="s">
        <v>389</v>
      </c>
      <c r="D14245" s="2">
        <v>2010</v>
      </c>
      <c r="E14245" s="2" t="s">
        <v>388</v>
      </c>
      <c r="F14245" s="2">
        <v>36484276</v>
      </c>
    </row>
    <row r="14246" spans="1:6" x14ac:dyDescent="0.25">
      <c r="A14246" s="2" t="s">
        <v>358</v>
      </c>
      <c r="B14246" s="2" t="s">
        <v>392</v>
      </c>
      <c r="C14246" s="2" t="s">
        <v>389</v>
      </c>
      <c r="D14246" s="2">
        <v>2011</v>
      </c>
      <c r="E14246" s="2" t="s">
        <v>388</v>
      </c>
      <c r="F14246" s="2">
        <v>37706174</v>
      </c>
    </row>
    <row r="14247" spans="1:6" x14ac:dyDescent="0.25">
      <c r="A14247" s="2" t="s">
        <v>358</v>
      </c>
      <c r="B14247" s="2" t="s">
        <v>392</v>
      </c>
      <c r="C14247" s="2" t="s">
        <v>389</v>
      </c>
      <c r="D14247" s="2">
        <v>2012</v>
      </c>
      <c r="E14247" s="2" t="s">
        <v>388</v>
      </c>
      <c r="F14247" s="2">
        <v>34932261</v>
      </c>
    </row>
    <row r="14248" spans="1:6" x14ac:dyDescent="0.25">
      <c r="A14248" s="2" t="s">
        <v>358</v>
      </c>
      <c r="B14248" s="2" t="s">
        <v>392</v>
      </c>
      <c r="C14248" s="2" t="s">
        <v>389</v>
      </c>
      <c r="D14248" s="2">
        <v>2013</v>
      </c>
      <c r="E14248" s="2" t="s">
        <v>388</v>
      </c>
      <c r="F14248" s="2">
        <v>159012161</v>
      </c>
    </row>
    <row r="14249" spans="1:6" x14ac:dyDescent="0.25">
      <c r="A14249" s="2" t="s">
        <v>358</v>
      </c>
      <c r="B14249" s="2" t="s">
        <v>392</v>
      </c>
      <c r="C14249" s="2" t="s">
        <v>389</v>
      </c>
      <c r="D14249" s="2">
        <v>2014</v>
      </c>
      <c r="E14249" s="2" t="s">
        <v>388</v>
      </c>
      <c r="F14249" s="2">
        <v>48499993</v>
      </c>
    </row>
    <row r="14250" spans="1:6" x14ac:dyDescent="0.25">
      <c r="A14250" s="2" t="s">
        <v>358</v>
      </c>
      <c r="B14250" s="2" t="s">
        <v>392</v>
      </c>
      <c r="C14250" s="2" t="s">
        <v>389</v>
      </c>
      <c r="D14250" s="2">
        <v>2015</v>
      </c>
      <c r="E14250" s="2" t="s">
        <v>388</v>
      </c>
      <c r="F14250" s="2">
        <v>57208099</v>
      </c>
    </row>
    <row r="14251" spans="1:6" x14ac:dyDescent="0.25">
      <c r="A14251" s="2" t="s">
        <v>358</v>
      </c>
      <c r="B14251" s="2" t="s">
        <v>392</v>
      </c>
      <c r="C14251" s="2" t="s">
        <v>389</v>
      </c>
      <c r="D14251" s="2">
        <v>2016</v>
      </c>
      <c r="E14251" s="2" t="s">
        <v>388</v>
      </c>
      <c r="F14251" s="2">
        <v>40494287</v>
      </c>
    </row>
    <row r="14252" spans="1:6" x14ac:dyDescent="0.25">
      <c r="A14252" s="2" t="s">
        <v>358</v>
      </c>
      <c r="B14252" s="2" t="s">
        <v>392</v>
      </c>
      <c r="C14252" s="2" t="s">
        <v>389</v>
      </c>
      <c r="D14252" s="2">
        <v>2017</v>
      </c>
      <c r="E14252" s="2" t="s">
        <v>388</v>
      </c>
      <c r="F14252" s="2">
        <v>39834638</v>
      </c>
    </row>
    <row r="14253" spans="1:6" x14ac:dyDescent="0.25">
      <c r="A14253" s="2" t="s">
        <v>358</v>
      </c>
      <c r="B14253" s="2" t="s">
        <v>392</v>
      </c>
      <c r="C14253" s="2" t="s">
        <v>389</v>
      </c>
      <c r="D14253" s="2">
        <v>2018</v>
      </c>
      <c r="E14253" s="2" t="s">
        <v>388</v>
      </c>
      <c r="F14253" s="2">
        <v>60716543</v>
      </c>
    </row>
    <row r="14254" spans="1:6" x14ac:dyDescent="0.25">
      <c r="A14254" s="2" t="s">
        <v>358</v>
      </c>
      <c r="B14254" s="2" t="s">
        <v>392</v>
      </c>
      <c r="C14254" s="2" t="s">
        <v>389</v>
      </c>
      <c r="D14254" s="2">
        <v>2019</v>
      </c>
      <c r="E14254" s="2" t="s">
        <v>388</v>
      </c>
      <c r="F14254" s="2">
        <v>63854271</v>
      </c>
    </row>
    <row r="14255" spans="1:6" x14ac:dyDescent="0.25">
      <c r="A14255" s="2" t="s">
        <v>358</v>
      </c>
      <c r="B14255" s="2" t="s">
        <v>392</v>
      </c>
      <c r="C14255" s="2" t="s">
        <v>389</v>
      </c>
      <c r="D14255" s="2">
        <v>2020</v>
      </c>
      <c r="E14255" s="2" t="s">
        <v>388</v>
      </c>
      <c r="F14255" s="2">
        <v>66573629</v>
      </c>
    </row>
    <row r="14256" spans="1:6" x14ac:dyDescent="0.25">
      <c r="A14256" s="2" t="s">
        <v>358</v>
      </c>
      <c r="B14256" s="2" t="s">
        <v>392</v>
      </c>
      <c r="C14256" s="2" t="s">
        <v>389</v>
      </c>
      <c r="D14256" s="2">
        <v>2021</v>
      </c>
      <c r="E14256" s="2" t="s">
        <v>388</v>
      </c>
      <c r="F14256" s="2">
        <v>69081594</v>
      </c>
    </row>
    <row r="14257" spans="1:6" x14ac:dyDescent="0.25">
      <c r="A14257" s="2" t="s">
        <v>358</v>
      </c>
      <c r="B14257" s="2" t="s">
        <v>392</v>
      </c>
      <c r="C14257" s="2" t="s">
        <v>390</v>
      </c>
      <c r="D14257" s="2">
        <v>2010</v>
      </c>
      <c r="E14257" s="2" t="s">
        <v>388</v>
      </c>
      <c r="F14257" s="2">
        <v>117041670</v>
      </c>
    </row>
    <row r="14258" spans="1:6" x14ac:dyDescent="0.25">
      <c r="A14258" s="2" t="s">
        <v>358</v>
      </c>
      <c r="B14258" s="2" t="s">
        <v>392</v>
      </c>
      <c r="C14258" s="2" t="s">
        <v>390</v>
      </c>
      <c r="D14258" s="2">
        <v>2011</v>
      </c>
      <c r="E14258" s="2" t="s">
        <v>388</v>
      </c>
      <c r="F14258" s="2">
        <v>134154215</v>
      </c>
    </row>
    <row r="14259" spans="1:6" x14ac:dyDescent="0.25">
      <c r="A14259" s="2" t="s">
        <v>358</v>
      </c>
      <c r="B14259" s="2" t="s">
        <v>392</v>
      </c>
      <c r="C14259" s="2" t="s">
        <v>390</v>
      </c>
      <c r="D14259" s="2">
        <v>2012</v>
      </c>
      <c r="E14259" s="2" t="s">
        <v>388</v>
      </c>
      <c r="F14259" s="2">
        <v>120923149</v>
      </c>
    </row>
    <row r="14260" spans="1:6" x14ac:dyDescent="0.25">
      <c r="A14260" s="2" t="s">
        <v>358</v>
      </c>
      <c r="B14260" s="2" t="s">
        <v>392</v>
      </c>
      <c r="C14260" s="2" t="s">
        <v>390</v>
      </c>
      <c r="D14260" s="2">
        <v>2013</v>
      </c>
      <c r="E14260" s="2" t="s">
        <v>388</v>
      </c>
      <c r="F14260" s="2">
        <v>105441507</v>
      </c>
    </row>
    <row r="14261" spans="1:6" x14ac:dyDescent="0.25">
      <c r="A14261" s="2" t="s">
        <v>358</v>
      </c>
      <c r="B14261" s="2" t="s">
        <v>392</v>
      </c>
      <c r="C14261" s="2" t="s">
        <v>390</v>
      </c>
      <c r="D14261" s="2">
        <v>2014</v>
      </c>
      <c r="E14261" s="2" t="s">
        <v>388</v>
      </c>
      <c r="F14261" s="2">
        <v>103869380</v>
      </c>
    </row>
    <row r="14262" spans="1:6" x14ac:dyDescent="0.25">
      <c r="A14262" s="2" t="s">
        <v>358</v>
      </c>
      <c r="B14262" s="2" t="s">
        <v>392</v>
      </c>
      <c r="C14262" s="2" t="s">
        <v>390</v>
      </c>
      <c r="D14262" s="2">
        <v>2015</v>
      </c>
      <c r="E14262" s="2" t="s">
        <v>388</v>
      </c>
      <c r="F14262" s="2">
        <v>179688929</v>
      </c>
    </row>
    <row r="14263" spans="1:6" x14ac:dyDescent="0.25">
      <c r="A14263" s="2" t="s">
        <v>358</v>
      </c>
      <c r="B14263" s="2" t="s">
        <v>392</v>
      </c>
      <c r="C14263" s="2" t="s">
        <v>390</v>
      </c>
      <c r="D14263" s="2">
        <v>2016</v>
      </c>
      <c r="E14263" s="2" t="s">
        <v>388</v>
      </c>
      <c r="F14263" s="2">
        <v>182006887</v>
      </c>
    </row>
    <row r="14264" spans="1:6" x14ac:dyDescent="0.25">
      <c r="A14264" s="2" t="s">
        <v>358</v>
      </c>
      <c r="B14264" s="2" t="s">
        <v>392</v>
      </c>
      <c r="C14264" s="2" t="s">
        <v>390</v>
      </c>
      <c r="D14264" s="2">
        <v>2017</v>
      </c>
      <c r="E14264" s="2" t="s">
        <v>388</v>
      </c>
      <c r="F14264" s="2">
        <v>280238813</v>
      </c>
    </row>
    <row r="14265" spans="1:6" x14ac:dyDescent="0.25">
      <c r="A14265" s="2" t="s">
        <v>358</v>
      </c>
      <c r="B14265" s="2" t="s">
        <v>392</v>
      </c>
      <c r="C14265" s="2" t="s">
        <v>390</v>
      </c>
      <c r="D14265" s="2">
        <v>2018</v>
      </c>
      <c r="E14265" s="2" t="s">
        <v>388</v>
      </c>
      <c r="F14265" s="2">
        <v>246282874</v>
      </c>
    </row>
    <row r="14266" spans="1:6" x14ac:dyDescent="0.25">
      <c r="A14266" s="2" t="s">
        <v>358</v>
      </c>
      <c r="B14266" s="2" t="s">
        <v>392</v>
      </c>
      <c r="C14266" s="2" t="s">
        <v>390</v>
      </c>
      <c r="D14266" s="2">
        <v>2019</v>
      </c>
      <c r="E14266" s="2" t="s">
        <v>388</v>
      </c>
      <c r="F14266" s="2">
        <v>262026217</v>
      </c>
    </row>
    <row r="14267" spans="1:6" x14ac:dyDescent="0.25">
      <c r="A14267" s="2" t="s">
        <v>358</v>
      </c>
      <c r="B14267" s="2" t="s">
        <v>392</v>
      </c>
      <c r="C14267" s="2" t="s">
        <v>390</v>
      </c>
      <c r="D14267" s="2">
        <v>2020</v>
      </c>
      <c r="E14267" s="2" t="s">
        <v>388</v>
      </c>
      <c r="F14267" s="2">
        <v>281306445</v>
      </c>
    </row>
    <row r="14268" spans="1:6" x14ac:dyDescent="0.25">
      <c r="A14268" s="2" t="s">
        <v>358</v>
      </c>
      <c r="B14268" s="2" t="s">
        <v>392</v>
      </c>
      <c r="C14268" s="2" t="s">
        <v>390</v>
      </c>
      <c r="D14268" s="2">
        <v>2021</v>
      </c>
      <c r="E14268" s="2" t="s">
        <v>388</v>
      </c>
      <c r="F14268" s="2">
        <v>298931523</v>
      </c>
    </row>
    <row r="14269" spans="1:6" x14ac:dyDescent="0.25">
      <c r="A14269" s="2" t="s">
        <v>359</v>
      </c>
      <c r="B14269" s="2" t="s">
        <v>401</v>
      </c>
      <c r="C14269" s="2" t="s">
        <v>387</v>
      </c>
      <c r="D14269" s="2">
        <v>2010</v>
      </c>
      <c r="E14269" s="2" t="s">
        <v>388</v>
      </c>
      <c r="F14269" s="2">
        <v>446368169</v>
      </c>
    </row>
    <row r="14270" spans="1:6" x14ac:dyDescent="0.25">
      <c r="A14270" s="2" t="s">
        <v>359</v>
      </c>
      <c r="B14270" s="2" t="s">
        <v>401</v>
      </c>
      <c r="C14270" s="2" t="s">
        <v>387</v>
      </c>
      <c r="D14270" s="2">
        <v>2011</v>
      </c>
      <c r="E14270" s="2" t="s">
        <v>388</v>
      </c>
      <c r="F14270" s="2">
        <v>339445910</v>
      </c>
    </row>
    <row r="14271" spans="1:6" x14ac:dyDescent="0.25">
      <c r="A14271" s="2" t="s">
        <v>359</v>
      </c>
      <c r="B14271" s="2" t="s">
        <v>401</v>
      </c>
      <c r="C14271" s="2" t="s">
        <v>387</v>
      </c>
      <c r="D14271" s="2">
        <v>2012</v>
      </c>
      <c r="E14271" s="2" t="s">
        <v>388</v>
      </c>
      <c r="F14271" s="2">
        <v>352173941</v>
      </c>
    </row>
    <row r="14272" spans="1:6" x14ac:dyDescent="0.25">
      <c r="A14272" s="2" t="s">
        <v>359</v>
      </c>
      <c r="B14272" s="2" t="s">
        <v>401</v>
      </c>
      <c r="C14272" s="2" t="s">
        <v>387</v>
      </c>
      <c r="D14272" s="2">
        <v>2013</v>
      </c>
      <c r="E14272" s="2" t="s">
        <v>388</v>
      </c>
      <c r="F14272" s="2">
        <v>409494363</v>
      </c>
    </row>
    <row r="14273" spans="1:6" x14ac:dyDescent="0.25">
      <c r="A14273" s="2" t="s">
        <v>359</v>
      </c>
      <c r="B14273" s="2" t="s">
        <v>401</v>
      </c>
      <c r="C14273" s="2" t="s">
        <v>387</v>
      </c>
      <c r="D14273" s="2">
        <v>2014</v>
      </c>
      <c r="E14273" s="2" t="s">
        <v>388</v>
      </c>
      <c r="F14273" s="2">
        <v>530721550</v>
      </c>
    </row>
    <row r="14274" spans="1:6" x14ac:dyDescent="0.25">
      <c r="A14274" s="2" t="s">
        <v>359</v>
      </c>
      <c r="B14274" s="2" t="s">
        <v>401</v>
      </c>
      <c r="C14274" s="2" t="s">
        <v>387</v>
      </c>
      <c r="D14274" s="2">
        <v>2015</v>
      </c>
      <c r="E14274" s="2" t="s">
        <v>388</v>
      </c>
      <c r="F14274" s="2">
        <v>834386712</v>
      </c>
    </row>
    <row r="14275" spans="1:6" x14ac:dyDescent="0.25">
      <c r="A14275" s="2" t="s">
        <v>359</v>
      </c>
      <c r="B14275" s="2" t="s">
        <v>401</v>
      </c>
      <c r="C14275" s="2" t="s">
        <v>387</v>
      </c>
      <c r="D14275" s="2">
        <v>2016</v>
      </c>
      <c r="E14275" s="2" t="s">
        <v>388</v>
      </c>
      <c r="F14275" s="2">
        <v>415072616</v>
      </c>
    </row>
    <row r="14276" spans="1:6" x14ac:dyDescent="0.25">
      <c r="A14276" s="2" t="s">
        <v>359</v>
      </c>
      <c r="B14276" s="2" t="s">
        <v>401</v>
      </c>
      <c r="C14276" s="2" t="s">
        <v>387</v>
      </c>
      <c r="D14276" s="2">
        <v>2017</v>
      </c>
      <c r="E14276" s="2" t="s">
        <v>388</v>
      </c>
      <c r="F14276" s="2">
        <v>528790146</v>
      </c>
    </row>
    <row r="14277" spans="1:6" x14ac:dyDescent="0.25">
      <c r="A14277" s="2" t="s">
        <v>359</v>
      </c>
      <c r="B14277" s="2" t="s">
        <v>401</v>
      </c>
      <c r="C14277" s="2" t="s">
        <v>387</v>
      </c>
      <c r="D14277" s="2">
        <v>2018</v>
      </c>
      <c r="E14277" s="2" t="s">
        <v>388</v>
      </c>
      <c r="F14277" s="2">
        <v>698267834</v>
      </c>
    </row>
    <row r="14278" spans="1:6" x14ac:dyDescent="0.25">
      <c r="A14278" s="2" t="s">
        <v>359</v>
      </c>
      <c r="B14278" s="2" t="s">
        <v>401</v>
      </c>
      <c r="C14278" s="2" t="s">
        <v>387</v>
      </c>
      <c r="D14278" s="2">
        <v>2019</v>
      </c>
      <c r="E14278" s="2" t="s">
        <v>388</v>
      </c>
      <c r="F14278" s="2">
        <v>895327248</v>
      </c>
    </row>
    <row r="14279" spans="1:6" x14ac:dyDescent="0.25">
      <c r="A14279" s="2" t="s">
        <v>359</v>
      </c>
      <c r="B14279" s="2" t="s">
        <v>401</v>
      </c>
      <c r="C14279" s="2" t="s">
        <v>387</v>
      </c>
      <c r="D14279" s="2">
        <v>2020</v>
      </c>
      <c r="E14279" s="2" t="s">
        <v>388</v>
      </c>
      <c r="F14279" s="2">
        <v>803929580</v>
      </c>
    </row>
    <row r="14280" spans="1:6" x14ac:dyDescent="0.25">
      <c r="A14280" s="2" t="s">
        <v>359</v>
      </c>
      <c r="B14280" s="2" t="s">
        <v>401</v>
      </c>
      <c r="C14280" s="2" t="s">
        <v>387</v>
      </c>
      <c r="D14280" s="2">
        <v>2021</v>
      </c>
      <c r="E14280" s="2" t="s">
        <v>388</v>
      </c>
      <c r="F14280" s="2">
        <v>852420350</v>
      </c>
    </row>
    <row r="14281" spans="1:6" x14ac:dyDescent="0.25">
      <c r="A14281" s="2" t="s">
        <v>359</v>
      </c>
      <c r="B14281" s="2" t="s">
        <v>401</v>
      </c>
      <c r="C14281" s="2" t="s">
        <v>389</v>
      </c>
      <c r="D14281" s="2">
        <v>2010</v>
      </c>
      <c r="E14281" s="2" t="s">
        <v>388</v>
      </c>
      <c r="F14281" s="2">
        <v>269137582</v>
      </c>
    </row>
    <row r="14282" spans="1:6" x14ac:dyDescent="0.25">
      <c r="A14282" s="2" t="s">
        <v>359</v>
      </c>
      <c r="B14282" s="2" t="s">
        <v>401</v>
      </c>
      <c r="C14282" s="2" t="s">
        <v>389</v>
      </c>
      <c r="D14282" s="2">
        <v>2011</v>
      </c>
      <c r="E14282" s="2" t="s">
        <v>388</v>
      </c>
      <c r="F14282" s="2">
        <v>256685510</v>
      </c>
    </row>
    <row r="14283" spans="1:6" x14ac:dyDescent="0.25">
      <c r="A14283" s="2" t="s">
        <v>359</v>
      </c>
      <c r="B14283" s="2" t="s">
        <v>401</v>
      </c>
      <c r="C14283" s="2" t="s">
        <v>389</v>
      </c>
      <c r="D14283" s="2">
        <v>2012</v>
      </c>
      <c r="E14283" s="2" t="s">
        <v>388</v>
      </c>
      <c r="F14283" s="2">
        <v>762204716</v>
      </c>
    </row>
    <row r="14284" spans="1:6" x14ac:dyDescent="0.25">
      <c r="A14284" s="2" t="s">
        <v>359</v>
      </c>
      <c r="B14284" s="2" t="s">
        <v>401</v>
      </c>
      <c r="C14284" s="2" t="s">
        <v>389</v>
      </c>
      <c r="D14284" s="2">
        <v>2013</v>
      </c>
      <c r="E14284" s="2" t="s">
        <v>388</v>
      </c>
      <c r="F14284" s="2">
        <v>315082094</v>
      </c>
    </row>
    <row r="14285" spans="1:6" x14ac:dyDescent="0.25">
      <c r="A14285" s="2" t="s">
        <v>359</v>
      </c>
      <c r="B14285" s="2" t="s">
        <v>401</v>
      </c>
      <c r="C14285" s="2" t="s">
        <v>389</v>
      </c>
      <c r="D14285" s="2">
        <v>2014</v>
      </c>
      <c r="E14285" s="2" t="s">
        <v>388</v>
      </c>
      <c r="F14285" s="2">
        <v>680572628</v>
      </c>
    </row>
    <row r="14286" spans="1:6" x14ac:dyDescent="0.25">
      <c r="A14286" s="2" t="s">
        <v>359</v>
      </c>
      <c r="B14286" s="2" t="s">
        <v>401</v>
      </c>
      <c r="C14286" s="2" t="s">
        <v>389</v>
      </c>
      <c r="D14286" s="2">
        <v>2015</v>
      </c>
      <c r="E14286" s="2" t="s">
        <v>388</v>
      </c>
      <c r="F14286" s="2">
        <v>1184165587</v>
      </c>
    </row>
    <row r="14287" spans="1:6" x14ac:dyDescent="0.25">
      <c r="A14287" s="2" t="s">
        <v>359</v>
      </c>
      <c r="B14287" s="2" t="s">
        <v>401</v>
      </c>
      <c r="C14287" s="2" t="s">
        <v>389</v>
      </c>
      <c r="D14287" s="2">
        <v>2016</v>
      </c>
      <c r="E14287" s="2" t="s">
        <v>388</v>
      </c>
      <c r="F14287" s="2">
        <v>1685492819</v>
      </c>
    </row>
    <row r="14288" spans="1:6" x14ac:dyDescent="0.25">
      <c r="A14288" s="2" t="s">
        <v>359</v>
      </c>
      <c r="B14288" s="2" t="s">
        <v>401</v>
      </c>
      <c r="C14288" s="2" t="s">
        <v>389</v>
      </c>
      <c r="D14288" s="2">
        <v>2017</v>
      </c>
      <c r="E14288" s="2" t="s">
        <v>388</v>
      </c>
      <c r="F14288" s="2">
        <v>1922427951</v>
      </c>
    </row>
    <row r="14289" spans="1:6" x14ac:dyDescent="0.25">
      <c r="A14289" s="2" t="s">
        <v>359</v>
      </c>
      <c r="B14289" s="2" t="s">
        <v>401</v>
      </c>
      <c r="C14289" s="2" t="s">
        <v>389</v>
      </c>
      <c r="D14289" s="2">
        <v>2018</v>
      </c>
      <c r="E14289" s="2" t="s">
        <v>388</v>
      </c>
      <c r="F14289" s="2">
        <v>1569321842</v>
      </c>
    </row>
    <row r="14290" spans="1:6" x14ac:dyDescent="0.25">
      <c r="A14290" s="2" t="s">
        <v>359</v>
      </c>
      <c r="B14290" s="2" t="s">
        <v>401</v>
      </c>
      <c r="C14290" s="2" t="s">
        <v>389</v>
      </c>
      <c r="D14290" s="2">
        <v>2019</v>
      </c>
      <c r="E14290" s="2" t="s">
        <v>388</v>
      </c>
      <c r="F14290" s="2">
        <v>1577525394</v>
      </c>
    </row>
    <row r="14291" spans="1:6" x14ac:dyDescent="0.25">
      <c r="A14291" s="2" t="s">
        <v>359</v>
      </c>
      <c r="B14291" s="2" t="s">
        <v>401</v>
      </c>
      <c r="C14291" s="2" t="s">
        <v>389</v>
      </c>
      <c r="D14291" s="2">
        <v>2020</v>
      </c>
      <c r="E14291" s="2" t="s">
        <v>388</v>
      </c>
      <c r="F14291" s="2">
        <v>1647392826</v>
      </c>
    </row>
    <row r="14292" spans="1:6" x14ac:dyDescent="0.25">
      <c r="A14292" s="2" t="s">
        <v>359</v>
      </c>
      <c r="B14292" s="2" t="s">
        <v>401</v>
      </c>
      <c r="C14292" s="2" t="s">
        <v>389</v>
      </c>
      <c r="D14292" s="2">
        <v>2021</v>
      </c>
      <c r="E14292" s="2" t="s">
        <v>388</v>
      </c>
      <c r="F14292" s="2">
        <v>1702899695</v>
      </c>
    </row>
    <row r="14293" spans="1:6" x14ac:dyDescent="0.25">
      <c r="A14293" s="2" t="s">
        <v>359</v>
      </c>
      <c r="B14293" s="2" t="s">
        <v>401</v>
      </c>
      <c r="C14293" s="2" t="s">
        <v>390</v>
      </c>
      <c r="D14293" s="2">
        <v>2010</v>
      </c>
      <c r="E14293" s="2" t="s">
        <v>388</v>
      </c>
      <c r="F14293" s="2">
        <v>408833353</v>
      </c>
    </row>
    <row r="14294" spans="1:6" x14ac:dyDescent="0.25">
      <c r="A14294" s="2" t="s">
        <v>359</v>
      </c>
      <c r="B14294" s="2" t="s">
        <v>401</v>
      </c>
      <c r="C14294" s="2" t="s">
        <v>390</v>
      </c>
      <c r="D14294" s="2">
        <v>2011</v>
      </c>
      <c r="E14294" s="2" t="s">
        <v>388</v>
      </c>
      <c r="F14294" s="2">
        <v>539331635</v>
      </c>
    </row>
    <row r="14295" spans="1:6" x14ac:dyDescent="0.25">
      <c r="A14295" s="2" t="s">
        <v>359</v>
      </c>
      <c r="B14295" s="2" t="s">
        <v>401</v>
      </c>
      <c r="C14295" s="2" t="s">
        <v>390</v>
      </c>
      <c r="D14295" s="2">
        <v>2012</v>
      </c>
      <c r="E14295" s="2" t="s">
        <v>388</v>
      </c>
      <c r="F14295" s="2">
        <v>766021459</v>
      </c>
    </row>
    <row r="14296" spans="1:6" x14ac:dyDescent="0.25">
      <c r="A14296" s="2" t="s">
        <v>359</v>
      </c>
      <c r="B14296" s="2" t="s">
        <v>401</v>
      </c>
      <c r="C14296" s="2" t="s">
        <v>390</v>
      </c>
      <c r="D14296" s="2">
        <v>2013</v>
      </c>
      <c r="E14296" s="2" t="s">
        <v>388</v>
      </c>
      <c r="F14296" s="2">
        <v>970227861</v>
      </c>
    </row>
    <row r="14297" spans="1:6" x14ac:dyDescent="0.25">
      <c r="A14297" s="2" t="s">
        <v>359</v>
      </c>
      <c r="B14297" s="2" t="s">
        <v>401</v>
      </c>
      <c r="C14297" s="2" t="s">
        <v>390</v>
      </c>
      <c r="D14297" s="2">
        <v>2014</v>
      </c>
      <c r="E14297" s="2" t="s">
        <v>388</v>
      </c>
      <c r="F14297" s="2">
        <v>1068008956</v>
      </c>
    </row>
    <row r="14298" spans="1:6" x14ac:dyDescent="0.25">
      <c r="A14298" s="2" t="s">
        <v>359</v>
      </c>
      <c r="B14298" s="2" t="s">
        <v>401</v>
      </c>
      <c r="C14298" s="2" t="s">
        <v>390</v>
      </c>
      <c r="D14298" s="2">
        <v>2015</v>
      </c>
      <c r="E14298" s="2" t="s">
        <v>388</v>
      </c>
      <c r="F14298" s="2">
        <v>956489793</v>
      </c>
    </row>
    <row r="14299" spans="1:6" x14ac:dyDescent="0.25">
      <c r="A14299" s="2" t="s">
        <v>359</v>
      </c>
      <c r="B14299" s="2" t="s">
        <v>401</v>
      </c>
      <c r="C14299" s="2" t="s">
        <v>390</v>
      </c>
      <c r="D14299" s="2">
        <v>2016</v>
      </c>
      <c r="E14299" s="2" t="s">
        <v>388</v>
      </c>
      <c r="F14299" s="2">
        <v>1456508994</v>
      </c>
    </row>
    <row r="14300" spans="1:6" x14ac:dyDescent="0.25">
      <c r="A14300" s="2" t="s">
        <v>359</v>
      </c>
      <c r="B14300" s="2" t="s">
        <v>401</v>
      </c>
      <c r="C14300" s="2" t="s">
        <v>390</v>
      </c>
      <c r="D14300" s="2">
        <v>2017</v>
      </c>
      <c r="E14300" s="2" t="s">
        <v>388</v>
      </c>
      <c r="F14300" s="2">
        <v>1545913034</v>
      </c>
    </row>
    <row r="14301" spans="1:6" x14ac:dyDescent="0.25">
      <c r="A14301" s="2" t="s">
        <v>359</v>
      </c>
      <c r="B14301" s="2" t="s">
        <v>401</v>
      </c>
      <c r="C14301" s="2" t="s">
        <v>390</v>
      </c>
      <c r="D14301" s="2">
        <v>2018</v>
      </c>
      <c r="E14301" s="2" t="s">
        <v>388</v>
      </c>
      <c r="F14301" s="2">
        <v>1534728664</v>
      </c>
    </row>
    <row r="14302" spans="1:6" x14ac:dyDescent="0.25">
      <c r="A14302" s="2" t="s">
        <v>359</v>
      </c>
      <c r="B14302" s="2" t="s">
        <v>401</v>
      </c>
      <c r="C14302" s="2" t="s">
        <v>390</v>
      </c>
      <c r="D14302" s="2">
        <v>2019</v>
      </c>
      <c r="E14302" s="2" t="s">
        <v>388</v>
      </c>
      <c r="F14302" s="2">
        <v>1659131982</v>
      </c>
    </row>
    <row r="14303" spans="1:6" x14ac:dyDescent="0.25">
      <c r="A14303" s="2" t="s">
        <v>359</v>
      </c>
      <c r="B14303" s="2" t="s">
        <v>401</v>
      </c>
      <c r="C14303" s="2" t="s">
        <v>390</v>
      </c>
      <c r="D14303" s="2">
        <v>2020</v>
      </c>
      <c r="E14303" s="2" t="s">
        <v>388</v>
      </c>
      <c r="F14303" s="2">
        <v>1861358565</v>
      </c>
    </row>
    <row r="14304" spans="1:6" x14ac:dyDescent="0.25">
      <c r="A14304" s="2" t="s">
        <v>359</v>
      </c>
      <c r="B14304" s="2" t="s">
        <v>401</v>
      </c>
      <c r="C14304" s="2" t="s">
        <v>390</v>
      </c>
      <c r="D14304" s="2">
        <v>2021</v>
      </c>
      <c r="E14304" s="2" t="s">
        <v>388</v>
      </c>
      <c r="F14304" s="2">
        <v>2033988016</v>
      </c>
    </row>
    <row r="14305" spans="1:6" x14ac:dyDescent="0.25">
      <c r="A14305" s="2" t="s">
        <v>360</v>
      </c>
      <c r="B14305" s="2" t="s">
        <v>438</v>
      </c>
      <c r="C14305" s="2" t="s">
        <v>387</v>
      </c>
      <c r="D14305" s="2">
        <v>2010</v>
      </c>
      <c r="E14305" s="2" t="s">
        <v>388</v>
      </c>
      <c r="F14305" s="2">
        <v>337611107</v>
      </c>
    </row>
    <row r="14306" spans="1:6" x14ac:dyDescent="0.25">
      <c r="A14306" s="2" t="s">
        <v>360</v>
      </c>
      <c r="B14306" s="2" t="s">
        <v>438</v>
      </c>
      <c r="C14306" s="2" t="s">
        <v>387</v>
      </c>
      <c r="D14306" s="2">
        <v>2011</v>
      </c>
      <c r="E14306" s="2" t="s">
        <v>388</v>
      </c>
      <c r="F14306" s="2">
        <v>360051020</v>
      </c>
    </row>
    <row r="14307" spans="1:6" x14ac:dyDescent="0.25">
      <c r="A14307" s="2" t="s">
        <v>360</v>
      </c>
      <c r="B14307" s="2" t="s">
        <v>438</v>
      </c>
      <c r="C14307" s="2" t="s">
        <v>387</v>
      </c>
      <c r="D14307" s="2">
        <v>2012</v>
      </c>
      <c r="E14307" s="2" t="s">
        <v>388</v>
      </c>
      <c r="F14307" s="2">
        <v>188173599</v>
      </c>
    </row>
    <row r="14308" spans="1:6" x14ac:dyDescent="0.25">
      <c r="A14308" s="2" t="s">
        <v>360</v>
      </c>
      <c r="B14308" s="2" t="s">
        <v>438</v>
      </c>
      <c r="C14308" s="2" t="s">
        <v>387</v>
      </c>
      <c r="D14308" s="2">
        <v>2013</v>
      </c>
      <c r="E14308" s="2" t="s">
        <v>388</v>
      </c>
      <c r="F14308" s="2">
        <v>318744538</v>
      </c>
    </row>
    <row r="14309" spans="1:6" x14ac:dyDescent="0.25">
      <c r="A14309" s="2" t="s">
        <v>360</v>
      </c>
      <c r="B14309" s="2" t="s">
        <v>438</v>
      </c>
      <c r="C14309" s="2" t="s">
        <v>387</v>
      </c>
      <c r="D14309" s="2">
        <v>2014</v>
      </c>
      <c r="E14309" s="2" t="s">
        <v>388</v>
      </c>
      <c r="F14309" s="2">
        <v>209822653</v>
      </c>
    </row>
    <row r="14310" spans="1:6" x14ac:dyDescent="0.25">
      <c r="A14310" s="2" t="s">
        <v>360</v>
      </c>
      <c r="B14310" s="2" t="s">
        <v>438</v>
      </c>
      <c r="C14310" s="2" t="s">
        <v>387</v>
      </c>
      <c r="D14310" s="2">
        <v>2015</v>
      </c>
      <c r="E14310" s="2" t="s">
        <v>388</v>
      </c>
      <c r="F14310" s="2">
        <v>234360277</v>
      </c>
    </row>
    <row r="14311" spans="1:6" x14ac:dyDescent="0.25">
      <c r="A14311" s="2" t="s">
        <v>360</v>
      </c>
      <c r="B14311" s="2" t="s">
        <v>438</v>
      </c>
      <c r="C14311" s="2" t="s">
        <v>387</v>
      </c>
      <c r="D14311" s="2">
        <v>2016</v>
      </c>
      <c r="E14311" s="2" t="s">
        <v>388</v>
      </c>
      <c r="F14311" s="2">
        <v>347380341</v>
      </c>
    </row>
    <row r="14312" spans="1:6" x14ac:dyDescent="0.25">
      <c r="A14312" s="2" t="s">
        <v>360</v>
      </c>
      <c r="B14312" s="2" t="s">
        <v>438</v>
      </c>
      <c r="C14312" s="2" t="s">
        <v>387</v>
      </c>
      <c r="D14312" s="2">
        <v>2017</v>
      </c>
      <c r="E14312" s="2" t="s">
        <v>388</v>
      </c>
      <c r="F14312" s="2">
        <v>185631591</v>
      </c>
    </row>
    <row r="14313" spans="1:6" x14ac:dyDescent="0.25">
      <c r="A14313" s="2" t="s">
        <v>360</v>
      </c>
      <c r="B14313" s="2" t="s">
        <v>438</v>
      </c>
      <c r="C14313" s="2" t="s">
        <v>387</v>
      </c>
      <c r="D14313" s="2">
        <v>2018</v>
      </c>
      <c r="E14313" s="2" t="s">
        <v>388</v>
      </c>
      <c r="F14313" s="2">
        <v>599057600</v>
      </c>
    </row>
    <row r="14314" spans="1:6" x14ac:dyDescent="0.25">
      <c r="A14314" s="2" t="s">
        <v>360</v>
      </c>
      <c r="B14314" s="2" t="s">
        <v>438</v>
      </c>
      <c r="C14314" s="2" t="s">
        <v>387</v>
      </c>
      <c r="D14314" s="2">
        <v>2019</v>
      </c>
      <c r="E14314" s="2" t="s">
        <v>388</v>
      </c>
      <c r="F14314" s="2">
        <v>651004734</v>
      </c>
    </row>
    <row r="14315" spans="1:6" x14ac:dyDescent="0.25">
      <c r="A14315" s="2" t="s">
        <v>360</v>
      </c>
      <c r="B14315" s="2" t="s">
        <v>438</v>
      </c>
      <c r="C14315" s="2" t="s">
        <v>387</v>
      </c>
      <c r="D14315" s="2">
        <v>2020</v>
      </c>
      <c r="E14315" s="2" t="s">
        <v>388</v>
      </c>
      <c r="F14315" s="2">
        <v>697581428</v>
      </c>
    </row>
    <row r="14316" spans="1:6" x14ac:dyDescent="0.25">
      <c r="A14316" s="2" t="s">
        <v>360</v>
      </c>
      <c r="B14316" s="2" t="s">
        <v>438</v>
      </c>
      <c r="C14316" s="2" t="s">
        <v>387</v>
      </c>
      <c r="D14316" s="2">
        <v>2021</v>
      </c>
      <c r="E14316" s="2" t="s">
        <v>388</v>
      </c>
      <c r="F14316" s="2">
        <v>735486021</v>
      </c>
    </row>
    <row r="14317" spans="1:6" x14ac:dyDescent="0.25">
      <c r="A14317" s="2" t="s">
        <v>360</v>
      </c>
      <c r="B14317" s="2" t="s">
        <v>438</v>
      </c>
      <c r="C14317" s="2" t="s">
        <v>389</v>
      </c>
      <c r="D14317" s="2">
        <v>2010</v>
      </c>
      <c r="E14317" s="2" t="s">
        <v>388</v>
      </c>
      <c r="F14317" s="2">
        <v>1735849403</v>
      </c>
    </row>
    <row r="14318" spans="1:6" x14ac:dyDescent="0.25">
      <c r="A14318" s="2" t="s">
        <v>360</v>
      </c>
      <c r="B14318" s="2" t="s">
        <v>438</v>
      </c>
      <c r="C14318" s="2" t="s">
        <v>389</v>
      </c>
      <c r="D14318" s="2">
        <v>2011</v>
      </c>
      <c r="E14318" s="2" t="s">
        <v>388</v>
      </c>
      <c r="F14318" s="2">
        <v>1429670983</v>
      </c>
    </row>
    <row r="14319" spans="1:6" x14ac:dyDescent="0.25">
      <c r="A14319" s="2" t="s">
        <v>360</v>
      </c>
      <c r="B14319" s="2" t="s">
        <v>438</v>
      </c>
      <c r="C14319" s="2" t="s">
        <v>389</v>
      </c>
      <c r="D14319" s="2">
        <v>2012</v>
      </c>
      <c r="E14319" s="2" t="s">
        <v>388</v>
      </c>
      <c r="F14319" s="2">
        <v>1822618846</v>
      </c>
    </row>
    <row r="14320" spans="1:6" x14ac:dyDescent="0.25">
      <c r="A14320" s="2" t="s">
        <v>360</v>
      </c>
      <c r="B14320" s="2" t="s">
        <v>438</v>
      </c>
      <c r="C14320" s="2" t="s">
        <v>389</v>
      </c>
      <c r="D14320" s="2">
        <v>2013</v>
      </c>
      <c r="E14320" s="2" t="s">
        <v>388</v>
      </c>
      <c r="F14320" s="2">
        <v>1892987712</v>
      </c>
    </row>
    <row r="14321" spans="1:6" x14ac:dyDescent="0.25">
      <c r="A14321" s="2" t="s">
        <v>360</v>
      </c>
      <c r="B14321" s="2" t="s">
        <v>438</v>
      </c>
      <c r="C14321" s="2" t="s">
        <v>389</v>
      </c>
      <c r="D14321" s="2">
        <v>2014</v>
      </c>
      <c r="E14321" s="2" t="s">
        <v>388</v>
      </c>
      <c r="F14321" s="2">
        <v>2975165878</v>
      </c>
    </row>
    <row r="14322" spans="1:6" x14ac:dyDescent="0.25">
      <c r="A14322" s="2" t="s">
        <v>360</v>
      </c>
      <c r="B14322" s="2" t="s">
        <v>438</v>
      </c>
      <c r="C14322" s="2" t="s">
        <v>389</v>
      </c>
      <c r="D14322" s="2">
        <v>2015</v>
      </c>
      <c r="E14322" s="2" t="s">
        <v>388</v>
      </c>
      <c r="F14322" s="2">
        <v>1911964735</v>
      </c>
    </row>
    <row r="14323" spans="1:6" x14ac:dyDescent="0.25">
      <c r="A14323" s="2" t="s">
        <v>360</v>
      </c>
      <c r="B14323" s="2" t="s">
        <v>438</v>
      </c>
      <c r="C14323" s="2" t="s">
        <v>389</v>
      </c>
      <c r="D14323" s="2">
        <v>2016</v>
      </c>
      <c r="E14323" s="2" t="s">
        <v>388</v>
      </c>
      <c r="F14323" s="2">
        <v>2174290222</v>
      </c>
    </row>
    <row r="14324" spans="1:6" x14ac:dyDescent="0.25">
      <c r="A14324" s="2" t="s">
        <v>360</v>
      </c>
      <c r="B14324" s="2" t="s">
        <v>438</v>
      </c>
      <c r="C14324" s="2" t="s">
        <v>389</v>
      </c>
      <c r="D14324" s="2">
        <v>2017</v>
      </c>
      <c r="E14324" s="2" t="s">
        <v>388</v>
      </c>
      <c r="F14324" s="2">
        <v>2194039073</v>
      </c>
    </row>
    <row r="14325" spans="1:6" x14ac:dyDescent="0.25">
      <c r="A14325" s="2" t="s">
        <v>360</v>
      </c>
      <c r="B14325" s="2" t="s">
        <v>438</v>
      </c>
      <c r="C14325" s="2" t="s">
        <v>389</v>
      </c>
      <c r="D14325" s="2">
        <v>2018</v>
      </c>
      <c r="E14325" s="2" t="s">
        <v>388</v>
      </c>
      <c r="F14325" s="2">
        <v>2210183656</v>
      </c>
    </row>
    <row r="14326" spans="1:6" x14ac:dyDescent="0.25">
      <c r="A14326" s="2" t="s">
        <v>360</v>
      </c>
      <c r="B14326" s="2" t="s">
        <v>438</v>
      </c>
      <c r="C14326" s="2" t="s">
        <v>389</v>
      </c>
      <c r="D14326" s="2">
        <v>2019</v>
      </c>
      <c r="E14326" s="2" t="s">
        <v>388</v>
      </c>
      <c r="F14326" s="2">
        <v>2272163478</v>
      </c>
    </row>
    <row r="14327" spans="1:6" x14ac:dyDescent="0.25">
      <c r="A14327" s="2" t="s">
        <v>360</v>
      </c>
      <c r="B14327" s="2" t="s">
        <v>438</v>
      </c>
      <c r="C14327" s="2" t="s">
        <v>389</v>
      </c>
      <c r="D14327" s="2">
        <v>2020</v>
      </c>
      <c r="E14327" s="2" t="s">
        <v>388</v>
      </c>
      <c r="F14327" s="2">
        <v>2373431583</v>
      </c>
    </row>
    <row r="14328" spans="1:6" x14ac:dyDescent="0.25">
      <c r="A14328" s="2" t="s">
        <v>360</v>
      </c>
      <c r="B14328" s="2" t="s">
        <v>438</v>
      </c>
      <c r="C14328" s="2" t="s">
        <v>389</v>
      </c>
      <c r="D14328" s="2">
        <v>2021</v>
      </c>
      <c r="E14328" s="2" t="s">
        <v>388</v>
      </c>
      <c r="F14328" s="2">
        <v>2431636378</v>
      </c>
    </row>
    <row r="14329" spans="1:6" x14ac:dyDescent="0.25">
      <c r="A14329" s="2" t="s">
        <v>360</v>
      </c>
      <c r="B14329" s="2" t="s">
        <v>438</v>
      </c>
      <c r="C14329" s="2" t="s">
        <v>390</v>
      </c>
      <c r="D14329" s="2">
        <v>2010</v>
      </c>
      <c r="E14329" s="2" t="s">
        <v>388</v>
      </c>
      <c r="F14329" s="2">
        <v>518461336</v>
      </c>
    </row>
    <row r="14330" spans="1:6" x14ac:dyDescent="0.25">
      <c r="A14330" s="2" t="s">
        <v>360</v>
      </c>
      <c r="B14330" s="2" t="s">
        <v>438</v>
      </c>
      <c r="C14330" s="2" t="s">
        <v>390</v>
      </c>
      <c r="D14330" s="2">
        <v>2011</v>
      </c>
      <c r="E14330" s="2" t="s">
        <v>388</v>
      </c>
      <c r="F14330" s="2">
        <v>409090193</v>
      </c>
    </row>
    <row r="14331" spans="1:6" x14ac:dyDescent="0.25">
      <c r="A14331" s="2" t="s">
        <v>360</v>
      </c>
      <c r="B14331" s="2" t="s">
        <v>438</v>
      </c>
      <c r="C14331" s="2" t="s">
        <v>390</v>
      </c>
      <c r="D14331" s="2">
        <v>2012</v>
      </c>
      <c r="E14331" s="2" t="s">
        <v>388</v>
      </c>
      <c r="F14331" s="2">
        <v>1267337955</v>
      </c>
    </row>
    <row r="14332" spans="1:6" x14ac:dyDescent="0.25">
      <c r="A14332" s="2" t="s">
        <v>360</v>
      </c>
      <c r="B14332" s="2" t="s">
        <v>438</v>
      </c>
      <c r="C14332" s="2" t="s">
        <v>390</v>
      </c>
      <c r="D14332" s="2">
        <v>2013</v>
      </c>
      <c r="E14332" s="2" t="s">
        <v>388</v>
      </c>
      <c r="F14332" s="2">
        <v>1682103623</v>
      </c>
    </row>
    <row r="14333" spans="1:6" x14ac:dyDescent="0.25">
      <c r="A14333" s="2" t="s">
        <v>360</v>
      </c>
      <c r="B14333" s="2" t="s">
        <v>438</v>
      </c>
      <c r="C14333" s="2" t="s">
        <v>390</v>
      </c>
      <c r="D14333" s="2">
        <v>2014</v>
      </c>
      <c r="E14333" s="2" t="s">
        <v>388</v>
      </c>
      <c r="F14333" s="2">
        <v>932062364</v>
      </c>
    </row>
    <row r="14334" spans="1:6" x14ac:dyDescent="0.25">
      <c r="A14334" s="2" t="s">
        <v>360</v>
      </c>
      <c r="B14334" s="2" t="s">
        <v>438</v>
      </c>
      <c r="C14334" s="2" t="s">
        <v>390</v>
      </c>
      <c r="D14334" s="2">
        <v>2015</v>
      </c>
      <c r="E14334" s="2" t="s">
        <v>388</v>
      </c>
      <c r="F14334" s="2">
        <v>405028831</v>
      </c>
    </row>
    <row r="14335" spans="1:6" x14ac:dyDescent="0.25">
      <c r="A14335" s="2" t="s">
        <v>360</v>
      </c>
      <c r="B14335" s="2" t="s">
        <v>438</v>
      </c>
      <c r="C14335" s="2" t="s">
        <v>390</v>
      </c>
      <c r="D14335" s="2">
        <v>2016</v>
      </c>
      <c r="E14335" s="2" t="s">
        <v>388</v>
      </c>
      <c r="F14335" s="2">
        <v>1187751356</v>
      </c>
    </row>
    <row r="14336" spans="1:6" x14ac:dyDescent="0.25">
      <c r="A14336" s="2" t="s">
        <v>360</v>
      </c>
      <c r="B14336" s="2" t="s">
        <v>438</v>
      </c>
      <c r="C14336" s="2" t="s">
        <v>390</v>
      </c>
      <c r="D14336" s="2">
        <v>2017</v>
      </c>
      <c r="E14336" s="2" t="s">
        <v>388</v>
      </c>
      <c r="F14336" s="2">
        <v>1255522238</v>
      </c>
    </row>
    <row r="14337" spans="1:6" x14ac:dyDescent="0.25">
      <c r="A14337" s="2" t="s">
        <v>360</v>
      </c>
      <c r="B14337" s="2" t="s">
        <v>438</v>
      </c>
      <c r="C14337" s="2" t="s">
        <v>390</v>
      </c>
      <c r="D14337" s="2">
        <v>2018</v>
      </c>
      <c r="E14337" s="2" t="s">
        <v>388</v>
      </c>
      <c r="F14337" s="2">
        <v>1205756310</v>
      </c>
    </row>
    <row r="14338" spans="1:6" x14ac:dyDescent="0.25">
      <c r="A14338" s="2" t="s">
        <v>360</v>
      </c>
      <c r="B14338" s="2" t="s">
        <v>438</v>
      </c>
      <c r="C14338" s="2" t="s">
        <v>390</v>
      </c>
      <c r="D14338" s="2">
        <v>2019</v>
      </c>
      <c r="E14338" s="2" t="s">
        <v>388</v>
      </c>
      <c r="F14338" s="2">
        <v>1222641532</v>
      </c>
    </row>
    <row r="14339" spans="1:6" x14ac:dyDescent="0.25">
      <c r="A14339" s="2" t="s">
        <v>360</v>
      </c>
      <c r="B14339" s="2" t="s">
        <v>438</v>
      </c>
      <c r="C14339" s="2" t="s">
        <v>390</v>
      </c>
      <c r="D14339" s="2">
        <v>2020</v>
      </c>
      <c r="E14339" s="2" t="s">
        <v>388</v>
      </c>
      <c r="F14339" s="2">
        <v>1322573750</v>
      </c>
    </row>
    <row r="14340" spans="1:6" x14ac:dyDescent="0.25">
      <c r="A14340" s="2" t="s">
        <v>360</v>
      </c>
      <c r="B14340" s="2" t="s">
        <v>438</v>
      </c>
      <c r="C14340" s="2" t="s">
        <v>390</v>
      </c>
      <c r="D14340" s="2">
        <v>2021</v>
      </c>
      <c r="E14340" s="2" t="s">
        <v>388</v>
      </c>
      <c r="F14340" s="2">
        <v>1403788606</v>
      </c>
    </row>
    <row r="14341" spans="1:6" x14ac:dyDescent="0.25">
      <c r="A14341" s="2" t="s">
        <v>360</v>
      </c>
      <c r="B14341" s="2" t="s">
        <v>406</v>
      </c>
      <c r="C14341" s="2" t="s">
        <v>387</v>
      </c>
      <c r="D14341" s="2">
        <v>2010</v>
      </c>
      <c r="E14341" s="2" t="s">
        <v>388</v>
      </c>
      <c r="F14341" s="2">
        <v>144654020</v>
      </c>
    </row>
    <row r="14342" spans="1:6" x14ac:dyDescent="0.25">
      <c r="A14342" s="2" t="s">
        <v>360</v>
      </c>
      <c r="B14342" s="2" t="s">
        <v>406</v>
      </c>
      <c r="C14342" s="2" t="s">
        <v>387</v>
      </c>
      <c r="D14342" s="2">
        <v>2011</v>
      </c>
      <c r="E14342" s="2" t="s">
        <v>388</v>
      </c>
      <c r="F14342" s="2">
        <v>397357857</v>
      </c>
    </row>
    <row r="14343" spans="1:6" x14ac:dyDescent="0.25">
      <c r="A14343" s="2" t="s">
        <v>360</v>
      </c>
      <c r="B14343" s="2" t="s">
        <v>406</v>
      </c>
      <c r="C14343" s="2" t="s">
        <v>387</v>
      </c>
      <c r="D14343" s="2">
        <v>2012</v>
      </c>
      <c r="E14343" s="2" t="s">
        <v>388</v>
      </c>
      <c r="F14343" s="2">
        <v>151342157</v>
      </c>
    </row>
    <row r="14344" spans="1:6" x14ac:dyDescent="0.25">
      <c r="A14344" s="2" t="s">
        <v>360</v>
      </c>
      <c r="B14344" s="2" t="s">
        <v>406</v>
      </c>
      <c r="C14344" s="2" t="s">
        <v>387</v>
      </c>
      <c r="D14344" s="2">
        <v>2013</v>
      </c>
      <c r="E14344" s="2" t="s">
        <v>388</v>
      </c>
      <c r="F14344" s="2">
        <v>290015876</v>
      </c>
    </row>
    <row r="14345" spans="1:6" x14ac:dyDescent="0.25">
      <c r="A14345" s="2" t="s">
        <v>360</v>
      </c>
      <c r="B14345" s="2" t="s">
        <v>406</v>
      </c>
      <c r="C14345" s="2" t="s">
        <v>387</v>
      </c>
      <c r="D14345" s="2">
        <v>2014</v>
      </c>
      <c r="E14345" s="2" t="s">
        <v>388</v>
      </c>
      <c r="F14345" s="2">
        <v>408885882</v>
      </c>
    </row>
    <row r="14346" spans="1:6" x14ac:dyDescent="0.25">
      <c r="A14346" s="2" t="s">
        <v>360</v>
      </c>
      <c r="B14346" s="2" t="s">
        <v>406</v>
      </c>
      <c r="C14346" s="2" t="s">
        <v>387</v>
      </c>
      <c r="D14346" s="2">
        <v>2015</v>
      </c>
      <c r="E14346" s="2" t="s">
        <v>388</v>
      </c>
      <c r="F14346" s="2">
        <v>355771025</v>
      </c>
    </row>
    <row r="14347" spans="1:6" x14ac:dyDescent="0.25">
      <c r="A14347" s="2" t="s">
        <v>360</v>
      </c>
      <c r="B14347" s="2" t="s">
        <v>406</v>
      </c>
      <c r="C14347" s="2" t="s">
        <v>387</v>
      </c>
      <c r="D14347" s="2">
        <v>2016</v>
      </c>
      <c r="E14347" s="2" t="s">
        <v>388</v>
      </c>
      <c r="F14347" s="2">
        <v>367918966</v>
      </c>
    </row>
    <row r="14348" spans="1:6" x14ac:dyDescent="0.25">
      <c r="A14348" s="2" t="s">
        <v>360</v>
      </c>
      <c r="B14348" s="2" t="s">
        <v>406</v>
      </c>
      <c r="C14348" s="2" t="s">
        <v>387</v>
      </c>
      <c r="D14348" s="2">
        <v>2017</v>
      </c>
      <c r="E14348" s="2" t="s">
        <v>388</v>
      </c>
      <c r="F14348" s="2">
        <v>282891679</v>
      </c>
    </row>
    <row r="14349" spans="1:6" x14ac:dyDescent="0.25">
      <c r="A14349" s="2" t="s">
        <v>360</v>
      </c>
      <c r="B14349" s="2" t="s">
        <v>406</v>
      </c>
      <c r="C14349" s="2" t="s">
        <v>387</v>
      </c>
      <c r="D14349" s="2">
        <v>2018</v>
      </c>
      <c r="E14349" s="2" t="s">
        <v>388</v>
      </c>
      <c r="F14349" s="2">
        <v>278124773</v>
      </c>
    </row>
    <row r="14350" spans="1:6" x14ac:dyDescent="0.25">
      <c r="A14350" s="2" t="s">
        <v>360</v>
      </c>
      <c r="B14350" s="2" t="s">
        <v>406</v>
      </c>
      <c r="C14350" s="2" t="s">
        <v>387</v>
      </c>
      <c r="D14350" s="2">
        <v>2019</v>
      </c>
      <c r="E14350" s="2" t="s">
        <v>388</v>
      </c>
      <c r="F14350" s="2">
        <v>302352544</v>
      </c>
    </row>
    <row r="14351" spans="1:6" x14ac:dyDescent="0.25">
      <c r="A14351" s="2" t="s">
        <v>360</v>
      </c>
      <c r="B14351" s="2" t="s">
        <v>406</v>
      </c>
      <c r="C14351" s="2" t="s">
        <v>387</v>
      </c>
      <c r="D14351" s="2">
        <v>2020</v>
      </c>
      <c r="E14351" s="2" t="s">
        <v>388</v>
      </c>
      <c r="F14351" s="2">
        <v>326484392</v>
      </c>
    </row>
    <row r="14352" spans="1:6" x14ac:dyDescent="0.25">
      <c r="A14352" s="2" t="s">
        <v>360</v>
      </c>
      <c r="B14352" s="2" t="s">
        <v>406</v>
      </c>
      <c r="C14352" s="2" t="s">
        <v>387</v>
      </c>
      <c r="D14352" s="2">
        <v>2021</v>
      </c>
      <c r="E14352" s="2" t="s">
        <v>388</v>
      </c>
      <c r="F14352" s="2">
        <v>343543331</v>
      </c>
    </row>
    <row r="14353" spans="1:6" x14ac:dyDescent="0.25">
      <c r="A14353" s="2" t="s">
        <v>360</v>
      </c>
      <c r="B14353" s="2" t="s">
        <v>406</v>
      </c>
      <c r="C14353" s="2" t="s">
        <v>389</v>
      </c>
      <c r="D14353" s="2">
        <v>2010</v>
      </c>
      <c r="E14353" s="2" t="s">
        <v>388</v>
      </c>
      <c r="F14353" s="2">
        <v>745974493</v>
      </c>
    </row>
    <row r="14354" spans="1:6" x14ac:dyDescent="0.25">
      <c r="A14354" s="2" t="s">
        <v>360</v>
      </c>
      <c r="B14354" s="2" t="s">
        <v>406</v>
      </c>
      <c r="C14354" s="2" t="s">
        <v>389</v>
      </c>
      <c r="D14354" s="2">
        <v>2011</v>
      </c>
      <c r="E14354" s="2" t="s">
        <v>388</v>
      </c>
      <c r="F14354" s="2">
        <v>642333528</v>
      </c>
    </row>
    <row r="14355" spans="1:6" x14ac:dyDescent="0.25">
      <c r="A14355" s="2" t="s">
        <v>360</v>
      </c>
      <c r="B14355" s="2" t="s">
        <v>406</v>
      </c>
      <c r="C14355" s="2" t="s">
        <v>389</v>
      </c>
      <c r="D14355" s="2">
        <v>2012</v>
      </c>
      <c r="E14355" s="2" t="s">
        <v>388</v>
      </c>
      <c r="F14355" s="2">
        <v>1470135026</v>
      </c>
    </row>
    <row r="14356" spans="1:6" x14ac:dyDescent="0.25">
      <c r="A14356" s="2" t="s">
        <v>360</v>
      </c>
      <c r="B14356" s="2" t="s">
        <v>406</v>
      </c>
      <c r="C14356" s="2" t="s">
        <v>389</v>
      </c>
      <c r="D14356" s="2">
        <v>2013</v>
      </c>
      <c r="E14356" s="2" t="s">
        <v>388</v>
      </c>
      <c r="F14356" s="2">
        <v>702754214</v>
      </c>
    </row>
    <row r="14357" spans="1:6" x14ac:dyDescent="0.25">
      <c r="A14357" s="2" t="s">
        <v>360</v>
      </c>
      <c r="B14357" s="2" t="s">
        <v>406</v>
      </c>
      <c r="C14357" s="2" t="s">
        <v>389</v>
      </c>
      <c r="D14357" s="2">
        <v>2014</v>
      </c>
      <c r="E14357" s="2" t="s">
        <v>388</v>
      </c>
      <c r="F14357" s="2">
        <v>1589541080</v>
      </c>
    </row>
    <row r="14358" spans="1:6" x14ac:dyDescent="0.25">
      <c r="A14358" s="2" t="s">
        <v>360</v>
      </c>
      <c r="B14358" s="2" t="s">
        <v>406</v>
      </c>
      <c r="C14358" s="2" t="s">
        <v>389</v>
      </c>
      <c r="D14358" s="2">
        <v>2015</v>
      </c>
      <c r="E14358" s="2" t="s">
        <v>388</v>
      </c>
      <c r="F14358" s="2">
        <v>625268389</v>
      </c>
    </row>
    <row r="14359" spans="1:6" x14ac:dyDescent="0.25">
      <c r="A14359" s="2" t="s">
        <v>360</v>
      </c>
      <c r="B14359" s="2" t="s">
        <v>406</v>
      </c>
      <c r="C14359" s="2" t="s">
        <v>389</v>
      </c>
      <c r="D14359" s="2">
        <v>2016</v>
      </c>
      <c r="E14359" s="2" t="s">
        <v>388</v>
      </c>
      <c r="F14359" s="2">
        <v>717914974</v>
      </c>
    </row>
    <row r="14360" spans="1:6" x14ac:dyDescent="0.25">
      <c r="A14360" s="2" t="s">
        <v>360</v>
      </c>
      <c r="B14360" s="2" t="s">
        <v>406</v>
      </c>
      <c r="C14360" s="2" t="s">
        <v>389</v>
      </c>
      <c r="D14360" s="2">
        <v>2017</v>
      </c>
      <c r="E14360" s="2" t="s">
        <v>388</v>
      </c>
      <c r="F14360" s="2">
        <v>941005640</v>
      </c>
    </row>
    <row r="14361" spans="1:6" x14ac:dyDescent="0.25">
      <c r="A14361" s="2" t="s">
        <v>360</v>
      </c>
      <c r="B14361" s="2" t="s">
        <v>406</v>
      </c>
      <c r="C14361" s="2" t="s">
        <v>389</v>
      </c>
      <c r="D14361" s="2">
        <v>2018</v>
      </c>
      <c r="E14361" s="2" t="s">
        <v>388</v>
      </c>
      <c r="F14361" s="2">
        <v>846375287</v>
      </c>
    </row>
    <row r="14362" spans="1:6" x14ac:dyDescent="0.25">
      <c r="A14362" s="2" t="s">
        <v>360</v>
      </c>
      <c r="B14362" s="2" t="s">
        <v>406</v>
      </c>
      <c r="C14362" s="2" t="s">
        <v>389</v>
      </c>
      <c r="D14362" s="2">
        <v>2019</v>
      </c>
      <c r="E14362" s="2" t="s">
        <v>388</v>
      </c>
      <c r="F14362" s="2">
        <v>857885045</v>
      </c>
    </row>
    <row r="14363" spans="1:6" x14ac:dyDescent="0.25">
      <c r="A14363" s="2" t="s">
        <v>360</v>
      </c>
      <c r="B14363" s="2" t="s">
        <v>406</v>
      </c>
      <c r="C14363" s="2" t="s">
        <v>389</v>
      </c>
      <c r="D14363" s="2">
        <v>2020</v>
      </c>
      <c r="E14363" s="2" t="s">
        <v>388</v>
      </c>
      <c r="F14363" s="2">
        <v>875262081</v>
      </c>
    </row>
    <row r="14364" spans="1:6" x14ac:dyDescent="0.25">
      <c r="A14364" s="2" t="s">
        <v>360</v>
      </c>
      <c r="B14364" s="2" t="s">
        <v>406</v>
      </c>
      <c r="C14364" s="2" t="s">
        <v>389</v>
      </c>
      <c r="D14364" s="2">
        <v>2021</v>
      </c>
      <c r="E14364" s="2" t="s">
        <v>388</v>
      </c>
      <c r="F14364" s="2">
        <v>885630404</v>
      </c>
    </row>
    <row r="14365" spans="1:6" x14ac:dyDescent="0.25">
      <c r="A14365" s="2" t="s">
        <v>360</v>
      </c>
      <c r="B14365" s="2" t="s">
        <v>406</v>
      </c>
      <c r="C14365" s="2" t="s">
        <v>390</v>
      </c>
      <c r="D14365" s="2">
        <v>2010</v>
      </c>
      <c r="E14365" s="2" t="s">
        <v>388</v>
      </c>
      <c r="F14365" s="2">
        <v>800817458</v>
      </c>
    </row>
    <row r="14366" spans="1:6" x14ac:dyDescent="0.25">
      <c r="A14366" s="2" t="s">
        <v>360</v>
      </c>
      <c r="B14366" s="2" t="s">
        <v>406</v>
      </c>
      <c r="C14366" s="2" t="s">
        <v>390</v>
      </c>
      <c r="D14366" s="2">
        <v>2011</v>
      </c>
      <c r="E14366" s="2" t="s">
        <v>388</v>
      </c>
      <c r="F14366" s="2">
        <v>426346155</v>
      </c>
    </row>
    <row r="14367" spans="1:6" x14ac:dyDescent="0.25">
      <c r="A14367" s="2" t="s">
        <v>360</v>
      </c>
      <c r="B14367" s="2" t="s">
        <v>406</v>
      </c>
      <c r="C14367" s="2" t="s">
        <v>390</v>
      </c>
      <c r="D14367" s="2">
        <v>2012</v>
      </c>
      <c r="E14367" s="2" t="s">
        <v>388</v>
      </c>
      <c r="F14367" s="2">
        <v>605481265</v>
      </c>
    </row>
    <row r="14368" spans="1:6" x14ac:dyDescent="0.25">
      <c r="A14368" s="2" t="s">
        <v>360</v>
      </c>
      <c r="B14368" s="2" t="s">
        <v>406</v>
      </c>
      <c r="C14368" s="2" t="s">
        <v>390</v>
      </c>
      <c r="D14368" s="2">
        <v>2013</v>
      </c>
      <c r="E14368" s="2" t="s">
        <v>388</v>
      </c>
      <c r="F14368" s="2">
        <v>664187731</v>
      </c>
    </row>
    <row r="14369" spans="1:6" x14ac:dyDescent="0.25">
      <c r="A14369" s="2" t="s">
        <v>360</v>
      </c>
      <c r="B14369" s="2" t="s">
        <v>406</v>
      </c>
      <c r="C14369" s="2" t="s">
        <v>390</v>
      </c>
      <c r="D14369" s="2">
        <v>2014</v>
      </c>
      <c r="E14369" s="2" t="s">
        <v>388</v>
      </c>
      <c r="F14369" s="2">
        <v>536770201</v>
      </c>
    </row>
    <row r="14370" spans="1:6" x14ac:dyDescent="0.25">
      <c r="A14370" s="2" t="s">
        <v>360</v>
      </c>
      <c r="B14370" s="2" t="s">
        <v>406</v>
      </c>
      <c r="C14370" s="2" t="s">
        <v>390</v>
      </c>
      <c r="D14370" s="2">
        <v>2015</v>
      </c>
      <c r="E14370" s="2" t="s">
        <v>388</v>
      </c>
      <c r="F14370" s="2">
        <v>798768043</v>
      </c>
    </row>
    <row r="14371" spans="1:6" x14ac:dyDescent="0.25">
      <c r="A14371" s="2" t="s">
        <v>360</v>
      </c>
      <c r="B14371" s="2" t="s">
        <v>406</v>
      </c>
      <c r="C14371" s="2" t="s">
        <v>390</v>
      </c>
      <c r="D14371" s="2">
        <v>2016</v>
      </c>
      <c r="E14371" s="2" t="s">
        <v>388</v>
      </c>
      <c r="F14371" s="2">
        <v>832887422</v>
      </c>
    </row>
    <row r="14372" spans="1:6" x14ac:dyDescent="0.25">
      <c r="A14372" s="2" t="s">
        <v>360</v>
      </c>
      <c r="B14372" s="2" t="s">
        <v>406</v>
      </c>
      <c r="C14372" s="2" t="s">
        <v>390</v>
      </c>
      <c r="D14372" s="2">
        <v>2017</v>
      </c>
      <c r="E14372" s="2" t="s">
        <v>388</v>
      </c>
      <c r="F14372" s="2">
        <v>651629165</v>
      </c>
    </row>
    <row r="14373" spans="1:6" x14ac:dyDescent="0.25">
      <c r="A14373" s="2" t="s">
        <v>360</v>
      </c>
      <c r="B14373" s="2" t="s">
        <v>406</v>
      </c>
      <c r="C14373" s="2" t="s">
        <v>390</v>
      </c>
      <c r="D14373" s="2">
        <v>2018</v>
      </c>
      <c r="E14373" s="2" t="s">
        <v>388</v>
      </c>
      <c r="F14373" s="2">
        <v>929203584</v>
      </c>
    </row>
    <row r="14374" spans="1:6" x14ac:dyDescent="0.25">
      <c r="A14374" s="2" t="s">
        <v>360</v>
      </c>
      <c r="B14374" s="2" t="s">
        <v>406</v>
      </c>
      <c r="C14374" s="2" t="s">
        <v>390</v>
      </c>
      <c r="D14374" s="2">
        <v>2019</v>
      </c>
      <c r="E14374" s="2" t="s">
        <v>388</v>
      </c>
      <c r="F14374" s="2">
        <v>993872760</v>
      </c>
    </row>
    <row r="14375" spans="1:6" x14ac:dyDescent="0.25">
      <c r="A14375" s="2" t="s">
        <v>360</v>
      </c>
      <c r="B14375" s="2" t="s">
        <v>406</v>
      </c>
      <c r="C14375" s="2" t="s">
        <v>390</v>
      </c>
      <c r="D14375" s="2">
        <v>2020</v>
      </c>
      <c r="E14375" s="2" t="s">
        <v>388</v>
      </c>
      <c r="F14375" s="2">
        <v>1035290602</v>
      </c>
    </row>
    <row r="14376" spans="1:6" x14ac:dyDescent="0.25">
      <c r="A14376" s="2" t="s">
        <v>360</v>
      </c>
      <c r="B14376" s="2" t="s">
        <v>406</v>
      </c>
      <c r="C14376" s="2" t="s">
        <v>390</v>
      </c>
      <c r="D14376" s="2">
        <v>2021</v>
      </c>
      <c r="E14376" s="2" t="s">
        <v>388</v>
      </c>
      <c r="F14376" s="2">
        <v>1074553599</v>
      </c>
    </row>
    <row r="14377" spans="1:6" x14ac:dyDescent="0.25">
      <c r="A14377" s="2" t="s">
        <v>360</v>
      </c>
      <c r="B14377" s="2" t="s">
        <v>413</v>
      </c>
      <c r="C14377" s="2" t="s">
        <v>387</v>
      </c>
      <c r="D14377" s="2">
        <v>2010</v>
      </c>
      <c r="E14377" s="2" t="s">
        <v>388</v>
      </c>
      <c r="F14377" s="2">
        <v>462983662</v>
      </c>
    </row>
    <row r="14378" spans="1:6" x14ac:dyDescent="0.25">
      <c r="A14378" s="2" t="s">
        <v>360</v>
      </c>
      <c r="B14378" s="2" t="s">
        <v>413</v>
      </c>
      <c r="C14378" s="2" t="s">
        <v>387</v>
      </c>
      <c r="D14378" s="2">
        <v>2011</v>
      </c>
      <c r="E14378" s="2" t="s">
        <v>388</v>
      </c>
      <c r="F14378" s="2">
        <v>439111887</v>
      </c>
    </row>
    <row r="14379" spans="1:6" x14ac:dyDescent="0.25">
      <c r="A14379" s="2" t="s">
        <v>360</v>
      </c>
      <c r="B14379" s="2" t="s">
        <v>413</v>
      </c>
      <c r="C14379" s="2" t="s">
        <v>387</v>
      </c>
      <c r="D14379" s="2">
        <v>2012</v>
      </c>
      <c r="E14379" s="2" t="s">
        <v>388</v>
      </c>
      <c r="F14379" s="2">
        <v>3569593935</v>
      </c>
    </row>
    <row r="14380" spans="1:6" x14ac:dyDescent="0.25">
      <c r="A14380" s="2" t="s">
        <v>360</v>
      </c>
      <c r="B14380" s="2" t="s">
        <v>413</v>
      </c>
      <c r="C14380" s="2" t="s">
        <v>387</v>
      </c>
      <c r="D14380" s="2">
        <v>2013</v>
      </c>
      <c r="E14380" s="2" t="s">
        <v>388</v>
      </c>
      <c r="F14380" s="2">
        <v>595724735</v>
      </c>
    </row>
    <row r="14381" spans="1:6" x14ac:dyDescent="0.25">
      <c r="A14381" s="2" t="s">
        <v>360</v>
      </c>
      <c r="B14381" s="2" t="s">
        <v>413</v>
      </c>
      <c r="C14381" s="2" t="s">
        <v>387</v>
      </c>
      <c r="D14381" s="2">
        <v>2014</v>
      </c>
      <c r="E14381" s="2" t="s">
        <v>388</v>
      </c>
      <c r="F14381" s="2">
        <v>660535674</v>
      </c>
    </row>
    <row r="14382" spans="1:6" x14ac:dyDescent="0.25">
      <c r="A14382" s="2" t="s">
        <v>360</v>
      </c>
      <c r="B14382" s="2" t="s">
        <v>413</v>
      </c>
      <c r="C14382" s="2" t="s">
        <v>387</v>
      </c>
      <c r="D14382" s="2">
        <v>2015</v>
      </c>
      <c r="E14382" s="2" t="s">
        <v>388</v>
      </c>
      <c r="F14382" s="2">
        <v>447435831</v>
      </c>
    </row>
    <row r="14383" spans="1:6" x14ac:dyDescent="0.25">
      <c r="A14383" s="2" t="s">
        <v>360</v>
      </c>
      <c r="B14383" s="2" t="s">
        <v>413</v>
      </c>
      <c r="C14383" s="2" t="s">
        <v>387</v>
      </c>
      <c r="D14383" s="2">
        <v>2016</v>
      </c>
      <c r="E14383" s="2" t="s">
        <v>388</v>
      </c>
      <c r="F14383" s="2">
        <v>954840551</v>
      </c>
    </row>
    <row r="14384" spans="1:6" x14ac:dyDescent="0.25">
      <c r="A14384" s="2" t="s">
        <v>360</v>
      </c>
      <c r="B14384" s="2" t="s">
        <v>413</v>
      </c>
      <c r="C14384" s="2" t="s">
        <v>387</v>
      </c>
      <c r="D14384" s="2">
        <v>2017</v>
      </c>
      <c r="E14384" s="2" t="s">
        <v>388</v>
      </c>
      <c r="F14384" s="2">
        <v>1087618837</v>
      </c>
    </row>
    <row r="14385" spans="1:6" x14ac:dyDescent="0.25">
      <c r="A14385" s="2" t="s">
        <v>360</v>
      </c>
      <c r="B14385" s="2" t="s">
        <v>413</v>
      </c>
      <c r="C14385" s="2" t="s">
        <v>387</v>
      </c>
      <c r="D14385" s="2">
        <v>2018</v>
      </c>
      <c r="E14385" s="2" t="s">
        <v>388</v>
      </c>
      <c r="F14385" s="2">
        <v>1061822274</v>
      </c>
    </row>
    <row r="14386" spans="1:6" x14ac:dyDescent="0.25">
      <c r="A14386" s="2" t="s">
        <v>360</v>
      </c>
      <c r="B14386" s="2" t="s">
        <v>413</v>
      </c>
      <c r="C14386" s="2" t="s">
        <v>387</v>
      </c>
      <c r="D14386" s="2">
        <v>2019</v>
      </c>
      <c r="E14386" s="2" t="s">
        <v>388</v>
      </c>
      <c r="F14386" s="2">
        <v>1143553755</v>
      </c>
    </row>
    <row r="14387" spans="1:6" x14ac:dyDescent="0.25">
      <c r="A14387" s="2" t="s">
        <v>360</v>
      </c>
      <c r="B14387" s="2" t="s">
        <v>413</v>
      </c>
      <c r="C14387" s="2" t="s">
        <v>387</v>
      </c>
      <c r="D14387" s="2">
        <v>2020</v>
      </c>
      <c r="E14387" s="2" t="s">
        <v>388</v>
      </c>
      <c r="F14387" s="2">
        <v>1217044029</v>
      </c>
    </row>
    <row r="14388" spans="1:6" x14ac:dyDescent="0.25">
      <c r="A14388" s="2" t="s">
        <v>360</v>
      </c>
      <c r="B14388" s="2" t="s">
        <v>413</v>
      </c>
      <c r="C14388" s="2" t="s">
        <v>387</v>
      </c>
      <c r="D14388" s="2">
        <v>2021</v>
      </c>
      <c r="E14388" s="2" t="s">
        <v>388</v>
      </c>
      <c r="F14388" s="2">
        <v>1269517687</v>
      </c>
    </row>
    <row r="14389" spans="1:6" x14ac:dyDescent="0.25">
      <c r="A14389" s="2" t="s">
        <v>360</v>
      </c>
      <c r="B14389" s="2" t="s">
        <v>413</v>
      </c>
      <c r="C14389" s="2" t="s">
        <v>389</v>
      </c>
      <c r="D14389" s="2">
        <v>2010</v>
      </c>
      <c r="E14389" s="2" t="s">
        <v>388</v>
      </c>
      <c r="F14389" s="2">
        <v>4984151450</v>
      </c>
    </row>
    <row r="14390" spans="1:6" x14ac:dyDescent="0.25">
      <c r="A14390" s="2" t="s">
        <v>360</v>
      </c>
      <c r="B14390" s="2" t="s">
        <v>413</v>
      </c>
      <c r="C14390" s="2" t="s">
        <v>389</v>
      </c>
      <c r="D14390" s="2">
        <v>2011</v>
      </c>
      <c r="E14390" s="2" t="s">
        <v>388</v>
      </c>
      <c r="F14390" s="2">
        <v>2195720252</v>
      </c>
    </row>
    <row r="14391" spans="1:6" x14ac:dyDescent="0.25">
      <c r="A14391" s="2" t="s">
        <v>360</v>
      </c>
      <c r="B14391" s="2" t="s">
        <v>413</v>
      </c>
      <c r="C14391" s="2" t="s">
        <v>389</v>
      </c>
      <c r="D14391" s="2">
        <v>2012</v>
      </c>
      <c r="E14391" s="2" t="s">
        <v>388</v>
      </c>
      <c r="F14391" s="2">
        <v>2354701526</v>
      </c>
    </row>
    <row r="14392" spans="1:6" x14ac:dyDescent="0.25">
      <c r="A14392" s="2" t="s">
        <v>360</v>
      </c>
      <c r="B14392" s="2" t="s">
        <v>413</v>
      </c>
      <c r="C14392" s="2" t="s">
        <v>389</v>
      </c>
      <c r="D14392" s="2">
        <v>2013</v>
      </c>
      <c r="E14392" s="2" t="s">
        <v>388</v>
      </c>
      <c r="F14392" s="2">
        <v>1933669318</v>
      </c>
    </row>
    <row r="14393" spans="1:6" x14ac:dyDescent="0.25">
      <c r="A14393" s="2" t="s">
        <v>360</v>
      </c>
      <c r="B14393" s="2" t="s">
        <v>413</v>
      </c>
      <c r="C14393" s="2" t="s">
        <v>389</v>
      </c>
      <c r="D14393" s="2">
        <v>2014</v>
      </c>
      <c r="E14393" s="2" t="s">
        <v>388</v>
      </c>
      <c r="F14393" s="2">
        <v>2381696104</v>
      </c>
    </row>
    <row r="14394" spans="1:6" x14ac:dyDescent="0.25">
      <c r="A14394" s="2" t="s">
        <v>360</v>
      </c>
      <c r="B14394" s="2" t="s">
        <v>413</v>
      </c>
      <c r="C14394" s="2" t="s">
        <v>389</v>
      </c>
      <c r="D14394" s="2">
        <v>2015</v>
      </c>
      <c r="E14394" s="2" t="s">
        <v>388</v>
      </c>
      <c r="F14394" s="2">
        <v>1810063087</v>
      </c>
    </row>
    <row r="14395" spans="1:6" x14ac:dyDescent="0.25">
      <c r="A14395" s="2" t="s">
        <v>360</v>
      </c>
      <c r="B14395" s="2" t="s">
        <v>413</v>
      </c>
      <c r="C14395" s="2" t="s">
        <v>389</v>
      </c>
      <c r="D14395" s="2">
        <v>2016</v>
      </c>
      <c r="E14395" s="2" t="s">
        <v>388</v>
      </c>
      <c r="F14395" s="2">
        <v>2663808294</v>
      </c>
    </row>
    <row r="14396" spans="1:6" x14ac:dyDescent="0.25">
      <c r="A14396" s="2" t="s">
        <v>360</v>
      </c>
      <c r="B14396" s="2" t="s">
        <v>413</v>
      </c>
      <c r="C14396" s="2" t="s">
        <v>389</v>
      </c>
      <c r="D14396" s="2">
        <v>2017</v>
      </c>
      <c r="E14396" s="2" t="s">
        <v>388</v>
      </c>
      <c r="F14396" s="2">
        <v>3678768832</v>
      </c>
    </row>
    <row r="14397" spans="1:6" x14ac:dyDescent="0.25">
      <c r="A14397" s="2" t="s">
        <v>360</v>
      </c>
      <c r="B14397" s="2" t="s">
        <v>413</v>
      </c>
      <c r="C14397" s="2" t="s">
        <v>389</v>
      </c>
      <c r="D14397" s="2">
        <v>2018</v>
      </c>
      <c r="E14397" s="2" t="s">
        <v>388</v>
      </c>
      <c r="F14397" s="2">
        <v>3272155074</v>
      </c>
    </row>
    <row r="14398" spans="1:6" x14ac:dyDescent="0.25">
      <c r="A14398" s="2" t="s">
        <v>360</v>
      </c>
      <c r="B14398" s="2" t="s">
        <v>413</v>
      </c>
      <c r="C14398" s="2" t="s">
        <v>389</v>
      </c>
      <c r="D14398" s="2">
        <v>2019</v>
      </c>
      <c r="E14398" s="2" t="s">
        <v>388</v>
      </c>
      <c r="F14398" s="2">
        <v>3417593017</v>
      </c>
    </row>
    <row r="14399" spans="1:6" x14ac:dyDescent="0.25">
      <c r="A14399" s="2" t="s">
        <v>360</v>
      </c>
      <c r="B14399" s="2" t="s">
        <v>413</v>
      </c>
      <c r="C14399" s="2" t="s">
        <v>389</v>
      </c>
      <c r="D14399" s="2">
        <v>2020</v>
      </c>
      <c r="E14399" s="2" t="s">
        <v>388</v>
      </c>
      <c r="F14399" s="2">
        <v>3425610902</v>
      </c>
    </row>
    <row r="14400" spans="1:6" x14ac:dyDescent="0.25">
      <c r="A14400" s="2" t="s">
        <v>360</v>
      </c>
      <c r="B14400" s="2" t="s">
        <v>413</v>
      </c>
      <c r="C14400" s="2" t="s">
        <v>389</v>
      </c>
      <c r="D14400" s="2">
        <v>2021</v>
      </c>
      <c r="E14400" s="2" t="s">
        <v>388</v>
      </c>
      <c r="F14400" s="2">
        <v>3420434034</v>
      </c>
    </row>
    <row r="14401" spans="1:6" x14ac:dyDescent="0.25">
      <c r="A14401" s="2" t="s">
        <v>360</v>
      </c>
      <c r="B14401" s="2" t="s">
        <v>413</v>
      </c>
      <c r="C14401" s="2" t="s">
        <v>390</v>
      </c>
      <c r="D14401" s="2">
        <v>2010</v>
      </c>
      <c r="E14401" s="2" t="s">
        <v>388</v>
      </c>
      <c r="F14401" s="2">
        <v>2353142596</v>
      </c>
    </row>
    <row r="14402" spans="1:6" x14ac:dyDescent="0.25">
      <c r="A14402" s="2" t="s">
        <v>360</v>
      </c>
      <c r="B14402" s="2" t="s">
        <v>413</v>
      </c>
      <c r="C14402" s="2" t="s">
        <v>390</v>
      </c>
      <c r="D14402" s="2">
        <v>2011</v>
      </c>
      <c r="E14402" s="2" t="s">
        <v>388</v>
      </c>
      <c r="F14402" s="2">
        <v>2516910104</v>
      </c>
    </row>
    <row r="14403" spans="1:6" x14ac:dyDescent="0.25">
      <c r="A14403" s="2" t="s">
        <v>360</v>
      </c>
      <c r="B14403" s="2" t="s">
        <v>413</v>
      </c>
      <c r="C14403" s="2" t="s">
        <v>390</v>
      </c>
      <c r="D14403" s="2">
        <v>2012</v>
      </c>
      <c r="E14403" s="2" t="s">
        <v>388</v>
      </c>
      <c r="F14403" s="2">
        <v>3908190455</v>
      </c>
    </row>
    <row r="14404" spans="1:6" x14ac:dyDescent="0.25">
      <c r="A14404" s="2" t="s">
        <v>360</v>
      </c>
      <c r="B14404" s="2" t="s">
        <v>413</v>
      </c>
      <c r="C14404" s="2" t="s">
        <v>390</v>
      </c>
      <c r="D14404" s="2">
        <v>2013</v>
      </c>
      <c r="E14404" s="2" t="s">
        <v>388</v>
      </c>
      <c r="F14404" s="2">
        <v>5719956799</v>
      </c>
    </row>
    <row r="14405" spans="1:6" x14ac:dyDescent="0.25">
      <c r="A14405" s="2" t="s">
        <v>360</v>
      </c>
      <c r="B14405" s="2" t="s">
        <v>413</v>
      </c>
      <c r="C14405" s="2" t="s">
        <v>390</v>
      </c>
      <c r="D14405" s="2">
        <v>2014</v>
      </c>
      <c r="E14405" s="2" t="s">
        <v>388</v>
      </c>
      <c r="F14405" s="2">
        <v>3179794564</v>
      </c>
    </row>
    <row r="14406" spans="1:6" x14ac:dyDescent="0.25">
      <c r="A14406" s="2" t="s">
        <v>360</v>
      </c>
      <c r="B14406" s="2" t="s">
        <v>413</v>
      </c>
      <c r="C14406" s="2" t="s">
        <v>390</v>
      </c>
      <c r="D14406" s="2">
        <v>2015</v>
      </c>
      <c r="E14406" s="2" t="s">
        <v>388</v>
      </c>
      <c r="F14406" s="2">
        <v>3752205631</v>
      </c>
    </row>
    <row r="14407" spans="1:6" x14ac:dyDescent="0.25">
      <c r="A14407" s="2" t="s">
        <v>360</v>
      </c>
      <c r="B14407" s="2" t="s">
        <v>413</v>
      </c>
      <c r="C14407" s="2" t="s">
        <v>390</v>
      </c>
      <c r="D14407" s="2">
        <v>2016</v>
      </c>
      <c r="E14407" s="2" t="s">
        <v>388</v>
      </c>
      <c r="F14407" s="2">
        <v>4146851035</v>
      </c>
    </row>
    <row r="14408" spans="1:6" x14ac:dyDescent="0.25">
      <c r="A14408" s="2" t="s">
        <v>360</v>
      </c>
      <c r="B14408" s="2" t="s">
        <v>413</v>
      </c>
      <c r="C14408" s="2" t="s">
        <v>390</v>
      </c>
      <c r="D14408" s="2">
        <v>2017</v>
      </c>
      <c r="E14408" s="2" t="s">
        <v>388</v>
      </c>
      <c r="F14408" s="2">
        <v>4069431150</v>
      </c>
    </row>
    <row r="14409" spans="1:6" x14ac:dyDescent="0.25">
      <c r="A14409" s="2" t="s">
        <v>360</v>
      </c>
      <c r="B14409" s="2" t="s">
        <v>413</v>
      </c>
      <c r="C14409" s="2" t="s">
        <v>390</v>
      </c>
      <c r="D14409" s="2">
        <v>2018</v>
      </c>
      <c r="E14409" s="2" t="s">
        <v>388</v>
      </c>
      <c r="F14409" s="2">
        <v>4524056557</v>
      </c>
    </row>
    <row r="14410" spans="1:6" x14ac:dyDescent="0.25">
      <c r="A14410" s="2" t="s">
        <v>360</v>
      </c>
      <c r="B14410" s="2" t="s">
        <v>413</v>
      </c>
      <c r="C14410" s="2" t="s">
        <v>390</v>
      </c>
      <c r="D14410" s="2">
        <v>2019</v>
      </c>
      <c r="E14410" s="2" t="s">
        <v>388</v>
      </c>
      <c r="F14410" s="2">
        <v>4785429348</v>
      </c>
    </row>
    <row r="14411" spans="1:6" x14ac:dyDescent="0.25">
      <c r="A14411" s="2" t="s">
        <v>360</v>
      </c>
      <c r="B14411" s="2" t="s">
        <v>413</v>
      </c>
      <c r="C14411" s="2" t="s">
        <v>390</v>
      </c>
      <c r="D14411" s="2">
        <v>2020</v>
      </c>
      <c r="E14411" s="2" t="s">
        <v>388</v>
      </c>
      <c r="F14411" s="2">
        <v>5008286133</v>
      </c>
    </row>
    <row r="14412" spans="1:6" x14ac:dyDescent="0.25">
      <c r="A14412" s="2" t="s">
        <v>360</v>
      </c>
      <c r="B14412" s="2" t="s">
        <v>413</v>
      </c>
      <c r="C14412" s="2" t="s">
        <v>390</v>
      </c>
      <c r="D14412" s="2">
        <v>2021</v>
      </c>
      <c r="E14412" s="2" t="s">
        <v>388</v>
      </c>
      <c r="F14412" s="2">
        <v>5241097040</v>
      </c>
    </row>
    <row r="14413" spans="1:6" x14ac:dyDescent="0.25">
      <c r="A14413" s="2" t="s">
        <v>360</v>
      </c>
      <c r="B14413" s="2" t="s">
        <v>423</v>
      </c>
      <c r="C14413" s="2" t="s">
        <v>387</v>
      </c>
      <c r="D14413" s="2">
        <v>2010</v>
      </c>
      <c r="E14413" s="2" t="s">
        <v>388</v>
      </c>
      <c r="F14413" s="2">
        <v>14563426</v>
      </c>
    </row>
    <row r="14414" spans="1:6" x14ac:dyDescent="0.25">
      <c r="A14414" s="2" t="s">
        <v>360</v>
      </c>
      <c r="B14414" s="2" t="s">
        <v>423</v>
      </c>
      <c r="C14414" s="2" t="s">
        <v>387</v>
      </c>
      <c r="D14414" s="2">
        <v>2011</v>
      </c>
      <c r="E14414" s="2" t="s">
        <v>388</v>
      </c>
      <c r="F14414" s="2">
        <v>14192347</v>
      </c>
    </row>
    <row r="14415" spans="1:6" x14ac:dyDescent="0.25">
      <c r="A14415" s="2" t="s">
        <v>360</v>
      </c>
      <c r="B14415" s="2" t="s">
        <v>423</v>
      </c>
      <c r="C14415" s="2" t="s">
        <v>387</v>
      </c>
      <c r="D14415" s="2">
        <v>2012</v>
      </c>
      <c r="E14415" s="2" t="s">
        <v>388</v>
      </c>
      <c r="F14415" s="2">
        <v>27406925</v>
      </c>
    </row>
    <row r="14416" spans="1:6" x14ac:dyDescent="0.25">
      <c r="A14416" s="2" t="s">
        <v>360</v>
      </c>
      <c r="B14416" s="2" t="s">
        <v>423</v>
      </c>
      <c r="C14416" s="2" t="s">
        <v>387</v>
      </c>
      <c r="D14416" s="2">
        <v>2013</v>
      </c>
      <c r="E14416" s="2" t="s">
        <v>388</v>
      </c>
      <c r="F14416" s="2">
        <v>15689812</v>
      </c>
    </row>
    <row r="14417" spans="1:6" x14ac:dyDescent="0.25">
      <c r="A14417" s="2" t="s">
        <v>360</v>
      </c>
      <c r="B14417" s="2" t="s">
        <v>423</v>
      </c>
      <c r="C14417" s="2" t="s">
        <v>387</v>
      </c>
      <c r="D14417" s="2">
        <v>2014</v>
      </c>
      <c r="E14417" s="2" t="s">
        <v>388</v>
      </c>
      <c r="F14417" s="2">
        <v>9010220</v>
      </c>
    </row>
    <row r="14418" spans="1:6" x14ac:dyDescent="0.25">
      <c r="A14418" s="2" t="s">
        <v>360</v>
      </c>
      <c r="B14418" s="2" t="s">
        <v>423</v>
      </c>
      <c r="C14418" s="2" t="s">
        <v>387</v>
      </c>
      <c r="D14418" s="2">
        <v>2015</v>
      </c>
      <c r="E14418" s="2" t="s">
        <v>388</v>
      </c>
      <c r="F14418" s="2">
        <v>10990487</v>
      </c>
    </row>
    <row r="14419" spans="1:6" x14ac:dyDescent="0.25">
      <c r="A14419" s="2" t="s">
        <v>360</v>
      </c>
      <c r="B14419" s="2" t="s">
        <v>423</v>
      </c>
      <c r="C14419" s="2" t="s">
        <v>387</v>
      </c>
      <c r="D14419" s="2">
        <v>2016</v>
      </c>
      <c r="E14419" s="2" t="s">
        <v>388</v>
      </c>
      <c r="F14419" s="2">
        <v>7376408</v>
      </c>
    </row>
    <row r="14420" spans="1:6" x14ac:dyDescent="0.25">
      <c r="A14420" s="2" t="s">
        <v>360</v>
      </c>
      <c r="B14420" s="2" t="s">
        <v>423</v>
      </c>
      <c r="C14420" s="2" t="s">
        <v>387</v>
      </c>
      <c r="D14420" s="2">
        <v>2017</v>
      </c>
      <c r="E14420" s="2" t="s">
        <v>388</v>
      </c>
      <c r="F14420" s="2">
        <v>10885219</v>
      </c>
    </row>
    <row r="14421" spans="1:6" x14ac:dyDescent="0.25">
      <c r="A14421" s="2" t="s">
        <v>360</v>
      </c>
      <c r="B14421" s="2" t="s">
        <v>423</v>
      </c>
      <c r="C14421" s="2" t="s">
        <v>387</v>
      </c>
      <c r="D14421" s="2">
        <v>2018</v>
      </c>
      <c r="E14421" s="2" t="s">
        <v>388</v>
      </c>
      <c r="F14421" s="2">
        <v>22212054</v>
      </c>
    </row>
    <row r="14422" spans="1:6" x14ac:dyDescent="0.25">
      <c r="A14422" s="2" t="s">
        <v>360</v>
      </c>
      <c r="B14422" s="2" t="s">
        <v>423</v>
      </c>
      <c r="C14422" s="2" t="s">
        <v>387</v>
      </c>
      <c r="D14422" s="2">
        <v>2019</v>
      </c>
      <c r="E14422" s="2" t="s">
        <v>388</v>
      </c>
      <c r="F14422" s="2">
        <v>24183832</v>
      </c>
    </row>
    <row r="14423" spans="1:6" x14ac:dyDescent="0.25">
      <c r="A14423" s="2" t="s">
        <v>360</v>
      </c>
      <c r="B14423" s="2" t="s">
        <v>423</v>
      </c>
      <c r="C14423" s="2" t="s">
        <v>387</v>
      </c>
      <c r="D14423" s="2">
        <v>2020</v>
      </c>
      <c r="E14423" s="2" t="s">
        <v>388</v>
      </c>
      <c r="F14423" s="2">
        <v>26133242</v>
      </c>
    </row>
    <row r="14424" spans="1:6" x14ac:dyDescent="0.25">
      <c r="A14424" s="2" t="s">
        <v>360</v>
      </c>
      <c r="B14424" s="2" t="s">
        <v>423</v>
      </c>
      <c r="C14424" s="2" t="s">
        <v>387</v>
      </c>
      <c r="D14424" s="2">
        <v>2021</v>
      </c>
      <c r="E14424" s="2" t="s">
        <v>388</v>
      </c>
      <c r="F14424" s="2">
        <v>27458050</v>
      </c>
    </row>
    <row r="14425" spans="1:6" x14ac:dyDescent="0.25">
      <c r="A14425" s="2" t="s">
        <v>360</v>
      </c>
      <c r="B14425" s="2" t="s">
        <v>423</v>
      </c>
      <c r="C14425" s="2" t="s">
        <v>389</v>
      </c>
      <c r="D14425" s="2">
        <v>2010</v>
      </c>
      <c r="E14425" s="2" t="s">
        <v>388</v>
      </c>
      <c r="F14425" s="2">
        <v>67793255</v>
      </c>
    </row>
    <row r="14426" spans="1:6" x14ac:dyDescent="0.25">
      <c r="A14426" s="2" t="s">
        <v>360</v>
      </c>
      <c r="B14426" s="2" t="s">
        <v>423</v>
      </c>
      <c r="C14426" s="2" t="s">
        <v>389</v>
      </c>
      <c r="D14426" s="2">
        <v>2011</v>
      </c>
      <c r="E14426" s="2" t="s">
        <v>388</v>
      </c>
      <c r="F14426" s="2">
        <v>26389449</v>
      </c>
    </row>
    <row r="14427" spans="1:6" x14ac:dyDescent="0.25">
      <c r="A14427" s="2" t="s">
        <v>360</v>
      </c>
      <c r="B14427" s="2" t="s">
        <v>423</v>
      </c>
      <c r="C14427" s="2" t="s">
        <v>389</v>
      </c>
      <c r="D14427" s="2">
        <v>2012</v>
      </c>
      <c r="E14427" s="2" t="s">
        <v>388</v>
      </c>
      <c r="F14427" s="2">
        <v>20108615</v>
      </c>
    </row>
    <row r="14428" spans="1:6" x14ac:dyDescent="0.25">
      <c r="A14428" s="2" t="s">
        <v>360</v>
      </c>
      <c r="B14428" s="2" t="s">
        <v>423</v>
      </c>
      <c r="C14428" s="2" t="s">
        <v>389</v>
      </c>
      <c r="D14428" s="2">
        <v>2013</v>
      </c>
      <c r="E14428" s="2" t="s">
        <v>388</v>
      </c>
      <c r="F14428" s="2">
        <v>54461657</v>
      </c>
    </row>
    <row r="14429" spans="1:6" x14ac:dyDescent="0.25">
      <c r="A14429" s="2" t="s">
        <v>360</v>
      </c>
      <c r="B14429" s="2" t="s">
        <v>423</v>
      </c>
      <c r="C14429" s="2" t="s">
        <v>389</v>
      </c>
      <c r="D14429" s="2">
        <v>2014</v>
      </c>
      <c r="E14429" s="2" t="s">
        <v>388</v>
      </c>
      <c r="F14429" s="2">
        <v>2030467</v>
      </c>
    </row>
    <row r="14430" spans="1:6" x14ac:dyDescent="0.25">
      <c r="A14430" s="2" t="s">
        <v>360</v>
      </c>
      <c r="B14430" s="2" t="s">
        <v>423</v>
      </c>
      <c r="C14430" s="2" t="s">
        <v>389</v>
      </c>
      <c r="D14430" s="2">
        <v>2015</v>
      </c>
      <c r="E14430" s="2" t="s">
        <v>388</v>
      </c>
      <c r="F14430" s="2">
        <v>15693580</v>
      </c>
    </row>
    <row r="14431" spans="1:6" x14ac:dyDescent="0.25">
      <c r="A14431" s="2" t="s">
        <v>360</v>
      </c>
      <c r="B14431" s="2" t="s">
        <v>423</v>
      </c>
      <c r="C14431" s="2" t="s">
        <v>389</v>
      </c>
      <c r="D14431" s="2">
        <v>2016</v>
      </c>
      <c r="E14431" s="2" t="s">
        <v>388</v>
      </c>
      <c r="F14431" s="2">
        <v>41836184</v>
      </c>
    </row>
    <row r="14432" spans="1:6" x14ac:dyDescent="0.25">
      <c r="A14432" s="2" t="s">
        <v>360</v>
      </c>
      <c r="B14432" s="2" t="s">
        <v>423</v>
      </c>
      <c r="C14432" s="2" t="s">
        <v>389</v>
      </c>
      <c r="D14432" s="2">
        <v>2017</v>
      </c>
      <c r="E14432" s="2" t="s">
        <v>388</v>
      </c>
      <c r="F14432" s="2">
        <v>67484672</v>
      </c>
    </row>
    <row r="14433" spans="1:6" x14ac:dyDescent="0.25">
      <c r="A14433" s="2" t="s">
        <v>360</v>
      </c>
      <c r="B14433" s="2" t="s">
        <v>423</v>
      </c>
      <c r="C14433" s="2" t="s">
        <v>389</v>
      </c>
      <c r="D14433" s="2">
        <v>2018</v>
      </c>
      <c r="E14433" s="2" t="s">
        <v>388</v>
      </c>
      <c r="F14433" s="2">
        <v>63177794</v>
      </c>
    </row>
    <row r="14434" spans="1:6" x14ac:dyDescent="0.25">
      <c r="A14434" s="2" t="s">
        <v>360</v>
      </c>
      <c r="B14434" s="2" t="s">
        <v>423</v>
      </c>
      <c r="C14434" s="2" t="s">
        <v>389</v>
      </c>
      <c r="D14434" s="2">
        <v>2019</v>
      </c>
      <c r="E14434" s="2" t="s">
        <v>388</v>
      </c>
      <c r="F14434" s="2">
        <v>65217358</v>
      </c>
    </row>
    <row r="14435" spans="1:6" x14ac:dyDescent="0.25">
      <c r="A14435" s="2" t="s">
        <v>360</v>
      </c>
      <c r="B14435" s="2" t="s">
        <v>423</v>
      </c>
      <c r="C14435" s="2" t="s">
        <v>389</v>
      </c>
      <c r="D14435" s="2">
        <v>2020</v>
      </c>
      <c r="E14435" s="2" t="s">
        <v>388</v>
      </c>
      <c r="F14435" s="2">
        <v>65348906</v>
      </c>
    </row>
    <row r="14436" spans="1:6" x14ac:dyDescent="0.25">
      <c r="A14436" s="2" t="s">
        <v>360</v>
      </c>
      <c r="B14436" s="2" t="s">
        <v>423</v>
      </c>
      <c r="C14436" s="2" t="s">
        <v>389</v>
      </c>
      <c r="D14436" s="2">
        <v>2021</v>
      </c>
      <c r="E14436" s="2" t="s">
        <v>388</v>
      </c>
      <c r="F14436" s="2">
        <v>64812584</v>
      </c>
    </row>
    <row r="14437" spans="1:6" x14ac:dyDescent="0.25">
      <c r="A14437" s="2" t="s">
        <v>360</v>
      </c>
      <c r="B14437" s="2" t="s">
        <v>423</v>
      </c>
      <c r="C14437" s="2" t="s">
        <v>390</v>
      </c>
      <c r="D14437" s="2">
        <v>2010</v>
      </c>
      <c r="E14437" s="2" t="s">
        <v>388</v>
      </c>
      <c r="F14437" s="2">
        <v>30086880</v>
      </c>
    </row>
    <row r="14438" spans="1:6" x14ac:dyDescent="0.25">
      <c r="A14438" s="2" t="s">
        <v>360</v>
      </c>
      <c r="B14438" s="2" t="s">
        <v>423</v>
      </c>
      <c r="C14438" s="2" t="s">
        <v>390</v>
      </c>
      <c r="D14438" s="2">
        <v>2011</v>
      </c>
      <c r="E14438" s="2" t="s">
        <v>388</v>
      </c>
      <c r="F14438" s="2">
        <v>83282248</v>
      </c>
    </row>
    <row r="14439" spans="1:6" x14ac:dyDescent="0.25">
      <c r="A14439" s="2" t="s">
        <v>360</v>
      </c>
      <c r="B14439" s="2" t="s">
        <v>423</v>
      </c>
      <c r="C14439" s="2" t="s">
        <v>390</v>
      </c>
      <c r="D14439" s="2">
        <v>2012</v>
      </c>
      <c r="E14439" s="2" t="s">
        <v>388</v>
      </c>
      <c r="F14439" s="2">
        <v>27723533</v>
      </c>
    </row>
    <row r="14440" spans="1:6" x14ac:dyDescent="0.25">
      <c r="A14440" s="2" t="s">
        <v>360</v>
      </c>
      <c r="B14440" s="2" t="s">
        <v>423</v>
      </c>
      <c r="C14440" s="2" t="s">
        <v>390</v>
      </c>
      <c r="D14440" s="2">
        <v>2013</v>
      </c>
      <c r="E14440" s="2" t="s">
        <v>388</v>
      </c>
      <c r="F14440" s="2">
        <v>43220474</v>
      </c>
    </row>
    <row r="14441" spans="1:6" x14ac:dyDescent="0.25">
      <c r="A14441" s="2" t="s">
        <v>360</v>
      </c>
      <c r="B14441" s="2" t="s">
        <v>423</v>
      </c>
      <c r="C14441" s="2" t="s">
        <v>390</v>
      </c>
      <c r="D14441" s="2">
        <v>2014</v>
      </c>
      <c r="E14441" s="2" t="s">
        <v>388</v>
      </c>
      <c r="F14441" s="2">
        <v>42535576</v>
      </c>
    </row>
    <row r="14442" spans="1:6" x14ac:dyDescent="0.25">
      <c r="A14442" s="2" t="s">
        <v>360</v>
      </c>
      <c r="B14442" s="2" t="s">
        <v>423</v>
      </c>
      <c r="C14442" s="2" t="s">
        <v>390</v>
      </c>
      <c r="D14442" s="2">
        <v>2015</v>
      </c>
      <c r="E14442" s="2" t="s">
        <v>388</v>
      </c>
      <c r="F14442" s="2">
        <v>46299763</v>
      </c>
    </row>
    <row r="14443" spans="1:6" x14ac:dyDescent="0.25">
      <c r="A14443" s="2" t="s">
        <v>360</v>
      </c>
      <c r="B14443" s="2" t="s">
        <v>423</v>
      </c>
      <c r="C14443" s="2" t="s">
        <v>390</v>
      </c>
      <c r="D14443" s="2">
        <v>2016</v>
      </c>
      <c r="E14443" s="2" t="s">
        <v>388</v>
      </c>
      <c r="F14443" s="2">
        <v>32484488</v>
      </c>
    </row>
    <row r="14444" spans="1:6" x14ac:dyDescent="0.25">
      <c r="A14444" s="2" t="s">
        <v>360</v>
      </c>
      <c r="B14444" s="2" t="s">
        <v>423</v>
      </c>
      <c r="C14444" s="2" t="s">
        <v>390</v>
      </c>
      <c r="D14444" s="2">
        <v>2017</v>
      </c>
      <c r="E14444" s="2" t="s">
        <v>388</v>
      </c>
      <c r="F14444" s="2">
        <v>42161801</v>
      </c>
    </row>
    <row r="14445" spans="1:6" x14ac:dyDescent="0.25">
      <c r="A14445" s="2" t="s">
        <v>360</v>
      </c>
      <c r="B14445" s="2" t="s">
        <v>423</v>
      </c>
      <c r="C14445" s="2" t="s">
        <v>390</v>
      </c>
      <c r="D14445" s="2">
        <v>2018</v>
      </c>
      <c r="E14445" s="2" t="s">
        <v>388</v>
      </c>
      <c r="F14445" s="2">
        <v>41652040</v>
      </c>
    </row>
    <row r="14446" spans="1:6" x14ac:dyDescent="0.25">
      <c r="A14446" s="2" t="s">
        <v>360</v>
      </c>
      <c r="B14446" s="2" t="s">
        <v>423</v>
      </c>
      <c r="C14446" s="2" t="s">
        <v>390</v>
      </c>
      <c r="D14446" s="2">
        <v>2019</v>
      </c>
      <c r="E14446" s="2" t="s">
        <v>388</v>
      </c>
      <c r="F14446" s="2">
        <v>44306201</v>
      </c>
    </row>
    <row r="14447" spans="1:6" x14ac:dyDescent="0.25">
      <c r="A14447" s="2" t="s">
        <v>360</v>
      </c>
      <c r="B14447" s="2" t="s">
        <v>423</v>
      </c>
      <c r="C14447" s="2" t="s">
        <v>390</v>
      </c>
      <c r="D14447" s="2">
        <v>2020</v>
      </c>
      <c r="E14447" s="2" t="s">
        <v>388</v>
      </c>
      <c r="F14447" s="2">
        <v>49941319</v>
      </c>
    </row>
    <row r="14448" spans="1:6" x14ac:dyDescent="0.25">
      <c r="A14448" s="2" t="s">
        <v>360</v>
      </c>
      <c r="B14448" s="2" t="s">
        <v>423</v>
      </c>
      <c r="C14448" s="2" t="s">
        <v>390</v>
      </c>
      <c r="D14448" s="2">
        <v>2021</v>
      </c>
      <c r="E14448" s="2" t="s">
        <v>388</v>
      </c>
      <c r="F14448" s="2">
        <v>53974265</v>
      </c>
    </row>
    <row r="14449" spans="1:6" x14ac:dyDescent="0.25">
      <c r="A14449" s="2" t="s">
        <v>361</v>
      </c>
      <c r="B14449" s="2" t="s">
        <v>398</v>
      </c>
      <c r="C14449" s="2" t="s">
        <v>387</v>
      </c>
      <c r="D14449" s="2">
        <v>2010</v>
      </c>
      <c r="E14449" s="2" t="s">
        <v>388</v>
      </c>
      <c r="F14449" s="2">
        <v>40902320</v>
      </c>
    </row>
    <row r="14450" spans="1:6" x14ac:dyDescent="0.25">
      <c r="A14450" s="2" t="s">
        <v>361</v>
      </c>
      <c r="B14450" s="2" t="s">
        <v>398</v>
      </c>
      <c r="C14450" s="2" t="s">
        <v>387</v>
      </c>
      <c r="D14450" s="2">
        <v>2011</v>
      </c>
      <c r="E14450" s="2" t="s">
        <v>388</v>
      </c>
      <c r="F14450" s="2">
        <v>74660141</v>
      </c>
    </row>
    <row r="14451" spans="1:6" x14ac:dyDescent="0.25">
      <c r="A14451" s="2" t="s">
        <v>361</v>
      </c>
      <c r="B14451" s="2" t="s">
        <v>398</v>
      </c>
      <c r="C14451" s="2" t="s">
        <v>387</v>
      </c>
      <c r="D14451" s="2">
        <v>2012</v>
      </c>
      <c r="E14451" s="2" t="s">
        <v>388</v>
      </c>
      <c r="F14451" s="2">
        <v>71825487</v>
      </c>
    </row>
    <row r="14452" spans="1:6" x14ac:dyDescent="0.25">
      <c r="A14452" s="2" t="s">
        <v>361</v>
      </c>
      <c r="B14452" s="2" t="s">
        <v>398</v>
      </c>
      <c r="C14452" s="2" t="s">
        <v>387</v>
      </c>
      <c r="D14452" s="2">
        <v>2013</v>
      </c>
      <c r="E14452" s="2" t="s">
        <v>388</v>
      </c>
      <c r="F14452" s="2">
        <v>61697145</v>
      </c>
    </row>
    <row r="14453" spans="1:6" x14ac:dyDescent="0.25">
      <c r="A14453" s="2" t="s">
        <v>361</v>
      </c>
      <c r="B14453" s="2" t="s">
        <v>398</v>
      </c>
      <c r="C14453" s="2" t="s">
        <v>387</v>
      </c>
      <c r="D14453" s="2">
        <v>2014</v>
      </c>
      <c r="E14453" s="2" t="s">
        <v>388</v>
      </c>
      <c r="F14453" s="2">
        <v>70386798</v>
      </c>
    </row>
    <row r="14454" spans="1:6" x14ac:dyDescent="0.25">
      <c r="A14454" s="2" t="s">
        <v>361</v>
      </c>
      <c r="B14454" s="2" t="s">
        <v>398</v>
      </c>
      <c r="C14454" s="2" t="s">
        <v>387</v>
      </c>
      <c r="D14454" s="2">
        <v>2015</v>
      </c>
      <c r="E14454" s="2" t="s">
        <v>388</v>
      </c>
      <c r="F14454" s="2">
        <v>71438325</v>
      </c>
    </row>
    <row r="14455" spans="1:6" x14ac:dyDescent="0.25">
      <c r="A14455" s="2" t="s">
        <v>361</v>
      </c>
      <c r="B14455" s="2" t="s">
        <v>398</v>
      </c>
      <c r="C14455" s="2" t="s">
        <v>387</v>
      </c>
      <c r="D14455" s="2">
        <v>2016</v>
      </c>
      <c r="E14455" s="2" t="s">
        <v>388</v>
      </c>
      <c r="F14455" s="2">
        <v>66667600</v>
      </c>
    </row>
    <row r="14456" spans="1:6" x14ac:dyDescent="0.25">
      <c r="A14456" s="2" t="s">
        <v>361</v>
      </c>
      <c r="B14456" s="2" t="s">
        <v>398</v>
      </c>
      <c r="C14456" s="2" t="s">
        <v>387</v>
      </c>
      <c r="D14456" s="2">
        <v>2017</v>
      </c>
      <c r="E14456" s="2" t="s">
        <v>388</v>
      </c>
      <c r="F14456" s="2">
        <v>120719949</v>
      </c>
    </row>
    <row r="14457" spans="1:6" x14ac:dyDescent="0.25">
      <c r="A14457" s="2" t="s">
        <v>361</v>
      </c>
      <c r="B14457" s="2" t="s">
        <v>398</v>
      </c>
      <c r="C14457" s="2" t="s">
        <v>387</v>
      </c>
      <c r="D14457" s="2">
        <v>2018</v>
      </c>
      <c r="E14457" s="2" t="s">
        <v>388</v>
      </c>
      <c r="F14457" s="2">
        <v>57605841</v>
      </c>
    </row>
    <row r="14458" spans="1:6" x14ac:dyDescent="0.25">
      <c r="A14458" s="2" t="s">
        <v>361</v>
      </c>
      <c r="B14458" s="2" t="s">
        <v>398</v>
      </c>
      <c r="C14458" s="2" t="s">
        <v>387</v>
      </c>
      <c r="D14458" s="2">
        <v>2019</v>
      </c>
      <c r="E14458" s="2" t="s">
        <v>388</v>
      </c>
      <c r="F14458" s="2">
        <v>61550932</v>
      </c>
    </row>
    <row r="14459" spans="1:6" x14ac:dyDescent="0.25">
      <c r="A14459" s="2" t="s">
        <v>361</v>
      </c>
      <c r="B14459" s="2" t="s">
        <v>398</v>
      </c>
      <c r="C14459" s="2" t="s">
        <v>387</v>
      </c>
      <c r="D14459" s="2">
        <v>2020</v>
      </c>
      <c r="E14459" s="2" t="s">
        <v>388</v>
      </c>
      <c r="F14459" s="2">
        <v>65407901</v>
      </c>
    </row>
    <row r="14460" spans="1:6" x14ac:dyDescent="0.25">
      <c r="A14460" s="2" t="s">
        <v>361</v>
      </c>
      <c r="B14460" s="2" t="s">
        <v>398</v>
      </c>
      <c r="C14460" s="2" t="s">
        <v>387</v>
      </c>
      <c r="D14460" s="2">
        <v>2021</v>
      </c>
      <c r="E14460" s="2" t="s">
        <v>388</v>
      </c>
      <c r="F14460" s="2">
        <v>67948440</v>
      </c>
    </row>
    <row r="14461" spans="1:6" x14ac:dyDescent="0.25">
      <c r="A14461" s="2" t="s">
        <v>361</v>
      </c>
      <c r="B14461" s="2" t="s">
        <v>398</v>
      </c>
      <c r="C14461" s="2" t="s">
        <v>389</v>
      </c>
      <c r="D14461" s="2">
        <v>2010</v>
      </c>
      <c r="E14461" s="2" t="s">
        <v>388</v>
      </c>
      <c r="F14461" s="2">
        <v>93396524</v>
      </c>
    </row>
    <row r="14462" spans="1:6" x14ac:dyDescent="0.25">
      <c r="A14462" s="2" t="s">
        <v>361</v>
      </c>
      <c r="B14462" s="2" t="s">
        <v>398</v>
      </c>
      <c r="C14462" s="2" t="s">
        <v>389</v>
      </c>
      <c r="D14462" s="2">
        <v>2011</v>
      </c>
      <c r="E14462" s="2" t="s">
        <v>388</v>
      </c>
      <c r="F14462" s="2">
        <v>101479321</v>
      </c>
    </row>
    <row r="14463" spans="1:6" x14ac:dyDescent="0.25">
      <c r="A14463" s="2" t="s">
        <v>361</v>
      </c>
      <c r="B14463" s="2" t="s">
        <v>398</v>
      </c>
      <c r="C14463" s="2" t="s">
        <v>389</v>
      </c>
      <c r="D14463" s="2">
        <v>2012</v>
      </c>
      <c r="E14463" s="2" t="s">
        <v>388</v>
      </c>
      <c r="F14463" s="2">
        <v>103601136</v>
      </c>
    </row>
    <row r="14464" spans="1:6" x14ac:dyDescent="0.25">
      <c r="A14464" s="2" t="s">
        <v>361</v>
      </c>
      <c r="B14464" s="2" t="s">
        <v>398</v>
      </c>
      <c r="C14464" s="2" t="s">
        <v>389</v>
      </c>
      <c r="D14464" s="2">
        <v>2013</v>
      </c>
      <c r="E14464" s="2" t="s">
        <v>388</v>
      </c>
      <c r="F14464" s="2">
        <v>35509247</v>
      </c>
    </row>
    <row r="14465" spans="1:6" x14ac:dyDescent="0.25">
      <c r="A14465" s="2" t="s">
        <v>361</v>
      </c>
      <c r="B14465" s="2" t="s">
        <v>398</v>
      </c>
      <c r="C14465" s="2" t="s">
        <v>389</v>
      </c>
      <c r="D14465" s="2">
        <v>2014</v>
      </c>
      <c r="E14465" s="2" t="s">
        <v>388</v>
      </c>
      <c r="F14465" s="2">
        <v>1935849518</v>
      </c>
    </row>
    <row r="14466" spans="1:6" x14ac:dyDescent="0.25">
      <c r="A14466" s="2" t="s">
        <v>361</v>
      </c>
      <c r="B14466" s="2" t="s">
        <v>398</v>
      </c>
      <c r="C14466" s="2" t="s">
        <v>389</v>
      </c>
      <c r="D14466" s="2">
        <v>2015</v>
      </c>
      <c r="E14466" s="2" t="s">
        <v>388</v>
      </c>
      <c r="F14466" s="2">
        <v>48548657</v>
      </c>
    </row>
    <row r="14467" spans="1:6" x14ac:dyDescent="0.25">
      <c r="A14467" s="2" t="s">
        <v>361</v>
      </c>
      <c r="B14467" s="2" t="s">
        <v>398</v>
      </c>
      <c r="C14467" s="2" t="s">
        <v>389</v>
      </c>
      <c r="D14467" s="2">
        <v>2016</v>
      </c>
      <c r="E14467" s="2" t="s">
        <v>388</v>
      </c>
      <c r="F14467" s="2">
        <v>210466231</v>
      </c>
    </row>
    <row r="14468" spans="1:6" x14ac:dyDescent="0.25">
      <c r="A14468" s="2" t="s">
        <v>361</v>
      </c>
      <c r="B14468" s="2" t="s">
        <v>398</v>
      </c>
      <c r="C14468" s="2" t="s">
        <v>389</v>
      </c>
      <c r="D14468" s="2">
        <v>2017</v>
      </c>
      <c r="E14468" s="2" t="s">
        <v>388</v>
      </c>
      <c r="F14468" s="2">
        <v>129675280</v>
      </c>
    </row>
    <row r="14469" spans="1:6" x14ac:dyDescent="0.25">
      <c r="A14469" s="2" t="s">
        <v>361</v>
      </c>
      <c r="B14469" s="2" t="s">
        <v>398</v>
      </c>
      <c r="C14469" s="2" t="s">
        <v>389</v>
      </c>
      <c r="D14469" s="2">
        <v>2018</v>
      </c>
      <c r="E14469" s="2" t="s">
        <v>388</v>
      </c>
      <c r="F14469" s="2">
        <v>145715837</v>
      </c>
    </row>
    <row r="14470" spans="1:6" x14ac:dyDescent="0.25">
      <c r="A14470" s="2" t="s">
        <v>361</v>
      </c>
      <c r="B14470" s="2" t="s">
        <v>398</v>
      </c>
      <c r="C14470" s="2" t="s">
        <v>389</v>
      </c>
      <c r="D14470" s="2">
        <v>2019</v>
      </c>
      <c r="E14470" s="2" t="s">
        <v>388</v>
      </c>
      <c r="F14470" s="2">
        <v>150893048</v>
      </c>
    </row>
    <row r="14471" spans="1:6" x14ac:dyDescent="0.25">
      <c r="A14471" s="2" t="s">
        <v>361</v>
      </c>
      <c r="B14471" s="2" t="s">
        <v>398</v>
      </c>
      <c r="C14471" s="2" t="s">
        <v>389</v>
      </c>
      <c r="D14471" s="2">
        <v>2020</v>
      </c>
      <c r="E14471" s="2" t="s">
        <v>388</v>
      </c>
      <c r="F14471" s="2">
        <v>150943381</v>
      </c>
    </row>
    <row r="14472" spans="1:6" x14ac:dyDescent="0.25">
      <c r="A14472" s="2" t="s">
        <v>361</v>
      </c>
      <c r="B14472" s="2" t="s">
        <v>398</v>
      </c>
      <c r="C14472" s="2" t="s">
        <v>389</v>
      </c>
      <c r="D14472" s="2">
        <v>2021</v>
      </c>
      <c r="E14472" s="2" t="s">
        <v>388</v>
      </c>
      <c r="F14472" s="2">
        <v>150847621</v>
      </c>
    </row>
    <row r="14473" spans="1:6" x14ac:dyDescent="0.25">
      <c r="A14473" s="2" t="s">
        <v>361</v>
      </c>
      <c r="B14473" s="2" t="s">
        <v>398</v>
      </c>
      <c r="C14473" s="2" t="s">
        <v>390</v>
      </c>
      <c r="D14473" s="2">
        <v>2010</v>
      </c>
      <c r="E14473" s="2" t="s">
        <v>388</v>
      </c>
      <c r="F14473" s="2">
        <v>88243683</v>
      </c>
    </row>
    <row r="14474" spans="1:6" x14ac:dyDescent="0.25">
      <c r="A14474" s="2" t="s">
        <v>361</v>
      </c>
      <c r="B14474" s="2" t="s">
        <v>398</v>
      </c>
      <c r="C14474" s="2" t="s">
        <v>390</v>
      </c>
      <c r="D14474" s="2">
        <v>2011</v>
      </c>
      <c r="E14474" s="2" t="s">
        <v>388</v>
      </c>
      <c r="F14474" s="2">
        <v>99688807</v>
      </c>
    </row>
    <row r="14475" spans="1:6" x14ac:dyDescent="0.25">
      <c r="A14475" s="2" t="s">
        <v>361</v>
      </c>
      <c r="B14475" s="2" t="s">
        <v>398</v>
      </c>
      <c r="C14475" s="2" t="s">
        <v>390</v>
      </c>
      <c r="D14475" s="2">
        <v>2012</v>
      </c>
      <c r="E14475" s="2" t="s">
        <v>388</v>
      </c>
      <c r="F14475" s="2">
        <v>84024001</v>
      </c>
    </row>
    <row r="14476" spans="1:6" x14ac:dyDescent="0.25">
      <c r="A14476" s="2" t="s">
        <v>361</v>
      </c>
      <c r="B14476" s="2" t="s">
        <v>398</v>
      </c>
      <c r="C14476" s="2" t="s">
        <v>390</v>
      </c>
      <c r="D14476" s="2">
        <v>2013</v>
      </c>
      <c r="E14476" s="2" t="s">
        <v>388</v>
      </c>
      <c r="F14476" s="2">
        <v>70418841</v>
      </c>
    </row>
    <row r="14477" spans="1:6" x14ac:dyDescent="0.25">
      <c r="A14477" s="2" t="s">
        <v>361</v>
      </c>
      <c r="B14477" s="2" t="s">
        <v>398</v>
      </c>
      <c r="C14477" s="2" t="s">
        <v>390</v>
      </c>
      <c r="D14477" s="2">
        <v>2014</v>
      </c>
      <c r="E14477" s="2" t="s">
        <v>388</v>
      </c>
      <c r="F14477" s="2">
        <v>82128275</v>
      </c>
    </row>
    <row r="14478" spans="1:6" x14ac:dyDescent="0.25">
      <c r="A14478" s="2" t="s">
        <v>361</v>
      </c>
      <c r="B14478" s="2" t="s">
        <v>398</v>
      </c>
      <c r="C14478" s="2" t="s">
        <v>390</v>
      </c>
      <c r="D14478" s="2">
        <v>2015</v>
      </c>
      <c r="E14478" s="2" t="s">
        <v>388</v>
      </c>
      <c r="F14478" s="2">
        <v>30578329</v>
      </c>
    </row>
    <row r="14479" spans="1:6" x14ac:dyDescent="0.25">
      <c r="A14479" s="2" t="s">
        <v>361</v>
      </c>
      <c r="B14479" s="2" t="s">
        <v>398</v>
      </c>
      <c r="C14479" s="2" t="s">
        <v>390</v>
      </c>
      <c r="D14479" s="2">
        <v>2016</v>
      </c>
      <c r="E14479" s="2" t="s">
        <v>388</v>
      </c>
      <c r="F14479" s="2">
        <v>46804235</v>
      </c>
    </row>
    <row r="14480" spans="1:6" x14ac:dyDescent="0.25">
      <c r="A14480" s="2" t="s">
        <v>361</v>
      </c>
      <c r="B14480" s="2" t="s">
        <v>398</v>
      </c>
      <c r="C14480" s="2" t="s">
        <v>390</v>
      </c>
      <c r="D14480" s="2">
        <v>2017</v>
      </c>
      <c r="E14480" s="2" t="s">
        <v>388</v>
      </c>
      <c r="F14480" s="2">
        <v>31130197</v>
      </c>
    </row>
    <row r="14481" spans="1:6" x14ac:dyDescent="0.25">
      <c r="A14481" s="2" t="s">
        <v>361</v>
      </c>
      <c r="B14481" s="2" t="s">
        <v>398</v>
      </c>
      <c r="C14481" s="2" t="s">
        <v>390</v>
      </c>
      <c r="D14481" s="2">
        <v>2018</v>
      </c>
      <c r="E14481" s="2" t="s">
        <v>388</v>
      </c>
      <c r="F14481" s="2">
        <v>29830156</v>
      </c>
    </row>
    <row r="14482" spans="1:6" x14ac:dyDescent="0.25">
      <c r="A14482" s="2" t="s">
        <v>361</v>
      </c>
      <c r="B14482" s="2" t="s">
        <v>398</v>
      </c>
      <c r="C14482" s="2" t="s">
        <v>390</v>
      </c>
      <c r="D14482" s="2">
        <v>2019</v>
      </c>
      <c r="E14482" s="2" t="s">
        <v>388</v>
      </c>
      <c r="F14482" s="2">
        <v>32610052</v>
      </c>
    </row>
    <row r="14483" spans="1:6" x14ac:dyDescent="0.25">
      <c r="A14483" s="2" t="s">
        <v>361</v>
      </c>
      <c r="B14483" s="2" t="s">
        <v>398</v>
      </c>
      <c r="C14483" s="2" t="s">
        <v>390</v>
      </c>
      <c r="D14483" s="2">
        <v>2020</v>
      </c>
      <c r="E14483" s="2" t="s">
        <v>388</v>
      </c>
      <c r="F14483" s="2">
        <v>34938546</v>
      </c>
    </row>
    <row r="14484" spans="1:6" x14ac:dyDescent="0.25">
      <c r="A14484" s="2" t="s">
        <v>361</v>
      </c>
      <c r="B14484" s="2" t="s">
        <v>398</v>
      </c>
      <c r="C14484" s="2" t="s">
        <v>390</v>
      </c>
      <c r="D14484" s="2">
        <v>2021</v>
      </c>
      <c r="E14484" s="2" t="s">
        <v>388</v>
      </c>
      <c r="F14484" s="2">
        <v>37036689</v>
      </c>
    </row>
    <row r="14485" spans="1:6" x14ac:dyDescent="0.25">
      <c r="A14485" s="2" t="s">
        <v>362</v>
      </c>
      <c r="B14485" s="2" t="s">
        <v>403</v>
      </c>
      <c r="C14485" s="2" t="s">
        <v>387</v>
      </c>
      <c r="D14485" s="2">
        <v>2010</v>
      </c>
      <c r="E14485" s="2" t="s">
        <v>388</v>
      </c>
      <c r="F14485" s="2">
        <v>46662732</v>
      </c>
    </row>
    <row r="14486" spans="1:6" x14ac:dyDescent="0.25">
      <c r="A14486" s="2" t="s">
        <v>362</v>
      </c>
      <c r="B14486" s="2" t="s">
        <v>403</v>
      </c>
      <c r="C14486" s="2" t="s">
        <v>387</v>
      </c>
      <c r="D14486" s="2">
        <v>2011</v>
      </c>
      <c r="E14486" s="2" t="s">
        <v>388</v>
      </c>
      <c r="F14486" s="2">
        <v>58134044</v>
      </c>
    </row>
    <row r="14487" spans="1:6" x14ac:dyDescent="0.25">
      <c r="A14487" s="2" t="s">
        <v>362</v>
      </c>
      <c r="B14487" s="2" t="s">
        <v>403</v>
      </c>
      <c r="C14487" s="2" t="s">
        <v>387</v>
      </c>
      <c r="D14487" s="2">
        <v>2012</v>
      </c>
      <c r="E14487" s="2" t="s">
        <v>388</v>
      </c>
      <c r="F14487" s="2">
        <v>82083835</v>
      </c>
    </row>
    <row r="14488" spans="1:6" x14ac:dyDescent="0.25">
      <c r="A14488" s="2" t="s">
        <v>362</v>
      </c>
      <c r="B14488" s="2" t="s">
        <v>403</v>
      </c>
      <c r="C14488" s="2" t="s">
        <v>387</v>
      </c>
      <c r="D14488" s="2">
        <v>2013</v>
      </c>
      <c r="E14488" s="2" t="s">
        <v>388</v>
      </c>
      <c r="F14488" s="2">
        <v>50169209</v>
      </c>
    </row>
    <row r="14489" spans="1:6" x14ac:dyDescent="0.25">
      <c r="A14489" s="2" t="s">
        <v>362</v>
      </c>
      <c r="B14489" s="2" t="s">
        <v>403</v>
      </c>
      <c r="C14489" s="2" t="s">
        <v>387</v>
      </c>
      <c r="D14489" s="2">
        <v>2014</v>
      </c>
      <c r="E14489" s="2" t="s">
        <v>388</v>
      </c>
      <c r="F14489" s="2">
        <v>51662809</v>
      </c>
    </row>
    <row r="14490" spans="1:6" x14ac:dyDescent="0.25">
      <c r="A14490" s="2" t="s">
        <v>362</v>
      </c>
      <c r="B14490" s="2" t="s">
        <v>403</v>
      </c>
      <c r="C14490" s="2" t="s">
        <v>387</v>
      </c>
      <c r="D14490" s="2">
        <v>2015</v>
      </c>
      <c r="E14490" s="2" t="s">
        <v>388</v>
      </c>
      <c r="F14490" s="2">
        <v>27138104</v>
      </c>
    </row>
    <row r="14491" spans="1:6" x14ac:dyDescent="0.25">
      <c r="A14491" s="2" t="s">
        <v>362</v>
      </c>
      <c r="B14491" s="2" t="s">
        <v>403</v>
      </c>
      <c r="C14491" s="2" t="s">
        <v>387</v>
      </c>
      <c r="D14491" s="2">
        <v>2016</v>
      </c>
      <c r="E14491" s="2" t="s">
        <v>388</v>
      </c>
      <c r="F14491" s="2">
        <v>63164265</v>
      </c>
    </row>
    <row r="14492" spans="1:6" x14ac:dyDescent="0.25">
      <c r="A14492" s="2" t="s">
        <v>362</v>
      </c>
      <c r="B14492" s="2" t="s">
        <v>403</v>
      </c>
      <c r="C14492" s="2" t="s">
        <v>387</v>
      </c>
      <c r="D14492" s="2">
        <v>2017</v>
      </c>
      <c r="E14492" s="2" t="s">
        <v>388</v>
      </c>
      <c r="F14492" s="2">
        <v>35934522</v>
      </c>
    </row>
    <row r="14493" spans="1:6" x14ac:dyDescent="0.25">
      <c r="A14493" s="2" t="s">
        <v>362</v>
      </c>
      <c r="B14493" s="2" t="s">
        <v>403</v>
      </c>
      <c r="C14493" s="2" t="s">
        <v>387</v>
      </c>
      <c r="D14493" s="2">
        <v>2018</v>
      </c>
      <c r="E14493" s="2" t="s">
        <v>388</v>
      </c>
      <c r="F14493" s="2">
        <v>45851568</v>
      </c>
    </row>
    <row r="14494" spans="1:6" x14ac:dyDescent="0.25">
      <c r="A14494" s="2" t="s">
        <v>362</v>
      </c>
      <c r="B14494" s="2" t="s">
        <v>403</v>
      </c>
      <c r="C14494" s="2" t="s">
        <v>387</v>
      </c>
      <c r="D14494" s="2">
        <v>2019</v>
      </c>
      <c r="E14494" s="2" t="s">
        <v>388</v>
      </c>
      <c r="F14494" s="2">
        <v>48947695</v>
      </c>
    </row>
    <row r="14495" spans="1:6" x14ac:dyDescent="0.25">
      <c r="A14495" s="2" t="s">
        <v>362</v>
      </c>
      <c r="B14495" s="2" t="s">
        <v>403</v>
      </c>
      <c r="C14495" s="2" t="s">
        <v>387</v>
      </c>
      <c r="D14495" s="2">
        <v>2020</v>
      </c>
      <c r="E14495" s="2" t="s">
        <v>388</v>
      </c>
      <c r="F14495" s="2">
        <v>51905778</v>
      </c>
    </row>
    <row r="14496" spans="1:6" x14ac:dyDescent="0.25">
      <c r="A14496" s="2" t="s">
        <v>362</v>
      </c>
      <c r="B14496" s="2" t="s">
        <v>403</v>
      </c>
      <c r="C14496" s="2" t="s">
        <v>387</v>
      </c>
      <c r="D14496" s="2">
        <v>2021</v>
      </c>
      <c r="E14496" s="2" t="s">
        <v>388</v>
      </c>
      <c r="F14496" s="2">
        <v>53935984</v>
      </c>
    </row>
    <row r="14497" spans="1:6" x14ac:dyDescent="0.25">
      <c r="A14497" s="2" t="s">
        <v>362</v>
      </c>
      <c r="B14497" s="2" t="s">
        <v>403</v>
      </c>
      <c r="C14497" s="2" t="s">
        <v>389</v>
      </c>
      <c r="D14497" s="2">
        <v>2010</v>
      </c>
      <c r="E14497" s="2" t="s">
        <v>388</v>
      </c>
      <c r="F14497" s="2">
        <v>24858439</v>
      </c>
    </row>
    <row r="14498" spans="1:6" x14ac:dyDescent="0.25">
      <c r="A14498" s="2" t="s">
        <v>362</v>
      </c>
      <c r="B14498" s="2" t="s">
        <v>403</v>
      </c>
      <c r="C14498" s="2" t="s">
        <v>389</v>
      </c>
      <c r="D14498" s="2">
        <v>2011</v>
      </c>
      <c r="E14498" s="2" t="s">
        <v>388</v>
      </c>
      <c r="F14498" s="2">
        <v>116646281</v>
      </c>
    </row>
    <row r="14499" spans="1:6" x14ac:dyDescent="0.25">
      <c r="A14499" s="2" t="s">
        <v>362</v>
      </c>
      <c r="B14499" s="2" t="s">
        <v>403</v>
      </c>
      <c r="C14499" s="2" t="s">
        <v>389</v>
      </c>
      <c r="D14499" s="2">
        <v>2012</v>
      </c>
      <c r="E14499" s="2" t="s">
        <v>388</v>
      </c>
      <c r="F14499" s="2">
        <v>74265071</v>
      </c>
    </row>
    <row r="14500" spans="1:6" x14ac:dyDescent="0.25">
      <c r="A14500" s="2" t="s">
        <v>362</v>
      </c>
      <c r="B14500" s="2" t="s">
        <v>403</v>
      </c>
      <c r="C14500" s="2" t="s">
        <v>389</v>
      </c>
      <c r="D14500" s="2">
        <v>2013</v>
      </c>
      <c r="E14500" s="2" t="s">
        <v>388</v>
      </c>
      <c r="F14500" s="2">
        <v>33835412</v>
      </c>
    </row>
    <row r="14501" spans="1:6" x14ac:dyDescent="0.25">
      <c r="A14501" s="2" t="s">
        <v>362</v>
      </c>
      <c r="B14501" s="2" t="s">
        <v>403</v>
      </c>
      <c r="C14501" s="2" t="s">
        <v>389</v>
      </c>
      <c r="D14501" s="2">
        <v>2014</v>
      </c>
      <c r="E14501" s="2" t="s">
        <v>388</v>
      </c>
      <c r="F14501" s="2">
        <v>17829603</v>
      </c>
    </row>
    <row r="14502" spans="1:6" x14ac:dyDescent="0.25">
      <c r="A14502" s="2" t="s">
        <v>362</v>
      </c>
      <c r="B14502" s="2" t="s">
        <v>403</v>
      </c>
      <c r="C14502" s="2" t="s">
        <v>389</v>
      </c>
      <c r="D14502" s="2">
        <v>2015</v>
      </c>
      <c r="E14502" s="2" t="s">
        <v>388</v>
      </c>
      <c r="F14502" s="2">
        <v>27611051</v>
      </c>
    </row>
    <row r="14503" spans="1:6" x14ac:dyDescent="0.25">
      <c r="A14503" s="2" t="s">
        <v>362</v>
      </c>
      <c r="B14503" s="2" t="s">
        <v>403</v>
      </c>
      <c r="C14503" s="2" t="s">
        <v>389</v>
      </c>
      <c r="D14503" s="2">
        <v>2016</v>
      </c>
      <c r="E14503" s="2" t="s">
        <v>388</v>
      </c>
      <c r="F14503" s="2">
        <v>113136426</v>
      </c>
    </row>
    <row r="14504" spans="1:6" x14ac:dyDescent="0.25">
      <c r="A14504" s="2" t="s">
        <v>362</v>
      </c>
      <c r="B14504" s="2" t="s">
        <v>403</v>
      </c>
      <c r="C14504" s="2" t="s">
        <v>389</v>
      </c>
      <c r="D14504" s="2">
        <v>2017</v>
      </c>
      <c r="E14504" s="2" t="s">
        <v>388</v>
      </c>
      <c r="F14504" s="2">
        <v>47606172</v>
      </c>
    </row>
    <row r="14505" spans="1:6" x14ac:dyDescent="0.25">
      <c r="A14505" s="2" t="s">
        <v>362</v>
      </c>
      <c r="B14505" s="2" t="s">
        <v>403</v>
      </c>
      <c r="C14505" s="2" t="s">
        <v>389</v>
      </c>
      <c r="D14505" s="2">
        <v>2018</v>
      </c>
      <c r="E14505" s="2" t="s">
        <v>388</v>
      </c>
      <c r="F14505" s="2">
        <v>87448392</v>
      </c>
    </row>
    <row r="14506" spans="1:6" x14ac:dyDescent="0.25">
      <c r="A14506" s="2" t="s">
        <v>362</v>
      </c>
      <c r="B14506" s="2" t="s">
        <v>403</v>
      </c>
      <c r="C14506" s="2" t="s">
        <v>389</v>
      </c>
      <c r="D14506" s="2">
        <v>2019</v>
      </c>
      <c r="E14506" s="2" t="s">
        <v>388</v>
      </c>
      <c r="F14506" s="2">
        <v>88639186</v>
      </c>
    </row>
    <row r="14507" spans="1:6" x14ac:dyDescent="0.25">
      <c r="A14507" s="2" t="s">
        <v>362</v>
      </c>
      <c r="B14507" s="2" t="s">
        <v>403</v>
      </c>
      <c r="C14507" s="2" t="s">
        <v>389</v>
      </c>
      <c r="D14507" s="2">
        <v>2020</v>
      </c>
      <c r="E14507" s="2" t="s">
        <v>388</v>
      </c>
      <c r="F14507" s="2">
        <v>90507396</v>
      </c>
    </row>
    <row r="14508" spans="1:6" x14ac:dyDescent="0.25">
      <c r="A14508" s="2" t="s">
        <v>362</v>
      </c>
      <c r="B14508" s="2" t="s">
        <v>403</v>
      </c>
      <c r="C14508" s="2" t="s">
        <v>389</v>
      </c>
      <c r="D14508" s="2">
        <v>2021</v>
      </c>
      <c r="E14508" s="2" t="s">
        <v>388</v>
      </c>
      <c r="F14508" s="2">
        <v>91677155</v>
      </c>
    </row>
    <row r="14509" spans="1:6" x14ac:dyDescent="0.25">
      <c r="A14509" s="2" t="s">
        <v>362</v>
      </c>
      <c r="B14509" s="2" t="s">
        <v>403</v>
      </c>
      <c r="C14509" s="2" t="s">
        <v>390</v>
      </c>
      <c r="D14509" s="2">
        <v>2010</v>
      </c>
      <c r="E14509" s="2" t="s">
        <v>388</v>
      </c>
      <c r="F14509" s="2">
        <v>41528641</v>
      </c>
    </row>
    <row r="14510" spans="1:6" x14ac:dyDescent="0.25">
      <c r="A14510" s="2" t="s">
        <v>362</v>
      </c>
      <c r="B14510" s="2" t="s">
        <v>403</v>
      </c>
      <c r="C14510" s="2" t="s">
        <v>390</v>
      </c>
      <c r="D14510" s="2">
        <v>2011</v>
      </c>
      <c r="E14510" s="2" t="s">
        <v>388</v>
      </c>
      <c r="F14510" s="2">
        <v>35065237</v>
      </c>
    </row>
    <row r="14511" spans="1:6" x14ac:dyDescent="0.25">
      <c r="A14511" s="2" t="s">
        <v>362</v>
      </c>
      <c r="B14511" s="2" t="s">
        <v>403</v>
      </c>
      <c r="C14511" s="2" t="s">
        <v>390</v>
      </c>
      <c r="D14511" s="2">
        <v>2012</v>
      </c>
      <c r="E14511" s="2" t="s">
        <v>388</v>
      </c>
      <c r="F14511" s="2">
        <v>40155610</v>
      </c>
    </row>
    <row r="14512" spans="1:6" x14ac:dyDescent="0.25">
      <c r="A14512" s="2" t="s">
        <v>362</v>
      </c>
      <c r="B14512" s="2" t="s">
        <v>403</v>
      </c>
      <c r="C14512" s="2" t="s">
        <v>390</v>
      </c>
      <c r="D14512" s="2">
        <v>2013</v>
      </c>
      <c r="E14512" s="2" t="s">
        <v>388</v>
      </c>
      <c r="F14512" s="2">
        <v>33465071</v>
      </c>
    </row>
    <row r="14513" spans="1:6" x14ac:dyDescent="0.25">
      <c r="A14513" s="2" t="s">
        <v>362</v>
      </c>
      <c r="B14513" s="2" t="s">
        <v>403</v>
      </c>
      <c r="C14513" s="2" t="s">
        <v>390</v>
      </c>
      <c r="D14513" s="2">
        <v>2014</v>
      </c>
      <c r="E14513" s="2" t="s">
        <v>388</v>
      </c>
      <c r="F14513" s="2">
        <v>31988220</v>
      </c>
    </row>
    <row r="14514" spans="1:6" x14ac:dyDescent="0.25">
      <c r="A14514" s="2" t="s">
        <v>362</v>
      </c>
      <c r="B14514" s="2" t="s">
        <v>403</v>
      </c>
      <c r="C14514" s="2" t="s">
        <v>390</v>
      </c>
      <c r="D14514" s="2">
        <v>2015</v>
      </c>
      <c r="E14514" s="2" t="s">
        <v>388</v>
      </c>
      <c r="F14514" s="2">
        <v>24408260</v>
      </c>
    </row>
    <row r="14515" spans="1:6" x14ac:dyDescent="0.25">
      <c r="A14515" s="2" t="s">
        <v>362</v>
      </c>
      <c r="B14515" s="2" t="s">
        <v>403</v>
      </c>
      <c r="C14515" s="2" t="s">
        <v>390</v>
      </c>
      <c r="D14515" s="2">
        <v>2016</v>
      </c>
      <c r="E14515" s="2" t="s">
        <v>388</v>
      </c>
      <c r="F14515" s="2">
        <v>32842874</v>
      </c>
    </row>
    <row r="14516" spans="1:6" x14ac:dyDescent="0.25">
      <c r="A14516" s="2" t="s">
        <v>362</v>
      </c>
      <c r="B14516" s="2" t="s">
        <v>403</v>
      </c>
      <c r="C14516" s="2" t="s">
        <v>390</v>
      </c>
      <c r="D14516" s="2">
        <v>2017</v>
      </c>
      <c r="E14516" s="2" t="s">
        <v>388</v>
      </c>
      <c r="F14516" s="2">
        <v>83012591</v>
      </c>
    </row>
    <row r="14517" spans="1:6" x14ac:dyDescent="0.25">
      <c r="A14517" s="2" t="s">
        <v>362</v>
      </c>
      <c r="B14517" s="2" t="s">
        <v>403</v>
      </c>
      <c r="C14517" s="2" t="s">
        <v>390</v>
      </c>
      <c r="D14517" s="2">
        <v>2018</v>
      </c>
      <c r="E14517" s="2" t="s">
        <v>388</v>
      </c>
      <c r="F14517" s="2">
        <v>29701559</v>
      </c>
    </row>
    <row r="14518" spans="1:6" x14ac:dyDescent="0.25">
      <c r="A14518" s="2" t="s">
        <v>362</v>
      </c>
      <c r="B14518" s="2" t="s">
        <v>403</v>
      </c>
      <c r="C14518" s="2" t="s">
        <v>390</v>
      </c>
      <c r="D14518" s="2">
        <v>2019</v>
      </c>
      <c r="E14518" s="2" t="s">
        <v>388</v>
      </c>
      <c r="F14518" s="2">
        <v>30643380</v>
      </c>
    </row>
    <row r="14519" spans="1:6" x14ac:dyDescent="0.25">
      <c r="A14519" s="2" t="s">
        <v>362</v>
      </c>
      <c r="B14519" s="2" t="s">
        <v>403</v>
      </c>
      <c r="C14519" s="2" t="s">
        <v>390</v>
      </c>
      <c r="D14519" s="2">
        <v>2020</v>
      </c>
      <c r="E14519" s="2" t="s">
        <v>388</v>
      </c>
      <c r="F14519" s="2">
        <v>32443620</v>
      </c>
    </row>
    <row r="14520" spans="1:6" x14ac:dyDescent="0.25">
      <c r="A14520" s="2" t="s">
        <v>362</v>
      </c>
      <c r="B14520" s="2" t="s">
        <v>403</v>
      </c>
      <c r="C14520" s="2" t="s">
        <v>390</v>
      </c>
      <c r="D14520" s="2">
        <v>2021</v>
      </c>
      <c r="E14520" s="2" t="s">
        <v>388</v>
      </c>
      <c r="F14520" s="2">
        <v>34196133</v>
      </c>
    </row>
    <row r="14521" spans="1:6" x14ac:dyDescent="0.25">
      <c r="A14521" s="2" t="s">
        <v>363</v>
      </c>
      <c r="B14521" s="2" t="s">
        <v>391</v>
      </c>
      <c r="C14521" s="2" t="s">
        <v>387</v>
      </c>
      <c r="D14521" s="2">
        <v>2010</v>
      </c>
      <c r="E14521" s="2" t="s">
        <v>388</v>
      </c>
      <c r="F14521" s="2">
        <v>7591072</v>
      </c>
    </row>
    <row r="14522" spans="1:6" x14ac:dyDescent="0.25">
      <c r="A14522" s="2" t="s">
        <v>363</v>
      </c>
      <c r="B14522" s="2" t="s">
        <v>391</v>
      </c>
      <c r="C14522" s="2" t="s">
        <v>387</v>
      </c>
      <c r="D14522" s="2">
        <v>2011</v>
      </c>
      <c r="E14522" s="2" t="s">
        <v>388</v>
      </c>
      <c r="F14522" s="2">
        <v>35134184</v>
      </c>
    </row>
    <row r="14523" spans="1:6" x14ac:dyDescent="0.25">
      <c r="A14523" s="2" t="s">
        <v>363</v>
      </c>
      <c r="B14523" s="2" t="s">
        <v>391</v>
      </c>
      <c r="C14523" s="2" t="s">
        <v>387</v>
      </c>
      <c r="D14523" s="2">
        <v>2012</v>
      </c>
      <c r="E14523" s="2" t="s">
        <v>388</v>
      </c>
      <c r="F14523" s="2">
        <v>30606242</v>
      </c>
    </row>
    <row r="14524" spans="1:6" x14ac:dyDescent="0.25">
      <c r="A14524" s="2" t="s">
        <v>363</v>
      </c>
      <c r="B14524" s="2" t="s">
        <v>391</v>
      </c>
      <c r="C14524" s="2" t="s">
        <v>387</v>
      </c>
      <c r="D14524" s="2">
        <v>2013</v>
      </c>
      <c r="E14524" s="2" t="s">
        <v>388</v>
      </c>
      <c r="F14524" s="2">
        <v>17967510</v>
      </c>
    </row>
    <row r="14525" spans="1:6" x14ac:dyDescent="0.25">
      <c r="A14525" s="2" t="s">
        <v>363</v>
      </c>
      <c r="B14525" s="2" t="s">
        <v>391</v>
      </c>
      <c r="C14525" s="2" t="s">
        <v>387</v>
      </c>
      <c r="D14525" s="2">
        <v>2014</v>
      </c>
      <c r="E14525" s="2" t="s">
        <v>388</v>
      </c>
      <c r="F14525" s="2">
        <v>27529091</v>
      </c>
    </row>
    <row r="14526" spans="1:6" x14ac:dyDescent="0.25">
      <c r="A14526" s="2" t="s">
        <v>363</v>
      </c>
      <c r="B14526" s="2" t="s">
        <v>391</v>
      </c>
      <c r="C14526" s="2" t="s">
        <v>387</v>
      </c>
      <c r="D14526" s="2">
        <v>2015</v>
      </c>
      <c r="E14526" s="2" t="s">
        <v>388</v>
      </c>
      <c r="F14526" s="2">
        <v>35784690</v>
      </c>
    </row>
    <row r="14527" spans="1:6" x14ac:dyDescent="0.25">
      <c r="A14527" s="2" t="s">
        <v>363</v>
      </c>
      <c r="B14527" s="2" t="s">
        <v>391</v>
      </c>
      <c r="C14527" s="2" t="s">
        <v>387</v>
      </c>
      <c r="D14527" s="2">
        <v>2016</v>
      </c>
      <c r="E14527" s="2" t="s">
        <v>388</v>
      </c>
      <c r="F14527" s="2">
        <v>21922938</v>
      </c>
    </row>
    <row r="14528" spans="1:6" x14ac:dyDescent="0.25">
      <c r="A14528" s="2" t="s">
        <v>363</v>
      </c>
      <c r="B14528" s="2" t="s">
        <v>391</v>
      </c>
      <c r="C14528" s="2" t="s">
        <v>387</v>
      </c>
      <c r="D14528" s="2">
        <v>2017</v>
      </c>
      <c r="E14528" s="2" t="s">
        <v>388</v>
      </c>
      <c r="F14528" s="2">
        <v>21764095</v>
      </c>
    </row>
    <row r="14529" spans="1:6" x14ac:dyDescent="0.25">
      <c r="A14529" s="2" t="s">
        <v>363</v>
      </c>
      <c r="B14529" s="2" t="s">
        <v>391</v>
      </c>
      <c r="C14529" s="2" t="s">
        <v>387</v>
      </c>
      <c r="D14529" s="2">
        <v>2018</v>
      </c>
      <c r="E14529" s="2" t="s">
        <v>388</v>
      </c>
      <c r="F14529" s="2">
        <v>32782462</v>
      </c>
    </row>
    <row r="14530" spans="1:6" x14ac:dyDescent="0.25">
      <c r="A14530" s="2" t="s">
        <v>363</v>
      </c>
      <c r="B14530" s="2" t="s">
        <v>391</v>
      </c>
      <c r="C14530" s="2" t="s">
        <v>387</v>
      </c>
      <c r="D14530" s="2">
        <v>2019</v>
      </c>
      <c r="E14530" s="2" t="s">
        <v>388</v>
      </c>
      <c r="F14530" s="2">
        <v>34672563</v>
      </c>
    </row>
    <row r="14531" spans="1:6" x14ac:dyDescent="0.25">
      <c r="A14531" s="2" t="s">
        <v>363</v>
      </c>
      <c r="B14531" s="2" t="s">
        <v>391</v>
      </c>
      <c r="C14531" s="2" t="s">
        <v>387</v>
      </c>
      <c r="D14531" s="2">
        <v>2020</v>
      </c>
      <c r="E14531" s="2" t="s">
        <v>388</v>
      </c>
      <c r="F14531" s="2">
        <v>36321490</v>
      </c>
    </row>
    <row r="14532" spans="1:6" x14ac:dyDescent="0.25">
      <c r="A14532" s="2" t="s">
        <v>363</v>
      </c>
      <c r="B14532" s="2" t="s">
        <v>391</v>
      </c>
      <c r="C14532" s="2" t="s">
        <v>387</v>
      </c>
      <c r="D14532" s="2">
        <v>2021</v>
      </c>
      <c r="E14532" s="2" t="s">
        <v>388</v>
      </c>
      <c r="F14532" s="2">
        <v>37275934</v>
      </c>
    </row>
    <row r="14533" spans="1:6" x14ac:dyDescent="0.25">
      <c r="A14533" s="2" t="s">
        <v>363</v>
      </c>
      <c r="B14533" s="2" t="s">
        <v>391</v>
      </c>
      <c r="C14533" s="2" t="s">
        <v>389</v>
      </c>
      <c r="D14533" s="2">
        <v>2010</v>
      </c>
      <c r="E14533" s="2" t="s">
        <v>388</v>
      </c>
      <c r="F14533" s="2">
        <v>43037791</v>
      </c>
    </row>
    <row r="14534" spans="1:6" x14ac:dyDescent="0.25">
      <c r="A14534" s="2" t="s">
        <v>363</v>
      </c>
      <c r="B14534" s="2" t="s">
        <v>391</v>
      </c>
      <c r="C14534" s="2" t="s">
        <v>389</v>
      </c>
      <c r="D14534" s="2">
        <v>2011</v>
      </c>
      <c r="E14534" s="2" t="s">
        <v>388</v>
      </c>
      <c r="F14534" s="2">
        <v>5086468</v>
      </c>
    </row>
    <row r="14535" spans="1:6" x14ac:dyDescent="0.25">
      <c r="A14535" s="2" t="s">
        <v>363</v>
      </c>
      <c r="B14535" s="2" t="s">
        <v>391</v>
      </c>
      <c r="C14535" s="2" t="s">
        <v>389</v>
      </c>
      <c r="D14535" s="2">
        <v>2012</v>
      </c>
      <c r="E14535" s="2" t="s">
        <v>388</v>
      </c>
      <c r="F14535" s="2">
        <v>24563819</v>
      </c>
    </row>
    <row r="14536" spans="1:6" x14ac:dyDescent="0.25">
      <c r="A14536" s="2" t="s">
        <v>363</v>
      </c>
      <c r="B14536" s="2" t="s">
        <v>391</v>
      </c>
      <c r="C14536" s="2" t="s">
        <v>389</v>
      </c>
      <c r="D14536" s="2">
        <v>2013</v>
      </c>
      <c r="E14536" s="2" t="s">
        <v>388</v>
      </c>
      <c r="F14536" s="2">
        <v>2280701</v>
      </c>
    </row>
    <row r="14537" spans="1:6" x14ac:dyDescent="0.25">
      <c r="A14537" s="2" t="s">
        <v>363</v>
      </c>
      <c r="B14537" s="2" t="s">
        <v>391</v>
      </c>
      <c r="C14537" s="2" t="s">
        <v>389</v>
      </c>
      <c r="D14537" s="2">
        <v>2014</v>
      </c>
      <c r="E14537" s="2" t="s">
        <v>388</v>
      </c>
      <c r="F14537" s="2">
        <v>3575827</v>
      </c>
    </row>
    <row r="14538" spans="1:6" x14ac:dyDescent="0.25">
      <c r="A14538" s="2" t="s">
        <v>363</v>
      </c>
      <c r="B14538" s="2" t="s">
        <v>391</v>
      </c>
      <c r="C14538" s="2" t="s">
        <v>389</v>
      </c>
      <c r="D14538" s="2">
        <v>2015</v>
      </c>
      <c r="E14538" s="2" t="s">
        <v>388</v>
      </c>
      <c r="F14538" s="2">
        <v>5634000</v>
      </c>
    </row>
    <row r="14539" spans="1:6" x14ac:dyDescent="0.25">
      <c r="A14539" s="2" t="s">
        <v>363</v>
      </c>
      <c r="B14539" s="2" t="s">
        <v>391</v>
      </c>
      <c r="C14539" s="2" t="s">
        <v>389</v>
      </c>
      <c r="D14539" s="2">
        <v>2016</v>
      </c>
      <c r="E14539" s="2" t="s">
        <v>388</v>
      </c>
      <c r="F14539" s="2">
        <v>9092614</v>
      </c>
    </row>
    <row r="14540" spans="1:6" x14ac:dyDescent="0.25">
      <c r="A14540" s="2" t="s">
        <v>363</v>
      </c>
      <c r="B14540" s="2" t="s">
        <v>391</v>
      </c>
      <c r="C14540" s="2" t="s">
        <v>389</v>
      </c>
      <c r="D14540" s="2">
        <v>2017</v>
      </c>
      <c r="E14540" s="2" t="s">
        <v>388</v>
      </c>
      <c r="F14540" s="2">
        <v>3758028</v>
      </c>
    </row>
    <row r="14541" spans="1:6" x14ac:dyDescent="0.25">
      <c r="A14541" s="2" t="s">
        <v>363</v>
      </c>
      <c r="B14541" s="2" t="s">
        <v>391</v>
      </c>
      <c r="C14541" s="2" t="s">
        <v>389</v>
      </c>
      <c r="D14541" s="2">
        <v>2018</v>
      </c>
      <c r="E14541" s="2" t="s">
        <v>388</v>
      </c>
      <c r="F14541" s="2">
        <v>7992577</v>
      </c>
    </row>
    <row r="14542" spans="1:6" x14ac:dyDescent="0.25">
      <c r="A14542" s="2" t="s">
        <v>363</v>
      </c>
      <c r="B14542" s="2" t="s">
        <v>391</v>
      </c>
      <c r="C14542" s="2" t="s">
        <v>389</v>
      </c>
      <c r="D14542" s="2">
        <v>2019</v>
      </c>
      <c r="E14542" s="2" t="s">
        <v>388</v>
      </c>
      <c r="F14542" s="2">
        <v>8126848</v>
      </c>
    </row>
    <row r="14543" spans="1:6" x14ac:dyDescent="0.25">
      <c r="A14543" s="2" t="s">
        <v>363</v>
      </c>
      <c r="B14543" s="2" t="s">
        <v>391</v>
      </c>
      <c r="C14543" s="2" t="s">
        <v>389</v>
      </c>
      <c r="D14543" s="2">
        <v>2020</v>
      </c>
      <c r="E14543" s="2" t="s">
        <v>388</v>
      </c>
      <c r="F14543" s="2">
        <v>8214919</v>
      </c>
    </row>
    <row r="14544" spans="1:6" x14ac:dyDescent="0.25">
      <c r="A14544" s="2" t="s">
        <v>363</v>
      </c>
      <c r="B14544" s="2" t="s">
        <v>391</v>
      </c>
      <c r="C14544" s="2" t="s">
        <v>389</v>
      </c>
      <c r="D14544" s="2">
        <v>2021</v>
      </c>
      <c r="E14544" s="2" t="s">
        <v>388</v>
      </c>
      <c r="F14544" s="2">
        <v>8282573</v>
      </c>
    </row>
    <row r="14545" spans="1:6" x14ac:dyDescent="0.25">
      <c r="A14545" s="2" t="s">
        <v>363</v>
      </c>
      <c r="B14545" s="2" t="s">
        <v>391</v>
      </c>
      <c r="C14545" s="2" t="s">
        <v>390</v>
      </c>
      <c r="D14545" s="2">
        <v>2010</v>
      </c>
      <c r="E14545" s="2" t="s">
        <v>388</v>
      </c>
      <c r="F14545" s="2">
        <v>232950</v>
      </c>
    </row>
    <row r="14546" spans="1:6" x14ac:dyDescent="0.25">
      <c r="A14546" s="2" t="s">
        <v>363</v>
      </c>
      <c r="B14546" s="2" t="s">
        <v>391</v>
      </c>
      <c r="C14546" s="2" t="s">
        <v>390</v>
      </c>
      <c r="D14546" s="2">
        <v>2011</v>
      </c>
      <c r="E14546" s="2" t="s">
        <v>388</v>
      </c>
      <c r="F14546" s="2">
        <v>285000</v>
      </c>
    </row>
    <row r="14547" spans="1:6" x14ac:dyDescent="0.25">
      <c r="A14547" s="2" t="s">
        <v>363</v>
      </c>
      <c r="B14547" s="2" t="s">
        <v>391</v>
      </c>
      <c r="C14547" s="2" t="s">
        <v>390</v>
      </c>
      <c r="D14547" s="2">
        <v>2012</v>
      </c>
      <c r="E14547" s="2" t="s">
        <v>388</v>
      </c>
      <c r="F14547" s="2">
        <v>129000</v>
      </c>
    </row>
    <row r="14548" spans="1:6" x14ac:dyDescent="0.25">
      <c r="A14548" s="2" t="s">
        <v>363</v>
      </c>
      <c r="B14548" s="2" t="s">
        <v>391</v>
      </c>
      <c r="C14548" s="2" t="s">
        <v>390</v>
      </c>
      <c r="D14548" s="2">
        <v>2013</v>
      </c>
      <c r="E14548" s="2" t="s">
        <v>388</v>
      </c>
      <c r="F14548" s="2">
        <v>640953</v>
      </c>
    </row>
    <row r="14549" spans="1:6" x14ac:dyDescent="0.25">
      <c r="A14549" s="2" t="s">
        <v>363</v>
      </c>
      <c r="B14549" s="2" t="s">
        <v>391</v>
      </c>
      <c r="C14549" s="2" t="s">
        <v>390</v>
      </c>
      <c r="D14549" s="2">
        <v>2014</v>
      </c>
      <c r="E14549" s="2" t="s">
        <v>388</v>
      </c>
      <c r="F14549" s="2">
        <v>2444177</v>
      </c>
    </row>
    <row r="14550" spans="1:6" x14ac:dyDescent="0.25">
      <c r="A14550" s="2" t="s">
        <v>363</v>
      </c>
      <c r="B14550" s="2" t="s">
        <v>391</v>
      </c>
      <c r="C14550" s="2" t="s">
        <v>390</v>
      </c>
      <c r="D14550" s="2">
        <v>2015</v>
      </c>
      <c r="E14550" s="2" t="s">
        <v>388</v>
      </c>
      <c r="F14550" s="2">
        <v>580000</v>
      </c>
    </row>
    <row r="14551" spans="1:6" x14ac:dyDescent="0.25">
      <c r="A14551" s="2" t="s">
        <v>363</v>
      </c>
      <c r="B14551" s="2" t="s">
        <v>391</v>
      </c>
      <c r="C14551" s="2" t="s">
        <v>390</v>
      </c>
      <c r="D14551" s="2">
        <v>2017</v>
      </c>
      <c r="E14551" s="2" t="s">
        <v>388</v>
      </c>
      <c r="F14551" s="2">
        <v>397072</v>
      </c>
    </row>
    <row r="14552" spans="1:6" x14ac:dyDescent="0.25">
      <c r="A14552" s="2" t="s">
        <v>363</v>
      </c>
      <c r="B14552" s="2" t="s">
        <v>391</v>
      </c>
      <c r="C14552" s="2" t="s">
        <v>390</v>
      </c>
      <c r="D14552" s="2">
        <v>2018</v>
      </c>
      <c r="E14552" s="2" t="s">
        <v>388</v>
      </c>
      <c r="F14552" s="2">
        <v>484781</v>
      </c>
    </row>
    <row r="14553" spans="1:6" x14ac:dyDescent="0.25">
      <c r="A14553" s="2" t="s">
        <v>363</v>
      </c>
      <c r="B14553" s="2" t="s">
        <v>391</v>
      </c>
      <c r="C14553" s="2" t="s">
        <v>390</v>
      </c>
      <c r="D14553" s="2">
        <v>2019</v>
      </c>
      <c r="E14553" s="2" t="s">
        <v>388</v>
      </c>
      <c r="F14553" s="2">
        <v>488844</v>
      </c>
    </row>
    <row r="14554" spans="1:6" x14ac:dyDescent="0.25">
      <c r="A14554" s="2" t="s">
        <v>363</v>
      </c>
      <c r="B14554" s="2" t="s">
        <v>391</v>
      </c>
      <c r="C14554" s="2" t="s">
        <v>390</v>
      </c>
      <c r="D14554" s="2">
        <v>2020</v>
      </c>
      <c r="E14554" s="2" t="s">
        <v>388</v>
      </c>
      <c r="F14554" s="2">
        <v>503605</v>
      </c>
    </row>
    <row r="14555" spans="1:6" x14ac:dyDescent="0.25">
      <c r="A14555" s="2" t="s">
        <v>363</v>
      </c>
      <c r="B14555" s="2" t="s">
        <v>391</v>
      </c>
      <c r="C14555" s="2" t="s">
        <v>390</v>
      </c>
      <c r="D14555" s="2">
        <v>2021</v>
      </c>
      <c r="E14555" s="2" t="s">
        <v>388</v>
      </c>
      <c r="F14555" s="2">
        <v>516629</v>
      </c>
    </row>
    <row r="14556" spans="1:6" x14ac:dyDescent="0.25">
      <c r="A14556" s="2" t="s">
        <v>363</v>
      </c>
      <c r="B14556" s="2" t="s">
        <v>423</v>
      </c>
      <c r="C14556" s="2" t="s">
        <v>387</v>
      </c>
      <c r="D14556" s="2">
        <v>2010</v>
      </c>
      <c r="E14556" s="2" t="s">
        <v>388</v>
      </c>
      <c r="F14556" s="2">
        <v>34398039</v>
      </c>
    </row>
    <row r="14557" spans="1:6" x14ac:dyDescent="0.25">
      <c r="A14557" s="2" t="s">
        <v>363</v>
      </c>
      <c r="B14557" s="2" t="s">
        <v>423</v>
      </c>
      <c r="C14557" s="2" t="s">
        <v>387</v>
      </c>
      <c r="D14557" s="2">
        <v>2011</v>
      </c>
      <c r="E14557" s="2" t="s">
        <v>388</v>
      </c>
      <c r="F14557" s="2">
        <v>3850332</v>
      </c>
    </row>
    <row r="14558" spans="1:6" x14ac:dyDescent="0.25">
      <c r="A14558" s="2" t="s">
        <v>363</v>
      </c>
      <c r="B14558" s="2" t="s">
        <v>423</v>
      </c>
      <c r="C14558" s="2" t="s">
        <v>387</v>
      </c>
      <c r="D14558" s="2">
        <v>2012</v>
      </c>
      <c r="E14558" s="2" t="s">
        <v>388</v>
      </c>
      <c r="F14558" s="2">
        <v>9042397</v>
      </c>
    </row>
    <row r="14559" spans="1:6" x14ac:dyDescent="0.25">
      <c r="A14559" s="2" t="s">
        <v>363</v>
      </c>
      <c r="B14559" s="2" t="s">
        <v>423</v>
      </c>
      <c r="C14559" s="2" t="s">
        <v>387</v>
      </c>
      <c r="D14559" s="2">
        <v>2013</v>
      </c>
      <c r="E14559" s="2" t="s">
        <v>388</v>
      </c>
      <c r="F14559" s="2">
        <v>9352524</v>
      </c>
    </row>
    <row r="14560" spans="1:6" x14ac:dyDescent="0.25">
      <c r="A14560" s="2" t="s">
        <v>363</v>
      </c>
      <c r="B14560" s="2" t="s">
        <v>423</v>
      </c>
      <c r="C14560" s="2" t="s">
        <v>387</v>
      </c>
      <c r="D14560" s="2">
        <v>2014</v>
      </c>
      <c r="E14560" s="2" t="s">
        <v>388</v>
      </c>
      <c r="F14560" s="2">
        <v>11512624</v>
      </c>
    </row>
    <row r="14561" spans="1:6" x14ac:dyDescent="0.25">
      <c r="A14561" s="2" t="s">
        <v>363</v>
      </c>
      <c r="B14561" s="2" t="s">
        <v>423</v>
      </c>
      <c r="C14561" s="2" t="s">
        <v>387</v>
      </c>
      <c r="D14561" s="2">
        <v>2015</v>
      </c>
      <c r="E14561" s="2" t="s">
        <v>388</v>
      </c>
      <c r="F14561" s="2">
        <v>17629818</v>
      </c>
    </row>
    <row r="14562" spans="1:6" x14ac:dyDescent="0.25">
      <c r="A14562" s="2" t="s">
        <v>363</v>
      </c>
      <c r="B14562" s="2" t="s">
        <v>423</v>
      </c>
      <c r="C14562" s="2" t="s">
        <v>387</v>
      </c>
      <c r="D14562" s="2">
        <v>2016</v>
      </c>
      <c r="E14562" s="2" t="s">
        <v>388</v>
      </c>
      <c r="F14562" s="2">
        <v>11524863</v>
      </c>
    </row>
    <row r="14563" spans="1:6" x14ac:dyDescent="0.25">
      <c r="A14563" s="2" t="s">
        <v>363</v>
      </c>
      <c r="B14563" s="2" t="s">
        <v>423</v>
      </c>
      <c r="C14563" s="2" t="s">
        <v>387</v>
      </c>
      <c r="D14563" s="2">
        <v>2017</v>
      </c>
      <c r="E14563" s="2" t="s">
        <v>388</v>
      </c>
      <c r="F14563" s="2">
        <v>19069606</v>
      </c>
    </row>
    <row r="14564" spans="1:6" x14ac:dyDescent="0.25">
      <c r="A14564" s="2" t="s">
        <v>363</v>
      </c>
      <c r="B14564" s="2" t="s">
        <v>423</v>
      </c>
      <c r="C14564" s="2" t="s">
        <v>387</v>
      </c>
      <c r="D14564" s="2">
        <v>2018</v>
      </c>
      <c r="E14564" s="2" t="s">
        <v>388</v>
      </c>
      <c r="F14564" s="2">
        <v>25803454</v>
      </c>
    </row>
    <row r="14565" spans="1:6" x14ac:dyDescent="0.25">
      <c r="A14565" s="2" t="s">
        <v>363</v>
      </c>
      <c r="B14565" s="2" t="s">
        <v>423</v>
      </c>
      <c r="C14565" s="2" t="s">
        <v>387</v>
      </c>
      <c r="D14565" s="2">
        <v>2019</v>
      </c>
      <c r="E14565" s="2" t="s">
        <v>388</v>
      </c>
      <c r="F14565" s="2">
        <v>27632209</v>
      </c>
    </row>
    <row r="14566" spans="1:6" x14ac:dyDescent="0.25">
      <c r="A14566" s="2" t="s">
        <v>363</v>
      </c>
      <c r="B14566" s="2" t="s">
        <v>423</v>
      </c>
      <c r="C14566" s="2" t="s">
        <v>387</v>
      </c>
      <c r="D14566" s="2">
        <v>2020</v>
      </c>
      <c r="E14566" s="2" t="s">
        <v>388</v>
      </c>
      <c r="F14566" s="2">
        <v>29260897</v>
      </c>
    </row>
    <row r="14567" spans="1:6" x14ac:dyDescent="0.25">
      <c r="A14567" s="2" t="s">
        <v>363</v>
      </c>
      <c r="B14567" s="2" t="s">
        <v>423</v>
      </c>
      <c r="C14567" s="2" t="s">
        <v>387</v>
      </c>
      <c r="D14567" s="2">
        <v>2021</v>
      </c>
      <c r="E14567" s="2" t="s">
        <v>388</v>
      </c>
      <c r="F14567" s="2">
        <v>30298872</v>
      </c>
    </row>
    <row r="14568" spans="1:6" x14ac:dyDescent="0.25">
      <c r="A14568" s="2" t="s">
        <v>363</v>
      </c>
      <c r="B14568" s="2" t="s">
        <v>423</v>
      </c>
      <c r="C14568" s="2" t="s">
        <v>389</v>
      </c>
      <c r="D14568" s="2">
        <v>2010</v>
      </c>
      <c r="E14568" s="2" t="s">
        <v>388</v>
      </c>
      <c r="F14568" s="2">
        <v>1679549</v>
      </c>
    </row>
    <row r="14569" spans="1:6" x14ac:dyDescent="0.25">
      <c r="A14569" s="2" t="s">
        <v>363</v>
      </c>
      <c r="B14569" s="2" t="s">
        <v>423</v>
      </c>
      <c r="C14569" s="2" t="s">
        <v>389</v>
      </c>
      <c r="D14569" s="2">
        <v>2011</v>
      </c>
      <c r="E14569" s="2" t="s">
        <v>388</v>
      </c>
      <c r="F14569" s="2">
        <v>2867300</v>
      </c>
    </row>
    <row r="14570" spans="1:6" x14ac:dyDescent="0.25">
      <c r="A14570" s="2" t="s">
        <v>363</v>
      </c>
      <c r="B14570" s="2" t="s">
        <v>423</v>
      </c>
      <c r="C14570" s="2" t="s">
        <v>389</v>
      </c>
      <c r="D14570" s="2">
        <v>2012</v>
      </c>
      <c r="E14570" s="2" t="s">
        <v>388</v>
      </c>
      <c r="F14570" s="2">
        <v>32257546</v>
      </c>
    </row>
    <row r="14571" spans="1:6" x14ac:dyDescent="0.25">
      <c r="A14571" s="2" t="s">
        <v>363</v>
      </c>
      <c r="B14571" s="2" t="s">
        <v>423</v>
      </c>
      <c r="C14571" s="2" t="s">
        <v>389</v>
      </c>
      <c r="D14571" s="2">
        <v>2013</v>
      </c>
      <c r="E14571" s="2" t="s">
        <v>388</v>
      </c>
      <c r="F14571" s="2">
        <v>12931550</v>
      </c>
    </row>
    <row r="14572" spans="1:6" x14ac:dyDescent="0.25">
      <c r="A14572" s="2" t="s">
        <v>363</v>
      </c>
      <c r="B14572" s="2" t="s">
        <v>423</v>
      </c>
      <c r="C14572" s="2" t="s">
        <v>389</v>
      </c>
      <c r="D14572" s="2">
        <v>2014</v>
      </c>
      <c r="E14572" s="2" t="s">
        <v>388</v>
      </c>
      <c r="F14572" s="2">
        <v>2969507</v>
      </c>
    </row>
    <row r="14573" spans="1:6" x14ac:dyDescent="0.25">
      <c r="A14573" s="2" t="s">
        <v>363</v>
      </c>
      <c r="B14573" s="2" t="s">
        <v>423</v>
      </c>
      <c r="C14573" s="2" t="s">
        <v>389</v>
      </c>
      <c r="D14573" s="2">
        <v>2015</v>
      </c>
      <c r="E14573" s="2" t="s">
        <v>388</v>
      </c>
      <c r="F14573" s="2">
        <v>29163747</v>
      </c>
    </row>
    <row r="14574" spans="1:6" x14ac:dyDescent="0.25">
      <c r="A14574" s="2" t="s">
        <v>363</v>
      </c>
      <c r="B14574" s="2" t="s">
        <v>423</v>
      </c>
      <c r="C14574" s="2" t="s">
        <v>389</v>
      </c>
      <c r="D14574" s="2">
        <v>2016</v>
      </c>
      <c r="E14574" s="2" t="s">
        <v>388</v>
      </c>
      <c r="F14574" s="2">
        <v>10968193</v>
      </c>
    </row>
    <row r="14575" spans="1:6" x14ac:dyDescent="0.25">
      <c r="A14575" s="2" t="s">
        <v>363</v>
      </c>
      <c r="B14575" s="2" t="s">
        <v>423</v>
      </c>
      <c r="C14575" s="2" t="s">
        <v>389</v>
      </c>
      <c r="D14575" s="2">
        <v>2017</v>
      </c>
      <c r="E14575" s="2" t="s">
        <v>388</v>
      </c>
      <c r="F14575" s="2">
        <v>6495397</v>
      </c>
    </row>
    <row r="14576" spans="1:6" x14ac:dyDescent="0.25">
      <c r="A14576" s="2" t="s">
        <v>363</v>
      </c>
      <c r="B14576" s="2" t="s">
        <v>423</v>
      </c>
      <c r="C14576" s="2" t="s">
        <v>389</v>
      </c>
      <c r="D14576" s="2">
        <v>2018</v>
      </c>
      <c r="E14576" s="2" t="s">
        <v>388</v>
      </c>
      <c r="F14576" s="2">
        <v>15355557</v>
      </c>
    </row>
    <row r="14577" spans="1:6" x14ac:dyDescent="0.25">
      <c r="A14577" s="2" t="s">
        <v>363</v>
      </c>
      <c r="B14577" s="2" t="s">
        <v>423</v>
      </c>
      <c r="C14577" s="2" t="s">
        <v>389</v>
      </c>
      <c r="D14577" s="2">
        <v>2019</v>
      </c>
      <c r="E14577" s="2" t="s">
        <v>388</v>
      </c>
      <c r="F14577" s="2">
        <v>16344632</v>
      </c>
    </row>
    <row r="14578" spans="1:6" x14ac:dyDescent="0.25">
      <c r="A14578" s="2" t="s">
        <v>363</v>
      </c>
      <c r="B14578" s="2" t="s">
        <v>423</v>
      </c>
      <c r="C14578" s="2" t="s">
        <v>389</v>
      </c>
      <c r="D14578" s="2">
        <v>2020</v>
      </c>
      <c r="E14578" s="2" t="s">
        <v>388</v>
      </c>
      <c r="F14578" s="2">
        <v>16586029</v>
      </c>
    </row>
    <row r="14579" spans="1:6" x14ac:dyDescent="0.25">
      <c r="A14579" s="2" t="s">
        <v>363</v>
      </c>
      <c r="B14579" s="2" t="s">
        <v>423</v>
      </c>
      <c r="C14579" s="2" t="s">
        <v>389</v>
      </c>
      <c r="D14579" s="2">
        <v>2021</v>
      </c>
      <c r="E14579" s="2" t="s">
        <v>388</v>
      </c>
      <c r="F14579" s="2">
        <v>16844883</v>
      </c>
    </row>
    <row r="14580" spans="1:6" x14ac:dyDescent="0.25">
      <c r="A14580" s="2" t="s">
        <v>363</v>
      </c>
      <c r="B14580" s="2" t="s">
        <v>423</v>
      </c>
      <c r="C14580" s="2" t="s">
        <v>390</v>
      </c>
      <c r="D14580" s="2">
        <v>2010</v>
      </c>
      <c r="E14580" s="2" t="s">
        <v>388</v>
      </c>
      <c r="F14580" s="2">
        <v>3463685</v>
      </c>
    </row>
    <row r="14581" spans="1:6" x14ac:dyDescent="0.25">
      <c r="A14581" s="2" t="s">
        <v>363</v>
      </c>
      <c r="B14581" s="2" t="s">
        <v>423</v>
      </c>
      <c r="C14581" s="2" t="s">
        <v>390</v>
      </c>
      <c r="D14581" s="2">
        <v>2011</v>
      </c>
      <c r="E14581" s="2" t="s">
        <v>388</v>
      </c>
      <c r="F14581" s="2">
        <v>2567785</v>
      </c>
    </row>
    <row r="14582" spans="1:6" x14ac:dyDescent="0.25">
      <c r="A14582" s="2" t="s">
        <v>363</v>
      </c>
      <c r="B14582" s="2" t="s">
        <v>423</v>
      </c>
      <c r="C14582" s="2" t="s">
        <v>390</v>
      </c>
      <c r="D14582" s="2">
        <v>2012</v>
      </c>
      <c r="E14582" s="2" t="s">
        <v>388</v>
      </c>
      <c r="F14582" s="2">
        <v>2325987</v>
      </c>
    </row>
    <row r="14583" spans="1:6" x14ac:dyDescent="0.25">
      <c r="A14583" s="2" t="s">
        <v>363</v>
      </c>
      <c r="B14583" s="2" t="s">
        <v>423</v>
      </c>
      <c r="C14583" s="2" t="s">
        <v>390</v>
      </c>
      <c r="D14583" s="2">
        <v>2013</v>
      </c>
      <c r="E14583" s="2" t="s">
        <v>388</v>
      </c>
      <c r="F14583" s="2">
        <v>5015959</v>
      </c>
    </row>
    <row r="14584" spans="1:6" x14ac:dyDescent="0.25">
      <c r="A14584" s="2" t="s">
        <v>363</v>
      </c>
      <c r="B14584" s="2" t="s">
        <v>423</v>
      </c>
      <c r="C14584" s="2" t="s">
        <v>390</v>
      </c>
      <c r="D14584" s="2">
        <v>2014</v>
      </c>
      <c r="E14584" s="2" t="s">
        <v>388</v>
      </c>
      <c r="F14584" s="2">
        <v>2676956</v>
      </c>
    </row>
    <row r="14585" spans="1:6" x14ac:dyDescent="0.25">
      <c r="A14585" s="2" t="s">
        <v>364</v>
      </c>
      <c r="B14585" s="2" t="s">
        <v>409</v>
      </c>
      <c r="C14585" s="2" t="s">
        <v>387</v>
      </c>
      <c r="D14585" s="2">
        <v>2010</v>
      </c>
      <c r="E14585" s="2" t="s">
        <v>388</v>
      </c>
      <c r="F14585" s="2">
        <v>35179618</v>
      </c>
    </row>
    <row r="14586" spans="1:6" x14ac:dyDescent="0.25">
      <c r="A14586" s="2" t="s">
        <v>364</v>
      </c>
      <c r="B14586" s="2" t="s">
        <v>409</v>
      </c>
      <c r="C14586" s="2" t="s">
        <v>387</v>
      </c>
      <c r="D14586" s="2">
        <v>2011</v>
      </c>
      <c r="E14586" s="2" t="s">
        <v>388</v>
      </c>
      <c r="F14586" s="2">
        <v>88759896</v>
      </c>
    </row>
    <row r="14587" spans="1:6" x14ac:dyDescent="0.25">
      <c r="A14587" s="2" t="s">
        <v>364</v>
      </c>
      <c r="B14587" s="2" t="s">
        <v>409</v>
      </c>
      <c r="C14587" s="2" t="s">
        <v>387</v>
      </c>
      <c r="D14587" s="2">
        <v>2012</v>
      </c>
      <c r="E14587" s="2" t="s">
        <v>388</v>
      </c>
      <c r="F14587" s="2">
        <v>95466318</v>
      </c>
    </row>
    <row r="14588" spans="1:6" x14ac:dyDescent="0.25">
      <c r="A14588" s="2" t="s">
        <v>364</v>
      </c>
      <c r="B14588" s="2" t="s">
        <v>409</v>
      </c>
      <c r="C14588" s="2" t="s">
        <v>387</v>
      </c>
      <c r="D14588" s="2">
        <v>2013</v>
      </c>
      <c r="E14588" s="2" t="s">
        <v>388</v>
      </c>
      <c r="F14588" s="2">
        <v>28627756</v>
      </c>
    </row>
    <row r="14589" spans="1:6" x14ac:dyDescent="0.25">
      <c r="A14589" s="2" t="s">
        <v>364</v>
      </c>
      <c r="B14589" s="2" t="s">
        <v>409</v>
      </c>
      <c r="C14589" s="2" t="s">
        <v>387</v>
      </c>
      <c r="D14589" s="2">
        <v>2014</v>
      </c>
      <c r="E14589" s="2" t="s">
        <v>388</v>
      </c>
      <c r="F14589" s="2">
        <v>59932294</v>
      </c>
    </row>
    <row r="14590" spans="1:6" x14ac:dyDescent="0.25">
      <c r="A14590" s="2" t="s">
        <v>364</v>
      </c>
      <c r="B14590" s="2" t="s">
        <v>409</v>
      </c>
      <c r="C14590" s="2" t="s">
        <v>387</v>
      </c>
      <c r="D14590" s="2">
        <v>2015</v>
      </c>
      <c r="E14590" s="2" t="s">
        <v>388</v>
      </c>
      <c r="F14590" s="2">
        <v>130159876</v>
      </c>
    </row>
    <row r="14591" spans="1:6" x14ac:dyDescent="0.25">
      <c r="A14591" s="2" t="s">
        <v>364</v>
      </c>
      <c r="B14591" s="2" t="s">
        <v>409</v>
      </c>
      <c r="C14591" s="2" t="s">
        <v>387</v>
      </c>
      <c r="D14591" s="2">
        <v>2016</v>
      </c>
      <c r="E14591" s="2" t="s">
        <v>388</v>
      </c>
      <c r="F14591" s="2">
        <v>50910470</v>
      </c>
    </row>
    <row r="14592" spans="1:6" x14ac:dyDescent="0.25">
      <c r="A14592" s="2" t="s">
        <v>364</v>
      </c>
      <c r="B14592" s="2" t="s">
        <v>409</v>
      </c>
      <c r="C14592" s="2" t="s">
        <v>387</v>
      </c>
      <c r="D14592" s="2">
        <v>2017</v>
      </c>
      <c r="E14592" s="2" t="s">
        <v>388</v>
      </c>
      <c r="F14592" s="2">
        <v>96498191</v>
      </c>
    </row>
    <row r="14593" spans="1:6" x14ac:dyDescent="0.25">
      <c r="A14593" s="2" t="s">
        <v>364</v>
      </c>
      <c r="B14593" s="2" t="s">
        <v>409</v>
      </c>
      <c r="C14593" s="2" t="s">
        <v>387</v>
      </c>
      <c r="D14593" s="2">
        <v>2018</v>
      </c>
      <c r="E14593" s="2" t="s">
        <v>388</v>
      </c>
      <c r="F14593" s="2">
        <v>109827122</v>
      </c>
    </row>
    <row r="14594" spans="1:6" x14ac:dyDescent="0.25">
      <c r="A14594" s="2" t="s">
        <v>364</v>
      </c>
      <c r="B14594" s="2" t="s">
        <v>409</v>
      </c>
      <c r="C14594" s="2" t="s">
        <v>387</v>
      </c>
      <c r="D14594" s="2">
        <v>2019</v>
      </c>
      <c r="E14594" s="2" t="s">
        <v>388</v>
      </c>
      <c r="F14594" s="2">
        <v>116671082</v>
      </c>
    </row>
    <row r="14595" spans="1:6" x14ac:dyDescent="0.25">
      <c r="A14595" s="2" t="s">
        <v>364</v>
      </c>
      <c r="B14595" s="2" t="s">
        <v>409</v>
      </c>
      <c r="C14595" s="2" t="s">
        <v>387</v>
      </c>
      <c r="D14595" s="2">
        <v>2020</v>
      </c>
      <c r="E14595" s="2" t="s">
        <v>388</v>
      </c>
      <c r="F14595" s="2">
        <v>122635903</v>
      </c>
    </row>
    <row r="14596" spans="1:6" x14ac:dyDescent="0.25">
      <c r="A14596" s="2" t="s">
        <v>364</v>
      </c>
      <c r="B14596" s="2" t="s">
        <v>409</v>
      </c>
      <c r="C14596" s="2" t="s">
        <v>387</v>
      </c>
      <c r="D14596" s="2">
        <v>2021</v>
      </c>
      <c r="E14596" s="2" t="s">
        <v>388</v>
      </c>
      <c r="F14596" s="2">
        <v>126846046</v>
      </c>
    </row>
    <row r="14597" spans="1:6" x14ac:dyDescent="0.25">
      <c r="A14597" s="2" t="s">
        <v>364</v>
      </c>
      <c r="B14597" s="2" t="s">
        <v>409</v>
      </c>
      <c r="C14597" s="2" t="s">
        <v>389</v>
      </c>
      <c r="D14597" s="2">
        <v>2010</v>
      </c>
      <c r="E14597" s="2" t="s">
        <v>388</v>
      </c>
      <c r="F14597" s="2">
        <v>19088486</v>
      </c>
    </row>
    <row r="14598" spans="1:6" x14ac:dyDescent="0.25">
      <c r="A14598" s="2" t="s">
        <v>364</v>
      </c>
      <c r="B14598" s="2" t="s">
        <v>409</v>
      </c>
      <c r="C14598" s="2" t="s">
        <v>389</v>
      </c>
      <c r="D14598" s="2">
        <v>2011</v>
      </c>
      <c r="E14598" s="2" t="s">
        <v>388</v>
      </c>
      <c r="F14598" s="2">
        <v>44242309</v>
      </c>
    </row>
    <row r="14599" spans="1:6" x14ac:dyDescent="0.25">
      <c r="A14599" s="2" t="s">
        <v>364</v>
      </c>
      <c r="B14599" s="2" t="s">
        <v>409</v>
      </c>
      <c r="C14599" s="2" t="s">
        <v>389</v>
      </c>
      <c r="D14599" s="2">
        <v>2012</v>
      </c>
      <c r="E14599" s="2" t="s">
        <v>388</v>
      </c>
      <c r="F14599" s="2">
        <v>64737359</v>
      </c>
    </row>
    <row r="14600" spans="1:6" x14ac:dyDescent="0.25">
      <c r="A14600" s="2" t="s">
        <v>364</v>
      </c>
      <c r="B14600" s="2" t="s">
        <v>409</v>
      </c>
      <c r="C14600" s="2" t="s">
        <v>389</v>
      </c>
      <c r="D14600" s="2">
        <v>2013</v>
      </c>
      <c r="E14600" s="2" t="s">
        <v>388</v>
      </c>
      <c r="F14600" s="2">
        <v>59887496</v>
      </c>
    </row>
    <row r="14601" spans="1:6" x14ac:dyDescent="0.25">
      <c r="A14601" s="2" t="s">
        <v>364</v>
      </c>
      <c r="B14601" s="2" t="s">
        <v>409</v>
      </c>
      <c r="C14601" s="2" t="s">
        <v>389</v>
      </c>
      <c r="D14601" s="2">
        <v>2014</v>
      </c>
      <c r="E14601" s="2" t="s">
        <v>388</v>
      </c>
      <c r="F14601" s="2">
        <v>29699257</v>
      </c>
    </row>
    <row r="14602" spans="1:6" x14ac:dyDescent="0.25">
      <c r="A14602" s="2" t="s">
        <v>364</v>
      </c>
      <c r="B14602" s="2" t="s">
        <v>409</v>
      </c>
      <c r="C14602" s="2" t="s">
        <v>389</v>
      </c>
      <c r="D14602" s="2">
        <v>2015</v>
      </c>
      <c r="E14602" s="2" t="s">
        <v>388</v>
      </c>
      <c r="F14602" s="2">
        <v>74359302</v>
      </c>
    </row>
    <row r="14603" spans="1:6" x14ac:dyDescent="0.25">
      <c r="A14603" s="2" t="s">
        <v>364</v>
      </c>
      <c r="B14603" s="2" t="s">
        <v>409</v>
      </c>
      <c r="C14603" s="2" t="s">
        <v>389</v>
      </c>
      <c r="D14603" s="2">
        <v>2016</v>
      </c>
      <c r="E14603" s="2" t="s">
        <v>388</v>
      </c>
      <c r="F14603" s="2">
        <v>83534525</v>
      </c>
    </row>
    <row r="14604" spans="1:6" x14ac:dyDescent="0.25">
      <c r="A14604" s="2" t="s">
        <v>364</v>
      </c>
      <c r="B14604" s="2" t="s">
        <v>409</v>
      </c>
      <c r="C14604" s="2" t="s">
        <v>389</v>
      </c>
      <c r="D14604" s="2">
        <v>2017</v>
      </c>
      <c r="E14604" s="2" t="s">
        <v>388</v>
      </c>
      <c r="F14604" s="2">
        <v>174345962</v>
      </c>
    </row>
    <row r="14605" spans="1:6" x14ac:dyDescent="0.25">
      <c r="A14605" s="2" t="s">
        <v>364</v>
      </c>
      <c r="B14605" s="2" t="s">
        <v>409</v>
      </c>
      <c r="C14605" s="2" t="s">
        <v>389</v>
      </c>
      <c r="D14605" s="2">
        <v>2018</v>
      </c>
      <c r="E14605" s="2" t="s">
        <v>388</v>
      </c>
      <c r="F14605" s="2">
        <v>109841836</v>
      </c>
    </row>
    <row r="14606" spans="1:6" x14ac:dyDescent="0.25">
      <c r="A14606" s="2" t="s">
        <v>364</v>
      </c>
      <c r="B14606" s="2" t="s">
        <v>409</v>
      </c>
      <c r="C14606" s="2" t="s">
        <v>389</v>
      </c>
      <c r="D14606" s="2">
        <v>2019</v>
      </c>
      <c r="E14606" s="2" t="s">
        <v>388</v>
      </c>
      <c r="F14606" s="2">
        <v>111699085</v>
      </c>
    </row>
    <row r="14607" spans="1:6" x14ac:dyDescent="0.25">
      <c r="A14607" s="2" t="s">
        <v>364</v>
      </c>
      <c r="B14607" s="2" t="s">
        <v>409</v>
      </c>
      <c r="C14607" s="2" t="s">
        <v>389</v>
      </c>
      <c r="D14607" s="2">
        <v>2020</v>
      </c>
      <c r="E14607" s="2" t="s">
        <v>388</v>
      </c>
      <c r="F14607" s="2">
        <v>113917320</v>
      </c>
    </row>
    <row r="14608" spans="1:6" x14ac:dyDescent="0.25">
      <c r="A14608" s="2" t="s">
        <v>364</v>
      </c>
      <c r="B14608" s="2" t="s">
        <v>409</v>
      </c>
      <c r="C14608" s="2" t="s">
        <v>389</v>
      </c>
      <c r="D14608" s="2">
        <v>2021</v>
      </c>
      <c r="E14608" s="2" t="s">
        <v>388</v>
      </c>
      <c r="F14608" s="2">
        <v>115581169</v>
      </c>
    </row>
    <row r="14609" spans="1:6" x14ac:dyDescent="0.25">
      <c r="A14609" s="2" t="s">
        <v>364</v>
      </c>
      <c r="B14609" s="2" t="s">
        <v>409</v>
      </c>
      <c r="C14609" s="2" t="s">
        <v>390</v>
      </c>
      <c r="D14609" s="2">
        <v>2010</v>
      </c>
      <c r="E14609" s="2" t="s">
        <v>388</v>
      </c>
      <c r="F14609" s="2">
        <v>42765270</v>
      </c>
    </row>
    <row r="14610" spans="1:6" x14ac:dyDescent="0.25">
      <c r="A14610" s="2" t="s">
        <v>364</v>
      </c>
      <c r="B14610" s="2" t="s">
        <v>409</v>
      </c>
      <c r="C14610" s="2" t="s">
        <v>390</v>
      </c>
      <c r="D14610" s="2">
        <v>2011</v>
      </c>
      <c r="E14610" s="2" t="s">
        <v>388</v>
      </c>
      <c r="F14610" s="2">
        <v>40136567</v>
      </c>
    </row>
    <row r="14611" spans="1:6" x14ac:dyDescent="0.25">
      <c r="A14611" s="2" t="s">
        <v>364</v>
      </c>
      <c r="B14611" s="2" t="s">
        <v>409</v>
      </c>
      <c r="C14611" s="2" t="s">
        <v>390</v>
      </c>
      <c r="D14611" s="2">
        <v>2012</v>
      </c>
      <c r="E14611" s="2" t="s">
        <v>388</v>
      </c>
      <c r="F14611" s="2">
        <v>44824600</v>
      </c>
    </row>
    <row r="14612" spans="1:6" x14ac:dyDescent="0.25">
      <c r="A14612" s="2" t="s">
        <v>364</v>
      </c>
      <c r="B14612" s="2" t="s">
        <v>409</v>
      </c>
      <c r="C14612" s="2" t="s">
        <v>390</v>
      </c>
      <c r="D14612" s="2">
        <v>2013</v>
      </c>
      <c r="E14612" s="2" t="s">
        <v>388</v>
      </c>
      <c r="F14612" s="2">
        <v>56363493</v>
      </c>
    </row>
    <row r="14613" spans="1:6" x14ac:dyDescent="0.25">
      <c r="A14613" s="2" t="s">
        <v>364</v>
      </c>
      <c r="B14613" s="2" t="s">
        <v>409</v>
      </c>
      <c r="C14613" s="2" t="s">
        <v>390</v>
      </c>
      <c r="D14613" s="2">
        <v>2014</v>
      </c>
      <c r="E14613" s="2" t="s">
        <v>388</v>
      </c>
      <c r="F14613" s="2">
        <v>82275614</v>
      </c>
    </row>
    <row r="14614" spans="1:6" x14ac:dyDescent="0.25">
      <c r="A14614" s="2" t="s">
        <v>364</v>
      </c>
      <c r="B14614" s="2" t="s">
        <v>409</v>
      </c>
      <c r="C14614" s="2" t="s">
        <v>390</v>
      </c>
      <c r="D14614" s="2">
        <v>2015</v>
      </c>
      <c r="E14614" s="2" t="s">
        <v>388</v>
      </c>
      <c r="F14614" s="2">
        <v>103027952</v>
      </c>
    </row>
    <row r="14615" spans="1:6" x14ac:dyDescent="0.25">
      <c r="A14615" s="2" t="s">
        <v>364</v>
      </c>
      <c r="B14615" s="2" t="s">
        <v>409</v>
      </c>
      <c r="C14615" s="2" t="s">
        <v>390</v>
      </c>
      <c r="D14615" s="2">
        <v>2016</v>
      </c>
      <c r="E14615" s="2" t="s">
        <v>388</v>
      </c>
      <c r="F14615" s="2">
        <v>100607557</v>
      </c>
    </row>
    <row r="14616" spans="1:6" x14ac:dyDescent="0.25">
      <c r="A14616" s="2" t="s">
        <v>364</v>
      </c>
      <c r="B14616" s="2" t="s">
        <v>409</v>
      </c>
      <c r="C14616" s="2" t="s">
        <v>390</v>
      </c>
      <c r="D14616" s="2">
        <v>2017</v>
      </c>
      <c r="E14616" s="2" t="s">
        <v>388</v>
      </c>
      <c r="F14616" s="2">
        <v>113415297</v>
      </c>
    </row>
    <row r="14617" spans="1:6" x14ac:dyDescent="0.25">
      <c r="A14617" s="2" t="s">
        <v>364</v>
      </c>
      <c r="B14617" s="2" t="s">
        <v>409</v>
      </c>
      <c r="C14617" s="2" t="s">
        <v>390</v>
      </c>
      <c r="D14617" s="2">
        <v>2018</v>
      </c>
      <c r="E14617" s="2" t="s">
        <v>388</v>
      </c>
      <c r="F14617" s="2">
        <v>126203158</v>
      </c>
    </row>
    <row r="14618" spans="1:6" x14ac:dyDescent="0.25">
      <c r="A14618" s="2" t="s">
        <v>364</v>
      </c>
      <c r="B14618" s="2" t="s">
        <v>409</v>
      </c>
      <c r="C14618" s="2" t="s">
        <v>390</v>
      </c>
      <c r="D14618" s="2">
        <v>2019</v>
      </c>
      <c r="E14618" s="2" t="s">
        <v>388</v>
      </c>
      <c r="F14618" s="2">
        <v>139206291</v>
      </c>
    </row>
    <row r="14619" spans="1:6" x14ac:dyDescent="0.25">
      <c r="A14619" s="2" t="s">
        <v>364</v>
      </c>
      <c r="B14619" s="2" t="s">
        <v>409</v>
      </c>
      <c r="C14619" s="2" t="s">
        <v>390</v>
      </c>
      <c r="D14619" s="2">
        <v>2020</v>
      </c>
      <c r="E14619" s="2" t="s">
        <v>388</v>
      </c>
      <c r="F14619" s="2">
        <v>148859783</v>
      </c>
    </row>
    <row r="14620" spans="1:6" x14ac:dyDescent="0.25">
      <c r="A14620" s="2" t="s">
        <v>364</v>
      </c>
      <c r="B14620" s="2" t="s">
        <v>409</v>
      </c>
      <c r="C14620" s="2" t="s">
        <v>390</v>
      </c>
      <c r="D14620" s="2">
        <v>2021</v>
      </c>
      <c r="E14620" s="2" t="s">
        <v>388</v>
      </c>
      <c r="F14620" s="2">
        <v>156574898</v>
      </c>
    </row>
    <row r="14621" spans="1:6" x14ac:dyDescent="0.25">
      <c r="A14621" s="2" t="s">
        <v>365</v>
      </c>
      <c r="B14621" s="2" t="s">
        <v>420</v>
      </c>
      <c r="C14621" s="2" t="s">
        <v>387</v>
      </c>
      <c r="D14621" s="2">
        <v>2010</v>
      </c>
      <c r="E14621" s="2" t="s">
        <v>388</v>
      </c>
      <c r="F14621" s="2">
        <v>898304349</v>
      </c>
    </row>
    <row r="14622" spans="1:6" x14ac:dyDescent="0.25">
      <c r="A14622" s="2" t="s">
        <v>365</v>
      </c>
      <c r="B14622" s="2" t="s">
        <v>420</v>
      </c>
      <c r="C14622" s="2" t="s">
        <v>387</v>
      </c>
      <c r="D14622" s="2">
        <v>2011</v>
      </c>
      <c r="E14622" s="2" t="s">
        <v>388</v>
      </c>
      <c r="F14622" s="2">
        <v>356756168</v>
      </c>
    </row>
    <row r="14623" spans="1:6" x14ac:dyDescent="0.25">
      <c r="A14623" s="2" t="s">
        <v>365</v>
      </c>
      <c r="B14623" s="2" t="s">
        <v>420</v>
      </c>
      <c r="C14623" s="2" t="s">
        <v>387</v>
      </c>
      <c r="D14623" s="2">
        <v>2012</v>
      </c>
      <c r="E14623" s="2" t="s">
        <v>388</v>
      </c>
      <c r="F14623" s="2">
        <v>264350287</v>
      </c>
    </row>
    <row r="14624" spans="1:6" x14ac:dyDescent="0.25">
      <c r="A14624" s="2" t="s">
        <v>365</v>
      </c>
      <c r="B14624" s="2" t="s">
        <v>420</v>
      </c>
      <c r="C14624" s="2" t="s">
        <v>387</v>
      </c>
      <c r="D14624" s="2">
        <v>2013</v>
      </c>
      <c r="E14624" s="2" t="s">
        <v>388</v>
      </c>
      <c r="F14624" s="2">
        <v>325018273</v>
      </c>
    </row>
    <row r="14625" spans="1:6" x14ac:dyDescent="0.25">
      <c r="A14625" s="2" t="s">
        <v>365</v>
      </c>
      <c r="B14625" s="2" t="s">
        <v>420</v>
      </c>
      <c r="C14625" s="2" t="s">
        <v>387</v>
      </c>
      <c r="D14625" s="2">
        <v>2014</v>
      </c>
      <c r="E14625" s="2" t="s">
        <v>388</v>
      </c>
      <c r="F14625" s="2">
        <v>250326923</v>
      </c>
    </row>
    <row r="14626" spans="1:6" x14ac:dyDescent="0.25">
      <c r="A14626" s="2" t="s">
        <v>365</v>
      </c>
      <c r="B14626" s="2" t="s">
        <v>420</v>
      </c>
      <c r="C14626" s="2" t="s">
        <v>387</v>
      </c>
      <c r="D14626" s="2">
        <v>2015</v>
      </c>
      <c r="E14626" s="2" t="s">
        <v>388</v>
      </c>
      <c r="F14626" s="2">
        <v>541487369</v>
      </c>
    </row>
    <row r="14627" spans="1:6" x14ac:dyDescent="0.25">
      <c r="A14627" s="2" t="s">
        <v>365</v>
      </c>
      <c r="B14627" s="2" t="s">
        <v>420</v>
      </c>
      <c r="C14627" s="2" t="s">
        <v>387</v>
      </c>
      <c r="D14627" s="2">
        <v>2016</v>
      </c>
      <c r="E14627" s="2" t="s">
        <v>388</v>
      </c>
      <c r="F14627" s="2">
        <v>357469101</v>
      </c>
    </row>
    <row r="14628" spans="1:6" x14ac:dyDescent="0.25">
      <c r="A14628" s="2" t="s">
        <v>365</v>
      </c>
      <c r="B14628" s="2" t="s">
        <v>420</v>
      </c>
      <c r="C14628" s="2" t="s">
        <v>387</v>
      </c>
      <c r="D14628" s="2">
        <v>2017</v>
      </c>
      <c r="E14628" s="2" t="s">
        <v>388</v>
      </c>
      <c r="F14628" s="2">
        <v>583507687</v>
      </c>
    </row>
    <row r="14629" spans="1:6" x14ac:dyDescent="0.25">
      <c r="A14629" s="2" t="s">
        <v>365</v>
      </c>
      <c r="B14629" s="2" t="s">
        <v>420</v>
      </c>
      <c r="C14629" s="2" t="s">
        <v>387</v>
      </c>
      <c r="D14629" s="2">
        <v>2018</v>
      </c>
      <c r="E14629" s="2" t="s">
        <v>388</v>
      </c>
      <c r="F14629" s="2">
        <v>780792414</v>
      </c>
    </row>
    <row r="14630" spans="1:6" x14ac:dyDescent="0.25">
      <c r="A14630" s="2" t="s">
        <v>365</v>
      </c>
      <c r="B14630" s="2" t="s">
        <v>420</v>
      </c>
      <c r="C14630" s="2" t="s">
        <v>387</v>
      </c>
      <c r="D14630" s="2">
        <v>2019</v>
      </c>
      <c r="E14630" s="2" t="s">
        <v>388</v>
      </c>
      <c r="F14630" s="2">
        <v>837059580</v>
      </c>
    </row>
    <row r="14631" spans="1:6" x14ac:dyDescent="0.25">
      <c r="A14631" s="2" t="s">
        <v>365</v>
      </c>
      <c r="B14631" s="2" t="s">
        <v>420</v>
      </c>
      <c r="C14631" s="2" t="s">
        <v>387</v>
      </c>
      <c r="D14631" s="2">
        <v>2020</v>
      </c>
      <c r="E14631" s="2" t="s">
        <v>388</v>
      </c>
      <c r="F14631" s="2">
        <v>888643810</v>
      </c>
    </row>
    <row r="14632" spans="1:6" x14ac:dyDescent="0.25">
      <c r="A14632" s="2" t="s">
        <v>365</v>
      </c>
      <c r="B14632" s="2" t="s">
        <v>420</v>
      </c>
      <c r="C14632" s="2" t="s">
        <v>387</v>
      </c>
      <c r="D14632" s="2">
        <v>2021</v>
      </c>
      <c r="E14632" s="2" t="s">
        <v>388</v>
      </c>
      <c r="F14632" s="2">
        <v>924322756</v>
      </c>
    </row>
    <row r="14633" spans="1:6" x14ac:dyDescent="0.25">
      <c r="A14633" s="2" t="s">
        <v>365</v>
      </c>
      <c r="B14633" s="2" t="s">
        <v>420</v>
      </c>
      <c r="C14633" s="2" t="s">
        <v>389</v>
      </c>
      <c r="D14633" s="2">
        <v>2010</v>
      </c>
      <c r="E14633" s="2" t="s">
        <v>388</v>
      </c>
      <c r="F14633" s="2">
        <v>411736375</v>
      </c>
    </row>
    <row r="14634" spans="1:6" x14ac:dyDescent="0.25">
      <c r="A14634" s="2" t="s">
        <v>365</v>
      </c>
      <c r="B14634" s="2" t="s">
        <v>420</v>
      </c>
      <c r="C14634" s="2" t="s">
        <v>389</v>
      </c>
      <c r="D14634" s="2">
        <v>2011</v>
      </c>
      <c r="E14634" s="2" t="s">
        <v>388</v>
      </c>
      <c r="F14634" s="2">
        <v>1055364689</v>
      </c>
    </row>
    <row r="14635" spans="1:6" x14ac:dyDescent="0.25">
      <c r="A14635" s="2" t="s">
        <v>365</v>
      </c>
      <c r="B14635" s="2" t="s">
        <v>420</v>
      </c>
      <c r="C14635" s="2" t="s">
        <v>389</v>
      </c>
      <c r="D14635" s="2">
        <v>2012</v>
      </c>
      <c r="E14635" s="2" t="s">
        <v>388</v>
      </c>
      <c r="F14635" s="2">
        <v>337883931</v>
      </c>
    </row>
    <row r="14636" spans="1:6" x14ac:dyDescent="0.25">
      <c r="A14636" s="2" t="s">
        <v>365</v>
      </c>
      <c r="B14636" s="2" t="s">
        <v>420</v>
      </c>
      <c r="C14636" s="2" t="s">
        <v>389</v>
      </c>
      <c r="D14636" s="2">
        <v>2013</v>
      </c>
      <c r="E14636" s="2" t="s">
        <v>388</v>
      </c>
      <c r="F14636" s="2">
        <v>474403481</v>
      </c>
    </row>
    <row r="14637" spans="1:6" x14ac:dyDescent="0.25">
      <c r="A14637" s="2" t="s">
        <v>365</v>
      </c>
      <c r="B14637" s="2" t="s">
        <v>420</v>
      </c>
      <c r="C14637" s="2" t="s">
        <v>389</v>
      </c>
      <c r="D14637" s="2">
        <v>2014</v>
      </c>
      <c r="E14637" s="2" t="s">
        <v>388</v>
      </c>
      <c r="F14637" s="2">
        <v>549435663</v>
      </c>
    </row>
    <row r="14638" spans="1:6" x14ac:dyDescent="0.25">
      <c r="A14638" s="2" t="s">
        <v>365</v>
      </c>
      <c r="B14638" s="2" t="s">
        <v>420</v>
      </c>
      <c r="C14638" s="2" t="s">
        <v>389</v>
      </c>
      <c r="D14638" s="2">
        <v>2015</v>
      </c>
      <c r="E14638" s="2" t="s">
        <v>388</v>
      </c>
      <c r="F14638" s="2">
        <v>758016547</v>
      </c>
    </row>
    <row r="14639" spans="1:6" x14ac:dyDescent="0.25">
      <c r="A14639" s="2" t="s">
        <v>365</v>
      </c>
      <c r="B14639" s="2" t="s">
        <v>420</v>
      </c>
      <c r="C14639" s="2" t="s">
        <v>389</v>
      </c>
      <c r="D14639" s="2">
        <v>2016</v>
      </c>
      <c r="E14639" s="2" t="s">
        <v>388</v>
      </c>
      <c r="F14639" s="2">
        <v>902072174</v>
      </c>
    </row>
    <row r="14640" spans="1:6" x14ac:dyDescent="0.25">
      <c r="A14640" s="2" t="s">
        <v>365</v>
      </c>
      <c r="B14640" s="2" t="s">
        <v>420</v>
      </c>
      <c r="C14640" s="2" t="s">
        <v>389</v>
      </c>
      <c r="D14640" s="2">
        <v>2017</v>
      </c>
      <c r="E14640" s="2" t="s">
        <v>388</v>
      </c>
      <c r="F14640" s="2">
        <v>801305051</v>
      </c>
    </row>
    <row r="14641" spans="1:6" x14ac:dyDescent="0.25">
      <c r="A14641" s="2" t="s">
        <v>365</v>
      </c>
      <c r="B14641" s="2" t="s">
        <v>420</v>
      </c>
      <c r="C14641" s="2" t="s">
        <v>389</v>
      </c>
      <c r="D14641" s="2">
        <v>2018</v>
      </c>
      <c r="E14641" s="2" t="s">
        <v>388</v>
      </c>
      <c r="F14641" s="2">
        <v>1312455401</v>
      </c>
    </row>
    <row r="14642" spans="1:6" x14ac:dyDescent="0.25">
      <c r="A14642" s="2" t="s">
        <v>365</v>
      </c>
      <c r="B14642" s="2" t="s">
        <v>420</v>
      </c>
      <c r="C14642" s="2" t="s">
        <v>389</v>
      </c>
      <c r="D14642" s="2">
        <v>2019</v>
      </c>
      <c r="E14642" s="2" t="s">
        <v>388</v>
      </c>
      <c r="F14642" s="2">
        <v>1337709719</v>
      </c>
    </row>
    <row r="14643" spans="1:6" x14ac:dyDescent="0.25">
      <c r="A14643" s="2" t="s">
        <v>365</v>
      </c>
      <c r="B14643" s="2" t="s">
        <v>420</v>
      </c>
      <c r="C14643" s="2" t="s">
        <v>389</v>
      </c>
      <c r="D14643" s="2">
        <v>2020</v>
      </c>
      <c r="E14643" s="2" t="s">
        <v>388</v>
      </c>
      <c r="F14643" s="2">
        <v>1319300198</v>
      </c>
    </row>
    <row r="14644" spans="1:6" x14ac:dyDescent="0.25">
      <c r="A14644" s="2" t="s">
        <v>365</v>
      </c>
      <c r="B14644" s="2" t="s">
        <v>420</v>
      </c>
      <c r="C14644" s="2" t="s">
        <v>389</v>
      </c>
      <c r="D14644" s="2">
        <v>2021</v>
      </c>
      <c r="E14644" s="2" t="s">
        <v>388</v>
      </c>
      <c r="F14644" s="2">
        <v>1326298756</v>
      </c>
    </row>
    <row r="14645" spans="1:6" x14ac:dyDescent="0.25">
      <c r="A14645" s="2" t="s">
        <v>365</v>
      </c>
      <c r="B14645" s="2" t="s">
        <v>420</v>
      </c>
      <c r="C14645" s="2" t="s">
        <v>390</v>
      </c>
      <c r="D14645" s="2">
        <v>2010</v>
      </c>
      <c r="E14645" s="2" t="s">
        <v>388</v>
      </c>
      <c r="F14645" s="2">
        <v>458023977</v>
      </c>
    </row>
    <row r="14646" spans="1:6" x14ac:dyDescent="0.25">
      <c r="A14646" s="2" t="s">
        <v>365</v>
      </c>
      <c r="B14646" s="2" t="s">
        <v>420</v>
      </c>
      <c r="C14646" s="2" t="s">
        <v>390</v>
      </c>
      <c r="D14646" s="2">
        <v>2011</v>
      </c>
      <c r="E14646" s="2" t="s">
        <v>388</v>
      </c>
      <c r="F14646" s="2">
        <v>367037978</v>
      </c>
    </row>
    <row r="14647" spans="1:6" x14ac:dyDescent="0.25">
      <c r="A14647" s="2" t="s">
        <v>365</v>
      </c>
      <c r="B14647" s="2" t="s">
        <v>420</v>
      </c>
      <c r="C14647" s="2" t="s">
        <v>390</v>
      </c>
      <c r="D14647" s="2">
        <v>2012</v>
      </c>
      <c r="E14647" s="2" t="s">
        <v>388</v>
      </c>
      <c r="F14647" s="2">
        <v>648166190</v>
      </c>
    </row>
    <row r="14648" spans="1:6" x14ac:dyDescent="0.25">
      <c r="A14648" s="2" t="s">
        <v>365</v>
      </c>
      <c r="B14648" s="2" t="s">
        <v>420</v>
      </c>
      <c r="C14648" s="2" t="s">
        <v>390</v>
      </c>
      <c r="D14648" s="2">
        <v>2013</v>
      </c>
      <c r="E14648" s="2" t="s">
        <v>388</v>
      </c>
      <c r="F14648" s="2">
        <v>714707798</v>
      </c>
    </row>
    <row r="14649" spans="1:6" x14ac:dyDescent="0.25">
      <c r="A14649" s="2" t="s">
        <v>365</v>
      </c>
      <c r="B14649" s="2" t="s">
        <v>420</v>
      </c>
      <c r="C14649" s="2" t="s">
        <v>390</v>
      </c>
      <c r="D14649" s="2">
        <v>2014</v>
      </c>
      <c r="E14649" s="2" t="s">
        <v>388</v>
      </c>
      <c r="F14649" s="2">
        <v>892502157</v>
      </c>
    </row>
    <row r="14650" spans="1:6" x14ac:dyDescent="0.25">
      <c r="A14650" s="2" t="s">
        <v>365</v>
      </c>
      <c r="B14650" s="2" t="s">
        <v>420</v>
      </c>
      <c r="C14650" s="2" t="s">
        <v>390</v>
      </c>
      <c r="D14650" s="2">
        <v>2015</v>
      </c>
      <c r="E14650" s="2" t="s">
        <v>388</v>
      </c>
      <c r="F14650" s="2">
        <v>1177166646</v>
      </c>
    </row>
    <row r="14651" spans="1:6" x14ac:dyDescent="0.25">
      <c r="A14651" s="2" t="s">
        <v>365</v>
      </c>
      <c r="B14651" s="2" t="s">
        <v>420</v>
      </c>
      <c r="C14651" s="2" t="s">
        <v>390</v>
      </c>
      <c r="D14651" s="2">
        <v>2016</v>
      </c>
      <c r="E14651" s="2" t="s">
        <v>388</v>
      </c>
      <c r="F14651" s="2">
        <v>1163157003</v>
      </c>
    </row>
    <row r="14652" spans="1:6" x14ac:dyDescent="0.25">
      <c r="A14652" s="2" t="s">
        <v>365</v>
      </c>
      <c r="B14652" s="2" t="s">
        <v>420</v>
      </c>
      <c r="C14652" s="2" t="s">
        <v>390</v>
      </c>
      <c r="D14652" s="2">
        <v>2017</v>
      </c>
      <c r="E14652" s="2" t="s">
        <v>388</v>
      </c>
      <c r="F14652" s="2">
        <v>1057813765</v>
      </c>
    </row>
    <row r="14653" spans="1:6" x14ac:dyDescent="0.25">
      <c r="A14653" s="2" t="s">
        <v>365</v>
      </c>
      <c r="B14653" s="2" t="s">
        <v>420</v>
      </c>
      <c r="C14653" s="2" t="s">
        <v>390</v>
      </c>
      <c r="D14653" s="2">
        <v>2018</v>
      </c>
      <c r="E14653" s="2" t="s">
        <v>388</v>
      </c>
      <c r="F14653" s="2">
        <v>1712238239</v>
      </c>
    </row>
    <row r="14654" spans="1:6" x14ac:dyDescent="0.25">
      <c r="A14654" s="2" t="s">
        <v>365</v>
      </c>
      <c r="B14654" s="2" t="s">
        <v>420</v>
      </c>
      <c r="C14654" s="2" t="s">
        <v>390</v>
      </c>
      <c r="D14654" s="2">
        <v>2019</v>
      </c>
      <c r="E14654" s="2" t="s">
        <v>388</v>
      </c>
      <c r="F14654" s="2">
        <v>1837923553</v>
      </c>
    </row>
    <row r="14655" spans="1:6" x14ac:dyDescent="0.25">
      <c r="A14655" s="2" t="s">
        <v>365</v>
      </c>
      <c r="B14655" s="2" t="s">
        <v>420</v>
      </c>
      <c r="C14655" s="2" t="s">
        <v>390</v>
      </c>
      <c r="D14655" s="2">
        <v>2020</v>
      </c>
      <c r="E14655" s="2" t="s">
        <v>388</v>
      </c>
      <c r="F14655" s="2">
        <v>1894751390</v>
      </c>
    </row>
    <row r="14656" spans="1:6" x14ac:dyDescent="0.25">
      <c r="A14656" s="2" t="s">
        <v>365</v>
      </c>
      <c r="B14656" s="2" t="s">
        <v>420</v>
      </c>
      <c r="C14656" s="2" t="s">
        <v>390</v>
      </c>
      <c r="D14656" s="2">
        <v>2021</v>
      </c>
      <c r="E14656" s="2" t="s">
        <v>388</v>
      </c>
      <c r="F14656" s="2">
        <v>1980946243</v>
      </c>
    </row>
    <row r="14657" spans="1:6" x14ac:dyDescent="0.25">
      <c r="A14657" s="2" t="s">
        <v>366</v>
      </c>
      <c r="B14657" s="2" t="s">
        <v>391</v>
      </c>
      <c r="C14657" s="2" t="s">
        <v>387</v>
      </c>
      <c r="D14657" s="2">
        <v>2010</v>
      </c>
      <c r="E14657" s="2" t="s">
        <v>388</v>
      </c>
      <c r="F14657" s="2">
        <v>32996035</v>
      </c>
    </row>
    <row r="14658" spans="1:6" x14ac:dyDescent="0.25">
      <c r="A14658" s="2" t="s">
        <v>366</v>
      </c>
      <c r="B14658" s="2" t="s">
        <v>391</v>
      </c>
      <c r="C14658" s="2" t="s">
        <v>387</v>
      </c>
      <c r="D14658" s="2">
        <v>2011</v>
      </c>
      <c r="E14658" s="2" t="s">
        <v>388</v>
      </c>
      <c r="F14658" s="2">
        <v>26429076</v>
      </c>
    </row>
    <row r="14659" spans="1:6" x14ac:dyDescent="0.25">
      <c r="A14659" s="2" t="s">
        <v>366</v>
      </c>
      <c r="B14659" s="2" t="s">
        <v>391</v>
      </c>
      <c r="C14659" s="2" t="s">
        <v>387</v>
      </c>
      <c r="D14659" s="2">
        <v>2012</v>
      </c>
      <c r="E14659" s="2" t="s">
        <v>388</v>
      </c>
      <c r="F14659" s="2">
        <v>28844830</v>
      </c>
    </row>
    <row r="14660" spans="1:6" x14ac:dyDescent="0.25">
      <c r="A14660" s="2" t="s">
        <v>366</v>
      </c>
      <c r="B14660" s="2" t="s">
        <v>391</v>
      </c>
      <c r="C14660" s="2" t="s">
        <v>387</v>
      </c>
      <c r="D14660" s="2">
        <v>2013</v>
      </c>
      <c r="E14660" s="2" t="s">
        <v>388</v>
      </c>
      <c r="F14660" s="2">
        <v>30158756</v>
      </c>
    </row>
    <row r="14661" spans="1:6" x14ac:dyDescent="0.25">
      <c r="A14661" s="2" t="s">
        <v>366</v>
      </c>
      <c r="B14661" s="2" t="s">
        <v>391</v>
      </c>
      <c r="C14661" s="2" t="s">
        <v>387</v>
      </c>
      <c r="D14661" s="2">
        <v>2014</v>
      </c>
      <c r="E14661" s="2" t="s">
        <v>388</v>
      </c>
      <c r="F14661" s="2">
        <v>26479242</v>
      </c>
    </row>
    <row r="14662" spans="1:6" x14ac:dyDescent="0.25">
      <c r="A14662" s="2" t="s">
        <v>366</v>
      </c>
      <c r="B14662" s="2" t="s">
        <v>391</v>
      </c>
      <c r="C14662" s="2" t="s">
        <v>387</v>
      </c>
      <c r="D14662" s="2">
        <v>2015</v>
      </c>
      <c r="E14662" s="2" t="s">
        <v>388</v>
      </c>
      <c r="F14662" s="2">
        <v>44491883</v>
      </c>
    </row>
    <row r="14663" spans="1:6" x14ac:dyDescent="0.25">
      <c r="A14663" s="2" t="s">
        <v>366</v>
      </c>
      <c r="B14663" s="2" t="s">
        <v>391</v>
      </c>
      <c r="C14663" s="2" t="s">
        <v>387</v>
      </c>
      <c r="D14663" s="2">
        <v>2016</v>
      </c>
      <c r="E14663" s="2" t="s">
        <v>388</v>
      </c>
      <c r="F14663" s="2">
        <v>62563567</v>
      </c>
    </row>
    <row r="14664" spans="1:6" x14ac:dyDescent="0.25">
      <c r="A14664" s="2" t="s">
        <v>366</v>
      </c>
      <c r="B14664" s="2" t="s">
        <v>391</v>
      </c>
      <c r="C14664" s="2" t="s">
        <v>387</v>
      </c>
      <c r="D14664" s="2">
        <v>2017</v>
      </c>
      <c r="E14664" s="2" t="s">
        <v>388</v>
      </c>
      <c r="F14664" s="2">
        <v>104550915</v>
      </c>
    </row>
    <row r="14665" spans="1:6" x14ac:dyDescent="0.25">
      <c r="A14665" s="2" t="s">
        <v>366</v>
      </c>
      <c r="B14665" s="2" t="s">
        <v>391</v>
      </c>
      <c r="C14665" s="2" t="s">
        <v>387</v>
      </c>
      <c r="D14665" s="2">
        <v>2018</v>
      </c>
      <c r="E14665" s="2" t="s">
        <v>388</v>
      </c>
      <c r="F14665" s="2">
        <v>88718437</v>
      </c>
    </row>
    <row r="14666" spans="1:6" x14ac:dyDescent="0.25">
      <c r="A14666" s="2" t="s">
        <v>366</v>
      </c>
      <c r="B14666" s="2" t="s">
        <v>391</v>
      </c>
      <c r="C14666" s="2" t="s">
        <v>387</v>
      </c>
      <c r="D14666" s="2">
        <v>2019</v>
      </c>
      <c r="E14666" s="2" t="s">
        <v>388</v>
      </c>
      <c r="F14666" s="2">
        <v>94999530</v>
      </c>
    </row>
    <row r="14667" spans="1:6" x14ac:dyDescent="0.25">
      <c r="A14667" s="2" t="s">
        <v>366</v>
      </c>
      <c r="B14667" s="2" t="s">
        <v>391</v>
      </c>
      <c r="C14667" s="2" t="s">
        <v>387</v>
      </c>
      <c r="D14667" s="2">
        <v>2020</v>
      </c>
      <c r="E14667" s="2" t="s">
        <v>388</v>
      </c>
      <c r="F14667" s="2">
        <v>100878642</v>
      </c>
    </row>
    <row r="14668" spans="1:6" x14ac:dyDescent="0.25">
      <c r="A14668" s="2" t="s">
        <v>366</v>
      </c>
      <c r="B14668" s="2" t="s">
        <v>391</v>
      </c>
      <c r="C14668" s="2" t="s">
        <v>387</v>
      </c>
      <c r="D14668" s="2">
        <v>2021</v>
      </c>
      <c r="E14668" s="2" t="s">
        <v>388</v>
      </c>
      <c r="F14668" s="2">
        <v>104556128</v>
      </c>
    </row>
    <row r="14669" spans="1:6" x14ac:dyDescent="0.25">
      <c r="A14669" s="2" t="s">
        <v>366</v>
      </c>
      <c r="B14669" s="2" t="s">
        <v>391</v>
      </c>
      <c r="C14669" s="2" t="s">
        <v>389</v>
      </c>
      <c r="D14669" s="2">
        <v>2010</v>
      </c>
      <c r="E14669" s="2" t="s">
        <v>388</v>
      </c>
      <c r="F14669" s="2">
        <v>4879121</v>
      </c>
    </row>
    <row r="14670" spans="1:6" x14ac:dyDescent="0.25">
      <c r="A14670" s="2" t="s">
        <v>366</v>
      </c>
      <c r="B14670" s="2" t="s">
        <v>391</v>
      </c>
      <c r="C14670" s="2" t="s">
        <v>389</v>
      </c>
      <c r="D14670" s="2">
        <v>2011</v>
      </c>
      <c r="E14670" s="2" t="s">
        <v>388</v>
      </c>
      <c r="F14670" s="2">
        <v>16911803</v>
      </c>
    </row>
    <row r="14671" spans="1:6" x14ac:dyDescent="0.25">
      <c r="A14671" s="2" t="s">
        <v>366</v>
      </c>
      <c r="B14671" s="2" t="s">
        <v>391</v>
      </c>
      <c r="C14671" s="2" t="s">
        <v>389</v>
      </c>
      <c r="D14671" s="2">
        <v>2012</v>
      </c>
      <c r="E14671" s="2" t="s">
        <v>388</v>
      </c>
      <c r="F14671" s="2">
        <v>15761005</v>
      </c>
    </row>
    <row r="14672" spans="1:6" x14ac:dyDescent="0.25">
      <c r="A14672" s="2" t="s">
        <v>366</v>
      </c>
      <c r="B14672" s="2" t="s">
        <v>391</v>
      </c>
      <c r="C14672" s="2" t="s">
        <v>389</v>
      </c>
      <c r="D14672" s="2">
        <v>2013</v>
      </c>
      <c r="E14672" s="2" t="s">
        <v>388</v>
      </c>
      <c r="F14672" s="2">
        <v>4930600</v>
      </c>
    </row>
    <row r="14673" spans="1:6" x14ac:dyDescent="0.25">
      <c r="A14673" s="2" t="s">
        <v>366</v>
      </c>
      <c r="B14673" s="2" t="s">
        <v>391</v>
      </c>
      <c r="C14673" s="2" t="s">
        <v>389</v>
      </c>
      <c r="D14673" s="2">
        <v>2014</v>
      </c>
      <c r="E14673" s="2" t="s">
        <v>388</v>
      </c>
      <c r="F14673" s="2">
        <v>28313074</v>
      </c>
    </row>
    <row r="14674" spans="1:6" x14ac:dyDescent="0.25">
      <c r="A14674" s="2" t="s">
        <v>366</v>
      </c>
      <c r="B14674" s="2" t="s">
        <v>391</v>
      </c>
      <c r="C14674" s="2" t="s">
        <v>389</v>
      </c>
      <c r="D14674" s="2">
        <v>2015</v>
      </c>
      <c r="E14674" s="2" t="s">
        <v>388</v>
      </c>
      <c r="F14674" s="2">
        <v>18830937</v>
      </c>
    </row>
    <row r="14675" spans="1:6" x14ac:dyDescent="0.25">
      <c r="A14675" s="2" t="s">
        <v>366</v>
      </c>
      <c r="B14675" s="2" t="s">
        <v>391</v>
      </c>
      <c r="C14675" s="2" t="s">
        <v>389</v>
      </c>
      <c r="D14675" s="2">
        <v>2016</v>
      </c>
      <c r="E14675" s="2" t="s">
        <v>388</v>
      </c>
      <c r="F14675" s="2">
        <v>17531069</v>
      </c>
    </row>
    <row r="14676" spans="1:6" x14ac:dyDescent="0.25">
      <c r="A14676" s="2" t="s">
        <v>366</v>
      </c>
      <c r="B14676" s="2" t="s">
        <v>391</v>
      </c>
      <c r="C14676" s="2" t="s">
        <v>389</v>
      </c>
      <c r="D14676" s="2">
        <v>2017</v>
      </c>
      <c r="E14676" s="2" t="s">
        <v>388</v>
      </c>
      <c r="F14676" s="2">
        <v>24193137</v>
      </c>
    </row>
    <row r="14677" spans="1:6" x14ac:dyDescent="0.25">
      <c r="A14677" s="2" t="s">
        <v>366</v>
      </c>
      <c r="B14677" s="2" t="s">
        <v>391</v>
      </c>
      <c r="C14677" s="2" t="s">
        <v>389</v>
      </c>
      <c r="D14677" s="2">
        <v>2018</v>
      </c>
      <c r="E14677" s="2" t="s">
        <v>388</v>
      </c>
      <c r="F14677" s="2">
        <v>22193018</v>
      </c>
    </row>
    <row r="14678" spans="1:6" x14ac:dyDescent="0.25">
      <c r="A14678" s="2" t="s">
        <v>366</v>
      </c>
      <c r="B14678" s="2" t="s">
        <v>391</v>
      </c>
      <c r="C14678" s="2" t="s">
        <v>389</v>
      </c>
      <c r="D14678" s="2">
        <v>2019</v>
      </c>
      <c r="E14678" s="2" t="s">
        <v>388</v>
      </c>
      <c r="F14678" s="2">
        <v>22597298</v>
      </c>
    </row>
    <row r="14679" spans="1:6" x14ac:dyDescent="0.25">
      <c r="A14679" s="2" t="s">
        <v>366</v>
      </c>
      <c r="B14679" s="2" t="s">
        <v>391</v>
      </c>
      <c r="C14679" s="2" t="s">
        <v>389</v>
      </c>
      <c r="D14679" s="2">
        <v>2020</v>
      </c>
      <c r="E14679" s="2" t="s">
        <v>388</v>
      </c>
      <c r="F14679" s="2">
        <v>22901937</v>
      </c>
    </row>
    <row r="14680" spans="1:6" x14ac:dyDescent="0.25">
      <c r="A14680" s="2" t="s">
        <v>366</v>
      </c>
      <c r="B14680" s="2" t="s">
        <v>391</v>
      </c>
      <c r="C14680" s="2" t="s">
        <v>389</v>
      </c>
      <c r="D14680" s="2">
        <v>2021</v>
      </c>
      <c r="E14680" s="2" t="s">
        <v>388</v>
      </c>
      <c r="F14680" s="2">
        <v>23232792</v>
      </c>
    </row>
    <row r="14681" spans="1:6" x14ac:dyDescent="0.25">
      <c r="A14681" s="2" t="s">
        <v>366</v>
      </c>
      <c r="B14681" s="2" t="s">
        <v>391</v>
      </c>
      <c r="C14681" s="2" t="s">
        <v>390</v>
      </c>
      <c r="D14681" s="2">
        <v>2010</v>
      </c>
      <c r="E14681" s="2" t="s">
        <v>388</v>
      </c>
      <c r="F14681" s="2">
        <v>1008905</v>
      </c>
    </row>
    <row r="14682" spans="1:6" x14ac:dyDescent="0.25">
      <c r="A14682" s="2" t="s">
        <v>366</v>
      </c>
      <c r="B14682" s="2" t="s">
        <v>391</v>
      </c>
      <c r="C14682" s="2" t="s">
        <v>390</v>
      </c>
      <c r="D14682" s="2">
        <v>2011</v>
      </c>
      <c r="E14682" s="2" t="s">
        <v>388</v>
      </c>
      <c r="F14682" s="2">
        <v>119346</v>
      </c>
    </row>
    <row r="14683" spans="1:6" x14ac:dyDescent="0.25">
      <c r="A14683" s="2" t="s">
        <v>366</v>
      </c>
      <c r="B14683" s="2" t="s">
        <v>391</v>
      </c>
      <c r="C14683" s="2" t="s">
        <v>390</v>
      </c>
      <c r="D14683" s="2">
        <v>2012</v>
      </c>
      <c r="E14683" s="2" t="s">
        <v>388</v>
      </c>
      <c r="F14683" s="2">
        <v>639928</v>
      </c>
    </row>
    <row r="14684" spans="1:6" x14ac:dyDescent="0.25">
      <c r="A14684" s="2" t="s">
        <v>366</v>
      </c>
      <c r="B14684" s="2" t="s">
        <v>391</v>
      </c>
      <c r="C14684" s="2" t="s">
        <v>390</v>
      </c>
      <c r="D14684" s="2">
        <v>2013</v>
      </c>
      <c r="E14684" s="2" t="s">
        <v>388</v>
      </c>
      <c r="F14684" s="2">
        <v>32850</v>
      </c>
    </row>
    <row r="14685" spans="1:6" x14ac:dyDescent="0.25">
      <c r="A14685" s="2" t="s">
        <v>366</v>
      </c>
      <c r="B14685" s="2" t="s">
        <v>391</v>
      </c>
      <c r="C14685" s="2" t="s">
        <v>390</v>
      </c>
      <c r="D14685" s="2">
        <v>2014</v>
      </c>
      <c r="E14685" s="2" t="s">
        <v>388</v>
      </c>
      <c r="F14685" s="2">
        <v>1400929</v>
      </c>
    </row>
    <row r="14686" spans="1:6" x14ac:dyDescent="0.25">
      <c r="A14686" s="2" t="s">
        <v>366</v>
      </c>
      <c r="B14686" s="2" t="s">
        <v>391</v>
      </c>
      <c r="C14686" s="2" t="s">
        <v>390</v>
      </c>
      <c r="D14686" s="2">
        <v>2015</v>
      </c>
      <c r="E14686" s="2" t="s">
        <v>388</v>
      </c>
      <c r="F14686" s="2">
        <v>1767993</v>
      </c>
    </row>
    <row r="14687" spans="1:6" x14ac:dyDescent="0.25">
      <c r="A14687" s="2" t="s">
        <v>366</v>
      </c>
      <c r="B14687" s="2" t="s">
        <v>391</v>
      </c>
      <c r="C14687" s="2" t="s">
        <v>390</v>
      </c>
      <c r="D14687" s="2">
        <v>2016</v>
      </c>
      <c r="E14687" s="2" t="s">
        <v>388</v>
      </c>
      <c r="F14687" s="2">
        <v>1895256</v>
      </c>
    </row>
    <row r="14688" spans="1:6" x14ac:dyDescent="0.25">
      <c r="A14688" s="2" t="s">
        <v>366</v>
      </c>
      <c r="B14688" s="2" t="s">
        <v>391</v>
      </c>
      <c r="C14688" s="2" t="s">
        <v>390</v>
      </c>
      <c r="D14688" s="2">
        <v>2017</v>
      </c>
      <c r="E14688" s="2" t="s">
        <v>388</v>
      </c>
      <c r="F14688" s="2">
        <v>1196086</v>
      </c>
    </row>
    <row r="14689" spans="1:6" x14ac:dyDescent="0.25">
      <c r="A14689" s="2" t="s">
        <v>366</v>
      </c>
      <c r="B14689" s="2" t="s">
        <v>391</v>
      </c>
      <c r="C14689" s="2" t="s">
        <v>390</v>
      </c>
      <c r="D14689" s="2">
        <v>2018</v>
      </c>
      <c r="E14689" s="2" t="s">
        <v>388</v>
      </c>
      <c r="F14689" s="2">
        <v>1643981</v>
      </c>
    </row>
    <row r="14690" spans="1:6" x14ac:dyDescent="0.25">
      <c r="A14690" s="2" t="s">
        <v>366</v>
      </c>
      <c r="B14690" s="2" t="s">
        <v>391</v>
      </c>
      <c r="C14690" s="2" t="s">
        <v>390</v>
      </c>
      <c r="D14690" s="2">
        <v>2019</v>
      </c>
      <c r="E14690" s="2" t="s">
        <v>388</v>
      </c>
      <c r="F14690" s="2">
        <v>1805365</v>
      </c>
    </row>
    <row r="14691" spans="1:6" x14ac:dyDescent="0.25">
      <c r="A14691" s="2" t="s">
        <v>366</v>
      </c>
      <c r="B14691" s="2" t="s">
        <v>391</v>
      </c>
      <c r="C14691" s="2" t="s">
        <v>390</v>
      </c>
      <c r="D14691" s="2">
        <v>2020</v>
      </c>
      <c r="E14691" s="2" t="s">
        <v>388</v>
      </c>
      <c r="F14691" s="2">
        <v>1857993</v>
      </c>
    </row>
    <row r="14692" spans="1:6" x14ac:dyDescent="0.25">
      <c r="A14692" s="2" t="s">
        <v>366</v>
      </c>
      <c r="B14692" s="2" t="s">
        <v>391</v>
      </c>
      <c r="C14692" s="2" t="s">
        <v>390</v>
      </c>
      <c r="D14692" s="2">
        <v>2021</v>
      </c>
      <c r="E14692" s="2" t="s">
        <v>388</v>
      </c>
      <c r="F14692" s="2">
        <v>1935883</v>
      </c>
    </row>
    <row r="14693" spans="1:6" x14ac:dyDescent="0.25">
      <c r="A14693" s="2" t="s">
        <v>366</v>
      </c>
      <c r="B14693" s="2" t="s">
        <v>423</v>
      </c>
      <c r="C14693" s="2" t="s">
        <v>387</v>
      </c>
      <c r="D14693" s="2">
        <v>2010</v>
      </c>
      <c r="E14693" s="2" t="s">
        <v>388</v>
      </c>
      <c r="F14693" s="2">
        <v>17037720</v>
      </c>
    </row>
    <row r="14694" spans="1:6" x14ac:dyDescent="0.25">
      <c r="A14694" s="2" t="s">
        <v>366</v>
      </c>
      <c r="B14694" s="2" t="s">
        <v>423</v>
      </c>
      <c r="C14694" s="2" t="s">
        <v>387</v>
      </c>
      <c r="D14694" s="2">
        <v>2011</v>
      </c>
      <c r="E14694" s="2" t="s">
        <v>388</v>
      </c>
      <c r="F14694" s="2">
        <v>608614728</v>
      </c>
    </row>
    <row r="14695" spans="1:6" x14ac:dyDescent="0.25">
      <c r="A14695" s="2" t="s">
        <v>366</v>
      </c>
      <c r="B14695" s="2" t="s">
        <v>423</v>
      </c>
      <c r="C14695" s="2" t="s">
        <v>387</v>
      </c>
      <c r="D14695" s="2">
        <v>2012</v>
      </c>
      <c r="E14695" s="2" t="s">
        <v>388</v>
      </c>
      <c r="F14695" s="2">
        <v>23019425</v>
      </c>
    </row>
    <row r="14696" spans="1:6" x14ac:dyDescent="0.25">
      <c r="A14696" s="2" t="s">
        <v>366</v>
      </c>
      <c r="B14696" s="2" t="s">
        <v>423</v>
      </c>
      <c r="C14696" s="2" t="s">
        <v>387</v>
      </c>
      <c r="D14696" s="2">
        <v>2013</v>
      </c>
      <c r="E14696" s="2" t="s">
        <v>388</v>
      </c>
      <c r="F14696" s="2">
        <v>44856510</v>
      </c>
    </row>
    <row r="14697" spans="1:6" x14ac:dyDescent="0.25">
      <c r="A14697" s="2" t="s">
        <v>366</v>
      </c>
      <c r="B14697" s="2" t="s">
        <v>423</v>
      </c>
      <c r="C14697" s="2" t="s">
        <v>387</v>
      </c>
      <c r="D14697" s="2">
        <v>2014</v>
      </c>
      <c r="E14697" s="2" t="s">
        <v>388</v>
      </c>
      <c r="F14697" s="2">
        <v>30001020</v>
      </c>
    </row>
    <row r="14698" spans="1:6" x14ac:dyDescent="0.25">
      <c r="A14698" s="2" t="s">
        <v>366</v>
      </c>
      <c r="B14698" s="2" t="s">
        <v>423</v>
      </c>
      <c r="C14698" s="2" t="s">
        <v>387</v>
      </c>
      <c r="D14698" s="2">
        <v>2015</v>
      </c>
      <c r="E14698" s="2" t="s">
        <v>388</v>
      </c>
      <c r="F14698" s="2">
        <v>22970703</v>
      </c>
    </row>
    <row r="14699" spans="1:6" x14ac:dyDescent="0.25">
      <c r="A14699" s="2" t="s">
        <v>366</v>
      </c>
      <c r="B14699" s="2" t="s">
        <v>423</v>
      </c>
      <c r="C14699" s="2" t="s">
        <v>387</v>
      </c>
      <c r="D14699" s="2">
        <v>2016</v>
      </c>
      <c r="E14699" s="2" t="s">
        <v>388</v>
      </c>
      <c r="F14699" s="2">
        <v>26974253</v>
      </c>
    </row>
    <row r="14700" spans="1:6" x14ac:dyDescent="0.25">
      <c r="A14700" s="2" t="s">
        <v>366</v>
      </c>
      <c r="B14700" s="2" t="s">
        <v>423</v>
      </c>
      <c r="C14700" s="2" t="s">
        <v>387</v>
      </c>
      <c r="D14700" s="2">
        <v>2017</v>
      </c>
      <c r="E14700" s="2" t="s">
        <v>388</v>
      </c>
      <c r="F14700" s="2">
        <v>23724659</v>
      </c>
    </row>
    <row r="14701" spans="1:6" x14ac:dyDescent="0.25">
      <c r="A14701" s="2" t="s">
        <v>366</v>
      </c>
      <c r="B14701" s="2" t="s">
        <v>423</v>
      </c>
      <c r="C14701" s="2" t="s">
        <v>387</v>
      </c>
      <c r="D14701" s="2">
        <v>2018</v>
      </c>
      <c r="E14701" s="2" t="s">
        <v>388</v>
      </c>
      <c r="F14701" s="2">
        <v>53047740</v>
      </c>
    </row>
    <row r="14702" spans="1:6" x14ac:dyDescent="0.25">
      <c r="A14702" s="2" t="s">
        <v>366</v>
      </c>
      <c r="B14702" s="2" t="s">
        <v>423</v>
      </c>
      <c r="C14702" s="2" t="s">
        <v>387</v>
      </c>
      <c r="D14702" s="2">
        <v>2019</v>
      </c>
      <c r="E14702" s="2" t="s">
        <v>388</v>
      </c>
      <c r="F14702" s="2">
        <v>56656032</v>
      </c>
    </row>
    <row r="14703" spans="1:6" x14ac:dyDescent="0.25">
      <c r="A14703" s="2" t="s">
        <v>366</v>
      </c>
      <c r="B14703" s="2" t="s">
        <v>423</v>
      </c>
      <c r="C14703" s="2" t="s">
        <v>387</v>
      </c>
      <c r="D14703" s="2">
        <v>2020</v>
      </c>
      <c r="E14703" s="2" t="s">
        <v>388</v>
      </c>
      <c r="F14703" s="2">
        <v>59875786</v>
      </c>
    </row>
    <row r="14704" spans="1:6" x14ac:dyDescent="0.25">
      <c r="A14704" s="2" t="s">
        <v>366</v>
      </c>
      <c r="B14704" s="2" t="s">
        <v>423</v>
      </c>
      <c r="C14704" s="2" t="s">
        <v>387</v>
      </c>
      <c r="D14704" s="2">
        <v>2021</v>
      </c>
      <c r="E14704" s="2" t="s">
        <v>388</v>
      </c>
      <c r="F14704" s="2">
        <v>61956189</v>
      </c>
    </row>
    <row r="14705" spans="1:6" x14ac:dyDescent="0.25">
      <c r="A14705" s="2" t="s">
        <v>366</v>
      </c>
      <c r="B14705" s="2" t="s">
        <v>423</v>
      </c>
      <c r="C14705" s="2" t="s">
        <v>389</v>
      </c>
      <c r="D14705" s="2">
        <v>2010</v>
      </c>
      <c r="E14705" s="2" t="s">
        <v>388</v>
      </c>
      <c r="F14705" s="2">
        <v>79382823</v>
      </c>
    </row>
    <row r="14706" spans="1:6" x14ac:dyDescent="0.25">
      <c r="A14706" s="2" t="s">
        <v>366</v>
      </c>
      <c r="B14706" s="2" t="s">
        <v>423</v>
      </c>
      <c r="C14706" s="2" t="s">
        <v>389</v>
      </c>
      <c r="D14706" s="2">
        <v>2011</v>
      </c>
      <c r="E14706" s="2" t="s">
        <v>388</v>
      </c>
      <c r="F14706" s="2">
        <v>13963743</v>
      </c>
    </row>
    <row r="14707" spans="1:6" x14ac:dyDescent="0.25">
      <c r="A14707" s="2" t="s">
        <v>366</v>
      </c>
      <c r="B14707" s="2" t="s">
        <v>423</v>
      </c>
      <c r="C14707" s="2" t="s">
        <v>389</v>
      </c>
      <c r="D14707" s="2">
        <v>2012</v>
      </c>
      <c r="E14707" s="2" t="s">
        <v>388</v>
      </c>
      <c r="F14707" s="2">
        <v>37046554</v>
      </c>
    </row>
    <row r="14708" spans="1:6" x14ac:dyDescent="0.25">
      <c r="A14708" s="2" t="s">
        <v>366</v>
      </c>
      <c r="B14708" s="2" t="s">
        <v>423</v>
      </c>
      <c r="C14708" s="2" t="s">
        <v>389</v>
      </c>
      <c r="D14708" s="2">
        <v>2013</v>
      </c>
      <c r="E14708" s="2" t="s">
        <v>388</v>
      </c>
      <c r="F14708" s="2">
        <v>18874370</v>
      </c>
    </row>
    <row r="14709" spans="1:6" x14ac:dyDescent="0.25">
      <c r="A14709" s="2" t="s">
        <v>366</v>
      </c>
      <c r="B14709" s="2" t="s">
        <v>423</v>
      </c>
      <c r="C14709" s="2" t="s">
        <v>389</v>
      </c>
      <c r="D14709" s="2">
        <v>2014</v>
      </c>
      <c r="E14709" s="2" t="s">
        <v>388</v>
      </c>
      <c r="F14709" s="2">
        <v>36726903</v>
      </c>
    </row>
    <row r="14710" spans="1:6" x14ac:dyDescent="0.25">
      <c r="A14710" s="2" t="s">
        <v>366</v>
      </c>
      <c r="B14710" s="2" t="s">
        <v>423</v>
      </c>
      <c r="C14710" s="2" t="s">
        <v>389</v>
      </c>
      <c r="D14710" s="2">
        <v>2015</v>
      </c>
      <c r="E14710" s="2" t="s">
        <v>388</v>
      </c>
      <c r="F14710" s="2">
        <v>32009668</v>
      </c>
    </row>
    <row r="14711" spans="1:6" x14ac:dyDescent="0.25">
      <c r="A14711" s="2" t="s">
        <v>366</v>
      </c>
      <c r="B14711" s="2" t="s">
        <v>423</v>
      </c>
      <c r="C14711" s="2" t="s">
        <v>389</v>
      </c>
      <c r="D14711" s="2">
        <v>2016</v>
      </c>
      <c r="E14711" s="2" t="s">
        <v>388</v>
      </c>
      <c r="F14711" s="2">
        <v>26610633</v>
      </c>
    </row>
    <row r="14712" spans="1:6" x14ac:dyDescent="0.25">
      <c r="A14712" s="2" t="s">
        <v>366</v>
      </c>
      <c r="B14712" s="2" t="s">
        <v>423</v>
      </c>
      <c r="C14712" s="2" t="s">
        <v>389</v>
      </c>
      <c r="D14712" s="2">
        <v>2017</v>
      </c>
      <c r="E14712" s="2" t="s">
        <v>388</v>
      </c>
      <c r="F14712" s="2">
        <v>18472385</v>
      </c>
    </row>
    <row r="14713" spans="1:6" x14ac:dyDescent="0.25">
      <c r="A14713" s="2" t="s">
        <v>366</v>
      </c>
      <c r="B14713" s="2" t="s">
        <v>423</v>
      </c>
      <c r="C14713" s="2" t="s">
        <v>389</v>
      </c>
      <c r="D14713" s="2">
        <v>2018</v>
      </c>
      <c r="E14713" s="2" t="s">
        <v>388</v>
      </c>
      <c r="F14713" s="2">
        <v>79258040</v>
      </c>
    </row>
    <row r="14714" spans="1:6" x14ac:dyDescent="0.25">
      <c r="A14714" s="2" t="s">
        <v>366</v>
      </c>
      <c r="B14714" s="2" t="s">
        <v>423</v>
      </c>
      <c r="C14714" s="2" t="s">
        <v>389</v>
      </c>
      <c r="D14714" s="2">
        <v>2019</v>
      </c>
      <c r="E14714" s="2" t="s">
        <v>388</v>
      </c>
      <c r="F14714" s="2">
        <v>80324418</v>
      </c>
    </row>
    <row r="14715" spans="1:6" x14ac:dyDescent="0.25">
      <c r="A14715" s="2" t="s">
        <v>366</v>
      </c>
      <c r="B14715" s="2" t="s">
        <v>423</v>
      </c>
      <c r="C14715" s="2" t="s">
        <v>389</v>
      </c>
      <c r="D14715" s="2">
        <v>2020</v>
      </c>
      <c r="E14715" s="2" t="s">
        <v>388</v>
      </c>
      <c r="F14715" s="2">
        <v>78425465</v>
      </c>
    </row>
    <row r="14716" spans="1:6" x14ac:dyDescent="0.25">
      <c r="A14716" s="2" t="s">
        <v>366</v>
      </c>
      <c r="B14716" s="2" t="s">
        <v>423</v>
      </c>
      <c r="C14716" s="2" t="s">
        <v>389</v>
      </c>
      <c r="D14716" s="2">
        <v>2021</v>
      </c>
      <c r="E14716" s="2" t="s">
        <v>388</v>
      </c>
      <c r="F14716" s="2">
        <v>75852486</v>
      </c>
    </row>
    <row r="14717" spans="1:6" x14ac:dyDescent="0.25">
      <c r="A14717" s="2" t="s">
        <v>366</v>
      </c>
      <c r="B14717" s="2" t="s">
        <v>423</v>
      </c>
      <c r="C14717" s="2" t="s">
        <v>390</v>
      </c>
      <c r="D14717" s="2">
        <v>2010</v>
      </c>
      <c r="E14717" s="2" t="s">
        <v>388</v>
      </c>
      <c r="F14717" s="2">
        <v>8907096</v>
      </c>
    </row>
    <row r="14718" spans="1:6" x14ac:dyDescent="0.25">
      <c r="A14718" s="2" t="s">
        <v>366</v>
      </c>
      <c r="B14718" s="2" t="s">
        <v>423</v>
      </c>
      <c r="C14718" s="2" t="s">
        <v>390</v>
      </c>
      <c r="D14718" s="2">
        <v>2011</v>
      </c>
      <c r="E14718" s="2" t="s">
        <v>388</v>
      </c>
      <c r="F14718" s="2">
        <v>9843329</v>
      </c>
    </row>
    <row r="14719" spans="1:6" x14ac:dyDescent="0.25">
      <c r="A14719" s="2" t="s">
        <v>366</v>
      </c>
      <c r="B14719" s="2" t="s">
        <v>423</v>
      </c>
      <c r="C14719" s="2" t="s">
        <v>390</v>
      </c>
      <c r="D14719" s="2">
        <v>2012</v>
      </c>
      <c r="E14719" s="2" t="s">
        <v>388</v>
      </c>
      <c r="F14719" s="2">
        <v>19158017</v>
      </c>
    </row>
    <row r="14720" spans="1:6" x14ac:dyDescent="0.25">
      <c r="A14720" s="2" t="s">
        <v>366</v>
      </c>
      <c r="B14720" s="2" t="s">
        <v>423</v>
      </c>
      <c r="C14720" s="2" t="s">
        <v>390</v>
      </c>
      <c r="D14720" s="2">
        <v>2013</v>
      </c>
      <c r="E14720" s="2" t="s">
        <v>388</v>
      </c>
      <c r="F14720" s="2">
        <v>18958211</v>
      </c>
    </row>
    <row r="14721" spans="1:6" x14ac:dyDescent="0.25">
      <c r="A14721" s="2" t="s">
        <v>366</v>
      </c>
      <c r="B14721" s="2" t="s">
        <v>423</v>
      </c>
      <c r="C14721" s="2" t="s">
        <v>390</v>
      </c>
      <c r="D14721" s="2">
        <v>2014</v>
      </c>
      <c r="E14721" s="2" t="s">
        <v>388</v>
      </c>
      <c r="F14721" s="2">
        <v>11719611</v>
      </c>
    </row>
    <row r="14722" spans="1:6" x14ac:dyDescent="0.25">
      <c r="A14722" s="2" t="s">
        <v>366</v>
      </c>
      <c r="B14722" s="2" t="s">
        <v>423</v>
      </c>
      <c r="C14722" s="2" t="s">
        <v>390</v>
      </c>
      <c r="D14722" s="2">
        <v>2015</v>
      </c>
      <c r="E14722" s="2" t="s">
        <v>388</v>
      </c>
      <c r="F14722" s="2">
        <v>18450091</v>
      </c>
    </row>
    <row r="14723" spans="1:6" x14ac:dyDescent="0.25">
      <c r="A14723" s="2" t="s">
        <v>366</v>
      </c>
      <c r="B14723" s="2" t="s">
        <v>423</v>
      </c>
      <c r="C14723" s="2" t="s">
        <v>390</v>
      </c>
      <c r="D14723" s="2">
        <v>2016</v>
      </c>
      <c r="E14723" s="2" t="s">
        <v>388</v>
      </c>
      <c r="F14723" s="2">
        <v>37389395</v>
      </c>
    </row>
    <row r="14724" spans="1:6" x14ac:dyDescent="0.25">
      <c r="A14724" s="2" t="s">
        <v>366</v>
      </c>
      <c r="B14724" s="2" t="s">
        <v>423</v>
      </c>
      <c r="C14724" s="2" t="s">
        <v>390</v>
      </c>
      <c r="D14724" s="2">
        <v>2017</v>
      </c>
      <c r="E14724" s="2" t="s">
        <v>388</v>
      </c>
      <c r="F14724" s="2">
        <v>32827213</v>
      </c>
    </row>
    <row r="14725" spans="1:6" x14ac:dyDescent="0.25">
      <c r="A14725" s="2" t="s">
        <v>366</v>
      </c>
      <c r="B14725" s="2" t="s">
        <v>423</v>
      </c>
      <c r="C14725" s="2" t="s">
        <v>390</v>
      </c>
      <c r="D14725" s="2">
        <v>2018</v>
      </c>
      <c r="E14725" s="2" t="s">
        <v>388</v>
      </c>
      <c r="F14725" s="2">
        <v>76900518</v>
      </c>
    </row>
    <row r="14726" spans="1:6" x14ac:dyDescent="0.25">
      <c r="A14726" s="2" t="s">
        <v>366</v>
      </c>
      <c r="B14726" s="2" t="s">
        <v>423</v>
      </c>
      <c r="C14726" s="2" t="s">
        <v>390</v>
      </c>
      <c r="D14726" s="2">
        <v>2019</v>
      </c>
      <c r="E14726" s="2" t="s">
        <v>388</v>
      </c>
      <c r="F14726" s="2">
        <v>82366931</v>
      </c>
    </row>
    <row r="14727" spans="1:6" x14ac:dyDescent="0.25">
      <c r="A14727" s="2" t="s">
        <v>366</v>
      </c>
      <c r="B14727" s="2" t="s">
        <v>423</v>
      </c>
      <c r="C14727" s="2" t="s">
        <v>390</v>
      </c>
      <c r="D14727" s="2">
        <v>2020</v>
      </c>
      <c r="E14727" s="2" t="s">
        <v>388</v>
      </c>
      <c r="F14727" s="2">
        <v>88409543</v>
      </c>
    </row>
    <row r="14728" spans="1:6" x14ac:dyDescent="0.25">
      <c r="A14728" s="2" t="s">
        <v>366</v>
      </c>
      <c r="B14728" s="2" t="s">
        <v>423</v>
      </c>
      <c r="C14728" s="2" t="s">
        <v>390</v>
      </c>
      <c r="D14728" s="2">
        <v>2021</v>
      </c>
      <c r="E14728" s="2" t="s">
        <v>388</v>
      </c>
      <c r="F14728" s="2">
        <v>93188138</v>
      </c>
    </row>
    <row r="14729" spans="1:6" x14ac:dyDescent="0.25">
      <c r="A14729" s="2" t="s">
        <v>367</v>
      </c>
      <c r="B14729" s="2" t="s">
        <v>386</v>
      </c>
      <c r="C14729" s="2" t="s">
        <v>387</v>
      </c>
      <c r="D14729" s="2">
        <v>2010</v>
      </c>
      <c r="E14729" s="2" t="s">
        <v>388</v>
      </c>
      <c r="F14729" s="2">
        <v>23296736</v>
      </c>
    </row>
    <row r="14730" spans="1:6" x14ac:dyDescent="0.25">
      <c r="A14730" s="2" t="s">
        <v>367</v>
      </c>
      <c r="B14730" s="2" t="s">
        <v>386</v>
      </c>
      <c r="C14730" s="2" t="s">
        <v>387</v>
      </c>
      <c r="D14730" s="2">
        <v>2011</v>
      </c>
      <c r="E14730" s="2" t="s">
        <v>388</v>
      </c>
      <c r="F14730" s="2">
        <v>37330052</v>
      </c>
    </row>
    <row r="14731" spans="1:6" x14ac:dyDescent="0.25">
      <c r="A14731" s="2" t="s">
        <v>367</v>
      </c>
      <c r="B14731" s="2" t="s">
        <v>386</v>
      </c>
      <c r="C14731" s="2" t="s">
        <v>387</v>
      </c>
      <c r="D14731" s="2">
        <v>2012</v>
      </c>
      <c r="E14731" s="2" t="s">
        <v>388</v>
      </c>
      <c r="F14731" s="2">
        <v>36524403</v>
      </c>
    </row>
    <row r="14732" spans="1:6" x14ac:dyDescent="0.25">
      <c r="A14732" s="2" t="s">
        <v>367</v>
      </c>
      <c r="B14732" s="2" t="s">
        <v>386</v>
      </c>
      <c r="C14732" s="2" t="s">
        <v>387</v>
      </c>
      <c r="D14732" s="2">
        <v>2013</v>
      </c>
      <c r="E14732" s="2" t="s">
        <v>388</v>
      </c>
      <c r="F14732" s="2">
        <v>50793124</v>
      </c>
    </row>
    <row r="14733" spans="1:6" x14ac:dyDescent="0.25">
      <c r="A14733" s="2" t="s">
        <v>367</v>
      </c>
      <c r="B14733" s="2" t="s">
        <v>386</v>
      </c>
      <c r="C14733" s="2" t="s">
        <v>387</v>
      </c>
      <c r="D14733" s="2">
        <v>2014</v>
      </c>
      <c r="E14733" s="2" t="s">
        <v>388</v>
      </c>
      <c r="F14733" s="2">
        <v>30790769</v>
      </c>
    </row>
    <row r="14734" spans="1:6" x14ac:dyDescent="0.25">
      <c r="A14734" s="2" t="s">
        <v>367</v>
      </c>
      <c r="B14734" s="2" t="s">
        <v>386</v>
      </c>
      <c r="C14734" s="2" t="s">
        <v>387</v>
      </c>
      <c r="D14734" s="2">
        <v>2015</v>
      </c>
      <c r="E14734" s="2" t="s">
        <v>388</v>
      </c>
      <c r="F14734" s="2">
        <v>80296862</v>
      </c>
    </row>
    <row r="14735" spans="1:6" x14ac:dyDescent="0.25">
      <c r="A14735" s="2" t="s">
        <v>367</v>
      </c>
      <c r="B14735" s="2" t="s">
        <v>386</v>
      </c>
      <c r="C14735" s="2" t="s">
        <v>387</v>
      </c>
      <c r="D14735" s="2">
        <v>2016</v>
      </c>
      <c r="E14735" s="2" t="s">
        <v>388</v>
      </c>
      <c r="F14735" s="2">
        <v>55072311</v>
      </c>
    </row>
    <row r="14736" spans="1:6" x14ac:dyDescent="0.25">
      <c r="A14736" s="2" t="s">
        <v>367</v>
      </c>
      <c r="B14736" s="2" t="s">
        <v>386</v>
      </c>
      <c r="C14736" s="2" t="s">
        <v>387</v>
      </c>
      <c r="D14736" s="2">
        <v>2017</v>
      </c>
      <c r="E14736" s="2" t="s">
        <v>388</v>
      </c>
      <c r="F14736" s="2">
        <v>61339307</v>
      </c>
    </row>
    <row r="14737" spans="1:6" x14ac:dyDescent="0.25">
      <c r="A14737" s="2" t="s">
        <v>367</v>
      </c>
      <c r="B14737" s="2" t="s">
        <v>386</v>
      </c>
      <c r="C14737" s="2" t="s">
        <v>387</v>
      </c>
      <c r="D14737" s="2">
        <v>2018</v>
      </c>
      <c r="E14737" s="2" t="s">
        <v>388</v>
      </c>
      <c r="F14737" s="2">
        <v>114921642</v>
      </c>
    </row>
    <row r="14738" spans="1:6" x14ac:dyDescent="0.25">
      <c r="A14738" s="2" t="s">
        <v>367</v>
      </c>
      <c r="B14738" s="2" t="s">
        <v>386</v>
      </c>
      <c r="C14738" s="2" t="s">
        <v>387</v>
      </c>
      <c r="D14738" s="2">
        <v>2019</v>
      </c>
      <c r="E14738" s="2" t="s">
        <v>388</v>
      </c>
      <c r="F14738" s="2">
        <v>123636483</v>
      </c>
    </row>
    <row r="14739" spans="1:6" x14ac:dyDescent="0.25">
      <c r="A14739" s="2" t="s">
        <v>367</v>
      </c>
      <c r="B14739" s="2" t="s">
        <v>386</v>
      </c>
      <c r="C14739" s="2" t="s">
        <v>387</v>
      </c>
      <c r="D14739" s="2">
        <v>2020</v>
      </c>
      <c r="E14739" s="2" t="s">
        <v>388</v>
      </c>
      <c r="F14739" s="2">
        <v>131258519</v>
      </c>
    </row>
    <row r="14740" spans="1:6" x14ac:dyDescent="0.25">
      <c r="A14740" s="2" t="s">
        <v>367</v>
      </c>
      <c r="B14740" s="2" t="s">
        <v>386</v>
      </c>
      <c r="C14740" s="2" t="s">
        <v>387</v>
      </c>
      <c r="D14740" s="2">
        <v>2021</v>
      </c>
      <c r="E14740" s="2" t="s">
        <v>388</v>
      </c>
      <c r="F14740" s="2">
        <v>136487966</v>
      </c>
    </row>
    <row r="14741" spans="1:6" x14ac:dyDescent="0.25">
      <c r="A14741" s="2" t="s">
        <v>367</v>
      </c>
      <c r="B14741" s="2" t="s">
        <v>386</v>
      </c>
      <c r="C14741" s="2" t="s">
        <v>389</v>
      </c>
      <c r="D14741" s="2">
        <v>2010</v>
      </c>
      <c r="E14741" s="2" t="s">
        <v>388</v>
      </c>
      <c r="F14741" s="2">
        <v>44785970</v>
      </c>
    </row>
    <row r="14742" spans="1:6" x14ac:dyDescent="0.25">
      <c r="A14742" s="2" t="s">
        <v>367</v>
      </c>
      <c r="B14742" s="2" t="s">
        <v>386</v>
      </c>
      <c r="C14742" s="2" t="s">
        <v>389</v>
      </c>
      <c r="D14742" s="2">
        <v>2011</v>
      </c>
      <c r="E14742" s="2" t="s">
        <v>388</v>
      </c>
      <c r="F14742" s="2">
        <v>26509361</v>
      </c>
    </row>
    <row r="14743" spans="1:6" x14ac:dyDescent="0.25">
      <c r="A14743" s="2" t="s">
        <v>367</v>
      </c>
      <c r="B14743" s="2" t="s">
        <v>386</v>
      </c>
      <c r="C14743" s="2" t="s">
        <v>389</v>
      </c>
      <c r="D14743" s="2">
        <v>2012</v>
      </c>
      <c r="E14743" s="2" t="s">
        <v>388</v>
      </c>
      <c r="F14743" s="2">
        <v>61243505</v>
      </c>
    </row>
    <row r="14744" spans="1:6" x14ac:dyDescent="0.25">
      <c r="A14744" s="2" t="s">
        <v>367</v>
      </c>
      <c r="B14744" s="2" t="s">
        <v>386</v>
      </c>
      <c r="C14744" s="2" t="s">
        <v>389</v>
      </c>
      <c r="D14744" s="2">
        <v>2013</v>
      </c>
      <c r="E14744" s="2" t="s">
        <v>388</v>
      </c>
      <c r="F14744" s="2">
        <v>66805272</v>
      </c>
    </row>
    <row r="14745" spans="1:6" x14ac:dyDescent="0.25">
      <c r="A14745" s="2" t="s">
        <v>367</v>
      </c>
      <c r="B14745" s="2" t="s">
        <v>386</v>
      </c>
      <c r="C14745" s="2" t="s">
        <v>389</v>
      </c>
      <c r="D14745" s="2">
        <v>2014</v>
      </c>
      <c r="E14745" s="2" t="s">
        <v>388</v>
      </c>
      <c r="F14745" s="2">
        <v>37692264</v>
      </c>
    </row>
    <row r="14746" spans="1:6" x14ac:dyDescent="0.25">
      <c r="A14746" s="2" t="s">
        <v>367</v>
      </c>
      <c r="B14746" s="2" t="s">
        <v>386</v>
      </c>
      <c r="C14746" s="2" t="s">
        <v>389</v>
      </c>
      <c r="D14746" s="2">
        <v>2015</v>
      </c>
      <c r="E14746" s="2" t="s">
        <v>388</v>
      </c>
      <c r="F14746" s="2">
        <v>111186739</v>
      </c>
    </row>
    <row r="14747" spans="1:6" x14ac:dyDescent="0.25">
      <c r="A14747" s="2" t="s">
        <v>367</v>
      </c>
      <c r="B14747" s="2" t="s">
        <v>386</v>
      </c>
      <c r="C14747" s="2" t="s">
        <v>389</v>
      </c>
      <c r="D14747" s="2">
        <v>2016</v>
      </c>
      <c r="E14747" s="2" t="s">
        <v>388</v>
      </c>
      <c r="F14747" s="2">
        <v>125042503</v>
      </c>
    </row>
    <row r="14748" spans="1:6" x14ac:dyDescent="0.25">
      <c r="A14748" s="2" t="s">
        <v>367</v>
      </c>
      <c r="B14748" s="2" t="s">
        <v>386</v>
      </c>
      <c r="C14748" s="2" t="s">
        <v>389</v>
      </c>
      <c r="D14748" s="2">
        <v>2017</v>
      </c>
      <c r="E14748" s="2" t="s">
        <v>388</v>
      </c>
      <c r="F14748" s="2">
        <v>281020508</v>
      </c>
    </row>
    <row r="14749" spans="1:6" x14ac:dyDescent="0.25">
      <c r="A14749" s="2" t="s">
        <v>367</v>
      </c>
      <c r="B14749" s="2" t="s">
        <v>386</v>
      </c>
      <c r="C14749" s="2" t="s">
        <v>389</v>
      </c>
      <c r="D14749" s="2">
        <v>2018</v>
      </c>
      <c r="E14749" s="2" t="s">
        <v>388</v>
      </c>
      <c r="F14749" s="2">
        <v>262659258</v>
      </c>
    </row>
    <row r="14750" spans="1:6" x14ac:dyDescent="0.25">
      <c r="A14750" s="2" t="s">
        <v>367</v>
      </c>
      <c r="B14750" s="2" t="s">
        <v>386</v>
      </c>
      <c r="C14750" s="2" t="s">
        <v>389</v>
      </c>
      <c r="D14750" s="2">
        <v>2019</v>
      </c>
      <c r="E14750" s="2" t="s">
        <v>388</v>
      </c>
      <c r="F14750" s="2">
        <v>269706263</v>
      </c>
    </row>
    <row r="14751" spans="1:6" x14ac:dyDescent="0.25">
      <c r="A14751" s="2" t="s">
        <v>367</v>
      </c>
      <c r="B14751" s="2" t="s">
        <v>386</v>
      </c>
      <c r="C14751" s="2" t="s">
        <v>389</v>
      </c>
      <c r="D14751" s="2">
        <v>2020</v>
      </c>
      <c r="E14751" s="2" t="s">
        <v>388</v>
      </c>
      <c r="F14751" s="2">
        <v>271302828</v>
      </c>
    </row>
    <row r="14752" spans="1:6" x14ac:dyDescent="0.25">
      <c r="A14752" s="2" t="s">
        <v>367</v>
      </c>
      <c r="B14752" s="2" t="s">
        <v>386</v>
      </c>
      <c r="C14752" s="2" t="s">
        <v>389</v>
      </c>
      <c r="D14752" s="2">
        <v>2021</v>
      </c>
      <c r="E14752" s="2" t="s">
        <v>388</v>
      </c>
      <c r="F14752" s="2">
        <v>274420150</v>
      </c>
    </row>
    <row r="14753" spans="1:6" x14ac:dyDescent="0.25">
      <c r="A14753" s="2" t="s">
        <v>367</v>
      </c>
      <c r="B14753" s="2" t="s">
        <v>386</v>
      </c>
      <c r="C14753" s="2" t="s">
        <v>390</v>
      </c>
      <c r="D14753" s="2">
        <v>2010</v>
      </c>
      <c r="E14753" s="2" t="s">
        <v>388</v>
      </c>
      <c r="F14753" s="2">
        <v>44632865</v>
      </c>
    </row>
    <row r="14754" spans="1:6" x14ac:dyDescent="0.25">
      <c r="A14754" s="2" t="s">
        <v>367</v>
      </c>
      <c r="B14754" s="2" t="s">
        <v>386</v>
      </c>
      <c r="C14754" s="2" t="s">
        <v>390</v>
      </c>
      <c r="D14754" s="2">
        <v>2011</v>
      </c>
      <c r="E14754" s="2" t="s">
        <v>388</v>
      </c>
      <c r="F14754" s="2">
        <v>34123389</v>
      </c>
    </row>
    <row r="14755" spans="1:6" x14ac:dyDescent="0.25">
      <c r="A14755" s="2" t="s">
        <v>367</v>
      </c>
      <c r="B14755" s="2" t="s">
        <v>386</v>
      </c>
      <c r="C14755" s="2" t="s">
        <v>390</v>
      </c>
      <c r="D14755" s="2">
        <v>2012</v>
      </c>
      <c r="E14755" s="2" t="s">
        <v>388</v>
      </c>
      <c r="F14755" s="2">
        <v>53238600</v>
      </c>
    </row>
    <row r="14756" spans="1:6" x14ac:dyDescent="0.25">
      <c r="A14756" s="2" t="s">
        <v>367</v>
      </c>
      <c r="B14756" s="2" t="s">
        <v>386</v>
      </c>
      <c r="C14756" s="2" t="s">
        <v>390</v>
      </c>
      <c r="D14756" s="2">
        <v>2013</v>
      </c>
      <c r="E14756" s="2" t="s">
        <v>388</v>
      </c>
      <c r="F14756" s="2">
        <v>31984149</v>
      </c>
    </row>
    <row r="14757" spans="1:6" x14ac:dyDescent="0.25">
      <c r="A14757" s="2" t="s">
        <v>367</v>
      </c>
      <c r="B14757" s="2" t="s">
        <v>386</v>
      </c>
      <c r="C14757" s="2" t="s">
        <v>390</v>
      </c>
      <c r="D14757" s="2">
        <v>2014</v>
      </c>
      <c r="E14757" s="2" t="s">
        <v>388</v>
      </c>
      <c r="F14757" s="2">
        <v>35217686</v>
      </c>
    </row>
    <row r="14758" spans="1:6" x14ac:dyDescent="0.25">
      <c r="A14758" s="2" t="s">
        <v>367</v>
      </c>
      <c r="B14758" s="2" t="s">
        <v>386</v>
      </c>
      <c r="C14758" s="2" t="s">
        <v>390</v>
      </c>
      <c r="D14758" s="2">
        <v>2015</v>
      </c>
      <c r="E14758" s="2" t="s">
        <v>388</v>
      </c>
      <c r="F14758" s="2">
        <v>7843446</v>
      </c>
    </row>
    <row r="14759" spans="1:6" x14ac:dyDescent="0.25">
      <c r="A14759" s="2" t="s">
        <v>367</v>
      </c>
      <c r="B14759" s="2" t="s">
        <v>386</v>
      </c>
      <c r="C14759" s="2" t="s">
        <v>390</v>
      </c>
      <c r="D14759" s="2">
        <v>2016</v>
      </c>
      <c r="E14759" s="2" t="s">
        <v>388</v>
      </c>
      <c r="F14759" s="2">
        <v>21694103</v>
      </c>
    </row>
    <row r="14760" spans="1:6" x14ac:dyDescent="0.25">
      <c r="A14760" s="2" t="s">
        <v>367</v>
      </c>
      <c r="B14760" s="2" t="s">
        <v>386</v>
      </c>
      <c r="C14760" s="2" t="s">
        <v>390</v>
      </c>
      <c r="D14760" s="2">
        <v>2017</v>
      </c>
      <c r="E14760" s="2" t="s">
        <v>388</v>
      </c>
      <c r="F14760" s="2">
        <v>10105704</v>
      </c>
    </row>
    <row r="14761" spans="1:6" x14ac:dyDescent="0.25">
      <c r="A14761" s="2" t="s">
        <v>367</v>
      </c>
      <c r="B14761" s="2" t="s">
        <v>386</v>
      </c>
      <c r="C14761" s="2" t="s">
        <v>390</v>
      </c>
      <c r="D14761" s="2">
        <v>2018</v>
      </c>
      <c r="E14761" s="2" t="s">
        <v>388</v>
      </c>
      <c r="F14761" s="2">
        <v>17937909</v>
      </c>
    </row>
    <row r="14762" spans="1:6" x14ac:dyDescent="0.25">
      <c r="A14762" s="2" t="s">
        <v>367</v>
      </c>
      <c r="B14762" s="2" t="s">
        <v>386</v>
      </c>
      <c r="C14762" s="2" t="s">
        <v>390</v>
      </c>
      <c r="D14762" s="2">
        <v>2019</v>
      </c>
      <c r="E14762" s="2" t="s">
        <v>388</v>
      </c>
      <c r="F14762" s="2">
        <v>19774774</v>
      </c>
    </row>
    <row r="14763" spans="1:6" x14ac:dyDescent="0.25">
      <c r="A14763" s="2" t="s">
        <v>367</v>
      </c>
      <c r="B14763" s="2" t="s">
        <v>386</v>
      </c>
      <c r="C14763" s="2" t="s">
        <v>390</v>
      </c>
      <c r="D14763" s="2">
        <v>2020</v>
      </c>
      <c r="E14763" s="2" t="s">
        <v>388</v>
      </c>
      <c r="F14763" s="2">
        <v>20672422</v>
      </c>
    </row>
    <row r="14764" spans="1:6" x14ac:dyDescent="0.25">
      <c r="A14764" s="2" t="s">
        <v>367</v>
      </c>
      <c r="B14764" s="2" t="s">
        <v>386</v>
      </c>
      <c r="C14764" s="2" t="s">
        <v>390</v>
      </c>
      <c r="D14764" s="2">
        <v>2021</v>
      </c>
      <c r="E14764" s="2" t="s">
        <v>388</v>
      </c>
      <c r="F14764" s="2">
        <v>21902141</v>
      </c>
    </row>
    <row r="14765" spans="1:6" x14ac:dyDescent="0.25">
      <c r="A14765" s="2" t="s">
        <v>368</v>
      </c>
      <c r="B14765" s="2" t="s">
        <v>432</v>
      </c>
      <c r="C14765" s="2" t="s">
        <v>387</v>
      </c>
      <c r="D14765" s="2">
        <v>2010</v>
      </c>
      <c r="E14765" s="2" t="s">
        <v>388</v>
      </c>
      <c r="F14765" s="2">
        <v>245914641</v>
      </c>
    </row>
    <row r="14766" spans="1:6" x14ac:dyDescent="0.25">
      <c r="A14766" s="2" t="s">
        <v>368</v>
      </c>
      <c r="B14766" s="2" t="s">
        <v>432</v>
      </c>
      <c r="C14766" s="2" t="s">
        <v>387</v>
      </c>
      <c r="D14766" s="2">
        <v>2011</v>
      </c>
      <c r="E14766" s="2" t="s">
        <v>388</v>
      </c>
      <c r="F14766" s="2">
        <v>152101290</v>
      </c>
    </row>
    <row r="14767" spans="1:6" x14ac:dyDescent="0.25">
      <c r="A14767" s="2" t="s">
        <v>368</v>
      </c>
      <c r="B14767" s="2" t="s">
        <v>432</v>
      </c>
      <c r="C14767" s="2" t="s">
        <v>387</v>
      </c>
      <c r="D14767" s="2">
        <v>2012</v>
      </c>
      <c r="E14767" s="2" t="s">
        <v>388</v>
      </c>
      <c r="F14767" s="2">
        <v>228064517</v>
      </c>
    </row>
    <row r="14768" spans="1:6" x14ac:dyDescent="0.25">
      <c r="A14768" s="2" t="s">
        <v>368</v>
      </c>
      <c r="B14768" s="2" t="s">
        <v>432</v>
      </c>
      <c r="C14768" s="2" t="s">
        <v>387</v>
      </c>
      <c r="D14768" s="2">
        <v>2013</v>
      </c>
      <c r="E14768" s="2" t="s">
        <v>388</v>
      </c>
      <c r="F14768" s="2">
        <v>149020343</v>
      </c>
    </row>
    <row r="14769" spans="1:6" x14ac:dyDescent="0.25">
      <c r="A14769" s="2" t="s">
        <v>368</v>
      </c>
      <c r="B14769" s="2" t="s">
        <v>432</v>
      </c>
      <c r="C14769" s="2" t="s">
        <v>387</v>
      </c>
      <c r="D14769" s="2">
        <v>2014</v>
      </c>
      <c r="E14769" s="2" t="s">
        <v>388</v>
      </c>
      <c r="F14769" s="2">
        <v>207143521</v>
      </c>
    </row>
    <row r="14770" spans="1:6" x14ac:dyDescent="0.25">
      <c r="A14770" s="2" t="s">
        <v>368</v>
      </c>
      <c r="B14770" s="2" t="s">
        <v>432</v>
      </c>
      <c r="C14770" s="2" t="s">
        <v>387</v>
      </c>
      <c r="D14770" s="2">
        <v>2015</v>
      </c>
      <c r="E14770" s="2" t="s">
        <v>388</v>
      </c>
      <c r="F14770" s="2">
        <v>516840801</v>
      </c>
    </row>
    <row r="14771" spans="1:6" x14ac:dyDescent="0.25">
      <c r="A14771" s="2" t="s">
        <v>368</v>
      </c>
      <c r="B14771" s="2" t="s">
        <v>432</v>
      </c>
      <c r="C14771" s="2" t="s">
        <v>387</v>
      </c>
      <c r="D14771" s="2">
        <v>2016</v>
      </c>
      <c r="E14771" s="2" t="s">
        <v>388</v>
      </c>
      <c r="F14771" s="2">
        <v>271350787</v>
      </c>
    </row>
    <row r="14772" spans="1:6" x14ac:dyDescent="0.25">
      <c r="A14772" s="2" t="s">
        <v>368</v>
      </c>
      <c r="B14772" s="2" t="s">
        <v>432</v>
      </c>
      <c r="C14772" s="2" t="s">
        <v>387</v>
      </c>
      <c r="D14772" s="2">
        <v>2017</v>
      </c>
      <c r="E14772" s="2" t="s">
        <v>388</v>
      </c>
      <c r="F14772" s="2">
        <v>179630157</v>
      </c>
    </row>
    <row r="14773" spans="1:6" x14ac:dyDescent="0.25">
      <c r="A14773" s="2" t="s">
        <v>368</v>
      </c>
      <c r="B14773" s="2" t="s">
        <v>432</v>
      </c>
      <c r="C14773" s="2" t="s">
        <v>387</v>
      </c>
      <c r="D14773" s="2">
        <v>2018</v>
      </c>
      <c r="E14773" s="2" t="s">
        <v>388</v>
      </c>
      <c r="F14773" s="2">
        <v>299742970</v>
      </c>
    </row>
    <row r="14774" spans="1:6" x14ac:dyDescent="0.25">
      <c r="A14774" s="2" t="s">
        <v>368</v>
      </c>
      <c r="B14774" s="2" t="s">
        <v>432</v>
      </c>
      <c r="C14774" s="2" t="s">
        <v>387</v>
      </c>
      <c r="D14774" s="2">
        <v>2019</v>
      </c>
      <c r="E14774" s="2" t="s">
        <v>388</v>
      </c>
      <c r="F14774" s="2">
        <v>319720528</v>
      </c>
    </row>
    <row r="14775" spans="1:6" x14ac:dyDescent="0.25">
      <c r="A14775" s="2" t="s">
        <v>368</v>
      </c>
      <c r="B14775" s="2" t="s">
        <v>432</v>
      </c>
      <c r="C14775" s="2" t="s">
        <v>387</v>
      </c>
      <c r="D14775" s="2">
        <v>2020</v>
      </c>
      <c r="E14775" s="2" t="s">
        <v>388</v>
      </c>
      <c r="F14775" s="2">
        <v>337363255</v>
      </c>
    </row>
    <row r="14776" spans="1:6" x14ac:dyDescent="0.25">
      <c r="A14776" s="2" t="s">
        <v>368</v>
      </c>
      <c r="B14776" s="2" t="s">
        <v>432</v>
      </c>
      <c r="C14776" s="2" t="s">
        <v>387</v>
      </c>
      <c r="D14776" s="2">
        <v>2021</v>
      </c>
      <c r="E14776" s="2" t="s">
        <v>388</v>
      </c>
      <c r="F14776" s="2">
        <v>349532479</v>
      </c>
    </row>
    <row r="14777" spans="1:6" x14ac:dyDescent="0.25">
      <c r="A14777" s="2" t="s">
        <v>368</v>
      </c>
      <c r="B14777" s="2" t="s">
        <v>432</v>
      </c>
      <c r="C14777" s="2" t="s">
        <v>389</v>
      </c>
      <c r="D14777" s="2">
        <v>2010</v>
      </c>
      <c r="E14777" s="2" t="s">
        <v>388</v>
      </c>
      <c r="F14777" s="2">
        <v>293510890</v>
      </c>
    </row>
    <row r="14778" spans="1:6" x14ac:dyDescent="0.25">
      <c r="A14778" s="2" t="s">
        <v>368</v>
      </c>
      <c r="B14778" s="2" t="s">
        <v>432</v>
      </c>
      <c r="C14778" s="2" t="s">
        <v>389</v>
      </c>
      <c r="D14778" s="2">
        <v>2011</v>
      </c>
      <c r="E14778" s="2" t="s">
        <v>388</v>
      </c>
      <c r="F14778" s="2">
        <v>482986589</v>
      </c>
    </row>
    <row r="14779" spans="1:6" x14ac:dyDescent="0.25">
      <c r="A14779" s="2" t="s">
        <v>368</v>
      </c>
      <c r="B14779" s="2" t="s">
        <v>432</v>
      </c>
      <c r="C14779" s="2" t="s">
        <v>389</v>
      </c>
      <c r="D14779" s="2">
        <v>2012</v>
      </c>
      <c r="E14779" s="2" t="s">
        <v>388</v>
      </c>
      <c r="F14779" s="2">
        <v>325860804</v>
      </c>
    </row>
    <row r="14780" spans="1:6" x14ac:dyDescent="0.25">
      <c r="A14780" s="2" t="s">
        <v>368</v>
      </c>
      <c r="B14780" s="2" t="s">
        <v>432</v>
      </c>
      <c r="C14780" s="2" t="s">
        <v>389</v>
      </c>
      <c r="D14780" s="2">
        <v>2013</v>
      </c>
      <c r="E14780" s="2" t="s">
        <v>388</v>
      </c>
      <c r="F14780" s="2">
        <v>288258835</v>
      </c>
    </row>
    <row r="14781" spans="1:6" x14ac:dyDescent="0.25">
      <c r="A14781" s="2" t="s">
        <v>368</v>
      </c>
      <c r="B14781" s="2" t="s">
        <v>432</v>
      </c>
      <c r="C14781" s="2" t="s">
        <v>389</v>
      </c>
      <c r="D14781" s="2">
        <v>2014</v>
      </c>
      <c r="E14781" s="2" t="s">
        <v>388</v>
      </c>
      <c r="F14781" s="2">
        <v>577847189</v>
      </c>
    </row>
    <row r="14782" spans="1:6" x14ac:dyDescent="0.25">
      <c r="A14782" s="2" t="s">
        <v>368</v>
      </c>
      <c r="B14782" s="2" t="s">
        <v>432</v>
      </c>
      <c r="C14782" s="2" t="s">
        <v>389</v>
      </c>
      <c r="D14782" s="2">
        <v>2015</v>
      </c>
      <c r="E14782" s="2" t="s">
        <v>388</v>
      </c>
      <c r="F14782" s="2">
        <v>319743488</v>
      </c>
    </row>
    <row r="14783" spans="1:6" x14ac:dyDescent="0.25">
      <c r="A14783" s="2" t="s">
        <v>368</v>
      </c>
      <c r="B14783" s="2" t="s">
        <v>432</v>
      </c>
      <c r="C14783" s="2" t="s">
        <v>389</v>
      </c>
      <c r="D14783" s="2">
        <v>2016</v>
      </c>
      <c r="E14783" s="2" t="s">
        <v>388</v>
      </c>
      <c r="F14783" s="2">
        <v>379138973</v>
      </c>
    </row>
    <row r="14784" spans="1:6" x14ac:dyDescent="0.25">
      <c r="A14784" s="2" t="s">
        <v>368</v>
      </c>
      <c r="B14784" s="2" t="s">
        <v>432</v>
      </c>
      <c r="C14784" s="2" t="s">
        <v>389</v>
      </c>
      <c r="D14784" s="2">
        <v>2017</v>
      </c>
      <c r="E14784" s="2" t="s">
        <v>388</v>
      </c>
      <c r="F14784" s="2">
        <v>609921868</v>
      </c>
    </row>
    <row r="14785" spans="1:6" x14ac:dyDescent="0.25">
      <c r="A14785" s="2" t="s">
        <v>368</v>
      </c>
      <c r="B14785" s="2" t="s">
        <v>432</v>
      </c>
      <c r="C14785" s="2" t="s">
        <v>389</v>
      </c>
      <c r="D14785" s="2">
        <v>2018</v>
      </c>
      <c r="E14785" s="2" t="s">
        <v>388</v>
      </c>
      <c r="F14785" s="2">
        <v>520316048</v>
      </c>
    </row>
    <row r="14786" spans="1:6" x14ac:dyDescent="0.25">
      <c r="A14786" s="2" t="s">
        <v>368</v>
      </c>
      <c r="B14786" s="2" t="s">
        <v>432</v>
      </c>
      <c r="C14786" s="2" t="s">
        <v>389</v>
      </c>
      <c r="D14786" s="2">
        <v>2019</v>
      </c>
      <c r="E14786" s="2" t="s">
        <v>388</v>
      </c>
      <c r="F14786" s="2">
        <v>542491684</v>
      </c>
    </row>
    <row r="14787" spans="1:6" x14ac:dyDescent="0.25">
      <c r="A14787" s="2" t="s">
        <v>368</v>
      </c>
      <c r="B14787" s="2" t="s">
        <v>432</v>
      </c>
      <c r="C14787" s="2" t="s">
        <v>389</v>
      </c>
      <c r="D14787" s="2">
        <v>2020</v>
      </c>
      <c r="E14787" s="2" t="s">
        <v>388</v>
      </c>
      <c r="F14787" s="2">
        <v>555127436</v>
      </c>
    </row>
    <row r="14788" spans="1:6" x14ac:dyDescent="0.25">
      <c r="A14788" s="2" t="s">
        <v>368</v>
      </c>
      <c r="B14788" s="2" t="s">
        <v>432</v>
      </c>
      <c r="C14788" s="2" t="s">
        <v>389</v>
      </c>
      <c r="D14788" s="2">
        <v>2021</v>
      </c>
      <c r="E14788" s="2" t="s">
        <v>388</v>
      </c>
      <c r="F14788" s="2">
        <v>563478891</v>
      </c>
    </row>
    <row r="14789" spans="1:6" x14ac:dyDescent="0.25">
      <c r="A14789" s="2" t="s">
        <v>368</v>
      </c>
      <c r="B14789" s="2" t="s">
        <v>432</v>
      </c>
      <c r="C14789" s="2" t="s">
        <v>390</v>
      </c>
      <c r="D14789" s="2">
        <v>2010</v>
      </c>
      <c r="E14789" s="2" t="s">
        <v>388</v>
      </c>
      <c r="F14789" s="2">
        <v>285475574</v>
      </c>
    </row>
    <row r="14790" spans="1:6" x14ac:dyDescent="0.25">
      <c r="A14790" s="2" t="s">
        <v>368</v>
      </c>
      <c r="B14790" s="2" t="s">
        <v>432</v>
      </c>
      <c r="C14790" s="2" t="s">
        <v>390</v>
      </c>
      <c r="D14790" s="2">
        <v>2011</v>
      </c>
      <c r="E14790" s="2" t="s">
        <v>388</v>
      </c>
      <c r="F14790" s="2">
        <v>216149347</v>
      </c>
    </row>
    <row r="14791" spans="1:6" x14ac:dyDescent="0.25">
      <c r="A14791" s="2" t="s">
        <v>368</v>
      </c>
      <c r="B14791" s="2" t="s">
        <v>432</v>
      </c>
      <c r="C14791" s="2" t="s">
        <v>390</v>
      </c>
      <c r="D14791" s="2">
        <v>2012</v>
      </c>
      <c r="E14791" s="2" t="s">
        <v>388</v>
      </c>
      <c r="F14791" s="2">
        <v>201228453</v>
      </c>
    </row>
    <row r="14792" spans="1:6" x14ac:dyDescent="0.25">
      <c r="A14792" s="2" t="s">
        <v>368</v>
      </c>
      <c r="B14792" s="2" t="s">
        <v>432</v>
      </c>
      <c r="C14792" s="2" t="s">
        <v>390</v>
      </c>
      <c r="D14792" s="2">
        <v>2013</v>
      </c>
      <c r="E14792" s="2" t="s">
        <v>388</v>
      </c>
      <c r="F14792" s="2">
        <v>305582353</v>
      </c>
    </row>
    <row r="14793" spans="1:6" x14ac:dyDescent="0.25">
      <c r="A14793" s="2" t="s">
        <v>368</v>
      </c>
      <c r="B14793" s="2" t="s">
        <v>432</v>
      </c>
      <c r="C14793" s="2" t="s">
        <v>390</v>
      </c>
      <c r="D14793" s="2">
        <v>2014</v>
      </c>
      <c r="E14793" s="2" t="s">
        <v>388</v>
      </c>
      <c r="F14793" s="2">
        <v>277454931</v>
      </c>
    </row>
    <row r="14794" spans="1:6" x14ac:dyDescent="0.25">
      <c r="A14794" s="2" t="s">
        <v>368</v>
      </c>
      <c r="B14794" s="2" t="s">
        <v>432</v>
      </c>
      <c r="C14794" s="2" t="s">
        <v>390</v>
      </c>
      <c r="D14794" s="2">
        <v>2015</v>
      </c>
      <c r="E14794" s="2" t="s">
        <v>388</v>
      </c>
      <c r="F14794" s="2">
        <v>259471172</v>
      </c>
    </row>
    <row r="14795" spans="1:6" x14ac:dyDescent="0.25">
      <c r="A14795" s="2" t="s">
        <v>368</v>
      </c>
      <c r="B14795" s="2" t="s">
        <v>432</v>
      </c>
      <c r="C14795" s="2" t="s">
        <v>390</v>
      </c>
      <c r="D14795" s="2">
        <v>2016</v>
      </c>
      <c r="E14795" s="2" t="s">
        <v>388</v>
      </c>
      <c r="F14795" s="2">
        <v>312175136</v>
      </c>
    </row>
    <row r="14796" spans="1:6" x14ac:dyDescent="0.25">
      <c r="A14796" s="2" t="s">
        <v>368</v>
      </c>
      <c r="B14796" s="2" t="s">
        <v>432</v>
      </c>
      <c r="C14796" s="2" t="s">
        <v>390</v>
      </c>
      <c r="D14796" s="2">
        <v>2017</v>
      </c>
      <c r="E14796" s="2" t="s">
        <v>388</v>
      </c>
      <c r="F14796" s="2">
        <v>278440612</v>
      </c>
    </row>
    <row r="14797" spans="1:6" x14ac:dyDescent="0.25">
      <c r="A14797" s="2" t="s">
        <v>368</v>
      </c>
      <c r="B14797" s="2" t="s">
        <v>432</v>
      </c>
      <c r="C14797" s="2" t="s">
        <v>390</v>
      </c>
      <c r="D14797" s="2">
        <v>2018</v>
      </c>
      <c r="E14797" s="2" t="s">
        <v>388</v>
      </c>
      <c r="F14797" s="2">
        <v>280872354</v>
      </c>
    </row>
    <row r="14798" spans="1:6" x14ac:dyDescent="0.25">
      <c r="A14798" s="2" t="s">
        <v>368</v>
      </c>
      <c r="B14798" s="2" t="s">
        <v>432</v>
      </c>
      <c r="C14798" s="2" t="s">
        <v>390</v>
      </c>
      <c r="D14798" s="2">
        <v>2019</v>
      </c>
      <c r="E14798" s="2" t="s">
        <v>388</v>
      </c>
      <c r="F14798" s="2">
        <v>303600847</v>
      </c>
    </row>
    <row r="14799" spans="1:6" x14ac:dyDescent="0.25">
      <c r="A14799" s="2" t="s">
        <v>368</v>
      </c>
      <c r="B14799" s="2" t="s">
        <v>432</v>
      </c>
      <c r="C14799" s="2" t="s">
        <v>390</v>
      </c>
      <c r="D14799" s="2">
        <v>2020</v>
      </c>
      <c r="E14799" s="2" t="s">
        <v>388</v>
      </c>
      <c r="F14799" s="2">
        <v>324639427</v>
      </c>
    </row>
    <row r="14800" spans="1:6" x14ac:dyDescent="0.25">
      <c r="A14800" s="2" t="s">
        <v>368</v>
      </c>
      <c r="B14800" s="2" t="s">
        <v>432</v>
      </c>
      <c r="C14800" s="2" t="s">
        <v>390</v>
      </c>
      <c r="D14800" s="2">
        <v>2021</v>
      </c>
      <c r="E14800" s="2" t="s">
        <v>388</v>
      </c>
      <c r="F14800" s="2">
        <v>341511730</v>
      </c>
    </row>
    <row r="14801" spans="1:6" x14ac:dyDescent="0.25">
      <c r="A14801" s="2" t="s">
        <v>369</v>
      </c>
      <c r="B14801" s="2" t="s">
        <v>397</v>
      </c>
      <c r="C14801" s="2" t="s">
        <v>387</v>
      </c>
      <c r="D14801" s="2">
        <v>2010</v>
      </c>
      <c r="E14801" s="2" t="s">
        <v>388</v>
      </c>
      <c r="F14801" s="2">
        <v>126939824</v>
      </c>
    </row>
    <row r="14802" spans="1:6" x14ac:dyDescent="0.25">
      <c r="A14802" s="2" t="s">
        <v>369</v>
      </c>
      <c r="B14802" s="2" t="s">
        <v>397</v>
      </c>
      <c r="C14802" s="2" t="s">
        <v>387</v>
      </c>
      <c r="D14802" s="2">
        <v>2011</v>
      </c>
      <c r="E14802" s="2" t="s">
        <v>388</v>
      </c>
      <c r="F14802" s="2">
        <v>81862813</v>
      </c>
    </row>
    <row r="14803" spans="1:6" x14ac:dyDescent="0.25">
      <c r="A14803" s="2" t="s">
        <v>369</v>
      </c>
      <c r="B14803" s="2" t="s">
        <v>397</v>
      </c>
      <c r="C14803" s="2" t="s">
        <v>387</v>
      </c>
      <c r="D14803" s="2">
        <v>2012</v>
      </c>
      <c r="E14803" s="2" t="s">
        <v>388</v>
      </c>
      <c r="F14803" s="2">
        <v>74246680</v>
      </c>
    </row>
    <row r="14804" spans="1:6" x14ac:dyDescent="0.25">
      <c r="A14804" s="2" t="s">
        <v>369</v>
      </c>
      <c r="B14804" s="2" t="s">
        <v>397</v>
      </c>
      <c r="C14804" s="2" t="s">
        <v>387</v>
      </c>
      <c r="D14804" s="2">
        <v>2013</v>
      </c>
      <c r="E14804" s="2" t="s">
        <v>388</v>
      </c>
      <c r="F14804" s="2">
        <v>133264573</v>
      </c>
    </row>
    <row r="14805" spans="1:6" x14ac:dyDescent="0.25">
      <c r="A14805" s="2" t="s">
        <v>369</v>
      </c>
      <c r="B14805" s="2" t="s">
        <v>397</v>
      </c>
      <c r="C14805" s="2" t="s">
        <v>387</v>
      </c>
      <c r="D14805" s="2">
        <v>2014</v>
      </c>
      <c r="E14805" s="2" t="s">
        <v>388</v>
      </c>
      <c r="F14805" s="2">
        <v>41031477</v>
      </c>
    </row>
    <row r="14806" spans="1:6" x14ac:dyDescent="0.25">
      <c r="A14806" s="2" t="s">
        <v>369</v>
      </c>
      <c r="B14806" s="2" t="s">
        <v>397</v>
      </c>
      <c r="C14806" s="2" t="s">
        <v>387</v>
      </c>
      <c r="D14806" s="2">
        <v>2015</v>
      </c>
      <c r="E14806" s="2" t="s">
        <v>388</v>
      </c>
      <c r="F14806" s="2">
        <v>44199563</v>
      </c>
    </row>
    <row r="14807" spans="1:6" x14ac:dyDescent="0.25">
      <c r="A14807" s="2" t="s">
        <v>369</v>
      </c>
      <c r="B14807" s="2" t="s">
        <v>397</v>
      </c>
      <c r="C14807" s="2" t="s">
        <v>387</v>
      </c>
      <c r="D14807" s="2">
        <v>2016</v>
      </c>
      <c r="E14807" s="2" t="s">
        <v>388</v>
      </c>
      <c r="F14807" s="2">
        <v>46777639</v>
      </c>
    </row>
    <row r="14808" spans="1:6" x14ac:dyDescent="0.25">
      <c r="A14808" s="2" t="s">
        <v>369</v>
      </c>
      <c r="B14808" s="2" t="s">
        <v>397</v>
      </c>
      <c r="C14808" s="2" t="s">
        <v>387</v>
      </c>
      <c r="D14808" s="2">
        <v>2017</v>
      </c>
      <c r="E14808" s="2" t="s">
        <v>388</v>
      </c>
      <c r="F14808" s="2">
        <v>3088989795</v>
      </c>
    </row>
    <row r="14809" spans="1:6" x14ac:dyDescent="0.25">
      <c r="A14809" s="2" t="s">
        <v>369</v>
      </c>
      <c r="B14809" s="2" t="s">
        <v>397</v>
      </c>
      <c r="C14809" s="2" t="s">
        <v>387</v>
      </c>
      <c r="D14809" s="2">
        <v>2018</v>
      </c>
      <c r="E14809" s="2" t="s">
        <v>388</v>
      </c>
      <c r="F14809" s="2">
        <v>120559301</v>
      </c>
    </row>
    <row r="14810" spans="1:6" x14ac:dyDescent="0.25">
      <c r="A14810" s="2" t="s">
        <v>369</v>
      </c>
      <c r="B14810" s="2" t="s">
        <v>397</v>
      </c>
      <c r="C14810" s="2" t="s">
        <v>387</v>
      </c>
      <c r="D14810" s="2">
        <v>2019</v>
      </c>
      <c r="E14810" s="2" t="s">
        <v>388</v>
      </c>
      <c r="F14810" s="2">
        <v>129815524</v>
      </c>
    </row>
    <row r="14811" spans="1:6" x14ac:dyDescent="0.25">
      <c r="A14811" s="2" t="s">
        <v>369</v>
      </c>
      <c r="B14811" s="2" t="s">
        <v>397</v>
      </c>
      <c r="C14811" s="2" t="s">
        <v>387</v>
      </c>
      <c r="D14811" s="2">
        <v>2020</v>
      </c>
      <c r="E14811" s="2" t="s">
        <v>388</v>
      </c>
      <c r="F14811" s="2">
        <v>137709515</v>
      </c>
    </row>
    <row r="14812" spans="1:6" x14ac:dyDescent="0.25">
      <c r="A14812" s="2" t="s">
        <v>369</v>
      </c>
      <c r="B14812" s="2" t="s">
        <v>397</v>
      </c>
      <c r="C14812" s="2" t="s">
        <v>387</v>
      </c>
      <c r="D14812" s="2">
        <v>2021</v>
      </c>
      <c r="E14812" s="2" t="s">
        <v>388</v>
      </c>
      <c r="F14812" s="2">
        <v>143372735</v>
      </c>
    </row>
    <row r="14813" spans="1:6" x14ac:dyDescent="0.25">
      <c r="A14813" s="2" t="s">
        <v>369</v>
      </c>
      <c r="B14813" s="2" t="s">
        <v>397</v>
      </c>
      <c r="C14813" s="2" t="s">
        <v>389</v>
      </c>
      <c r="D14813" s="2">
        <v>2010</v>
      </c>
      <c r="E14813" s="2" t="s">
        <v>388</v>
      </c>
      <c r="F14813" s="2">
        <v>68344105</v>
      </c>
    </row>
    <row r="14814" spans="1:6" x14ac:dyDescent="0.25">
      <c r="A14814" s="2" t="s">
        <v>369</v>
      </c>
      <c r="B14814" s="2" t="s">
        <v>397</v>
      </c>
      <c r="C14814" s="2" t="s">
        <v>389</v>
      </c>
      <c r="D14814" s="2">
        <v>2011</v>
      </c>
      <c r="E14814" s="2" t="s">
        <v>388</v>
      </c>
      <c r="F14814" s="2">
        <v>43691125</v>
      </c>
    </row>
    <row r="14815" spans="1:6" x14ac:dyDescent="0.25">
      <c r="A14815" s="2" t="s">
        <v>369</v>
      </c>
      <c r="B14815" s="2" t="s">
        <v>397</v>
      </c>
      <c r="C14815" s="2" t="s">
        <v>389</v>
      </c>
      <c r="D14815" s="2">
        <v>2012</v>
      </c>
      <c r="E14815" s="2" t="s">
        <v>388</v>
      </c>
      <c r="F14815" s="2">
        <v>54991630</v>
      </c>
    </row>
    <row r="14816" spans="1:6" x14ac:dyDescent="0.25">
      <c r="A14816" s="2" t="s">
        <v>369</v>
      </c>
      <c r="B14816" s="2" t="s">
        <v>397</v>
      </c>
      <c r="C14816" s="2" t="s">
        <v>389</v>
      </c>
      <c r="D14816" s="2">
        <v>2013</v>
      </c>
      <c r="E14816" s="2" t="s">
        <v>388</v>
      </c>
      <c r="F14816" s="2">
        <v>58744331</v>
      </c>
    </row>
    <row r="14817" spans="1:6" x14ac:dyDescent="0.25">
      <c r="A14817" s="2" t="s">
        <v>369</v>
      </c>
      <c r="B14817" s="2" t="s">
        <v>397</v>
      </c>
      <c r="C14817" s="2" t="s">
        <v>389</v>
      </c>
      <c r="D14817" s="2">
        <v>2014</v>
      </c>
      <c r="E14817" s="2" t="s">
        <v>388</v>
      </c>
      <c r="F14817" s="2">
        <v>11412920</v>
      </c>
    </row>
    <row r="14818" spans="1:6" x14ac:dyDescent="0.25">
      <c r="A14818" s="2" t="s">
        <v>369</v>
      </c>
      <c r="B14818" s="2" t="s">
        <v>397</v>
      </c>
      <c r="C14818" s="2" t="s">
        <v>389</v>
      </c>
      <c r="D14818" s="2">
        <v>2015</v>
      </c>
      <c r="E14818" s="2" t="s">
        <v>388</v>
      </c>
      <c r="F14818" s="2">
        <v>49710325</v>
      </c>
    </row>
    <row r="14819" spans="1:6" x14ac:dyDescent="0.25">
      <c r="A14819" s="2" t="s">
        <v>369</v>
      </c>
      <c r="B14819" s="2" t="s">
        <v>397</v>
      </c>
      <c r="C14819" s="2" t="s">
        <v>389</v>
      </c>
      <c r="D14819" s="2">
        <v>2016</v>
      </c>
      <c r="E14819" s="2" t="s">
        <v>388</v>
      </c>
      <c r="F14819" s="2">
        <v>30613782</v>
      </c>
    </row>
    <row r="14820" spans="1:6" x14ac:dyDescent="0.25">
      <c r="A14820" s="2" t="s">
        <v>369</v>
      </c>
      <c r="B14820" s="2" t="s">
        <v>397</v>
      </c>
      <c r="C14820" s="2" t="s">
        <v>389</v>
      </c>
      <c r="D14820" s="2">
        <v>2017</v>
      </c>
      <c r="E14820" s="2" t="s">
        <v>388</v>
      </c>
      <c r="F14820" s="2">
        <v>13826994</v>
      </c>
    </row>
    <row r="14821" spans="1:6" x14ac:dyDescent="0.25">
      <c r="A14821" s="2" t="s">
        <v>369</v>
      </c>
      <c r="B14821" s="2" t="s">
        <v>397</v>
      </c>
      <c r="C14821" s="2" t="s">
        <v>389</v>
      </c>
      <c r="D14821" s="2">
        <v>2018</v>
      </c>
      <c r="E14821" s="2" t="s">
        <v>388</v>
      </c>
      <c r="F14821" s="2">
        <v>40114046</v>
      </c>
    </row>
    <row r="14822" spans="1:6" x14ac:dyDescent="0.25">
      <c r="A14822" s="2" t="s">
        <v>369</v>
      </c>
      <c r="B14822" s="2" t="s">
        <v>397</v>
      </c>
      <c r="C14822" s="2" t="s">
        <v>389</v>
      </c>
      <c r="D14822" s="2">
        <v>2019</v>
      </c>
      <c r="E14822" s="2" t="s">
        <v>388</v>
      </c>
      <c r="F14822" s="2">
        <v>40433224</v>
      </c>
    </row>
    <row r="14823" spans="1:6" x14ac:dyDescent="0.25">
      <c r="A14823" s="2" t="s">
        <v>369</v>
      </c>
      <c r="B14823" s="2" t="s">
        <v>397</v>
      </c>
      <c r="C14823" s="2" t="s">
        <v>389</v>
      </c>
      <c r="D14823" s="2">
        <v>2020</v>
      </c>
      <c r="E14823" s="2" t="s">
        <v>388</v>
      </c>
      <c r="F14823" s="2">
        <v>41114001</v>
      </c>
    </row>
    <row r="14824" spans="1:6" x14ac:dyDescent="0.25">
      <c r="A14824" s="2" t="s">
        <v>369</v>
      </c>
      <c r="B14824" s="2" t="s">
        <v>397</v>
      </c>
      <c r="C14824" s="2" t="s">
        <v>389</v>
      </c>
      <c r="D14824" s="2">
        <v>2021</v>
      </c>
      <c r="E14824" s="2" t="s">
        <v>388</v>
      </c>
      <c r="F14824" s="2">
        <v>41392180</v>
      </c>
    </row>
    <row r="14825" spans="1:6" x14ac:dyDescent="0.25">
      <c r="A14825" s="2" t="s">
        <v>369</v>
      </c>
      <c r="B14825" s="2" t="s">
        <v>397</v>
      </c>
      <c r="C14825" s="2" t="s">
        <v>390</v>
      </c>
      <c r="D14825" s="2">
        <v>2010</v>
      </c>
      <c r="E14825" s="2" t="s">
        <v>388</v>
      </c>
      <c r="F14825" s="2">
        <v>95426611</v>
      </c>
    </row>
    <row r="14826" spans="1:6" x14ac:dyDescent="0.25">
      <c r="A14826" s="2" t="s">
        <v>369</v>
      </c>
      <c r="B14826" s="2" t="s">
        <v>397</v>
      </c>
      <c r="C14826" s="2" t="s">
        <v>390</v>
      </c>
      <c r="D14826" s="2">
        <v>2011</v>
      </c>
      <c r="E14826" s="2" t="s">
        <v>388</v>
      </c>
      <c r="F14826" s="2">
        <v>84074789</v>
      </c>
    </row>
    <row r="14827" spans="1:6" x14ac:dyDescent="0.25">
      <c r="A14827" s="2" t="s">
        <v>369</v>
      </c>
      <c r="B14827" s="2" t="s">
        <v>397</v>
      </c>
      <c r="C14827" s="2" t="s">
        <v>390</v>
      </c>
      <c r="D14827" s="2">
        <v>2012</v>
      </c>
      <c r="E14827" s="2" t="s">
        <v>388</v>
      </c>
      <c r="F14827" s="2">
        <v>86023888</v>
      </c>
    </row>
    <row r="14828" spans="1:6" x14ac:dyDescent="0.25">
      <c r="A14828" s="2" t="s">
        <v>369</v>
      </c>
      <c r="B14828" s="2" t="s">
        <v>397</v>
      </c>
      <c r="C14828" s="2" t="s">
        <v>390</v>
      </c>
      <c r="D14828" s="2">
        <v>2013</v>
      </c>
      <c r="E14828" s="2" t="s">
        <v>388</v>
      </c>
      <c r="F14828" s="2">
        <v>106324054</v>
      </c>
    </row>
    <row r="14829" spans="1:6" x14ac:dyDescent="0.25">
      <c r="A14829" s="2" t="s">
        <v>369</v>
      </c>
      <c r="B14829" s="2" t="s">
        <v>397</v>
      </c>
      <c r="C14829" s="2" t="s">
        <v>390</v>
      </c>
      <c r="D14829" s="2">
        <v>2014</v>
      </c>
      <c r="E14829" s="2" t="s">
        <v>388</v>
      </c>
      <c r="F14829" s="2">
        <v>83638001</v>
      </c>
    </row>
    <row r="14830" spans="1:6" x14ac:dyDescent="0.25">
      <c r="A14830" s="2" t="s">
        <v>369</v>
      </c>
      <c r="B14830" s="2" t="s">
        <v>397</v>
      </c>
      <c r="C14830" s="2" t="s">
        <v>390</v>
      </c>
      <c r="D14830" s="2">
        <v>2015</v>
      </c>
      <c r="E14830" s="2" t="s">
        <v>388</v>
      </c>
      <c r="F14830" s="2">
        <v>146912071</v>
      </c>
    </row>
    <row r="14831" spans="1:6" x14ac:dyDescent="0.25">
      <c r="A14831" s="2" t="s">
        <v>369</v>
      </c>
      <c r="B14831" s="2" t="s">
        <v>397</v>
      </c>
      <c r="C14831" s="2" t="s">
        <v>390</v>
      </c>
      <c r="D14831" s="2">
        <v>2016</v>
      </c>
      <c r="E14831" s="2" t="s">
        <v>388</v>
      </c>
      <c r="F14831" s="2">
        <v>162256327</v>
      </c>
    </row>
    <row r="14832" spans="1:6" x14ac:dyDescent="0.25">
      <c r="A14832" s="2" t="s">
        <v>369</v>
      </c>
      <c r="B14832" s="2" t="s">
        <v>397</v>
      </c>
      <c r="C14832" s="2" t="s">
        <v>390</v>
      </c>
      <c r="D14832" s="2">
        <v>2017</v>
      </c>
      <c r="E14832" s="2" t="s">
        <v>388</v>
      </c>
      <c r="F14832" s="2">
        <v>197412979</v>
      </c>
    </row>
    <row r="14833" spans="1:6" x14ac:dyDescent="0.25">
      <c r="A14833" s="2" t="s">
        <v>369</v>
      </c>
      <c r="B14833" s="2" t="s">
        <v>397</v>
      </c>
      <c r="C14833" s="2" t="s">
        <v>390</v>
      </c>
      <c r="D14833" s="2">
        <v>2018</v>
      </c>
      <c r="E14833" s="2" t="s">
        <v>388</v>
      </c>
      <c r="F14833" s="2">
        <v>182607661</v>
      </c>
    </row>
    <row r="14834" spans="1:6" x14ac:dyDescent="0.25">
      <c r="A14834" s="2" t="s">
        <v>369</v>
      </c>
      <c r="B14834" s="2" t="s">
        <v>397</v>
      </c>
      <c r="C14834" s="2" t="s">
        <v>390</v>
      </c>
      <c r="D14834" s="2">
        <v>2019</v>
      </c>
      <c r="E14834" s="2" t="s">
        <v>388</v>
      </c>
      <c r="F14834" s="2">
        <v>190928422</v>
      </c>
    </row>
    <row r="14835" spans="1:6" x14ac:dyDescent="0.25">
      <c r="A14835" s="2" t="s">
        <v>369</v>
      </c>
      <c r="B14835" s="2" t="s">
        <v>397</v>
      </c>
      <c r="C14835" s="2" t="s">
        <v>390</v>
      </c>
      <c r="D14835" s="2">
        <v>2020</v>
      </c>
      <c r="E14835" s="2" t="s">
        <v>388</v>
      </c>
      <c r="F14835" s="2">
        <v>204687716</v>
      </c>
    </row>
    <row r="14836" spans="1:6" x14ac:dyDescent="0.25">
      <c r="A14836" s="2" t="s">
        <v>369</v>
      </c>
      <c r="B14836" s="2" t="s">
        <v>397</v>
      </c>
      <c r="C14836" s="2" t="s">
        <v>390</v>
      </c>
      <c r="D14836" s="2">
        <v>2021</v>
      </c>
      <c r="E14836" s="2" t="s">
        <v>388</v>
      </c>
      <c r="F14836" s="2">
        <v>216966197</v>
      </c>
    </row>
    <row r="14837" spans="1:6" x14ac:dyDescent="0.25">
      <c r="A14837" s="2" t="s">
        <v>370</v>
      </c>
      <c r="B14837" s="2" t="s">
        <v>404</v>
      </c>
      <c r="C14837" s="2" t="s">
        <v>387</v>
      </c>
      <c r="D14837" s="2">
        <v>2010</v>
      </c>
      <c r="E14837" s="2" t="s">
        <v>388</v>
      </c>
      <c r="F14837" s="2">
        <v>142122348</v>
      </c>
    </row>
    <row r="14838" spans="1:6" x14ac:dyDescent="0.25">
      <c r="A14838" s="2" t="s">
        <v>370</v>
      </c>
      <c r="B14838" s="2" t="s">
        <v>404</v>
      </c>
      <c r="C14838" s="2" t="s">
        <v>387</v>
      </c>
      <c r="D14838" s="2">
        <v>2011</v>
      </c>
      <c r="E14838" s="2" t="s">
        <v>388</v>
      </c>
      <c r="F14838" s="2">
        <v>86154319</v>
      </c>
    </row>
    <row r="14839" spans="1:6" x14ac:dyDescent="0.25">
      <c r="A14839" s="2" t="s">
        <v>370</v>
      </c>
      <c r="B14839" s="2" t="s">
        <v>404</v>
      </c>
      <c r="C14839" s="2" t="s">
        <v>387</v>
      </c>
      <c r="D14839" s="2">
        <v>2012</v>
      </c>
      <c r="E14839" s="2" t="s">
        <v>388</v>
      </c>
      <c r="F14839" s="2">
        <v>142468233</v>
      </c>
    </row>
    <row r="14840" spans="1:6" x14ac:dyDescent="0.25">
      <c r="A14840" s="2" t="s">
        <v>370</v>
      </c>
      <c r="B14840" s="2" t="s">
        <v>404</v>
      </c>
      <c r="C14840" s="2" t="s">
        <v>387</v>
      </c>
      <c r="D14840" s="2">
        <v>2013</v>
      </c>
      <c r="E14840" s="2" t="s">
        <v>388</v>
      </c>
      <c r="F14840" s="2">
        <v>226740914</v>
      </c>
    </row>
    <row r="14841" spans="1:6" x14ac:dyDescent="0.25">
      <c r="A14841" s="2" t="s">
        <v>370</v>
      </c>
      <c r="B14841" s="2" t="s">
        <v>404</v>
      </c>
      <c r="C14841" s="2" t="s">
        <v>387</v>
      </c>
      <c r="D14841" s="2">
        <v>2014</v>
      </c>
      <c r="E14841" s="2" t="s">
        <v>388</v>
      </c>
      <c r="F14841" s="2">
        <v>231603385</v>
      </c>
    </row>
    <row r="14842" spans="1:6" x14ac:dyDescent="0.25">
      <c r="A14842" s="2" t="s">
        <v>370</v>
      </c>
      <c r="B14842" s="2" t="s">
        <v>404</v>
      </c>
      <c r="C14842" s="2" t="s">
        <v>387</v>
      </c>
      <c r="D14842" s="2">
        <v>2015</v>
      </c>
      <c r="E14842" s="2" t="s">
        <v>388</v>
      </c>
      <c r="F14842" s="2">
        <v>192626034</v>
      </c>
    </row>
    <row r="14843" spans="1:6" x14ac:dyDescent="0.25">
      <c r="A14843" s="2" t="s">
        <v>370</v>
      </c>
      <c r="B14843" s="2" t="s">
        <v>404</v>
      </c>
      <c r="C14843" s="2" t="s">
        <v>387</v>
      </c>
      <c r="D14843" s="2">
        <v>2016</v>
      </c>
      <c r="E14843" s="2" t="s">
        <v>388</v>
      </c>
      <c r="F14843" s="2">
        <v>172805444</v>
      </c>
    </row>
    <row r="14844" spans="1:6" x14ac:dyDescent="0.25">
      <c r="A14844" s="2" t="s">
        <v>370</v>
      </c>
      <c r="B14844" s="2" t="s">
        <v>404</v>
      </c>
      <c r="C14844" s="2" t="s">
        <v>387</v>
      </c>
      <c r="D14844" s="2">
        <v>2017</v>
      </c>
      <c r="E14844" s="2" t="s">
        <v>388</v>
      </c>
      <c r="F14844" s="2">
        <v>111843417</v>
      </c>
    </row>
    <row r="14845" spans="1:6" x14ac:dyDescent="0.25">
      <c r="A14845" s="2" t="s">
        <v>370</v>
      </c>
      <c r="B14845" s="2" t="s">
        <v>404</v>
      </c>
      <c r="C14845" s="2" t="s">
        <v>387</v>
      </c>
      <c r="D14845" s="2">
        <v>2018</v>
      </c>
      <c r="E14845" s="2" t="s">
        <v>388</v>
      </c>
      <c r="F14845" s="2">
        <v>208367858</v>
      </c>
    </row>
    <row r="14846" spans="1:6" x14ac:dyDescent="0.25">
      <c r="A14846" s="2" t="s">
        <v>370</v>
      </c>
      <c r="B14846" s="2" t="s">
        <v>404</v>
      </c>
      <c r="C14846" s="2" t="s">
        <v>387</v>
      </c>
      <c r="D14846" s="2">
        <v>2019</v>
      </c>
      <c r="E14846" s="2" t="s">
        <v>388</v>
      </c>
      <c r="F14846" s="2">
        <v>224276212</v>
      </c>
    </row>
    <row r="14847" spans="1:6" x14ac:dyDescent="0.25">
      <c r="A14847" s="2" t="s">
        <v>370</v>
      </c>
      <c r="B14847" s="2" t="s">
        <v>404</v>
      </c>
      <c r="C14847" s="2" t="s">
        <v>387</v>
      </c>
      <c r="D14847" s="2">
        <v>2020</v>
      </c>
      <c r="E14847" s="2" t="s">
        <v>388</v>
      </c>
      <c r="F14847" s="2">
        <v>239848692</v>
      </c>
    </row>
    <row r="14848" spans="1:6" x14ac:dyDescent="0.25">
      <c r="A14848" s="2" t="s">
        <v>370</v>
      </c>
      <c r="B14848" s="2" t="s">
        <v>404</v>
      </c>
      <c r="C14848" s="2" t="s">
        <v>387</v>
      </c>
      <c r="D14848" s="2">
        <v>2021</v>
      </c>
      <c r="E14848" s="2" t="s">
        <v>388</v>
      </c>
      <c r="F14848" s="2">
        <v>251179118</v>
      </c>
    </row>
    <row r="14849" spans="1:6" x14ac:dyDescent="0.25">
      <c r="A14849" s="2" t="s">
        <v>370</v>
      </c>
      <c r="B14849" s="2" t="s">
        <v>404</v>
      </c>
      <c r="C14849" s="2" t="s">
        <v>389</v>
      </c>
      <c r="D14849" s="2">
        <v>2010</v>
      </c>
      <c r="E14849" s="2" t="s">
        <v>388</v>
      </c>
      <c r="F14849" s="2">
        <v>142887299</v>
      </c>
    </row>
    <row r="14850" spans="1:6" x14ac:dyDescent="0.25">
      <c r="A14850" s="2" t="s">
        <v>370</v>
      </c>
      <c r="B14850" s="2" t="s">
        <v>404</v>
      </c>
      <c r="C14850" s="2" t="s">
        <v>389</v>
      </c>
      <c r="D14850" s="2">
        <v>2011</v>
      </c>
      <c r="E14850" s="2" t="s">
        <v>388</v>
      </c>
      <c r="F14850" s="2">
        <v>145702690</v>
      </c>
    </row>
    <row r="14851" spans="1:6" x14ac:dyDescent="0.25">
      <c r="A14851" s="2" t="s">
        <v>370</v>
      </c>
      <c r="B14851" s="2" t="s">
        <v>404</v>
      </c>
      <c r="C14851" s="2" t="s">
        <v>389</v>
      </c>
      <c r="D14851" s="2">
        <v>2012</v>
      </c>
      <c r="E14851" s="2" t="s">
        <v>388</v>
      </c>
      <c r="F14851" s="2">
        <v>209126738</v>
      </c>
    </row>
    <row r="14852" spans="1:6" x14ac:dyDescent="0.25">
      <c r="A14852" s="2" t="s">
        <v>370</v>
      </c>
      <c r="B14852" s="2" t="s">
        <v>404</v>
      </c>
      <c r="C14852" s="2" t="s">
        <v>389</v>
      </c>
      <c r="D14852" s="2">
        <v>2013</v>
      </c>
      <c r="E14852" s="2" t="s">
        <v>388</v>
      </c>
      <c r="F14852" s="2">
        <v>117440920</v>
      </c>
    </row>
    <row r="14853" spans="1:6" x14ac:dyDescent="0.25">
      <c r="A14853" s="2" t="s">
        <v>370</v>
      </c>
      <c r="B14853" s="2" t="s">
        <v>404</v>
      </c>
      <c r="C14853" s="2" t="s">
        <v>389</v>
      </c>
      <c r="D14853" s="2">
        <v>2014</v>
      </c>
      <c r="E14853" s="2" t="s">
        <v>388</v>
      </c>
      <c r="F14853" s="2">
        <v>313674732</v>
      </c>
    </row>
    <row r="14854" spans="1:6" x14ac:dyDescent="0.25">
      <c r="A14854" s="2" t="s">
        <v>370</v>
      </c>
      <c r="B14854" s="2" t="s">
        <v>404</v>
      </c>
      <c r="C14854" s="2" t="s">
        <v>389</v>
      </c>
      <c r="D14854" s="2">
        <v>2015</v>
      </c>
      <c r="E14854" s="2" t="s">
        <v>388</v>
      </c>
      <c r="F14854" s="2">
        <v>254883847</v>
      </c>
    </row>
    <row r="14855" spans="1:6" x14ac:dyDescent="0.25">
      <c r="A14855" s="2" t="s">
        <v>370</v>
      </c>
      <c r="B14855" s="2" t="s">
        <v>404</v>
      </c>
      <c r="C14855" s="2" t="s">
        <v>389</v>
      </c>
      <c r="D14855" s="2">
        <v>2016</v>
      </c>
      <c r="E14855" s="2" t="s">
        <v>388</v>
      </c>
      <c r="F14855" s="2">
        <v>312129964</v>
      </c>
    </row>
    <row r="14856" spans="1:6" x14ac:dyDescent="0.25">
      <c r="A14856" s="2" t="s">
        <v>370</v>
      </c>
      <c r="B14856" s="2" t="s">
        <v>404</v>
      </c>
      <c r="C14856" s="2" t="s">
        <v>389</v>
      </c>
      <c r="D14856" s="2">
        <v>2017</v>
      </c>
      <c r="E14856" s="2" t="s">
        <v>388</v>
      </c>
      <c r="F14856" s="2">
        <v>293913650</v>
      </c>
    </row>
    <row r="14857" spans="1:6" x14ac:dyDescent="0.25">
      <c r="A14857" s="2" t="s">
        <v>370</v>
      </c>
      <c r="B14857" s="2" t="s">
        <v>404</v>
      </c>
      <c r="C14857" s="2" t="s">
        <v>389</v>
      </c>
      <c r="D14857" s="2">
        <v>2018</v>
      </c>
      <c r="E14857" s="2" t="s">
        <v>388</v>
      </c>
      <c r="F14857" s="2">
        <v>420550763</v>
      </c>
    </row>
    <row r="14858" spans="1:6" x14ac:dyDescent="0.25">
      <c r="A14858" s="2" t="s">
        <v>370</v>
      </c>
      <c r="B14858" s="2" t="s">
        <v>404</v>
      </c>
      <c r="C14858" s="2" t="s">
        <v>389</v>
      </c>
      <c r="D14858" s="2">
        <v>2019</v>
      </c>
      <c r="E14858" s="2" t="s">
        <v>388</v>
      </c>
      <c r="F14858" s="2">
        <v>427619334</v>
      </c>
    </row>
    <row r="14859" spans="1:6" x14ac:dyDescent="0.25">
      <c r="A14859" s="2" t="s">
        <v>370</v>
      </c>
      <c r="B14859" s="2" t="s">
        <v>404</v>
      </c>
      <c r="C14859" s="2" t="s">
        <v>389</v>
      </c>
      <c r="D14859" s="2">
        <v>2020</v>
      </c>
      <c r="E14859" s="2" t="s">
        <v>388</v>
      </c>
      <c r="F14859" s="2">
        <v>436320835</v>
      </c>
    </row>
    <row r="14860" spans="1:6" x14ac:dyDescent="0.25">
      <c r="A14860" s="2" t="s">
        <v>370</v>
      </c>
      <c r="B14860" s="2" t="s">
        <v>404</v>
      </c>
      <c r="C14860" s="2" t="s">
        <v>389</v>
      </c>
      <c r="D14860" s="2">
        <v>2021</v>
      </c>
      <c r="E14860" s="2" t="s">
        <v>388</v>
      </c>
      <c r="F14860" s="2">
        <v>441237631</v>
      </c>
    </row>
    <row r="14861" spans="1:6" x14ac:dyDescent="0.25">
      <c r="A14861" s="2" t="s">
        <v>370</v>
      </c>
      <c r="B14861" s="2" t="s">
        <v>404</v>
      </c>
      <c r="C14861" s="2" t="s">
        <v>390</v>
      </c>
      <c r="D14861" s="2">
        <v>2010</v>
      </c>
      <c r="E14861" s="2" t="s">
        <v>388</v>
      </c>
      <c r="F14861" s="2">
        <v>394613984</v>
      </c>
    </row>
    <row r="14862" spans="1:6" x14ac:dyDescent="0.25">
      <c r="A14862" s="2" t="s">
        <v>370</v>
      </c>
      <c r="B14862" s="2" t="s">
        <v>404</v>
      </c>
      <c r="C14862" s="2" t="s">
        <v>390</v>
      </c>
      <c r="D14862" s="2">
        <v>2011</v>
      </c>
      <c r="E14862" s="2" t="s">
        <v>388</v>
      </c>
      <c r="F14862" s="2">
        <v>388416737</v>
      </c>
    </row>
    <row r="14863" spans="1:6" x14ac:dyDescent="0.25">
      <c r="A14863" s="2" t="s">
        <v>370</v>
      </c>
      <c r="B14863" s="2" t="s">
        <v>404</v>
      </c>
      <c r="C14863" s="2" t="s">
        <v>390</v>
      </c>
      <c r="D14863" s="2">
        <v>2012</v>
      </c>
      <c r="E14863" s="2" t="s">
        <v>388</v>
      </c>
      <c r="F14863" s="2">
        <v>485389377</v>
      </c>
    </row>
    <row r="14864" spans="1:6" x14ac:dyDescent="0.25">
      <c r="A14864" s="2" t="s">
        <v>370</v>
      </c>
      <c r="B14864" s="2" t="s">
        <v>404</v>
      </c>
      <c r="C14864" s="2" t="s">
        <v>390</v>
      </c>
      <c r="D14864" s="2">
        <v>2013</v>
      </c>
      <c r="E14864" s="2" t="s">
        <v>388</v>
      </c>
      <c r="F14864" s="2">
        <v>646033851</v>
      </c>
    </row>
    <row r="14865" spans="1:6" x14ac:dyDescent="0.25">
      <c r="A14865" s="2" t="s">
        <v>370</v>
      </c>
      <c r="B14865" s="2" t="s">
        <v>404</v>
      </c>
      <c r="C14865" s="2" t="s">
        <v>390</v>
      </c>
      <c r="D14865" s="2">
        <v>2014</v>
      </c>
      <c r="E14865" s="2" t="s">
        <v>388</v>
      </c>
      <c r="F14865" s="2">
        <v>800992313</v>
      </c>
    </row>
    <row r="14866" spans="1:6" x14ac:dyDescent="0.25">
      <c r="A14866" s="2" t="s">
        <v>370</v>
      </c>
      <c r="B14866" s="2" t="s">
        <v>404</v>
      </c>
      <c r="C14866" s="2" t="s">
        <v>390</v>
      </c>
      <c r="D14866" s="2">
        <v>2015</v>
      </c>
      <c r="E14866" s="2" t="s">
        <v>388</v>
      </c>
      <c r="F14866" s="2">
        <v>601658068</v>
      </c>
    </row>
    <row r="14867" spans="1:6" x14ac:dyDescent="0.25">
      <c r="A14867" s="2" t="s">
        <v>370</v>
      </c>
      <c r="B14867" s="2" t="s">
        <v>404</v>
      </c>
      <c r="C14867" s="2" t="s">
        <v>390</v>
      </c>
      <c r="D14867" s="2">
        <v>2016</v>
      </c>
      <c r="E14867" s="2" t="s">
        <v>388</v>
      </c>
      <c r="F14867" s="2">
        <v>1283875693</v>
      </c>
    </row>
    <row r="14868" spans="1:6" x14ac:dyDescent="0.25">
      <c r="A14868" s="2" t="s">
        <v>370</v>
      </c>
      <c r="B14868" s="2" t="s">
        <v>404</v>
      </c>
      <c r="C14868" s="2" t="s">
        <v>390</v>
      </c>
      <c r="D14868" s="2">
        <v>2017</v>
      </c>
      <c r="E14868" s="2" t="s">
        <v>388</v>
      </c>
      <c r="F14868" s="2">
        <v>940953006</v>
      </c>
    </row>
    <row r="14869" spans="1:6" x14ac:dyDescent="0.25">
      <c r="A14869" s="2" t="s">
        <v>370</v>
      </c>
      <c r="B14869" s="2" t="s">
        <v>404</v>
      </c>
      <c r="C14869" s="2" t="s">
        <v>390</v>
      </c>
      <c r="D14869" s="2">
        <v>2018</v>
      </c>
      <c r="E14869" s="2" t="s">
        <v>388</v>
      </c>
      <c r="F14869" s="2">
        <v>1116805810</v>
      </c>
    </row>
    <row r="14870" spans="1:6" x14ac:dyDescent="0.25">
      <c r="A14870" s="2" t="s">
        <v>370</v>
      </c>
      <c r="B14870" s="2" t="s">
        <v>404</v>
      </c>
      <c r="C14870" s="2" t="s">
        <v>390</v>
      </c>
      <c r="D14870" s="2">
        <v>2019</v>
      </c>
      <c r="E14870" s="2" t="s">
        <v>388</v>
      </c>
      <c r="F14870" s="2">
        <v>1196421546</v>
      </c>
    </row>
    <row r="14871" spans="1:6" x14ac:dyDescent="0.25">
      <c r="A14871" s="2" t="s">
        <v>370</v>
      </c>
      <c r="B14871" s="2" t="s">
        <v>404</v>
      </c>
      <c r="C14871" s="2" t="s">
        <v>390</v>
      </c>
      <c r="D14871" s="2">
        <v>2020</v>
      </c>
      <c r="E14871" s="2" t="s">
        <v>388</v>
      </c>
      <c r="F14871" s="2">
        <v>1310640799</v>
      </c>
    </row>
    <row r="14872" spans="1:6" x14ac:dyDescent="0.25">
      <c r="A14872" s="2" t="s">
        <v>370</v>
      </c>
      <c r="B14872" s="2" t="s">
        <v>404</v>
      </c>
      <c r="C14872" s="2" t="s">
        <v>390</v>
      </c>
      <c r="D14872" s="2">
        <v>2021</v>
      </c>
      <c r="E14872" s="2" t="s">
        <v>388</v>
      </c>
      <c r="F14872" s="2">
        <v>1405370996</v>
      </c>
    </row>
    <row r="14873" spans="1:6" x14ac:dyDescent="0.25">
      <c r="A14873" s="2" t="s">
        <v>371</v>
      </c>
      <c r="B14873" s="2" t="s">
        <v>426</v>
      </c>
      <c r="C14873" s="2" t="s">
        <v>387</v>
      </c>
      <c r="D14873" s="2">
        <v>2010</v>
      </c>
      <c r="E14873" s="2" t="s">
        <v>388</v>
      </c>
      <c r="F14873" s="2">
        <v>154703745</v>
      </c>
    </row>
    <row r="14874" spans="1:6" x14ac:dyDescent="0.25">
      <c r="A14874" s="2" t="s">
        <v>371</v>
      </c>
      <c r="B14874" s="2" t="s">
        <v>426</v>
      </c>
      <c r="C14874" s="2" t="s">
        <v>387</v>
      </c>
      <c r="D14874" s="2">
        <v>2011</v>
      </c>
      <c r="E14874" s="2" t="s">
        <v>388</v>
      </c>
      <c r="F14874" s="2">
        <v>291128354</v>
      </c>
    </row>
    <row r="14875" spans="1:6" x14ac:dyDescent="0.25">
      <c r="A14875" s="2" t="s">
        <v>371</v>
      </c>
      <c r="B14875" s="2" t="s">
        <v>426</v>
      </c>
      <c r="C14875" s="2" t="s">
        <v>387</v>
      </c>
      <c r="D14875" s="2">
        <v>2012</v>
      </c>
      <c r="E14875" s="2" t="s">
        <v>388</v>
      </c>
      <c r="F14875" s="2">
        <v>143647426</v>
      </c>
    </row>
    <row r="14876" spans="1:6" x14ac:dyDescent="0.25">
      <c r="A14876" s="2" t="s">
        <v>371</v>
      </c>
      <c r="B14876" s="2" t="s">
        <v>426</v>
      </c>
      <c r="C14876" s="2" t="s">
        <v>387</v>
      </c>
      <c r="D14876" s="2">
        <v>2013</v>
      </c>
      <c r="E14876" s="2" t="s">
        <v>388</v>
      </c>
      <c r="F14876" s="2">
        <v>111873650</v>
      </c>
    </row>
    <row r="14877" spans="1:6" x14ac:dyDescent="0.25">
      <c r="A14877" s="2" t="s">
        <v>371</v>
      </c>
      <c r="B14877" s="2" t="s">
        <v>426</v>
      </c>
      <c r="C14877" s="2" t="s">
        <v>387</v>
      </c>
      <c r="D14877" s="2">
        <v>2014</v>
      </c>
      <c r="E14877" s="2" t="s">
        <v>388</v>
      </c>
      <c r="F14877" s="2">
        <v>75998815</v>
      </c>
    </row>
    <row r="14878" spans="1:6" x14ac:dyDescent="0.25">
      <c r="A14878" s="2" t="s">
        <v>371</v>
      </c>
      <c r="B14878" s="2" t="s">
        <v>426</v>
      </c>
      <c r="C14878" s="2" t="s">
        <v>387</v>
      </c>
      <c r="D14878" s="2">
        <v>2015</v>
      </c>
      <c r="E14878" s="2" t="s">
        <v>388</v>
      </c>
      <c r="F14878" s="2">
        <v>302277438</v>
      </c>
    </row>
    <row r="14879" spans="1:6" x14ac:dyDescent="0.25">
      <c r="A14879" s="2" t="s">
        <v>371</v>
      </c>
      <c r="B14879" s="2" t="s">
        <v>426</v>
      </c>
      <c r="C14879" s="2" t="s">
        <v>387</v>
      </c>
      <c r="D14879" s="2">
        <v>2016</v>
      </c>
      <c r="E14879" s="2" t="s">
        <v>388</v>
      </c>
      <c r="F14879" s="2">
        <v>239815745</v>
      </c>
    </row>
    <row r="14880" spans="1:6" x14ac:dyDescent="0.25">
      <c r="A14880" s="2" t="s">
        <v>371</v>
      </c>
      <c r="B14880" s="2" t="s">
        <v>426</v>
      </c>
      <c r="C14880" s="2" t="s">
        <v>387</v>
      </c>
      <c r="D14880" s="2">
        <v>2017</v>
      </c>
      <c r="E14880" s="2" t="s">
        <v>388</v>
      </c>
      <c r="F14880" s="2">
        <v>170251637</v>
      </c>
    </row>
    <row r="14881" spans="1:6" x14ac:dyDescent="0.25">
      <c r="A14881" s="2" t="s">
        <v>371</v>
      </c>
      <c r="B14881" s="2" t="s">
        <v>426</v>
      </c>
      <c r="C14881" s="2" t="s">
        <v>387</v>
      </c>
      <c r="D14881" s="2">
        <v>2018</v>
      </c>
      <c r="E14881" s="2" t="s">
        <v>388</v>
      </c>
      <c r="F14881" s="2">
        <v>312405033</v>
      </c>
    </row>
    <row r="14882" spans="1:6" x14ac:dyDescent="0.25">
      <c r="A14882" s="2" t="s">
        <v>371</v>
      </c>
      <c r="B14882" s="2" t="s">
        <v>426</v>
      </c>
      <c r="C14882" s="2" t="s">
        <v>387</v>
      </c>
      <c r="D14882" s="2">
        <v>2019</v>
      </c>
      <c r="E14882" s="2" t="s">
        <v>388</v>
      </c>
      <c r="F14882" s="2">
        <v>333486070</v>
      </c>
    </row>
    <row r="14883" spans="1:6" x14ac:dyDescent="0.25">
      <c r="A14883" s="2" t="s">
        <v>371</v>
      </c>
      <c r="B14883" s="2" t="s">
        <v>426</v>
      </c>
      <c r="C14883" s="2" t="s">
        <v>387</v>
      </c>
      <c r="D14883" s="2">
        <v>2020</v>
      </c>
      <c r="E14883" s="2" t="s">
        <v>388</v>
      </c>
      <c r="F14883" s="2">
        <v>350346275</v>
      </c>
    </row>
    <row r="14884" spans="1:6" x14ac:dyDescent="0.25">
      <c r="A14884" s="2" t="s">
        <v>371</v>
      </c>
      <c r="B14884" s="2" t="s">
        <v>426</v>
      </c>
      <c r="C14884" s="2" t="s">
        <v>387</v>
      </c>
      <c r="D14884" s="2">
        <v>2021</v>
      </c>
      <c r="E14884" s="2" t="s">
        <v>388</v>
      </c>
      <c r="F14884" s="2">
        <v>361774271</v>
      </c>
    </row>
    <row r="14885" spans="1:6" x14ac:dyDescent="0.25">
      <c r="A14885" s="2" t="s">
        <v>371</v>
      </c>
      <c r="B14885" s="2" t="s">
        <v>426</v>
      </c>
      <c r="C14885" s="2" t="s">
        <v>389</v>
      </c>
      <c r="D14885" s="2">
        <v>2010</v>
      </c>
      <c r="E14885" s="2" t="s">
        <v>388</v>
      </c>
      <c r="F14885" s="2">
        <v>154415091</v>
      </c>
    </row>
    <row r="14886" spans="1:6" x14ac:dyDescent="0.25">
      <c r="A14886" s="2" t="s">
        <v>371</v>
      </c>
      <c r="B14886" s="2" t="s">
        <v>426</v>
      </c>
      <c r="C14886" s="2" t="s">
        <v>389</v>
      </c>
      <c r="D14886" s="2">
        <v>2011</v>
      </c>
      <c r="E14886" s="2" t="s">
        <v>388</v>
      </c>
      <c r="F14886" s="2">
        <v>338773183</v>
      </c>
    </row>
    <row r="14887" spans="1:6" x14ac:dyDescent="0.25">
      <c r="A14887" s="2" t="s">
        <v>371</v>
      </c>
      <c r="B14887" s="2" t="s">
        <v>426</v>
      </c>
      <c r="C14887" s="2" t="s">
        <v>389</v>
      </c>
      <c r="D14887" s="2">
        <v>2012</v>
      </c>
      <c r="E14887" s="2" t="s">
        <v>388</v>
      </c>
      <c r="F14887" s="2">
        <v>704488402</v>
      </c>
    </row>
    <row r="14888" spans="1:6" x14ac:dyDescent="0.25">
      <c r="A14888" s="2" t="s">
        <v>371</v>
      </c>
      <c r="B14888" s="2" t="s">
        <v>426</v>
      </c>
      <c r="C14888" s="2" t="s">
        <v>389</v>
      </c>
      <c r="D14888" s="2">
        <v>2013</v>
      </c>
      <c r="E14888" s="2" t="s">
        <v>388</v>
      </c>
      <c r="F14888" s="2">
        <v>242673935</v>
      </c>
    </row>
    <row r="14889" spans="1:6" x14ac:dyDescent="0.25">
      <c r="A14889" s="2" t="s">
        <v>371</v>
      </c>
      <c r="B14889" s="2" t="s">
        <v>426</v>
      </c>
      <c r="C14889" s="2" t="s">
        <v>389</v>
      </c>
      <c r="D14889" s="2">
        <v>2014</v>
      </c>
      <c r="E14889" s="2" t="s">
        <v>388</v>
      </c>
      <c r="F14889" s="2">
        <v>218791052</v>
      </c>
    </row>
    <row r="14890" spans="1:6" x14ac:dyDescent="0.25">
      <c r="A14890" s="2" t="s">
        <v>371</v>
      </c>
      <c r="B14890" s="2" t="s">
        <v>426</v>
      </c>
      <c r="C14890" s="2" t="s">
        <v>389</v>
      </c>
      <c r="D14890" s="2">
        <v>2015</v>
      </c>
      <c r="E14890" s="2" t="s">
        <v>388</v>
      </c>
      <c r="F14890" s="2">
        <v>127515980</v>
      </c>
    </row>
    <row r="14891" spans="1:6" x14ac:dyDescent="0.25">
      <c r="A14891" s="2" t="s">
        <v>371</v>
      </c>
      <c r="B14891" s="2" t="s">
        <v>426</v>
      </c>
      <c r="C14891" s="2" t="s">
        <v>389</v>
      </c>
      <c r="D14891" s="2">
        <v>2016</v>
      </c>
      <c r="E14891" s="2" t="s">
        <v>388</v>
      </c>
      <c r="F14891" s="2">
        <v>358459135</v>
      </c>
    </row>
    <row r="14892" spans="1:6" x14ac:dyDescent="0.25">
      <c r="A14892" s="2" t="s">
        <v>371</v>
      </c>
      <c r="B14892" s="2" t="s">
        <v>426</v>
      </c>
      <c r="C14892" s="2" t="s">
        <v>389</v>
      </c>
      <c r="D14892" s="2">
        <v>2017</v>
      </c>
      <c r="E14892" s="2" t="s">
        <v>388</v>
      </c>
      <c r="F14892" s="2">
        <v>701204181</v>
      </c>
    </row>
    <row r="14893" spans="1:6" x14ac:dyDescent="0.25">
      <c r="A14893" s="2" t="s">
        <v>371</v>
      </c>
      <c r="B14893" s="2" t="s">
        <v>426</v>
      </c>
      <c r="C14893" s="2" t="s">
        <v>389</v>
      </c>
      <c r="D14893" s="2">
        <v>2018</v>
      </c>
      <c r="E14893" s="2" t="s">
        <v>388</v>
      </c>
      <c r="F14893" s="2">
        <v>461406705</v>
      </c>
    </row>
    <row r="14894" spans="1:6" x14ac:dyDescent="0.25">
      <c r="A14894" s="2" t="s">
        <v>371</v>
      </c>
      <c r="B14894" s="2" t="s">
        <v>426</v>
      </c>
      <c r="C14894" s="2" t="s">
        <v>389</v>
      </c>
      <c r="D14894" s="2">
        <v>2019</v>
      </c>
      <c r="E14894" s="2" t="s">
        <v>388</v>
      </c>
      <c r="F14894" s="2">
        <v>475001191</v>
      </c>
    </row>
    <row r="14895" spans="1:6" x14ac:dyDescent="0.25">
      <c r="A14895" s="2" t="s">
        <v>371</v>
      </c>
      <c r="B14895" s="2" t="s">
        <v>426</v>
      </c>
      <c r="C14895" s="2" t="s">
        <v>389</v>
      </c>
      <c r="D14895" s="2">
        <v>2020</v>
      </c>
      <c r="E14895" s="2" t="s">
        <v>388</v>
      </c>
      <c r="F14895" s="2">
        <v>480007389</v>
      </c>
    </row>
    <row r="14896" spans="1:6" x14ac:dyDescent="0.25">
      <c r="A14896" s="2" t="s">
        <v>371</v>
      </c>
      <c r="B14896" s="2" t="s">
        <v>426</v>
      </c>
      <c r="C14896" s="2" t="s">
        <v>389</v>
      </c>
      <c r="D14896" s="2">
        <v>2021</v>
      </c>
      <c r="E14896" s="2" t="s">
        <v>388</v>
      </c>
      <c r="F14896" s="2">
        <v>480258477</v>
      </c>
    </row>
    <row r="14897" spans="1:6" x14ac:dyDescent="0.25">
      <c r="A14897" s="2" t="s">
        <v>371</v>
      </c>
      <c r="B14897" s="2" t="s">
        <v>426</v>
      </c>
      <c r="C14897" s="2" t="s">
        <v>390</v>
      </c>
      <c r="D14897" s="2">
        <v>2010</v>
      </c>
      <c r="E14897" s="2" t="s">
        <v>388</v>
      </c>
      <c r="F14897" s="2">
        <v>176615628</v>
      </c>
    </row>
    <row r="14898" spans="1:6" x14ac:dyDescent="0.25">
      <c r="A14898" s="2" t="s">
        <v>371</v>
      </c>
      <c r="B14898" s="2" t="s">
        <v>426</v>
      </c>
      <c r="C14898" s="2" t="s">
        <v>390</v>
      </c>
      <c r="D14898" s="2">
        <v>2011</v>
      </c>
      <c r="E14898" s="2" t="s">
        <v>388</v>
      </c>
      <c r="F14898" s="2">
        <v>156724237</v>
      </c>
    </row>
    <row r="14899" spans="1:6" x14ac:dyDescent="0.25">
      <c r="A14899" s="2" t="s">
        <v>371</v>
      </c>
      <c r="B14899" s="2" t="s">
        <v>426</v>
      </c>
      <c r="C14899" s="2" t="s">
        <v>390</v>
      </c>
      <c r="D14899" s="2">
        <v>2012</v>
      </c>
      <c r="E14899" s="2" t="s">
        <v>388</v>
      </c>
      <c r="F14899" s="2">
        <v>182910855</v>
      </c>
    </row>
    <row r="14900" spans="1:6" x14ac:dyDescent="0.25">
      <c r="A14900" s="2" t="s">
        <v>371</v>
      </c>
      <c r="B14900" s="2" t="s">
        <v>426</v>
      </c>
      <c r="C14900" s="2" t="s">
        <v>390</v>
      </c>
      <c r="D14900" s="2">
        <v>2013</v>
      </c>
      <c r="E14900" s="2" t="s">
        <v>388</v>
      </c>
      <c r="F14900" s="2">
        <v>228391734</v>
      </c>
    </row>
    <row r="14901" spans="1:6" x14ac:dyDescent="0.25">
      <c r="A14901" s="2" t="s">
        <v>371</v>
      </c>
      <c r="B14901" s="2" t="s">
        <v>426</v>
      </c>
      <c r="C14901" s="2" t="s">
        <v>390</v>
      </c>
      <c r="D14901" s="2">
        <v>2014</v>
      </c>
      <c r="E14901" s="2" t="s">
        <v>388</v>
      </c>
      <c r="F14901" s="2">
        <v>260280368</v>
      </c>
    </row>
    <row r="14902" spans="1:6" x14ac:dyDescent="0.25">
      <c r="A14902" s="2" t="s">
        <v>371</v>
      </c>
      <c r="B14902" s="2" t="s">
        <v>426</v>
      </c>
      <c r="C14902" s="2" t="s">
        <v>390</v>
      </c>
      <c r="D14902" s="2">
        <v>2015</v>
      </c>
      <c r="E14902" s="2" t="s">
        <v>388</v>
      </c>
      <c r="F14902" s="2">
        <v>302228668</v>
      </c>
    </row>
    <row r="14903" spans="1:6" x14ac:dyDescent="0.25">
      <c r="A14903" s="2" t="s">
        <v>371</v>
      </c>
      <c r="B14903" s="2" t="s">
        <v>426</v>
      </c>
      <c r="C14903" s="2" t="s">
        <v>390</v>
      </c>
      <c r="D14903" s="2">
        <v>2016</v>
      </c>
      <c r="E14903" s="2" t="s">
        <v>388</v>
      </c>
      <c r="F14903" s="2">
        <v>308711358</v>
      </c>
    </row>
    <row r="14904" spans="1:6" x14ac:dyDescent="0.25">
      <c r="A14904" s="2" t="s">
        <v>371</v>
      </c>
      <c r="B14904" s="2" t="s">
        <v>426</v>
      </c>
      <c r="C14904" s="2" t="s">
        <v>390</v>
      </c>
      <c r="D14904" s="2">
        <v>2017</v>
      </c>
      <c r="E14904" s="2" t="s">
        <v>388</v>
      </c>
      <c r="F14904" s="2">
        <v>609219709</v>
      </c>
    </row>
    <row r="14905" spans="1:6" x14ac:dyDescent="0.25">
      <c r="A14905" s="2" t="s">
        <v>371</v>
      </c>
      <c r="B14905" s="2" t="s">
        <v>426</v>
      </c>
      <c r="C14905" s="2" t="s">
        <v>390</v>
      </c>
      <c r="D14905" s="2">
        <v>2018</v>
      </c>
      <c r="E14905" s="2" t="s">
        <v>388</v>
      </c>
      <c r="F14905" s="2">
        <v>396331306</v>
      </c>
    </row>
    <row r="14906" spans="1:6" x14ac:dyDescent="0.25">
      <c r="A14906" s="2" t="s">
        <v>371</v>
      </c>
      <c r="B14906" s="2" t="s">
        <v>426</v>
      </c>
      <c r="C14906" s="2" t="s">
        <v>390</v>
      </c>
      <c r="D14906" s="2">
        <v>2019</v>
      </c>
      <c r="E14906" s="2" t="s">
        <v>388</v>
      </c>
      <c r="F14906" s="2">
        <v>418231066</v>
      </c>
    </row>
    <row r="14907" spans="1:6" x14ac:dyDescent="0.25">
      <c r="A14907" s="2" t="s">
        <v>371</v>
      </c>
      <c r="B14907" s="2" t="s">
        <v>426</v>
      </c>
      <c r="C14907" s="2" t="s">
        <v>390</v>
      </c>
      <c r="D14907" s="2">
        <v>2020</v>
      </c>
      <c r="E14907" s="2" t="s">
        <v>388</v>
      </c>
      <c r="F14907" s="2">
        <v>450020885</v>
      </c>
    </row>
    <row r="14908" spans="1:6" x14ac:dyDescent="0.25">
      <c r="A14908" s="2" t="s">
        <v>371</v>
      </c>
      <c r="B14908" s="2" t="s">
        <v>426</v>
      </c>
      <c r="C14908" s="2" t="s">
        <v>390</v>
      </c>
      <c r="D14908" s="2">
        <v>2021</v>
      </c>
      <c r="E14908" s="2" t="s">
        <v>388</v>
      </c>
      <c r="F14908" s="2">
        <v>472936848</v>
      </c>
    </row>
    <row r="14909" spans="1:6" x14ac:dyDescent="0.25">
      <c r="A14909" s="2" t="s">
        <v>371</v>
      </c>
      <c r="B14909" s="2" t="s">
        <v>406</v>
      </c>
      <c r="C14909" s="2" t="s">
        <v>387</v>
      </c>
      <c r="D14909" s="2">
        <v>2010</v>
      </c>
      <c r="E14909" s="2" t="s">
        <v>388</v>
      </c>
      <c r="F14909" s="2">
        <v>26300958</v>
      </c>
    </row>
    <row r="14910" spans="1:6" x14ac:dyDescent="0.25">
      <c r="A14910" s="2" t="s">
        <v>371</v>
      </c>
      <c r="B14910" s="2" t="s">
        <v>406</v>
      </c>
      <c r="C14910" s="2" t="s">
        <v>387</v>
      </c>
      <c r="D14910" s="2">
        <v>2011</v>
      </c>
      <c r="E14910" s="2" t="s">
        <v>388</v>
      </c>
      <c r="F14910" s="2">
        <v>23998259</v>
      </c>
    </row>
    <row r="14911" spans="1:6" x14ac:dyDescent="0.25">
      <c r="A14911" s="2" t="s">
        <v>371</v>
      </c>
      <c r="B14911" s="2" t="s">
        <v>406</v>
      </c>
      <c r="C14911" s="2" t="s">
        <v>387</v>
      </c>
      <c r="D14911" s="2">
        <v>2012</v>
      </c>
      <c r="E14911" s="2" t="s">
        <v>388</v>
      </c>
      <c r="F14911" s="2">
        <v>18220434</v>
      </c>
    </row>
    <row r="14912" spans="1:6" x14ac:dyDescent="0.25">
      <c r="A14912" s="2" t="s">
        <v>371</v>
      </c>
      <c r="B14912" s="2" t="s">
        <v>406</v>
      </c>
      <c r="C14912" s="2" t="s">
        <v>387</v>
      </c>
      <c r="D14912" s="2">
        <v>2013</v>
      </c>
      <c r="E14912" s="2" t="s">
        <v>388</v>
      </c>
      <c r="F14912" s="2">
        <v>65762535</v>
      </c>
    </row>
    <row r="14913" spans="1:6" x14ac:dyDescent="0.25">
      <c r="A14913" s="2" t="s">
        <v>371</v>
      </c>
      <c r="B14913" s="2" t="s">
        <v>406</v>
      </c>
      <c r="C14913" s="2" t="s">
        <v>387</v>
      </c>
      <c r="D14913" s="2">
        <v>2014</v>
      </c>
      <c r="E14913" s="2" t="s">
        <v>388</v>
      </c>
      <c r="F14913" s="2">
        <v>49040455</v>
      </c>
    </row>
    <row r="14914" spans="1:6" x14ac:dyDescent="0.25">
      <c r="A14914" s="2" t="s">
        <v>371</v>
      </c>
      <c r="B14914" s="2" t="s">
        <v>406</v>
      </c>
      <c r="C14914" s="2" t="s">
        <v>387</v>
      </c>
      <c r="D14914" s="2">
        <v>2015</v>
      </c>
      <c r="E14914" s="2" t="s">
        <v>388</v>
      </c>
      <c r="F14914" s="2">
        <v>20202233</v>
      </c>
    </row>
    <row r="14915" spans="1:6" x14ac:dyDescent="0.25">
      <c r="A14915" s="2" t="s">
        <v>371</v>
      </c>
      <c r="B14915" s="2" t="s">
        <v>406</v>
      </c>
      <c r="C14915" s="2" t="s">
        <v>387</v>
      </c>
      <c r="D14915" s="2">
        <v>2016</v>
      </c>
      <c r="E14915" s="2" t="s">
        <v>388</v>
      </c>
      <c r="F14915" s="2">
        <v>76125062</v>
      </c>
    </row>
    <row r="14916" spans="1:6" x14ac:dyDescent="0.25">
      <c r="A14916" s="2" t="s">
        <v>371</v>
      </c>
      <c r="B14916" s="2" t="s">
        <v>406</v>
      </c>
      <c r="C14916" s="2" t="s">
        <v>387</v>
      </c>
      <c r="D14916" s="2">
        <v>2017</v>
      </c>
      <c r="E14916" s="2" t="s">
        <v>388</v>
      </c>
      <c r="F14916" s="2">
        <v>40385554</v>
      </c>
    </row>
    <row r="14917" spans="1:6" x14ac:dyDescent="0.25">
      <c r="A14917" s="2" t="s">
        <v>371</v>
      </c>
      <c r="B14917" s="2" t="s">
        <v>406</v>
      </c>
      <c r="C14917" s="2" t="s">
        <v>387</v>
      </c>
      <c r="D14917" s="2">
        <v>2018</v>
      </c>
      <c r="E14917" s="2" t="s">
        <v>388</v>
      </c>
      <c r="F14917" s="2">
        <v>49017451</v>
      </c>
    </row>
    <row r="14918" spans="1:6" x14ac:dyDescent="0.25">
      <c r="A14918" s="2" t="s">
        <v>371</v>
      </c>
      <c r="B14918" s="2" t="s">
        <v>406</v>
      </c>
      <c r="C14918" s="2" t="s">
        <v>387</v>
      </c>
      <c r="D14918" s="2">
        <v>2019</v>
      </c>
      <c r="E14918" s="2" t="s">
        <v>388</v>
      </c>
      <c r="F14918" s="2">
        <v>53077397</v>
      </c>
    </row>
    <row r="14919" spans="1:6" x14ac:dyDescent="0.25">
      <c r="A14919" s="2" t="s">
        <v>371</v>
      </c>
      <c r="B14919" s="2" t="s">
        <v>406</v>
      </c>
      <c r="C14919" s="2" t="s">
        <v>387</v>
      </c>
      <c r="D14919" s="2">
        <v>2020</v>
      </c>
      <c r="E14919" s="2" t="s">
        <v>388</v>
      </c>
      <c r="F14919" s="2">
        <v>57229435</v>
      </c>
    </row>
    <row r="14920" spans="1:6" x14ac:dyDescent="0.25">
      <c r="A14920" s="2" t="s">
        <v>371</v>
      </c>
      <c r="B14920" s="2" t="s">
        <v>406</v>
      </c>
      <c r="C14920" s="2" t="s">
        <v>387</v>
      </c>
      <c r="D14920" s="2">
        <v>2021</v>
      </c>
      <c r="E14920" s="2" t="s">
        <v>388</v>
      </c>
      <c r="F14920" s="2">
        <v>60260038</v>
      </c>
    </row>
    <row r="14921" spans="1:6" x14ac:dyDescent="0.25">
      <c r="A14921" s="2" t="s">
        <v>371</v>
      </c>
      <c r="B14921" s="2" t="s">
        <v>406</v>
      </c>
      <c r="C14921" s="2" t="s">
        <v>389</v>
      </c>
      <c r="D14921" s="2">
        <v>2010</v>
      </c>
      <c r="E14921" s="2" t="s">
        <v>388</v>
      </c>
      <c r="F14921" s="2">
        <v>45536217</v>
      </c>
    </row>
    <row r="14922" spans="1:6" x14ac:dyDescent="0.25">
      <c r="A14922" s="2" t="s">
        <v>371</v>
      </c>
      <c r="B14922" s="2" t="s">
        <v>406</v>
      </c>
      <c r="C14922" s="2" t="s">
        <v>389</v>
      </c>
      <c r="D14922" s="2">
        <v>2011</v>
      </c>
      <c r="E14922" s="2" t="s">
        <v>388</v>
      </c>
      <c r="F14922" s="2">
        <v>36216303</v>
      </c>
    </row>
    <row r="14923" spans="1:6" x14ac:dyDescent="0.25">
      <c r="A14923" s="2" t="s">
        <v>371</v>
      </c>
      <c r="B14923" s="2" t="s">
        <v>406</v>
      </c>
      <c r="C14923" s="2" t="s">
        <v>389</v>
      </c>
      <c r="D14923" s="2">
        <v>2012</v>
      </c>
      <c r="E14923" s="2" t="s">
        <v>388</v>
      </c>
      <c r="F14923" s="2">
        <v>19590713</v>
      </c>
    </row>
    <row r="14924" spans="1:6" x14ac:dyDescent="0.25">
      <c r="A14924" s="2" t="s">
        <v>371</v>
      </c>
      <c r="B14924" s="2" t="s">
        <v>406</v>
      </c>
      <c r="C14924" s="2" t="s">
        <v>389</v>
      </c>
      <c r="D14924" s="2">
        <v>2013</v>
      </c>
      <c r="E14924" s="2" t="s">
        <v>388</v>
      </c>
      <c r="F14924" s="2">
        <v>26855257</v>
      </c>
    </row>
    <row r="14925" spans="1:6" x14ac:dyDescent="0.25">
      <c r="A14925" s="2" t="s">
        <v>371</v>
      </c>
      <c r="B14925" s="2" t="s">
        <v>406</v>
      </c>
      <c r="C14925" s="2" t="s">
        <v>389</v>
      </c>
      <c r="D14925" s="2">
        <v>2014</v>
      </c>
      <c r="E14925" s="2" t="s">
        <v>388</v>
      </c>
      <c r="F14925" s="2">
        <v>40145339</v>
      </c>
    </row>
    <row r="14926" spans="1:6" x14ac:dyDescent="0.25">
      <c r="A14926" s="2" t="s">
        <v>371</v>
      </c>
      <c r="B14926" s="2" t="s">
        <v>406</v>
      </c>
      <c r="C14926" s="2" t="s">
        <v>389</v>
      </c>
      <c r="D14926" s="2">
        <v>2015</v>
      </c>
      <c r="E14926" s="2" t="s">
        <v>388</v>
      </c>
      <c r="F14926" s="2">
        <v>15085989</v>
      </c>
    </row>
    <row r="14927" spans="1:6" x14ac:dyDescent="0.25">
      <c r="A14927" s="2" t="s">
        <v>371</v>
      </c>
      <c r="B14927" s="2" t="s">
        <v>406</v>
      </c>
      <c r="C14927" s="2" t="s">
        <v>389</v>
      </c>
      <c r="D14927" s="2">
        <v>2016</v>
      </c>
      <c r="E14927" s="2" t="s">
        <v>388</v>
      </c>
      <c r="F14927" s="2">
        <v>444955328</v>
      </c>
    </row>
    <row r="14928" spans="1:6" x14ac:dyDescent="0.25">
      <c r="A14928" s="2" t="s">
        <v>371</v>
      </c>
      <c r="B14928" s="2" t="s">
        <v>406</v>
      </c>
      <c r="C14928" s="2" t="s">
        <v>389</v>
      </c>
      <c r="D14928" s="2">
        <v>2017</v>
      </c>
      <c r="E14928" s="2" t="s">
        <v>388</v>
      </c>
      <c r="F14928" s="2">
        <v>31992287</v>
      </c>
    </row>
    <row r="14929" spans="1:6" x14ac:dyDescent="0.25">
      <c r="A14929" s="2" t="s">
        <v>371</v>
      </c>
      <c r="B14929" s="2" t="s">
        <v>406</v>
      </c>
      <c r="C14929" s="2" t="s">
        <v>389</v>
      </c>
      <c r="D14929" s="2">
        <v>2018</v>
      </c>
      <c r="E14929" s="2" t="s">
        <v>388</v>
      </c>
      <c r="F14929" s="2">
        <v>80899851</v>
      </c>
    </row>
    <row r="14930" spans="1:6" x14ac:dyDescent="0.25">
      <c r="A14930" s="2" t="s">
        <v>371</v>
      </c>
      <c r="B14930" s="2" t="s">
        <v>406</v>
      </c>
      <c r="C14930" s="2" t="s">
        <v>389</v>
      </c>
      <c r="D14930" s="2">
        <v>2019</v>
      </c>
      <c r="E14930" s="2" t="s">
        <v>388</v>
      </c>
      <c r="F14930" s="2">
        <v>84017634</v>
      </c>
    </row>
    <row r="14931" spans="1:6" x14ac:dyDescent="0.25">
      <c r="A14931" s="2" t="s">
        <v>371</v>
      </c>
      <c r="B14931" s="2" t="s">
        <v>406</v>
      </c>
      <c r="C14931" s="2" t="s">
        <v>389</v>
      </c>
      <c r="D14931" s="2">
        <v>2020</v>
      </c>
      <c r="E14931" s="2" t="s">
        <v>388</v>
      </c>
      <c r="F14931" s="2">
        <v>86916984</v>
      </c>
    </row>
    <row r="14932" spans="1:6" x14ac:dyDescent="0.25">
      <c r="A14932" s="2" t="s">
        <v>371</v>
      </c>
      <c r="B14932" s="2" t="s">
        <v>406</v>
      </c>
      <c r="C14932" s="2" t="s">
        <v>389</v>
      </c>
      <c r="D14932" s="2">
        <v>2021</v>
      </c>
      <c r="E14932" s="2" t="s">
        <v>388</v>
      </c>
      <c r="F14932" s="2">
        <v>88747471</v>
      </c>
    </row>
    <row r="14933" spans="1:6" x14ac:dyDescent="0.25">
      <c r="A14933" s="2" t="s">
        <v>371</v>
      </c>
      <c r="B14933" s="2" t="s">
        <v>406</v>
      </c>
      <c r="C14933" s="2" t="s">
        <v>390</v>
      </c>
      <c r="D14933" s="2">
        <v>2010</v>
      </c>
      <c r="E14933" s="2" t="s">
        <v>388</v>
      </c>
      <c r="F14933" s="2">
        <v>51912887</v>
      </c>
    </row>
    <row r="14934" spans="1:6" x14ac:dyDescent="0.25">
      <c r="A14934" s="2" t="s">
        <v>371</v>
      </c>
      <c r="B14934" s="2" t="s">
        <v>406</v>
      </c>
      <c r="C14934" s="2" t="s">
        <v>390</v>
      </c>
      <c r="D14934" s="2">
        <v>2011</v>
      </c>
      <c r="E14934" s="2" t="s">
        <v>388</v>
      </c>
      <c r="F14934" s="2">
        <v>71384656</v>
      </c>
    </row>
    <row r="14935" spans="1:6" x14ac:dyDescent="0.25">
      <c r="A14935" s="2" t="s">
        <v>371</v>
      </c>
      <c r="B14935" s="2" t="s">
        <v>406</v>
      </c>
      <c r="C14935" s="2" t="s">
        <v>390</v>
      </c>
      <c r="D14935" s="2">
        <v>2012</v>
      </c>
      <c r="E14935" s="2" t="s">
        <v>388</v>
      </c>
      <c r="F14935" s="2">
        <v>80813814</v>
      </c>
    </row>
    <row r="14936" spans="1:6" x14ac:dyDescent="0.25">
      <c r="A14936" s="2" t="s">
        <v>371</v>
      </c>
      <c r="B14936" s="2" t="s">
        <v>406</v>
      </c>
      <c r="C14936" s="2" t="s">
        <v>390</v>
      </c>
      <c r="D14936" s="2">
        <v>2013</v>
      </c>
      <c r="E14936" s="2" t="s">
        <v>388</v>
      </c>
      <c r="F14936" s="2">
        <v>47331775</v>
      </c>
    </row>
    <row r="14937" spans="1:6" x14ac:dyDescent="0.25">
      <c r="A14937" s="2" t="s">
        <v>371</v>
      </c>
      <c r="B14937" s="2" t="s">
        <v>406</v>
      </c>
      <c r="C14937" s="2" t="s">
        <v>390</v>
      </c>
      <c r="D14937" s="2">
        <v>2014</v>
      </c>
      <c r="E14937" s="2" t="s">
        <v>388</v>
      </c>
      <c r="F14937" s="2">
        <v>27570996</v>
      </c>
    </row>
    <row r="14938" spans="1:6" x14ac:dyDescent="0.25">
      <c r="A14938" s="2" t="s">
        <v>371</v>
      </c>
      <c r="B14938" s="2" t="s">
        <v>406</v>
      </c>
      <c r="C14938" s="2" t="s">
        <v>390</v>
      </c>
      <c r="D14938" s="2">
        <v>2015</v>
      </c>
      <c r="E14938" s="2" t="s">
        <v>388</v>
      </c>
      <c r="F14938" s="2">
        <v>22869414</v>
      </c>
    </row>
    <row r="14939" spans="1:6" x14ac:dyDescent="0.25">
      <c r="A14939" s="2" t="s">
        <v>371</v>
      </c>
      <c r="B14939" s="2" t="s">
        <v>406</v>
      </c>
      <c r="C14939" s="2" t="s">
        <v>390</v>
      </c>
      <c r="D14939" s="2">
        <v>2016</v>
      </c>
      <c r="E14939" s="2" t="s">
        <v>388</v>
      </c>
      <c r="F14939" s="2">
        <v>23694317</v>
      </c>
    </row>
    <row r="14940" spans="1:6" x14ac:dyDescent="0.25">
      <c r="A14940" s="2" t="s">
        <v>371</v>
      </c>
      <c r="B14940" s="2" t="s">
        <v>406</v>
      </c>
      <c r="C14940" s="2" t="s">
        <v>390</v>
      </c>
      <c r="D14940" s="2">
        <v>2017</v>
      </c>
      <c r="E14940" s="2" t="s">
        <v>388</v>
      </c>
      <c r="F14940" s="2">
        <v>16652784</v>
      </c>
    </row>
    <row r="14941" spans="1:6" x14ac:dyDescent="0.25">
      <c r="A14941" s="2" t="s">
        <v>371</v>
      </c>
      <c r="B14941" s="2" t="s">
        <v>406</v>
      </c>
      <c r="C14941" s="2" t="s">
        <v>390</v>
      </c>
      <c r="D14941" s="2">
        <v>2018</v>
      </c>
      <c r="E14941" s="2" t="s">
        <v>388</v>
      </c>
      <c r="F14941" s="2">
        <v>22780343</v>
      </c>
    </row>
    <row r="14942" spans="1:6" x14ac:dyDescent="0.25">
      <c r="A14942" s="2" t="s">
        <v>371</v>
      </c>
      <c r="B14942" s="2" t="s">
        <v>406</v>
      </c>
      <c r="C14942" s="2" t="s">
        <v>390</v>
      </c>
      <c r="D14942" s="2">
        <v>2019</v>
      </c>
      <c r="E14942" s="2" t="s">
        <v>388</v>
      </c>
      <c r="F14942" s="2">
        <v>24616435</v>
      </c>
    </row>
    <row r="14943" spans="1:6" x14ac:dyDescent="0.25">
      <c r="A14943" s="2" t="s">
        <v>371</v>
      </c>
      <c r="B14943" s="2" t="s">
        <v>406</v>
      </c>
      <c r="C14943" s="2" t="s">
        <v>390</v>
      </c>
      <c r="D14943" s="2">
        <v>2020</v>
      </c>
      <c r="E14943" s="2" t="s">
        <v>388</v>
      </c>
      <c r="F14943" s="2">
        <v>26019358</v>
      </c>
    </row>
    <row r="14944" spans="1:6" x14ac:dyDescent="0.25">
      <c r="A14944" s="2" t="s">
        <v>371</v>
      </c>
      <c r="B14944" s="2" t="s">
        <v>406</v>
      </c>
      <c r="C14944" s="2" t="s">
        <v>390</v>
      </c>
      <c r="D14944" s="2">
        <v>2021</v>
      </c>
      <c r="E14944" s="2" t="s">
        <v>388</v>
      </c>
      <c r="F14944" s="2">
        <v>27003683</v>
      </c>
    </row>
    <row r="14945" spans="1:6" x14ac:dyDescent="0.25">
      <c r="A14945" s="2" t="s">
        <v>371</v>
      </c>
      <c r="B14945" s="2" t="s">
        <v>396</v>
      </c>
      <c r="C14945" s="2" t="s">
        <v>387</v>
      </c>
      <c r="D14945" s="2">
        <v>2010</v>
      </c>
      <c r="E14945" s="2" t="s">
        <v>388</v>
      </c>
      <c r="F14945" s="2">
        <v>20988205</v>
      </c>
    </row>
    <row r="14946" spans="1:6" x14ac:dyDescent="0.25">
      <c r="A14946" s="2" t="s">
        <v>371</v>
      </c>
      <c r="B14946" s="2" t="s">
        <v>396</v>
      </c>
      <c r="C14946" s="2" t="s">
        <v>387</v>
      </c>
      <c r="D14946" s="2">
        <v>2011</v>
      </c>
      <c r="E14946" s="2" t="s">
        <v>388</v>
      </c>
      <c r="F14946" s="2">
        <v>22470249</v>
      </c>
    </row>
    <row r="14947" spans="1:6" x14ac:dyDescent="0.25">
      <c r="A14947" s="2" t="s">
        <v>371</v>
      </c>
      <c r="B14947" s="2" t="s">
        <v>396</v>
      </c>
      <c r="C14947" s="2" t="s">
        <v>387</v>
      </c>
      <c r="D14947" s="2">
        <v>2012</v>
      </c>
      <c r="E14947" s="2" t="s">
        <v>388</v>
      </c>
      <c r="F14947" s="2">
        <v>34894468</v>
      </c>
    </row>
    <row r="14948" spans="1:6" x14ac:dyDescent="0.25">
      <c r="A14948" s="2" t="s">
        <v>371</v>
      </c>
      <c r="B14948" s="2" t="s">
        <v>396</v>
      </c>
      <c r="C14948" s="2" t="s">
        <v>387</v>
      </c>
      <c r="D14948" s="2">
        <v>2013</v>
      </c>
      <c r="E14948" s="2" t="s">
        <v>388</v>
      </c>
      <c r="F14948" s="2">
        <v>10208259</v>
      </c>
    </row>
    <row r="14949" spans="1:6" x14ac:dyDescent="0.25">
      <c r="A14949" s="2" t="s">
        <v>371</v>
      </c>
      <c r="B14949" s="2" t="s">
        <v>396</v>
      </c>
      <c r="C14949" s="2" t="s">
        <v>387</v>
      </c>
      <c r="D14949" s="2">
        <v>2014</v>
      </c>
      <c r="E14949" s="2" t="s">
        <v>388</v>
      </c>
      <c r="F14949" s="2">
        <v>56430253</v>
      </c>
    </row>
    <row r="14950" spans="1:6" x14ac:dyDescent="0.25">
      <c r="A14950" s="2" t="s">
        <v>371</v>
      </c>
      <c r="B14950" s="2" t="s">
        <v>396</v>
      </c>
      <c r="C14950" s="2" t="s">
        <v>387</v>
      </c>
      <c r="D14950" s="2">
        <v>2015</v>
      </c>
      <c r="E14950" s="2" t="s">
        <v>388</v>
      </c>
      <c r="F14950" s="2">
        <v>42564239</v>
      </c>
    </row>
    <row r="14951" spans="1:6" x14ac:dyDescent="0.25">
      <c r="A14951" s="2" t="s">
        <v>371</v>
      </c>
      <c r="B14951" s="2" t="s">
        <v>396</v>
      </c>
      <c r="C14951" s="2" t="s">
        <v>387</v>
      </c>
      <c r="D14951" s="2">
        <v>2016</v>
      </c>
      <c r="E14951" s="2" t="s">
        <v>388</v>
      </c>
      <c r="F14951" s="2">
        <v>10547435</v>
      </c>
    </row>
    <row r="14952" spans="1:6" x14ac:dyDescent="0.25">
      <c r="A14952" s="2" t="s">
        <v>371</v>
      </c>
      <c r="B14952" s="2" t="s">
        <v>396</v>
      </c>
      <c r="C14952" s="2" t="s">
        <v>387</v>
      </c>
      <c r="D14952" s="2">
        <v>2017</v>
      </c>
      <c r="E14952" s="2" t="s">
        <v>388</v>
      </c>
      <c r="F14952" s="2">
        <v>16364278</v>
      </c>
    </row>
    <row r="14953" spans="1:6" x14ac:dyDescent="0.25">
      <c r="A14953" s="2" t="s">
        <v>371</v>
      </c>
      <c r="B14953" s="2" t="s">
        <v>396</v>
      </c>
      <c r="C14953" s="2" t="s">
        <v>387</v>
      </c>
      <c r="D14953" s="2">
        <v>2018</v>
      </c>
      <c r="E14953" s="2" t="s">
        <v>388</v>
      </c>
      <c r="F14953" s="2">
        <v>37686082</v>
      </c>
    </row>
    <row r="14954" spans="1:6" x14ac:dyDescent="0.25">
      <c r="A14954" s="2" t="s">
        <v>371</v>
      </c>
      <c r="B14954" s="2" t="s">
        <v>396</v>
      </c>
      <c r="C14954" s="2" t="s">
        <v>387</v>
      </c>
      <c r="D14954" s="2">
        <v>2019</v>
      </c>
      <c r="E14954" s="2" t="s">
        <v>388</v>
      </c>
      <c r="F14954" s="2">
        <v>40062723</v>
      </c>
    </row>
    <row r="14955" spans="1:6" x14ac:dyDescent="0.25">
      <c r="A14955" s="2" t="s">
        <v>371</v>
      </c>
      <c r="B14955" s="2" t="s">
        <v>396</v>
      </c>
      <c r="C14955" s="2" t="s">
        <v>387</v>
      </c>
      <c r="D14955" s="2">
        <v>2020</v>
      </c>
      <c r="E14955" s="2" t="s">
        <v>388</v>
      </c>
      <c r="F14955" s="2">
        <v>42167429</v>
      </c>
    </row>
    <row r="14956" spans="1:6" x14ac:dyDescent="0.25">
      <c r="A14956" s="2" t="s">
        <v>371</v>
      </c>
      <c r="B14956" s="2" t="s">
        <v>396</v>
      </c>
      <c r="C14956" s="2" t="s">
        <v>387</v>
      </c>
      <c r="D14956" s="2">
        <v>2021</v>
      </c>
      <c r="E14956" s="2" t="s">
        <v>388</v>
      </c>
      <c r="F14956" s="2">
        <v>43506450</v>
      </c>
    </row>
    <row r="14957" spans="1:6" x14ac:dyDescent="0.25">
      <c r="A14957" s="2" t="s">
        <v>371</v>
      </c>
      <c r="B14957" s="2" t="s">
        <v>396</v>
      </c>
      <c r="C14957" s="2" t="s">
        <v>389</v>
      </c>
      <c r="D14957" s="2">
        <v>2010</v>
      </c>
      <c r="E14957" s="2" t="s">
        <v>388</v>
      </c>
      <c r="F14957" s="2">
        <v>7294235</v>
      </c>
    </row>
    <row r="14958" spans="1:6" x14ac:dyDescent="0.25">
      <c r="A14958" s="2" t="s">
        <v>371</v>
      </c>
      <c r="B14958" s="2" t="s">
        <v>396</v>
      </c>
      <c r="C14958" s="2" t="s">
        <v>389</v>
      </c>
      <c r="D14958" s="2">
        <v>2011</v>
      </c>
      <c r="E14958" s="2" t="s">
        <v>388</v>
      </c>
      <c r="F14958" s="2">
        <v>5241131</v>
      </c>
    </row>
    <row r="14959" spans="1:6" x14ac:dyDescent="0.25">
      <c r="A14959" s="2" t="s">
        <v>371</v>
      </c>
      <c r="B14959" s="2" t="s">
        <v>396</v>
      </c>
      <c r="C14959" s="2" t="s">
        <v>389</v>
      </c>
      <c r="D14959" s="2">
        <v>2012</v>
      </c>
      <c r="E14959" s="2" t="s">
        <v>388</v>
      </c>
      <c r="F14959" s="2">
        <v>11264142</v>
      </c>
    </row>
    <row r="14960" spans="1:6" x14ac:dyDescent="0.25">
      <c r="A14960" s="2" t="s">
        <v>371</v>
      </c>
      <c r="B14960" s="2" t="s">
        <v>396</v>
      </c>
      <c r="C14960" s="2" t="s">
        <v>389</v>
      </c>
      <c r="D14960" s="2">
        <v>2013</v>
      </c>
      <c r="E14960" s="2" t="s">
        <v>388</v>
      </c>
      <c r="F14960" s="2">
        <v>9535024</v>
      </c>
    </row>
    <row r="14961" spans="1:6" x14ac:dyDescent="0.25">
      <c r="A14961" s="2" t="s">
        <v>371</v>
      </c>
      <c r="B14961" s="2" t="s">
        <v>396</v>
      </c>
      <c r="C14961" s="2" t="s">
        <v>389</v>
      </c>
      <c r="D14961" s="2">
        <v>2014</v>
      </c>
      <c r="E14961" s="2" t="s">
        <v>388</v>
      </c>
      <c r="F14961" s="2">
        <v>77273182</v>
      </c>
    </row>
    <row r="14962" spans="1:6" x14ac:dyDescent="0.25">
      <c r="A14962" s="2" t="s">
        <v>371</v>
      </c>
      <c r="B14962" s="2" t="s">
        <v>396</v>
      </c>
      <c r="C14962" s="2" t="s">
        <v>389</v>
      </c>
      <c r="D14962" s="2">
        <v>2015</v>
      </c>
      <c r="E14962" s="2" t="s">
        <v>388</v>
      </c>
      <c r="F14962" s="2">
        <v>86731181</v>
      </c>
    </row>
    <row r="14963" spans="1:6" x14ac:dyDescent="0.25">
      <c r="A14963" s="2" t="s">
        <v>371</v>
      </c>
      <c r="B14963" s="2" t="s">
        <v>396</v>
      </c>
      <c r="C14963" s="2" t="s">
        <v>389</v>
      </c>
      <c r="D14963" s="2">
        <v>2016</v>
      </c>
      <c r="E14963" s="2" t="s">
        <v>388</v>
      </c>
      <c r="F14963" s="2">
        <v>28005347</v>
      </c>
    </row>
    <row r="14964" spans="1:6" x14ac:dyDescent="0.25">
      <c r="A14964" s="2" t="s">
        <v>371</v>
      </c>
      <c r="B14964" s="2" t="s">
        <v>396</v>
      </c>
      <c r="C14964" s="2" t="s">
        <v>389</v>
      </c>
      <c r="D14964" s="2">
        <v>2017</v>
      </c>
      <c r="E14964" s="2" t="s">
        <v>388</v>
      </c>
      <c r="F14964" s="2">
        <v>27466104</v>
      </c>
    </row>
    <row r="14965" spans="1:6" x14ac:dyDescent="0.25">
      <c r="A14965" s="2" t="s">
        <v>371</v>
      </c>
      <c r="B14965" s="2" t="s">
        <v>396</v>
      </c>
      <c r="C14965" s="2" t="s">
        <v>389</v>
      </c>
      <c r="D14965" s="2">
        <v>2018</v>
      </c>
      <c r="E14965" s="2" t="s">
        <v>388</v>
      </c>
      <c r="F14965" s="2">
        <v>53080280</v>
      </c>
    </row>
    <row r="14966" spans="1:6" x14ac:dyDescent="0.25">
      <c r="A14966" s="2" t="s">
        <v>371</v>
      </c>
      <c r="B14966" s="2" t="s">
        <v>396</v>
      </c>
      <c r="C14966" s="2" t="s">
        <v>389</v>
      </c>
      <c r="D14966" s="2">
        <v>2019</v>
      </c>
      <c r="E14966" s="2" t="s">
        <v>388</v>
      </c>
      <c r="F14966" s="2">
        <v>54982944</v>
      </c>
    </row>
    <row r="14967" spans="1:6" x14ac:dyDescent="0.25">
      <c r="A14967" s="2" t="s">
        <v>371</v>
      </c>
      <c r="B14967" s="2" t="s">
        <v>396</v>
      </c>
      <c r="C14967" s="2" t="s">
        <v>389</v>
      </c>
      <c r="D14967" s="2">
        <v>2020</v>
      </c>
      <c r="E14967" s="2" t="s">
        <v>388</v>
      </c>
      <c r="F14967" s="2">
        <v>56449697</v>
      </c>
    </row>
    <row r="14968" spans="1:6" x14ac:dyDescent="0.25">
      <c r="A14968" s="2" t="s">
        <v>371</v>
      </c>
      <c r="B14968" s="2" t="s">
        <v>396</v>
      </c>
      <c r="C14968" s="2" t="s">
        <v>389</v>
      </c>
      <c r="D14968" s="2">
        <v>2021</v>
      </c>
      <c r="E14968" s="2" t="s">
        <v>388</v>
      </c>
      <c r="F14968" s="2">
        <v>57071820</v>
      </c>
    </row>
    <row r="14969" spans="1:6" x14ac:dyDescent="0.25">
      <c r="A14969" s="2" t="s">
        <v>371</v>
      </c>
      <c r="B14969" s="2" t="s">
        <v>396</v>
      </c>
      <c r="C14969" s="2" t="s">
        <v>390</v>
      </c>
      <c r="D14969" s="2">
        <v>2010</v>
      </c>
      <c r="E14969" s="2" t="s">
        <v>388</v>
      </c>
      <c r="F14969" s="2">
        <v>18896973</v>
      </c>
    </row>
    <row r="14970" spans="1:6" x14ac:dyDescent="0.25">
      <c r="A14970" s="2" t="s">
        <v>371</v>
      </c>
      <c r="B14970" s="2" t="s">
        <v>396</v>
      </c>
      <c r="C14970" s="2" t="s">
        <v>390</v>
      </c>
      <c r="D14970" s="2">
        <v>2011</v>
      </c>
      <c r="E14970" s="2" t="s">
        <v>388</v>
      </c>
      <c r="F14970" s="2">
        <v>8954984</v>
      </c>
    </row>
    <row r="14971" spans="1:6" x14ac:dyDescent="0.25">
      <c r="A14971" s="2" t="s">
        <v>371</v>
      </c>
      <c r="B14971" s="2" t="s">
        <v>396</v>
      </c>
      <c r="C14971" s="2" t="s">
        <v>390</v>
      </c>
      <c r="D14971" s="2">
        <v>2012</v>
      </c>
      <c r="E14971" s="2" t="s">
        <v>388</v>
      </c>
      <c r="F14971" s="2">
        <v>11344699</v>
      </c>
    </row>
    <row r="14972" spans="1:6" x14ac:dyDescent="0.25">
      <c r="A14972" s="2" t="s">
        <v>371</v>
      </c>
      <c r="B14972" s="2" t="s">
        <v>396</v>
      </c>
      <c r="C14972" s="2" t="s">
        <v>390</v>
      </c>
      <c r="D14972" s="2">
        <v>2013</v>
      </c>
      <c r="E14972" s="2" t="s">
        <v>388</v>
      </c>
      <c r="F14972" s="2">
        <v>6297013</v>
      </c>
    </row>
    <row r="14973" spans="1:6" x14ac:dyDescent="0.25">
      <c r="A14973" s="2" t="s">
        <v>371</v>
      </c>
      <c r="B14973" s="2" t="s">
        <v>396</v>
      </c>
      <c r="C14973" s="2" t="s">
        <v>390</v>
      </c>
      <c r="D14973" s="2">
        <v>2014</v>
      </c>
      <c r="E14973" s="2" t="s">
        <v>388</v>
      </c>
      <c r="F14973" s="2">
        <v>8086608</v>
      </c>
    </row>
    <row r="14974" spans="1:6" x14ac:dyDescent="0.25">
      <c r="A14974" s="2" t="s">
        <v>371</v>
      </c>
      <c r="B14974" s="2" t="s">
        <v>396</v>
      </c>
      <c r="C14974" s="2" t="s">
        <v>390</v>
      </c>
      <c r="D14974" s="2">
        <v>2015</v>
      </c>
      <c r="E14974" s="2" t="s">
        <v>388</v>
      </c>
      <c r="F14974" s="2">
        <v>5970750</v>
      </c>
    </row>
    <row r="14975" spans="1:6" x14ac:dyDescent="0.25">
      <c r="A14975" s="2" t="s">
        <v>371</v>
      </c>
      <c r="B14975" s="2" t="s">
        <v>396</v>
      </c>
      <c r="C14975" s="2" t="s">
        <v>390</v>
      </c>
      <c r="D14975" s="2">
        <v>2016</v>
      </c>
      <c r="E14975" s="2" t="s">
        <v>388</v>
      </c>
      <c r="F14975" s="2">
        <v>8873333</v>
      </c>
    </row>
    <row r="14976" spans="1:6" x14ac:dyDescent="0.25">
      <c r="A14976" s="2" t="s">
        <v>371</v>
      </c>
      <c r="B14976" s="2" t="s">
        <v>396</v>
      </c>
      <c r="C14976" s="2" t="s">
        <v>390</v>
      </c>
      <c r="D14976" s="2">
        <v>2017</v>
      </c>
      <c r="E14976" s="2" t="s">
        <v>388</v>
      </c>
      <c r="F14976" s="2">
        <v>8298687</v>
      </c>
    </row>
    <row r="14977" spans="1:6" x14ac:dyDescent="0.25">
      <c r="A14977" s="2" t="s">
        <v>371</v>
      </c>
      <c r="B14977" s="2" t="s">
        <v>396</v>
      </c>
      <c r="C14977" s="2" t="s">
        <v>390</v>
      </c>
      <c r="D14977" s="2">
        <v>2018</v>
      </c>
      <c r="E14977" s="2" t="s">
        <v>388</v>
      </c>
      <c r="F14977" s="2">
        <v>10300117</v>
      </c>
    </row>
    <row r="14978" spans="1:6" x14ac:dyDescent="0.25">
      <c r="A14978" s="2" t="s">
        <v>371</v>
      </c>
      <c r="B14978" s="2" t="s">
        <v>396</v>
      </c>
      <c r="C14978" s="2" t="s">
        <v>390</v>
      </c>
      <c r="D14978" s="2">
        <v>2019</v>
      </c>
      <c r="E14978" s="2" t="s">
        <v>388</v>
      </c>
      <c r="F14978" s="2">
        <v>11120606</v>
      </c>
    </row>
    <row r="14979" spans="1:6" x14ac:dyDescent="0.25">
      <c r="A14979" s="2" t="s">
        <v>371</v>
      </c>
      <c r="B14979" s="2" t="s">
        <v>396</v>
      </c>
      <c r="C14979" s="2" t="s">
        <v>390</v>
      </c>
      <c r="D14979" s="2">
        <v>2020</v>
      </c>
      <c r="E14979" s="2" t="s">
        <v>388</v>
      </c>
      <c r="F14979" s="2">
        <v>11772376</v>
      </c>
    </row>
    <row r="14980" spans="1:6" x14ac:dyDescent="0.25">
      <c r="A14980" s="2" t="s">
        <v>371</v>
      </c>
      <c r="B14980" s="2" t="s">
        <v>396</v>
      </c>
      <c r="C14980" s="2" t="s">
        <v>390</v>
      </c>
      <c r="D14980" s="2">
        <v>2021</v>
      </c>
      <c r="E14980" s="2" t="s">
        <v>388</v>
      </c>
      <c r="F14980" s="2">
        <v>12578348</v>
      </c>
    </row>
    <row r="14981" spans="1:6" x14ac:dyDescent="0.25">
      <c r="A14981" s="2" t="s">
        <v>372</v>
      </c>
      <c r="B14981" s="2" t="s">
        <v>423</v>
      </c>
      <c r="C14981" s="2" t="s">
        <v>387</v>
      </c>
      <c r="D14981" s="2">
        <v>2010</v>
      </c>
      <c r="E14981" s="2" t="s">
        <v>388</v>
      </c>
      <c r="F14981" s="2">
        <v>5243818</v>
      </c>
    </row>
    <row r="14982" spans="1:6" x14ac:dyDescent="0.25">
      <c r="A14982" s="2" t="s">
        <v>372</v>
      </c>
      <c r="B14982" s="2" t="s">
        <v>423</v>
      </c>
      <c r="C14982" s="2" t="s">
        <v>387</v>
      </c>
      <c r="D14982" s="2">
        <v>2011</v>
      </c>
      <c r="E14982" s="2" t="s">
        <v>388</v>
      </c>
      <c r="F14982" s="2">
        <v>2885571</v>
      </c>
    </row>
    <row r="14983" spans="1:6" x14ac:dyDescent="0.25">
      <c r="A14983" s="2" t="s">
        <v>372</v>
      </c>
      <c r="B14983" s="2" t="s">
        <v>423</v>
      </c>
      <c r="C14983" s="2" t="s">
        <v>387</v>
      </c>
      <c r="D14983" s="2">
        <v>2012</v>
      </c>
      <c r="E14983" s="2" t="s">
        <v>388</v>
      </c>
      <c r="F14983" s="2">
        <v>2575718</v>
      </c>
    </row>
    <row r="14984" spans="1:6" x14ac:dyDescent="0.25">
      <c r="A14984" s="2" t="s">
        <v>372</v>
      </c>
      <c r="B14984" s="2" t="s">
        <v>423</v>
      </c>
      <c r="C14984" s="2" t="s">
        <v>387</v>
      </c>
      <c r="D14984" s="2">
        <v>2013</v>
      </c>
      <c r="E14984" s="2" t="s">
        <v>388</v>
      </c>
      <c r="F14984" s="2">
        <v>2862310</v>
      </c>
    </row>
    <row r="14985" spans="1:6" x14ac:dyDescent="0.25">
      <c r="A14985" s="2" t="s">
        <v>372</v>
      </c>
      <c r="B14985" s="2" t="s">
        <v>423</v>
      </c>
      <c r="C14985" s="2" t="s">
        <v>387</v>
      </c>
      <c r="D14985" s="2">
        <v>2014</v>
      </c>
      <c r="E14985" s="2" t="s">
        <v>388</v>
      </c>
      <c r="F14985" s="2">
        <v>14812198</v>
      </c>
    </row>
    <row r="14986" spans="1:6" x14ac:dyDescent="0.25">
      <c r="A14986" s="2" t="s">
        <v>372</v>
      </c>
      <c r="B14986" s="2" t="s">
        <v>423</v>
      </c>
      <c r="C14986" s="2" t="s">
        <v>387</v>
      </c>
      <c r="D14986" s="2">
        <v>2015</v>
      </c>
      <c r="E14986" s="2" t="s">
        <v>388</v>
      </c>
      <c r="F14986" s="2">
        <v>1617879</v>
      </c>
    </row>
    <row r="14987" spans="1:6" x14ac:dyDescent="0.25">
      <c r="A14987" s="2" t="s">
        <v>372</v>
      </c>
      <c r="B14987" s="2" t="s">
        <v>423</v>
      </c>
      <c r="C14987" s="2" t="s">
        <v>387</v>
      </c>
      <c r="D14987" s="2">
        <v>2016</v>
      </c>
      <c r="E14987" s="2" t="s">
        <v>388</v>
      </c>
      <c r="F14987" s="2">
        <v>1720906</v>
      </c>
    </row>
    <row r="14988" spans="1:6" x14ac:dyDescent="0.25">
      <c r="A14988" s="2" t="s">
        <v>372</v>
      </c>
      <c r="B14988" s="2" t="s">
        <v>423</v>
      </c>
      <c r="C14988" s="2" t="s">
        <v>387</v>
      </c>
      <c r="D14988" s="2">
        <v>2017</v>
      </c>
      <c r="E14988" s="2" t="s">
        <v>388</v>
      </c>
      <c r="F14988" s="2">
        <v>1855953</v>
      </c>
    </row>
    <row r="14989" spans="1:6" x14ac:dyDescent="0.25">
      <c r="A14989" s="2" t="s">
        <v>372</v>
      </c>
      <c r="B14989" s="2" t="s">
        <v>423</v>
      </c>
      <c r="C14989" s="2" t="s">
        <v>387</v>
      </c>
      <c r="D14989" s="2">
        <v>2018</v>
      </c>
      <c r="E14989" s="2" t="s">
        <v>388</v>
      </c>
      <c r="F14989" s="2">
        <v>1816306</v>
      </c>
    </row>
    <row r="14990" spans="1:6" x14ac:dyDescent="0.25">
      <c r="A14990" s="2" t="s">
        <v>372</v>
      </c>
      <c r="B14990" s="2" t="s">
        <v>423</v>
      </c>
      <c r="C14990" s="2" t="s">
        <v>387</v>
      </c>
      <c r="D14990" s="2">
        <v>2019</v>
      </c>
      <c r="E14990" s="2" t="s">
        <v>388</v>
      </c>
      <c r="F14990" s="2">
        <v>1924751</v>
      </c>
    </row>
    <row r="14991" spans="1:6" x14ac:dyDescent="0.25">
      <c r="A14991" s="2" t="s">
        <v>372</v>
      </c>
      <c r="B14991" s="2" t="s">
        <v>423</v>
      </c>
      <c r="C14991" s="2" t="s">
        <v>387</v>
      </c>
      <c r="D14991" s="2">
        <v>2020</v>
      </c>
      <c r="E14991" s="2" t="s">
        <v>388</v>
      </c>
      <c r="F14991" s="2">
        <v>2023145</v>
      </c>
    </row>
    <row r="14992" spans="1:6" x14ac:dyDescent="0.25">
      <c r="A14992" s="2" t="s">
        <v>372</v>
      </c>
      <c r="B14992" s="2" t="s">
        <v>423</v>
      </c>
      <c r="C14992" s="2" t="s">
        <v>387</v>
      </c>
      <c r="D14992" s="2">
        <v>2021</v>
      </c>
      <c r="E14992" s="2" t="s">
        <v>388</v>
      </c>
      <c r="F14992" s="2">
        <v>2097331</v>
      </c>
    </row>
    <row r="14993" spans="1:6" x14ac:dyDescent="0.25">
      <c r="A14993" s="2" t="s">
        <v>372</v>
      </c>
      <c r="B14993" s="2" t="s">
        <v>423</v>
      </c>
      <c r="C14993" s="2" t="s">
        <v>389</v>
      </c>
      <c r="D14993" s="2">
        <v>2010</v>
      </c>
      <c r="E14993" s="2" t="s">
        <v>388</v>
      </c>
      <c r="F14993" s="2">
        <v>613183</v>
      </c>
    </row>
    <row r="14994" spans="1:6" x14ac:dyDescent="0.25">
      <c r="A14994" s="2" t="s">
        <v>372</v>
      </c>
      <c r="B14994" s="2" t="s">
        <v>423</v>
      </c>
      <c r="C14994" s="2" t="s">
        <v>389</v>
      </c>
      <c r="D14994" s="2">
        <v>2011</v>
      </c>
      <c r="E14994" s="2" t="s">
        <v>388</v>
      </c>
      <c r="F14994" s="2">
        <v>2706208</v>
      </c>
    </row>
    <row r="14995" spans="1:6" x14ac:dyDescent="0.25">
      <c r="A14995" s="2" t="s">
        <v>372</v>
      </c>
      <c r="B14995" s="2" t="s">
        <v>423</v>
      </c>
      <c r="C14995" s="2" t="s">
        <v>389</v>
      </c>
      <c r="D14995" s="2">
        <v>2012</v>
      </c>
      <c r="E14995" s="2" t="s">
        <v>388</v>
      </c>
      <c r="F14995" s="2">
        <v>791400</v>
      </c>
    </row>
    <row r="14996" spans="1:6" x14ac:dyDescent="0.25">
      <c r="A14996" s="2" t="s">
        <v>372</v>
      </c>
      <c r="B14996" s="2" t="s">
        <v>423</v>
      </c>
      <c r="C14996" s="2" t="s">
        <v>389</v>
      </c>
      <c r="D14996" s="2">
        <v>2013</v>
      </c>
      <c r="E14996" s="2" t="s">
        <v>388</v>
      </c>
      <c r="F14996" s="2">
        <v>200000</v>
      </c>
    </row>
    <row r="14997" spans="1:6" x14ac:dyDescent="0.25">
      <c r="A14997" s="2" t="s">
        <v>372</v>
      </c>
      <c r="B14997" s="2" t="s">
        <v>423</v>
      </c>
      <c r="C14997" s="2" t="s">
        <v>389</v>
      </c>
      <c r="D14997" s="2">
        <v>2014</v>
      </c>
      <c r="E14997" s="2" t="s">
        <v>388</v>
      </c>
      <c r="F14997" s="2">
        <v>3959000</v>
      </c>
    </row>
    <row r="14998" spans="1:6" x14ac:dyDescent="0.25">
      <c r="A14998" s="2" t="s">
        <v>372</v>
      </c>
      <c r="B14998" s="2" t="s">
        <v>423</v>
      </c>
      <c r="C14998" s="2" t="s">
        <v>389</v>
      </c>
      <c r="D14998" s="2">
        <v>2015</v>
      </c>
      <c r="E14998" s="2" t="s">
        <v>388</v>
      </c>
      <c r="F14998" s="2">
        <v>2233758</v>
      </c>
    </row>
    <row r="14999" spans="1:6" x14ac:dyDescent="0.25">
      <c r="A14999" s="2" t="s">
        <v>372</v>
      </c>
      <c r="B14999" s="2" t="s">
        <v>423</v>
      </c>
      <c r="C14999" s="2" t="s">
        <v>389</v>
      </c>
      <c r="D14999" s="2">
        <v>2016</v>
      </c>
      <c r="E14999" s="2" t="s">
        <v>388</v>
      </c>
      <c r="F14999" s="2">
        <v>533150</v>
      </c>
    </row>
    <row r="15000" spans="1:6" x14ac:dyDescent="0.25">
      <c r="A15000" s="2" t="s">
        <v>372</v>
      </c>
      <c r="B15000" s="2" t="s">
        <v>423</v>
      </c>
      <c r="C15000" s="2" t="s">
        <v>389</v>
      </c>
      <c r="D15000" s="2">
        <v>2017</v>
      </c>
      <c r="E15000" s="2" t="s">
        <v>388</v>
      </c>
      <c r="F15000" s="2">
        <v>968515</v>
      </c>
    </row>
    <row r="15001" spans="1:6" x14ac:dyDescent="0.25">
      <c r="A15001" s="2" t="s">
        <v>372</v>
      </c>
      <c r="B15001" s="2" t="s">
        <v>423</v>
      </c>
      <c r="C15001" s="2" t="s">
        <v>389</v>
      </c>
      <c r="D15001" s="2">
        <v>2018</v>
      </c>
      <c r="E15001" s="2" t="s">
        <v>388</v>
      </c>
      <c r="F15001" s="2">
        <v>1152101</v>
      </c>
    </row>
    <row r="15002" spans="1:6" x14ac:dyDescent="0.25">
      <c r="A15002" s="2" t="s">
        <v>372</v>
      </c>
      <c r="B15002" s="2" t="s">
        <v>423</v>
      </c>
      <c r="C15002" s="2" t="s">
        <v>389</v>
      </c>
      <c r="D15002" s="2">
        <v>2019</v>
      </c>
      <c r="E15002" s="2" t="s">
        <v>388</v>
      </c>
      <c r="F15002" s="2">
        <v>1250295</v>
      </c>
    </row>
    <row r="15003" spans="1:6" x14ac:dyDescent="0.25">
      <c r="A15003" s="2" t="s">
        <v>372</v>
      </c>
      <c r="B15003" s="2" t="s">
        <v>423</v>
      </c>
      <c r="C15003" s="2" t="s">
        <v>389</v>
      </c>
      <c r="D15003" s="2">
        <v>2020</v>
      </c>
      <c r="E15003" s="2" t="s">
        <v>388</v>
      </c>
      <c r="F15003" s="2">
        <v>1286545</v>
      </c>
    </row>
    <row r="15004" spans="1:6" x14ac:dyDescent="0.25">
      <c r="A15004" s="2" t="s">
        <v>372</v>
      </c>
      <c r="B15004" s="2" t="s">
        <v>423</v>
      </c>
      <c r="C15004" s="2" t="s">
        <v>389</v>
      </c>
      <c r="D15004" s="2">
        <v>2021</v>
      </c>
      <c r="E15004" s="2" t="s">
        <v>388</v>
      </c>
      <c r="F15004" s="2">
        <v>1323688</v>
      </c>
    </row>
    <row r="15005" spans="1:6" x14ac:dyDescent="0.25">
      <c r="A15005" s="2" t="s">
        <v>372</v>
      </c>
      <c r="B15005" s="2" t="s">
        <v>423</v>
      </c>
      <c r="C15005" s="2" t="s">
        <v>390</v>
      </c>
      <c r="D15005" s="2">
        <v>2010</v>
      </c>
      <c r="E15005" s="2" t="s">
        <v>388</v>
      </c>
      <c r="F15005" s="2">
        <v>1244119</v>
      </c>
    </row>
    <row r="15006" spans="1:6" x14ac:dyDescent="0.25">
      <c r="A15006" s="2" t="s">
        <v>372</v>
      </c>
      <c r="B15006" s="2" t="s">
        <v>423</v>
      </c>
      <c r="C15006" s="2" t="s">
        <v>390</v>
      </c>
      <c r="D15006" s="2">
        <v>2011</v>
      </c>
      <c r="E15006" s="2" t="s">
        <v>388</v>
      </c>
      <c r="F15006" s="2">
        <v>1425285</v>
      </c>
    </row>
    <row r="15007" spans="1:6" x14ac:dyDescent="0.25">
      <c r="A15007" s="2" t="s">
        <v>372</v>
      </c>
      <c r="B15007" s="2" t="s">
        <v>423</v>
      </c>
      <c r="C15007" s="2" t="s">
        <v>390</v>
      </c>
      <c r="D15007" s="2">
        <v>2012</v>
      </c>
      <c r="E15007" s="2" t="s">
        <v>388</v>
      </c>
      <c r="F15007" s="2">
        <v>2302928</v>
      </c>
    </row>
    <row r="15008" spans="1:6" x14ac:dyDescent="0.25">
      <c r="A15008" s="2" t="s">
        <v>372</v>
      </c>
      <c r="B15008" s="2" t="s">
        <v>423</v>
      </c>
      <c r="C15008" s="2" t="s">
        <v>390</v>
      </c>
      <c r="D15008" s="2">
        <v>2013</v>
      </c>
      <c r="E15008" s="2" t="s">
        <v>388</v>
      </c>
      <c r="F15008" s="2">
        <v>2553422</v>
      </c>
    </row>
    <row r="15009" spans="1:6" x14ac:dyDescent="0.25">
      <c r="A15009" s="2" t="s">
        <v>372</v>
      </c>
      <c r="B15009" s="2" t="s">
        <v>423</v>
      </c>
      <c r="C15009" s="2" t="s">
        <v>390</v>
      </c>
      <c r="D15009" s="2">
        <v>2014</v>
      </c>
      <c r="E15009" s="2" t="s">
        <v>388</v>
      </c>
      <c r="F15009" s="2">
        <v>1506130</v>
      </c>
    </row>
    <row r="15010" spans="1:6" x14ac:dyDescent="0.25">
      <c r="A15010" s="2" t="s">
        <v>372</v>
      </c>
      <c r="B15010" s="2" t="s">
        <v>423</v>
      </c>
      <c r="C15010" s="2" t="s">
        <v>390</v>
      </c>
      <c r="D15010" s="2">
        <v>2015</v>
      </c>
      <c r="E15010" s="2" t="s">
        <v>388</v>
      </c>
      <c r="F15010" s="2">
        <v>2480532</v>
      </c>
    </row>
    <row r="15011" spans="1:6" x14ac:dyDescent="0.25">
      <c r="A15011" s="2" t="s">
        <v>372</v>
      </c>
      <c r="B15011" s="2" t="s">
        <v>423</v>
      </c>
      <c r="C15011" s="2" t="s">
        <v>390</v>
      </c>
      <c r="D15011" s="2">
        <v>2016</v>
      </c>
      <c r="E15011" s="2" t="s">
        <v>388</v>
      </c>
      <c r="F15011" s="2">
        <v>2252886</v>
      </c>
    </row>
    <row r="15012" spans="1:6" x14ac:dyDescent="0.25">
      <c r="A15012" s="2" t="s">
        <v>372</v>
      </c>
      <c r="B15012" s="2" t="s">
        <v>423</v>
      </c>
      <c r="C15012" s="2" t="s">
        <v>390</v>
      </c>
      <c r="D15012" s="2">
        <v>2017</v>
      </c>
      <c r="E15012" s="2" t="s">
        <v>388</v>
      </c>
      <c r="F15012" s="2">
        <v>2039657</v>
      </c>
    </row>
    <row r="15013" spans="1:6" x14ac:dyDescent="0.25">
      <c r="A15013" s="2" t="s">
        <v>372</v>
      </c>
      <c r="B15013" s="2" t="s">
        <v>423</v>
      </c>
      <c r="C15013" s="2" t="s">
        <v>390</v>
      </c>
      <c r="D15013" s="2">
        <v>2018</v>
      </c>
      <c r="E15013" s="2" t="s">
        <v>388</v>
      </c>
      <c r="F15013" s="2">
        <v>2224645</v>
      </c>
    </row>
    <row r="15014" spans="1:6" x14ac:dyDescent="0.25">
      <c r="A15014" s="2" t="s">
        <v>372</v>
      </c>
      <c r="B15014" s="2" t="s">
        <v>423</v>
      </c>
      <c r="C15014" s="2" t="s">
        <v>390</v>
      </c>
      <c r="D15014" s="2">
        <v>2019</v>
      </c>
      <c r="E15014" s="2" t="s">
        <v>388</v>
      </c>
      <c r="F15014" s="2">
        <v>2501362</v>
      </c>
    </row>
    <row r="15015" spans="1:6" x14ac:dyDescent="0.25">
      <c r="A15015" s="2" t="s">
        <v>372</v>
      </c>
      <c r="B15015" s="2" t="s">
        <v>423</v>
      </c>
      <c r="C15015" s="2" t="s">
        <v>390</v>
      </c>
      <c r="D15015" s="2">
        <v>2020</v>
      </c>
      <c r="E15015" s="2" t="s">
        <v>388</v>
      </c>
      <c r="F15015" s="2">
        <v>2685774</v>
      </c>
    </row>
    <row r="15016" spans="1:6" x14ac:dyDescent="0.25">
      <c r="A15016" s="2" t="s">
        <v>372</v>
      </c>
      <c r="B15016" s="2" t="s">
        <v>423</v>
      </c>
      <c r="C15016" s="2" t="s">
        <v>390</v>
      </c>
      <c r="D15016" s="2">
        <v>2021</v>
      </c>
      <c r="E15016" s="2" t="s">
        <v>388</v>
      </c>
      <c r="F15016" s="2">
        <v>2907026</v>
      </c>
    </row>
    <row r="15017" spans="1:6" x14ac:dyDescent="0.25">
      <c r="A15017" s="2" t="s">
        <v>373</v>
      </c>
      <c r="B15017" s="2" t="s">
        <v>404</v>
      </c>
      <c r="C15017" s="2" t="s">
        <v>387</v>
      </c>
      <c r="D15017" s="2">
        <v>2010</v>
      </c>
      <c r="E15017" s="2" t="s">
        <v>388</v>
      </c>
      <c r="F15017" s="2">
        <v>69134067</v>
      </c>
    </row>
    <row r="15018" spans="1:6" x14ac:dyDescent="0.25">
      <c r="A15018" s="2" t="s">
        <v>373</v>
      </c>
      <c r="B15018" s="2" t="s">
        <v>404</v>
      </c>
      <c r="C15018" s="2" t="s">
        <v>387</v>
      </c>
      <c r="D15018" s="2">
        <v>2011</v>
      </c>
      <c r="E15018" s="2" t="s">
        <v>388</v>
      </c>
      <c r="F15018" s="2">
        <v>53014570</v>
      </c>
    </row>
    <row r="15019" spans="1:6" x14ac:dyDescent="0.25">
      <c r="A15019" s="2" t="s">
        <v>373</v>
      </c>
      <c r="B15019" s="2" t="s">
        <v>404</v>
      </c>
      <c r="C15019" s="2" t="s">
        <v>387</v>
      </c>
      <c r="D15019" s="2">
        <v>2012</v>
      </c>
      <c r="E15019" s="2" t="s">
        <v>388</v>
      </c>
      <c r="F15019" s="2">
        <v>83574677</v>
      </c>
    </row>
    <row r="15020" spans="1:6" x14ac:dyDescent="0.25">
      <c r="A15020" s="2" t="s">
        <v>373</v>
      </c>
      <c r="B15020" s="2" t="s">
        <v>404</v>
      </c>
      <c r="C15020" s="2" t="s">
        <v>387</v>
      </c>
      <c r="D15020" s="2">
        <v>2013</v>
      </c>
      <c r="E15020" s="2" t="s">
        <v>388</v>
      </c>
      <c r="F15020" s="2">
        <v>151588573</v>
      </c>
    </row>
    <row r="15021" spans="1:6" x14ac:dyDescent="0.25">
      <c r="A15021" s="2" t="s">
        <v>373</v>
      </c>
      <c r="B15021" s="2" t="s">
        <v>404</v>
      </c>
      <c r="C15021" s="2" t="s">
        <v>387</v>
      </c>
      <c r="D15021" s="2">
        <v>2014</v>
      </c>
      <c r="E15021" s="2" t="s">
        <v>388</v>
      </c>
      <c r="F15021" s="2">
        <v>198327756</v>
      </c>
    </row>
    <row r="15022" spans="1:6" x14ac:dyDescent="0.25">
      <c r="A15022" s="2" t="s">
        <v>373</v>
      </c>
      <c r="B15022" s="2" t="s">
        <v>404</v>
      </c>
      <c r="C15022" s="2" t="s">
        <v>387</v>
      </c>
      <c r="D15022" s="2">
        <v>2015</v>
      </c>
      <c r="E15022" s="2" t="s">
        <v>388</v>
      </c>
      <c r="F15022" s="2">
        <v>126196274</v>
      </c>
    </row>
    <row r="15023" spans="1:6" x14ac:dyDescent="0.25">
      <c r="A15023" s="2" t="s">
        <v>373</v>
      </c>
      <c r="B15023" s="2" t="s">
        <v>404</v>
      </c>
      <c r="C15023" s="2" t="s">
        <v>387</v>
      </c>
      <c r="D15023" s="2">
        <v>2016</v>
      </c>
      <c r="E15023" s="2" t="s">
        <v>388</v>
      </c>
      <c r="F15023" s="2">
        <v>104395184</v>
      </c>
    </row>
    <row r="15024" spans="1:6" x14ac:dyDescent="0.25">
      <c r="A15024" s="2" t="s">
        <v>373</v>
      </c>
      <c r="B15024" s="2" t="s">
        <v>404</v>
      </c>
      <c r="C15024" s="2" t="s">
        <v>387</v>
      </c>
      <c r="D15024" s="2">
        <v>2017</v>
      </c>
      <c r="E15024" s="2" t="s">
        <v>388</v>
      </c>
      <c r="F15024" s="2">
        <v>352735995</v>
      </c>
    </row>
    <row r="15025" spans="1:6" x14ac:dyDescent="0.25">
      <c r="A15025" s="2" t="s">
        <v>373</v>
      </c>
      <c r="B15025" s="2" t="s">
        <v>404</v>
      </c>
      <c r="C15025" s="2" t="s">
        <v>387</v>
      </c>
      <c r="D15025" s="2">
        <v>2018</v>
      </c>
      <c r="E15025" s="2" t="s">
        <v>388</v>
      </c>
      <c r="F15025" s="2">
        <v>197638373</v>
      </c>
    </row>
    <row r="15026" spans="1:6" x14ac:dyDescent="0.25">
      <c r="A15026" s="2" t="s">
        <v>373</v>
      </c>
      <c r="B15026" s="2" t="s">
        <v>404</v>
      </c>
      <c r="C15026" s="2" t="s">
        <v>387</v>
      </c>
      <c r="D15026" s="2">
        <v>2019</v>
      </c>
      <c r="E15026" s="2" t="s">
        <v>388</v>
      </c>
      <c r="F15026" s="2">
        <v>210277902</v>
      </c>
    </row>
    <row r="15027" spans="1:6" x14ac:dyDescent="0.25">
      <c r="A15027" s="2" t="s">
        <v>373</v>
      </c>
      <c r="B15027" s="2" t="s">
        <v>404</v>
      </c>
      <c r="C15027" s="2" t="s">
        <v>387</v>
      </c>
      <c r="D15027" s="2">
        <v>2020</v>
      </c>
      <c r="E15027" s="2" t="s">
        <v>388</v>
      </c>
      <c r="F15027" s="2">
        <v>222591145</v>
      </c>
    </row>
    <row r="15028" spans="1:6" x14ac:dyDescent="0.25">
      <c r="A15028" s="2" t="s">
        <v>373</v>
      </c>
      <c r="B15028" s="2" t="s">
        <v>404</v>
      </c>
      <c r="C15028" s="2" t="s">
        <v>387</v>
      </c>
      <c r="D15028" s="2">
        <v>2021</v>
      </c>
      <c r="E15028" s="2" t="s">
        <v>388</v>
      </c>
      <c r="F15028" s="2">
        <v>230607991</v>
      </c>
    </row>
    <row r="15029" spans="1:6" x14ac:dyDescent="0.25">
      <c r="A15029" s="2" t="s">
        <v>373</v>
      </c>
      <c r="B15029" s="2" t="s">
        <v>404</v>
      </c>
      <c r="C15029" s="2" t="s">
        <v>389</v>
      </c>
      <c r="D15029" s="2">
        <v>2010</v>
      </c>
      <c r="E15029" s="2" t="s">
        <v>388</v>
      </c>
      <c r="F15029" s="2">
        <v>176709778</v>
      </c>
    </row>
    <row r="15030" spans="1:6" x14ac:dyDescent="0.25">
      <c r="A15030" s="2" t="s">
        <v>373</v>
      </c>
      <c r="B15030" s="2" t="s">
        <v>404</v>
      </c>
      <c r="C15030" s="2" t="s">
        <v>389</v>
      </c>
      <c r="D15030" s="2">
        <v>2011</v>
      </c>
      <c r="E15030" s="2" t="s">
        <v>388</v>
      </c>
      <c r="F15030" s="2">
        <v>727440050</v>
      </c>
    </row>
    <row r="15031" spans="1:6" x14ac:dyDescent="0.25">
      <c r="A15031" s="2" t="s">
        <v>373</v>
      </c>
      <c r="B15031" s="2" t="s">
        <v>404</v>
      </c>
      <c r="C15031" s="2" t="s">
        <v>389</v>
      </c>
      <c r="D15031" s="2">
        <v>2012</v>
      </c>
      <c r="E15031" s="2" t="s">
        <v>388</v>
      </c>
      <c r="F15031" s="2">
        <v>96826240</v>
      </c>
    </row>
    <row r="15032" spans="1:6" x14ac:dyDescent="0.25">
      <c r="A15032" s="2" t="s">
        <v>373</v>
      </c>
      <c r="B15032" s="2" t="s">
        <v>404</v>
      </c>
      <c r="C15032" s="2" t="s">
        <v>389</v>
      </c>
      <c r="D15032" s="2">
        <v>2013</v>
      </c>
      <c r="E15032" s="2" t="s">
        <v>388</v>
      </c>
      <c r="F15032" s="2">
        <v>181153286</v>
      </c>
    </row>
    <row r="15033" spans="1:6" x14ac:dyDescent="0.25">
      <c r="A15033" s="2" t="s">
        <v>373</v>
      </c>
      <c r="B15033" s="2" t="s">
        <v>404</v>
      </c>
      <c r="C15033" s="2" t="s">
        <v>389</v>
      </c>
      <c r="D15033" s="2">
        <v>2014</v>
      </c>
      <c r="E15033" s="2" t="s">
        <v>388</v>
      </c>
      <c r="F15033" s="2">
        <v>155838348</v>
      </c>
    </row>
    <row r="15034" spans="1:6" x14ac:dyDescent="0.25">
      <c r="A15034" s="2" t="s">
        <v>373</v>
      </c>
      <c r="B15034" s="2" t="s">
        <v>404</v>
      </c>
      <c r="C15034" s="2" t="s">
        <v>389</v>
      </c>
      <c r="D15034" s="2">
        <v>2015</v>
      </c>
      <c r="E15034" s="2" t="s">
        <v>388</v>
      </c>
      <c r="F15034" s="2">
        <v>338725401</v>
      </c>
    </row>
    <row r="15035" spans="1:6" x14ac:dyDescent="0.25">
      <c r="A15035" s="2" t="s">
        <v>373</v>
      </c>
      <c r="B15035" s="2" t="s">
        <v>404</v>
      </c>
      <c r="C15035" s="2" t="s">
        <v>389</v>
      </c>
      <c r="D15035" s="2">
        <v>2016</v>
      </c>
      <c r="E15035" s="2" t="s">
        <v>388</v>
      </c>
      <c r="F15035" s="2">
        <v>262047285</v>
      </c>
    </row>
    <row r="15036" spans="1:6" x14ac:dyDescent="0.25">
      <c r="A15036" s="2" t="s">
        <v>373</v>
      </c>
      <c r="B15036" s="2" t="s">
        <v>404</v>
      </c>
      <c r="C15036" s="2" t="s">
        <v>389</v>
      </c>
      <c r="D15036" s="2">
        <v>2017</v>
      </c>
      <c r="E15036" s="2" t="s">
        <v>388</v>
      </c>
      <c r="F15036" s="2">
        <v>430495503</v>
      </c>
    </row>
    <row r="15037" spans="1:6" x14ac:dyDescent="0.25">
      <c r="A15037" s="2" t="s">
        <v>373</v>
      </c>
      <c r="B15037" s="2" t="s">
        <v>404</v>
      </c>
      <c r="C15037" s="2" t="s">
        <v>389</v>
      </c>
      <c r="D15037" s="2">
        <v>2018</v>
      </c>
      <c r="E15037" s="2" t="s">
        <v>388</v>
      </c>
      <c r="F15037" s="2">
        <v>523497014</v>
      </c>
    </row>
    <row r="15038" spans="1:6" x14ac:dyDescent="0.25">
      <c r="A15038" s="2" t="s">
        <v>373</v>
      </c>
      <c r="B15038" s="2" t="s">
        <v>404</v>
      </c>
      <c r="C15038" s="2" t="s">
        <v>389</v>
      </c>
      <c r="D15038" s="2">
        <v>2019</v>
      </c>
      <c r="E15038" s="2" t="s">
        <v>388</v>
      </c>
      <c r="F15038" s="2">
        <v>535430216</v>
      </c>
    </row>
    <row r="15039" spans="1:6" x14ac:dyDescent="0.25">
      <c r="A15039" s="2" t="s">
        <v>373</v>
      </c>
      <c r="B15039" s="2" t="s">
        <v>404</v>
      </c>
      <c r="C15039" s="2" t="s">
        <v>389</v>
      </c>
      <c r="D15039" s="2">
        <v>2020</v>
      </c>
      <c r="E15039" s="2" t="s">
        <v>388</v>
      </c>
      <c r="F15039" s="2">
        <v>544737176</v>
      </c>
    </row>
    <row r="15040" spans="1:6" x14ac:dyDescent="0.25">
      <c r="A15040" s="2" t="s">
        <v>373</v>
      </c>
      <c r="B15040" s="2" t="s">
        <v>404</v>
      </c>
      <c r="C15040" s="2" t="s">
        <v>389</v>
      </c>
      <c r="D15040" s="2">
        <v>2021</v>
      </c>
      <c r="E15040" s="2" t="s">
        <v>388</v>
      </c>
      <c r="F15040" s="2">
        <v>551948320</v>
      </c>
    </row>
    <row r="15041" spans="1:6" x14ac:dyDescent="0.25">
      <c r="A15041" s="2" t="s">
        <v>373</v>
      </c>
      <c r="B15041" s="2" t="s">
        <v>404</v>
      </c>
      <c r="C15041" s="2" t="s">
        <v>390</v>
      </c>
      <c r="D15041" s="2">
        <v>2010</v>
      </c>
      <c r="E15041" s="2" t="s">
        <v>388</v>
      </c>
      <c r="F15041" s="2">
        <v>269401561</v>
      </c>
    </row>
    <row r="15042" spans="1:6" x14ac:dyDescent="0.25">
      <c r="A15042" s="2" t="s">
        <v>373</v>
      </c>
      <c r="B15042" s="2" t="s">
        <v>404</v>
      </c>
      <c r="C15042" s="2" t="s">
        <v>390</v>
      </c>
      <c r="D15042" s="2">
        <v>2011</v>
      </c>
      <c r="E15042" s="2" t="s">
        <v>388</v>
      </c>
      <c r="F15042" s="2">
        <v>286061641</v>
      </c>
    </row>
    <row r="15043" spans="1:6" x14ac:dyDescent="0.25">
      <c r="A15043" s="2" t="s">
        <v>373</v>
      </c>
      <c r="B15043" s="2" t="s">
        <v>404</v>
      </c>
      <c r="C15043" s="2" t="s">
        <v>390</v>
      </c>
      <c r="D15043" s="2">
        <v>2012</v>
      </c>
      <c r="E15043" s="2" t="s">
        <v>388</v>
      </c>
      <c r="F15043" s="2">
        <v>228038452</v>
      </c>
    </row>
    <row r="15044" spans="1:6" x14ac:dyDescent="0.25">
      <c r="A15044" s="2" t="s">
        <v>373</v>
      </c>
      <c r="B15044" s="2" t="s">
        <v>404</v>
      </c>
      <c r="C15044" s="2" t="s">
        <v>390</v>
      </c>
      <c r="D15044" s="2">
        <v>2013</v>
      </c>
      <c r="E15044" s="2" t="s">
        <v>388</v>
      </c>
      <c r="F15044" s="2">
        <v>272899529</v>
      </c>
    </row>
    <row r="15045" spans="1:6" x14ac:dyDescent="0.25">
      <c r="A15045" s="2" t="s">
        <v>373</v>
      </c>
      <c r="B15045" s="2" t="s">
        <v>404</v>
      </c>
      <c r="C15045" s="2" t="s">
        <v>390</v>
      </c>
      <c r="D15045" s="2">
        <v>2014</v>
      </c>
      <c r="E15045" s="2" t="s">
        <v>388</v>
      </c>
      <c r="F15045" s="2">
        <v>321821445</v>
      </c>
    </row>
    <row r="15046" spans="1:6" x14ac:dyDescent="0.25">
      <c r="A15046" s="2" t="s">
        <v>373</v>
      </c>
      <c r="B15046" s="2" t="s">
        <v>404</v>
      </c>
      <c r="C15046" s="2" t="s">
        <v>390</v>
      </c>
      <c r="D15046" s="2">
        <v>2015</v>
      </c>
      <c r="E15046" s="2" t="s">
        <v>388</v>
      </c>
      <c r="F15046" s="2">
        <v>399623664</v>
      </c>
    </row>
    <row r="15047" spans="1:6" x14ac:dyDescent="0.25">
      <c r="A15047" s="2" t="s">
        <v>373</v>
      </c>
      <c r="B15047" s="2" t="s">
        <v>404</v>
      </c>
      <c r="C15047" s="2" t="s">
        <v>390</v>
      </c>
      <c r="D15047" s="2">
        <v>2016</v>
      </c>
      <c r="E15047" s="2" t="s">
        <v>388</v>
      </c>
      <c r="F15047" s="2">
        <v>368225987</v>
      </c>
    </row>
    <row r="15048" spans="1:6" x14ac:dyDescent="0.25">
      <c r="A15048" s="2" t="s">
        <v>373</v>
      </c>
      <c r="B15048" s="2" t="s">
        <v>404</v>
      </c>
      <c r="C15048" s="2" t="s">
        <v>390</v>
      </c>
      <c r="D15048" s="2">
        <v>2017</v>
      </c>
      <c r="E15048" s="2" t="s">
        <v>388</v>
      </c>
      <c r="F15048" s="2">
        <v>559029449</v>
      </c>
    </row>
    <row r="15049" spans="1:6" x14ac:dyDescent="0.25">
      <c r="A15049" s="2" t="s">
        <v>373</v>
      </c>
      <c r="B15049" s="2" t="s">
        <v>404</v>
      </c>
      <c r="C15049" s="2" t="s">
        <v>390</v>
      </c>
      <c r="D15049" s="2">
        <v>2018</v>
      </c>
      <c r="E15049" s="2" t="s">
        <v>388</v>
      </c>
      <c r="F15049" s="2">
        <v>537272418</v>
      </c>
    </row>
    <row r="15050" spans="1:6" x14ac:dyDescent="0.25">
      <c r="A15050" s="2" t="s">
        <v>373</v>
      </c>
      <c r="B15050" s="2" t="s">
        <v>404</v>
      </c>
      <c r="C15050" s="2" t="s">
        <v>390</v>
      </c>
      <c r="D15050" s="2">
        <v>2019</v>
      </c>
      <c r="E15050" s="2" t="s">
        <v>388</v>
      </c>
      <c r="F15050" s="2">
        <v>574452461</v>
      </c>
    </row>
    <row r="15051" spans="1:6" x14ac:dyDescent="0.25">
      <c r="A15051" s="2" t="s">
        <v>373</v>
      </c>
      <c r="B15051" s="2" t="s">
        <v>404</v>
      </c>
      <c r="C15051" s="2" t="s">
        <v>390</v>
      </c>
      <c r="D15051" s="2">
        <v>2020</v>
      </c>
      <c r="E15051" s="2" t="s">
        <v>388</v>
      </c>
      <c r="F15051" s="2">
        <v>640951110</v>
      </c>
    </row>
    <row r="15052" spans="1:6" x14ac:dyDescent="0.25">
      <c r="A15052" s="2" t="s">
        <v>373</v>
      </c>
      <c r="B15052" s="2" t="s">
        <v>404</v>
      </c>
      <c r="C15052" s="2" t="s">
        <v>390</v>
      </c>
      <c r="D15052" s="2">
        <v>2021</v>
      </c>
      <c r="E15052" s="2" t="s">
        <v>388</v>
      </c>
      <c r="F15052" s="2">
        <v>677533894</v>
      </c>
    </row>
    <row r="15053" spans="1:6" x14ac:dyDescent="0.25">
      <c r="A15053" s="2" t="s">
        <v>374</v>
      </c>
      <c r="B15053" s="2" t="s">
        <v>408</v>
      </c>
      <c r="C15053" s="2" t="s">
        <v>387</v>
      </c>
      <c r="D15053" s="2">
        <v>2010</v>
      </c>
      <c r="E15053" s="2" t="s">
        <v>388</v>
      </c>
      <c r="F15053" s="2">
        <v>184437322</v>
      </c>
    </row>
    <row r="15054" spans="1:6" x14ac:dyDescent="0.25">
      <c r="A15054" s="2" t="s">
        <v>374</v>
      </c>
      <c r="B15054" s="2" t="s">
        <v>408</v>
      </c>
      <c r="C15054" s="2" t="s">
        <v>387</v>
      </c>
      <c r="D15054" s="2">
        <v>2011</v>
      </c>
      <c r="E15054" s="2" t="s">
        <v>388</v>
      </c>
      <c r="F15054" s="2">
        <v>115810366</v>
      </c>
    </row>
    <row r="15055" spans="1:6" x14ac:dyDescent="0.25">
      <c r="A15055" s="2" t="s">
        <v>374</v>
      </c>
      <c r="B15055" s="2" t="s">
        <v>408</v>
      </c>
      <c r="C15055" s="2" t="s">
        <v>387</v>
      </c>
      <c r="D15055" s="2">
        <v>2012</v>
      </c>
      <c r="E15055" s="2" t="s">
        <v>388</v>
      </c>
      <c r="F15055" s="2">
        <v>148665465</v>
      </c>
    </row>
    <row r="15056" spans="1:6" x14ac:dyDescent="0.25">
      <c r="A15056" s="2" t="s">
        <v>374</v>
      </c>
      <c r="B15056" s="2" t="s">
        <v>408</v>
      </c>
      <c r="C15056" s="2" t="s">
        <v>387</v>
      </c>
      <c r="D15056" s="2">
        <v>2013</v>
      </c>
      <c r="E15056" s="2" t="s">
        <v>388</v>
      </c>
      <c r="F15056" s="2">
        <v>186097632</v>
      </c>
    </row>
    <row r="15057" spans="1:6" x14ac:dyDescent="0.25">
      <c r="A15057" s="2" t="s">
        <v>374</v>
      </c>
      <c r="B15057" s="2" t="s">
        <v>408</v>
      </c>
      <c r="C15057" s="2" t="s">
        <v>387</v>
      </c>
      <c r="D15057" s="2">
        <v>2014</v>
      </c>
      <c r="E15057" s="2" t="s">
        <v>388</v>
      </c>
      <c r="F15057" s="2">
        <v>114015474</v>
      </c>
    </row>
    <row r="15058" spans="1:6" x14ac:dyDescent="0.25">
      <c r="A15058" s="2" t="s">
        <v>374</v>
      </c>
      <c r="B15058" s="2" t="s">
        <v>408</v>
      </c>
      <c r="C15058" s="2" t="s">
        <v>387</v>
      </c>
      <c r="D15058" s="2">
        <v>2015</v>
      </c>
      <c r="E15058" s="2" t="s">
        <v>388</v>
      </c>
      <c r="F15058" s="2">
        <v>185915613</v>
      </c>
    </row>
    <row r="15059" spans="1:6" x14ac:dyDescent="0.25">
      <c r="A15059" s="2" t="s">
        <v>374</v>
      </c>
      <c r="B15059" s="2" t="s">
        <v>408</v>
      </c>
      <c r="C15059" s="2" t="s">
        <v>387</v>
      </c>
      <c r="D15059" s="2">
        <v>2016</v>
      </c>
      <c r="E15059" s="2" t="s">
        <v>388</v>
      </c>
      <c r="F15059" s="2">
        <v>270339023</v>
      </c>
    </row>
    <row r="15060" spans="1:6" x14ac:dyDescent="0.25">
      <c r="A15060" s="2" t="s">
        <v>374</v>
      </c>
      <c r="B15060" s="2" t="s">
        <v>408</v>
      </c>
      <c r="C15060" s="2" t="s">
        <v>387</v>
      </c>
      <c r="D15060" s="2">
        <v>2017</v>
      </c>
      <c r="E15060" s="2" t="s">
        <v>388</v>
      </c>
      <c r="F15060" s="2">
        <v>287241420</v>
      </c>
    </row>
    <row r="15061" spans="1:6" x14ac:dyDescent="0.25">
      <c r="A15061" s="2" t="s">
        <v>374</v>
      </c>
      <c r="B15061" s="2" t="s">
        <v>408</v>
      </c>
      <c r="C15061" s="2" t="s">
        <v>387</v>
      </c>
      <c r="D15061" s="2">
        <v>2018</v>
      </c>
      <c r="E15061" s="2" t="s">
        <v>388</v>
      </c>
      <c r="F15061" s="2">
        <v>348960160</v>
      </c>
    </row>
    <row r="15062" spans="1:6" x14ac:dyDescent="0.25">
      <c r="A15062" s="2" t="s">
        <v>374</v>
      </c>
      <c r="B15062" s="2" t="s">
        <v>408</v>
      </c>
      <c r="C15062" s="2" t="s">
        <v>387</v>
      </c>
      <c r="D15062" s="2">
        <v>2019</v>
      </c>
      <c r="E15062" s="2" t="s">
        <v>388</v>
      </c>
      <c r="F15062" s="2">
        <v>370758766</v>
      </c>
    </row>
    <row r="15063" spans="1:6" x14ac:dyDescent="0.25">
      <c r="A15063" s="2" t="s">
        <v>374</v>
      </c>
      <c r="B15063" s="2" t="s">
        <v>408</v>
      </c>
      <c r="C15063" s="2" t="s">
        <v>387</v>
      </c>
      <c r="D15063" s="2">
        <v>2020</v>
      </c>
      <c r="E15063" s="2" t="s">
        <v>388</v>
      </c>
      <c r="F15063" s="2">
        <v>391854105</v>
      </c>
    </row>
    <row r="15064" spans="1:6" x14ac:dyDescent="0.25">
      <c r="A15064" s="2" t="s">
        <v>374</v>
      </c>
      <c r="B15064" s="2" t="s">
        <v>408</v>
      </c>
      <c r="C15064" s="2" t="s">
        <v>387</v>
      </c>
      <c r="D15064" s="2">
        <v>2021</v>
      </c>
      <c r="E15064" s="2" t="s">
        <v>388</v>
      </c>
      <c r="F15064" s="2">
        <v>405659744</v>
      </c>
    </row>
    <row r="15065" spans="1:6" x14ac:dyDescent="0.25">
      <c r="A15065" s="2" t="s">
        <v>374</v>
      </c>
      <c r="B15065" s="2" t="s">
        <v>408</v>
      </c>
      <c r="C15065" s="2" t="s">
        <v>389</v>
      </c>
      <c r="D15065" s="2">
        <v>2010</v>
      </c>
      <c r="E15065" s="2" t="s">
        <v>388</v>
      </c>
      <c r="F15065" s="2">
        <v>319167168</v>
      </c>
    </row>
    <row r="15066" spans="1:6" x14ac:dyDescent="0.25">
      <c r="A15066" s="2" t="s">
        <v>374</v>
      </c>
      <c r="B15066" s="2" t="s">
        <v>408</v>
      </c>
      <c r="C15066" s="2" t="s">
        <v>389</v>
      </c>
      <c r="D15066" s="2">
        <v>2011</v>
      </c>
      <c r="E15066" s="2" t="s">
        <v>388</v>
      </c>
      <c r="F15066" s="2">
        <v>1699019085</v>
      </c>
    </row>
    <row r="15067" spans="1:6" x14ac:dyDescent="0.25">
      <c r="A15067" s="2" t="s">
        <v>374</v>
      </c>
      <c r="B15067" s="2" t="s">
        <v>408</v>
      </c>
      <c r="C15067" s="2" t="s">
        <v>389</v>
      </c>
      <c r="D15067" s="2">
        <v>2012</v>
      </c>
      <c r="E15067" s="2" t="s">
        <v>388</v>
      </c>
      <c r="F15067" s="2">
        <v>439647826</v>
      </c>
    </row>
    <row r="15068" spans="1:6" x14ac:dyDescent="0.25">
      <c r="A15068" s="2" t="s">
        <v>374</v>
      </c>
      <c r="B15068" s="2" t="s">
        <v>408</v>
      </c>
      <c r="C15068" s="2" t="s">
        <v>389</v>
      </c>
      <c r="D15068" s="2">
        <v>2013</v>
      </c>
      <c r="E15068" s="2" t="s">
        <v>388</v>
      </c>
      <c r="F15068" s="2">
        <v>405210398</v>
      </c>
    </row>
    <row r="15069" spans="1:6" x14ac:dyDescent="0.25">
      <c r="A15069" s="2" t="s">
        <v>374</v>
      </c>
      <c r="B15069" s="2" t="s">
        <v>408</v>
      </c>
      <c r="C15069" s="2" t="s">
        <v>389</v>
      </c>
      <c r="D15069" s="2">
        <v>2014</v>
      </c>
      <c r="E15069" s="2" t="s">
        <v>388</v>
      </c>
      <c r="F15069" s="2">
        <v>438088704</v>
      </c>
    </row>
    <row r="15070" spans="1:6" x14ac:dyDescent="0.25">
      <c r="A15070" s="2" t="s">
        <v>374</v>
      </c>
      <c r="B15070" s="2" t="s">
        <v>408</v>
      </c>
      <c r="C15070" s="2" t="s">
        <v>389</v>
      </c>
      <c r="D15070" s="2">
        <v>2015</v>
      </c>
      <c r="E15070" s="2" t="s">
        <v>388</v>
      </c>
      <c r="F15070" s="2">
        <v>662568217</v>
      </c>
    </row>
    <row r="15071" spans="1:6" x14ac:dyDescent="0.25">
      <c r="A15071" s="2" t="s">
        <v>374</v>
      </c>
      <c r="B15071" s="2" t="s">
        <v>408</v>
      </c>
      <c r="C15071" s="2" t="s">
        <v>389</v>
      </c>
      <c r="D15071" s="2">
        <v>2016</v>
      </c>
      <c r="E15071" s="2" t="s">
        <v>388</v>
      </c>
      <c r="F15071" s="2">
        <v>331705391</v>
      </c>
    </row>
    <row r="15072" spans="1:6" x14ac:dyDescent="0.25">
      <c r="A15072" s="2" t="s">
        <v>374</v>
      </c>
      <c r="B15072" s="2" t="s">
        <v>408</v>
      </c>
      <c r="C15072" s="2" t="s">
        <v>389</v>
      </c>
      <c r="D15072" s="2">
        <v>2017</v>
      </c>
      <c r="E15072" s="2" t="s">
        <v>388</v>
      </c>
      <c r="F15072" s="2">
        <v>622626442</v>
      </c>
    </row>
    <row r="15073" spans="1:6" x14ac:dyDescent="0.25">
      <c r="A15073" s="2" t="s">
        <v>374</v>
      </c>
      <c r="B15073" s="2" t="s">
        <v>408</v>
      </c>
      <c r="C15073" s="2" t="s">
        <v>389</v>
      </c>
      <c r="D15073" s="2">
        <v>2018</v>
      </c>
      <c r="E15073" s="2" t="s">
        <v>388</v>
      </c>
      <c r="F15073" s="2">
        <v>671936601</v>
      </c>
    </row>
    <row r="15074" spans="1:6" x14ac:dyDescent="0.25">
      <c r="A15074" s="2" t="s">
        <v>374</v>
      </c>
      <c r="B15074" s="2" t="s">
        <v>408</v>
      </c>
      <c r="C15074" s="2" t="s">
        <v>389</v>
      </c>
      <c r="D15074" s="2">
        <v>2019</v>
      </c>
      <c r="E15074" s="2" t="s">
        <v>388</v>
      </c>
      <c r="F15074" s="2">
        <v>675732030</v>
      </c>
    </row>
    <row r="15075" spans="1:6" x14ac:dyDescent="0.25">
      <c r="A15075" s="2" t="s">
        <v>374</v>
      </c>
      <c r="B15075" s="2" t="s">
        <v>408</v>
      </c>
      <c r="C15075" s="2" t="s">
        <v>389</v>
      </c>
      <c r="D15075" s="2">
        <v>2020</v>
      </c>
      <c r="E15075" s="2" t="s">
        <v>388</v>
      </c>
      <c r="F15075" s="2">
        <v>686025927</v>
      </c>
    </row>
    <row r="15076" spans="1:6" x14ac:dyDescent="0.25">
      <c r="A15076" s="2" t="s">
        <v>374</v>
      </c>
      <c r="B15076" s="2" t="s">
        <v>408</v>
      </c>
      <c r="C15076" s="2" t="s">
        <v>389</v>
      </c>
      <c r="D15076" s="2">
        <v>2021</v>
      </c>
      <c r="E15076" s="2" t="s">
        <v>388</v>
      </c>
      <c r="F15076" s="2">
        <v>693853260</v>
      </c>
    </row>
    <row r="15077" spans="1:6" x14ac:dyDescent="0.25">
      <c r="A15077" s="2" t="s">
        <v>374</v>
      </c>
      <c r="B15077" s="2" t="s">
        <v>408</v>
      </c>
      <c r="C15077" s="2" t="s">
        <v>390</v>
      </c>
      <c r="D15077" s="2">
        <v>2010</v>
      </c>
      <c r="E15077" s="2" t="s">
        <v>388</v>
      </c>
      <c r="F15077" s="2">
        <v>213063238</v>
      </c>
    </row>
    <row r="15078" spans="1:6" x14ac:dyDescent="0.25">
      <c r="A15078" s="2" t="s">
        <v>374</v>
      </c>
      <c r="B15078" s="2" t="s">
        <v>408</v>
      </c>
      <c r="C15078" s="2" t="s">
        <v>390</v>
      </c>
      <c r="D15078" s="2">
        <v>2011</v>
      </c>
      <c r="E15078" s="2" t="s">
        <v>388</v>
      </c>
      <c r="F15078" s="2">
        <v>223666725</v>
      </c>
    </row>
    <row r="15079" spans="1:6" x14ac:dyDescent="0.25">
      <c r="A15079" s="2" t="s">
        <v>374</v>
      </c>
      <c r="B15079" s="2" t="s">
        <v>408</v>
      </c>
      <c r="C15079" s="2" t="s">
        <v>390</v>
      </c>
      <c r="D15079" s="2">
        <v>2012</v>
      </c>
      <c r="E15079" s="2" t="s">
        <v>388</v>
      </c>
      <c r="F15079" s="2">
        <v>293121530</v>
      </c>
    </row>
    <row r="15080" spans="1:6" x14ac:dyDescent="0.25">
      <c r="A15080" s="2" t="s">
        <v>374</v>
      </c>
      <c r="B15080" s="2" t="s">
        <v>408</v>
      </c>
      <c r="C15080" s="2" t="s">
        <v>390</v>
      </c>
      <c r="D15080" s="2">
        <v>2013</v>
      </c>
      <c r="E15080" s="2" t="s">
        <v>388</v>
      </c>
      <c r="F15080" s="2">
        <v>252408487</v>
      </c>
    </row>
    <row r="15081" spans="1:6" x14ac:dyDescent="0.25">
      <c r="A15081" s="2" t="s">
        <v>374</v>
      </c>
      <c r="B15081" s="2" t="s">
        <v>408</v>
      </c>
      <c r="C15081" s="2" t="s">
        <v>390</v>
      </c>
      <c r="D15081" s="2">
        <v>2014</v>
      </c>
      <c r="E15081" s="2" t="s">
        <v>388</v>
      </c>
      <c r="F15081" s="2">
        <v>256944124</v>
      </c>
    </row>
    <row r="15082" spans="1:6" x14ac:dyDescent="0.25">
      <c r="A15082" s="2" t="s">
        <v>374</v>
      </c>
      <c r="B15082" s="2" t="s">
        <v>408</v>
      </c>
      <c r="C15082" s="2" t="s">
        <v>390</v>
      </c>
      <c r="D15082" s="2">
        <v>2015</v>
      </c>
      <c r="E15082" s="2" t="s">
        <v>388</v>
      </c>
      <c r="F15082" s="2">
        <v>65810755</v>
      </c>
    </row>
    <row r="15083" spans="1:6" x14ac:dyDescent="0.25">
      <c r="A15083" s="2" t="s">
        <v>374</v>
      </c>
      <c r="B15083" s="2" t="s">
        <v>408</v>
      </c>
      <c r="C15083" s="2" t="s">
        <v>390</v>
      </c>
      <c r="D15083" s="2">
        <v>2016</v>
      </c>
      <c r="E15083" s="2" t="s">
        <v>388</v>
      </c>
      <c r="F15083" s="2">
        <v>114468590</v>
      </c>
    </row>
    <row r="15084" spans="1:6" x14ac:dyDescent="0.25">
      <c r="A15084" s="2" t="s">
        <v>374</v>
      </c>
      <c r="B15084" s="2" t="s">
        <v>408</v>
      </c>
      <c r="C15084" s="2" t="s">
        <v>390</v>
      </c>
      <c r="D15084" s="2">
        <v>2017</v>
      </c>
      <c r="E15084" s="2" t="s">
        <v>388</v>
      </c>
      <c r="F15084" s="2">
        <v>177607167</v>
      </c>
    </row>
    <row r="15085" spans="1:6" x14ac:dyDescent="0.25">
      <c r="A15085" s="2" t="s">
        <v>374</v>
      </c>
      <c r="B15085" s="2" t="s">
        <v>408</v>
      </c>
      <c r="C15085" s="2" t="s">
        <v>390</v>
      </c>
      <c r="D15085" s="2">
        <v>2018</v>
      </c>
      <c r="E15085" s="2" t="s">
        <v>388</v>
      </c>
      <c r="F15085" s="2">
        <v>141446755</v>
      </c>
    </row>
    <row r="15086" spans="1:6" x14ac:dyDescent="0.25">
      <c r="A15086" s="2" t="s">
        <v>374</v>
      </c>
      <c r="B15086" s="2" t="s">
        <v>408</v>
      </c>
      <c r="C15086" s="2" t="s">
        <v>390</v>
      </c>
      <c r="D15086" s="2">
        <v>2019</v>
      </c>
      <c r="E15086" s="2" t="s">
        <v>388</v>
      </c>
      <c r="F15086" s="2">
        <v>144993364</v>
      </c>
    </row>
    <row r="15087" spans="1:6" x14ac:dyDescent="0.25">
      <c r="A15087" s="2" t="s">
        <v>374</v>
      </c>
      <c r="B15087" s="2" t="s">
        <v>408</v>
      </c>
      <c r="C15087" s="2" t="s">
        <v>390</v>
      </c>
      <c r="D15087" s="2">
        <v>2020</v>
      </c>
      <c r="E15087" s="2" t="s">
        <v>388</v>
      </c>
      <c r="F15087" s="2">
        <v>150961113</v>
      </c>
    </row>
    <row r="15088" spans="1:6" x14ac:dyDescent="0.25">
      <c r="A15088" s="2" t="s">
        <v>374</v>
      </c>
      <c r="B15088" s="2" t="s">
        <v>408</v>
      </c>
      <c r="C15088" s="2" t="s">
        <v>390</v>
      </c>
      <c r="D15088" s="2">
        <v>2021</v>
      </c>
      <c r="E15088" s="2" t="s">
        <v>388</v>
      </c>
      <c r="F15088" s="2">
        <v>155017673</v>
      </c>
    </row>
    <row r="15089" spans="1:6" x14ac:dyDescent="0.25">
      <c r="A15089" s="2" t="s">
        <v>375</v>
      </c>
      <c r="B15089" s="2" t="s">
        <v>409</v>
      </c>
      <c r="C15089" s="2" t="s">
        <v>387</v>
      </c>
      <c r="D15089" s="2">
        <v>2010</v>
      </c>
      <c r="E15089" s="2" t="s">
        <v>388</v>
      </c>
      <c r="F15089" s="2">
        <v>60092225</v>
      </c>
    </row>
    <row r="15090" spans="1:6" x14ac:dyDescent="0.25">
      <c r="A15090" s="2" t="s">
        <v>375</v>
      </c>
      <c r="B15090" s="2" t="s">
        <v>409</v>
      </c>
      <c r="C15090" s="2" t="s">
        <v>387</v>
      </c>
      <c r="D15090" s="2">
        <v>2011</v>
      </c>
      <c r="E15090" s="2" t="s">
        <v>388</v>
      </c>
      <c r="F15090" s="2">
        <v>56834925</v>
      </c>
    </row>
    <row r="15091" spans="1:6" x14ac:dyDescent="0.25">
      <c r="A15091" s="2" t="s">
        <v>375</v>
      </c>
      <c r="B15091" s="2" t="s">
        <v>409</v>
      </c>
      <c r="C15091" s="2" t="s">
        <v>387</v>
      </c>
      <c r="D15091" s="2">
        <v>2012</v>
      </c>
      <c r="E15091" s="2" t="s">
        <v>388</v>
      </c>
      <c r="F15091" s="2">
        <v>38504485</v>
      </c>
    </row>
    <row r="15092" spans="1:6" x14ac:dyDescent="0.25">
      <c r="A15092" s="2" t="s">
        <v>375</v>
      </c>
      <c r="B15092" s="2" t="s">
        <v>409</v>
      </c>
      <c r="C15092" s="2" t="s">
        <v>387</v>
      </c>
      <c r="D15092" s="2">
        <v>2013</v>
      </c>
      <c r="E15092" s="2" t="s">
        <v>388</v>
      </c>
      <c r="F15092" s="2">
        <v>72155670</v>
      </c>
    </row>
    <row r="15093" spans="1:6" x14ac:dyDescent="0.25">
      <c r="A15093" s="2" t="s">
        <v>375</v>
      </c>
      <c r="B15093" s="2" t="s">
        <v>409</v>
      </c>
      <c r="C15093" s="2" t="s">
        <v>387</v>
      </c>
      <c r="D15093" s="2">
        <v>2014</v>
      </c>
      <c r="E15093" s="2" t="s">
        <v>388</v>
      </c>
      <c r="F15093" s="2">
        <v>67553888</v>
      </c>
    </row>
    <row r="15094" spans="1:6" x14ac:dyDescent="0.25">
      <c r="A15094" s="2" t="s">
        <v>375</v>
      </c>
      <c r="B15094" s="2" t="s">
        <v>409</v>
      </c>
      <c r="C15094" s="2" t="s">
        <v>387</v>
      </c>
      <c r="D15094" s="2">
        <v>2015</v>
      </c>
      <c r="E15094" s="2" t="s">
        <v>388</v>
      </c>
      <c r="F15094" s="2">
        <v>29813561</v>
      </c>
    </row>
    <row r="15095" spans="1:6" x14ac:dyDescent="0.25">
      <c r="A15095" s="2" t="s">
        <v>375</v>
      </c>
      <c r="B15095" s="2" t="s">
        <v>409</v>
      </c>
      <c r="C15095" s="2" t="s">
        <v>387</v>
      </c>
      <c r="D15095" s="2">
        <v>2016</v>
      </c>
      <c r="E15095" s="2" t="s">
        <v>388</v>
      </c>
      <c r="F15095" s="2">
        <v>69739789</v>
      </c>
    </row>
    <row r="15096" spans="1:6" x14ac:dyDescent="0.25">
      <c r="A15096" s="2" t="s">
        <v>375</v>
      </c>
      <c r="B15096" s="2" t="s">
        <v>409</v>
      </c>
      <c r="C15096" s="2" t="s">
        <v>387</v>
      </c>
      <c r="D15096" s="2">
        <v>2017</v>
      </c>
      <c r="E15096" s="2" t="s">
        <v>388</v>
      </c>
      <c r="F15096" s="2">
        <v>55508716</v>
      </c>
    </row>
    <row r="15097" spans="1:6" x14ac:dyDescent="0.25">
      <c r="A15097" s="2" t="s">
        <v>375</v>
      </c>
      <c r="B15097" s="2" t="s">
        <v>409</v>
      </c>
      <c r="C15097" s="2" t="s">
        <v>387</v>
      </c>
      <c r="D15097" s="2">
        <v>2018</v>
      </c>
      <c r="E15097" s="2" t="s">
        <v>388</v>
      </c>
      <c r="F15097" s="2">
        <v>108984200</v>
      </c>
    </row>
    <row r="15098" spans="1:6" x14ac:dyDescent="0.25">
      <c r="A15098" s="2" t="s">
        <v>375</v>
      </c>
      <c r="B15098" s="2" t="s">
        <v>409</v>
      </c>
      <c r="C15098" s="2" t="s">
        <v>387</v>
      </c>
      <c r="D15098" s="2">
        <v>2019</v>
      </c>
      <c r="E15098" s="2" t="s">
        <v>388</v>
      </c>
      <c r="F15098" s="2">
        <v>114838642</v>
      </c>
    </row>
    <row r="15099" spans="1:6" x14ac:dyDescent="0.25">
      <c r="A15099" s="2" t="s">
        <v>375</v>
      </c>
      <c r="B15099" s="2" t="s">
        <v>409</v>
      </c>
      <c r="C15099" s="2" t="s">
        <v>387</v>
      </c>
      <c r="D15099" s="2">
        <v>2020</v>
      </c>
      <c r="E15099" s="2" t="s">
        <v>388</v>
      </c>
      <c r="F15099" s="2">
        <v>119747140</v>
      </c>
    </row>
    <row r="15100" spans="1:6" x14ac:dyDescent="0.25">
      <c r="A15100" s="2" t="s">
        <v>375</v>
      </c>
      <c r="B15100" s="2" t="s">
        <v>409</v>
      </c>
      <c r="C15100" s="2" t="s">
        <v>387</v>
      </c>
      <c r="D15100" s="2">
        <v>2021</v>
      </c>
      <c r="E15100" s="2" t="s">
        <v>388</v>
      </c>
      <c r="F15100" s="2">
        <v>123039839</v>
      </c>
    </row>
    <row r="15101" spans="1:6" x14ac:dyDescent="0.25">
      <c r="A15101" s="2" t="s">
        <v>375</v>
      </c>
      <c r="B15101" s="2" t="s">
        <v>409</v>
      </c>
      <c r="C15101" s="2" t="s">
        <v>389</v>
      </c>
      <c r="D15101" s="2">
        <v>2010</v>
      </c>
      <c r="E15101" s="2" t="s">
        <v>388</v>
      </c>
      <c r="F15101" s="2">
        <v>88916742</v>
      </c>
    </row>
    <row r="15102" spans="1:6" x14ac:dyDescent="0.25">
      <c r="A15102" s="2" t="s">
        <v>375</v>
      </c>
      <c r="B15102" s="2" t="s">
        <v>409</v>
      </c>
      <c r="C15102" s="2" t="s">
        <v>389</v>
      </c>
      <c r="D15102" s="2">
        <v>2011</v>
      </c>
      <c r="E15102" s="2" t="s">
        <v>388</v>
      </c>
      <c r="F15102" s="2">
        <v>102501082</v>
      </c>
    </row>
    <row r="15103" spans="1:6" x14ac:dyDescent="0.25">
      <c r="A15103" s="2" t="s">
        <v>375</v>
      </c>
      <c r="B15103" s="2" t="s">
        <v>409</v>
      </c>
      <c r="C15103" s="2" t="s">
        <v>389</v>
      </c>
      <c r="D15103" s="2">
        <v>2012</v>
      </c>
      <c r="E15103" s="2" t="s">
        <v>388</v>
      </c>
      <c r="F15103" s="2">
        <v>143600441</v>
      </c>
    </row>
    <row r="15104" spans="1:6" x14ac:dyDescent="0.25">
      <c r="A15104" s="2" t="s">
        <v>375</v>
      </c>
      <c r="B15104" s="2" t="s">
        <v>409</v>
      </c>
      <c r="C15104" s="2" t="s">
        <v>389</v>
      </c>
      <c r="D15104" s="2">
        <v>2013</v>
      </c>
      <c r="E15104" s="2" t="s">
        <v>388</v>
      </c>
      <c r="F15104" s="2">
        <v>87066517</v>
      </c>
    </row>
    <row r="15105" spans="1:6" x14ac:dyDescent="0.25">
      <c r="A15105" s="2" t="s">
        <v>375</v>
      </c>
      <c r="B15105" s="2" t="s">
        <v>409</v>
      </c>
      <c r="C15105" s="2" t="s">
        <v>389</v>
      </c>
      <c r="D15105" s="2">
        <v>2014</v>
      </c>
      <c r="E15105" s="2" t="s">
        <v>388</v>
      </c>
      <c r="F15105" s="2">
        <v>140475722</v>
      </c>
    </row>
    <row r="15106" spans="1:6" x14ac:dyDescent="0.25">
      <c r="A15106" s="2" t="s">
        <v>375</v>
      </c>
      <c r="B15106" s="2" t="s">
        <v>409</v>
      </c>
      <c r="C15106" s="2" t="s">
        <v>389</v>
      </c>
      <c r="D15106" s="2">
        <v>2015</v>
      </c>
      <c r="E15106" s="2" t="s">
        <v>388</v>
      </c>
      <c r="F15106" s="2">
        <v>60913207</v>
      </c>
    </row>
    <row r="15107" spans="1:6" x14ac:dyDescent="0.25">
      <c r="A15107" s="2" t="s">
        <v>375</v>
      </c>
      <c r="B15107" s="2" t="s">
        <v>409</v>
      </c>
      <c r="C15107" s="2" t="s">
        <v>389</v>
      </c>
      <c r="D15107" s="2">
        <v>2016</v>
      </c>
      <c r="E15107" s="2" t="s">
        <v>388</v>
      </c>
      <c r="F15107" s="2">
        <v>111988090</v>
      </c>
    </row>
    <row r="15108" spans="1:6" x14ac:dyDescent="0.25">
      <c r="A15108" s="2" t="s">
        <v>375</v>
      </c>
      <c r="B15108" s="2" t="s">
        <v>409</v>
      </c>
      <c r="C15108" s="2" t="s">
        <v>389</v>
      </c>
      <c r="D15108" s="2">
        <v>2017</v>
      </c>
      <c r="E15108" s="2" t="s">
        <v>388</v>
      </c>
      <c r="F15108" s="2">
        <v>71058389</v>
      </c>
    </row>
    <row r="15109" spans="1:6" x14ac:dyDescent="0.25">
      <c r="A15109" s="2" t="s">
        <v>375</v>
      </c>
      <c r="B15109" s="2" t="s">
        <v>409</v>
      </c>
      <c r="C15109" s="2" t="s">
        <v>389</v>
      </c>
      <c r="D15109" s="2">
        <v>2018</v>
      </c>
      <c r="E15109" s="2" t="s">
        <v>388</v>
      </c>
      <c r="F15109" s="2">
        <v>90551993</v>
      </c>
    </row>
    <row r="15110" spans="1:6" x14ac:dyDescent="0.25">
      <c r="A15110" s="2" t="s">
        <v>375</v>
      </c>
      <c r="B15110" s="2" t="s">
        <v>409</v>
      </c>
      <c r="C15110" s="2" t="s">
        <v>389</v>
      </c>
      <c r="D15110" s="2">
        <v>2019</v>
      </c>
      <c r="E15110" s="2" t="s">
        <v>388</v>
      </c>
      <c r="F15110" s="2">
        <v>91149239</v>
      </c>
    </row>
    <row r="15111" spans="1:6" x14ac:dyDescent="0.25">
      <c r="A15111" s="2" t="s">
        <v>375</v>
      </c>
      <c r="B15111" s="2" t="s">
        <v>409</v>
      </c>
      <c r="C15111" s="2" t="s">
        <v>389</v>
      </c>
      <c r="D15111" s="2">
        <v>2020</v>
      </c>
      <c r="E15111" s="2" t="s">
        <v>388</v>
      </c>
      <c r="F15111" s="2">
        <v>93746013</v>
      </c>
    </row>
    <row r="15112" spans="1:6" x14ac:dyDescent="0.25">
      <c r="A15112" s="2" t="s">
        <v>375</v>
      </c>
      <c r="B15112" s="2" t="s">
        <v>409</v>
      </c>
      <c r="C15112" s="2" t="s">
        <v>389</v>
      </c>
      <c r="D15112" s="2">
        <v>2021</v>
      </c>
      <c r="E15112" s="2" t="s">
        <v>388</v>
      </c>
      <c r="F15112" s="2">
        <v>95665948</v>
      </c>
    </row>
    <row r="15113" spans="1:6" x14ac:dyDescent="0.25">
      <c r="A15113" s="2" t="s">
        <v>375</v>
      </c>
      <c r="B15113" s="2" t="s">
        <v>409</v>
      </c>
      <c r="C15113" s="2" t="s">
        <v>390</v>
      </c>
      <c r="D15113" s="2">
        <v>2010</v>
      </c>
      <c r="E15113" s="2" t="s">
        <v>388</v>
      </c>
      <c r="F15113" s="2">
        <v>28766280</v>
      </c>
    </row>
    <row r="15114" spans="1:6" x14ac:dyDescent="0.25">
      <c r="A15114" s="2" t="s">
        <v>375</v>
      </c>
      <c r="B15114" s="2" t="s">
        <v>409</v>
      </c>
      <c r="C15114" s="2" t="s">
        <v>390</v>
      </c>
      <c r="D15114" s="2">
        <v>2011</v>
      </c>
      <c r="E15114" s="2" t="s">
        <v>388</v>
      </c>
      <c r="F15114" s="2">
        <v>39640014</v>
      </c>
    </row>
    <row r="15115" spans="1:6" x14ac:dyDescent="0.25">
      <c r="A15115" s="2" t="s">
        <v>375</v>
      </c>
      <c r="B15115" s="2" t="s">
        <v>409</v>
      </c>
      <c r="C15115" s="2" t="s">
        <v>390</v>
      </c>
      <c r="D15115" s="2">
        <v>2012</v>
      </c>
      <c r="E15115" s="2" t="s">
        <v>388</v>
      </c>
      <c r="F15115" s="2">
        <v>25682667</v>
      </c>
    </row>
    <row r="15116" spans="1:6" x14ac:dyDescent="0.25">
      <c r="A15116" s="2" t="s">
        <v>375</v>
      </c>
      <c r="B15116" s="2" t="s">
        <v>409</v>
      </c>
      <c r="C15116" s="2" t="s">
        <v>390</v>
      </c>
      <c r="D15116" s="2">
        <v>2013</v>
      </c>
      <c r="E15116" s="2" t="s">
        <v>388</v>
      </c>
      <c r="F15116" s="2">
        <v>32686153</v>
      </c>
    </row>
    <row r="15117" spans="1:6" x14ac:dyDescent="0.25">
      <c r="A15117" s="2" t="s">
        <v>375</v>
      </c>
      <c r="B15117" s="2" t="s">
        <v>409</v>
      </c>
      <c r="C15117" s="2" t="s">
        <v>390</v>
      </c>
      <c r="D15117" s="2">
        <v>2014</v>
      </c>
      <c r="E15117" s="2" t="s">
        <v>388</v>
      </c>
      <c r="F15117" s="2">
        <v>35207367</v>
      </c>
    </row>
    <row r="15118" spans="1:6" x14ac:dyDescent="0.25">
      <c r="A15118" s="2" t="s">
        <v>375</v>
      </c>
      <c r="B15118" s="2" t="s">
        <v>409</v>
      </c>
      <c r="C15118" s="2" t="s">
        <v>390</v>
      </c>
      <c r="D15118" s="2">
        <v>2015</v>
      </c>
      <c r="E15118" s="2" t="s">
        <v>388</v>
      </c>
      <c r="F15118" s="2">
        <v>78942776</v>
      </c>
    </row>
    <row r="15119" spans="1:6" x14ac:dyDescent="0.25">
      <c r="A15119" s="2" t="s">
        <v>375</v>
      </c>
      <c r="B15119" s="2" t="s">
        <v>409</v>
      </c>
      <c r="C15119" s="2" t="s">
        <v>390</v>
      </c>
      <c r="D15119" s="2">
        <v>2016</v>
      </c>
      <c r="E15119" s="2" t="s">
        <v>388</v>
      </c>
      <c r="F15119" s="2">
        <v>77346479</v>
      </c>
    </row>
    <row r="15120" spans="1:6" x14ac:dyDescent="0.25">
      <c r="A15120" s="2" t="s">
        <v>375</v>
      </c>
      <c r="B15120" s="2" t="s">
        <v>409</v>
      </c>
      <c r="C15120" s="2" t="s">
        <v>390</v>
      </c>
      <c r="D15120" s="2">
        <v>2017</v>
      </c>
      <c r="E15120" s="2" t="s">
        <v>388</v>
      </c>
      <c r="F15120" s="2">
        <v>69796644</v>
      </c>
    </row>
    <row r="15121" spans="1:6" x14ac:dyDescent="0.25">
      <c r="A15121" s="2" t="s">
        <v>375</v>
      </c>
      <c r="B15121" s="2" t="s">
        <v>409</v>
      </c>
      <c r="C15121" s="2" t="s">
        <v>390</v>
      </c>
      <c r="D15121" s="2">
        <v>2018</v>
      </c>
      <c r="E15121" s="2" t="s">
        <v>388</v>
      </c>
      <c r="F15121" s="2">
        <v>86715565</v>
      </c>
    </row>
    <row r="15122" spans="1:6" x14ac:dyDescent="0.25">
      <c r="A15122" s="2" t="s">
        <v>375</v>
      </c>
      <c r="B15122" s="2" t="s">
        <v>409</v>
      </c>
      <c r="C15122" s="2" t="s">
        <v>390</v>
      </c>
      <c r="D15122" s="2">
        <v>2019</v>
      </c>
      <c r="E15122" s="2" t="s">
        <v>388</v>
      </c>
      <c r="F15122" s="2">
        <v>93132587</v>
      </c>
    </row>
    <row r="15123" spans="1:6" x14ac:dyDescent="0.25">
      <c r="A15123" s="2" t="s">
        <v>375</v>
      </c>
      <c r="B15123" s="2" t="s">
        <v>409</v>
      </c>
      <c r="C15123" s="2" t="s">
        <v>390</v>
      </c>
      <c r="D15123" s="2">
        <v>2020</v>
      </c>
      <c r="E15123" s="2" t="s">
        <v>388</v>
      </c>
      <c r="F15123" s="2">
        <v>97277195</v>
      </c>
    </row>
    <row r="15124" spans="1:6" x14ac:dyDescent="0.25">
      <c r="A15124" s="2" t="s">
        <v>375</v>
      </c>
      <c r="B15124" s="2" t="s">
        <v>409</v>
      </c>
      <c r="C15124" s="2" t="s">
        <v>390</v>
      </c>
      <c r="D15124" s="2">
        <v>2021</v>
      </c>
      <c r="E15124" s="2" t="s">
        <v>388</v>
      </c>
      <c r="F15124" s="2">
        <v>103234523</v>
      </c>
    </row>
    <row r="15125" spans="1:6" x14ac:dyDescent="0.25">
      <c r="A15125" s="2" t="s">
        <v>376</v>
      </c>
      <c r="B15125" s="2" t="s">
        <v>397</v>
      </c>
      <c r="C15125" s="2" t="s">
        <v>387</v>
      </c>
      <c r="D15125" s="2">
        <v>2010</v>
      </c>
      <c r="E15125" s="2" t="s">
        <v>388</v>
      </c>
      <c r="F15125" s="2">
        <v>133480824</v>
      </c>
    </row>
    <row r="15126" spans="1:6" x14ac:dyDescent="0.25">
      <c r="A15126" s="2" t="s">
        <v>376</v>
      </c>
      <c r="B15126" s="2" t="s">
        <v>397</v>
      </c>
      <c r="C15126" s="2" t="s">
        <v>387</v>
      </c>
      <c r="D15126" s="2">
        <v>2011</v>
      </c>
      <c r="E15126" s="2" t="s">
        <v>388</v>
      </c>
      <c r="F15126" s="2">
        <v>74520234</v>
      </c>
    </row>
    <row r="15127" spans="1:6" x14ac:dyDescent="0.25">
      <c r="A15127" s="2" t="s">
        <v>376</v>
      </c>
      <c r="B15127" s="2" t="s">
        <v>397</v>
      </c>
      <c r="C15127" s="2" t="s">
        <v>387</v>
      </c>
      <c r="D15127" s="2">
        <v>2012</v>
      </c>
      <c r="E15127" s="2" t="s">
        <v>388</v>
      </c>
      <c r="F15127" s="2">
        <v>72684862</v>
      </c>
    </row>
    <row r="15128" spans="1:6" x14ac:dyDescent="0.25">
      <c r="A15128" s="2" t="s">
        <v>376</v>
      </c>
      <c r="B15128" s="2" t="s">
        <v>397</v>
      </c>
      <c r="C15128" s="2" t="s">
        <v>387</v>
      </c>
      <c r="D15128" s="2">
        <v>2013</v>
      </c>
      <c r="E15128" s="2" t="s">
        <v>388</v>
      </c>
      <c r="F15128" s="2">
        <v>63490295</v>
      </c>
    </row>
    <row r="15129" spans="1:6" x14ac:dyDescent="0.25">
      <c r="A15129" s="2" t="s">
        <v>376</v>
      </c>
      <c r="B15129" s="2" t="s">
        <v>397</v>
      </c>
      <c r="C15129" s="2" t="s">
        <v>387</v>
      </c>
      <c r="D15129" s="2">
        <v>2014</v>
      </c>
      <c r="E15129" s="2" t="s">
        <v>388</v>
      </c>
      <c r="F15129" s="2">
        <v>78528777</v>
      </c>
    </row>
    <row r="15130" spans="1:6" x14ac:dyDescent="0.25">
      <c r="A15130" s="2" t="s">
        <v>376</v>
      </c>
      <c r="B15130" s="2" t="s">
        <v>397</v>
      </c>
      <c r="C15130" s="2" t="s">
        <v>387</v>
      </c>
      <c r="D15130" s="2">
        <v>2015</v>
      </c>
      <c r="E15130" s="2" t="s">
        <v>388</v>
      </c>
      <c r="F15130" s="2">
        <v>204418984</v>
      </c>
    </row>
    <row r="15131" spans="1:6" x14ac:dyDescent="0.25">
      <c r="A15131" s="2" t="s">
        <v>376</v>
      </c>
      <c r="B15131" s="2" t="s">
        <v>397</v>
      </c>
      <c r="C15131" s="2" t="s">
        <v>387</v>
      </c>
      <c r="D15131" s="2">
        <v>2016</v>
      </c>
      <c r="E15131" s="2" t="s">
        <v>388</v>
      </c>
      <c r="F15131" s="2">
        <v>75304895</v>
      </c>
    </row>
    <row r="15132" spans="1:6" x14ac:dyDescent="0.25">
      <c r="A15132" s="2" t="s">
        <v>376</v>
      </c>
      <c r="B15132" s="2" t="s">
        <v>397</v>
      </c>
      <c r="C15132" s="2" t="s">
        <v>387</v>
      </c>
      <c r="D15132" s="2">
        <v>2017</v>
      </c>
      <c r="E15132" s="2" t="s">
        <v>388</v>
      </c>
      <c r="F15132" s="2">
        <v>55813226</v>
      </c>
    </row>
    <row r="15133" spans="1:6" x14ac:dyDescent="0.25">
      <c r="A15133" s="2" t="s">
        <v>376</v>
      </c>
      <c r="B15133" s="2" t="s">
        <v>397</v>
      </c>
      <c r="C15133" s="2" t="s">
        <v>387</v>
      </c>
      <c r="D15133" s="2">
        <v>2018</v>
      </c>
      <c r="E15133" s="2" t="s">
        <v>388</v>
      </c>
      <c r="F15133" s="2">
        <v>85386703</v>
      </c>
    </row>
    <row r="15134" spans="1:6" x14ac:dyDescent="0.25">
      <c r="A15134" s="2" t="s">
        <v>376</v>
      </c>
      <c r="B15134" s="2" t="s">
        <v>397</v>
      </c>
      <c r="C15134" s="2" t="s">
        <v>387</v>
      </c>
      <c r="D15134" s="2">
        <v>2019</v>
      </c>
      <c r="E15134" s="2" t="s">
        <v>388</v>
      </c>
      <c r="F15134" s="2">
        <v>91855725</v>
      </c>
    </row>
    <row r="15135" spans="1:6" x14ac:dyDescent="0.25">
      <c r="A15135" s="2" t="s">
        <v>376</v>
      </c>
      <c r="B15135" s="2" t="s">
        <v>397</v>
      </c>
      <c r="C15135" s="2" t="s">
        <v>387</v>
      </c>
      <c r="D15135" s="2">
        <v>2020</v>
      </c>
      <c r="E15135" s="2" t="s">
        <v>388</v>
      </c>
      <c r="F15135" s="2">
        <v>97724249</v>
      </c>
    </row>
    <row r="15136" spans="1:6" x14ac:dyDescent="0.25">
      <c r="A15136" s="2" t="s">
        <v>376</v>
      </c>
      <c r="B15136" s="2" t="s">
        <v>397</v>
      </c>
      <c r="C15136" s="2" t="s">
        <v>387</v>
      </c>
      <c r="D15136" s="2">
        <v>2021</v>
      </c>
      <c r="E15136" s="2" t="s">
        <v>388</v>
      </c>
      <c r="F15136" s="2">
        <v>101654725</v>
      </c>
    </row>
    <row r="15137" spans="1:6" x14ac:dyDescent="0.25">
      <c r="A15137" s="2" t="s">
        <v>376</v>
      </c>
      <c r="B15137" s="2" t="s">
        <v>397</v>
      </c>
      <c r="C15137" s="2" t="s">
        <v>389</v>
      </c>
      <c r="D15137" s="2">
        <v>2010</v>
      </c>
      <c r="E15137" s="2" t="s">
        <v>388</v>
      </c>
      <c r="F15137" s="2">
        <v>191649507</v>
      </c>
    </row>
    <row r="15138" spans="1:6" x14ac:dyDescent="0.25">
      <c r="A15138" s="2" t="s">
        <v>376</v>
      </c>
      <c r="B15138" s="2" t="s">
        <v>397</v>
      </c>
      <c r="C15138" s="2" t="s">
        <v>389</v>
      </c>
      <c r="D15138" s="2">
        <v>2011</v>
      </c>
      <c r="E15138" s="2" t="s">
        <v>388</v>
      </c>
      <c r="F15138" s="2">
        <v>81965659</v>
      </c>
    </row>
    <row r="15139" spans="1:6" x14ac:dyDescent="0.25">
      <c r="A15139" s="2" t="s">
        <v>376</v>
      </c>
      <c r="B15139" s="2" t="s">
        <v>397</v>
      </c>
      <c r="C15139" s="2" t="s">
        <v>389</v>
      </c>
      <c r="D15139" s="2">
        <v>2012</v>
      </c>
      <c r="E15139" s="2" t="s">
        <v>388</v>
      </c>
      <c r="F15139" s="2">
        <v>120835149</v>
      </c>
    </row>
    <row r="15140" spans="1:6" x14ac:dyDescent="0.25">
      <c r="A15140" s="2" t="s">
        <v>376</v>
      </c>
      <c r="B15140" s="2" t="s">
        <v>397</v>
      </c>
      <c r="C15140" s="2" t="s">
        <v>389</v>
      </c>
      <c r="D15140" s="2">
        <v>2013</v>
      </c>
      <c r="E15140" s="2" t="s">
        <v>388</v>
      </c>
      <c r="F15140" s="2">
        <v>42712845</v>
      </c>
    </row>
    <row r="15141" spans="1:6" x14ac:dyDescent="0.25">
      <c r="A15141" s="2" t="s">
        <v>376</v>
      </c>
      <c r="B15141" s="2" t="s">
        <v>397</v>
      </c>
      <c r="C15141" s="2" t="s">
        <v>389</v>
      </c>
      <c r="D15141" s="2">
        <v>2014</v>
      </c>
      <c r="E15141" s="2" t="s">
        <v>388</v>
      </c>
      <c r="F15141" s="2">
        <v>114839917</v>
      </c>
    </row>
    <row r="15142" spans="1:6" x14ac:dyDescent="0.25">
      <c r="A15142" s="2" t="s">
        <v>376</v>
      </c>
      <c r="B15142" s="2" t="s">
        <v>397</v>
      </c>
      <c r="C15142" s="2" t="s">
        <v>389</v>
      </c>
      <c r="D15142" s="2">
        <v>2015</v>
      </c>
      <c r="E15142" s="2" t="s">
        <v>388</v>
      </c>
      <c r="F15142" s="2">
        <v>245729422</v>
      </c>
    </row>
    <row r="15143" spans="1:6" x14ac:dyDescent="0.25">
      <c r="A15143" s="2" t="s">
        <v>376</v>
      </c>
      <c r="B15143" s="2" t="s">
        <v>397</v>
      </c>
      <c r="C15143" s="2" t="s">
        <v>389</v>
      </c>
      <c r="D15143" s="2">
        <v>2016</v>
      </c>
      <c r="E15143" s="2" t="s">
        <v>388</v>
      </c>
      <c r="F15143" s="2">
        <v>268687337</v>
      </c>
    </row>
    <row r="15144" spans="1:6" x14ac:dyDescent="0.25">
      <c r="A15144" s="2" t="s">
        <v>376</v>
      </c>
      <c r="B15144" s="2" t="s">
        <v>397</v>
      </c>
      <c r="C15144" s="2" t="s">
        <v>389</v>
      </c>
      <c r="D15144" s="2">
        <v>2017</v>
      </c>
      <c r="E15144" s="2" t="s">
        <v>388</v>
      </c>
      <c r="F15144" s="2">
        <v>109625252</v>
      </c>
    </row>
    <row r="15145" spans="1:6" x14ac:dyDescent="0.25">
      <c r="A15145" s="2" t="s">
        <v>376</v>
      </c>
      <c r="B15145" s="2" t="s">
        <v>397</v>
      </c>
      <c r="C15145" s="2" t="s">
        <v>389</v>
      </c>
      <c r="D15145" s="2">
        <v>2018</v>
      </c>
      <c r="E15145" s="2" t="s">
        <v>388</v>
      </c>
      <c r="F15145" s="2">
        <v>180089161</v>
      </c>
    </row>
    <row r="15146" spans="1:6" x14ac:dyDescent="0.25">
      <c r="A15146" s="2" t="s">
        <v>376</v>
      </c>
      <c r="B15146" s="2" t="s">
        <v>397</v>
      </c>
      <c r="C15146" s="2" t="s">
        <v>389</v>
      </c>
      <c r="D15146" s="2">
        <v>2019</v>
      </c>
      <c r="E15146" s="2" t="s">
        <v>388</v>
      </c>
      <c r="F15146" s="2">
        <v>182674115</v>
      </c>
    </row>
    <row r="15147" spans="1:6" x14ac:dyDescent="0.25">
      <c r="A15147" s="2" t="s">
        <v>376</v>
      </c>
      <c r="B15147" s="2" t="s">
        <v>397</v>
      </c>
      <c r="C15147" s="2" t="s">
        <v>389</v>
      </c>
      <c r="D15147" s="2">
        <v>2020</v>
      </c>
      <c r="E15147" s="2" t="s">
        <v>388</v>
      </c>
      <c r="F15147" s="2">
        <v>186581723</v>
      </c>
    </row>
    <row r="15148" spans="1:6" x14ac:dyDescent="0.25">
      <c r="A15148" s="2" t="s">
        <v>376</v>
      </c>
      <c r="B15148" s="2" t="s">
        <v>397</v>
      </c>
      <c r="C15148" s="2" t="s">
        <v>389</v>
      </c>
      <c r="D15148" s="2">
        <v>2021</v>
      </c>
      <c r="E15148" s="2" t="s">
        <v>388</v>
      </c>
      <c r="F15148" s="2">
        <v>188352974</v>
      </c>
    </row>
    <row r="15149" spans="1:6" x14ac:dyDescent="0.25">
      <c r="A15149" s="2" t="s">
        <v>376</v>
      </c>
      <c r="B15149" s="2" t="s">
        <v>397</v>
      </c>
      <c r="C15149" s="2" t="s">
        <v>390</v>
      </c>
      <c r="D15149" s="2">
        <v>2010</v>
      </c>
      <c r="E15149" s="2" t="s">
        <v>388</v>
      </c>
      <c r="F15149" s="2">
        <v>145543687</v>
      </c>
    </row>
    <row r="15150" spans="1:6" x14ac:dyDescent="0.25">
      <c r="A15150" s="2" t="s">
        <v>376</v>
      </c>
      <c r="B15150" s="2" t="s">
        <v>397</v>
      </c>
      <c r="C15150" s="2" t="s">
        <v>390</v>
      </c>
      <c r="D15150" s="2">
        <v>2011</v>
      </c>
      <c r="E15150" s="2" t="s">
        <v>388</v>
      </c>
      <c r="F15150" s="2">
        <v>152694054</v>
      </c>
    </row>
    <row r="15151" spans="1:6" x14ac:dyDescent="0.25">
      <c r="A15151" s="2" t="s">
        <v>376</v>
      </c>
      <c r="B15151" s="2" t="s">
        <v>397</v>
      </c>
      <c r="C15151" s="2" t="s">
        <v>390</v>
      </c>
      <c r="D15151" s="2">
        <v>2012</v>
      </c>
      <c r="E15151" s="2" t="s">
        <v>388</v>
      </c>
      <c r="F15151" s="2">
        <v>128523488</v>
      </c>
    </row>
    <row r="15152" spans="1:6" x14ac:dyDescent="0.25">
      <c r="A15152" s="2" t="s">
        <v>376</v>
      </c>
      <c r="B15152" s="2" t="s">
        <v>397</v>
      </c>
      <c r="C15152" s="2" t="s">
        <v>390</v>
      </c>
      <c r="D15152" s="2">
        <v>2013</v>
      </c>
      <c r="E15152" s="2" t="s">
        <v>388</v>
      </c>
      <c r="F15152" s="2">
        <v>138980046</v>
      </c>
    </row>
    <row r="15153" spans="1:6" x14ac:dyDescent="0.25">
      <c r="A15153" s="2" t="s">
        <v>376</v>
      </c>
      <c r="B15153" s="2" t="s">
        <v>397</v>
      </c>
      <c r="C15153" s="2" t="s">
        <v>390</v>
      </c>
      <c r="D15153" s="2">
        <v>2014</v>
      </c>
      <c r="E15153" s="2" t="s">
        <v>388</v>
      </c>
      <c r="F15153" s="2">
        <v>127508789</v>
      </c>
    </row>
    <row r="15154" spans="1:6" x14ac:dyDescent="0.25">
      <c r="A15154" s="2" t="s">
        <v>376</v>
      </c>
      <c r="B15154" s="2" t="s">
        <v>397</v>
      </c>
      <c r="C15154" s="2" t="s">
        <v>390</v>
      </c>
      <c r="D15154" s="2">
        <v>2015</v>
      </c>
      <c r="E15154" s="2" t="s">
        <v>388</v>
      </c>
      <c r="F15154" s="2">
        <v>23426125</v>
      </c>
    </row>
    <row r="15155" spans="1:6" x14ac:dyDescent="0.25">
      <c r="A15155" s="2" t="s">
        <v>376</v>
      </c>
      <c r="B15155" s="2" t="s">
        <v>397</v>
      </c>
      <c r="C15155" s="2" t="s">
        <v>390</v>
      </c>
      <c r="D15155" s="2">
        <v>2016</v>
      </c>
      <c r="E15155" s="2" t="s">
        <v>388</v>
      </c>
      <c r="F15155" s="2">
        <v>30141203</v>
      </c>
    </row>
    <row r="15156" spans="1:6" x14ac:dyDescent="0.25">
      <c r="A15156" s="2" t="s">
        <v>376</v>
      </c>
      <c r="B15156" s="2" t="s">
        <v>397</v>
      </c>
      <c r="C15156" s="2" t="s">
        <v>390</v>
      </c>
      <c r="D15156" s="2">
        <v>2017</v>
      </c>
      <c r="E15156" s="2" t="s">
        <v>388</v>
      </c>
      <c r="F15156" s="2">
        <v>40571283</v>
      </c>
    </row>
    <row r="15157" spans="1:6" x14ac:dyDescent="0.25">
      <c r="A15157" s="2" t="s">
        <v>376</v>
      </c>
      <c r="B15157" s="2" t="s">
        <v>397</v>
      </c>
      <c r="C15157" s="2" t="s">
        <v>390</v>
      </c>
      <c r="D15157" s="2">
        <v>2018</v>
      </c>
      <c r="E15157" s="2" t="s">
        <v>388</v>
      </c>
      <c r="F15157" s="2">
        <v>36052172</v>
      </c>
    </row>
    <row r="15158" spans="1:6" x14ac:dyDescent="0.25">
      <c r="A15158" s="2" t="s">
        <v>376</v>
      </c>
      <c r="B15158" s="2" t="s">
        <v>397</v>
      </c>
      <c r="C15158" s="2" t="s">
        <v>390</v>
      </c>
      <c r="D15158" s="2">
        <v>2019</v>
      </c>
      <c r="E15158" s="2" t="s">
        <v>388</v>
      </c>
      <c r="F15158" s="2">
        <v>38244405</v>
      </c>
    </row>
    <row r="15159" spans="1:6" x14ac:dyDescent="0.25">
      <c r="A15159" s="2" t="s">
        <v>376</v>
      </c>
      <c r="B15159" s="2" t="s">
        <v>397</v>
      </c>
      <c r="C15159" s="2" t="s">
        <v>390</v>
      </c>
      <c r="D15159" s="2">
        <v>2020</v>
      </c>
      <c r="E15159" s="2" t="s">
        <v>388</v>
      </c>
      <c r="F15159" s="2">
        <v>40692750</v>
      </c>
    </row>
    <row r="15160" spans="1:6" x14ac:dyDescent="0.25">
      <c r="A15160" s="2" t="s">
        <v>376</v>
      </c>
      <c r="B15160" s="2" t="s">
        <v>397</v>
      </c>
      <c r="C15160" s="2" t="s">
        <v>390</v>
      </c>
      <c r="D15160" s="2">
        <v>2021</v>
      </c>
      <c r="E15160" s="2" t="s">
        <v>388</v>
      </c>
      <c r="F15160" s="2">
        <v>43053003</v>
      </c>
    </row>
    <row r="15161" spans="1:6" x14ac:dyDescent="0.25">
      <c r="A15161" s="2" t="s">
        <v>377</v>
      </c>
      <c r="B15161" s="2" t="s">
        <v>391</v>
      </c>
      <c r="C15161" s="2" t="s">
        <v>387</v>
      </c>
      <c r="D15161" s="2">
        <v>2010</v>
      </c>
      <c r="E15161" s="2" t="s">
        <v>388</v>
      </c>
      <c r="F15161" s="2">
        <v>161135352</v>
      </c>
    </row>
    <row r="15162" spans="1:6" x14ac:dyDescent="0.25">
      <c r="A15162" s="2" t="s">
        <v>377</v>
      </c>
      <c r="B15162" s="2" t="s">
        <v>391</v>
      </c>
      <c r="C15162" s="2" t="s">
        <v>387</v>
      </c>
      <c r="D15162" s="2">
        <v>2011</v>
      </c>
      <c r="E15162" s="2" t="s">
        <v>388</v>
      </c>
      <c r="F15162" s="2">
        <v>78296657</v>
      </c>
    </row>
    <row r="15163" spans="1:6" x14ac:dyDescent="0.25">
      <c r="A15163" s="2" t="s">
        <v>377</v>
      </c>
      <c r="B15163" s="2" t="s">
        <v>391</v>
      </c>
      <c r="C15163" s="2" t="s">
        <v>387</v>
      </c>
      <c r="D15163" s="2">
        <v>2012</v>
      </c>
      <c r="E15163" s="2" t="s">
        <v>388</v>
      </c>
      <c r="F15163" s="2">
        <v>86673487</v>
      </c>
    </row>
    <row r="15164" spans="1:6" x14ac:dyDescent="0.25">
      <c r="A15164" s="2" t="s">
        <v>377</v>
      </c>
      <c r="B15164" s="2" t="s">
        <v>391</v>
      </c>
      <c r="C15164" s="2" t="s">
        <v>387</v>
      </c>
      <c r="D15164" s="2">
        <v>2013</v>
      </c>
      <c r="E15164" s="2" t="s">
        <v>388</v>
      </c>
      <c r="F15164" s="2">
        <v>69330072</v>
      </c>
    </row>
    <row r="15165" spans="1:6" x14ac:dyDescent="0.25">
      <c r="A15165" s="2" t="s">
        <v>377</v>
      </c>
      <c r="B15165" s="2" t="s">
        <v>391</v>
      </c>
      <c r="C15165" s="2" t="s">
        <v>387</v>
      </c>
      <c r="D15165" s="2">
        <v>2014</v>
      </c>
      <c r="E15165" s="2" t="s">
        <v>388</v>
      </c>
      <c r="F15165" s="2">
        <v>82127938</v>
      </c>
    </row>
    <row r="15166" spans="1:6" x14ac:dyDescent="0.25">
      <c r="A15166" s="2" t="s">
        <v>377</v>
      </c>
      <c r="B15166" s="2" t="s">
        <v>391</v>
      </c>
      <c r="C15166" s="2" t="s">
        <v>387</v>
      </c>
      <c r="D15166" s="2">
        <v>2015</v>
      </c>
      <c r="E15166" s="2" t="s">
        <v>388</v>
      </c>
      <c r="F15166" s="2">
        <v>142842002</v>
      </c>
    </row>
    <row r="15167" spans="1:6" x14ac:dyDescent="0.25">
      <c r="A15167" s="2" t="s">
        <v>377</v>
      </c>
      <c r="B15167" s="2" t="s">
        <v>391</v>
      </c>
      <c r="C15167" s="2" t="s">
        <v>387</v>
      </c>
      <c r="D15167" s="2">
        <v>2016</v>
      </c>
      <c r="E15167" s="2" t="s">
        <v>388</v>
      </c>
      <c r="F15167" s="2">
        <v>89833201</v>
      </c>
    </row>
    <row r="15168" spans="1:6" x14ac:dyDescent="0.25">
      <c r="A15168" s="2" t="s">
        <v>377</v>
      </c>
      <c r="B15168" s="2" t="s">
        <v>391</v>
      </c>
      <c r="C15168" s="2" t="s">
        <v>387</v>
      </c>
      <c r="D15168" s="2">
        <v>2017</v>
      </c>
      <c r="E15168" s="2" t="s">
        <v>388</v>
      </c>
      <c r="F15168" s="2">
        <v>118799829</v>
      </c>
    </row>
    <row r="15169" spans="1:6" x14ac:dyDescent="0.25">
      <c r="A15169" s="2" t="s">
        <v>377</v>
      </c>
      <c r="B15169" s="2" t="s">
        <v>391</v>
      </c>
      <c r="C15169" s="2" t="s">
        <v>387</v>
      </c>
      <c r="D15169" s="2">
        <v>2018</v>
      </c>
      <c r="E15169" s="2" t="s">
        <v>388</v>
      </c>
      <c r="F15169" s="2">
        <v>130891969</v>
      </c>
    </row>
    <row r="15170" spans="1:6" x14ac:dyDescent="0.25">
      <c r="A15170" s="2" t="s">
        <v>377</v>
      </c>
      <c r="B15170" s="2" t="s">
        <v>391</v>
      </c>
      <c r="C15170" s="2" t="s">
        <v>387</v>
      </c>
      <c r="D15170" s="2">
        <v>2019</v>
      </c>
      <c r="E15170" s="2" t="s">
        <v>388</v>
      </c>
      <c r="F15170" s="2">
        <v>139014658</v>
      </c>
    </row>
    <row r="15171" spans="1:6" x14ac:dyDescent="0.25">
      <c r="A15171" s="2" t="s">
        <v>377</v>
      </c>
      <c r="B15171" s="2" t="s">
        <v>391</v>
      </c>
      <c r="C15171" s="2" t="s">
        <v>387</v>
      </c>
      <c r="D15171" s="2">
        <v>2020</v>
      </c>
      <c r="E15171" s="2" t="s">
        <v>388</v>
      </c>
      <c r="F15171" s="2">
        <v>146470844</v>
      </c>
    </row>
    <row r="15172" spans="1:6" x14ac:dyDescent="0.25">
      <c r="A15172" s="2" t="s">
        <v>377</v>
      </c>
      <c r="B15172" s="2" t="s">
        <v>391</v>
      </c>
      <c r="C15172" s="2" t="s">
        <v>387</v>
      </c>
      <c r="D15172" s="2">
        <v>2021</v>
      </c>
      <c r="E15172" s="2" t="s">
        <v>388</v>
      </c>
      <c r="F15172" s="2">
        <v>150896583</v>
      </c>
    </row>
    <row r="15173" spans="1:6" x14ac:dyDescent="0.25">
      <c r="A15173" s="2" t="s">
        <v>377</v>
      </c>
      <c r="B15173" s="2" t="s">
        <v>391</v>
      </c>
      <c r="C15173" s="2" t="s">
        <v>389</v>
      </c>
      <c r="D15173" s="2">
        <v>2010</v>
      </c>
      <c r="E15173" s="2" t="s">
        <v>388</v>
      </c>
      <c r="F15173" s="2">
        <v>156297159</v>
      </c>
    </row>
    <row r="15174" spans="1:6" x14ac:dyDescent="0.25">
      <c r="A15174" s="2" t="s">
        <v>377</v>
      </c>
      <c r="B15174" s="2" t="s">
        <v>391</v>
      </c>
      <c r="C15174" s="2" t="s">
        <v>389</v>
      </c>
      <c r="D15174" s="2">
        <v>2011</v>
      </c>
      <c r="E15174" s="2" t="s">
        <v>388</v>
      </c>
      <c r="F15174" s="2">
        <v>86638507</v>
      </c>
    </row>
    <row r="15175" spans="1:6" x14ac:dyDescent="0.25">
      <c r="A15175" s="2" t="s">
        <v>377</v>
      </c>
      <c r="B15175" s="2" t="s">
        <v>391</v>
      </c>
      <c r="C15175" s="2" t="s">
        <v>389</v>
      </c>
      <c r="D15175" s="2">
        <v>2012</v>
      </c>
      <c r="E15175" s="2" t="s">
        <v>388</v>
      </c>
      <c r="F15175" s="2">
        <v>126831547</v>
      </c>
    </row>
    <row r="15176" spans="1:6" x14ac:dyDescent="0.25">
      <c r="A15176" s="2" t="s">
        <v>377</v>
      </c>
      <c r="B15176" s="2" t="s">
        <v>391</v>
      </c>
      <c r="C15176" s="2" t="s">
        <v>389</v>
      </c>
      <c r="D15176" s="2">
        <v>2013</v>
      </c>
      <c r="E15176" s="2" t="s">
        <v>388</v>
      </c>
      <c r="F15176" s="2">
        <v>59258154</v>
      </c>
    </row>
    <row r="15177" spans="1:6" x14ac:dyDescent="0.25">
      <c r="A15177" s="2" t="s">
        <v>377</v>
      </c>
      <c r="B15177" s="2" t="s">
        <v>391</v>
      </c>
      <c r="C15177" s="2" t="s">
        <v>389</v>
      </c>
      <c r="D15177" s="2">
        <v>2014</v>
      </c>
      <c r="E15177" s="2" t="s">
        <v>388</v>
      </c>
      <c r="F15177" s="2">
        <v>190156869</v>
      </c>
    </row>
    <row r="15178" spans="1:6" x14ac:dyDescent="0.25">
      <c r="A15178" s="2" t="s">
        <v>377</v>
      </c>
      <c r="B15178" s="2" t="s">
        <v>391</v>
      </c>
      <c r="C15178" s="2" t="s">
        <v>389</v>
      </c>
      <c r="D15178" s="2">
        <v>2015</v>
      </c>
      <c r="E15178" s="2" t="s">
        <v>388</v>
      </c>
      <c r="F15178" s="2">
        <v>82992478</v>
      </c>
    </row>
    <row r="15179" spans="1:6" x14ac:dyDescent="0.25">
      <c r="A15179" s="2" t="s">
        <v>377</v>
      </c>
      <c r="B15179" s="2" t="s">
        <v>391</v>
      </c>
      <c r="C15179" s="2" t="s">
        <v>389</v>
      </c>
      <c r="D15179" s="2">
        <v>2016</v>
      </c>
      <c r="E15179" s="2" t="s">
        <v>388</v>
      </c>
      <c r="F15179" s="2">
        <v>122413426</v>
      </c>
    </row>
    <row r="15180" spans="1:6" x14ac:dyDescent="0.25">
      <c r="A15180" s="2" t="s">
        <v>377</v>
      </c>
      <c r="B15180" s="2" t="s">
        <v>391</v>
      </c>
      <c r="C15180" s="2" t="s">
        <v>389</v>
      </c>
      <c r="D15180" s="2">
        <v>2017</v>
      </c>
      <c r="E15180" s="2" t="s">
        <v>388</v>
      </c>
      <c r="F15180" s="2">
        <v>123761949</v>
      </c>
    </row>
    <row r="15181" spans="1:6" x14ac:dyDescent="0.25">
      <c r="A15181" s="2" t="s">
        <v>377</v>
      </c>
      <c r="B15181" s="2" t="s">
        <v>391</v>
      </c>
      <c r="C15181" s="2" t="s">
        <v>389</v>
      </c>
      <c r="D15181" s="2">
        <v>2018</v>
      </c>
      <c r="E15181" s="2" t="s">
        <v>388</v>
      </c>
      <c r="F15181" s="2">
        <v>121429367</v>
      </c>
    </row>
    <row r="15182" spans="1:6" x14ac:dyDescent="0.25">
      <c r="A15182" s="2" t="s">
        <v>377</v>
      </c>
      <c r="B15182" s="2" t="s">
        <v>391</v>
      </c>
      <c r="C15182" s="2" t="s">
        <v>389</v>
      </c>
      <c r="D15182" s="2">
        <v>2019</v>
      </c>
      <c r="E15182" s="2" t="s">
        <v>388</v>
      </c>
      <c r="F15182" s="2">
        <v>128052609</v>
      </c>
    </row>
    <row r="15183" spans="1:6" x14ac:dyDescent="0.25">
      <c r="A15183" s="2" t="s">
        <v>377</v>
      </c>
      <c r="B15183" s="2" t="s">
        <v>391</v>
      </c>
      <c r="C15183" s="2" t="s">
        <v>389</v>
      </c>
      <c r="D15183" s="2">
        <v>2020</v>
      </c>
      <c r="E15183" s="2" t="s">
        <v>388</v>
      </c>
      <c r="F15183" s="2">
        <v>133036983</v>
      </c>
    </row>
    <row r="15184" spans="1:6" x14ac:dyDescent="0.25">
      <c r="A15184" s="2" t="s">
        <v>377</v>
      </c>
      <c r="B15184" s="2" t="s">
        <v>391</v>
      </c>
      <c r="C15184" s="2" t="s">
        <v>389</v>
      </c>
      <c r="D15184" s="2">
        <v>2021</v>
      </c>
      <c r="E15184" s="2" t="s">
        <v>388</v>
      </c>
      <c r="F15184" s="2">
        <v>132336590</v>
      </c>
    </row>
    <row r="15185" spans="1:6" x14ac:dyDescent="0.25">
      <c r="A15185" s="2" t="s">
        <v>377</v>
      </c>
      <c r="B15185" s="2" t="s">
        <v>391</v>
      </c>
      <c r="C15185" s="2" t="s">
        <v>390</v>
      </c>
      <c r="D15185" s="2">
        <v>2010</v>
      </c>
      <c r="E15185" s="2" t="s">
        <v>388</v>
      </c>
      <c r="F15185" s="2">
        <v>58488247</v>
      </c>
    </row>
    <row r="15186" spans="1:6" x14ac:dyDescent="0.25">
      <c r="A15186" s="2" t="s">
        <v>377</v>
      </c>
      <c r="B15186" s="2" t="s">
        <v>391</v>
      </c>
      <c r="C15186" s="2" t="s">
        <v>390</v>
      </c>
      <c r="D15186" s="2">
        <v>2011</v>
      </c>
      <c r="E15186" s="2" t="s">
        <v>388</v>
      </c>
      <c r="F15186" s="2">
        <v>35703459</v>
      </c>
    </row>
    <row r="15187" spans="1:6" x14ac:dyDescent="0.25">
      <c r="A15187" s="2" t="s">
        <v>377</v>
      </c>
      <c r="B15187" s="2" t="s">
        <v>391</v>
      </c>
      <c r="C15187" s="2" t="s">
        <v>390</v>
      </c>
      <c r="D15187" s="2">
        <v>2012</v>
      </c>
      <c r="E15187" s="2" t="s">
        <v>388</v>
      </c>
      <c r="F15187" s="2">
        <v>54636787</v>
      </c>
    </row>
    <row r="15188" spans="1:6" x14ac:dyDescent="0.25">
      <c r="A15188" s="2" t="s">
        <v>377</v>
      </c>
      <c r="B15188" s="2" t="s">
        <v>391</v>
      </c>
      <c r="C15188" s="2" t="s">
        <v>390</v>
      </c>
      <c r="D15188" s="2">
        <v>2013</v>
      </c>
      <c r="E15188" s="2" t="s">
        <v>388</v>
      </c>
      <c r="F15188" s="2">
        <v>46576450</v>
      </c>
    </row>
    <row r="15189" spans="1:6" x14ac:dyDescent="0.25">
      <c r="A15189" s="2" t="s">
        <v>377</v>
      </c>
      <c r="B15189" s="2" t="s">
        <v>391</v>
      </c>
      <c r="C15189" s="2" t="s">
        <v>390</v>
      </c>
      <c r="D15189" s="2">
        <v>2014</v>
      </c>
      <c r="E15189" s="2" t="s">
        <v>388</v>
      </c>
      <c r="F15189" s="2">
        <v>48968915</v>
      </c>
    </row>
    <row r="15190" spans="1:6" x14ac:dyDescent="0.25">
      <c r="A15190" s="2" t="s">
        <v>377</v>
      </c>
      <c r="B15190" s="2" t="s">
        <v>391</v>
      </c>
      <c r="C15190" s="2" t="s">
        <v>390</v>
      </c>
      <c r="D15190" s="2">
        <v>2015</v>
      </c>
      <c r="E15190" s="2" t="s">
        <v>388</v>
      </c>
      <c r="F15190" s="2">
        <v>44394739</v>
      </c>
    </row>
    <row r="15191" spans="1:6" x14ac:dyDescent="0.25">
      <c r="A15191" s="2" t="s">
        <v>377</v>
      </c>
      <c r="B15191" s="2" t="s">
        <v>391</v>
      </c>
      <c r="C15191" s="2" t="s">
        <v>390</v>
      </c>
      <c r="D15191" s="2">
        <v>2016</v>
      </c>
      <c r="E15191" s="2" t="s">
        <v>388</v>
      </c>
      <c r="F15191" s="2">
        <v>67979236</v>
      </c>
    </row>
    <row r="15192" spans="1:6" x14ac:dyDescent="0.25">
      <c r="A15192" s="2" t="s">
        <v>377</v>
      </c>
      <c r="B15192" s="2" t="s">
        <v>391</v>
      </c>
      <c r="C15192" s="2" t="s">
        <v>390</v>
      </c>
      <c r="D15192" s="2">
        <v>2017</v>
      </c>
      <c r="E15192" s="2" t="s">
        <v>388</v>
      </c>
      <c r="F15192" s="2">
        <v>59192308</v>
      </c>
    </row>
    <row r="15193" spans="1:6" x14ac:dyDescent="0.25">
      <c r="A15193" s="2" t="s">
        <v>377</v>
      </c>
      <c r="B15193" s="2" t="s">
        <v>391</v>
      </c>
      <c r="C15193" s="2" t="s">
        <v>390</v>
      </c>
      <c r="D15193" s="2">
        <v>2018</v>
      </c>
      <c r="E15193" s="2" t="s">
        <v>388</v>
      </c>
      <c r="F15193" s="2">
        <v>59822873</v>
      </c>
    </row>
    <row r="15194" spans="1:6" x14ac:dyDescent="0.25">
      <c r="A15194" s="2" t="s">
        <v>377</v>
      </c>
      <c r="B15194" s="2" t="s">
        <v>391</v>
      </c>
      <c r="C15194" s="2" t="s">
        <v>390</v>
      </c>
      <c r="D15194" s="2">
        <v>2019</v>
      </c>
      <c r="E15194" s="2" t="s">
        <v>388</v>
      </c>
      <c r="F15194" s="2">
        <v>63631102</v>
      </c>
    </row>
    <row r="15195" spans="1:6" x14ac:dyDescent="0.25">
      <c r="A15195" s="2" t="s">
        <v>377</v>
      </c>
      <c r="B15195" s="2" t="s">
        <v>391</v>
      </c>
      <c r="C15195" s="2" t="s">
        <v>390</v>
      </c>
      <c r="D15195" s="2">
        <v>2020</v>
      </c>
      <c r="E15195" s="2" t="s">
        <v>388</v>
      </c>
      <c r="F15195" s="2">
        <v>66489374</v>
      </c>
    </row>
    <row r="15196" spans="1:6" x14ac:dyDescent="0.25">
      <c r="A15196" s="2" t="s">
        <v>377</v>
      </c>
      <c r="B15196" s="2" t="s">
        <v>391</v>
      </c>
      <c r="C15196" s="2" t="s">
        <v>390</v>
      </c>
      <c r="D15196" s="2">
        <v>2021</v>
      </c>
      <c r="E15196" s="2" t="s">
        <v>388</v>
      </c>
      <c r="F15196" s="2">
        <v>69443535</v>
      </c>
    </row>
    <row r="15197" spans="1:6" x14ac:dyDescent="0.25">
      <c r="A15197" s="2" t="s">
        <v>377</v>
      </c>
      <c r="B15197" s="2" t="s">
        <v>397</v>
      </c>
      <c r="C15197" s="2" t="s">
        <v>387</v>
      </c>
      <c r="D15197" s="2">
        <v>2010</v>
      </c>
      <c r="E15197" s="2" t="s">
        <v>388</v>
      </c>
      <c r="F15197" s="2">
        <v>72028167</v>
      </c>
    </row>
    <row r="15198" spans="1:6" x14ac:dyDescent="0.25">
      <c r="A15198" s="2" t="s">
        <v>377</v>
      </c>
      <c r="B15198" s="2" t="s">
        <v>397</v>
      </c>
      <c r="C15198" s="2" t="s">
        <v>387</v>
      </c>
      <c r="D15198" s="2">
        <v>2011</v>
      </c>
      <c r="E15198" s="2" t="s">
        <v>388</v>
      </c>
      <c r="F15198" s="2">
        <v>19391299</v>
      </c>
    </row>
    <row r="15199" spans="1:6" x14ac:dyDescent="0.25">
      <c r="A15199" s="2" t="s">
        <v>377</v>
      </c>
      <c r="B15199" s="2" t="s">
        <v>397</v>
      </c>
      <c r="C15199" s="2" t="s">
        <v>387</v>
      </c>
      <c r="D15199" s="2">
        <v>2012</v>
      </c>
      <c r="E15199" s="2" t="s">
        <v>388</v>
      </c>
      <c r="F15199" s="2">
        <v>48883715</v>
      </c>
    </row>
    <row r="15200" spans="1:6" x14ac:dyDescent="0.25">
      <c r="A15200" s="2" t="s">
        <v>377</v>
      </c>
      <c r="B15200" s="2" t="s">
        <v>397</v>
      </c>
      <c r="C15200" s="2" t="s">
        <v>387</v>
      </c>
      <c r="D15200" s="2">
        <v>2013</v>
      </c>
      <c r="E15200" s="2" t="s">
        <v>388</v>
      </c>
      <c r="F15200" s="2">
        <v>26124609</v>
      </c>
    </row>
    <row r="15201" spans="1:6" x14ac:dyDescent="0.25">
      <c r="A15201" s="2" t="s">
        <v>377</v>
      </c>
      <c r="B15201" s="2" t="s">
        <v>397</v>
      </c>
      <c r="C15201" s="2" t="s">
        <v>387</v>
      </c>
      <c r="D15201" s="2">
        <v>2014</v>
      </c>
      <c r="E15201" s="2" t="s">
        <v>388</v>
      </c>
      <c r="F15201" s="2">
        <v>19484858</v>
      </c>
    </row>
    <row r="15202" spans="1:6" x14ac:dyDescent="0.25">
      <c r="A15202" s="2" t="s">
        <v>377</v>
      </c>
      <c r="B15202" s="2" t="s">
        <v>397</v>
      </c>
      <c r="C15202" s="2" t="s">
        <v>387</v>
      </c>
      <c r="D15202" s="2">
        <v>2015</v>
      </c>
      <c r="E15202" s="2" t="s">
        <v>388</v>
      </c>
      <c r="F15202" s="2">
        <v>44613814</v>
      </c>
    </row>
    <row r="15203" spans="1:6" x14ac:dyDescent="0.25">
      <c r="A15203" s="2" t="s">
        <v>377</v>
      </c>
      <c r="B15203" s="2" t="s">
        <v>397</v>
      </c>
      <c r="C15203" s="2" t="s">
        <v>387</v>
      </c>
      <c r="D15203" s="2">
        <v>2016</v>
      </c>
      <c r="E15203" s="2" t="s">
        <v>388</v>
      </c>
      <c r="F15203" s="2">
        <v>30515377</v>
      </c>
    </row>
    <row r="15204" spans="1:6" x14ac:dyDescent="0.25">
      <c r="A15204" s="2" t="s">
        <v>377</v>
      </c>
      <c r="B15204" s="2" t="s">
        <v>397</v>
      </c>
      <c r="C15204" s="2" t="s">
        <v>387</v>
      </c>
      <c r="D15204" s="2">
        <v>2017</v>
      </c>
      <c r="E15204" s="2" t="s">
        <v>388</v>
      </c>
      <c r="F15204" s="2">
        <v>37231988</v>
      </c>
    </row>
    <row r="15205" spans="1:6" x14ac:dyDescent="0.25">
      <c r="A15205" s="2" t="s">
        <v>377</v>
      </c>
      <c r="B15205" s="2" t="s">
        <v>397</v>
      </c>
      <c r="C15205" s="2" t="s">
        <v>387</v>
      </c>
      <c r="D15205" s="2">
        <v>2018</v>
      </c>
      <c r="E15205" s="2" t="s">
        <v>388</v>
      </c>
      <c r="F15205" s="2">
        <v>45024728</v>
      </c>
    </row>
    <row r="15206" spans="1:6" x14ac:dyDescent="0.25">
      <c r="A15206" s="2" t="s">
        <v>377</v>
      </c>
      <c r="B15206" s="2" t="s">
        <v>397</v>
      </c>
      <c r="C15206" s="2" t="s">
        <v>387</v>
      </c>
      <c r="D15206" s="2">
        <v>2019</v>
      </c>
      <c r="E15206" s="2" t="s">
        <v>388</v>
      </c>
      <c r="F15206" s="2">
        <v>47506024</v>
      </c>
    </row>
    <row r="15207" spans="1:6" x14ac:dyDescent="0.25">
      <c r="A15207" s="2" t="s">
        <v>377</v>
      </c>
      <c r="B15207" s="2" t="s">
        <v>397</v>
      </c>
      <c r="C15207" s="2" t="s">
        <v>387</v>
      </c>
      <c r="D15207" s="2">
        <v>2020</v>
      </c>
      <c r="E15207" s="2" t="s">
        <v>388</v>
      </c>
      <c r="F15207" s="2">
        <v>49708220</v>
      </c>
    </row>
    <row r="15208" spans="1:6" x14ac:dyDescent="0.25">
      <c r="A15208" s="2" t="s">
        <v>377</v>
      </c>
      <c r="B15208" s="2" t="s">
        <v>397</v>
      </c>
      <c r="C15208" s="2" t="s">
        <v>387</v>
      </c>
      <c r="D15208" s="2">
        <v>2021</v>
      </c>
      <c r="E15208" s="2" t="s">
        <v>388</v>
      </c>
      <c r="F15208" s="2">
        <v>51138483</v>
      </c>
    </row>
    <row r="15209" spans="1:6" x14ac:dyDescent="0.25">
      <c r="A15209" s="2" t="s">
        <v>377</v>
      </c>
      <c r="B15209" s="2" t="s">
        <v>397</v>
      </c>
      <c r="C15209" s="2" t="s">
        <v>389</v>
      </c>
      <c r="D15209" s="2">
        <v>2010</v>
      </c>
      <c r="E15209" s="2" t="s">
        <v>388</v>
      </c>
      <c r="F15209" s="2">
        <v>7432322</v>
      </c>
    </row>
    <row r="15210" spans="1:6" x14ac:dyDescent="0.25">
      <c r="A15210" s="2" t="s">
        <v>377</v>
      </c>
      <c r="B15210" s="2" t="s">
        <v>397</v>
      </c>
      <c r="C15210" s="2" t="s">
        <v>389</v>
      </c>
      <c r="D15210" s="2">
        <v>2011</v>
      </c>
      <c r="E15210" s="2" t="s">
        <v>388</v>
      </c>
      <c r="F15210" s="2">
        <v>71520420</v>
      </c>
    </row>
    <row r="15211" spans="1:6" x14ac:dyDescent="0.25">
      <c r="A15211" s="2" t="s">
        <v>377</v>
      </c>
      <c r="B15211" s="2" t="s">
        <v>397</v>
      </c>
      <c r="C15211" s="2" t="s">
        <v>389</v>
      </c>
      <c r="D15211" s="2">
        <v>2012</v>
      </c>
      <c r="E15211" s="2" t="s">
        <v>388</v>
      </c>
      <c r="F15211" s="2">
        <v>28562546</v>
      </c>
    </row>
    <row r="15212" spans="1:6" x14ac:dyDescent="0.25">
      <c r="A15212" s="2" t="s">
        <v>377</v>
      </c>
      <c r="B15212" s="2" t="s">
        <v>397</v>
      </c>
      <c r="C15212" s="2" t="s">
        <v>389</v>
      </c>
      <c r="D15212" s="2">
        <v>2013</v>
      </c>
      <c r="E15212" s="2" t="s">
        <v>388</v>
      </c>
      <c r="F15212" s="2">
        <v>6498594</v>
      </c>
    </row>
    <row r="15213" spans="1:6" x14ac:dyDescent="0.25">
      <c r="A15213" s="2" t="s">
        <v>377</v>
      </c>
      <c r="B15213" s="2" t="s">
        <v>397</v>
      </c>
      <c r="C15213" s="2" t="s">
        <v>389</v>
      </c>
      <c r="D15213" s="2">
        <v>2014</v>
      </c>
      <c r="E15213" s="2" t="s">
        <v>388</v>
      </c>
      <c r="F15213" s="2">
        <v>9575070</v>
      </c>
    </row>
    <row r="15214" spans="1:6" x14ac:dyDescent="0.25">
      <c r="A15214" s="2" t="s">
        <v>377</v>
      </c>
      <c r="B15214" s="2" t="s">
        <v>397</v>
      </c>
      <c r="C15214" s="2" t="s">
        <v>389</v>
      </c>
      <c r="D15214" s="2">
        <v>2015</v>
      </c>
      <c r="E15214" s="2" t="s">
        <v>388</v>
      </c>
      <c r="F15214" s="2">
        <v>10112721</v>
      </c>
    </row>
    <row r="15215" spans="1:6" x14ac:dyDescent="0.25">
      <c r="A15215" s="2" t="s">
        <v>377</v>
      </c>
      <c r="B15215" s="2" t="s">
        <v>397</v>
      </c>
      <c r="C15215" s="2" t="s">
        <v>389</v>
      </c>
      <c r="D15215" s="2">
        <v>2016</v>
      </c>
      <c r="E15215" s="2" t="s">
        <v>388</v>
      </c>
      <c r="F15215" s="2">
        <v>44741878</v>
      </c>
    </row>
    <row r="15216" spans="1:6" x14ac:dyDescent="0.25">
      <c r="A15216" s="2" t="s">
        <v>377</v>
      </c>
      <c r="B15216" s="2" t="s">
        <v>397</v>
      </c>
      <c r="C15216" s="2" t="s">
        <v>389</v>
      </c>
      <c r="D15216" s="2">
        <v>2017</v>
      </c>
      <c r="E15216" s="2" t="s">
        <v>388</v>
      </c>
      <c r="F15216" s="2">
        <v>19809347</v>
      </c>
    </row>
    <row r="15217" spans="1:6" x14ac:dyDescent="0.25">
      <c r="A15217" s="2" t="s">
        <v>377</v>
      </c>
      <c r="B15217" s="2" t="s">
        <v>397</v>
      </c>
      <c r="C15217" s="2" t="s">
        <v>389</v>
      </c>
      <c r="D15217" s="2">
        <v>2018</v>
      </c>
      <c r="E15217" s="2" t="s">
        <v>388</v>
      </c>
      <c r="F15217" s="2">
        <v>41409600</v>
      </c>
    </row>
    <row r="15218" spans="1:6" x14ac:dyDescent="0.25">
      <c r="A15218" s="2" t="s">
        <v>377</v>
      </c>
      <c r="B15218" s="2" t="s">
        <v>397</v>
      </c>
      <c r="C15218" s="2" t="s">
        <v>389</v>
      </c>
      <c r="D15218" s="2">
        <v>2019</v>
      </c>
      <c r="E15218" s="2" t="s">
        <v>388</v>
      </c>
      <c r="F15218" s="2">
        <v>39545019</v>
      </c>
    </row>
    <row r="15219" spans="1:6" x14ac:dyDescent="0.25">
      <c r="A15219" s="2" t="s">
        <v>377</v>
      </c>
      <c r="B15219" s="2" t="s">
        <v>397</v>
      </c>
      <c r="C15219" s="2" t="s">
        <v>389</v>
      </c>
      <c r="D15219" s="2">
        <v>2020</v>
      </c>
      <c r="E15219" s="2" t="s">
        <v>388</v>
      </c>
      <c r="F15219" s="2">
        <v>38516414</v>
      </c>
    </row>
    <row r="15220" spans="1:6" x14ac:dyDescent="0.25">
      <c r="A15220" s="2" t="s">
        <v>377</v>
      </c>
      <c r="B15220" s="2" t="s">
        <v>397</v>
      </c>
      <c r="C15220" s="2" t="s">
        <v>389</v>
      </c>
      <c r="D15220" s="2">
        <v>2021</v>
      </c>
      <c r="E15220" s="2" t="s">
        <v>388</v>
      </c>
      <c r="F15220" s="2">
        <v>37245412</v>
      </c>
    </row>
    <row r="15221" spans="1:6" x14ac:dyDescent="0.25">
      <c r="A15221" s="2" t="s">
        <v>377</v>
      </c>
      <c r="B15221" s="2" t="s">
        <v>397</v>
      </c>
      <c r="C15221" s="2" t="s">
        <v>390</v>
      </c>
      <c r="D15221" s="2">
        <v>2010</v>
      </c>
      <c r="E15221" s="2" t="s">
        <v>388</v>
      </c>
      <c r="F15221" s="2">
        <v>13122683</v>
      </c>
    </row>
    <row r="15222" spans="1:6" x14ac:dyDescent="0.25">
      <c r="A15222" s="2" t="s">
        <v>377</v>
      </c>
      <c r="B15222" s="2" t="s">
        <v>397</v>
      </c>
      <c r="C15222" s="2" t="s">
        <v>390</v>
      </c>
      <c r="D15222" s="2">
        <v>2011</v>
      </c>
      <c r="E15222" s="2" t="s">
        <v>388</v>
      </c>
      <c r="F15222" s="2">
        <v>10459875</v>
      </c>
    </row>
    <row r="15223" spans="1:6" x14ac:dyDescent="0.25">
      <c r="A15223" s="2" t="s">
        <v>377</v>
      </c>
      <c r="B15223" s="2" t="s">
        <v>397</v>
      </c>
      <c r="C15223" s="2" t="s">
        <v>390</v>
      </c>
      <c r="D15223" s="2">
        <v>2012</v>
      </c>
      <c r="E15223" s="2" t="s">
        <v>388</v>
      </c>
      <c r="F15223" s="2">
        <v>4567421</v>
      </c>
    </row>
    <row r="15224" spans="1:6" x14ac:dyDescent="0.25">
      <c r="A15224" s="2" t="s">
        <v>377</v>
      </c>
      <c r="B15224" s="2" t="s">
        <v>397</v>
      </c>
      <c r="C15224" s="2" t="s">
        <v>390</v>
      </c>
      <c r="D15224" s="2">
        <v>2013</v>
      </c>
      <c r="E15224" s="2" t="s">
        <v>388</v>
      </c>
      <c r="F15224" s="2">
        <v>46746189</v>
      </c>
    </row>
    <row r="15225" spans="1:6" x14ac:dyDescent="0.25">
      <c r="A15225" s="2" t="s">
        <v>377</v>
      </c>
      <c r="B15225" s="2" t="s">
        <v>397</v>
      </c>
      <c r="C15225" s="2" t="s">
        <v>390</v>
      </c>
      <c r="D15225" s="2">
        <v>2014</v>
      </c>
      <c r="E15225" s="2" t="s">
        <v>388</v>
      </c>
      <c r="F15225" s="2">
        <v>5757433</v>
      </c>
    </row>
    <row r="15226" spans="1:6" x14ac:dyDescent="0.25">
      <c r="A15226" s="2" t="s">
        <v>377</v>
      </c>
      <c r="B15226" s="2" t="s">
        <v>397</v>
      </c>
      <c r="C15226" s="2" t="s">
        <v>390</v>
      </c>
      <c r="D15226" s="2">
        <v>2015</v>
      </c>
      <c r="E15226" s="2" t="s">
        <v>388</v>
      </c>
      <c r="F15226" s="2">
        <v>366667</v>
      </c>
    </row>
    <row r="15227" spans="1:6" x14ac:dyDescent="0.25">
      <c r="A15227" s="2" t="s">
        <v>377</v>
      </c>
      <c r="B15227" s="2" t="s">
        <v>397</v>
      </c>
      <c r="C15227" s="2" t="s">
        <v>390</v>
      </c>
      <c r="D15227" s="2">
        <v>2016</v>
      </c>
      <c r="E15227" s="2" t="s">
        <v>388</v>
      </c>
      <c r="F15227" s="2">
        <v>106462</v>
      </c>
    </row>
    <row r="15228" spans="1:6" x14ac:dyDescent="0.25">
      <c r="A15228" s="2" t="s">
        <v>377</v>
      </c>
      <c r="B15228" s="2" t="s">
        <v>397</v>
      </c>
      <c r="C15228" s="2" t="s">
        <v>390</v>
      </c>
      <c r="D15228" s="2">
        <v>2017</v>
      </c>
      <c r="E15228" s="2" t="s">
        <v>388</v>
      </c>
      <c r="F15228" s="2">
        <v>1131081</v>
      </c>
    </row>
    <row r="15229" spans="1:6" x14ac:dyDescent="0.25">
      <c r="A15229" s="2" t="s">
        <v>377</v>
      </c>
      <c r="B15229" s="2" t="s">
        <v>397</v>
      </c>
      <c r="C15229" s="2" t="s">
        <v>390</v>
      </c>
      <c r="D15229" s="2">
        <v>2018</v>
      </c>
      <c r="E15229" s="2" t="s">
        <v>388</v>
      </c>
      <c r="F15229" s="2">
        <v>998167</v>
      </c>
    </row>
    <row r="15230" spans="1:6" x14ac:dyDescent="0.25">
      <c r="A15230" s="2" t="s">
        <v>377</v>
      </c>
      <c r="B15230" s="2" t="s">
        <v>397</v>
      </c>
      <c r="C15230" s="2" t="s">
        <v>390</v>
      </c>
      <c r="D15230" s="2">
        <v>2019</v>
      </c>
      <c r="E15230" s="2" t="s">
        <v>388</v>
      </c>
      <c r="F15230" s="2">
        <v>919828</v>
      </c>
    </row>
    <row r="15231" spans="1:6" x14ac:dyDescent="0.25">
      <c r="A15231" s="2" t="s">
        <v>377</v>
      </c>
      <c r="B15231" s="2" t="s">
        <v>397</v>
      </c>
      <c r="C15231" s="2" t="s">
        <v>390</v>
      </c>
      <c r="D15231" s="2">
        <v>2020</v>
      </c>
      <c r="E15231" s="2" t="s">
        <v>388</v>
      </c>
      <c r="F15231" s="2">
        <v>1129652</v>
      </c>
    </row>
    <row r="15232" spans="1:6" x14ac:dyDescent="0.25">
      <c r="A15232" s="2" t="s">
        <v>377</v>
      </c>
      <c r="B15232" s="2" t="s">
        <v>397</v>
      </c>
      <c r="C15232" s="2" t="s">
        <v>390</v>
      </c>
      <c r="D15232" s="2">
        <v>2021</v>
      </c>
      <c r="E15232" s="2" t="s">
        <v>388</v>
      </c>
      <c r="F15232" s="2">
        <v>1160930</v>
      </c>
    </row>
    <row r="15233" spans="1:6" x14ac:dyDescent="0.25">
      <c r="A15233" s="2" t="s">
        <v>378</v>
      </c>
      <c r="B15233" s="2" t="s">
        <v>405</v>
      </c>
      <c r="C15233" s="2" t="s">
        <v>387</v>
      </c>
      <c r="D15233" s="2">
        <v>2010</v>
      </c>
      <c r="E15233" s="2" t="s">
        <v>388</v>
      </c>
      <c r="F15233" s="2">
        <v>132359374</v>
      </c>
    </row>
    <row r="15234" spans="1:6" x14ac:dyDescent="0.25">
      <c r="A15234" s="2" t="s">
        <v>378</v>
      </c>
      <c r="B15234" s="2" t="s">
        <v>405</v>
      </c>
      <c r="C15234" s="2" t="s">
        <v>387</v>
      </c>
      <c r="D15234" s="2">
        <v>2011</v>
      </c>
      <c r="E15234" s="2" t="s">
        <v>388</v>
      </c>
      <c r="F15234" s="2">
        <v>40602063</v>
      </c>
    </row>
    <row r="15235" spans="1:6" x14ac:dyDescent="0.25">
      <c r="A15235" s="2" t="s">
        <v>378</v>
      </c>
      <c r="B15235" s="2" t="s">
        <v>405</v>
      </c>
      <c r="C15235" s="2" t="s">
        <v>387</v>
      </c>
      <c r="D15235" s="2">
        <v>2012</v>
      </c>
      <c r="E15235" s="2" t="s">
        <v>388</v>
      </c>
      <c r="F15235" s="2">
        <v>70123107</v>
      </c>
    </row>
    <row r="15236" spans="1:6" x14ac:dyDescent="0.25">
      <c r="A15236" s="2" t="s">
        <v>378</v>
      </c>
      <c r="B15236" s="2" t="s">
        <v>405</v>
      </c>
      <c r="C15236" s="2" t="s">
        <v>387</v>
      </c>
      <c r="D15236" s="2">
        <v>2013</v>
      </c>
      <c r="E15236" s="2" t="s">
        <v>388</v>
      </c>
      <c r="F15236" s="2">
        <v>81202081</v>
      </c>
    </row>
    <row r="15237" spans="1:6" x14ac:dyDescent="0.25">
      <c r="A15237" s="2" t="s">
        <v>378</v>
      </c>
      <c r="B15237" s="2" t="s">
        <v>405</v>
      </c>
      <c r="C15237" s="2" t="s">
        <v>387</v>
      </c>
      <c r="D15237" s="2">
        <v>2014</v>
      </c>
      <c r="E15237" s="2" t="s">
        <v>388</v>
      </c>
      <c r="F15237" s="2">
        <v>178141087</v>
      </c>
    </row>
    <row r="15238" spans="1:6" x14ac:dyDescent="0.25">
      <c r="A15238" s="2" t="s">
        <v>378</v>
      </c>
      <c r="B15238" s="2" t="s">
        <v>405</v>
      </c>
      <c r="C15238" s="2" t="s">
        <v>387</v>
      </c>
      <c r="D15238" s="2">
        <v>2015</v>
      </c>
      <c r="E15238" s="2" t="s">
        <v>388</v>
      </c>
      <c r="F15238" s="2">
        <v>29128638</v>
      </c>
    </row>
    <row r="15239" spans="1:6" x14ac:dyDescent="0.25">
      <c r="A15239" s="2" t="s">
        <v>378</v>
      </c>
      <c r="B15239" s="2" t="s">
        <v>405</v>
      </c>
      <c r="C15239" s="2" t="s">
        <v>387</v>
      </c>
      <c r="D15239" s="2">
        <v>2016</v>
      </c>
      <c r="E15239" s="2" t="s">
        <v>388</v>
      </c>
      <c r="F15239" s="2">
        <v>27795648</v>
      </c>
    </row>
    <row r="15240" spans="1:6" x14ac:dyDescent="0.25">
      <c r="A15240" s="2" t="s">
        <v>378</v>
      </c>
      <c r="B15240" s="2" t="s">
        <v>405</v>
      </c>
      <c r="C15240" s="2" t="s">
        <v>387</v>
      </c>
      <c r="D15240" s="2">
        <v>2017</v>
      </c>
      <c r="E15240" s="2" t="s">
        <v>388</v>
      </c>
      <c r="F15240" s="2">
        <v>49541589</v>
      </c>
    </row>
    <row r="15241" spans="1:6" x14ac:dyDescent="0.25">
      <c r="A15241" s="2" t="s">
        <v>378</v>
      </c>
      <c r="B15241" s="2" t="s">
        <v>405</v>
      </c>
      <c r="C15241" s="2" t="s">
        <v>387</v>
      </c>
      <c r="D15241" s="2">
        <v>2018</v>
      </c>
      <c r="E15241" s="2" t="s">
        <v>388</v>
      </c>
      <c r="F15241" s="2">
        <v>67831014</v>
      </c>
    </row>
    <row r="15242" spans="1:6" x14ac:dyDescent="0.25">
      <c r="A15242" s="2" t="s">
        <v>378</v>
      </c>
      <c r="B15242" s="2" t="s">
        <v>405</v>
      </c>
      <c r="C15242" s="2" t="s">
        <v>387</v>
      </c>
      <c r="D15242" s="2">
        <v>2019</v>
      </c>
      <c r="E15242" s="2" t="s">
        <v>388</v>
      </c>
      <c r="F15242" s="2">
        <v>72274819</v>
      </c>
    </row>
    <row r="15243" spans="1:6" x14ac:dyDescent="0.25">
      <c r="A15243" s="2" t="s">
        <v>378</v>
      </c>
      <c r="B15243" s="2" t="s">
        <v>405</v>
      </c>
      <c r="C15243" s="2" t="s">
        <v>387</v>
      </c>
      <c r="D15243" s="2">
        <v>2020</v>
      </c>
      <c r="E15243" s="2" t="s">
        <v>388</v>
      </c>
      <c r="F15243" s="2">
        <v>77344773</v>
      </c>
    </row>
    <row r="15244" spans="1:6" x14ac:dyDescent="0.25">
      <c r="A15244" s="2" t="s">
        <v>378</v>
      </c>
      <c r="B15244" s="2" t="s">
        <v>405</v>
      </c>
      <c r="C15244" s="2" t="s">
        <v>387</v>
      </c>
      <c r="D15244" s="2">
        <v>2021</v>
      </c>
      <c r="E15244" s="2" t="s">
        <v>388</v>
      </c>
      <c r="F15244" s="2">
        <v>81343909</v>
      </c>
    </row>
    <row r="15245" spans="1:6" x14ac:dyDescent="0.25">
      <c r="A15245" s="2" t="s">
        <v>378</v>
      </c>
      <c r="B15245" s="2" t="s">
        <v>405</v>
      </c>
      <c r="C15245" s="2" t="s">
        <v>389</v>
      </c>
      <c r="D15245" s="2">
        <v>2010</v>
      </c>
      <c r="E15245" s="2" t="s">
        <v>388</v>
      </c>
      <c r="F15245" s="2">
        <v>92735499</v>
      </c>
    </row>
    <row r="15246" spans="1:6" x14ac:dyDescent="0.25">
      <c r="A15246" s="2" t="s">
        <v>378</v>
      </c>
      <c r="B15246" s="2" t="s">
        <v>405</v>
      </c>
      <c r="C15246" s="2" t="s">
        <v>389</v>
      </c>
      <c r="D15246" s="2">
        <v>2011</v>
      </c>
      <c r="E15246" s="2" t="s">
        <v>388</v>
      </c>
      <c r="F15246" s="2">
        <v>72298157</v>
      </c>
    </row>
    <row r="15247" spans="1:6" x14ac:dyDescent="0.25">
      <c r="A15247" s="2" t="s">
        <v>378</v>
      </c>
      <c r="B15247" s="2" t="s">
        <v>405</v>
      </c>
      <c r="C15247" s="2" t="s">
        <v>389</v>
      </c>
      <c r="D15247" s="2">
        <v>2012</v>
      </c>
      <c r="E15247" s="2" t="s">
        <v>388</v>
      </c>
      <c r="F15247" s="2">
        <v>97036592</v>
      </c>
    </row>
    <row r="15248" spans="1:6" x14ac:dyDescent="0.25">
      <c r="A15248" s="2" t="s">
        <v>378</v>
      </c>
      <c r="B15248" s="2" t="s">
        <v>405</v>
      </c>
      <c r="C15248" s="2" t="s">
        <v>389</v>
      </c>
      <c r="D15248" s="2">
        <v>2013</v>
      </c>
      <c r="E15248" s="2" t="s">
        <v>388</v>
      </c>
      <c r="F15248" s="2">
        <v>261554043</v>
      </c>
    </row>
    <row r="15249" spans="1:6" x14ac:dyDescent="0.25">
      <c r="A15249" s="2" t="s">
        <v>378</v>
      </c>
      <c r="B15249" s="2" t="s">
        <v>405</v>
      </c>
      <c r="C15249" s="2" t="s">
        <v>389</v>
      </c>
      <c r="D15249" s="2">
        <v>2014</v>
      </c>
      <c r="E15249" s="2" t="s">
        <v>388</v>
      </c>
      <c r="F15249" s="2">
        <v>61921937</v>
      </c>
    </row>
    <row r="15250" spans="1:6" x14ac:dyDescent="0.25">
      <c r="A15250" s="2" t="s">
        <v>378</v>
      </c>
      <c r="B15250" s="2" t="s">
        <v>405</v>
      </c>
      <c r="C15250" s="2" t="s">
        <v>389</v>
      </c>
      <c r="D15250" s="2">
        <v>2015</v>
      </c>
      <c r="E15250" s="2" t="s">
        <v>388</v>
      </c>
      <c r="F15250" s="2">
        <v>129377569</v>
      </c>
    </row>
    <row r="15251" spans="1:6" x14ac:dyDescent="0.25">
      <c r="A15251" s="2" t="s">
        <v>378</v>
      </c>
      <c r="B15251" s="2" t="s">
        <v>405</v>
      </c>
      <c r="C15251" s="2" t="s">
        <v>389</v>
      </c>
      <c r="D15251" s="2">
        <v>2016</v>
      </c>
      <c r="E15251" s="2" t="s">
        <v>388</v>
      </c>
      <c r="F15251" s="2">
        <v>172190950</v>
      </c>
    </row>
    <row r="15252" spans="1:6" x14ac:dyDescent="0.25">
      <c r="A15252" s="2" t="s">
        <v>378</v>
      </c>
      <c r="B15252" s="2" t="s">
        <v>405</v>
      </c>
      <c r="C15252" s="2" t="s">
        <v>389</v>
      </c>
      <c r="D15252" s="2">
        <v>2017</v>
      </c>
      <c r="E15252" s="2" t="s">
        <v>388</v>
      </c>
      <c r="F15252" s="2">
        <v>96544351</v>
      </c>
    </row>
    <row r="15253" spans="1:6" x14ac:dyDescent="0.25">
      <c r="A15253" s="2" t="s">
        <v>378</v>
      </c>
      <c r="B15253" s="2" t="s">
        <v>405</v>
      </c>
      <c r="C15253" s="2" t="s">
        <v>389</v>
      </c>
      <c r="D15253" s="2">
        <v>2018</v>
      </c>
      <c r="E15253" s="2" t="s">
        <v>388</v>
      </c>
      <c r="F15253" s="2">
        <v>130363917</v>
      </c>
    </row>
    <row r="15254" spans="1:6" x14ac:dyDescent="0.25">
      <c r="A15254" s="2" t="s">
        <v>378</v>
      </c>
      <c r="B15254" s="2" t="s">
        <v>405</v>
      </c>
      <c r="C15254" s="2" t="s">
        <v>389</v>
      </c>
      <c r="D15254" s="2">
        <v>2019</v>
      </c>
      <c r="E15254" s="2" t="s">
        <v>388</v>
      </c>
      <c r="F15254" s="2">
        <v>132224754</v>
      </c>
    </row>
    <row r="15255" spans="1:6" x14ac:dyDescent="0.25">
      <c r="A15255" s="2" t="s">
        <v>378</v>
      </c>
      <c r="B15255" s="2" t="s">
        <v>405</v>
      </c>
      <c r="C15255" s="2" t="s">
        <v>389</v>
      </c>
      <c r="D15255" s="2">
        <v>2020</v>
      </c>
      <c r="E15255" s="2" t="s">
        <v>388</v>
      </c>
      <c r="F15255" s="2">
        <v>135731114</v>
      </c>
    </row>
    <row r="15256" spans="1:6" x14ac:dyDescent="0.25">
      <c r="A15256" s="2" t="s">
        <v>378</v>
      </c>
      <c r="B15256" s="2" t="s">
        <v>405</v>
      </c>
      <c r="C15256" s="2" t="s">
        <v>389</v>
      </c>
      <c r="D15256" s="2">
        <v>2021</v>
      </c>
      <c r="E15256" s="2" t="s">
        <v>388</v>
      </c>
      <c r="F15256" s="2">
        <v>135187970</v>
      </c>
    </row>
    <row r="15257" spans="1:6" x14ac:dyDescent="0.25">
      <c r="A15257" s="2" t="s">
        <v>378</v>
      </c>
      <c r="B15257" s="2" t="s">
        <v>405</v>
      </c>
      <c r="C15257" s="2" t="s">
        <v>390</v>
      </c>
      <c r="D15257" s="2">
        <v>2010</v>
      </c>
      <c r="E15257" s="2" t="s">
        <v>388</v>
      </c>
      <c r="F15257" s="2">
        <v>19307870</v>
      </c>
    </row>
    <row r="15258" spans="1:6" x14ac:dyDescent="0.25">
      <c r="A15258" s="2" t="s">
        <v>378</v>
      </c>
      <c r="B15258" s="2" t="s">
        <v>405</v>
      </c>
      <c r="C15258" s="2" t="s">
        <v>390</v>
      </c>
      <c r="D15258" s="2">
        <v>2011</v>
      </c>
      <c r="E15258" s="2" t="s">
        <v>388</v>
      </c>
      <c r="F15258" s="2">
        <v>31990476</v>
      </c>
    </row>
    <row r="15259" spans="1:6" x14ac:dyDescent="0.25">
      <c r="A15259" s="2" t="s">
        <v>378</v>
      </c>
      <c r="B15259" s="2" t="s">
        <v>405</v>
      </c>
      <c r="C15259" s="2" t="s">
        <v>390</v>
      </c>
      <c r="D15259" s="2">
        <v>2012</v>
      </c>
      <c r="E15259" s="2" t="s">
        <v>388</v>
      </c>
      <c r="F15259" s="2">
        <v>24176143</v>
      </c>
    </row>
    <row r="15260" spans="1:6" x14ac:dyDescent="0.25">
      <c r="A15260" s="2" t="s">
        <v>378</v>
      </c>
      <c r="B15260" s="2" t="s">
        <v>405</v>
      </c>
      <c r="C15260" s="2" t="s">
        <v>390</v>
      </c>
      <c r="D15260" s="2">
        <v>2013</v>
      </c>
      <c r="E15260" s="2" t="s">
        <v>388</v>
      </c>
      <c r="F15260" s="2">
        <v>61070170</v>
      </c>
    </row>
    <row r="15261" spans="1:6" x14ac:dyDescent="0.25">
      <c r="A15261" s="2" t="s">
        <v>378</v>
      </c>
      <c r="B15261" s="2" t="s">
        <v>405</v>
      </c>
      <c r="C15261" s="2" t="s">
        <v>390</v>
      </c>
      <c r="D15261" s="2">
        <v>2014</v>
      </c>
      <c r="E15261" s="2" t="s">
        <v>388</v>
      </c>
      <c r="F15261" s="2">
        <v>67163633</v>
      </c>
    </row>
    <row r="15262" spans="1:6" x14ac:dyDescent="0.25">
      <c r="A15262" s="2" t="s">
        <v>378</v>
      </c>
      <c r="B15262" s="2" t="s">
        <v>405</v>
      </c>
      <c r="C15262" s="2" t="s">
        <v>390</v>
      </c>
      <c r="D15262" s="2">
        <v>2015</v>
      </c>
      <c r="E15262" s="2" t="s">
        <v>388</v>
      </c>
      <c r="F15262" s="2">
        <v>4728000</v>
      </c>
    </row>
    <row r="15263" spans="1:6" x14ac:dyDescent="0.25">
      <c r="A15263" s="2" t="s">
        <v>378</v>
      </c>
      <c r="B15263" s="2" t="s">
        <v>405</v>
      </c>
      <c r="C15263" s="2" t="s">
        <v>390</v>
      </c>
      <c r="D15263" s="2">
        <v>2016</v>
      </c>
      <c r="E15263" s="2" t="s">
        <v>388</v>
      </c>
      <c r="F15263" s="2">
        <v>16622523</v>
      </c>
    </row>
    <row r="15264" spans="1:6" x14ac:dyDescent="0.25">
      <c r="A15264" s="2" t="s">
        <v>378</v>
      </c>
      <c r="B15264" s="2" t="s">
        <v>405</v>
      </c>
      <c r="C15264" s="2" t="s">
        <v>390</v>
      </c>
      <c r="D15264" s="2">
        <v>2017</v>
      </c>
      <c r="E15264" s="2" t="s">
        <v>388</v>
      </c>
      <c r="F15264" s="2">
        <v>2473556</v>
      </c>
    </row>
    <row r="15265" spans="1:6" x14ac:dyDescent="0.25">
      <c r="A15265" s="2" t="s">
        <v>378</v>
      </c>
      <c r="B15265" s="2" t="s">
        <v>405</v>
      </c>
      <c r="C15265" s="2" t="s">
        <v>390</v>
      </c>
      <c r="D15265" s="2">
        <v>2018</v>
      </c>
      <c r="E15265" s="2" t="s">
        <v>388</v>
      </c>
      <c r="F15265" s="2">
        <v>13471997</v>
      </c>
    </row>
    <row r="15266" spans="1:6" x14ac:dyDescent="0.25">
      <c r="A15266" s="2" t="s">
        <v>378</v>
      </c>
      <c r="B15266" s="2" t="s">
        <v>405</v>
      </c>
      <c r="C15266" s="2" t="s">
        <v>390</v>
      </c>
      <c r="D15266" s="2">
        <v>2019</v>
      </c>
      <c r="E15266" s="2" t="s">
        <v>388</v>
      </c>
      <c r="F15266" s="2">
        <v>13256400</v>
      </c>
    </row>
    <row r="15267" spans="1:6" x14ac:dyDescent="0.25">
      <c r="A15267" s="2" t="s">
        <v>378</v>
      </c>
      <c r="B15267" s="2" t="s">
        <v>405</v>
      </c>
      <c r="C15267" s="2" t="s">
        <v>390</v>
      </c>
      <c r="D15267" s="2">
        <v>2020</v>
      </c>
      <c r="E15267" s="2" t="s">
        <v>388</v>
      </c>
      <c r="F15267" s="2">
        <v>13367714</v>
      </c>
    </row>
    <row r="15268" spans="1:6" x14ac:dyDescent="0.25">
      <c r="A15268" s="2" t="s">
        <v>378</v>
      </c>
      <c r="B15268" s="2" t="s">
        <v>405</v>
      </c>
      <c r="C15268" s="2" t="s">
        <v>390</v>
      </c>
      <c r="D15268" s="2">
        <v>2021</v>
      </c>
      <c r="E15268" s="2" t="s">
        <v>388</v>
      </c>
      <c r="F15268" s="2">
        <v>13585427</v>
      </c>
    </row>
    <row r="15269" spans="1:6" x14ac:dyDescent="0.25">
      <c r="A15269" s="2" t="s">
        <v>379</v>
      </c>
      <c r="B15269" s="2" t="s">
        <v>429</v>
      </c>
      <c r="C15269" s="2" t="s">
        <v>387</v>
      </c>
      <c r="D15269" s="2">
        <v>2010</v>
      </c>
      <c r="E15269" s="2" t="s">
        <v>388</v>
      </c>
      <c r="F15269" s="2">
        <v>56759650</v>
      </c>
    </row>
    <row r="15270" spans="1:6" x14ac:dyDescent="0.25">
      <c r="A15270" s="2" t="s">
        <v>379</v>
      </c>
      <c r="B15270" s="2" t="s">
        <v>429</v>
      </c>
      <c r="C15270" s="2" t="s">
        <v>387</v>
      </c>
      <c r="D15270" s="2">
        <v>2011</v>
      </c>
      <c r="E15270" s="2" t="s">
        <v>388</v>
      </c>
      <c r="F15270" s="2">
        <v>61227854</v>
      </c>
    </row>
    <row r="15271" spans="1:6" x14ac:dyDescent="0.25">
      <c r="A15271" s="2" t="s">
        <v>379</v>
      </c>
      <c r="B15271" s="2" t="s">
        <v>429</v>
      </c>
      <c r="C15271" s="2" t="s">
        <v>387</v>
      </c>
      <c r="D15271" s="2">
        <v>2012</v>
      </c>
      <c r="E15271" s="2" t="s">
        <v>388</v>
      </c>
      <c r="F15271" s="2">
        <v>20717686</v>
      </c>
    </row>
    <row r="15272" spans="1:6" x14ac:dyDescent="0.25">
      <c r="A15272" s="2" t="s">
        <v>379</v>
      </c>
      <c r="B15272" s="2" t="s">
        <v>429</v>
      </c>
      <c r="C15272" s="2" t="s">
        <v>387</v>
      </c>
      <c r="D15272" s="2">
        <v>2013</v>
      </c>
      <c r="E15272" s="2" t="s">
        <v>388</v>
      </c>
      <c r="F15272" s="2">
        <v>23895391</v>
      </c>
    </row>
    <row r="15273" spans="1:6" x14ac:dyDescent="0.25">
      <c r="A15273" s="2" t="s">
        <v>379</v>
      </c>
      <c r="B15273" s="2" t="s">
        <v>429</v>
      </c>
      <c r="C15273" s="2" t="s">
        <v>387</v>
      </c>
      <c r="D15273" s="2">
        <v>2014</v>
      </c>
      <c r="E15273" s="2" t="s">
        <v>388</v>
      </c>
      <c r="F15273" s="2">
        <v>26512159</v>
      </c>
    </row>
    <row r="15274" spans="1:6" x14ac:dyDescent="0.25">
      <c r="A15274" s="2" t="s">
        <v>379</v>
      </c>
      <c r="B15274" s="2" t="s">
        <v>429</v>
      </c>
      <c r="C15274" s="2" t="s">
        <v>387</v>
      </c>
      <c r="D15274" s="2">
        <v>2015</v>
      </c>
      <c r="E15274" s="2" t="s">
        <v>388</v>
      </c>
      <c r="F15274" s="2">
        <v>20268366</v>
      </c>
    </row>
    <row r="15275" spans="1:6" x14ac:dyDescent="0.25">
      <c r="A15275" s="2" t="s">
        <v>379</v>
      </c>
      <c r="B15275" s="2" t="s">
        <v>429</v>
      </c>
      <c r="C15275" s="2" t="s">
        <v>387</v>
      </c>
      <c r="D15275" s="2">
        <v>2016</v>
      </c>
      <c r="E15275" s="2" t="s">
        <v>388</v>
      </c>
      <c r="F15275" s="2">
        <v>57400496</v>
      </c>
    </row>
    <row r="15276" spans="1:6" x14ac:dyDescent="0.25">
      <c r="A15276" s="2" t="s">
        <v>379</v>
      </c>
      <c r="B15276" s="2" t="s">
        <v>429</v>
      </c>
      <c r="C15276" s="2" t="s">
        <v>387</v>
      </c>
      <c r="D15276" s="2">
        <v>2017</v>
      </c>
      <c r="E15276" s="2" t="s">
        <v>388</v>
      </c>
      <c r="F15276" s="2">
        <v>49217526</v>
      </c>
    </row>
    <row r="15277" spans="1:6" x14ac:dyDescent="0.25">
      <c r="A15277" s="2" t="s">
        <v>379</v>
      </c>
      <c r="B15277" s="2" t="s">
        <v>429</v>
      </c>
      <c r="C15277" s="2" t="s">
        <v>387</v>
      </c>
      <c r="D15277" s="2">
        <v>2018</v>
      </c>
      <c r="E15277" s="2" t="s">
        <v>388</v>
      </c>
      <c r="F15277" s="2">
        <v>95367137</v>
      </c>
    </row>
    <row r="15278" spans="1:6" x14ac:dyDescent="0.25">
      <c r="A15278" s="2" t="s">
        <v>379</v>
      </c>
      <c r="B15278" s="2" t="s">
        <v>429</v>
      </c>
      <c r="C15278" s="2" t="s">
        <v>387</v>
      </c>
      <c r="D15278" s="2">
        <v>2019</v>
      </c>
      <c r="E15278" s="2" t="s">
        <v>388</v>
      </c>
      <c r="F15278" s="2">
        <v>102109534</v>
      </c>
    </row>
    <row r="15279" spans="1:6" x14ac:dyDescent="0.25">
      <c r="A15279" s="2" t="s">
        <v>379</v>
      </c>
      <c r="B15279" s="2" t="s">
        <v>429</v>
      </c>
      <c r="C15279" s="2" t="s">
        <v>387</v>
      </c>
      <c r="D15279" s="2">
        <v>2020</v>
      </c>
      <c r="E15279" s="2" t="s">
        <v>388</v>
      </c>
      <c r="F15279" s="2">
        <v>108051357</v>
      </c>
    </row>
    <row r="15280" spans="1:6" x14ac:dyDescent="0.25">
      <c r="A15280" s="2" t="s">
        <v>379</v>
      </c>
      <c r="B15280" s="2" t="s">
        <v>429</v>
      </c>
      <c r="C15280" s="2" t="s">
        <v>387</v>
      </c>
      <c r="D15280" s="2">
        <v>2021</v>
      </c>
      <c r="E15280" s="2" t="s">
        <v>388</v>
      </c>
      <c r="F15280" s="2">
        <v>112185799</v>
      </c>
    </row>
    <row r="15281" spans="1:6" x14ac:dyDescent="0.25">
      <c r="A15281" s="2" t="s">
        <v>379</v>
      </c>
      <c r="B15281" s="2" t="s">
        <v>429</v>
      </c>
      <c r="C15281" s="2" t="s">
        <v>389</v>
      </c>
      <c r="D15281" s="2">
        <v>2010</v>
      </c>
      <c r="E15281" s="2" t="s">
        <v>388</v>
      </c>
      <c r="F15281" s="2">
        <v>48554392</v>
      </c>
    </row>
    <row r="15282" spans="1:6" x14ac:dyDescent="0.25">
      <c r="A15282" s="2" t="s">
        <v>379</v>
      </c>
      <c r="B15282" s="2" t="s">
        <v>429</v>
      </c>
      <c r="C15282" s="2" t="s">
        <v>389</v>
      </c>
      <c r="D15282" s="2">
        <v>2011</v>
      </c>
      <c r="E15282" s="2" t="s">
        <v>388</v>
      </c>
      <c r="F15282" s="2">
        <v>73588813</v>
      </c>
    </row>
    <row r="15283" spans="1:6" x14ac:dyDescent="0.25">
      <c r="A15283" s="2" t="s">
        <v>379</v>
      </c>
      <c r="B15283" s="2" t="s">
        <v>429</v>
      </c>
      <c r="C15283" s="2" t="s">
        <v>389</v>
      </c>
      <c r="D15283" s="2">
        <v>2012</v>
      </c>
      <c r="E15283" s="2" t="s">
        <v>388</v>
      </c>
      <c r="F15283" s="2">
        <v>166742933</v>
      </c>
    </row>
    <row r="15284" spans="1:6" x14ac:dyDescent="0.25">
      <c r="A15284" s="2" t="s">
        <v>379</v>
      </c>
      <c r="B15284" s="2" t="s">
        <v>429</v>
      </c>
      <c r="C15284" s="2" t="s">
        <v>389</v>
      </c>
      <c r="D15284" s="2">
        <v>2013</v>
      </c>
      <c r="E15284" s="2" t="s">
        <v>388</v>
      </c>
      <c r="F15284" s="2">
        <v>19787477</v>
      </c>
    </row>
    <row r="15285" spans="1:6" x14ac:dyDescent="0.25">
      <c r="A15285" s="2" t="s">
        <v>379</v>
      </c>
      <c r="B15285" s="2" t="s">
        <v>429</v>
      </c>
      <c r="C15285" s="2" t="s">
        <v>389</v>
      </c>
      <c r="D15285" s="2">
        <v>2014</v>
      </c>
      <c r="E15285" s="2" t="s">
        <v>388</v>
      </c>
      <c r="F15285" s="2">
        <v>269842649</v>
      </c>
    </row>
    <row r="15286" spans="1:6" x14ac:dyDescent="0.25">
      <c r="A15286" s="2" t="s">
        <v>379</v>
      </c>
      <c r="B15286" s="2" t="s">
        <v>429</v>
      </c>
      <c r="C15286" s="2" t="s">
        <v>389</v>
      </c>
      <c r="D15286" s="2">
        <v>2015</v>
      </c>
      <c r="E15286" s="2" t="s">
        <v>388</v>
      </c>
      <c r="F15286" s="2">
        <v>28901705</v>
      </c>
    </row>
    <row r="15287" spans="1:6" x14ac:dyDescent="0.25">
      <c r="A15287" s="2" t="s">
        <v>379</v>
      </c>
      <c r="B15287" s="2" t="s">
        <v>429</v>
      </c>
      <c r="C15287" s="2" t="s">
        <v>389</v>
      </c>
      <c r="D15287" s="2">
        <v>2016</v>
      </c>
      <c r="E15287" s="2" t="s">
        <v>388</v>
      </c>
      <c r="F15287" s="2">
        <v>69587206</v>
      </c>
    </row>
    <row r="15288" spans="1:6" x14ac:dyDescent="0.25">
      <c r="A15288" s="2" t="s">
        <v>379</v>
      </c>
      <c r="B15288" s="2" t="s">
        <v>429</v>
      </c>
      <c r="C15288" s="2" t="s">
        <v>389</v>
      </c>
      <c r="D15288" s="2">
        <v>2017</v>
      </c>
      <c r="E15288" s="2" t="s">
        <v>388</v>
      </c>
      <c r="F15288" s="2">
        <v>86504376</v>
      </c>
    </row>
    <row r="15289" spans="1:6" x14ac:dyDescent="0.25">
      <c r="A15289" s="2" t="s">
        <v>379</v>
      </c>
      <c r="B15289" s="2" t="s">
        <v>429</v>
      </c>
      <c r="C15289" s="2" t="s">
        <v>389</v>
      </c>
      <c r="D15289" s="2">
        <v>2018</v>
      </c>
      <c r="E15289" s="2" t="s">
        <v>388</v>
      </c>
      <c r="F15289" s="2">
        <v>67397127</v>
      </c>
    </row>
    <row r="15290" spans="1:6" x14ac:dyDescent="0.25">
      <c r="A15290" s="2" t="s">
        <v>379</v>
      </c>
      <c r="B15290" s="2" t="s">
        <v>429</v>
      </c>
      <c r="C15290" s="2" t="s">
        <v>389</v>
      </c>
      <c r="D15290" s="2">
        <v>2019</v>
      </c>
      <c r="E15290" s="2" t="s">
        <v>388</v>
      </c>
      <c r="F15290" s="2">
        <v>70400162</v>
      </c>
    </row>
    <row r="15291" spans="1:6" x14ac:dyDescent="0.25">
      <c r="A15291" s="2" t="s">
        <v>379</v>
      </c>
      <c r="B15291" s="2" t="s">
        <v>429</v>
      </c>
      <c r="C15291" s="2" t="s">
        <v>389</v>
      </c>
      <c r="D15291" s="2">
        <v>2020</v>
      </c>
      <c r="E15291" s="2" t="s">
        <v>388</v>
      </c>
      <c r="F15291" s="2">
        <v>72932193</v>
      </c>
    </row>
    <row r="15292" spans="1:6" x14ac:dyDescent="0.25">
      <c r="A15292" s="2" t="s">
        <v>379</v>
      </c>
      <c r="B15292" s="2" t="s">
        <v>429</v>
      </c>
      <c r="C15292" s="2" t="s">
        <v>389</v>
      </c>
      <c r="D15292" s="2">
        <v>2021</v>
      </c>
      <c r="E15292" s="2" t="s">
        <v>388</v>
      </c>
      <c r="F15292" s="2">
        <v>74866792</v>
      </c>
    </row>
    <row r="15293" spans="1:6" x14ac:dyDescent="0.25">
      <c r="A15293" s="2" t="s">
        <v>379</v>
      </c>
      <c r="B15293" s="2" t="s">
        <v>429</v>
      </c>
      <c r="C15293" s="2" t="s">
        <v>390</v>
      </c>
      <c r="D15293" s="2">
        <v>2010</v>
      </c>
      <c r="E15293" s="2" t="s">
        <v>388</v>
      </c>
      <c r="F15293" s="2">
        <v>85784310</v>
      </c>
    </row>
    <row r="15294" spans="1:6" x14ac:dyDescent="0.25">
      <c r="A15294" s="2" t="s">
        <v>379</v>
      </c>
      <c r="B15294" s="2" t="s">
        <v>429</v>
      </c>
      <c r="C15294" s="2" t="s">
        <v>390</v>
      </c>
      <c r="D15294" s="2">
        <v>2011</v>
      </c>
      <c r="E15294" s="2" t="s">
        <v>388</v>
      </c>
      <c r="F15294" s="2">
        <v>81740321</v>
      </c>
    </row>
    <row r="15295" spans="1:6" x14ac:dyDescent="0.25">
      <c r="A15295" s="2" t="s">
        <v>379</v>
      </c>
      <c r="B15295" s="2" t="s">
        <v>429</v>
      </c>
      <c r="C15295" s="2" t="s">
        <v>390</v>
      </c>
      <c r="D15295" s="2">
        <v>2012</v>
      </c>
      <c r="E15295" s="2" t="s">
        <v>388</v>
      </c>
      <c r="F15295" s="2">
        <v>133804228</v>
      </c>
    </row>
    <row r="15296" spans="1:6" x14ac:dyDescent="0.25">
      <c r="A15296" s="2" t="s">
        <v>379</v>
      </c>
      <c r="B15296" s="2" t="s">
        <v>429</v>
      </c>
      <c r="C15296" s="2" t="s">
        <v>390</v>
      </c>
      <c r="D15296" s="2">
        <v>2013</v>
      </c>
      <c r="E15296" s="2" t="s">
        <v>388</v>
      </c>
      <c r="F15296" s="2">
        <v>147167166</v>
      </c>
    </row>
    <row r="15297" spans="1:6" x14ac:dyDescent="0.25">
      <c r="A15297" s="2" t="s">
        <v>379</v>
      </c>
      <c r="B15297" s="2" t="s">
        <v>429</v>
      </c>
      <c r="C15297" s="2" t="s">
        <v>390</v>
      </c>
      <c r="D15297" s="2">
        <v>2014</v>
      </c>
      <c r="E15297" s="2" t="s">
        <v>388</v>
      </c>
      <c r="F15297" s="2">
        <v>142035305</v>
      </c>
    </row>
    <row r="15298" spans="1:6" x14ac:dyDescent="0.25">
      <c r="A15298" s="2" t="s">
        <v>379</v>
      </c>
      <c r="B15298" s="2" t="s">
        <v>429</v>
      </c>
      <c r="C15298" s="2" t="s">
        <v>390</v>
      </c>
      <c r="D15298" s="2">
        <v>2015</v>
      </c>
      <c r="E15298" s="2" t="s">
        <v>388</v>
      </c>
      <c r="F15298" s="2">
        <v>198752509</v>
      </c>
    </row>
    <row r="15299" spans="1:6" x14ac:dyDescent="0.25">
      <c r="A15299" s="2" t="s">
        <v>379</v>
      </c>
      <c r="B15299" s="2" t="s">
        <v>429</v>
      </c>
      <c r="C15299" s="2" t="s">
        <v>390</v>
      </c>
      <c r="D15299" s="2">
        <v>2016</v>
      </c>
      <c r="E15299" s="2" t="s">
        <v>388</v>
      </c>
      <c r="F15299" s="2">
        <v>244255137</v>
      </c>
    </row>
    <row r="15300" spans="1:6" x14ac:dyDescent="0.25">
      <c r="A15300" s="2" t="s">
        <v>379</v>
      </c>
      <c r="B15300" s="2" t="s">
        <v>429</v>
      </c>
      <c r="C15300" s="2" t="s">
        <v>390</v>
      </c>
      <c r="D15300" s="2">
        <v>2017</v>
      </c>
      <c r="E15300" s="2" t="s">
        <v>388</v>
      </c>
      <c r="F15300" s="2">
        <v>278258032</v>
      </c>
    </row>
    <row r="15301" spans="1:6" x14ac:dyDescent="0.25">
      <c r="A15301" s="2" t="s">
        <v>379</v>
      </c>
      <c r="B15301" s="2" t="s">
        <v>429</v>
      </c>
      <c r="C15301" s="2" t="s">
        <v>390</v>
      </c>
      <c r="D15301" s="2">
        <v>2018</v>
      </c>
      <c r="E15301" s="2" t="s">
        <v>388</v>
      </c>
      <c r="F15301" s="2">
        <v>280965676</v>
      </c>
    </row>
    <row r="15302" spans="1:6" x14ac:dyDescent="0.25">
      <c r="A15302" s="2" t="s">
        <v>379</v>
      </c>
      <c r="B15302" s="2" t="s">
        <v>429</v>
      </c>
      <c r="C15302" s="2" t="s">
        <v>390</v>
      </c>
      <c r="D15302" s="2">
        <v>2019</v>
      </c>
      <c r="E15302" s="2" t="s">
        <v>388</v>
      </c>
      <c r="F15302" s="2">
        <v>310635233</v>
      </c>
    </row>
    <row r="15303" spans="1:6" x14ac:dyDescent="0.25">
      <c r="A15303" s="2" t="s">
        <v>379</v>
      </c>
      <c r="B15303" s="2" t="s">
        <v>429</v>
      </c>
      <c r="C15303" s="2" t="s">
        <v>390</v>
      </c>
      <c r="D15303" s="2">
        <v>2020</v>
      </c>
      <c r="E15303" s="2" t="s">
        <v>388</v>
      </c>
      <c r="F15303" s="2">
        <v>333736023</v>
      </c>
    </row>
    <row r="15304" spans="1:6" x14ac:dyDescent="0.25">
      <c r="A15304" s="2" t="s">
        <v>379</v>
      </c>
      <c r="B15304" s="2" t="s">
        <v>429</v>
      </c>
      <c r="C15304" s="2" t="s">
        <v>390</v>
      </c>
      <c r="D15304" s="2">
        <v>2021</v>
      </c>
      <c r="E15304" s="2" t="s">
        <v>388</v>
      </c>
      <c r="F15304" s="2">
        <v>352316865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CFF72-5422-4D18-B8A6-91D103DA1B27}">
  <dimension ref="B1:N28"/>
  <sheetViews>
    <sheetView showGridLines="0" tabSelected="1" zoomScaleNormal="100" workbookViewId="0"/>
  </sheetViews>
  <sheetFormatPr defaultRowHeight="15" x14ac:dyDescent="0.25"/>
  <cols>
    <col min="1" max="1" width="4.7109375" customWidth="1"/>
    <col min="3" max="3" width="37.140625" customWidth="1"/>
    <col min="4" max="4" width="12.140625" customWidth="1"/>
    <col min="5" max="5" width="28.140625" bestFit="1" customWidth="1"/>
    <col min="6" max="6" width="5" customWidth="1"/>
    <col min="8" max="8" width="36.28515625" bestFit="1" customWidth="1"/>
    <col min="9" max="9" width="14.7109375" bestFit="1" customWidth="1"/>
    <col min="10" max="10" width="28.140625" bestFit="1" customWidth="1"/>
    <col min="13" max="13" width="25.85546875" bestFit="1" customWidth="1"/>
  </cols>
  <sheetData>
    <row r="1" spans="2:14" ht="15.75" thickBot="1" x14ac:dyDescent="0.3"/>
    <row r="2" spans="2:14" ht="15.75" thickBot="1" x14ac:dyDescent="0.3">
      <c r="B2" s="144" t="s">
        <v>439</v>
      </c>
      <c r="C2" s="145"/>
      <c r="D2" s="145"/>
      <c r="E2" s="146"/>
      <c r="G2" s="144" t="s">
        <v>1342</v>
      </c>
      <c r="H2" s="145"/>
      <c r="I2" s="145"/>
      <c r="J2" s="146"/>
    </row>
    <row r="3" spans="2:14" ht="15.75" thickBot="1" x14ac:dyDescent="0.3">
      <c r="B3" s="113" t="s">
        <v>440</v>
      </c>
      <c r="C3" s="24" t="s">
        <v>441</v>
      </c>
      <c r="D3" s="24" t="s">
        <v>442</v>
      </c>
      <c r="E3" s="114" t="s">
        <v>443</v>
      </c>
      <c r="G3" s="113" t="s">
        <v>440</v>
      </c>
      <c r="H3" s="24" t="s">
        <v>441</v>
      </c>
      <c r="I3" s="24" t="s">
        <v>442</v>
      </c>
      <c r="J3" s="114" t="s">
        <v>443</v>
      </c>
      <c r="L3" s="102"/>
      <c r="M3" s="101" t="s">
        <v>444</v>
      </c>
      <c r="N3" s="101" t="s">
        <v>381</v>
      </c>
    </row>
    <row r="4" spans="2:14" x14ac:dyDescent="0.25">
      <c r="B4" s="95">
        <v>1</v>
      </c>
      <c r="C4" s="96" t="s">
        <v>25</v>
      </c>
      <c r="D4" s="73" t="s">
        <v>1315</v>
      </c>
      <c r="E4" s="46" t="s">
        <v>445</v>
      </c>
      <c r="G4" s="95">
        <v>1</v>
      </c>
      <c r="H4" s="96" t="s">
        <v>25</v>
      </c>
      <c r="I4" s="73" t="s">
        <v>1315</v>
      </c>
      <c r="J4" s="46" t="s">
        <v>445</v>
      </c>
      <c r="L4" s="9">
        <v>1</v>
      </c>
      <c r="M4" t="s">
        <v>452</v>
      </c>
      <c r="N4" s="9" t="s">
        <v>424</v>
      </c>
    </row>
    <row r="5" spans="2:14" x14ac:dyDescent="0.25">
      <c r="B5" s="97">
        <v>2</v>
      </c>
      <c r="C5" s="70" t="s">
        <v>95</v>
      </c>
      <c r="D5" s="9" t="s">
        <v>1318</v>
      </c>
      <c r="E5" s="48" t="s">
        <v>455</v>
      </c>
      <c r="G5" s="97">
        <v>2</v>
      </c>
      <c r="H5" s="100" t="s">
        <v>239</v>
      </c>
      <c r="I5" s="9" t="s">
        <v>1316</v>
      </c>
      <c r="J5" s="48" t="s">
        <v>463</v>
      </c>
      <c r="L5" s="9">
        <v>2</v>
      </c>
      <c r="M5" t="s">
        <v>1347</v>
      </c>
      <c r="N5" s="9" t="s">
        <v>416</v>
      </c>
    </row>
    <row r="6" spans="2:14" x14ac:dyDescent="0.25">
      <c r="B6" s="97">
        <v>3</v>
      </c>
      <c r="C6" s="70" t="s">
        <v>281</v>
      </c>
      <c r="D6" s="9" t="s">
        <v>1320</v>
      </c>
      <c r="E6" s="48" t="s">
        <v>453</v>
      </c>
      <c r="G6" s="97">
        <v>3</v>
      </c>
      <c r="H6" s="70" t="s">
        <v>446</v>
      </c>
      <c r="I6" s="9" t="s">
        <v>1317</v>
      </c>
      <c r="J6" s="48" t="s">
        <v>445</v>
      </c>
      <c r="L6" s="9">
        <v>3</v>
      </c>
      <c r="M6" t="s">
        <v>1348</v>
      </c>
      <c r="N6" s="9" t="s">
        <v>409</v>
      </c>
    </row>
    <row r="7" spans="2:14" x14ac:dyDescent="0.25">
      <c r="B7" s="97">
        <v>4</v>
      </c>
      <c r="C7" s="70" t="s">
        <v>65</v>
      </c>
      <c r="D7" s="9" t="s">
        <v>1321</v>
      </c>
      <c r="E7" s="48" t="s">
        <v>450</v>
      </c>
      <c r="G7" s="97">
        <v>4</v>
      </c>
      <c r="H7" s="100" t="s">
        <v>95</v>
      </c>
      <c r="I7" s="9" t="s">
        <v>1318</v>
      </c>
      <c r="J7" s="48" t="s">
        <v>455</v>
      </c>
      <c r="L7" s="9">
        <v>4</v>
      </c>
      <c r="M7" t="s">
        <v>1349</v>
      </c>
      <c r="N7" s="9" t="s">
        <v>404</v>
      </c>
    </row>
    <row r="8" spans="2:14" x14ac:dyDescent="0.25">
      <c r="B8" s="97">
        <v>5</v>
      </c>
      <c r="C8" s="70" t="s">
        <v>285</v>
      </c>
      <c r="D8" s="9" t="s">
        <v>1327</v>
      </c>
      <c r="E8" s="48" t="s">
        <v>456</v>
      </c>
      <c r="G8" s="97">
        <v>5</v>
      </c>
      <c r="H8" s="100" t="s">
        <v>563</v>
      </c>
      <c r="I8" s="9" t="s">
        <v>1319</v>
      </c>
      <c r="J8" s="48" t="s">
        <v>457</v>
      </c>
      <c r="L8" s="9">
        <v>5</v>
      </c>
      <c r="M8" t="s">
        <v>449</v>
      </c>
      <c r="N8" s="9" t="s">
        <v>404</v>
      </c>
    </row>
    <row r="9" spans="2:14" x14ac:dyDescent="0.25">
      <c r="B9" s="97">
        <v>6</v>
      </c>
      <c r="C9" s="70" t="s">
        <v>563</v>
      </c>
      <c r="D9" s="9" t="s">
        <v>1319</v>
      </c>
      <c r="E9" s="48" t="s">
        <v>457</v>
      </c>
      <c r="G9" s="97">
        <v>6</v>
      </c>
      <c r="H9" s="100" t="s">
        <v>281</v>
      </c>
      <c r="I9" s="9" t="s">
        <v>1320</v>
      </c>
      <c r="J9" s="48" t="s">
        <v>453</v>
      </c>
      <c r="L9" s="9">
        <v>6</v>
      </c>
      <c r="M9" t="s">
        <v>1350</v>
      </c>
      <c r="N9" s="9" t="s">
        <v>429</v>
      </c>
    </row>
    <row r="10" spans="2:14" x14ac:dyDescent="0.25">
      <c r="B10" s="97">
        <v>7</v>
      </c>
      <c r="C10" s="70" t="s">
        <v>77</v>
      </c>
      <c r="D10" s="9" t="s">
        <v>1343</v>
      </c>
      <c r="E10" s="48" t="s">
        <v>455</v>
      </c>
      <c r="G10" s="97">
        <v>7</v>
      </c>
      <c r="H10" s="100" t="s">
        <v>65</v>
      </c>
      <c r="I10" s="9" t="s">
        <v>1321</v>
      </c>
      <c r="J10" s="48" t="s">
        <v>450</v>
      </c>
      <c r="L10" s="9">
        <v>7</v>
      </c>
      <c r="M10" t="s">
        <v>1354</v>
      </c>
      <c r="N10" s="9" t="s">
        <v>420</v>
      </c>
    </row>
    <row r="11" spans="2:14" x14ac:dyDescent="0.25">
      <c r="B11" s="97">
        <v>8</v>
      </c>
      <c r="C11" s="70" t="s">
        <v>255</v>
      </c>
      <c r="D11" s="9" t="s">
        <v>1323</v>
      </c>
      <c r="E11" s="48" t="s">
        <v>451</v>
      </c>
      <c r="G11" s="97">
        <v>8</v>
      </c>
      <c r="H11" s="120" t="s">
        <v>266</v>
      </c>
      <c r="I11" s="9" t="s">
        <v>1322</v>
      </c>
      <c r="J11" s="48" t="s">
        <v>533</v>
      </c>
      <c r="L11" s="9">
        <v>8</v>
      </c>
      <c r="M11" t="s">
        <v>1355</v>
      </c>
      <c r="N11" s="9" t="s">
        <v>420</v>
      </c>
    </row>
    <row r="12" spans="2:14" x14ac:dyDescent="0.25">
      <c r="B12" s="97">
        <v>9</v>
      </c>
      <c r="C12" s="70" t="s">
        <v>140</v>
      </c>
      <c r="D12" s="9" t="s">
        <v>1337</v>
      </c>
      <c r="E12" s="48" t="s">
        <v>455</v>
      </c>
      <c r="G12" s="97">
        <v>9</v>
      </c>
      <c r="H12" s="100" t="s">
        <v>255</v>
      </c>
      <c r="I12" s="9" t="s">
        <v>1323</v>
      </c>
      <c r="J12" s="48" t="s">
        <v>451</v>
      </c>
      <c r="L12" s="9">
        <v>9</v>
      </c>
      <c r="M12" t="s">
        <v>1356</v>
      </c>
      <c r="N12" s="9" t="s">
        <v>392</v>
      </c>
    </row>
    <row r="13" spans="2:14" x14ac:dyDescent="0.25">
      <c r="B13" s="97">
        <v>10</v>
      </c>
      <c r="C13" s="70" t="s">
        <v>446</v>
      </c>
      <c r="D13" s="9" t="s">
        <v>1317</v>
      </c>
      <c r="E13" s="48" t="s">
        <v>445</v>
      </c>
      <c r="G13" s="97">
        <v>10</v>
      </c>
      <c r="H13" s="120" t="s">
        <v>167</v>
      </c>
      <c r="I13" s="9" t="s">
        <v>1324</v>
      </c>
      <c r="J13" s="48" t="s">
        <v>451</v>
      </c>
      <c r="L13" s="9">
        <v>10</v>
      </c>
      <c r="M13" t="s">
        <v>1351</v>
      </c>
      <c r="N13" s="9" t="s">
        <v>434</v>
      </c>
    </row>
    <row r="14" spans="2:14" x14ac:dyDescent="0.25">
      <c r="B14" s="97">
        <v>11</v>
      </c>
      <c r="C14" s="70" t="s">
        <v>117</v>
      </c>
      <c r="D14" s="9" t="s">
        <v>1331</v>
      </c>
      <c r="E14" s="48" t="s">
        <v>532</v>
      </c>
      <c r="G14" s="97">
        <v>11</v>
      </c>
      <c r="H14" s="100" t="s">
        <v>21</v>
      </c>
      <c r="I14" s="9" t="s">
        <v>1325</v>
      </c>
      <c r="J14" s="48" t="s">
        <v>454</v>
      </c>
    </row>
    <row r="15" spans="2:14" x14ac:dyDescent="0.25">
      <c r="B15" s="97">
        <v>12</v>
      </c>
      <c r="C15" s="70" t="s">
        <v>277</v>
      </c>
      <c r="D15" s="9" t="s">
        <v>1326</v>
      </c>
      <c r="E15" s="48" t="s">
        <v>447</v>
      </c>
      <c r="G15" s="97">
        <v>12</v>
      </c>
      <c r="H15" s="100" t="s">
        <v>277</v>
      </c>
      <c r="I15" s="9" t="s">
        <v>1326</v>
      </c>
      <c r="J15" s="48" t="s">
        <v>447</v>
      </c>
    </row>
    <row r="16" spans="2:14" x14ac:dyDescent="0.25">
      <c r="B16" s="97">
        <v>13</v>
      </c>
      <c r="C16" s="70" t="s">
        <v>167</v>
      </c>
      <c r="D16" s="9" t="s">
        <v>1324</v>
      </c>
      <c r="E16" s="48" t="s">
        <v>451</v>
      </c>
      <c r="G16" s="97">
        <v>13</v>
      </c>
      <c r="H16" s="70" t="s">
        <v>285</v>
      </c>
      <c r="I16" s="9" t="s">
        <v>1327</v>
      </c>
      <c r="J16" s="48" t="s">
        <v>456</v>
      </c>
    </row>
    <row r="17" spans="2:10" ht="30" x14ac:dyDescent="0.25">
      <c r="B17" s="97">
        <v>14</v>
      </c>
      <c r="C17" s="70" t="s">
        <v>123</v>
      </c>
      <c r="D17" s="9" t="s">
        <v>1340</v>
      </c>
      <c r="E17" s="48" t="s">
        <v>455</v>
      </c>
      <c r="G17" s="97">
        <v>14</v>
      </c>
      <c r="H17" s="70" t="s">
        <v>1328</v>
      </c>
      <c r="I17" s="9" t="s">
        <v>1329</v>
      </c>
      <c r="J17" s="48" t="s">
        <v>1330</v>
      </c>
    </row>
    <row r="18" spans="2:10" x14ac:dyDescent="0.25">
      <c r="B18" s="97">
        <v>15</v>
      </c>
      <c r="C18" s="70" t="s">
        <v>64</v>
      </c>
      <c r="D18" s="9" t="s">
        <v>1344</v>
      </c>
      <c r="E18" s="48" t="s">
        <v>448</v>
      </c>
      <c r="G18" s="97">
        <v>15</v>
      </c>
      <c r="H18" s="70" t="s">
        <v>117</v>
      </c>
      <c r="I18" s="9" t="s">
        <v>1331</v>
      </c>
      <c r="J18" s="48" t="s">
        <v>532</v>
      </c>
    </row>
    <row r="19" spans="2:10" x14ac:dyDescent="0.25">
      <c r="B19" s="97">
        <v>16</v>
      </c>
      <c r="C19" s="70" t="s">
        <v>239</v>
      </c>
      <c r="D19" s="9" t="s">
        <v>1316</v>
      </c>
      <c r="E19" s="48" t="s">
        <v>463</v>
      </c>
      <c r="G19" s="97">
        <v>16</v>
      </c>
      <c r="H19" s="70" t="s">
        <v>273</v>
      </c>
      <c r="I19" s="9" t="s">
        <v>1332</v>
      </c>
      <c r="J19" s="48" t="s">
        <v>458</v>
      </c>
    </row>
    <row r="20" spans="2:10" x14ac:dyDescent="0.25">
      <c r="B20" s="97">
        <v>17</v>
      </c>
      <c r="C20" s="70" t="s">
        <v>159</v>
      </c>
      <c r="D20" s="9" t="s">
        <v>1339</v>
      </c>
      <c r="E20" s="48" t="s">
        <v>459</v>
      </c>
      <c r="G20" s="97">
        <v>17</v>
      </c>
      <c r="H20" s="70" t="s">
        <v>339</v>
      </c>
      <c r="I20" s="9" t="s">
        <v>1333</v>
      </c>
      <c r="J20" s="48" t="s">
        <v>451</v>
      </c>
    </row>
    <row r="21" spans="2:10" x14ac:dyDescent="0.25">
      <c r="B21" s="97">
        <v>18</v>
      </c>
      <c r="C21" s="70" t="s">
        <v>238</v>
      </c>
      <c r="D21" s="9" t="s">
        <v>1345</v>
      </c>
      <c r="E21" s="48" t="s">
        <v>451</v>
      </c>
      <c r="G21" s="97">
        <v>18</v>
      </c>
      <c r="H21" s="70" t="s">
        <v>44</v>
      </c>
      <c r="I21" s="9" t="s">
        <v>1334</v>
      </c>
      <c r="J21" s="48" t="s">
        <v>512</v>
      </c>
    </row>
    <row r="22" spans="2:10" ht="30" x14ac:dyDescent="0.25">
      <c r="B22" s="97">
        <v>19</v>
      </c>
      <c r="C22" s="70" t="s">
        <v>194</v>
      </c>
      <c r="D22" s="9" t="s">
        <v>1336</v>
      </c>
      <c r="E22" s="48" t="s">
        <v>456</v>
      </c>
      <c r="G22" s="97">
        <v>19</v>
      </c>
      <c r="H22" s="70" t="s">
        <v>295</v>
      </c>
      <c r="I22" s="9" t="s">
        <v>1335</v>
      </c>
      <c r="J22" s="48" t="s">
        <v>462</v>
      </c>
    </row>
    <row r="23" spans="2:10" x14ac:dyDescent="0.25">
      <c r="B23" s="97">
        <v>20</v>
      </c>
      <c r="C23" s="70" t="s">
        <v>273</v>
      </c>
      <c r="D23" s="9" t="s">
        <v>1332</v>
      </c>
      <c r="E23" s="48" t="s">
        <v>458</v>
      </c>
      <c r="G23" s="97">
        <v>20</v>
      </c>
      <c r="H23" s="70" t="s">
        <v>194</v>
      </c>
      <c r="I23" s="9" t="s">
        <v>1336</v>
      </c>
      <c r="J23" s="48" t="s">
        <v>456</v>
      </c>
    </row>
    <row r="24" spans="2:10" x14ac:dyDescent="0.25">
      <c r="B24" s="97">
        <v>21</v>
      </c>
      <c r="C24" s="70" t="s">
        <v>102</v>
      </c>
      <c r="D24" s="9" t="s">
        <v>1346</v>
      </c>
      <c r="E24" s="48" t="s">
        <v>453</v>
      </c>
      <c r="G24" s="97">
        <v>21</v>
      </c>
      <c r="H24" s="70" t="s">
        <v>140</v>
      </c>
      <c r="I24" s="9" t="s">
        <v>1337</v>
      </c>
      <c r="J24" s="48" t="s">
        <v>455</v>
      </c>
    </row>
    <row r="25" spans="2:10" x14ac:dyDescent="0.25">
      <c r="B25" s="97">
        <v>22</v>
      </c>
      <c r="C25" s="70" t="s">
        <v>58</v>
      </c>
      <c r="D25" s="9" t="s">
        <v>1341</v>
      </c>
      <c r="E25" s="48" t="s">
        <v>451</v>
      </c>
      <c r="G25" s="97">
        <v>22</v>
      </c>
      <c r="H25" s="70" t="s">
        <v>300</v>
      </c>
      <c r="I25" s="9" t="s">
        <v>1338</v>
      </c>
      <c r="J25" s="48" t="s">
        <v>447</v>
      </c>
    </row>
    <row r="26" spans="2:10" x14ac:dyDescent="0.25">
      <c r="B26" s="97">
        <v>23</v>
      </c>
      <c r="C26" s="70" t="s">
        <v>21</v>
      </c>
      <c r="D26" s="9" t="s">
        <v>1325</v>
      </c>
      <c r="E26" s="48" t="s">
        <v>454</v>
      </c>
      <c r="G26" s="97">
        <v>23</v>
      </c>
      <c r="H26" s="70" t="s">
        <v>159</v>
      </c>
      <c r="I26" s="9" t="s">
        <v>1339</v>
      </c>
      <c r="J26" s="48" t="s">
        <v>459</v>
      </c>
    </row>
    <row r="27" spans="2:10" ht="30" x14ac:dyDescent="0.25">
      <c r="B27" s="97">
        <v>24</v>
      </c>
      <c r="C27" s="70" t="s">
        <v>295</v>
      </c>
      <c r="D27" s="9" t="s">
        <v>1335</v>
      </c>
      <c r="E27" s="48" t="s">
        <v>462</v>
      </c>
      <c r="G27" s="97">
        <v>24</v>
      </c>
      <c r="H27" s="70" t="s">
        <v>123</v>
      </c>
      <c r="I27" s="9" t="s">
        <v>1340</v>
      </c>
      <c r="J27" s="48" t="s">
        <v>455</v>
      </c>
    </row>
    <row r="28" spans="2:10" ht="15.75" thickBot="1" x14ac:dyDescent="0.3">
      <c r="B28" s="98">
        <v>25</v>
      </c>
      <c r="C28" s="99" t="s">
        <v>339</v>
      </c>
      <c r="D28" s="75" t="s">
        <v>1333</v>
      </c>
      <c r="E28" s="50" t="s">
        <v>451</v>
      </c>
      <c r="G28" s="98">
        <v>25</v>
      </c>
      <c r="H28" s="99" t="s">
        <v>58</v>
      </c>
      <c r="I28" s="75" t="s">
        <v>1341</v>
      </c>
      <c r="J28" s="50" t="s">
        <v>451</v>
      </c>
    </row>
  </sheetData>
  <mergeCells count="2">
    <mergeCell ref="B2:E2"/>
    <mergeCell ref="G2:J2"/>
  </mergeCells>
  <pageMargins left="0.7" right="0.7" top="0.75" bottom="0.75" header="0.3" footer="0.3"/>
  <customProperties>
    <customPr name="EpmWorksheetKeyString_GUID" r:id="rId1"/>
  </customPropertie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F62587AF-5D15-4890-A9E3-8610948C1139}">
            <xm:f>ISNUMBER(MATCH($F4,'Exclude from Analysis'!$C$3:$C$100,0))</xm:f>
            <x14:dxf>
              <fill>
                <patternFill>
                  <bgColor theme="1"/>
                </patternFill>
              </fill>
            </x14:dxf>
          </x14:cfRule>
          <xm:sqref>B4:E28</xm:sqref>
        </x14:conditionalFormatting>
        <x14:conditionalFormatting xmlns:xm="http://schemas.microsoft.com/office/excel/2006/main">
          <x14:cfRule type="expression" priority="1" id="{D91037B7-B3E0-478D-A7EE-39D5A1BC99AC}">
            <xm:f>ISNUMBER(MATCH($F4,'Exclude from Analysis'!$C$3:$C$100,0))</xm:f>
            <x14:dxf>
              <fill>
                <patternFill>
                  <bgColor theme="1"/>
                </patternFill>
              </fill>
            </x14:dxf>
          </x14:cfRule>
          <xm:sqref>G4:J28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6600"/>
  </sheetPr>
  <dimension ref="B1:M354"/>
  <sheetViews>
    <sheetView showZeros="0" zoomScaleNormal="100" workbookViewId="0"/>
  </sheetViews>
  <sheetFormatPr defaultRowHeight="15" x14ac:dyDescent="0.25"/>
  <cols>
    <col min="1" max="1" width="0.85546875" customWidth="1"/>
    <col min="2" max="2" width="38.85546875" bestFit="1" customWidth="1"/>
    <col min="3" max="3" width="7.42578125" bestFit="1" customWidth="1"/>
    <col min="4" max="4" width="0.85546875" customWidth="1"/>
    <col min="5" max="5" width="6.140625" style="9" customWidth="1"/>
    <col min="6" max="6" width="48" style="4" customWidth="1"/>
    <col min="7" max="7" width="18.42578125" style="4" customWidth="1"/>
    <col min="8" max="8" width="40.140625" style="9" bestFit="1" customWidth="1"/>
    <col min="9" max="9" width="40.140625" style="9" customWidth="1"/>
    <col min="10" max="10" width="72.42578125" style="4" bestFit="1" customWidth="1"/>
    <col min="11" max="11" width="0.85546875" style="6" customWidth="1"/>
    <col min="12" max="12" width="22.42578125" style="6" bestFit="1" customWidth="1"/>
    <col min="13" max="13" width="17.85546875" style="6" customWidth="1"/>
    <col min="14" max="14" width="5.28515625" bestFit="1" customWidth="1"/>
    <col min="15" max="15" width="17" bestFit="1" customWidth="1"/>
  </cols>
  <sheetData>
    <row r="1" spans="2:11" ht="5.0999999999999996" customHeight="1" thickBot="1" x14ac:dyDescent="0.3"/>
    <row r="2" spans="2:11" ht="15.75" thickBot="1" x14ac:dyDescent="0.3">
      <c r="B2" s="111" t="s">
        <v>465</v>
      </c>
      <c r="C2" s="112" t="s">
        <v>466</v>
      </c>
      <c r="E2" s="113" t="s">
        <v>440</v>
      </c>
      <c r="F2" s="24" t="s">
        <v>441</v>
      </c>
      <c r="G2" s="24" t="s">
        <v>442</v>
      </c>
      <c r="H2" s="24" t="s">
        <v>443</v>
      </c>
      <c r="I2" s="24" t="s">
        <v>467</v>
      </c>
      <c r="J2" s="86" t="s">
        <v>468</v>
      </c>
      <c r="K2"/>
    </row>
    <row r="3" spans="2:11" s="6" customFormat="1" x14ac:dyDescent="0.25">
      <c r="B3" s="25" t="s">
        <v>469</v>
      </c>
      <c r="C3" s="80" t="s">
        <v>470</v>
      </c>
      <c r="E3" s="12">
        <v>1</v>
      </c>
      <c r="F3" s="70" t="str">
        <f t="array" ref="F3">_xlfn.TEXTJOIN("/",TRUE,IF(E3='Ranking Analysis'!$AK$5:$AK$356,'Ranking Analysis'!$B$5:$B$356,""))</f>
        <v>Austin-Round Rock TX</v>
      </c>
      <c r="G3" s="9" t="str">
        <f t="array" ref="G3">_xlfn.TEXTJOIN("/",TRUE,IF(E3='Ranking Analysis'!$AK$5:$AK$356,TEXT('Ranking Analysis'!T$5:$T$356,"#,##0"),""))</f>
        <v>2,114,441</v>
      </c>
      <c r="H3" s="9" t="str">
        <f t="array" ref="H3">_xlfn.TEXTJOIN("/",TRUE,IF(E3='Ranking Analysis'!$AK$5:$AK$356,'Ranking Analysis'!$C$5:$C$356,""))</f>
        <v>Texas</v>
      </c>
      <c r="I3" s="9" t="str">
        <f t="array" ref="I3">_xlfn.TEXTJOIN("/",TRUE,IF(E3=Other!$B$3:$B$354,Other!$D$3:$D$354,""))</f>
        <v xml:space="preserve"> </v>
      </c>
      <c r="J3" s="4" t="str">
        <f t="array" ref="J3">_xlfn.TEXTJOIN("/",TRUE,IF(E3=Other!$B$3:$B$354,Other!$E$3:$E$354,""))</f>
        <v xml:space="preserve"> </v>
      </c>
      <c r="K3"/>
    </row>
    <row r="4" spans="2:11" s="6" customFormat="1" x14ac:dyDescent="0.25">
      <c r="B4" s="26" t="s">
        <v>471</v>
      </c>
      <c r="C4" s="81" t="s">
        <v>470</v>
      </c>
      <c r="E4" s="12">
        <f>E3+1</f>
        <v>2</v>
      </c>
      <c r="F4" s="70" t="str">
        <f t="array" ref="F4">_xlfn.TEXTJOIN("/",TRUE,IF(E4='Ranking Analysis'!$AK$5:$AK$356,'Ranking Analysis'!$B$5:$B$356,""))</f>
        <v>Charlotte-Gastonia-Concord NC-SC</v>
      </c>
      <c r="G4" s="9" t="str">
        <f t="array" ref="G4">_xlfn.TEXTJOIN("/",TRUE,IF(E4='Ranking Analysis'!$AK$5:$AK$356,TEXT('Ranking Analysis'!T$5:$T$356,"#,##0"),""))</f>
        <v>2,545,560</v>
      </c>
      <c r="H4" s="9" t="str">
        <f t="array" ref="H4">_xlfn.TEXTJOIN("/",TRUE,IF(E4='Ranking Analysis'!$AK$5:$AK$356,'Ranking Analysis'!$C$5:$C$356,""))</f>
        <v>North Carolina/South Carolina</v>
      </c>
      <c r="I4" s="9" t="str">
        <f t="array" ref="I4">_xlfn.TEXTJOIN("/",TRUE,IF(E4=Other!$B$3:$B$354,Other!$D$3:$D$354,""))</f>
        <v xml:space="preserve"> </v>
      </c>
      <c r="J4" s="4" t="str">
        <f t="array" ref="J4">_xlfn.TEXTJOIN("/",TRUE,IF(E4=Other!$B$3:$B$354,Other!$E$3:$E$354,""))</f>
        <v>A few privates, all far outside city limts</v>
      </c>
      <c r="K4" s="14"/>
    </row>
    <row r="5" spans="2:11" s="6" customFormat="1" x14ac:dyDescent="0.25">
      <c r="B5" s="26" t="s">
        <v>472</v>
      </c>
      <c r="C5" s="81" t="s">
        <v>470</v>
      </c>
      <c r="E5" s="12">
        <f>E4+1</f>
        <v>3</v>
      </c>
      <c r="F5" s="70" t="str">
        <f t="array" ref="F5">_xlfn.TEXTJOIN("/",TRUE,IF(E5='Ranking Analysis'!$AK$5:$AK$356,'Ranking Analysis'!$B$5:$B$356,""))</f>
        <v>Nashville-Davidson--Murfreesboro TN</v>
      </c>
      <c r="G5" s="9" t="str">
        <f t="array" ref="G5">_xlfn.TEXTJOIN("/",TRUE,IF(E5='Ranking Analysis'!$AK$5:$AK$356,TEXT('Ranking Analysis'!T$5:$T$356,"#,##0"),""))</f>
        <v>1,871,905</v>
      </c>
      <c r="H5" s="9" t="str">
        <f t="array" ref="H5">_xlfn.TEXTJOIN("/",TRUE,IF(E5='Ranking Analysis'!$AK$5:$AK$356,'Ranking Analysis'!$C$5:$C$356,""))</f>
        <v>Tennessee</v>
      </c>
      <c r="I5" s="9" t="str">
        <f t="array" ref="I5">_xlfn.TEXTJOIN("/",TRUE,IF(E5=Other!$B$3:$B$354,Other!$D$3:$D$354,""))</f>
        <v xml:space="preserve"> </v>
      </c>
      <c r="J5" s="4" t="str">
        <f t="array" ref="J5">_xlfn.TEXTJOIN("/",TRUE,IF(E5=Other!$B$3:$B$354,Other!$E$3:$E$354,""))</f>
        <v xml:space="preserve"> </v>
      </c>
      <c r="K5" s="14"/>
    </row>
    <row r="6" spans="2:11" s="6" customFormat="1" x14ac:dyDescent="0.25">
      <c r="B6" s="26" t="s">
        <v>473</v>
      </c>
      <c r="C6" s="81" t="s">
        <v>470</v>
      </c>
      <c r="E6" s="12">
        <f t="shared" ref="E6:E69" si="0">E5+1</f>
        <v>4</v>
      </c>
      <c r="F6" s="70" t="str">
        <f t="array" ref="F6">_xlfn.TEXTJOIN("/",TRUE,IF(E6='Ranking Analysis'!$AK$5:$AK$356,'Ranking Analysis'!$B$5:$B$356,""))</f>
        <v>Dallas - Forth Worth TX</v>
      </c>
      <c r="G6" s="9" t="str">
        <f t="array" ref="G6">_xlfn.TEXTJOIN("/",TRUE,IF(E6='Ranking Analysis'!$AK$5:$AK$356,TEXT('Ranking Analysis'!T$5:$T$356,"#,##0"),""))</f>
        <v>7,320,663</v>
      </c>
      <c r="H6" s="9" t="str">
        <f t="array" ref="H6">_xlfn.TEXTJOIN("/",TRUE,IF(E6='Ranking Analysis'!$AK$5:$AK$356,'Ranking Analysis'!$C$5:$C$356,""))</f>
        <v>Texas</v>
      </c>
      <c r="I6" s="9" t="str">
        <f t="array" ref="I6">_xlfn.TEXTJOIN("/",TRUE,IF(E6=Other!$B$3:$B$354,Other!$D$3:$D$354,""))</f>
        <v xml:space="preserve"> </v>
      </c>
      <c r="J6" s="4" t="str">
        <f t="array" ref="J6">_xlfn.TEXTJOIN("/",TRUE,IF(E6=Other!$B$3:$B$354,Other!$E$3:$E$354,""))</f>
        <v xml:space="preserve"> </v>
      </c>
      <c r="K6" s="14"/>
    </row>
    <row r="7" spans="2:11" s="6" customFormat="1" x14ac:dyDescent="0.25">
      <c r="B7" s="26" t="s">
        <v>474</v>
      </c>
      <c r="C7" s="81" t="s">
        <v>470</v>
      </c>
      <c r="E7" s="12">
        <f t="shared" si="0"/>
        <v>5</v>
      </c>
      <c r="F7" s="70" t="str">
        <f t="array" ref="F7">_xlfn.TEXTJOIN("/",TRUE,IF(E7='Ranking Analysis'!$AK$5:$AK$356,'Ranking Analysis'!$B$5:$B$356,""))</f>
        <v>Denver-Aurora CO</v>
      </c>
      <c r="G7" s="9" t="str">
        <f t="array" ref="G7">_xlfn.TEXTJOIN("/",TRUE,IF(E7='Ranking Analysis'!$AK$5:$AK$356,TEXT('Ranking Analysis'!T$5:$T$356,"#,##0"),""))</f>
        <v>2,892,066</v>
      </c>
      <c r="H7" s="9" t="str">
        <f t="array" ref="H7">_xlfn.TEXTJOIN("/",TRUE,IF(E7='Ranking Analysis'!$AK$5:$AK$356,'Ranking Analysis'!$C$5:$C$356,""))</f>
        <v>Colorado</v>
      </c>
      <c r="I7" s="9" t="str">
        <f t="array" ref="I7">_xlfn.TEXTJOIN("/",TRUE,IF(E7=Other!$B$3:$B$354,Other!$D$3:$D$354,""))</f>
        <v xml:space="preserve"> </v>
      </c>
      <c r="J7" s="4" t="str">
        <f t="array" ref="J7">_xlfn.TEXTJOIN("/",TRUE,IF(E7=Other!$B$3:$B$354,Other!$E$3:$E$354,""))</f>
        <v>La Farge and privates</v>
      </c>
      <c r="K7" s="15"/>
    </row>
    <row r="8" spans="2:11" s="6" customFormat="1" x14ac:dyDescent="0.25">
      <c r="B8" s="26" t="s">
        <v>475</v>
      </c>
      <c r="C8" s="81" t="s">
        <v>470</v>
      </c>
      <c r="E8" s="12">
        <f t="shared" si="0"/>
        <v>6</v>
      </c>
      <c r="F8" s="70" t="str">
        <f t="array" ref="F8">_xlfn.TEXTJOIN("/",TRUE,IF(E8='Ranking Analysis'!$AK$5:$AK$356,'Ranking Analysis'!$B$5:$B$356,""))</f>
        <v>Seattle-Bellevue-Everett-Tacoma, WA</v>
      </c>
      <c r="G8" s="9" t="str">
        <f t="array" ref="G8">_xlfn.TEXTJOIN("/",TRUE,IF(E8='Ranking Analysis'!$AK$5:$AK$356,TEXT('Ranking Analysis'!T$5:$T$356,"#,##0"),""))</f>
        <v>3,871,322</v>
      </c>
      <c r="H8" s="9" t="str">
        <f t="array" ref="H8">_xlfn.TEXTJOIN("/",TRUE,IF(E8='Ranking Analysis'!$AK$5:$AK$356,'Ranking Analysis'!$C$5:$C$356,""))</f>
        <v>Washington</v>
      </c>
      <c r="I8" s="9" t="str">
        <f t="array" ref="I8">_xlfn.TEXTJOIN("/",TRUE,IF(E8=Other!$B$3:$B$354,Other!$D$3:$D$354,""))</f>
        <v xml:space="preserve"> </v>
      </c>
      <c r="J8" s="4" t="str">
        <f t="array" ref="J8">_xlfn.TEXTJOIN("/",TRUE,IF(E8=Other!$B$3:$B$354,Other!$E$3:$E$354,""))</f>
        <v>Vulcan, CRH, Heidlberg mines. There are privately owned mines too</v>
      </c>
      <c r="K8" s="15"/>
    </row>
    <row r="9" spans="2:11" s="6" customFormat="1" x14ac:dyDescent="0.25">
      <c r="B9" s="26" t="s">
        <v>476</v>
      </c>
      <c r="C9" s="81" t="s">
        <v>470</v>
      </c>
      <c r="E9" s="12">
        <f t="shared" si="0"/>
        <v>7</v>
      </c>
      <c r="F9" s="70" t="str">
        <f t="array" ref="F9">_xlfn.TEXTJOIN("/",TRUE,IF(E9='Ranking Analysis'!$AK$5:$AK$356,'Ranking Analysis'!$B$5:$B$356,""))</f>
        <v>Raleigh-Cary NC</v>
      </c>
      <c r="G9" s="9" t="str">
        <f t="array" ref="G9">_xlfn.TEXTJOIN("/",TRUE,IF(E9='Ranking Analysis'!$AK$5:$AK$356,TEXT('Ranking Analysis'!T$5:$T$356,"#,##0"),""))</f>
        <v>1,332,311</v>
      </c>
      <c r="H9" s="9" t="str">
        <f t="array" ref="H9">_xlfn.TEXTJOIN("/",TRUE,IF(E9='Ranking Analysis'!$AK$5:$AK$356,'Ranking Analysis'!$C$5:$C$356,""))</f>
        <v>North Carolina</v>
      </c>
      <c r="I9" s="9" t="str">
        <f t="array" ref="I9">_xlfn.TEXTJOIN("/",TRUE,IF(E9=Other!$B$3:$B$354,Other!$D$3:$D$354,""))</f>
        <v xml:space="preserve"> </v>
      </c>
      <c r="J9" s="4" t="str">
        <f t="array" ref="J9">_xlfn.TEXTJOIN("/",TRUE,IF(E9=Other!$B$3:$B$354,Other!$E$3:$E$354,""))</f>
        <v>A few privates, all far outside city limts.  Should combine with Durham</v>
      </c>
      <c r="K9" s="14"/>
    </row>
    <row r="10" spans="2:11" s="6" customFormat="1" x14ac:dyDescent="0.25">
      <c r="B10" s="26" t="s">
        <v>477</v>
      </c>
      <c r="C10" s="81" t="s">
        <v>470</v>
      </c>
      <c r="E10" s="12">
        <f t="shared" si="0"/>
        <v>8</v>
      </c>
      <c r="F10" s="70" t="str">
        <f t="array" ref="F10">_xlfn.TEXTJOIN("/",TRUE,IF(E10='Ranking Analysis'!$AK$5:$AK$356,'Ranking Analysis'!$B$5:$B$356,""))</f>
        <v>Phoenix-Mesa-Scottsdale AZ</v>
      </c>
      <c r="G10" s="9" t="str">
        <f t="array" ref="G10">_xlfn.TEXTJOIN("/",TRUE,IF(E10='Ranking Analysis'!$AK$5:$AK$356,TEXT('Ranking Analysis'!T$5:$T$356,"#,##0"),""))</f>
        <v>4,761,603</v>
      </c>
      <c r="H10" s="9" t="str">
        <f t="array" ref="H10">_xlfn.TEXTJOIN("/",TRUE,IF(E10='Ranking Analysis'!$AK$5:$AK$356,'Ranking Analysis'!$C$5:$C$356,""))</f>
        <v>Arizona</v>
      </c>
      <c r="I10" s="9" t="str">
        <f t="array" ref="I10">_xlfn.TEXTJOIN("/",TRUE,IF(E10=Other!$B$3:$B$354,Other!$D$3:$D$354,""))</f>
        <v xml:space="preserve"> </v>
      </c>
      <c r="J10" s="4" t="str">
        <f t="array" ref="J10">_xlfn.TEXTJOIN("/",TRUE,IF(E10=Other!$B$3:$B$354,Other!$E$3:$E$354,""))</f>
        <v>1 Heidelberg and numerous privates</v>
      </c>
      <c r="K10" s="14"/>
    </row>
    <row r="11" spans="2:11" s="6" customFormat="1" x14ac:dyDescent="0.25">
      <c r="B11" s="26" t="s">
        <v>478</v>
      </c>
      <c r="C11" s="81" t="s">
        <v>470</v>
      </c>
      <c r="E11" s="12">
        <f t="shared" si="0"/>
        <v>9</v>
      </c>
      <c r="F11" s="70" t="str">
        <f t="array" ref="F11">_xlfn.TEXTJOIN("/",TRUE,IF(E11='Ranking Analysis'!$AK$5:$AK$356,'Ranking Analysis'!$B$5:$B$356,""))</f>
        <v>Orlando FL</v>
      </c>
      <c r="G11" s="9" t="str">
        <f t="array" ref="G11">_xlfn.TEXTJOIN("/",TRUE,IF(E11='Ranking Analysis'!$AK$5:$AK$356,TEXT('Ranking Analysis'!T$5:$T$356,"#,##0"),""))</f>
        <v>2,508,971</v>
      </c>
      <c r="H11" s="9" t="str">
        <f t="array" ref="H11">_xlfn.TEXTJOIN("/",TRUE,IF(E11='Ranking Analysis'!$AK$5:$AK$356,'Ranking Analysis'!$C$5:$C$356,""))</f>
        <v>Florida</v>
      </c>
      <c r="I11" s="9" t="str">
        <f t="array" ref="I11">_xlfn.TEXTJOIN("/",TRUE,IF(E11=Other!$B$3:$B$354,Other!$D$3:$D$354,""))</f>
        <v xml:space="preserve"> </v>
      </c>
      <c r="J11" s="4" t="str">
        <f t="array" ref="J11">_xlfn.TEXTJOIN("/",TRUE,IF(E11=Other!$B$3:$B$354,Other!$E$3:$E$354,""))</f>
        <v xml:space="preserve"> </v>
      </c>
      <c r="K11" s="16"/>
    </row>
    <row r="12" spans="2:11" s="6" customFormat="1" ht="15.75" thickBot="1" x14ac:dyDescent="0.3">
      <c r="B12" s="119" t="s">
        <v>479</v>
      </c>
      <c r="C12" s="82" t="s">
        <v>470</v>
      </c>
      <c r="E12" s="12">
        <f t="shared" si="0"/>
        <v>10</v>
      </c>
      <c r="F12" s="70" t="str">
        <f t="array" ref="F12">_xlfn.TEXTJOIN("/",TRUE,IF(E12='Ranking Analysis'!$AK$5:$AK$356,'Ranking Analysis'!$B$5:$B$356,""))</f>
        <v>Jacksonville FL</v>
      </c>
      <c r="G12" s="9" t="str">
        <f t="array" ref="G12">_xlfn.TEXTJOIN("/",TRUE,IF(E12='Ranking Analysis'!$AK$5:$AK$356,TEXT('Ranking Analysis'!T$5:$T$356,"#,##0"),""))</f>
        <v>1,503,574</v>
      </c>
      <c r="H12" s="9" t="str">
        <f t="array" ref="H12">_xlfn.TEXTJOIN("/",TRUE,IF(E12='Ranking Analysis'!$AK$5:$AK$356,'Ranking Analysis'!$C$5:$C$356,""))</f>
        <v>Florida</v>
      </c>
      <c r="I12" s="9" t="str">
        <f t="array" ref="I12">_xlfn.TEXTJOIN("/",TRUE,IF(E12=Other!$B$3:$B$354,Other!$D$3:$D$354,""))</f>
        <v xml:space="preserve"> </v>
      </c>
      <c r="J12" s="4" t="str">
        <f t="array" ref="J12">_xlfn.TEXTJOIN("/",TRUE,IF(E12=Other!$B$3:$B$354,Other!$E$3:$E$354,""))</f>
        <v xml:space="preserve"> </v>
      </c>
      <c r="K12" s="14"/>
    </row>
    <row r="13" spans="2:11" s="6" customFormat="1" x14ac:dyDescent="0.25">
      <c r="B13"/>
      <c r="C13"/>
      <c r="E13" s="12">
        <f t="shared" si="0"/>
        <v>11</v>
      </c>
      <c r="F13" s="70" t="str">
        <f t="array" ref="F13">_xlfn.TEXTJOIN("/",TRUE,IF(E13='Ranking Analysis'!$AK$5:$AK$356,'Ranking Analysis'!$B$5:$B$356,""))</f>
        <v>Atlanta-Sandy Springs-Marietta GA</v>
      </c>
      <c r="G13" s="9" t="str">
        <f t="array" ref="G13">_xlfn.TEXTJOIN("/",TRUE,IF(E13='Ranking Analysis'!$AK$5:$AK$356,TEXT('Ranking Analysis'!T$5:$T$356,"#,##0"),""))</f>
        <v>5,862,422</v>
      </c>
      <c r="H13" s="9" t="str">
        <f t="array" ref="H13">_xlfn.TEXTJOIN("/",TRUE,IF(E13='Ranking Analysis'!$AK$5:$AK$356,'Ranking Analysis'!$C$5:$C$356,""))</f>
        <v>Georgia</v>
      </c>
      <c r="I13" s="9" t="str">
        <f t="array" ref="I13">_xlfn.TEXTJOIN("/",TRUE,IF(E13=Other!$B$3:$B$354,Other!$D$3:$D$354,""))</f>
        <v xml:space="preserve"> </v>
      </c>
      <c r="J13" s="4" t="str">
        <f t="array" ref="J13">_xlfn.TEXTJOIN("/",TRUE,IF(E13=Other!$B$3:$B$354,Other!$E$3:$E$354,""))</f>
        <v>Summit with a handful of privates, all far out of the city limits</v>
      </c>
      <c r="K13" s="14"/>
    </row>
    <row r="14" spans="2:11" s="6" customFormat="1" x14ac:dyDescent="0.25">
      <c r="B14"/>
      <c r="C14"/>
      <c r="E14" s="12">
        <f t="shared" si="0"/>
        <v>12</v>
      </c>
      <c r="F14" s="70" t="str">
        <f t="array" ref="F14">_xlfn.TEXTJOIN("/",TRUE,IF(E14='Ranking Analysis'!$AK$5:$AK$356,'Ranking Analysis'!$B$5:$B$356,""))</f>
        <v>Provo-Orem UT</v>
      </c>
      <c r="G14" s="9" t="str">
        <f t="array" ref="G14">_xlfn.TEXTJOIN("/",TRUE,IF(E14='Ranking Analysis'!$AK$5:$AK$356,TEXT('Ranking Analysis'!T$5:$T$356,"#,##0"),""))</f>
        <v>616,792</v>
      </c>
      <c r="H14" s="9" t="str">
        <f t="array" ref="H14">_xlfn.TEXTJOIN("/",TRUE,IF(E14='Ranking Analysis'!$AK$5:$AK$356,'Ranking Analysis'!$C$5:$C$356,""))</f>
        <v>Utah</v>
      </c>
      <c r="I14" s="9" t="str">
        <f t="array" ref="I14">_xlfn.TEXTJOIN("/",TRUE,IF(E14=Other!$B$3:$B$354,Other!$D$3:$D$354,""))</f>
        <v xml:space="preserve"> </v>
      </c>
      <c r="J14" s="4" t="str">
        <f t="array" ref="J14">_xlfn.TEXTJOIN("/",TRUE,IF(E14=Other!$B$3:$B$354,Other!$E$3:$E$354,""))</f>
        <v>CRH and numerous privates</v>
      </c>
      <c r="K14" s="14"/>
    </row>
    <row r="15" spans="2:11" s="6" customFormat="1" x14ac:dyDescent="0.25">
      <c r="B15"/>
      <c r="C15"/>
      <c r="E15" s="12">
        <f t="shared" si="0"/>
        <v>13</v>
      </c>
      <c r="F15" s="70" t="str">
        <f t="array" ref="F15">_xlfn.TEXTJOIN("/",TRUE,IF(E15='Ranking Analysis'!$AK$5:$AK$356,'Ranking Analysis'!$B$5:$B$356,""))</f>
        <v>Fayetteville-Springdale-Rogers AR-MO</v>
      </c>
      <c r="G15" s="9" t="str">
        <f t="array" ref="G15">_xlfn.TEXTJOIN("/",TRUE,IF(E15='Ranking Analysis'!$AK$5:$AK$356,TEXT('Ranking Analysis'!T$5:$T$356,"#,##0"),""))</f>
        <v>514,259</v>
      </c>
      <c r="H15" s="9" t="str">
        <f t="array" ref="H15">_xlfn.TEXTJOIN("/",TRUE,IF(E15='Ranking Analysis'!$AK$5:$AK$356,'Ranking Analysis'!$C$5:$C$356,""))</f>
        <v>Arkansas/Missouri</v>
      </c>
      <c r="I15" s="9" t="str">
        <f t="array" ref="I15">_xlfn.TEXTJOIN("/",TRUE,IF(E15=Other!$B$3:$B$354,Other!$D$3:$D$354,""))</f>
        <v xml:space="preserve"> </v>
      </c>
      <c r="J15" s="4" t="str">
        <f t="array" ref="J15">_xlfn.TEXTJOIN("/",TRUE,IF(E15=Other!$B$3:$B$354,Other!$E$3:$E$354,""))</f>
        <v>All privates</v>
      </c>
      <c r="K15" s="15"/>
    </row>
    <row r="16" spans="2:11" s="6" customFormat="1" x14ac:dyDescent="0.25">
      <c r="E16" s="12">
        <f t="shared" si="0"/>
        <v>14</v>
      </c>
      <c r="F16" s="70" t="str">
        <f t="array" ref="F16">_xlfn.TEXTJOIN("/",TRUE,IF(E16='Ranking Analysis'!$AK$5:$AK$356,'Ranking Analysis'!$B$5:$B$356,""))</f>
        <v>Reno-Sparks NV</v>
      </c>
      <c r="G16" s="9" t="str">
        <f t="array" ref="G16">_xlfn.TEXTJOIN("/",TRUE,IF(E16='Ranking Analysis'!$AK$5:$AK$356,TEXT('Ranking Analysis'!T$5:$T$356,"#,##0"),""))</f>
        <v>460,924</v>
      </c>
      <c r="H16" s="9" t="str">
        <f t="array" ref="H16">_xlfn.TEXTJOIN("/",TRUE,IF(E16='Ranking Analysis'!$AK$5:$AK$356,'Ranking Analysis'!$C$5:$C$356,""))</f>
        <v>Nevada</v>
      </c>
      <c r="I16" s="9" t="str">
        <f t="array" ref="I16">_xlfn.TEXTJOIN("/",TRUE,IF(E16=Other!$B$3:$B$354,Other!$D$3:$D$354,""))</f>
        <v xml:space="preserve"> </v>
      </c>
      <c r="J16" s="4" t="str">
        <f t="array" ref="J16">_xlfn.TEXTJOIN("/",TRUE,IF(E16=Other!$B$3:$B$354,Other!$E$3:$E$354,""))</f>
        <v>1 Martin Marietta and privates</v>
      </c>
      <c r="K16" s="14"/>
    </row>
    <row r="17" spans="2:12" s="6" customFormat="1" ht="30" x14ac:dyDescent="0.25">
      <c r="E17" s="12">
        <f t="shared" si="0"/>
        <v>15</v>
      </c>
      <c r="F17" s="70" t="str">
        <f t="array" ref="F17">_xlfn.TEXTJOIN("/",TRUE,IF(E17='Ranking Analysis'!$AK$5:$AK$356,'Ranking Analysis'!$B$5:$B$356,""))</f>
        <v>Charleston-North Charleston SC/Colorado Springs CO</v>
      </c>
      <c r="G17" s="9" t="str">
        <f t="array" ref="G17">_xlfn.TEXTJOIN("/",TRUE,IF(E17='Ranking Analysis'!$AK$5:$AK$356,TEXT('Ranking Analysis'!T$5:$T$356,"#,##0"),""))</f>
        <v>774,509/723,498</v>
      </c>
      <c r="H17" s="9" t="str">
        <f t="array" ref="H17">_xlfn.TEXTJOIN("/",TRUE,IF(E17='Ranking Analysis'!$AK$5:$AK$356,'Ranking Analysis'!$C$5:$C$356,""))</f>
        <v>South Carolina/Colorado</v>
      </c>
      <c r="I17" s="9" t="str">
        <f t="array" ref="I17">_xlfn.TEXTJOIN("/",TRUE,IF(E17=Other!$B$3:$B$354,Other!$D$3:$D$354,""))</f>
        <v xml:space="preserve"> / </v>
      </c>
      <c r="J17" s="4" t="str">
        <f t="array" ref="J17">_xlfn.TEXTJOIN("/",TRUE,IF(E17=Other!$B$3:$B$354,Other!$E$3:$E$354,""))</f>
        <v>A few privates/La Farge and privates</v>
      </c>
      <c r="K17" s="15"/>
    </row>
    <row r="18" spans="2:12" s="6" customFormat="1" x14ac:dyDescent="0.25">
      <c r="E18" s="12">
        <f t="shared" si="0"/>
        <v>16</v>
      </c>
      <c r="F18" s="70" t="str">
        <f t="array" ref="F18">_xlfn.TEXTJOIN("/",TRUE,IF(E18='Ranking Analysis'!$AK$5:$AK$356,'Ranking Analysis'!$B$5:$B$356,""))</f>
        <v>Portland-Vancouver-Beaverton OR-WA</v>
      </c>
      <c r="G18" s="9" t="str">
        <f t="array" ref="G18">_xlfn.TEXTJOIN("/",TRUE,IF(E18='Ranking Analysis'!$AK$5:$AK$356,TEXT('Ranking Analysis'!T$5:$T$356,"#,##0"),""))</f>
        <v>2,445,762</v>
      </c>
      <c r="H18" s="9" t="str">
        <f t="array" ref="H18">_xlfn.TEXTJOIN("/",TRUE,IF(E18='Ranking Analysis'!$AK$5:$AK$356,'Ranking Analysis'!$C$5:$C$356,""))</f>
        <v>Oregon/Washington</v>
      </c>
      <c r="I18" s="9" t="str">
        <f t="array" ref="I18">_xlfn.TEXTJOIN("/",TRUE,IF(E18=Other!$B$3:$B$354,Other!$D$3:$D$354,""))</f>
        <v xml:space="preserve"> </v>
      </c>
      <c r="J18" s="4" t="str">
        <f t="array" ref="J18">_xlfn.TEXTJOIN("/",TRUE,IF(E18=Other!$B$3:$B$354,Other!$E$3:$E$354,""))</f>
        <v>CRH and MDU S&amp;G mines.  There are privately owned mines too</v>
      </c>
      <c r="K18" s="15"/>
      <c r="L18" s="12"/>
    </row>
    <row r="19" spans="2:12" s="6" customFormat="1" x14ac:dyDescent="0.25">
      <c r="B19" s="116"/>
      <c r="E19" s="12">
        <f t="shared" si="0"/>
        <v>17</v>
      </c>
      <c r="F19" s="70" t="str">
        <f t="array" ref="F19">_xlfn.TEXTJOIN("/",TRUE,IF(E19='Ranking Analysis'!$AK$5:$AK$356,'Ranking Analysis'!$B$5:$B$356,""))</f>
        <v>Tampa-St. Petersburg-Clearwater FL</v>
      </c>
      <c r="G19" s="9" t="str">
        <f t="array" ref="G19">_xlfn.TEXTJOIN("/",TRUE,IF(E19='Ranking Analysis'!$AK$5:$AK$356,TEXT('Ranking Analysis'!T$5:$T$356,"#,##0"),""))</f>
        <v>3,097,859</v>
      </c>
      <c r="H19" s="9" t="str">
        <f t="array" ref="H19">_xlfn.TEXTJOIN("/",TRUE,IF(E19='Ranking Analysis'!$AK$5:$AK$356,'Ranking Analysis'!$C$5:$C$356,""))</f>
        <v>Florida</v>
      </c>
      <c r="I19" s="9" t="str">
        <f t="array" ref="I19">_xlfn.TEXTJOIN("/",TRUE,IF(E19=Other!$B$3:$B$354,Other!$D$3:$D$354,""))</f>
        <v xml:space="preserve"> </v>
      </c>
      <c r="J19" s="4" t="str">
        <f t="array" ref="J19">_xlfn.TEXTJOIN("/",TRUE,IF(E19=Other!$B$3:$B$354,Other!$E$3:$E$354,""))</f>
        <v>A few privates, all far outside city limts</v>
      </c>
      <c r="K19" s="16"/>
    </row>
    <row r="20" spans="2:12" s="6" customFormat="1" x14ac:dyDescent="0.25">
      <c r="E20" s="12">
        <f t="shared" si="0"/>
        <v>18</v>
      </c>
      <c r="F20" s="70" t="str">
        <f t="array" ref="F20">_xlfn.TEXTJOIN("/",TRUE,IF(E20='Ranking Analysis'!$AK$5:$AK$356,'Ranking Analysis'!$B$5:$B$356,""))</f>
        <v>Boise City-Nampa ID</v>
      </c>
      <c r="G20" s="9" t="str">
        <f t="array" ref="G20">_xlfn.TEXTJOIN("/",TRUE,IF(E20='Ranking Analysis'!$AK$5:$AK$356,TEXT('Ranking Analysis'!T$5:$T$356,"#,##0"),""))</f>
        <v>710,744</v>
      </c>
      <c r="H20" s="9" t="str">
        <f t="array" ref="H20">_xlfn.TEXTJOIN("/",TRUE,IF(E20='Ranking Analysis'!$AK$5:$AK$356,'Ranking Analysis'!$C$5:$C$356,""))</f>
        <v>Idaho</v>
      </c>
      <c r="I20" s="9" t="str">
        <f t="array" ref="I20">_xlfn.TEXTJOIN("/",TRUE,IF(E20=Other!$B$3:$B$354,Other!$D$3:$D$354,""))</f>
        <v xml:space="preserve"> </v>
      </c>
      <c r="J20" s="4" t="str">
        <f t="array" ref="J20">_xlfn.TEXTJOIN("/",TRUE,IF(E20=Other!$B$3:$B$354,Other!$E$3:$E$354,""))</f>
        <v>MDU and numerous privates</v>
      </c>
      <c r="K20" s="15"/>
    </row>
    <row r="21" spans="2:12" s="6" customFormat="1" x14ac:dyDescent="0.25">
      <c r="E21" s="12">
        <f t="shared" si="0"/>
        <v>19</v>
      </c>
      <c r="F21" s="70" t="str">
        <f t="array" ref="F21">_xlfn.TEXTJOIN("/",TRUE,IF(E21='Ranking Analysis'!$AK$5:$AK$356,'Ranking Analysis'!$B$5:$B$356,""))</f>
        <v>Sacramento--Arden-Arcade--Roseville CA</v>
      </c>
      <c r="G21" s="9" t="str">
        <f t="array" ref="G21">_xlfn.TEXTJOIN("/",TRUE,IF(E21='Ranking Analysis'!$AK$5:$AK$356,TEXT('Ranking Analysis'!T$5:$T$356,"#,##0"),""))</f>
        <v>2,315,979</v>
      </c>
      <c r="H21" s="9" t="str">
        <f t="array" ref="H21">_xlfn.TEXTJOIN("/",TRUE,IF(E21='Ranking Analysis'!$AK$5:$AK$356,'Ranking Analysis'!$C$5:$C$356,""))</f>
        <v>California</v>
      </c>
      <c r="I21" s="9" t="str">
        <f t="array" ref="I21">_xlfn.TEXTJOIN("/",TRUE,IF(E21=Other!$B$3:$B$354,Other!$D$3:$D$354,""))</f>
        <v xml:space="preserve"> </v>
      </c>
      <c r="J21" s="4" t="str">
        <f t="array" ref="J21">_xlfn.TEXTJOIN("/",TRUE,IF(E21=Other!$B$3:$B$354,Other!$E$3:$E$354,""))</f>
        <v xml:space="preserve"> </v>
      </c>
      <c r="K21" s="14"/>
    </row>
    <row r="22" spans="2:12" s="6" customFormat="1" x14ac:dyDescent="0.25">
      <c r="E22" s="12">
        <f t="shared" si="0"/>
        <v>20</v>
      </c>
      <c r="F22" s="70" t="str">
        <f t="array" ref="F22">_xlfn.TEXTJOIN("/",TRUE,IF(E22='Ranking Analysis'!$AK$5:$AK$356,'Ranking Analysis'!$B$5:$B$356,""))</f>
        <v>Salt Lake City UT</v>
      </c>
      <c r="G22" s="9" t="str">
        <f t="array" ref="G22">_xlfn.TEXTJOIN("/",TRUE,IF(E22='Ranking Analysis'!$AK$5:$AK$356,TEXT('Ranking Analysis'!T$5:$T$356,"#,##0"),""))</f>
        <v>1,201,043</v>
      </c>
      <c r="H22" s="9" t="str">
        <f t="array" ref="H22">_xlfn.TEXTJOIN("/",TRUE,IF(E22='Ranking Analysis'!$AK$5:$AK$356,'Ranking Analysis'!$C$5:$C$356,""))</f>
        <v>Utah</v>
      </c>
      <c r="I22" s="9" t="str">
        <f t="array" ref="I22">_xlfn.TEXTJOIN("/",TRUE,IF(E22=Other!$B$3:$B$354,Other!$D$3:$D$354,""))</f>
        <v xml:space="preserve"> </v>
      </c>
      <c r="J22" s="4" t="str">
        <f t="array" ref="J22">_xlfn.TEXTJOIN("/",TRUE,IF(E22=Other!$B$3:$B$354,Other!$E$3:$E$354,""))</f>
        <v xml:space="preserve"> </v>
      </c>
      <c r="K22" s="16"/>
    </row>
    <row r="23" spans="2:12" s="6" customFormat="1" x14ac:dyDescent="0.25">
      <c r="E23" s="12">
        <f t="shared" si="0"/>
        <v>21</v>
      </c>
      <c r="F23" s="70" t="str">
        <f t="array" ref="F23">_xlfn.TEXTJOIN("/",TRUE,IF(E23='Ranking Analysis'!$AK$5:$AK$356,'Ranking Analysis'!$B$5:$B$356,""))</f>
        <v>Cape Coral-Fort Myers FL</v>
      </c>
      <c r="G23" s="9" t="str">
        <f t="array" ref="G23">_xlfn.TEXTJOIN("/",TRUE,IF(E23='Ranking Analysis'!$AK$5:$AK$356,TEXT('Ranking Analysis'!T$5:$T$356,"#,##0"),""))</f>
        <v>737,468</v>
      </c>
      <c r="H23" s="9" t="str">
        <f t="array" ref="H23">_xlfn.TEXTJOIN("/",TRUE,IF(E23='Ranking Analysis'!$AK$5:$AK$356,'Ranking Analysis'!$C$5:$C$356,""))</f>
        <v>Florida</v>
      </c>
      <c r="I23" s="9" t="str">
        <f t="array" ref="I23">_xlfn.TEXTJOIN("/",TRUE,IF(E23=Other!$B$3:$B$354,Other!$D$3:$D$354,""))</f>
        <v xml:space="preserve"> </v>
      </c>
      <c r="J23" s="4" t="str">
        <f t="array" ref="J23">_xlfn.TEXTJOIN("/",TRUE,IF(E23=Other!$B$3:$B$354,Other!$E$3:$E$354,""))</f>
        <v xml:space="preserve"> </v>
      </c>
      <c r="K23" s="15"/>
    </row>
    <row r="24" spans="2:12" s="6" customFormat="1" x14ac:dyDescent="0.25">
      <c r="E24" s="12">
        <f t="shared" si="0"/>
        <v>22</v>
      </c>
      <c r="F24" s="70" t="str">
        <f t="array" ref="F24">_xlfn.TEXTJOIN("/",TRUE,IF(E24='Ranking Analysis'!$AK$5:$AK$356,'Ranking Analysis'!$B$5:$B$356,""))</f>
        <v>Las Vegas-Paradise NV</v>
      </c>
      <c r="G24" s="9" t="str">
        <f t="array" ref="G24">_xlfn.TEXTJOIN("/",TRUE,IF(E24='Ranking Analysis'!$AK$5:$AK$356,TEXT('Ranking Analysis'!T$5:$T$356,"#,##0"),""))</f>
        <v>2,182,004</v>
      </c>
      <c r="H24" s="9" t="str">
        <f t="array" ref="H24">_xlfn.TEXTJOIN("/",TRUE,IF(E24='Ranking Analysis'!$AK$5:$AK$356,'Ranking Analysis'!$C$5:$C$356,""))</f>
        <v>Nevada</v>
      </c>
      <c r="I24" s="9" t="str">
        <f t="array" ref="I24">_xlfn.TEXTJOIN("/",TRUE,IF(E24=Other!$B$3:$B$354,Other!$D$3:$D$354,""))</f>
        <v xml:space="preserve"> </v>
      </c>
      <c r="J24" s="4" t="str">
        <f t="array" ref="J24">_xlfn.TEXTJOIN("/",TRUE,IF(E24=Other!$B$3:$B$354,Other!$E$3:$E$354,""))</f>
        <v>All privates</v>
      </c>
      <c r="K24" s="14"/>
    </row>
    <row r="25" spans="2:12" s="6" customFormat="1" x14ac:dyDescent="0.25">
      <c r="E25" s="12">
        <f t="shared" si="0"/>
        <v>23</v>
      </c>
      <c r="F25" s="70" t="str">
        <f t="array" ref="F25">_xlfn.TEXTJOIN("/",TRUE,IF(E25='Ranking Analysis'!$AK$5:$AK$356,'Ranking Analysis'!$B$5:$B$356,""))</f>
        <v>Greeley CO</v>
      </c>
      <c r="G25" s="9" t="str">
        <f t="array" ref="G25">_xlfn.TEXTJOIN("/",TRUE,IF(E25='Ranking Analysis'!$AK$5:$AK$356,TEXT('Ranking Analysis'!T$5:$T$356,"#,##0"),""))</f>
        <v>305,345</v>
      </c>
      <c r="H25" s="9" t="str">
        <f t="array" ref="H25">_xlfn.TEXTJOIN("/",TRUE,IF(E25='Ranking Analysis'!$AK$5:$AK$356,'Ranking Analysis'!$C$5:$C$356,""))</f>
        <v>Colorado</v>
      </c>
      <c r="I25" s="9" t="str">
        <f t="array" ref="I25">_xlfn.TEXTJOIN("/",TRUE,IF(E25=Other!$B$3:$B$354,Other!$D$3:$D$354,""))</f>
        <v xml:space="preserve"> </v>
      </c>
      <c r="J25" s="4" t="str">
        <f t="array" ref="J25">_xlfn.TEXTJOIN("/",TRUE,IF(E25=Other!$B$3:$B$354,Other!$E$3:$E$354,""))</f>
        <v>La Farge and privates - should be included with ft collins and loveland</v>
      </c>
      <c r="K25" s="14"/>
    </row>
    <row r="26" spans="2:12" s="6" customFormat="1" x14ac:dyDescent="0.25">
      <c r="E26" s="12">
        <f t="shared" si="0"/>
        <v>24</v>
      </c>
      <c r="F26" s="70" t="str">
        <f t="array" ref="F26">_xlfn.TEXTJOIN("/",TRUE,IF(E26='Ranking Analysis'!$AK$5:$AK$356,'Ranking Analysis'!$B$5:$B$356,""))</f>
        <v>Naples-Marco Island FL</v>
      </c>
      <c r="G26" s="9" t="str">
        <f t="array" ref="G26">_xlfn.TEXTJOIN("/",TRUE,IF(E26='Ranking Analysis'!$AK$5:$AK$356,TEXT('Ranking Analysis'!T$5:$T$356,"#,##0"),""))</f>
        <v>371,453</v>
      </c>
      <c r="H26" s="9" t="str">
        <f t="array" ref="H26">_xlfn.TEXTJOIN("/",TRUE,IF(E26='Ranking Analysis'!$AK$5:$AK$356,'Ranking Analysis'!$C$5:$C$356,""))</f>
        <v>Florida</v>
      </c>
      <c r="I26" s="9" t="str">
        <f t="array" ref="I26">_xlfn.TEXTJOIN("/",TRUE,IF(E26=Other!$B$3:$B$354,Other!$D$3:$D$354,""))</f>
        <v xml:space="preserve"> </v>
      </c>
      <c r="J26" s="4" t="str">
        <f t="array" ref="J26">_xlfn.TEXTJOIN("/",TRUE,IF(E26=Other!$B$3:$B$354,Other!$E$3:$E$354,""))</f>
        <v>Hard rock Vulcan mines.  2 Pine Bluff terminals.  No natural S&amp;G mines</v>
      </c>
      <c r="K26" s="15"/>
    </row>
    <row r="27" spans="2:12" s="6" customFormat="1" x14ac:dyDescent="0.25">
      <c r="E27" s="12">
        <f t="shared" si="0"/>
        <v>25</v>
      </c>
      <c r="F27" s="70" t="str">
        <f t="array" ref="F27">_xlfn.TEXTJOIN("/",TRUE,IF(E27='Ranking Analysis'!$AK$5:$AK$356,'Ranking Analysis'!$B$5:$B$356,""))</f>
        <v>Sarasota-Bradenton-Venice FL</v>
      </c>
      <c r="G27" s="9" t="str">
        <f t="array" ref="G27">_xlfn.TEXTJOIN("/",TRUE,IF(E27='Ranking Analysis'!$AK$5:$AK$356,TEXT('Ranking Analysis'!T$5:$T$356,"#,##0"),""))</f>
        <v>803,709</v>
      </c>
      <c r="H27" s="9" t="str">
        <f t="array" ref="H27">_xlfn.TEXTJOIN("/",TRUE,IF(E27='Ranking Analysis'!$AK$5:$AK$356,'Ranking Analysis'!$C$5:$C$356,""))</f>
        <v>Florida</v>
      </c>
      <c r="I27" s="9" t="str">
        <f t="array" ref="I27">_xlfn.TEXTJOIN("/",TRUE,IF(E27=Other!$B$3:$B$354,Other!$D$3:$D$354,""))</f>
        <v xml:space="preserve"> </v>
      </c>
      <c r="J27" s="4" t="str">
        <f t="array" ref="J27">_xlfn.TEXTJOIN("/",TRUE,IF(E27=Other!$B$3:$B$354,Other!$E$3:$E$354,""))</f>
        <v xml:space="preserve"> </v>
      </c>
      <c r="K27" s="15"/>
    </row>
    <row r="28" spans="2:12" s="6" customFormat="1" x14ac:dyDescent="0.25">
      <c r="E28" s="12">
        <f t="shared" si="0"/>
        <v>26</v>
      </c>
      <c r="F28" s="70" t="str">
        <f t="array" ref="F28">_xlfn.TEXTJOIN("/",TRUE,IF(E28='Ranking Analysis'!$AK$5:$AK$356,'Ranking Analysis'!$B$5:$B$356,""))</f>
        <v>Huntsville AL</v>
      </c>
      <c r="G28" s="9" t="str">
        <f t="array" ref="G28">_xlfn.TEXTJOIN("/",TRUE,IF(E28='Ranking Analysis'!$AK$5:$AK$356,TEXT('Ranking Analysis'!T$5:$T$356,"#,##0"),""))</f>
        <v>457,003</v>
      </c>
      <c r="H28" s="9" t="str">
        <f t="array" ref="H28">_xlfn.TEXTJOIN("/",TRUE,IF(E28='Ranking Analysis'!$AK$5:$AK$356,'Ranking Analysis'!$C$5:$C$356,""))</f>
        <v>Alabama</v>
      </c>
      <c r="I28" s="9" t="str">
        <f t="array" ref="I28">_xlfn.TEXTJOIN("/",TRUE,IF(E28=Other!$B$3:$B$354,Other!$D$3:$D$354,""))</f>
        <v xml:space="preserve"> </v>
      </c>
      <c r="J28" s="4" t="str">
        <f t="array" ref="J28">_xlfn.TEXTJOIN("/",TRUE,IF(E28=Other!$B$3:$B$354,Other!$E$3:$E$354,""))</f>
        <v xml:space="preserve"> </v>
      </c>
      <c r="K28" s="14"/>
    </row>
    <row r="29" spans="2:12" s="6" customFormat="1" ht="30" x14ac:dyDescent="0.25">
      <c r="E29" s="12">
        <f t="shared" si="0"/>
        <v>27</v>
      </c>
      <c r="F29" s="70" t="str">
        <f t="array" ref="F29">_xlfn.TEXTJOIN("/",TRUE,IF(E29='Ranking Analysis'!$AK$5:$AK$356,'Ranking Analysis'!$B$5:$B$356,""))</f>
        <v>Washington-Arlington-Alexandria, DC-VA-MD-WV Metropolitan Division</v>
      </c>
      <c r="G29" s="9" t="str">
        <f t="array" ref="G29">_xlfn.TEXTJOIN("/",TRUE,IF(E29='Ranking Analysis'!$AK$5:$AK$356,TEXT('Ranking Analysis'!T$5:$T$356,"#,##0"),""))</f>
        <v>6,196,584</v>
      </c>
      <c r="H29" s="9" t="str">
        <f t="array" ref="H29">_xlfn.TEXTJOIN("/",TRUE,IF(E29='Ranking Analysis'!$AK$5:$AK$356,'Ranking Analysis'!$C$5:$C$356,""))</f>
        <v>DC/Virginia/Maryland/West Virginia</v>
      </c>
      <c r="I29" s="9" t="str">
        <f t="array" ref="I29">_xlfn.TEXTJOIN("/",TRUE,IF(E29=Other!$B$3:$B$354,Other!$D$3:$D$354,""))</f>
        <v xml:space="preserve"> </v>
      </c>
      <c r="J29" s="4" t="str">
        <f t="array" ref="J29">_xlfn.TEXTJOIN("/",TRUE,IF(E29=Other!$B$3:$B$354,Other!$E$3:$E$354,""))</f>
        <v xml:space="preserve"> </v>
      </c>
      <c r="K29" s="14"/>
    </row>
    <row r="30" spans="2:12" s="6" customFormat="1" x14ac:dyDescent="0.25">
      <c r="E30" s="12">
        <f t="shared" si="0"/>
        <v>28</v>
      </c>
      <c r="F30" s="70" t="str">
        <f t="array" ref="F30">_xlfn.TEXTJOIN("/",TRUE,IF(E30='Ranking Analysis'!$AK$5:$AK$356,'Ranking Analysis'!$B$5:$B$356,""))</f>
        <v>Fort Collins-Loveland CO</v>
      </c>
      <c r="G30" s="9" t="str">
        <f t="array" ref="G30">_xlfn.TEXTJOIN("/",TRUE,IF(E30='Ranking Analysis'!$AK$5:$AK$356,TEXT('Ranking Analysis'!T$5:$T$356,"#,##0"),""))</f>
        <v>344,786</v>
      </c>
      <c r="H30" s="9" t="str">
        <f t="array" ref="H30">_xlfn.TEXTJOIN("/",TRUE,IF(E30='Ranking Analysis'!$AK$5:$AK$356,'Ranking Analysis'!$C$5:$C$356,""))</f>
        <v>Colorado</v>
      </c>
      <c r="I30" s="9" t="str">
        <f t="array" ref="I30">_xlfn.TEXTJOIN("/",TRUE,IF(E30=Other!$B$3:$B$354,Other!$D$3:$D$354,""))</f>
        <v xml:space="preserve"> </v>
      </c>
      <c r="J30" s="4" t="str">
        <f t="array" ref="J30">_xlfn.TEXTJOIN("/",TRUE,IF(E30=Other!$B$3:$B$354,Other!$E$3:$E$354,""))</f>
        <v>La Farge and privates</v>
      </c>
      <c r="K30" s="14"/>
    </row>
    <row r="31" spans="2:12" s="6" customFormat="1" x14ac:dyDescent="0.25">
      <c r="E31" s="12">
        <f t="shared" si="0"/>
        <v>29</v>
      </c>
      <c r="F31" s="70" t="str">
        <f t="array" ref="F31">_xlfn.TEXTJOIN("/",TRUE,IF(E31='Ranking Analysis'!$AK$5:$AK$356,'Ranking Analysis'!$B$5:$B$356,""))</f>
        <v>Houston-Baytown-Sugar Land TX</v>
      </c>
      <c r="G31" s="9" t="str">
        <f t="array" ref="G31">_xlfn.TEXTJOIN("/",TRUE,IF(E31='Ranking Analysis'!$AK$5:$AK$356,TEXT('Ranking Analysis'!T$5:$T$356,"#,##0"),""))</f>
        <v>6,884,138</v>
      </c>
      <c r="H31" s="9" t="str">
        <f t="array" ref="H31">_xlfn.TEXTJOIN("/",TRUE,IF(E31='Ranking Analysis'!$AK$5:$AK$356,'Ranking Analysis'!$C$5:$C$356,""))</f>
        <v>Texas</v>
      </c>
      <c r="I31" s="9" t="str">
        <f t="array" ref="I31">_xlfn.TEXTJOIN("/",TRUE,IF(E31=Other!$B$3:$B$354,Other!$D$3:$D$354,""))</f>
        <v xml:space="preserve"> </v>
      </c>
      <c r="J31" s="4" t="str">
        <f t="array" ref="J31">_xlfn.TEXTJOIN("/",TRUE,IF(E31=Other!$B$3:$B$354,Other!$E$3:$E$354,""))</f>
        <v xml:space="preserve"> </v>
      </c>
      <c r="K31" s="14"/>
    </row>
    <row r="32" spans="2:12" s="6" customFormat="1" x14ac:dyDescent="0.25">
      <c r="E32" s="12">
        <f t="shared" si="0"/>
        <v>30</v>
      </c>
      <c r="F32" s="70" t="str">
        <f t="array" ref="F32">_xlfn.TEXTJOIN("/",TRUE,IF(E32='Ranking Analysis'!$AK$5:$AK$356,'Ranking Analysis'!$B$5:$B$356,""))</f>
        <v>San Antonio TX</v>
      </c>
      <c r="G32" s="9" t="str">
        <f t="array" ref="G32">_xlfn.TEXTJOIN("/",TRUE,IF(E32='Ranking Analysis'!$AK$5:$AK$356,TEXT('Ranking Analysis'!T$5:$T$356,"#,##0"),""))</f>
        <v>2,468,194</v>
      </c>
      <c r="H32" s="9" t="str">
        <f t="array" ref="H32">_xlfn.TEXTJOIN("/",TRUE,IF(E32='Ranking Analysis'!$AK$5:$AK$356,'Ranking Analysis'!$C$5:$C$356,""))</f>
        <v>Texas</v>
      </c>
      <c r="I32" s="9" t="str">
        <f t="array" ref="I32">_xlfn.TEXTJOIN("/",TRUE,IF(E32=Other!$B$3:$B$354,Other!$D$3:$D$354,""))</f>
        <v xml:space="preserve"> </v>
      </c>
      <c r="J32" s="4" t="str">
        <f t="array" ref="J32">_xlfn.TEXTJOIN("/",TRUE,IF(E32=Other!$B$3:$B$354,Other!$E$3:$E$354,""))</f>
        <v xml:space="preserve"> </v>
      </c>
      <c r="K32" s="14"/>
    </row>
    <row r="33" spans="5:11" s="6" customFormat="1" ht="30" x14ac:dyDescent="0.25">
      <c r="E33" s="12">
        <f t="shared" si="0"/>
        <v>31</v>
      </c>
      <c r="F33" s="70" t="str">
        <f t="array" ref="F33">_xlfn.TEXTJOIN("/",TRUE,IF(E33='Ranking Analysis'!$AK$5:$AK$356,'Ranking Analysis'!$B$5:$B$356,""))</f>
        <v>Miami-Fort Lauderdale-West Palm Beach, FL Metro Area</v>
      </c>
      <c r="G33" s="9" t="str">
        <f t="array" ref="G33">_xlfn.TEXTJOIN("/",TRUE,IF(E33='Ranking Analysis'!$AK$5:$AK$356,TEXT('Ranking Analysis'!T$5:$T$356,"#,##0"),""))</f>
        <v>6,090,660</v>
      </c>
      <c r="H33" s="9" t="str">
        <f t="array" ref="H33">_xlfn.TEXTJOIN("/",TRUE,IF(E33='Ranking Analysis'!$AK$5:$AK$356,'Ranking Analysis'!$C$5:$C$356,""))</f>
        <v>Florida</v>
      </c>
      <c r="I33" s="9" t="str">
        <f t="array" ref="I33">_xlfn.TEXTJOIN("/",TRUE,IF(E33=Other!$B$3:$B$354,Other!$D$3:$D$354,""))</f>
        <v xml:space="preserve"> </v>
      </c>
      <c r="J33" s="4" t="str">
        <f t="array" ref="J33">_xlfn.TEXTJOIN("/",TRUE,IF(E33=Other!$B$3:$B$354,Other!$E$3:$E$354,""))</f>
        <v xml:space="preserve"> </v>
      </c>
      <c r="K33" s="14"/>
    </row>
    <row r="34" spans="5:11" s="6" customFormat="1" x14ac:dyDescent="0.25">
      <c r="E34" s="12">
        <f t="shared" si="0"/>
        <v>32</v>
      </c>
      <c r="F34" s="70" t="str">
        <f t="array" ref="F34">_xlfn.TEXTJOIN("/",TRUE,IF(E34='Ranking Analysis'!$AK$5:$AK$356,'Ranking Analysis'!$B$5:$B$356,""))</f>
        <v>Durham NC</v>
      </c>
      <c r="G34" s="9" t="str">
        <f t="array" ref="G34">_xlfn.TEXTJOIN("/",TRUE,IF(E34='Ranking Analysis'!$AK$5:$AK$356,TEXT('Ranking Analysis'!T$5:$T$356,"#,##0"),""))</f>
        <v>626,695</v>
      </c>
      <c r="H34" s="9" t="str">
        <f t="array" ref="H34">_xlfn.TEXTJOIN("/",TRUE,IF(E34='Ranking Analysis'!$AK$5:$AK$356,'Ranking Analysis'!$C$5:$C$356,""))</f>
        <v>North Carolina</v>
      </c>
      <c r="I34" s="9" t="str">
        <f t="array" ref="I34">_xlfn.TEXTJOIN("/",TRUE,IF(E34=Other!$B$3:$B$354,Other!$D$3:$D$354,""))</f>
        <v xml:space="preserve"> </v>
      </c>
      <c r="J34" s="4" t="str">
        <f t="array" ref="J34">_xlfn.TEXTJOIN("/",TRUE,IF(E34=Other!$B$3:$B$354,Other!$E$3:$E$354,""))</f>
        <v>A few privates, all far outside city limts.  Should combine with Durham</v>
      </c>
      <c r="K34" s="14"/>
    </row>
    <row r="35" spans="5:11" s="6" customFormat="1" x14ac:dyDescent="0.25">
      <c r="E35" s="12">
        <f t="shared" si="0"/>
        <v>33</v>
      </c>
      <c r="F35" s="70" t="str">
        <f t="array" ref="F35">_xlfn.TEXTJOIN("/",TRUE,IF(E35='Ranking Analysis'!$AK$5:$AK$356,'Ranking Analysis'!$B$5:$B$356,""))</f>
        <v>Lakeland FL</v>
      </c>
      <c r="G35" s="9" t="str">
        <f t="array" ref="G35">_xlfn.TEXTJOIN("/",TRUE,IF(E35='Ranking Analysis'!$AK$5:$AK$356,TEXT('Ranking Analysis'!T$5:$T$356,"#,##0"),""))</f>
        <v>686,218</v>
      </c>
      <c r="H35" s="9" t="str">
        <f t="array" ref="H35">_xlfn.TEXTJOIN("/",TRUE,IF(E35='Ranking Analysis'!$AK$5:$AK$356,'Ranking Analysis'!$C$5:$C$356,""))</f>
        <v>Florida</v>
      </c>
      <c r="I35" s="9" t="str">
        <f t="array" ref="I35">_xlfn.TEXTJOIN("/",TRUE,IF(E35=Other!$B$3:$B$354,Other!$D$3:$D$354,""))</f>
        <v xml:space="preserve"> </v>
      </c>
      <c r="J35" s="4" t="str">
        <f t="array" ref="J35">_xlfn.TEXTJOIN("/",TRUE,IF(E35=Other!$B$3:$B$354,Other!$E$3:$E$354,""))</f>
        <v xml:space="preserve"> </v>
      </c>
      <c r="K35" s="14"/>
    </row>
    <row r="36" spans="5:11" s="6" customFormat="1" x14ac:dyDescent="0.25">
      <c r="E36" s="12">
        <f t="shared" si="0"/>
        <v>34</v>
      </c>
      <c r="F36" s="70" t="str">
        <f t="array" ref="F36">_xlfn.TEXTJOIN("/",TRUE,IF(E36='Ranking Analysis'!$AK$5:$AK$356,'Ranking Analysis'!$B$5:$B$356,""))</f>
        <v>Palm Bay-Melbourne-Titusville FL</v>
      </c>
      <c r="G36" s="9" t="str">
        <f t="array" ref="G36">_xlfn.TEXTJOIN("/",TRUE,IF(E36='Ranking Analysis'!$AK$5:$AK$356,TEXT('Ranking Analysis'!T$5:$T$356,"#,##0"),""))</f>
        <v>585,507</v>
      </c>
      <c r="H36" s="9" t="str">
        <f t="array" ref="H36">_xlfn.TEXTJOIN("/",TRUE,IF(E36='Ranking Analysis'!$AK$5:$AK$356,'Ranking Analysis'!$C$5:$C$356,""))</f>
        <v>Florida</v>
      </c>
      <c r="I36" s="9" t="str">
        <f t="array" ref="I36">_xlfn.TEXTJOIN("/",TRUE,IF(E36=Other!$B$3:$B$354,Other!$D$3:$D$354,""))</f>
        <v xml:space="preserve"> </v>
      </c>
      <c r="J36" s="4" t="str">
        <f t="array" ref="J36">_xlfn.TEXTJOIN("/",TRUE,IF(E36=Other!$B$3:$B$354,Other!$E$3:$E$354,""))</f>
        <v xml:space="preserve"> </v>
      </c>
      <c r="K36" s="14"/>
    </row>
    <row r="37" spans="5:11" s="6" customFormat="1" x14ac:dyDescent="0.25">
      <c r="E37" s="12">
        <f t="shared" si="0"/>
        <v>35</v>
      </c>
      <c r="F37" s="70" t="str">
        <f t="array" ref="F37">_xlfn.TEXTJOIN("/",TRUE,IF(E37='Ranking Analysis'!$AK$5:$AK$356,'Ranking Analysis'!$B$5:$B$356,""))</f>
        <v>Ogden-Clearfield UT</v>
      </c>
      <c r="G37" s="9" t="str">
        <f t="array" ref="G37">_xlfn.TEXTJOIN("/",TRUE,IF(E37='Ranking Analysis'!$AK$5:$AK$356,TEXT('Ranking Analysis'!T$5:$T$356,"#,##0"),""))</f>
        <v>662,875</v>
      </c>
      <c r="H37" s="9" t="str">
        <f t="array" ref="H37">_xlfn.TEXTJOIN("/",TRUE,IF(E37='Ranking Analysis'!$AK$5:$AK$356,'Ranking Analysis'!$C$5:$C$356,""))</f>
        <v>Utah</v>
      </c>
      <c r="I37" s="9" t="str">
        <f t="array" ref="I37">_xlfn.TEXTJOIN("/",TRUE,IF(E37=Other!$B$3:$B$354,Other!$D$3:$D$354,""))</f>
        <v xml:space="preserve"> </v>
      </c>
      <c r="J37" s="4" t="str">
        <f t="array" ref="J37">_xlfn.TEXTJOIN("/",TRUE,IF(E37=Other!$B$3:$B$354,Other!$E$3:$E$354,""))</f>
        <v xml:space="preserve"> </v>
      </c>
      <c r="K37" s="14"/>
    </row>
    <row r="38" spans="5:11" s="6" customFormat="1" x14ac:dyDescent="0.25">
      <c r="E38" s="12">
        <f t="shared" si="0"/>
        <v>36</v>
      </c>
      <c r="F38" s="70" t="str">
        <f t="array" ref="F38">_xlfn.TEXTJOIN("/",TRUE,IF(E38='Ranking Analysis'!$AK$5:$AK$356,'Ranking Analysis'!$B$5:$B$356,""))</f>
        <v>Riverside-San Bernardino-Ontario CA</v>
      </c>
      <c r="G38" s="9" t="str">
        <f t="array" ref="G38">_xlfn.TEXTJOIN("/",TRUE,IF(E38='Ranking Analysis'!$AK$5:$AK$356,TEXT('Ranking Analysis'!T$5:$T$356,"#,##0"),""))</f>
        <v>4,560,470</v>
      </c>
      <c r="H38" s="9" t="str">
        <f t="array" ref="H38">_xlfn.TEXTJOIN("/",TRUE,IF(E38='Ranking Analysis'!$AK$5:$AK$356,'Ranking Analysis'!$C$5:$C$356,""))</f>
        <v>California</v>
      </c>
      <c r="I38" s="9" t="str">
        <f t="array" ref="I38">_xlfn.TEXTJOIN("/",TRUE,IF(E38=Other!$B$3:$B$354,Other!$D$3:$D$354,""))</f>
        <v xml:space="preserve"> </v>
      </c>
      <c r="J38" s="4" t="str">
        <f t="array" ref="J38">_xlfn.TEXTJOIN("/",TRUE,IF(E38=Other!$B$3:$B$354,Other!$E$3:$E$354,""))</f>
        <v xml:space="preserve"> </v>
      </c>
      <c r="K38" s="14"/>
    </row>
    <row r="39" spans="5:11" x14ac:dyDescent="0.25">
      <c r="E39" s="12">
        <f t="shared" si="0"/>
        <v>37</v>
      </c>
      <c r="F39" s="70" t="str">
        <f t="array" ref="F39">_xlfn.TEXTJOIN("/",TRUE,IF(E39='Ranking Analysis'!$AK$5:$AK$356,'Ranking Analysis'!$B$5:$B$356,""))</f>
        <v>Midland TX</v>
      </c>
      <c r="G39" s="9" t="str">
        <f t="array" ref="G39">_xlfn.TEXTJOIN("/",TRUE,IF(E39='Ranking Analysis'!$AK$5:$AK$356,TEXT('Ranking Analysis'!T$5:$T$356,"#,##0"),""))</f>
        <v>173,816</v>
      </c>
      <c r="H39" s="9" t="str">
        <f t="array" ref="H39">_xlfn.TEXTJOIN("/",TRUE,IF(E39='Ranking Analysis'!$AK$5:$AK$356,'Ranking Analysis'!$C$5:$C$356,""))</f>
        <v>Texas</v>
      </c>
      <c r="I39" s="9" t="str">
        <f t="array" ref="I39">_xlfn.TEXTJOIN("/",TRUE,IF(E39=Other!$B$3:$B$354,Other!$D$3:$D$354,""))</f>
        <v xml:space="preserve"> </v>
      </c>
      <c r="J39" s="4" t="str">
        <f t="array" ref="J39">_xlfn.TEXTJOIN("/",TRUE,IF(E39=Other!$B$3:$B$354,Other!$E$3:$E$354,""))</f>
        <v xml:space="preserve"> </v>
      </c>
      <c r="K39" s="14"/>
    </row>
    <row r="40" spans="5:11" x14ac:dyDescent="0.25">
      <c r="E40" s="12">
        <f t="shared" si="0"/>
        <v>38</v>
      </c>
      <c r="F40" s="70" t="str">
        <f t="array" ref="F40">_xlfn.TEXTJOIN("/",TRUE,IF(E40='Ranking Analysis'!$AK$5:$AK$356,'Ranking Analysis'!$B$5:$B$356,""))</f>
        <v>Indianapolis-Carmel-Anderson, IN Metro Area</v>
      </c>
      <c r="G40" s="9" t="str">
        <f t="array" ref="G40">_xlfn.TEXTJOIN("/",TRUE,IF(E40='Ranking Analysis'!$AK$5:$AK$356,TEXT('Ranking Analysis'!T$5:$T$356,"#,##0"),""))</f>
        <v>2,029,474</v>
      </c>
      <c r="H40" s="9" t="str">
        <f t="array" ref="H40">_xlfn.TEXTJOIN("/",TRUE,IF(E40='Ranking Analysis'!$AK$5:$AK$356,'Ranking Analysis'!$C$5:$C$356,""))</f>
        <v>Indiana</v>
      </c>
      <c r="I40" s="9" t="str">
        <f t="array" ref="I40">_xlfn.TEXTJOIN("/",TRUE,IF(E40=Other!$B$3:$B$354,Other!$D$3:$D$354,""))</f>
        <v xml:space="preserve"> </v>
      </c>
      <c r="J40" s="4" t="str">
        <f t="array" ref="J40">_xlfn.TEXTJOIN("/",TRUE,IF(E40=Other!$B$3:$B$354,Other!$E$3:$E$354,""))</f>
        <v>Martin Marietta and numerouse privates</v>
      </c>
      <c r="K40" s="14"/>
    </row>
    <row r="41" spans="5:11" x14ac:dyDescent="0.25">
      <c r="E41" s="12">
        <f t="shared" si="0"/>
        <v>39</v>
      </c>
      <c r="F41" s="70" t="str">
        <f t="array" ref="F41">_xlfn.TEXTJOIN("/",TRUE,IF(E41='Ranking Analysis'!$AK$5:$AK$356,'Ranking Analysis'!$B$5:$B$356,""))</f>
        <v>San Francisco - Oakland CA</v>
      </c>
      <c r="G41" s="9" t="str">
        <f t="array" ref="G41">_xlfn.TEXTJOIN("/",TRUE,IF(E41='Ranking Analysis'!$AK$5:$AK$356,TEXT('Ranking Analysis'!T$5:$T$356,"#,##0"),""))</f>
        <v>4,701,332</v>
      </c>
      <c r="H41" s="9" t="str">
        <f t="array" ref="H41">_xlfn.TEXTJOIN("/",TRUE,IF(E41='Ranking Analysis'!$AK$5:$AK$356,'Ranking Analysis'!$C$5:$C$356,""))</f>
        <v>California</v>
      </c>
      <c r="I41" s="9" t="str">
        <f t="array" ref="I41">_xlfn.TEXTJOIN("/",TRUE,IF(E41=Other!$B$3:$B$354,Other!$D$3:$D$354,""))</f>
        <v xml:space="preserve"> </v>
      </c>
      <c r="J41" s="4" t="str">
        <f t="array" ref="J41">_xlfn.TEXTJOIN("/",TRUE,IF(E41=Other!$B$3:$B$354,Other!$E$3:$E$354,""))</f>
        <v xml:space="preserve"> </v>
      </c>
      <c r="K41" s="14"/>
    </row>
    <row r="42" spans="5:11" x14ac:dyDescent="0.25">
      <c r="E42" s="12">
        <f t="shared" si="0"/>
        <v>40</v>
      </c>
      <c r="F42" s="70" t="str">
        <f t="array" ref="F42">_xlfn.TEXTJOIN("/",TRUE,IF(E42='Ranking Analysis'!$AK$5:$AK$356,'Ranking Analysis'!$B$5:$B$356,""))</f>
        <v>St. George UT</v>
      </c>
      <c r="G42" s="9" t="str">
        <f t="array" ref="G42">_xlfn.TEXTJOIN("/",TRUE,IF(E42='Ranking Analysis'!$AK$5:$AK$356,TEXT('Ranking Analysis'!T$5:$T$356,"#,##0"),""))</f>
        <v>165,811</v>
      </c>
      <c r="H42" s="9" t="str">
        <f t="array" ref="H42">_xlfn.TEXTJOIN("/",TRUE,IF(E42='Ranking Analysis'!$AK$5:$AK$356,'Ranking Analysis'!$C$5:$C$356,""))</f>
        <v>Utah</v>
      </c>
      <c r="I42" s="9" t="str">
        <f t="array" ref="I42">_xlfn.TEXTJOIN("/",TRUE,IF(E42=Other!$B$3:$B$354,Other!$D$3:$D$354,""))</f>
        <v xml:space="preserve"> </v>
      </c>
      <c r="J42" s="4" t="str">
        <f t="array" ref="J42">_xlfn.TEXTJOIN("/",TRUE,IF(E42=Other!$B$3:$B$354,Other!$E$3:$E$354,""))</f>
        <v xml:space="preserve"> </v>
      </c>
      <c r="K42" s="14"/>
    </row>
    <row r="43" spans="5:11" x14ac:dyDescent="0.25">
      <c r="E43" s="12">
        <f t="shared" si="0"/>
        <v>41</v>
      </c>
      <c r="F43" s="70" t="str">
        <f t="array" ref="F43">_xlfn.TEXTJOIN("/",TRUE,IF(E43='Ranking Analysis'!$AK$5:$AK$356,'Ranking Analysis'!$B$5:$B$356,""))</f>
        <v>Boulder CO</v>
      </c>
      <c r="G43" s="9" t="str">
        <f t="array" ref="G43">_xlfn.TEXTJOIN("/",TRUE,IF(E43='Ranking Analysis'!$AK$5:$AK$356,TEXT('Ranking Analysis'!T$5:$T$356,"#,##0"),""))</f>
        <v>322,510</v>
      </c>
      <c r="H43" s="9" t="str">
        <f t="array" ref="H43">_xlfn.TEXTJOIN("/",TRUE,IF(E43='Ranking Analysis'!$AK$5:$AK$356,'Ranking Analysis'!$C$5:$C$356,""))</f>
        <v>Colorado</v>
      </c>
      <c r="I43" s="9" t="str">
        <f t="array" ref="I43">_xlfn.TEXTJOIN("/",TRUE,IF(E43=Other!$B$3:$B$354,Other!$D$3:$D$354,""))</f>
        <v xml:space="preserve"> </v>
      </c>
      <c r="J43" s="4" t="str">
        <f t="array" ref="J43">_xlfn.TEXTJOIN("/",TRUE,IF(E43=Other!$B$3:$B$354,Other!$E$3:$E$354,""))</f>
        <v>La Farge and privates</v>
      </c>
      <c r="K43" s="14"/>
    </row>
    <row r="44" spans="5:11" x14ac:dyDescent="0.25">
      <c r="E44" s="12">
        <f t="shared" si="0"/>
        <v>42</v>
      </c>
      <c r="F44" s="70" t="str">
        <f t="array" ref="F44">_xlfn.TEXTJOIN("/",TRUE,IF(E44='Ranking Analysis'!$AK$5:$AK$356,'Ranking Analysis'!$B$5:$B$356,""))</f>
        <v>Port St. Lucie-Fort Pierce FL</v>
      </c>
      <c r="G44" s="9" t="str">
        <f t="array" ref="G44">_xlfn.TEXTJOIN("/",TRUE,IF(E44='Ranking Analysis'!$AK$5:$AK$356,TEXT('Ranking Analysis'!T$5:$T$356,"#,##0"),""))</f>
        <v>472,012</v>
      </c>
      <c r="H44" s="9" t="str">
        <f t="array" ref="H44">_xlfn.TEXTJOIN("/",TRUE,IF(E44='Ranking Analysis'!$AK$5:$AK$356,'Ranking Analysis'!$C$5:$C$356,""))</f>
        <v>Florida</v>
      </c>
      <c r="I44" s="9" t="str">
        <f t="array" ref="I44">_xlfn.TEXTJOIN("/",TRUE,IF(E44=Other!$B$3:$B$354,Other!$D$3:$D$354,""))</f>
        <v xml:space="preserve"> </v>
      </c>
      <c r="J44" s="4" t="str">
        <f t="array" ref="J44">_xlfn.TEXTJOIN("/",TRUE,IF(E44=Other!$B$3:$B$354,Other!$E$3:$E$354,""))</f>
        <v xml:space="preserve"> </v>
      </c>
      <c r="K44" s="14"/>
    </row>
    <row r="45" spans="5:11" x14ac:dyDescent="0.25">
      <c r="E45" s="12">
        <f t="shared" si="0"/>
        <v>43</v>
      </c>
      <c r="F45" s="70" t="str">
        <f t="array" ref="F45">_xlfn.TEXTJOIN("/",TRUE,IF(E45='Ranking Analysis'!$AK$5:$AK$356,'Ranking Analysis'!$B$5:$B$356,""))</f>
        <v>Myrtle Beach-Conway-North Myrtle Beach SC</v>
      </c>
      <c r="G45" s="9" t="str">
        <f t="array" ref="G45">_xlfn.TEXTJOIN("/",TRUE,IF(E45='Ranking Analysis'!$AK$5:$AK$356,TEXT('Ranking Analysis'!T$5:$T$356,"#,##0"),""))</f>
        <v>463,987</v>
      </c>
      <c r="H45" s="9" t="str">
        <f t="array" ref="H45">_xlfn.TEXTJOIN("/",TRUE,IF(E45='Ranking Analysis'!$AK$5:$AK$356,'Ranking Analysis'!$C$5:$C$356,""))</f>
        <v>South Carolina</v>
      </c>
      <c r="I45" s="9" t="str">
        <f t="array" ref="I45">_xlfn.TEXTJOIN("/",TRUE,IF(E45=Other!$B$3:$B$354,Other!$D$3:$D$354,""))</f>
        <v xml:space="preserve"> </v>
      </c>
      <c r="J45" s="4" t="str">
        <f t="array" ref="J45">_xlfn.TEXTJOIN("/",TRUE,IF(E45=Other!$B$3:$B$354,Other!$E$3:$E$354,""))</f>
        <v xml:space="preserve"> </v>
      </c>
      <c r="K45" s="14"/>
    </row>
    <row r="46" spans="5:11" x14ac:dyDescent="0.25">
      <c r="E46" s="12">
        <f t="shared" si="0"/>
        <v>44</v>
      </c>
      <c r="F46" s="70" t="str">
        <f t="array" ref="F46">_xlfn.TEXTJOIN("/",TRUE,IF(E46='Ranking Analysis'!$AK$5:$AK$356,'Ranking Analysis'!$B$5:$B$356,""))</f>
        <v>Minneapolis-St. Paul-Bloomington MN-WI</v>
      </c>
      <c r="G46" s="9" t="str">
        <f t="array" ref="G46">_xlfn.TEXTJOIN("/",TRUE,IF(E46='Ranking Analysis'!$AK$5:$AK$356,TEXT('Ranking Analysis'!T$5:$T$356,"#,##0"),""))</f>
        <v>3,573,612</v>
      </c>
      <c r="H46" s="9" t="str">
        <f t="array" ref="H46">_xlfn.TEXTJOIN("/",TRUE,IF(E46='Ranking Analysis'!$AK$5:$AK$356,'Ranking Analysis'!$C$5:$C$356,""))</f>
        <v>Minnesota/Wisconsin</v>
      </c>
      <c r="I46" s="9" t="str">
        <f t="array" ref="I46">_xlfn.TEXTJOIN("/",TRUE,IF(E46=Other!$B$3:$B$354,Other!$D$3:$D$354,""))</f>
        <v xml:space="preserve"> </v>
      </c>
      <c r="J46" s="4" t="str">
        <f t="array" ref="J46">_xlfn.TEXTJOIN("/",TRUE,IF(E46=Other!$B$3:$B$354,Other!$E$3:$E$354,""))</f>
        <v>1 Summit, numerous privates</v>
      </c>
      <c r="K46" s="14"/>
    </row>
    <row r="47" spans="5:11" x14ac:dyDescent="0.25">
      <c r="E47" s="12">
        <f t="shared" si="0"/>
        <v>45</v>
      </c>
      <c r="F47" s="70" t="str">
        <f t="array" ref="F47">_xlfn.TEXTJOIN("/",TRUE,IF(E47='Ranking Analysis'!$AK$5:$AK$356,'Ranking Analysis'!$B$5:$B$356,""))</f>
        <v>Deltona-Daytona Beach-Ormond Beach FL</v>
      </c>
      <c r="G47" s="9" t="str">
        <f t="array" ref="G47">_xlfn.TEXTJOIN("/",TRUE,IF(E47='Ranking Analysis'!$AK$5:$AK$356,TEXT('Ranking Analysis'!T$5:$T$356,"#,##0"),""))</f>
        <v>646,289</v>
      </c>
      <c r="H47" s="9" t="str">
        <f t="array" ref="H47">_xlfn.TEXTJOIN("/",TRUE,IF(E47='Ranking Analysis'!$AK$5:$AK$356,'Ranking Analysis'!$C$5:$C$356,""))</f>
        <v>Florida</v>
      </c>
      <c r="I47" s="9" t="str">
        <f t="array" ref="I47">_xlfn.TEXTJOIN("/",TRUE,IF(E47=Other!$B$3:$B$354,Other!$D$3:$D$354,""))</f>
        <v xml:space="preserve"> </v>
      </c>
      <c r="J47" s="4" t="str">
        <f t="array" ref="J47">_xlfn.TEXTJOIN("/",TRUE,IF(E47=Other!$B$3:$B$354,Other!$E$3:$E$354,""))</f>
        <v xml:space="preserve"> </v>
      </c>
      <c r="K47" s="14"/>
    </row>
    <row r="48" spans="5:11" x14ac:dyDescent="0.25">
      <c r="E48" s="12">
        <f t="shared" si="0"/>
        <v>46</v>
      </c>
      <c r="F48" s="70" t="str">
        <f t="array" ref="F48">_xlfn.TEXTJOIN("/",TRUE,IF(E48='Ranking Analysis'!$AK$5:$AK$356,'Ranking Analysis'!$B$5:$B$356,""))</f>
        <v>Bend OR</v>
      </c>
      <c r="G48" s="9" t="str">
        <f t="array" ref="G48">_xlfn.TEXTJOIN("/",TRUE,IF(E48='Ranking Analysis'!$AK$5:$AK$356,TEXT('Ranking Analysis'!T$5:$T$356,"#,##0"),""))</f>
        <v>186,251</v>
      </c>
      <c r="H48" s="9" t="str">
        <f t="array" ref="H48">_xlfn.TEXTJOIN("/",TRUE,IF(E48='Ranking Analysis'!$AK$5:$AK$356,'Ranking Analysis'!$C$5:$C$356,""))</f>
        <v>Oregon</v>
      </c>
      <c r="I48" s="9" t="str">
        <f t="array" ref="I48">_xlfn.TEXTJOIN("/",TRUE,IF(E48=Other!$B$3:$B$354,Other!$D$3:$D$354,""))</f>
        <v xml:space="preserve"> </v>
      </c>
      <c r="J48" s="4" t="str">
        <f t="array" ref="J48">_xlfn.TEXTJOIN("/",TRUE,IF(E48=Other!$B$3:$B$354,Other!$E$3:$E$354,""))</f>
        <v>Handfull of privates</v>
      </c>
      <c r="K48" s="14"/>
    </row>
    <row r="49" spans="5:11" x14ac:dyDescent="0.25">
      <c r="E49" s="12">
        <f t="shared" si="0"/>
        <v>47</v>
      </c>
      <c r="F49" s="70" t="str">
        <f t="array" ref="F49">_xlfn.TEXTJOIN("/",TRUE,IF(E49='Ranking Analysis'!$AK$5:$AK$356,'Ranking Analysis'!$B$5:$B$356,""))</f>
        <v>Greenville-Anderson-Mauldin, SC Metro Area</v>
      </c>
      <c r="G49" s="9" t="str">
        <f t="array" ref="G49">_xlfn.TEXTJOIN("/",TRUE,IF(E49='Ranking Analysis'!$AK$5:$AK$356,TEXT('Ranking Analysis'!T$5:$T$356,"#,##0"),""))</f>
        <v>895,942</v>
      </c>
      <c r="H49" s="9" t="str">
        <f t="array" ref="H49">_xlfn.TEXTJOIN("/",TRUE,IF(E49='Ranking Analysis'!$AK$5:$AK$356,'Ranking Analysis'!$C$5:$C$356,""))</f>
        <v>South Carolina</v>
      </c>
      <c r="I49" s="9" t="str">
        <f t="array" ref="I49">_xlfn.TEXTJOIN("/",TRUE,IF(E49=Other!$B$3:$B$354,Other!$D$3:$D$354,""))</f>
        <v xml:space="preserve"> </v>
      </c>
      <c r="J49" s="4" t="str">
        <f t="array" ref="J49">_xlfn.TEXTJOIN("/",TRUE,IF(E49=Other!$B$3:$B$354,Other!$E$3:$E$354,""))</f>
        <v xml:space="preserve"> </v>
      </c>
      <c r="K49" s="14"/>
    </row>
    <row r="50" spans="5:11" x14ac:dyDescent="0.25">
      <c r="E50" s="12">
        <f t="shared" si="0"/>
        <v>48</v>
      </c>
      <c r="F50" s="70" t="str">
        <f t="array" ref="F50">_xlfn.TEXTJOIN("/",TRUE,IF(E50='Ranking Analysis'!$AK$5:$AK$356,'Ranking Analysis'!$B$5:$B$356,""))</f>
        <v>Columbus OH</v>
      </c>
      <c r="G50" s="9" t="str">
        <f t="array" ref="G50">_xlfn.TEXTJOIN("/",TRUE,IF(E50='Ranking Analysis'!$AK$5:$AK$356,TEXT('Ranking Analysis'!T$5:$T$356,"#,##0"),""))</f>
        <v>2,077,761</v>
      </c>
      <c r="H50" s="9" t="str">
        <f t="array" ref="H50">_xlfn.TEXTJOIN("/",TRUE,IF(E50='Ranking Analysis'!$AK$5:$AK$356,'Ranking Analysis'!$C$5:$C$356,""))</f>
        <v>Ohio</v>
      </c>
      <c r="I50" s="9" t="str">
        <f t="array" ref="I50">_xlfn.TEXTJOIN("/",TRUE,IF(E50=Other!$B$3:$B$354,Other!$D$3:$D$354,""))</f>
        <v xml:space="preserve"> </v>
      </c>
      <c r="J50" s="4" t="str">
        <f t="array" ref="J50">_xlfn.TEXTJOIN("/",TRUE,IF(E50=Other!$B$3:$B$354,Other!$E$3:$E$354,""))</f>
        <v xml:space="preserve"> </v>
      </c>
      <c r="K50" s="14"/>
    </row>
    <row r="51" spans="5:11" x14ac:dyDescent="0.25">
      <c r="E51" s="12">
        <f t="shared" si="0"/>
        <v>49</v>
      </c>
      <c r="F51" s="70" t="str">
        <f t="array" ref="F51">_xlfn.TEXTJOIN("/",TRUE,IF(E51='Ranking Analysis'!$AK$5:$AK$356,'Ranking Analysis'!$B$5:$B$356,""))</f>
        <v>San Jose-Sunnyvale-Santa Clara CA</v>
      </c>
      <c r="G51" s="9" t="str">
        <f t="array" ref="G51">_xlfn.TEXTJOIN("/",TRUE,IF(E51='Ranking Analysis'!$AK$5:$AK$356,TEXT('Ranking Analysis'!T$5:$T$356,"#,##0"),""))</f>
        <v>1,987,846</v>
      </c>
      <c r="H51" s="9" t="str">
        <f t="array" ref="H51">_xlfn.TEXTJOIN("/",TRUE,IF(E51='Ranking Analysis'!$AK$5:$AK$356,'Ranking Analysis'!$C$5:$C$356,""))</f>
        <v>California</v>
      </c>
      <c r="I51" s="9" t="str">
        <f t="array" ref="I51">_xlfn.TEXTJOIN("/",TRUE,IF(E51=Other!$B$3:$B$354,Other!$D$3:$D$354,""))</f>
        <v xml:space="preserve"> </v>
      </c>
      <c r="J51" s="4" t="str">
        <f t="array" ref="J51">_xlfn.TEXTJOIN("/",TRUE,IF(E51=Other!$B$3:$B$354,Other!$E$3:$E$354,""))</f>
        <v xml:space="preserve"> </v>
      </c>
      <c r="K51" s="14"/>
    </row>
    <row r="52" spans="5:11" x14ac:dyDescent="0.25">
      <c r="E52" s="12">
        <f t="shared" si="0"/>
        <v>50</v>
      </c>
      <c r="F52" s="70" t="str">
        <f t="array" ref="F52">_xlfn.TEXTJOIN("/",TRUE,IF(E52='Ranking Analysis'!$AK$5:$AK$356,'Ranking Analysis'!$B$5:$B$356,""))</f>
        <v>Richmond VA</v>
      </c>
      <c r="G52" s="9" t="str">
        <f t="array" ref="G52">_xlfn.TEXTJOIN("/",TRUE,IF(E52='Ranking Analysis'!$AK$5:$AK$356,TEXT('Ranking Analysis'!T$5:$T$356,"#,##0"),""))</f>
        <v>1,269,531</v>
      </c>
      <c r="H52" s="9" t="str">
        <f t="array" ref="H52">_xlfn.TEXTJOIN("/",TRUE,IF(E52='Ranking Analysis'!$AK$5:$AK$356,'Ranking Analysis'!$C$5:$C$356,""))</f>
        <v>Virginia</v>
      </c>
      <c r="I52" s="9" t="str">
        <f t="array" ref="I52">_xlfn.TEXTJOIN("/",TRUE,IF(E52=Other!$B$3:$B$354,Other!$D$3:$D$354,""))</f>
        <v xml:space="preserve"> </v>
      </c>
      <c r="J52" s="4" t="str">
        <f t="array" ref="J52">_xlfn.TEXTJOIN("/",TRUE,IF(E52=Other!$B$3:$B$354,Other!$E$3:$E$354,""))</f>
        <v>All privates</v>
      </c>
      <c r="K52" s="14"/>
    </row>
    <row r="53" spans="5:11" x14ac:dyDescent="0.25">
      <c r="E53" s="12">
        <f t="shared" si="0"/>
        <v>51</v>
      </c>
      <c r="F53" s="70" t="str">
        <f t="array" ref="F53">_xlfn.TEXTJOIN("/",TRUE,IF(E53='Ranking Analysis'!$AK$5:$AK$356,'Ranking Analysis'!$B$5:$B$356,""))</f>
        <v>Kansas City MO-KS</v>
      </c>
      <c r="G53" s="9" t="str">
        <f t="array" ref="G53">_xlfn.TEXTJOIN("/",TRUE,IF(E53='Ranking Analysis'!$AK$5:$AK$356,TEXT('Ranking Analysis'!T$5:$T$356,"#,##0"),""))</f>
        <v>2,124,520</v>
      </c>
      <c r="H53" s="9" t="str">
        <f t="array" ref="H53">_xlfn.TEXTJOIN("/",TRUE,IF(E53='Ranking Analysis'!$AK$5:$AK$356,'Ranking Analysis'!$C$5:$C$356,""))</f>
        <v>Missouri/Kansas</v>
      </c>
      <c r="I53" s="9" t="str">
        <f t="array" ref="I53">_xlfn.TEXTJOIN("/",TRUE,IF(E53=Other!$B$3:$B$354,Other!$D$3:$D$354,""))</f>
        <v xml:space="preserve"> </v>
      </c>
      <c r="J53" s="4" t="str">
        <f t="array" ref="J53">_xlfn.TEXTJOIN("/",TRUE,IF(E53=Other!$B$3:$B$354,Other!$E$3:$E$354,""))</f>
        <v xml:space="preserve"> </v>
      </c>
      <c r="K53" s="14"/>
    </row>
    <row r="54" spans="5:11" x14ac:dyDescent="0.25">
      <c r="E54" s="12">
        <f t="shared" si="0"/>
        <v>52</v>
      </c>
      <c r="F54" s="70" t="str">
        <f t="array" ref="F54">_xlfn.TEXTJOIN("/",TRUE,IF(E54='Ranking Analysis'!$AK$5:$AK$356,'Ranking Analysis'!$B$5:$B$356,""))</f>
        <v>Spokane WA</v>
      </c>
      <c r="G54" s="9" t="str">
        <f t="array" ref="G54">_xlfn.TEXTJOIN("/",TRUE,IF(E54='Ranking Analysis'!$AK$5:$AK$356,TEXT('Ranking Analysis'!T$5:$T$356,"#,##0"),""))</f>
        <v>550,160</v>
      </c>
      <c r="H54" s="9" t="str">
        <f t="array" ref="H54">_xlfn.TEXTJOIN("/",TRUE,IF(E54='Ranking Analysis'!$AK$5:$AK$356,'Ranking Analysis'!$C$5:$C$356,""))</f>
        <v>Washington</v>
      </c>
      <c r="I54" s="9" t="str">
        <f t="array" ref="I54">_xlfn.TEXTJOIN("/",TRUE,IF(E54=Other!$B$3:$B$354,Other!$D$3:$D$354,""))</f>
        <v xml:space="preserve"> </v>
      </c>
      <c r="J54" s="4" t="str">
        <f t="array" ref="J54">_xlfn.TEXTJOIN("/",TRUE,IF(E54=Other!$B$3:$B$354,Other!$E$3:$E$354,""))</f>
        <v xml:space="preserve"> </v>
      </c>
      <c r="K54" s="14"/>
    </row>
    <row r="55" spans="5:11" x14ac:dyDescent="0.25">
      <c r="E55" s="12">
        <f t="shared" si="0"/>
        <v>53</v>
      </c>
      <c r="F55" s="70" t="str">
        <f t="array" ref="F55">_xlfn.TEXTJOIN("/",TRUE,IF(E55='Ranking Analysis'!$AK$5:$AK$356,'Ranking Analysis'!$B$5:$B$356,""))</f>
        <v>Kennewick-Richland-Pasco WA</v>
      </c>
      <c r="G55" s="9" t="str">
        <f t="array" ref="G55">_xlfn.TEXTJOIN("/",TRUE,IF(E55='Ranking Analysis'!$AK$5:$AK$356,TEXT('Ranking Analysis'!T$5:$T$356,"#,##0"),""))</f>
        <v>289,527</v>
      </c>
      <c r="H55" s="9" t="str">
        <f t="array" ref="H55">_xlfn.TEXTJOIN("/",TRUE,IF(E55='Ranking Analysis'!$AK$5:$AK$356,'Ranking Analysis'!$C$5:$C$356,""))</f>
        <v>Washington</v>
      </c>
      <c r="I55" s="9" t="str">
        <f t="array" ref="I55">_xlfn.TEXTJOIN("/",TRUE,IF(E55=Other!$B$3:$B$354,Other!$D$3:$D$354,""))</f>
        <v xml:space="preserve"> </v>
      </c>
      <c r="J55" s="4" t="str">
        <f t="array" ref="J55">_xlfn.TEXTJOIN("/",TRUE,IF(E55=Other!$B$3:$B$354,Other!$E$3:$E$354,""))</f>
        <v xml:space="preserve"> </v>
      </c>
      <c r="K55" s="14"/>
    </row>
    <row r="56" spans="5:11" x14ac:dyDescent="0.25">
      <c r="E56" s="12">
        <f t="shared" si="0"/>
        <v>54</v>
      </c>
      <c r="F56" s="70" t="str">
        <f t="array" ref="F56">_xlfn.TEXTJOIN("/",TRUE,IF(E56='Ranking Analysis'!$AK$5:$AK$356,'Ranking Analysis'!$B$5:$B$356,""))</f>
        <v>Madison WI</v>
      </c>
      <c r="G56" s="9" t="str">
        <f t="array" ref="G56">_xlfn.TEXTJOIN("/",TRUE,IF(E56='Ranking Analysis'!$AK$5:$AK$356,TEXT('Ranking Analysis'!T$5:$T$356,"#,##0"),""))</f>
        <v>653,726</v>
      </c>
      <c r="H56" s="9" t="str">
        <f t="array" ref="H56">_xlfn.TEXTJOIN("/",TRUE,IF(E56='Ranking Analysis'!$AK$5:$AK$356,'Ranking Analysis'!$C$5:$C$356,""))</f>
        <v>Wisconsin</v>
      </c>
      <c r="I56" s="9" t="str">
        <f t="array" ref="I56">_xlfn.TEXTJOIN("/",TRUE,IF(E56=Other!$B$3:$B$354,Other!$D$3:$D$354,""))</f>
        <v xml:space="preserve"> </v>
      </c>
      <c r="J56" s="4" t="str">
        <f t="array" ref="J56">_xlfn.TEXTJOIN("/",TRUE,IF(E56=Other!$B$3:$B$354,Other!$E$3:$E$354,""))</f>
        <v xml:space="preserve"> </v>
      </c>
      <c r="K56" s="14"/>
    </row>
    <row r="57" spans="5:11" x14ac:dyDescent="0.25">
      <c r="E57" s="12">
        <f t="shared" si="0"/>
        <v>55</v>
      </c>
      <c r="F57" s="70" t="str">
        <f t="array" ref="F57">_xlfn.TEXTJOIN("/",TRUE,IF(E57='Ranking Analysis'!$AK$5:$AK$356,'Ranking Analysis'!$B$5:$B$356,""))</f>
        <v>Des Moines IA</v>
      </c>
      <c r="G57" s="9" t="str">
        <f t="array" ref="G57">_xlfn.TEXTJOIN("/",TRUE,IF(E57='Ranking Analysis'!$AK$5:$AK$356,TEXT('Ranking Analysis'!T$5:$T$356,"#,##0"),""))</f>
        <v>680,439</v>
      </c>
      <c r="H57" s="9" t="str">
        <f t="array" ref="H57">_xlfn.TEXTJOIN("/",TRUE,IF(E57='Ranking Analysis'!$AK$5:$AK$356,'Ranking Analysis'!$C$5:$C$356,""))</f>
        <v>Iowa</v>
      </c>
      <c r="I57" s="9" t="str">
        <f t="array" ref="I57">_xlfn.TEXTJOIN("/",TRUE,IF(E57=Other!$B$3:$B$354,Other!$D$3:$D$354,""))</f>
        <v xml:space="preserve"> </v>
      </c>
      <c r="J57" s="4" t="str">
        <f t="array" ref="J57">_xlfn.TEXTJOIN("/",TRUE,IF(E57=Other!$B$3:$B$354,Other!$E$3:$E$354,""))</f>
        <v xml:space="preserve"> </v>
      </c>
      <c r="K57" s="14"/>
    </row>
    <row r="58" spans="5:11" x14ac:dyDescent="0.25">
      <c r="E58" s="12">
        <f t="shared" si="0"/>
        <v>56</v>
      </c>
      <c r="F58" s="70" t="str">
        <f t="array" ref="F58">_xlfn.TEXTJOIN("/",TRUE,IF(E58='Ranking Analysis'!$AK$5:$AK$356,'Ranking Analysis'!$B$5:$B$356,""))</f>
        <v>Pensacola-Ferry Pass-Brent FL</v>
      </c>
      <c r="G58" s="9" t="str">
        <f t="array" ref="G58">_xlfn.TEXTJOIN("/",TRUE,IF(E58='Ranking Analysis'!$AK$5:$AK$356,TEXT('Ranking Analysis'!T$5:$T$356,"#,##0"),""))</f>
        <v>488,246</v>
      </c>
      <c r="H58" s="9" t="str">
        <f t="array" ref="H58">_xlfn.TEXTJOIN("/",TRUE,IF(E58='Ranking Analysis'!$AK$5:$AK$356,'Ranking Analysis'!$C$5:$C$356,""))</f>
        <v>Florida</v>
      </c>
      <c r="I58" s="9" t="str">
        <f t="array" ref="I58">_xlfn.TEXTJOIN("/",TRUE,IF(E58=Other!$B$3:$B$354,Other!$D$3:$D$354,""))</f>
        <v xml:space="preserve"> </v>
      </c>
      <c r="J58" s="4" t="str">
        <f t="array" ref="J58">_xlfn.TEXTJOIN("/",TRUE,IF(E58=Other!$B$3:$B$354,Other!$E$3:$E$354,""))</f>
        <v xml:space="preserve"> </v>
      </c>
      <c r="K58" s="14"/>
    </row>
    <row r="59" spans="5:11" x14ac:dyDescent="0.25">
      <c r="E59" s="12">
        <f t="shared" si="0"/>
        <v>57</v>
      </c>
      <c r="F59" s="70" t="str">
        <f t="array" ref="F59">_xlfn.TEXTJOIN("/",TRUE,IF(E59='Ranking Analysis'!$AK$5:$AK$356,'Ranking Analysis'!$B$5:$B$356,""))</f>
        <v>College Station-Bryan TX</v>
      </c>
      <c r="G59" s="9" t="str">
        <f t="array" ref="G59">_xlfn.TEXTJOIN("/",TRUE,IF(E59='Ranking Analysis'!$AK$5:$AK$356,TEXT('Ranking Analysis'!T$5:$T$356,"#,##0"),""))</f>
        <v>258,029</v>
      </c>
      <c r="H59" s="9" t="str">
        <f t="array" ref="H59">_xlfn.TEXTJOIN("/",TRUE,IF(E59='Ranking Analysis'!$AK$5:$AK$356,'Ranking Analysis'!$C$5:$C$356,""))</f>
        <v>Texas</v>
      </c>
      <c r="I59" s="9" t="str">
        <f t="array" ref="I59">_xlfn.TEXTJOIN("/",TRUE,IF(E59=Other!$B$3:$B$354,Other!$D$3:$D$354,""))</f>
        <v xml:space="preserve"> </v>
      </c>
      <c r="J59" s="4" t="str">
        <f t="array" ref="J59">_xlfn.TEXTJOIN("/",TRUE,IF(E59=Other!$B$3:$B$354,Other!$E$3:$E$354,""))</f>
        <v xml:space="preserve"> </v>
      </c>
      <c r="K59" s="14"/>
    </row>
    <row r="60" spans="5:11" x14ac:dyDescent="0.25">
      <c r="E60" s="12">
        <f t="shared" si="0"/>
        <v>58</v>
      </c>
      <c r="F60" s="70" t="str">
        <f t="array" ref="F60">_xlfn.TEXTJOIN("/",TRUE,IF(E60='Ranking Analysis'!$AK$5:$AK$356,'Ranking Analysis'!$B$5:$B$356,""))</f>
        <v>San Diego-Carlsbad-San Marcos CA</v>
      </c>
      <c r="G60" s="9" t="str">
        <f t="array" ref="G60">_xlfn.TEXTJOIN("/",TRUE,IF(E60='Ranking Analysis'!$AK$5:$AK$356,TEXT('Ranking Analysis'!T$5:$T$356,"#,##0"),""))</f>
        <v>3,316,073</v>
      </c>
      <c r="H60" s="9" t="str">
        <f t="array" ref="H60">_xlfn.TEXTJOIN("/",TRUE,IF(E60='Ranking Analysis'!$AK$5:$AK$356,'Ranking Analysis'!$C$5:$C$356,""))</f>
        <v>California</v>
      </c>
      <c r="I60" s="9" t="str">
        <f t="array" ref="I60">_xlfn.TEXTJOIN("/",TRUE,IF(E60=Other!$B$3:$B$354,Other!$D$3:$D$354,""))</f>
        <v xml:space="preserve"> </v>
      </c>
      <c r="J60" s="4" t="str">
        <f t="array" ref="J60">_xlfn.TEXTJOIN("/",TRUE,IF(E60=Other!$B$3:$B$354,Other!$E$3:$E$354,""))</f>
        <v xml:space="preserve"> </v>
      </c>
      <c r="K60" s="14"/>
    </row>
    <row r="61" spans="5:11" x14ac:dyDescent="0.25">
      <c r="E61" s="12">
        <f t="shared" si="0"/>
        <v>59</v>
      </c>
      <c r="F61" s="70" t="str">
        <f t="array" ref="F61">_xlfn.TEXTJOIN("/",TRUE,IF(E61='Ranking Analysis'!$AK$5:$AK$356,'Ranking Analysis'!$B$5:$B$356,""))</f>
        <v>Oklahoma City OK</v>
      </c>
      <c r="G61" s="9" t="str">
        <f t="array" ref="G61">_xlfn.TEXTJOIN("/",TRUE,IF(E61='Ranking Analysis'!$AK$5:$AK$356,TEXT('Ranking Analysis'!T$5:$T$356,"#,##0"),""))</f>
        <v>1,382,842</v>
      </c>
      <c r="H61" s="9" t="str">
        <f t="array" ref="H61">_xlfn.TEXTJOIN("/",TRUE,IF(E61='Ranking Analysis'!$AK$5:$AK$356,'Ranking Analysis'!$C$5:$C$356,""))</f>
        <v>Oklahoma</v>
      </c>
      <c r="I61" s="9" t="str">
        <f t="array" ref="I61">_xlfn.TEXTJOIN("/",TRUE,IF(E61=Other!$B$3:$B$354,Other!$D$3:$D$354,""))</f>
        <v xml:space="preserve"> </v>
      </c>
      <c r="J61" s="4" t="str">
        <f t="array" ref="J61">_xlfn.TEXTJOIN("/",TRUE,IF(E61=Other!$B$3:$B$354,Other!$E$3:$E$354,""))</f>
        <v xml:space="preserve"> </v>
      </c>
      <c r="K61" s="14"/>
    </row>
    <row r="62" spans="5:11" x14ac:dyDescent="0.25">
      <c r="E62" s="12">
        <f t="shared" si="0"/>
        <v>60</v>
      </c>
      <c r="F62" s="70" t="str">
        <f t="array" ref="F62">_xlfn.TEXTJOIN("/",TRUE,IF(E62='Ranking Analysis'!$AK$5:$AK$356,'Ranking Analysis'!$B$5:$B$356,""))</f>
        <v>Knoxville TN</v>
      </c>
      <c r="G62" s="9" t="str">
        <f t="array" ref="G62">_xlfn.TEXTJOIN("/",TRUE,IF(E62='Ranking Analysis'!$AK$5:$AK$356,TEXT('Ranking Analysis'!T$5:$T$356,"#,##0"),""))</f>
        <v>853,337</v>
      </c>
      <c r="H62" s="9" t="str">
        <f t="array" ref="H62">_xlfn.TEXTJOIN("/",TRUE,IF(E62='Ranking Analysis'!$AK$5:$AK$356,'Ranking Analysis'!$C$5:$C$356,""))</f>
        <v>Tennessee</v>
      </c>
      <c r="I62" s="9" t="str">
        <f t="array" ref="I62">_xlfn.TEXTJOIN("/",TRUE,IF(E62=Other!$B$3:$B$354,Other!$D$3:$D$354,""))</f>
        <v xml:space="preserve"> </v>
      </c>
      <c r="J62" s="4" t="str">
        <f t="array" ref="J62">_xlfn.TEXTJOIN("/",TRUE,IF(E62=Other!$B$3:$B$354,Other!$E$3:$E$354,""))</f>
        <v xml:space="preserve"> </v>
      </c>
      <c r="K62" s="14"/>
    </row>
    <row r="63" spans="5:11" x14ac:dyDescent="0.25">
      <c r="E63" s="12">
        <f t="shared" si="0"/>
        <v>61</v>
      </c>
      <c r="F63" s="70" t="str">
        <f t="array" ref="F63">_xlfn.TEXTJOIN("/",TRUE,IF(E63='Ranking Analysis'!$AK$5:$AK$356,'Ranking Analysis'!$B$5:$B$356,""))</f>
        <v>Omaha-Council Bluffs NE-IA</v>
      </c>
      <c r="G63" s="9" t="str">
        <f t="array" ref="G63">_xlfn.TEXTJOIN("/",TRUE,IF(E63='Ranking Analysis'!$AK$5:$AK$356,TEXT('Ranking Analysis'!T$5:$T$356,"#,##0"),""))</f>
        <v>931,781</v>
      </c>
      <c r="H63" s="9" t="str">
        <f t="array" ref="H63">_xlfn.TEXTJOIN("/",TRUE,IF(E63='Ranking Analysis'!$AK$5:$AK$356,'Ranking Analysis'!$C$5:$C$356,""))</f>
        <v>Nebraska/Iowa</v>
      </c>
      <c r="I63" s="9" t="str">
        <f t="array" ref="I63">_xlfn.TEXTJOIN("/",TRUE,IF(E63=Other!$B$3:$B$354,Other!$D$3:$D$354,""))</f>
        <v xml:space="preserve"> </v>
      </c>
      <c r="J63" s="4" t="str">
        <f t="array" ref="J63">_xlfn.TEXTJOIN("/",TRUE,IF(E63=Other!$B$3:$B$354,Other!$E$3:$E$354,""))</f>
        <v xml:space="preserve"> </v>
      </c>
    </row>
    <row r="64" spans="5:11" x14ac:dyDescent="0.25">
      <c r="E64" s="12">
        <f t="shared" si="0"/>
        <v>62</v>
      </c>
      <c r="F64" s="70" t="str">
        <f t="array" ref="F64">_xlfn.TEXTJOIN("/",TRUE,IF(E64='Ranking Analysis'!$AK$5:$AK$356,'Ranking Analysis'!$B$5:$B$356,""))</f>
        <v>Gainesville FL</v>
      </c>
      <c r="G64" s="9" t="str">
        <f t="array" ref="G64">_xlfn.TEXTJOIN("/",TRUE,IF(E64='Ranking Analysis'!$AK$5:$AK$356,TEXT('Ranking Analysis'!T$5:$T$356,"#,##0"),""))</f>
        <v>323,799</v>
      </c>
      <c r="H64" s="9" t="str">
        <f t="array" ref="H64">_xlfn.TEXTJOIN("/",TRUE,IF(E64='Ranking Analysis'!$AK$5:$AK$356,'Ranking Analysis'!$C$5:$C$356,""))</f>
        <v>Florida</v>
      </c>
      <c r="I64" s="9" t="str">
        <f t="array" ref="I64">_xlfn.TEXTJOIN("/",TRUE,IF(E64=Other!$B$3:$B$354,Other!$D$3:$D$354,""))</f>
        <v xml:space="preserve"> </v>
      </c>
      <c r="J64" s="4" t="str">
        <f t="array" ref="J64">_xlfn.TEXTJOIN("/",TRUE,IF(E64=Other!$B$3:$B$354,Other!$E$3:$E$354,""))</f>
        <v xml:space="preserve"> </v>
      </c>
    </row>
    <row r="65" spans="5:10" x14ac:dyDescent="0.25">
      <c r="E65" s="12">
        <f t="shared" si="0"/>
        <v>63</v>
      </c>
      <c r="F65" s="70" t="str">
        <f t="array" ref="F65">_xlfn.TEXTJOIN("/",TRUE,IF(E65='Ranking Analysis'!$AK$5:$AK$356,'Ranking Analysis'!$B$5:$B$356,""))</f>
        <v>Boston-Quincy-Newton-Framingham, MA</v>
      </c>
      <c r="G65" s="9" t="str">
        <f t="array" ref="G65">_xlfn.TEXTJOIN("/",TRUE,IF(E65='Ranking Analysis'!$AK$5:$AK$356,TEXT('Ranking Analysis'!T$5:$T$356,"#,##0"),""))</f>
        <v>4,832,346</v>
      </c>
      <c r="H65" s="9" t="str">
        <f t="array" ref="H65">_xlfn.TEXTJOIN("/",TRUE,IF(E65='Ranking Analysis'!$AK$5:$AK$356,'Ranking Analysis'!$C$5:$C$356,""))</f>
        <v>Massachusetts</v>
      </c>
      <c r="I65" s="9" t="str">
        <f t="array" ref="I65">_xlfn.TEXTJOIN("/",TRUE,IF(E65=Other!$B$3:$B$354,Other!$D$3:$D$354,""))</f>
        <v xml:space="preserve"> </v>
      </c>
      <c r="J65" s="4" t="str">
        <f t="array" ref="J65">_xlfn.TEXTJOIN("/",TRUE,IF(E65=Other!$B$3:$B$354,Other!$E$3:$E$354,""))</f>
        <v xml:space="preserve"> </v>
      </c>
    </row>
    <row r="66" spans="5:10" x14ac:dyDescent="0.25">
      <c r="E66" s="12">
        <f t="shared" si="0"/>
        <v>64</v>
      </c>
      <c r="F66" s="70" t="str">
        <f t="array" ref="F66">_xlfn.TEXTJOIN("/",TRUE,IF(E66='Ranking Analysis'!$AK$5:$AK$356,'Ranking Analysis'!$B$5:$B$356,""))</f>
        <v>Stockton CA</v>
      </c>
      <c r="G66" s="9" t="str">
        <f t="array" ref="G66">_xlfn.TEXTJOIN("/",TRUE,IF(E66='Ranking Analysis'!$AK$5:$AK$356,TEXT('Ranking Analysis'!T$5:$T$356,"#,##0"),""))</f>
        <v>742,603</v>
      </c>
      <c r="H66" s="9" t="str">
        <f t="array" ref="H66">_xlfn.TEXTJOIN("/",TRUE,IF(E66='Ranking Analysis'!$AK$5:$AK$356,'Ranking Analysis'!$C$5:$C$356,""))</f>
        <v>California</v>
      </c>
      <c r="I66" s="9" t="str">
        <f t="array" ref="I66">_xlfn.TEXTJOIN("/",TRUE,IF(E66=Other!$B$3:$B$354,Other!$D$3:$D$354,""))</f>
        <v xml:space="preserve"> </v>
      </c>
      <c r="J66" s="4" t="str">
        <f t="array" ref="J66">_xlfn.TEXTJOIN("/",TRUE,IF(E66=Other!$B$3:$B$354,Other!$E$3:$E$354,""))</f>
        <v xml:space="preserve"> </v>
      </c>
    </row>
    <row r="67" spans="5:10" x14ac:dyDescent="0.25">
      <c r="E67" s="12">
        <f t="shared" si="0"/>
        <v>65</v>
      </c>
      <c r="F67" s="70" t="str">
        <f t="array" ref="F67">_xlfn.TEXTJOIN("/",TRUE,IF(E67='Ranking Analysis'!$AK$5:$AK$356,'Ranking Analysis'!$B$5:$B$356,""))</f>
        <v>Tucson AZ</v>
      </c>
      <c r="G67" s="9" t="str">
        <f t="array" ref="G67">_xlfn.TEXTJOIN("/",TRUE,IF(E67='Ranking Analysis'!$AK$5:$AK$356,TEXT('Ranking Analysis'!T$5:$T$356,"#,##0"),""))</f>
        <v>1,027,207</v>
      </c>
      <c r="H67" s="9" t="str">
        <f t="array" ref="H67">_xlfn.TEXTJOIN("/",TRUE,IF(E67='Ranking Analysis'!$AK$5:$AK$356,'Ranking Analysis'!$C$5:$C$356,""))</f>
        <v>Arizona</v>
      </c>
      <c r="I67" s="9" t="str">
        <f t="array" ref="I67">_xlfn.TEXTJOIN("/",TRUE,IF(E67=Other!$B$3:$B$354,Other!$D$3:$D$354,""))</f>
        <v xml:space="preserve"> </v>
      </c>
      <c r="J67" s="4" t="str">
        <f t="array" ref="J67">_xlfn.TEXTJOIN("/",TRUE,IF(E67=Other!$B$3:$B$354,Other!$E$3:$E$354,""))</f>
        <v xml:space="preserve"> </v>
      </c>
    </row>
    <row r="68" spans="5:10" x14ac:dyDescent="0.25">
      <c r="E68" s="12">
        <f t="shared" si="0"/>
        <v>66</v>
      </c>
      <c r="F68" s="70" t="str">
        <f t="array" ref="F68">_xlfn.TEXTJOIN("/",TRUE,IF(E68='Ranking Analysis'!$AK$5:$AK$356,'Ranking Analysis'!$B$5:$B$356,""))</f>
        <v>Wilmington NC</v>
      </c>
      <c r="G68" s="9" t="str">
        <f t="array" ref="G68">_xlfn.TEXTJOIN("/",TRUE,IF(E68='Ranking Analysis'!$AK$5:$AK$356,TEXT('Ranking Analysis'!T$5:$T$356,"#,##0"),""))</f>
        <v>288,336</v>
      </c>
      <c r="H68" s="9" t="str">
        <f t="array" ref="H68">_xlfn.TEXTJOIN("/",TRUE,IF(E68='Ranking Analysis'!$AK$5:$AK$356,'Ranking Analysis'!$C$5:$C$356,""))</f>
        <v>North Carolina</v>
      </c>
      <c r="I68" s="9" t="str">
        <f t="array" ref="I68">_xlfn.TEXTJOIN("/",TRUE,IF(E68=Other!$B$3:$B$354,Other!$D$3:$D$354,""))</f>
        <v xml:space="preserve"> </v>
      </c>
      <c r="J68" s="4" t="str">
        <f t="array" ref="J68">_xlfn.TEXTJOIN("/",TRUE,IF(E68=Other!$B$3:$B$354,Other!$E$3:$E$354,""))</f>
        <v xml:space="preserve"> </v>
      </c>
    </row>
    <row r="69" spans="5:10" x14ac:dyDescent="0.25">
      <c r="E69" s="12">
        <f t="shared" si="0"/>
        <v>67</v>
      </c>
      <c r="F69" s="70" t="str">
        <f t="array" ref="F69">_xlfn.TEXTJOIN("/",TRUE,IF(E69='Ranking Analysis'!$AK$5:$AK$356,'Ranking Analysis'!$B$5:$B$356,""))</f>
        <v>Bremerton-Silverdale WA/Fresno CA</v>
      </c>
      <c r="G69" s="9" t="str">
        <f t="array" ref="G69">_xlfn.TEXTJOIN("/",TRUE,IF(E69='Ranking Analysis'!$AK$5:$AK$356,TEXT('Ranking Analysis'!T$5:$T$356,"#,##0"),""))</f>
        <v>265,882/984,521</v>
      </c>
      <c r="H69" s="9" t="str">
        <f t="array" ref="H69">_xlfn.TEXTJOIN("/",TRUE,IF(E69='Ranking Analysis'!$AK$5:$AK$356,'Ranking Analysis'!$C$5:$C$356,""))</f>
        <v>Washington/California</v>
      </c>
      <c r="I69" s="9" t="str">
        <f t="array" ref="I69">_xlfn.TEXTJOIN("/",TRUE,IF(E69=Other!$B$3:$B$354,Other!$D$3:$D$354,""))</f>
        <v xml:space="preserve"> / </v>
      </c>
      <c r="J69" s="4" t="str">
        <f t="array" ref="J69">_xlfn.TEXTJOIN("/",TRUE,IF(E69=Other!$B$3:$B$354,Other!$E$3:$E$354,""))</f>
        <v xml:space="preserve"> / </v>
      </c>
    </row>
    <row r="70" spans="5:10" x14ac:dyDescent="0.25">
      <c r="E70" s="12">
        <f t="shared" ref="E70:E133" si="1">E69+1</f>
        <v>68</v>
      </c>
      <c r="F70" s="70" t="str">
        <f t="array" ref="F70">_xlfn.TEXTJOIN("/",TRUE,IF(E70='Ranking Analysis'!$AK$5:$AK$356,'Ranking Analysis'!$B$5:$B$356,""))</f>
        <v>Gainesville GA</v>
      </c>
      <c r="G70" s="9" t="str">
        <f t="array" ref="G70">_xlfn.TEXTJOIN("/",TRUE,IF(E70='Ranking Analysis'!$AK$5:$AK$356,TEXT('Ranking Analysis'!T$5:$T$356,"#,##0"),""))</f>
        <v>198,667</v>
      </c>
      <c r="H70" s="9" t="str">
        <f t="array" ref="H70">_xlfn.TEXTJOIN("/",TRUE,IF(E70='Ranking Analysis'!$AK$5:$AK$356,'Ranking Analysis'!$C$5:$C$356,""))</f>
        <v>Georgia</v>
      </c>
      <c r="I70" s="9" t="str">
        <f t="array" ref="I70">_xlfn.TEXTJOIN("/",TRUE,IF(E70=Other!$B$3:$B$354,Other!$D$3:$D$354,""))</f>
        <v xml:space="preserve"> </v>
      </c>
      <c r="J70" s="4" t="str">
        <f t="array" ref="J70">_xlfn.TEXTJOIN("/",TRUE,IF(E70=Other!$B$3:$B$354,Other!$E$3:$E$354,""))</f>
        <v xml:space="preserve"> </v>
      </c>
    </row>
    <row r="71" spans="5:10" x14ac:dyDescent="0.25">
      <c r="E71" s="12">
        <f t="shared" si="1"/>
        <v>69</v>
      </c>
      <c r="F71" s="70" t="str">
        <f t="array" ref="F71">_xlfn.TEXTJOIN("/",TRUE,IF(E71='Ranking Analysis'!$AK$5:$AK$356,'Ranking Analysis'!$B$5:$B$356,""))</f>
        <v>Birmingham-Hoover AL</v>
      </c>
      <c r="G71" s="9" t="str">
        <f t="array" ref="G71">_xlfn.TEXTJOIN("/",TRUE,IF(E71='Ranking Analysis'!$AK$5:$AK$356,TEXT('Ranking Analysis'!T$5:$T$356,"#,##0"),""))</f>
        <v>1,085,329</v>
      </c>
      <c r="H71" s="9" t="str">
        <f t="array" ref="H71">_xlfn.TEXTJOIN("/",TRUE,IF(E71='Ranking Analysis'!$AK$5:$AK$356,'Ranking Analysis'!$C$5:$C$356,""))</f>
        <v>Alabama</v>
      </c>
      <c r="I71" s="9" t="str">
        <f t="array" ref="I71">_xlfn.TEXTJOIN("/",TRUE,IF(E71=Other!$B$3:$B$354,Other!$D$3:$D$354,""))</f>
        <v xml:space="preserve"> </v>
      </c>
      <c r="J71" s="4" t="str">
        <f t="array" ref="J71">_xlfn.TEXTJOIN("/",TRUE,IF(E71=Other!$B$3:$B$354,Other!$E$3:$E$354,""))</f>
        <v xml:space="preserve"> </v>
      </c>
    </row>
    <row r="72" spans="5:10" x14ac:dyDescent="0.25">
      <c r="E72" s="12">
        <f t="shared" si="1"/>
        <v>70</v>
      </c>
      <c r="F72" s="70" t="str">
        <f t="array" ref="F72">_xlfn.TEXTJOIN("/",TRUE,IF(E72='Ranking Analysis'!$AK$5:$AK$356,'Ranking Analysis'!$B$5:$B$356,""))</f>
        <v>Asheville NC</v>
      </c>
      <c r="G72" s="9" t="str">
        <f t="array" ref="G72">_xlfn.TEXTJOIN("/",TRUE,IF(E72='Ranking Analysis'!$AK$5:$AK$356,TEXT('Ranking Analysis'!T$5:$T$356,"#,##0"),""))</f>
        <v>454,350</v>
      </c>
      <c r="H72" s="9" t="str">
        <f t="array" ref="H72">_xlfn.TEXTJOIN("/",TRUE,IF(E72='Ranking Analysis'!$AK$5:$AK$356,'Ranking Analysis'!$C$5:$C$356,""))</f>
        <v>North Carolina</v>
      </c>
      <c r="I72" s="9" t="str">
        <f t="array" ref="I72">_xlfn.TEXTJOIN("/",TRUE,IF(E72=Other!$B$3:$B$354,Other!$D$3:$D$354,""))</f>
        <v xml:space="preserve"> </v>
      </c>
      <c r="J72" s="4" t="str">
        <f t="array" ref="J72">_xlfn.TEXTJOIN("/",TRUE,IF(E72=Other!$B$3:$B$354,Other!$E$3:$E$354,""))</f>
        <v xml:space="preserve"> </v>
      </c>
    </row>
    <row r="73" spans="5:10" ht="30" x14ac:dyDescent="0.25">
      <c r="E73" s="12">
        <f t="shared" si="1"/>
        <v>71</v>
      </c>
      <c r="F73" s="70" t="str">
        <f t="array" ref="F73">_xlfn.TEXTJOIN("/",TRUE,IF(E73='Ranking Analysis'!$AK$5:$AK$356,'Ranking Analysis'!$B$5:$B$356,""))</f>
        <v>Los Angeles-Long Beach-Glendale-Anaheim, CA Metropolitan Division</v>
      </c>
      <c r="G73" s="9" t="str">
        <f t="array" ref="G73">_xlfn.TEXTJOIN("/",TRUE,IF(E73='Ranking Analysis'!$AK$5:$AK$356,TEXT('Ranking Analysis'!T$5:$T$356,"#,##0"),""))</f>
        <v>13,249,614</v>
      </c>
      <c r="H73" s="9" t="str">
        <f t="array" ref="H73">_xlfn.TEXTJOIN("/",TRUE,IF(E73='Ranking Analysis'!$AK$5:$AK$356,'Ranking Analysis'!$C$5:$C$356,""))</f>
        <v>California</v>
      </c>
      <c r="I73" s="9" t="str">
        <f t="array" ref="I73">_xlfn.TEXTJOIN("/",TRUE,IF(E73=Other!$B$3:$B$354,Other!$D$3:$D$354,""))</f>
        <v xml:space="preserve"> </v>
      </c>
      <c r="J73" s="4" t="str">
        <f t="array" ref="J73">_xlfn.TEXTJOIN("/",TRUE,IF(E73=Other!$B$3:$B$354,Other!$E$3:$E$354,""))</f>
        <v xml:space="preserve"> </v>
      </c>
    </row>
    <row r="74" spans="5:10" x14ac:dyDescent="0.25">
      <c r="E74" s="12">
        <f t="shared" si="1"/>
        <v>72</v>
      </c>
      <c r="F74" s="70" t="str">
        <f t="array" ref="F74">_xlfn.TEXTJOIN("/",TRUE,IF(E74='Ranking Analysis'!$AK$5:$AK$356,'Ranking Analysis'!$B$5:$B$356,""))</f>
        <v>Louisville KY-IN</v>
      </c>
      <c r="G74" s="9" t="str">
        <f t="array" ref="G74">_xlfn.TEXTJOIN("/",TRUE,IF(E74='Ranking Analysis'!$AK$5:$AK$356,TEXT('Ranking Analysis'!T$5:$T$356,"#,##0"),""))</f>
        <v>1,257,088</v>
      </c>
      <c r="H74" s="9" t="str">
        <f t="array" ref="H74">_xlfn.TEXTJOIN("/",TRUE,IF(E74='Ranking Analysis'!$AK$5:$AK$356,'Ranking Analysis'!$C$5:$C$356,""))</f>
        <v>Kentucky/Indiana</v>
      </c>
      <c r="I74" s="9" t="str">
        <f t="array" ref="I74">_xlfn.TEXTJOIN("/",TRUE,IF(E74=Other!$B$3:$B$354,Other!$D$3:$D$354,""))</f>
        <v xml:space="preserve"> </v>
      </c>
      <c r="J74" s="4" t="str">
        <f t="array" ref="J74">_xlfn.TEXTJOIN("/",TRUE,IF(E74=Other!$B$3:$B$354,Other!$E$3:$E$354,""))</f>
        <v xml:space="preserve"> </v>
      </c>
    </row>
    <row r="75" spans="5:10" x14ac:dyDescent="0.25">
      <c r="E75" s="12">
        <f t="shared" si="1"/>
        <v>73</v>
      </c>
      <c r="F75" s="70" t="str">
        <f t="array" ref="F75">_xlfn.TEXTJOIN("/",TRUE,IF(E75='Ranking Analysis'!$AK$5:$AK$356,'Ranking Analysis'!$B$5:$B$356,""))</f>
        <v>Sioux Falls SD</v>
      </c>
      <c r="G75" s="9" t="str">
        <f t="array" ref="G75">_xlfn.TEXTJOIN("/",TRUE,IF(E75='Ranking Analysis'!$AK$5:$AK$356,TEXT('Ranking Analysis'!T$5:$T$356,"#,##0"),""))</f>
        <v>259,348</v>
      </c>
      <c r="H75" s="9" t="str">
        <f t="array" ref="H75">_xlfn.TEXTJOIN("/",TRUE,IF(E75='Ranking Analysis'!$AK$5:$AK$356,'Ranking Analysis'!$C$5:$C$356,""))</f>
        <v>South Dakota</v>
      </c>
      <c r="I75" s="9" t="str">
        <f t="array" ref="I75">_xlfn.TEXTJOIN("/",TRUE,IF(E75=Other!$B$3:$B$354,Other!$D$3:$D$354,""))</f>
        <v xml:space="preserve"> </v>
      </c>
      <c r="J75" s="4" t="str">
        <f t="array" ref="J75">_xlfn.TEXTJOIN("/",TRUE,IF(E75=Other!$B$3:$B$354,Other!$E$3:$E$354,""))</f>
        <v xml:space="preserve"> </v>
      </c>
    </row>
    <row r="76" spans="5:10" x14ac:dyDescent="0.25">
      <c r="E76" s="12">
        <f t="shared" si="1"/>
        <v>74</v>
      </c>
      <c r="F76" s="70" t="str">
        <f t="array" ref="F76">_xlfn.TEXTJOIN("/",TRUE,IF(E76='Ranking Analysis'!$AK$5:$AK$356,'Ranking Analysis'!$B$5:$B$356,""))</f>
        <v>Chattanooga TN-GA</v>
      </c>
      <c r="G76" s="9" t="str">
        <f t="array" ref="G76">_xlfn.TEXTJOIN("/",TRUE,IF(E76='Ranking Analysis'!$AK$5:$AK$356,TEXT('Ranking Analysis'!T$5:$T$356,"#,##0"),""))</f>
        <v>556,209</v>
      </c>
      <c r="H76" s="9" t="str">
        <f t="array" ref="H76">_xlfn.TEXTJOIN("/",TRUE,IF(E76='Ranking Analysis'!$AK$5:$AK$356,'Ranking Analysis'!$C$5:$C$356,""))</f>
        <v>Tennessee/Georgia</v>
      </c>
      <c r="I76" s="9" t="str">
        <f t="array" ref="I76">_xlfn.TEXTJOIN("/",TRUE,IF(E76=Other!$B$3:$B$354,Other!$D$3:$D$354,""))</f>
        <v xml:space="preserve"> </v>
      </c>
      <c r="J76" s="4" t="str">
        <f t="array" ref="J76">_xlfn.TEXTJOIN("/",TRUE,IF(E76=Other!$B$3:$B$354,Other!$E$3:$E$354,""))</f>
        <v xml:space="preserve"> </v>
      </c>
    </row>
    <row r="77" spans="5:10" x14ac:dyDescent="0.25">
      <c r="E77" s="12">
        <f t="shared" si="1"/>
        <v>75</v>
      </c>
      <c r="F77" s="70" t="str">
        <f t="array" ref="F77">_xlfn.TEXTJOIN("/",TRUE,IF(E77='Ranking Analysis'!$AK$5:$AK$356,'Ranking Analysis'!$B$5:$B$356,""))</f>
        <v>Olympia WA</v>
      </c>
      <c r="G77" s="9" t="str">
        <f t="array" ref="G77">_xlfn.TEXTJOIN("/",TRUE,IF(E77='Ranking Analysis'!$AK$5:$AK$356,TEXT('Ranking Analysis'!T$5:$T$356,"#,##0"),""))</f>
        <v>279,711</v>
      </c>
      <c r="H77" s="9" t="str">
        <f t="array" ref="H77">_xlfn.TEXTJOIN("/",TRUE,IF(E77='Ranking Analysis'!$AK$5:$AK$356,'Ranking Analysis'!$C$5:$C$356,""))</f>
        <v>Washington</v>
      </c>
      <c r="I77" s="9" t="str">
        <f t="array" ref="I77">_xlfn.TEXTJOIN("/",TRUE,IF(E77=Other!$B$3:$B$354,Other!$D$3:$D$354,""))</f>
        <v xml:space="preserve"> </v>
      </c>
      <c r="J77" s="4" t="str">
        <f t="array" ref="J77">_xlfn.TEXTJOIN("/",TRUE,IF(E77=Other!$B$3:$B$354,Other!$E$3:$E$354,""))</f>
        <v>All privates</v>
      </c>
    </row>
    <row r="78" spans="5:10" x14ac:dyDescent="0.25">
      <c r="E78" s="12">
        <f t="shared" si="1"/>
        <v>76</v>
      </c>
      <c r="F78" s="70" t="str">
        <f t="array" ref="F78">_xlfn.TEXTJOIN("/",TRUE,IF(E78='Ranking Analysis'!$AK$5:$AK$356,'Ranking Analysis'!$B$5:$B$356,""))</f>
        <v>Bellingham WA</v>
      </c>
      <c r="G78" s="9" t="str">
        <f t="array" ref="G78">_xlfn.TEXTJOIN("/",TRUE,IF(E78='Ranking Analysis'!$AK$5:$AK$356,TEXT('Ranking Analysis'!T$5:$T$356,"#,##0"),""))</f>
        <v>220,821</v>
      </c>
      <c r="H78" s="9" t="str">
        <f t="array" ref="H78">_xlfn.TEXTJOIN("/",TRUE,IF(E78='Ranking Analysis'!$AK$5:$AK$356,'Ranking Analysis'!$C$5:$C$356,""))</f>
        <v>Washington</v>
      </c>
      <c r="I78" s="9" t="str">
        <f t="array" ref="I78">_xlfn.TEXTJOIN("/",TRUE,IF(E78=Other!$B$3:$B$354,Other!$D$3:$D$354,""))</f>
        <v xml:space="preserve"> </v>
      </c>
      <c r="J78" s="4" t="str">
        <f t="array" ref="J78">_xlfn.TEXTJOIN("/",TRUE,IF(E78=Other!$B$3:$B$354,Other!$E$3:$E$354,""))</f>
        <v xml:space="preserve"> </v>
      </c>
    </row>
    <row r="79" spans="5:10" x14ac:dyDescent="0.25">
      <c r="E79" s="12">
        <f t="shared" si="1"/>
        <v>77</v>
      </c>
      <c r="F79" s="70" t="str">
        <f t="array" ref="F79">_xlfn.TEXTJOIN("/",TRUE,IF(E79='Ranking Analysis'!$AK$5:$AK$356,'Ranking Analysis'!$B$5:$B$356,""))</f>
        <v>Spartanburg SC</v>
      </c>
      <c r="G79" s="9" t="str">
        <f t="array" ref="G79">_xlfn.TEXTJOIN("/",TRUE,IF(E79='Ranking Analysis'!$AK$5:$AK$356,TEXT('Ranking Analysis'!T$5:$T$356,"#,##0"),""))</f>
        <v>307,617</v>
      </c>
      <c r="H79" s="9" t="str">
        <f t="array" ref="H79">_xlfn.TEXTJOIN("/",TRUE,IF(E79='Ranking Analysis'!$AK$5:$AK$356,'Ranking Analysis'!$C$5:$C$356,""))</f>
        <v>South Carolina</v>
      </c>
      <c r="I79" s="9" t="str">
        <f t="array" ref="I79">_xlfn.TEXTJOIN("/",TRUE,IF(E79=Other!$B$3:$B$354,Other!$D$3:$D$354,""))</f>
        <v xml:space="preserve"> </v>
      </c>
      <c r="J79" s="4" t="str">
        <f t="array" ref="J79">_xlfn.TEXTJOIN("/",TRUE,IF(E79=Other!$B$3:$B$354,Other!$E$3:$E$354,""))</f>
        <v xml:space="preserve"> </v>
      </c>
    </row>
    <row r="80" spans="5:10" x14ac:dyDescent="0.25">
      <c r="E80" s="12">
        <f t="shared" si="1"/>
        <v>78</v>
      </c>
      <c r="F80" s="70" t="str">
        <f t="array" ref="F80">_xlfn.TEXTJOIN("/",TRUE,IF(E80='Ranking Analysis'!$AK$5:$AK$356,'Ranking Analysis'!$B$5:$B$356,""))</f>
        <v>Cincinnati-Middletown OH-KY-IN</v>
      </c>
      <c r="G80" s="9" t="str">
        <f t="array" ref="G80">_xlfn.TEXTJOIN("/",TRUE,IF(E80='Ranking Analysis'!$AK$5:$AK$356,TEXT('Ranking Analysis'!T$5:$T$356,"#,##0"),""))</f>
        <v>2,201,740</v>
      </c>
      <c r="H80" s="9" t="str">
        <f t="array" ref="H80">_xlfn.TEXTJOIN("/",TRUE,IF(E80='Ranking Analysis'!$AK$5:$AK$356,'Ranking Analysis'!$C$5:$C$356,""))</f>
        <v>Ohio/Kentucky/Indiana</v>
      </c>
      <c r="I80" s="9" t="str">
        <f t="array" ref="I80">_xlfn.TEXTJOIN("/",TRUE,IF(E80=Other!$B$3:$B$354,Other!$D$3:$D$354,""))</f>
        <v xml:space="preserve"> </v>
      </c>
      <c r="J80" s="4" t="str">
        <f t="array" ref="J80">_xlfn.TEXTJOIN("/",TRUE,IF(E80=Other!$B$3:$B$354,Other!$E$3:$E$354,""))</f>
        <v xml:space="preserve"> </v>
      </c>
    </row>
    <row r="81" spans="5:10" ht="30" x14ac:dyDescent="0.25">
      <c r="E81" s="12">
        <f t="shared" si="1"/>
        <v>79</v>
      </c>
      <c r="F81" s="70" t="str">
        <f t="array" ref="F81">_xlfn.TEXTJOIN("/",TRUE,IF(E81='Ranking Analysis'!$AK$5:$AK$356,'Ranking Analysis'!$B$5:$B$356,""))</f>
        <v>Philadelphia-Camden-Wilmington, PA-NJ-DE-MD Metro Area</v>
      </c>
      <c r="G81" s="9" t="str">
        <f t="array" ref="G81">_xlfn.TEXTJOIN("/",TRUE,IF(E81='Ranking Analysis'!$AK$5:$AK$356,TEXT('Ranking Analysis'!T$5:$T$356,"#,##0"),""))</f>
        <v>6,079,128</v>
      </c>
      <c r="H81" s="9" t="str">
        <f t="array" ref="H81">_xlfn.TEXTJOIN("/",TRUE,IF(E81='Ranking Analysis'!$AK$5:$AK$356,'Ranking Analysis'!$C$5:$C$356,""))</f>
        <v>Pennsylvania/New Jersey/Delaware/Maryland</v>
      </c>
      <c r="I81" s="9" t="str">
        <f t="array" ref="I81">_xlfn.TEXTJOIN("/",TRUE,IF(E81=Other!$B$3:$B$354,Other!$D$3:$D$354,""))</f>
        <v xml:space="preserve"> </v>
      </c>
      <c r="J81" s="4" t="str">
        <f t="array" ref="J81">_xlfn.TEXTJOIN("/",TRUE,IF(E81=Other!$B$3:$B$354,Other!$E$3:$E$354,""))</f>
        <v xml:space="preserve"> </v>
      </c>
    </row>
    <row r="82" spans="5:10" x14ac:dyDescent="0.25">
      <c r="E82" s="12">
        <f t="shared" si="1"/>
        <v>80</v>
      </c>
      <c r="F82" s="70" t="str">
        <f t="array" ref="F82">_xlfn.TEXTJOIN("/",TRUE,IF(E82='Ranking Analysis'!$AK$5:$AK$356,'Ranking Analysis'!$B$5:$B$356,""))</f>
        <v>Lubbock TX</v>
      </c>
      <c r="G82" s="9" t="str">
        <f t="array" ref="G82">_xlfn.TEXTJOIN("/",TRUE,IF(E82='Ranking Analysis'!$AK$5:$AK$356,TEXT('Ranking Analysis'!T$5:$T$356,"#,##0"),""))</f>
        <v>316,474</v>
      </c>
      <c r="H82" s="9" t="str">
        <f t="array" ref="H82">_xlfn.TEXTJOIN("/",TRUE,IF(E82='Ranking Analysis'!$AK$5:$AK$356,'Ranking Analysis'!$C$5:$C$356,""))</f>
        <v>Texas</v>
      </c>
      <c r="I82" s="9" t="str">
        <f t="array" ref="I82">_xlfn.TEXTJOIN("/",TRUE,IF(E82=Other!$B$3:$B$354,Other!$D$3:$D$354,""))</f>
        <v xml:space="preserve"> </v>
      </c>
      <c r="J82" s="4" t="str">
        <f t="array" ref="J82">_xlfn.TEXTJOIN("/",TRUE,IF(E82=Other!$B$3:$B$354,Other!$E$3:$E$354,""))</f>
        <v xml:space="preserve"> </v>
      </c>
    </row>
    <row r="83" spans="5:10" x14ac:dyDescent="0.25">
      <c r="E83" s="12">
        <f t="shared" si="1"/>
        <v>81</v>
      </c>
      <c r="F83" s="70" t="str">
        <f t="array" ref="F83">_xlfn.TEXTJOIN("/",TRUE,IF(E83='Ranking Analysis'!$AK$5:$AK$356,'Ranking Analysis'!$B$5:$B$356,""))</f>
        <v>New York-Newark-Jersey City NY-NJ-PA</v>
      </c>
      <c r="G83" s="9" t="str">
        <f t="array" ref="G83">_xlfn.TEXTJOIN("/",TRUE,IF(E83='Ranking Analysis'!$AK$5:$AK$356,TEXT('Ranking Analysis'!T$5:$T$356,"#,##0"),""))</f>
        <v>19,294,236</v>
      </c>
      <c r="H83" s="9" t="str">
        <f t="array" ref="H83">_xlfn.TEXTJOIN("/",TRUE,IF(E83='Ranking Analysis'!$AK$5:$AK$356,'Ranking Analysis'!$C$5:$C$356,""))</f>
        <v>New York/New Jersey/Pennsylvania</v>
      </c>
      <c r="I83" s="9" t="str">
        <f t="array" ref="I83">_xlfn.TEXTJOIN("/",TRUE,IF(E83=Other!$B$3:$B$354,Other!$D$3:$D$354,""))</f>
        <v xml:space="preserve"> </v>
      </c>
      <c r="J83" s="4" t="str">
        <f t="array" ref="J83">_xlfn.TEXTJOIN("/",TRUE,IF(E83=Other!$B$3:$B$354,Other!$E$3:$E$354,""))</f>
        <v xml:space="preserve"> </v>
      </c>
    </row>
    <row r="84" spans="5:10" x14ac:dyDescent="0.25">
      <c r="E84" s="12">
        <f t="shared" si="1"/>
        <v>82</v>
      </c>
      <c r="F84" s="70" t="str">
        <f t="array" ref="F84">_xlfn.TEXTJOIN("/",TRUE,IF(E84='Ranking Analysis'!$AK$5:$AK$356,'Ranking Analysis'!$B$5:$B$356,""))</f>
        <v>Allentown-Bethlehem-Easton PA-NJ</v>
      </c>
      <c r="G84" s="9" t="str">
        <f t="array" ref="G84">_xlfn.TEXTJOIN("/",TRUE,IF(E84='Ranking Analysis'!$AK$5:$AK$356,TEXT('Ranking Analysis'!T$5:$T$356,"#,##0"),""))</f>
        <v>837,611</v>
      </c>
      <c r="H84" s="9" t="str">
        <f t="array" ref="H84">_xlfn.TEXTJOIN("/",TRUE,IF(E84='Ranking Analysis'!$AK$5:$AK$356,'Ranking Analysis'!$C$5:$C$356,""))</f>
        <v>Pennsylvania/New Jersey</v>
      </c>
      <c r="I84" s="9" t="str">
        <f t="array" ref="I84">_xlfn.TEXTJOIN("/",TRUE,IF(E84=Other!$B$3:$B$354,Other!$D$3:$D$354,""))</f>
        <v xml:space="preserve"> </v>
      </c>
      <c r="J84" s="4" t="str">
        <f t="array" ref="J84">_xlfn.TEXTJOIN("/",TRUE,IF(E84=Other!$B$3:$B$354,Other!$E$3:$E$354,""))</f>
        <v xml:space="preserve"> </v>
      </c>
    </row>
    <row r="85" spans="5:10" x14ac:dyDescent="0.25">
      <c r="E85" s="12">
        <f t="shared" si="1"/>
        <v>83</v>
      </c>
      <c r="F85" s="70" t="str">
        <f t="array" ref="F85">_xlfn.TEXTJOIN("/",TRUE,IF(E85='Ranking Analysis'!$AK$5:$AK$356,'Ranking Analysis'!$B$5:$B$356,""))</f>
        <v>Fort Walton Beach-Crestview-Destin FL</v>
      </c>
      <c r="G85" s="9" t="str">
        <f t="array" ref="G85">_xlfn.TEXTJOIN("/",TRUE,IF(E85='Ranking Analysis'!$AK$5:$AK$356,TEXT('Ranking Analysis'!T$5:$T$356,"#,##0"),""))</f>
        <v>272,056</v>
      </c>
      <c r="H85" s="9" t="str">
        <f t="array" ref="H85">_xlfn.TEXTJOIN("/",TRUE,IF(E85='Ranking Analysis'!$AK$5:$AK$356,'Ranking Analysis'!$C$5:$C$356,""))</f>
        <v>Florida</v>
      </c>
      <c r="I85" s="9" t="str">
        <f t="array" ref="I85">_xlfn.TEXTJOIN("/",TRUE,IF(E85=Other!$B$3:$B$354,Other!$D$3:$D$354,""))</f>
        <v xml:space="preserve"> </v>
      </c>
      <c r="J85" s="4" t="str">
        <f t="array" ref="J85">_xlfn.TEXTJOIN("/",TRUE,IF(E85=Other!$B$3:$B$354,Other!$E$3:$E$354,""))</f>
        <v xml:space="preserve"> </v>
      </c>
    </row>
    <row r="86" spans="5:10" x14ac:dyDescent="0.25">
      <c r="E86" s="12">
        <f t="shared" si="1"/>
        <v>84</v>
      </c>
      <c r="F86" s="70" t="str">
        <f t="array" ref="F86">_xlfn.TEXTJOIN("/",TRUE,IF(E86='Ranking Analysis'!$AK$5:$AK$356,'Ranking Analysis'!$B$5:$B$356,""))</f>
        <v>Odessa TX</v>
      </c>
      <c r="G86" s="9" t="str">
        <f t="array" ref="G86">_xlfn.TEXTJOIN("/",TRUE,IF(E86='Ranking Analysis'!$AK$5:$AK$356,TEXT('Ranking Analysis'!T$5:$T$356,"#,##0"),""))</f>
        <v>160,579</v>
      </c>
      <c r="H86" s="9" t="str">
        <f t="array" ref="H86">_xlfn.TEXTJOIN("/",TRUE,IF(E86='Ranking Analysis'!$AK$5:$AK$356,'Ranking Analysis'!$C$5:$C$356,""))</f>
        <v>Texas</v>
      </c>
      <c r="I86" s="9" t="str">
        <f t="array" ref="I86">_xlfn.TEXTJOIN("/",TRUE,IF(E86=Other!$B$3:$B$354,Other!$D$3:$D$354,""))</f>
        <v xml:space="preserve"> </v>
      </c>
      <c r="J86" s="4" t="str">
        <f t="array" ref="J86">_xlfn.TEXTJOIN("/",TRUE,IF(E86=Other!$B$3:$B$354,Other!$E$3:$E$354,""))</f>
        <v xml:space="preserve"> </v>
      </c>
    </row>
    <row r="87" spans="5:10" x14ac:dyDescent="0.25">
      <c r="E87" s="12">
        <f t="shared" si="1"/>
        <v>85</v>
      </c>
      <c r="F87" s="70" t="str">
        <f t="array" ref="F87">_xlfn.TEXTJOIN("/",TRUE,IF(E87='Ranking Analysis'!$AK$5:$AK$356,'Ranking Analysis'!$B$5:$B$356,""))</f>
        <v>Prescott AZ</v>
      </c>
      <c r="G87" s="9" t="str">
        <f t="array" ref="G87">_xlfn.TEXTJOIN("/",TRUE,IF(E87='Ranking Analysis'!$AK$5:$AK$356,TEXT('Ranking Analysis'!T$5:$T$356,"#,##0"),""))</f>
        <v>228,067</v>
      </c>
      <c r="H87" s="9" t="str">
        <f t="array" ref="H87">_xlfn.TEXTJOIN("/",TRUE,IF(E87='Ranking Analysis'!$AK$5:$AK$356,'Ranking Analysis'!$C$5:$C$356,""))</f>
        <v>Arizona</v>
      </c>
      <c r="I87" s="9" t="str">
        <f t="array" ref="I87">_xlfn.TEXTJOIN("/",TRUE,IF(E87=Other!$B$3:$B$354,Other!$D$3:$D$354,""))</f>
        <v xml:space="preserve"> </v>
      </c>
      <c r="J87" s="4" t="str">
        <f t="array" ref="J87">_xlfn.TEXTJOIN("/",TRUE,IF(E87=Other!$B$3:$B$354,Other!$E$3:$E$354,""))</f>
        <v xml:space="preserve"> </v>
      </c>
    </row>
    <row r="88" spans="5:10" x14ac:dyDescent="0.25">
      <c r="E88" s="12">
        <f t="shared" si="1"/>
        <v>86</v>
      </c>
      <c r="F88" s="70" t="str">
        <f t="array" ref="F88">_xlfn.TEXTJOIN("/",TRUE,IF(E88='Ranking Analysis'!$AK$5:$AK$356,'Ranking Analysis'!$B$5:$B$356,""))</f>
        <v>Salem OR</v>
      </c>
      <c r="G88" s="9" t="str">
        <f t="array" ref="G88">_xlfn.TEXTJOIN("/",TRUE,IF(E88='Ranking Analysis'!$AK$5:$AK$356,TEXT('Ranking Analysis'!T$5:$T$356,"#,##0"),""))</f>
        <v>422,678</v>
      </c>
      <c r="H88" s="9" t="str">
        <f t="array" ref="H88">_xlfn.TEXTJOIN("/",TRUE,IF(E88='Ranking Analysis'!$AK$5:$AK$356,'Ranking Analysis'!$C$5:$C$356,""))</f>
        <v>Oregon</v>
      </c>
      <c r="I88" s="9" t="str">
        <f t="array" ref="I88">_xlfn.TEXTJOIN("/",TRUE,IF(E88=Other!$B$3:$B$354,Other!$D$3:$D$354,""))</f>
        <v xml:space="preserve"> </v>
      </c>
      <c r="J88" s="4" t="str">
        <f t="array" ref="J88">_xlfn.TEXTJOIN("/",TRUE,IF(E88=Other!$B$3:$B$354,Other!$E$3:$E$354,""))</f>
        <v xml:space="preserve"> </v>
      </c>
    </row>
    <row r="89" spans="5:10" x14ac:dyDescent="0.25">
      <c r="E89" s="12">
        <f t="shared" si="1"/>
        <v>87</v>
      </c>
      <c r="F89" s="70" t="str">
        <f t="array" ref="F89">_xlfn.TEXTJOIN("/",TRUE,IF(E89='Ranking Analysis'!$AK$5:$AK$356,'Ranking Analysis'!$B$5:$B$356,""))</f>
        <v>Clarksville TN-KY</v>
      </c>
      <c r="G89" s="9" t="str">
        <f t="array" ref="G89">_xlfn.TEXTJOIN("/",TRUE,IF(E89='Ranking Analysis'!$AK$5:$AK$356,TEXT('Ranking Analysis'!T$5:$T$356,"#,##0"),""))</f>
        <v>299,469</v>
      </c>
      <c r="H89" s="9" t="str">
        <f t="array" ref="H89">_xlfn.TEXTJOIN("/",TRUE,IF(E89='Ranking Analysis'!$AK$5:$AK$356,'Ranking Analysis'!$C$5:$C$356,""))</f>
        <v>Tennessee/Kentucky</v>
      </c>
      <c r="I89" s="9" t="str">
        <f t="array" ref="I89">_xlfn.TEXTJOIN("/",TRUE,IF(E89=Other!$B$3:$B$354,Other!$D$3:$D$354,""))</f>
        <v xml:space="preserve"> </v>
      </c>
      <c r="J89" s="4" t="str">
        <f t="array" ref="J89">_xlfn.TEXTJOIN("/",TRUE,IF(E89=Other!$B$3:$B$354,Other!$E$3:$E$354,""))</f>
        <v xml:space="preserve"> </v>
      </c>
    </row>
    <row r="90" spans="5:10" x14ac:dyDescent="0.25">
      <c r="E90" s="12">
        <f t="shared" si="1"/>
        <v>88</v>
      </c>
      <c r="F90" s="70" t="str">
        <f t="array" ref="F90">_xlfn.TEXTJOIN("/",TRUE,IF(E90='Ranking Analysis'!$AK$5:$AK$356,'Ranking Analysis'!$B$5:$B$356,""))</f>
        <v>Eugene-Springfield OR</v>
      </c>
      <c r="G90" s="9" t="str">
        <f t="array" ref="G90">_xlfn.TEXTJOIN("/",TRUE,IF(E90='Ranking Analysis'!$AK$5:$AK$356,TEXT('Ranking Analysis'!T$5:$T$356,"#,##0"),""))</f>
        <v>373,340</v>
      </c>
      <c r="H90" s="9" t="str">
        <f t="array" ref="H90">_xlfn.TEXTJOIN("/",TRUE,IF(E90='Ranking Analysis'!$AK$5:$AK$356,'Ranking Analysis'!$C$5:$C$356,""))</f>
        <v>Oregon</v>
      </c>
      <c r="I90" s="9" t="str">
        <f t="array" ref="I90">_xlfn.TEXTJOIN("/",TRUE,IF(E90=Other!$B$3:$B$354,Other!$D$3:$D$354,""))</f>
        <v xml:space="preserve"> </v>
      </c>
      <c r="J90" s="4" t="str">
        <f t="array" ref="J90">_xlfn.TEXTJOIN("/",TRUE,IF(E90=Other!$B$3:$B$354,Other!$E$3:$E$354,""))</f>
        <v xml:space="preserve"> </v>
      </c>
    </row>
    <row r="91" spans="5:10" x14ac:dyDescent="0.25">
      <c r="E91" s="12">
        <f t="shared" si="1"/>
        <v>89</v>
      </c>
      <c r="F91" s="70" t="str">
        <f t="array" ref="F91">_xlfn.TEXTJOIN("/",TRUE,IF(E91='Ranking Analysis'!$AK$5:$AK$356,'Ranking Analysis'!$B$5:$B$356,""))</f>
        <v>Tulsa OK</v>
      </c>
      <c r="G91" s="9" t="str">
        <f t="array" ref="G91">_xlfn.TEXTJOIN("/",TRUE,IF(E91='Ranking Analysis'!$AK$5:$AK$356,TEXT('Ranking Analysis'!T$5:$T$356,"#,##0"),""))</f>
        <v>990,545</v>
      </c>
      <c r="H91" s="9" t="str">
        <f t="array" ref="H91">_xlfn.TEXTJOIN("/",TRUE,IF(E91='Ranking Analysis'!$AK$5:$AK$356,'Ranking Analysis'!$C$5:$C$356,""))</f>
        <v>Oklahoma</v>
      </c>
      <c r="I91" s="9" t="str">
        <f t="array" ref="I91">_xlfn.TEXTJOIN("/",TRUE,IF(E91=Other!$B$3:$B$354,Other!$D$3:$D$354,""))</f>
        <v xml:space="preserve"> </v>
      </c>
      <c r="J91" s="4" t="str">
        <f t="array" ref="J91">_xlfn.TEXTJOIN("/",TRUE,IF(E91=Other!$B$3:$B$354,Other!$E$3:$E$354,""))</f>
        <v xml:space="preserve"> </v>
      </c>
    </row>
    <row r="92" spans="5:10" x14ac:dyDescent="0.25">
      <c r="E92" s="12">
        <f t="shared" si="1"/>
        <v>90</v>
      </c>
      <c r="F92" s="70" t="str">
        <f t="array" ref="F92">_xlfn.TEXTJOIN("/",TRUE,IF(E92='Ranking Analysis'!$AK$5:$AK$356,'Ranking Analysis'!$B$5:$B$356,""))</f>
        <v>Vero Beach FL</v>
      </c>
      <c r="G92" s="9" t="str">
        <f t="array" ref="G92">_xlfn.TEXTJOIN("/",TRUE,IF(E92='Ranking Analysis'!$AK$5:$AK$356,TEXT('Ranking Analysis'!T$5:$T$356,"#,##0"),""))</f>
        <v>153,989</v>
      </c>
      <c r="H92" s="9" t="str">
        <f t="array" ref="H92">_xlfn.TEXTJOIN("/",TRUE,IF(E92='Ranking Analysis'!$AK$5:$AK$356,'Ranking Analysis'!$C$5:$C$356,""))</f>
        <v>Florida</v>
      </c>
      <c r="I92" s="9" t="str">
        <f t="array" ref="I92">_xlfn.TEXTJOIN("/",TRUE,IF(E92=Other!$B$3:$B$354,Other!$D$3:$D$354,""))</f>
        <v xml:space="preserve"> </v>
      </c>
      <c r="J92" s="4" t="str">
        <f t="array" ref="J92">_xlfn.TEXTJOIN("/",TRUE,IF(E92=Other!$B$3:$B$354,Other!$E$3:$E$354,""))</f>
        <v xml:space="preserve"> </v>
      </c>
    </row>
    <row r="93" spans="5:10" x14ac:dyDescent="0.25">
      <c r="E93" s="12">
        <f t="shared" si="1"/>
        <v>91</v>
      </c>
      <c r="F93" s="70" t="str">
        <f t="array" ref="F93">_xlfn.TEXTJOIN("/",TRUE,IF(E93='Ranking Analysis'!$AK$5:$AK$356,'Ranking Analysis'!$B$5:$B$356,""))</f>
        <v>Tyler TX</v>
      </c>
      <c r="G93" s="9" t="str">
        <f t="array" ref="G93">_xlfn.TEXTJOIN("/",TRUE,IF(E93='Ranking Analysis'!$AK$5:$AK$356,TEXT('Ranking Analysis'!T$5:$T$356,"#,##0"),""))</f>
        <v>227,449</v>
      </c>
      <c r="H93" s="9" t="str">
        <f t="array" ref="H93">_xlfn.TEXTJOIN("/",TRUE,IF(E93='Ranking Analysis'!$AK$5:$AK$356,'Ranking Analysis'!$C$5:$C$356,""))</f>
        <v>Texas</v>
      </c>
      <c r="I93" s="9" t="str">
        <f t="array" ref="I93">_xlfn.TEXTJOIN("/",TRUE,IF(E93=Other!$B$3:$B$354,Other!$D$3:$D$354,""))</f>
        <v xml:space="preserve"> </v>
      </c>
      <c r="J93" s="4" t="str">
        <f t="array" ref="J93">_xlfn.TEXTJOIN("/",TRUE,IF(E93=Other!$B$3:$B$354,Other!$E$3:$E$354,""))</f>
        <v xml:space="preserve"> </v>
      </c>
    </row>
    <row r="94" spans="5:10" x14ac:dyDescent="0.25">
      <c r="E94" s="12">
        <f t="shared" si="1"/>
        <v>92</v>
      </c>
      <c r="F94" s="70" t="str">
        <f t="array" ref="F94">_xlfn.TEXTJOIN("/",TRUE,IF(E94='Ranking Analysis'!$AK$5:$AK$356,'Ranking Analysis'!$B$5:$B$356,""))</f>
        <v>Columbia SC</v>
      </c>
      <c r="G94" s="9" t="str">
        <f t="array" ref="G94">_xlfn.TEXTJOIN("/",TRUE,IF(E94='Ranking Analysis'!$AK$5:$AK$356,TEXT('Ranking Analysis'!T$5:$T$356,"#,##0"),""))</f>
        <v>824,277</v>
      </c>
      <c r="H94" s="9" t="str">
        <f t="array" ref="H94">_xlfn.TEXTJOIN("/",TRUE,IF(E94='Ranking Analysis'!$AK$5:$AK$356,'Ranking Analysis'!$C$5:$C$356,""))</f>
        <v>South Carolina</v>
      </c>
      <c r="I94" s="9" t="str">
        <f t="array" ref="I94">_xlfn.TEXTJOIN("/",TRUE,IF(E94=Other!$B$3:$B$354,Other!$D$3:$D$354,""))</f>
        <v xml:space="preserve"> </v>
      </c>
      <c r="J94" s="4" t="str">
        <f t="array" ref="J94">_xlfn.TEXTJOIN("/",TRUE,IF(E94=Other!$B$3:$B$354,Other!$E$3:$E$354,""))</f>
        <v xml:space="preserve"> </v>
      </c>
    </row>
    <row r="95" spans="5:10" x14ac:dyDescent="0.25">
      <c r="E95" s="12">
        <f t="shared" si="1"/>
        <v>93</v>
      </c>
      <c r="F95" s="70" t="str">
        <f t="array" ref="F95">_xlfn.TEXTJOIN("/",TRUE,IF(E95='Ranking Analysis'!$AK$5:$AK$356,'Ranking Analysis'!$B$5:$B$356,""))</f>
        <v>Ocala FL</v>
      </c>
      <c r="G95" s="9" t="str">
        <f t="array" ref="G95">_xlfn.TEXTJOIN("/",TRUE,IF(E95='Ranking Analysis'!$AK$5:$AK$356,TEXT('Ranking Analysis'!T$5:$T$356,"#,##0"),""))</f>
        <v>353,526</v>
      </c>
      <c r="H95" s="9" t="str">
        <f t="array" ref="H95">_xlfn.TEXTJOIN("/",TRUE,IF(E95='Ranking Analysis'!$AK$5:$AK$356,'Ranking Analysis'!$C$5:$C$356,""))</f>
        <v>Florida</v>
      </c>
      <c r="I95" s="9" t="str">
        <f t="array" ref="I95">_xlfn.TEXTJOIN("/",TRUE,IF(E95=Other!$B$3:$B$354,Other!$D$3:$D$354,""))</f>
        <v xml:space="preserve"> </v>
      </c>
      <c r="J95" s="4" t="str">
        <f t="array" ref="J95">_xlfn.TEXTJOIN("/",TRUE,IF(E95=Other!$B$3:$B$354,Other!$E$3:$E$354,""))</f>
        <v xml:space="preserve"> </v>
      </c>
    </row>
    <row r="96" spans="5:10" x14ac:dyDescent="0.25">
      <c r="E96" s="12">
        <f t="shared" si="1"/>
        <v>94</v>
      </c>
      <c r="F96" s="70" t="str">
        <f t="array" ref="F96">_xlfn.TEXTJOIN("/",TRUE,IF(E96='Ranking Analysis'!$AK$5:$AK$356,'Ranking Analysis'!$B$5:$B$356,""))</f>
        <v>Augusta-Richmond County GA-SC</v>
      </c>
      <c r="G96" s="9" t="str">
        <f t="array" ref="G96">_xlfn.TEXTJOIN("/",TRUE,IF(E96='Ranking Analysis'!$AK$5:$AK$356,TEXT('Ranking Analysis'!T$5:$T$356,"#,##0"),""))</f>
        <v>599,616</v>
      </c>
      <c r="H96" s="9" t="str">
        <f t="array" ref="H96">_xlfn.TEXTJOIN("/",TRUE,IF(E96='Ranking Analysis'!$AK$5:$AK$356,'Ranking Analysis'!$C$5:$C$356,""))</f>
        <v>Georgia/South Carolina</v>
      </c>
      <c r="I96" s="9" t="str">
        <f t="array" ref="I96">_xlfn.TEXTJOIN("/",TRUE,IF(E96=Other!$B$3:$B$354,Other!$D$3:$D$354,""))</f>
        <v xml:space="preserve"> </v>
      </c>
      <c r="J96" s="4" t="str">
        <f t="array" ref="J96">_xlfn.TEXTJOIN("/",TRUE,IF(E96=Other!$B$3:$B$354,Other!$E$3:$E$354,""))</f>
        <v xml:space="preserve"> </v>
      </c>
    </row>
    <row r="97" spans="5:10" x14ac:dyDescent="0.25">
      <c r="E97" s="12">
        <f t="shared" si="1"/>
        <v>95</v>
      </c>
      <c r="F97" s="70" t="str">
        <f t="array" ref="F97">_xlfn.TEXTJOIN("/",TRUE,IF(E97='Ranking Analysis'!$AK$5:$AK$356,'Ranking Analysis'!$B$5:$B$356,""))</f>
        <v>Idaho Falls ID</v>
      </c>
      <c r="G97" s="9" t="str">
        <f t="array" ref="G97">_xlfn.TEXTJOIN("/",TRUE,IF(E97='Ranking Analysis'!$AK$5:$AK$356,TEXT('Ranking Analysis'!T$5:$T$356,"#,##0"),""))</f>
        <v>145,508</v>
      </c>
      <c r="H97" s="9" t="str">
        <f t="array" ref="H97">_xlfn.TEXTJOIN("/",TRUE,IF(E97='Ranking Analysis'!$AK$5:$AK$356,'Ranking Analysis'!$C$5:$C$356,""))</f>
        <v>Idaho</v>
      </c>
      <c r="I97" s="9" t="str">
        <f t="array" ref="I97">_xlfn.TEXTJOIN("/",TRUE,IF(E97=Other!$B$3:$B$354,Other!$D$3:$D$354,""))</f>
        <v xml:space="preserve"> </v>
      </c>
      <c r="J97" s="4" t="str">
        <f t="array" ref="J97">_xlfn.TEXTJOIN("/",TRUE,IF(E97=Other!$B$3:$B$354,Other!$E$3:$E$354,""))</f>
        <v xml:space="preserve"> </v>
      </c>
    </row>
    <row r="98" spans="5:10" x14ac:dyDescent="0.25">
      <c r="E98" s="12">
        <f t="shared" si="1"/>
        <v>96</v>
      </c>
      <c r="F98" s="70" t="str">
        <f t="array" ref="F98">_xlfn.TEXTJOIN("/",TRUE,IF(E98='Ranking Analysis'!$AK$5:$AK$356,'Ranking Analysis'!$B$5:$B$356,""))</f>
        <v>Auburn-Opelika AL/Savannah GA</v>
      </c>
      <c r="G98" s="9" t="str">
        <f t="array" ref="G98">_xlfn.TEXTJOIN("/",TRUE,IF(E98='Ranking Analysis'!$AK$5:$AK$356,TEXT('Ranking Analysis'!T$5:$T$356,"#,##0"),""))</f>
        <v>161,152/386,036</v>
      </c>
      <c r="H98" s="9" t="str">
        <f t="array" ref="H98">_xlfn.TEXTJOIN("/",TRUE,IF(E98='Ranking Analysis'!$AK$5:$AK$356,'Ranking Analysis'!$C$5:$C$356,""))</f>
        <v>Alabama/Georgia</v>
      </c>
      <c r="I98" s="9" t="str">
        <f t="array" ref="I98">_xlfn.TEXTJOIN("/",TRUE,IF(E98=Other!$B$3:$B$354,Other!$D$3:$D$354,""))</f>
        <v xml:space="preserve"> / </v>
      </c>
      <c r="J98" s="4" t="str">
        <f t="array" ref="J98">_xlfn.TEXTJOIN("/",TRUE,IF(E98=Other!$B$3:$B$354,Other!$E$3:$E$354,""))</f>
        <v xml:space="preserve"> / </v>
      </c>
    </row>
    <row r="99" spans="5:10" x14ac:dyDescent="0.25">
      <c r="E99" s="12">
        <f t="shared" si="1"/>
        <v>97</v>
      </c>
      <c r="F99" s="70" t="str">
        <f t="array" ref="F99">_xlfn.TEXTJOIN("/",TRUE,IF(E99='Ranking Analysis'!$AK$5:$AK$356,'Ranking Analysis'!$B$5:$B$356,""))</f>
        <v>Killeen-Temple-Fort Hood TX</v>
      </c>
      <c r="G99" s="9" t="str">
        <f t="array" ref="G99">_xlfn.TEXTJOIN("/",TRUE,IF(E99='Ranking Analysis'!$AK$5:$AK$356,TEXT('Ranking Analysis'!T$5:$T$356,"#,##0"),""))</f>
        <v>444,715</v>
      </c>
      <c r="H99" s="9" t="str">
        <f t="array" ref="H99">_xlfn.TEXTJOIN("/",TRUE,IF(E99='Ranking Analysis'!$AK$5:$AK$356,'Ranking Analysis'!$C$5:$C$356,""))</f>
        <v>Texas</v>
      </c>
      <c r="I99" s="9" t="str">
        <f t="array" ref="I99">_xlfn.TEXTJOIN("/",TRUE,IF(E99=Other!$B$3:$B$354,Other!$D$3:$D$354,""))</f>
        <v xml:space="preserve"> </v>
      </c>
      <c r="J99" s="4" t="str">
        <f t="array" ref="J99">_xlfn.TEXTJOIN("/",TRUE,IF(E99=Other!$B$3:$B$354,Other!$E$3:$E$354,""))</f>
        <v xml:space="preserve"> </v>
      </c>
    </row>
    <row r="100" spans="5:10" x14ac:dyDescent="0.25">
      <c r="E100" s="12">
        <f t="shared" si="1"/>
        <v>98</v>
      </c>
      <c r="F100" s="70" t="str">
        <f t="array" ref="F100">_xlfn.TEXTJOIN("/",TRUE,IF(E100='Ranking Analysis'!$AK$5:$AK$356,'Ranking Analysis'!$B$5:$B$356,""))</f>
        <v>Fargo ND-MN</v>
      </c>
      <c r="G100" s="9" t="str">
        <f t="array" ref="G100">_xlfn.TEXTJOIN("/",TRUE,IF(E100='Ranking Analysis'!$AK$5:$AK$356,TEXT('Ranking Analysis'!T$5:$T$356,"#,##0"),""))</f>
        <v>240,420</v>
      </c>
      <c r="H100" s="9" t="str">
        <f t="array" ref="H100">_xlfn.TEXTJOIN("/",TRUE,IF(E100='Ranking Analysis'!$AK$5:$AK$356,'Ranking Analysis'!$C$5:$C$356,""))</f>
        <v>North Dakota/Minnesota</v>
      </c>
      <c r="I100" s="9" t="str">
        <f t="array" ref="I100">_xlfn.TEXTJOIN("/",TRUE,IF(E100=Other!$B$3:$B$354,Other!$D$3:$D$354,""))</f>
        <v xml:space="preserve"> </v>
      </c>
      <c r="J100" s="4" t="str">
        <f t="array" ref="J100">_xlfn.TEXTJOIN("/",TRUE,IF(E100=Other!$B$3:$B$354,Other!$E$3:$E$354,""))</f>
        <v xml:space="preserve"> </v>
      </c>
    </row>
    <row r="101" spans="5:10" x14ac:dyDescent="0.25">
      <c r="E101" s="12">
        <f t="shared" si="1"/>
        <v>99</v>
      </c>
      <c r="F101" s="70" t="str">
        <f t="array" ref="F101">_xlfn.TEXTJOIN("/",TRUE,IF(E101='Ranking Analysis'!$AK$5:$AK$356,'Ranking Analysis'!$B$5:$B$356,""))</f>
        <v>Charlottesville VA</v>
      </c>
      <c r="G101" s="9" t="str">
        <f t="array" ref="G101">_xlfn.TEXTJOIN("/",TRUE,IF(E101='Ranking Analysis'!$AK$5:$AK$356,TEXT('Ranking Analysis'!T$5:$T$356,"#,##0"),""))</f>
        <v>215,445</v>
      </c>
      <c r="H101" s="9" t="str">
        <f t="array" ref="H101">_xlfn.TEXTJOIN("/",TRUE,IF(E101='Ranking Analysis'!$AK$5:$AK$356,'Ranking Analysis'!$C$5:$C$356,""))</f>
        <v>Virginia</v>
      </c>
      <c r="I101" s="9" t="str">
        <f t="array" ref="I101">_xlfn.TEXTJOIN("/",TRUE,IF(E101=Other!$B$3:$B$354,Other!$D$3:$D$354,""))</f>
        <v xml:space="preserve"> </v>
      </c>
      <c r="J101" s="4" t="str">
        <f t="array" ref="J101">_xlfn.TEXTJOIN("/",TRUE,IF(E101=Other!$B$3:$B$354,Other!$E$3:$E$354,""))</f>
        <v xml:space="preserve"> </v>
      </c>
    </row>
    <row r="102" spans="5:10" x14ac:dyDescent="0.25">
      <c r="E102" s="12">
        <f t="shared" si="1"/>
        <v>100</v>
      </c>
      <c r="F102" s="70" t="str">
        <f t="array" ref="F102">_xlfn.TEXTJOIN("/",TRUE,IF(E102='Ranking Analysis'!$AK$5:$AK$356,'Ranking Analysis'!$B$5:$B$356,""))</f>
        <v>Lincoln NE</v>
      </c>
      <c r="G102" s="9" t="str">
        <f t="array" ref="G102">_xlfn.TEXTJOIN("/",TRUE,IF(E102='Ranking Analysis'!$AK$5:$AK$356,TEXT('Ranking Analysis'!T$5:$T$356,"#,##0"),""))</f>
        <v>330,330</v>
      </c>
      <c r="H102" s="9" t="str">
        <f t="array" ref="H102">_xlfn.TEXTJOIN("/",TRUE,IF(E102='Ranking Analysis'!$AK$5:$AK$356,'Ranking Analysis'!$C$5:$C$356,""))</f>
        <v>Nebraska</v>
      </c>
      <c r="I102" s="9" t="str">
        <f t="array" ref="I102">_xlfn.TEXTJOIN("/",TRUE,IF(E102=Other!$B$3:$B$354,Other!$D$3:$D$354,""))</f>
        <v xml:space="preserve"> </v>
      </c>
      <c r="J102" s="4" t="str">
        <f t="array" ref="J102">_xlfn.TEXTJOIN("/",TRUE,IF(E102=Other!$B$3:$B$354,Other!$E$3:$E$354,""))</f>
        <v xml:space="preserve"> </v>
      </c>
    </row>
    <row r="103" spans="5:10" x14ac:dyDescent="0.25">
      <c r="E103" s="12">
        <f t="shared" si="1"/>
        <v>101</v>
      </c>
      <c r="F103" s="70" t="str">
        <f t="array" ref="F103">_xlfn.TEXTJOIN("/",TRUE,IF(E103='Ranking Analysis'!$AK$5:$AK$356,'Ranking Analysis'!$B$5:$B$356,""))</f>
        <v>Memphis TN-MS-AR</v>
      </c>
      <c r="G103" s="9" t="str">
        <f t="array" ref="G103">_xlfn.TEXTJOIN("/",TRUE,IF(E103='Ranking Analysis'!$AK$5:$AK$356,TEXT('Ranking Analysis'!T$5:$T$356,"#,##0"),""))</f>
        <v>1,339,624</v>
      </c>
      <c r="H103" s="9" t="str">
        <f t="array" ref="H103">_xlfn.TEXTJOIN("/",TRUE,IF(E103='Ranking Analysis'!$AK$5:$AK$356,'Ranking Analysis'!$C$5:$C$356,""))</f>
        <v>Tennessee/Mississippi/Arkansas</v>
      </c>
      <c r="I103" s="9" t="str">
        <f t="array" ref="I103">_xlfn.TEXTJOIN("/",TRUE,IF(E103=Other!$B$3:$B$354,Other!$D$3:$D$354,""))</f>
        <v xml:space="preserve"> </v>
      </c>
      <c r="J103" s="4" t="str">
        <f t="array" ref="J103">_xlfn.TEXTJOIN("/",TRUE,IF(E103=Other!$B$3:$B$354,Other!$E$3:$E$354,""))</f>
        <v xml:space="preserve"> </v>
      </c>
    </row>
    <row r="104" spans="5:10" x14ac:dyDescent="0.25">
      <c r="E104" s="12">
        <f t="shared" si="1"/>
        <v>102</v>
      </c>
      <c r="F104" s="70" t="str">
        <f t="array" ref="F104">_xlfn.TEXTJOIN("/",TRUE,IF(E104='Ranking Analysis'!$AK$5:$AK$356,'Ranking Analysis'!$B$5:$B$356,""))</f>
        <v>Bakersfield CA</v>
      </c>
      <c r="G104" s="9" t="str">
        <f t="array" ref="G104">_xlfn.TEXTJOIN("/",TRUE,IF(E104='Ranking Analysis'!$AK$5:$AK$356,TEXT('Ranking Analysis'!T$5:$T$356,"#,##0"),""))</f>
        <v>887,641</v>
      </c>
      <c r="H104" s="9" t="str">
        <f t="array" ref="H104">_xlfn.TEXTJOIN("/",TRUE,IF(E104='Ranking Analysis'!$AK$5:$AK$356,'Ranking Analysis'!$C$5:$C$356,""))</f>
        <v>California</v>
      </c>
      <c r="I104" s="9" t="str">
        <f t="array" ref="I104">_xlfn.TEXTJOIN("/",TRUE,IF(E104=Other!$B$3:$B$354,Other!$D$3:$D$354,""))</f>
        <v xml:space="preserve"> </v>
      </c>
      <c r="J104" s="4" t="str">
        <f t="array" ref="J104">_xlfn.TEXTJOIN("/",TRUE,IF(E104=Other!$B$3:$B$354,Other!$E$3:$E$354,""))</f>
        <v xml:space="preserve"> </v>
      </c>
    </row>
    <row r="105" spans="5:10" x14ac:dyDescent="0.25">
      <c r="E105" s="12">
        <f t="shared" si="1"/>
        <v>103</v>
      </c>
      <c r="F105" s="70" t="str">
        <f t="array" ref="F105">_xlfn.TEXTJOIN("/",TRUE,IF(E105='Ranking Analysis'!$AK$5:$AK$356,'Ranking Analysis'!$B$5:$B$356,""))</f>
        <v>Albany-Schenectady-Troy NY/Tallahassee FL</v>
      </c>
      <c r="G105" s="9" t="str">
        <f t="array" ref="G105">_xlfn.TEXTJOIN("/",TRUE,IF(E105='Ranking Analysis'!$AK$5:$AK$356,TEXT('Ranking Analysis'!T$5:$T$356,"#,##0"),""))</f>
        <v>880,736/382,198</v>
      </c>
      <c r="H105" s="9" t="str">
        <f t="array" ref="H105">_xlfn.TEXTJOIN("/",TRUE,IF(E105='Ranking Analysis'!$AK$5:$AK$356,'Ranking Analysis'!$C$5:$C$356,""))</f>
        <v>New York/Florida</v>
      </c>
      <c r="I105" s="9" t="str">
        <f t="array" ref="I105">_xlfn.TEXTJOIN("/",TRUE,IF(E105=Other!$B$3:$B$354,Other!$D$3:$D$354,""))</f>
        <v xml:space="preserve"> / </v>
      </c>
      <c r="J105" s="4" t="str">
        <f t="array" ref="J105">_xlfn.TEXTJOIN("/",TRUE,IF(E105=Other!$B$3:$B$354,Other!$E$3:$E$354,""))</f>
        <v xml:space="preserve"> / </v>
      </c>
    </row>
    <row r="106" spans="5:10" x14ac:dyDescent="0.25">
      <c r="E106" s="12">
        <f t="shared" si="1"/>
        <v>104</v>
      </c>
      <c r="F106" s="70" t="str">
        <f t="array" ref="F106">_xlfn.TEXTJOIN("/",TRUE,IF(E106='Ranking Analysis'!$AK$5:$AK$356,'Ranking Analysis'!$B$5:$B$356,""))</f>
        <v>Lancaster PA</v>
      </c>
      <c r="G106" s="9" t="str">
        <f t="array" ref="G106">_xlfn.TEXTJOIN("/",TRUE,IF(E106='Ranking Analysis'!$AK$5:$AK$356,TEXT('Ranking Analysis'!T$5:$T$356,"#,##0"),""))</f>
        <v>540,999</v>
      </c>
      <c r="H106" s="9" t="str">
        <f t="array" ref="H106">_xlfn.TEXTJOIN("/",TRUE,IF(E106='Ranking Analysis'!$AK$5:$AK$356,'Ranking Analysis'!$C$5:$C$356,""))</f>
        <v>Pennsylvania</v>
      </c>
      <c r="I106" s="9" t="str">
        <f t="array" ref="I106">_xlfn.TEXTJOIN("/",TRUE,IF(E106=Other!$B$3:$B$354,Other!$D$3:$D$354,""))</f>
        <v xml:space="preserve"> </v>
      </c>
      <c r="J106" s="4" t="str">
        <f t="array" ref="J106">_xlfn.TEXTJOIN("/",TRUE,IF(E106=Other!$B$3:$B$354,Other!$E$3:$E$354,""))</f>
        <v xml:space="preserve"> </v>
      </c>
    </row>
    <row r="107" spans="5:10" x14ac:dyDescent="0.25">
      <c r="E107" s="12">
        <f t="shared" si="1"/>
        <v>105</v>
      </c>
      <c r="F107" s="70" t="str">
        <f t="array" ref="F107">_xlfn.TEXTJOIN("/",TRUE,IF(E107='Ranking Analysis'!$AK$5:$AK$356,'Ranking Analysis'!$B$5:$B$356,""))</f>
        <v>McAllen-Edinburg-Pharr TX</v>
      </c>
      <c r="G107" s="9" t="str">
        <f t="array" ref="G107">_xlfn.TEXTJOIN("/",TRUE,IF(E107='Ranking Analysis'!$AK$5:$AK$356,TEXT('Ranking Analysis'!T$5:$T$356,"#,##0"),""))</f>
        <v>855,176</v>
      </c>
      <c r="H107" s="9" t="str">
        <f t="array" ref="H107">_xlfn.TEXTJOIN("/",TRUE,IF(E107='Ranking Analysis'!$AK$5:$AK$356,'Ranking Analysis'!$C$5:$C$356,""))</f>
        <v>Texas</v>
      </c>
      <c r="I107" s="9" t="str">
        <f t="array" ref="I107">_xlfn.TEXTJOIN("/",TRUE,IF(E107=Other!$B$3:$B$354,Other!$D$3:$D$354,""))</f>
        <v xml:space="preserve"> </v>
      </c>
      <c r="J107" s="4" t="str">
        <f t="array" ref="J107">_xlfn.TEXTJOIN("/",TRUE,IF(E107=Other!$B$3:$B$354,Other!$E$3:$E$354,""))</f>
        <v xml:space="preserve"> </v>
      </c>
    </row>
    <row r="108" spans="5:10" x14ac:dyDescent="0.25">
      <c r="E108" s="12">
        <f t="shared" si="1"/>
        <v>106</v>
      </c>
      <c r="F108" s="70" t="str">
        <f t="array" ref="F108">_xlfn.TEXTJOIN("/",TRUE,IF(E108='Ranking Analysis'!$AK$5:$AK$356,'Ranking Analysis'!$B$5:$B$356,""))</f>
        <v>St. Louis MO-IL</v>
      </c>
      <c r="G108" s="9" t="str">
        <f t="array" ref="G108">_xlfn.TEXTJOIN("/",TRUE,IF(E108='Ranking Analysis'!$AK$5:$AK$356,TEXT('Ranking Analysis'!T$5:$T$356,"#,##0"),""))</f>
        <v>2,805,190</v>
      </c>
      <c r="H108" s="9" t="str">
        <f t="array" ref="H108">_xlfn.TEXTJOIN("/",TRUE,IF(E108='Ranking Analysis'!$AK$5:$AK$356,'Ranking Analysis'!$C$5:$C$356,""))</f>
        <v>Missouri/Illinois</v>
      </c>
      <c r="I108" s="9" t="str">
        <f t="array" ref="I108">_xlfn.TEXTJOIN("/",TRUE,IF(E108=Other!$B$3:$B$354,Other!$D$3:$D$354,""))</f>
        <v xml:space="preserve"> </v>
      </c>
      <c r="J108" s="4" t="str">
        <f t="array" ref="J108">_xlfn.TEXTJOIN("/",TRUE,IF(E108=Other!$B$3:$B$354,Other!$E$3:$E$354,""))</f>
        <v xml:space="preserve"> </v>
      </c>
    </row>
    <row r="109" spans="5:10" x14ac:dyDescent="0.25">
      <c r="E109" s="12">
        <f t="shared" si="1"/>
        <v>107</v>
      </c>
      <c r="F109" s="70" t="str">
        <f t="array" ref="F109">_xlfn.TEXTJOIN("/",TRUE,IF(E109='Ranking Analysis'!$AK$5:$AK$356,'Ranking Analysis'!$B$5:$B$356,""))</f>
        <v>Virginia Beach-Norfolk-Newport News VA-NC</v>
      </c>
      <c r="G109" s="9" t="str">
        <f t="array" ref="G109">_xlfn.TEXTJOIN("/",TRUE,IF(E109='Ranking Analysis'!$AK$5:$AK$356,TEXT('Ranking Analysis'!T$5:$T$356,"#,##0"),""))</f>
        <v>1,761,729</v>
      </c>
      <c r="H109" s="9" t="str">
        <f t="array" ref="H109">_xlfn.TEXTJOIN("/",TRUE,IF(E109='Ranking Analysis'!$AK$5:$AK$356,'Ranking Analysis'!$C$5:$C$356,""))</f>
        <v>Virginia/North Carolina</v>
      </c>
      <c r="I109" s="9" t="str">
        <f t="array" ref="I109">_xlfn.TEXTJOIN("/",TRUE,IF(E109=Other!$B$3:$B$354,Other!$D$3:$D$354,""))</f>
        <v xml:space="preserve"> </v>
      </c>
      <c r="J109" s="4" t="str">
        <f t="array" ref="J109">_xlfn.TEXTJOIN("/",TRUE,IF(E109=Other!$B$3:$B$354,Other!$E$3:$E$354,""))</f>
        <v xml:space="preserve"> </v>
      </c>
    </row>
    <row r="110" spans="5:10" x14ac:dyDescent="0.25">
      <c r="E110" s="12">
        <f t="shared" si="1"/>
        <v>108</v>
      </c>
      <c r="F110" s="70" t="str">
        <f t="array" ref="F110">_xlfn.TEXTJOIN("/",TRUE,IF(E110='Ranking Analysis'!$AK$5:$AK$356,'Ranking Analysis'!$B$5:$B$356,""))</f>
        <v>Logan UT-ID</v>
      </c>
      <c r="G110" s="9" t="str">
        <f t="array" ref="G110">_xlfn.TEXTJOIN("/",TRUE,IF(E110='Ranking Analysis'!$AK$5:$AK$356,TEXT('Ranking Analysis'!T$5:$T$356,"#,##0"),""))</f>
        <v>137,629</v>
      </c>
      <c r="H110" s="9" t="str">
        <f t="array" ref="H110">_xlfn.TEXTJOIN("/",TRUE,IF(E110='Ranking Analysis'!$AK$5:$AK$356,'Ranking Analysis'!$C$5:$C$356,""))</f>
        <v>Utah/Idaho</v>
      </c>
      <c r="I110" s="9" t="str">
        <f t="array" ref="I110">_xlfn.TEXTJOIN("/",TRUE,IF(E110=Other!$B$3:$B$354,Other!$D$3:$D$354,""))</f>
        <v xml:space="preserve"> </v>
      </c>
      <c r="J110" s="4" t="str">
        <f t="array" ref="J110">_xlfn.TEXTJOIN("/",TRUE,IF(E110=Other!$B$3:$B$354,Other!$E$3:$E$354,""))</f>
        <v xml:space="preserve"> </v>
      </c>
    </row>
    <row r="111" spans="5:10" x14ac:dyDescent="0.25">
      <c r="E111" s="12">
        <f t="shared" si="1"/>
        <v>109</v>
      </c>
      <c r="F111" s="70" t="str">
        <f t="array" ref="F111">_xlfn.TEXTJOIN("/",TRUE,IF(E111='Ranking Analysis'!$AK$5:$AK$356,'Ranking Analysis'!$B$5:$B$356,""))</f>
        <v>Coeur d'Alene ID/Lafayette IN</v>
      </c>
      <c r="G111" s="9" t="str">
        <f t="array" ref="G111">_xlfn.TEXTJOIN("/",TRUE,IF(E111='Ranking Analysis'!$AK$5:$AK$356,TEXT('Ranking Analysis'!T$5:$T$356,"#,##0"),""))</f>
        <v>157,322/228,540</v>
      </c>
      <c r="H111" s="9" t="str">
        <f t="array" ref="H111">_xlfn.TEXTJOIN("/",TRUE,IF(E111='Ranking Analysis'!$AK$5:$AK$356,'Ranking Analysis'!$C$5:$C$356,""))</f>
        <v>Idaho/Indiana</v>
      </c>
      <c r="I111" s="9" t="str">
        <f t="array" ref="I111">_xlfn.TEXTJOIN("/",TRUE,IF(E111=Other!$B$3:$B$354,Other!$D$3:$D$354,""))</f>
        <v xml:space="preserve"> / </v>
      </c>
      <c r="J111" s="4" t="str">
        <f t="array" ref="J111">_xlfn.TEXTJOIN("/",TRUE,IF(E111=Other!$B$3:$B$354,Other!$E$3:$E$354,""))</f>
        <v xml:space="preserve"> / </v>
      </c>
    </row>
    <row r="112" spans="5:10" x14ac:dyDescent="0.25">
      <c r="E112" s="12">
        <f t="shared" si="1"/>
        <v>110</v>
      </c>
      <c r="F112" s="70" t="str">
        <f t="array" ref="F112">_xlfn.TEXTJOIN("/",TRUE,IF(E112='Ranking Analysis'!$AK$5:$AK$356,'Ranking Analysis'!$B$5:$B$356,""))</f>
        <v>Milwaukee-Waukesha-West Allis WI</v>
      </c>
      <c r="G112" s="9" t="str">
        <f t="array" ref="G112">_xlfn.TEXTJOIN("/",TRUE,IF(E112='Ranking Analysis'!$AK$5:$AK$356,TEXT('Ranking Analysis'!T$5:$T$356,"#,##0"),""))</f>
        <v>1,575,224</v>
      </c>
      <c r="H112" s="9" t="str">
        <f t="array" ref="H112">_xlfn.TEXTJOIN("/",TRUE,IF(E112='Ranking Analysis'!$AK$5:$AK$356,'Ranking Analysis'!$C$5:$C$356,""))</f>
        <v>Wisconsin</v>
      </c>
      <c r="I112" s="9" t="str">
        <f t="array" ref="I112">_xlfn.TEXTJOIN("/",TRUE,IF(E112=Other!$B$3:$B$354,Other!$D$3:$D$354,""))</f>
        <v xml:space="preserve"> </v>
      </c>
      <c r="J112" s="4" t="str">
        <f t="array" ref="J112">_xlfn.TEXTJOIN("/",TRUE,IF(E112=Other!$B$3:$B$354,Other!$E$3:$E$354,""))</f>
        <v xml:space="preserve"> </v>
      </c>
    </row>
    <row r="113" spans="5:10" x14ac:dyDescent="0.25">
      <c r="E113" s="12">
        <f t="shared" si="1"/>
        <v>111</v>
      </c>
      <c r="F113" s="70" t="str">
        <f t="array" ref="F113">_xlfn.TEXTJOIN("/",TRUE,IF(E113='Ranking Analysis'!$AK$5:$AK$356,'Ranking Analysis'!$B$5:$B$356,""))</f>
        <v>Harrisburg-Carlisle PA</v>
      </c>
      <c r="G113" s="9" t="str">
        <f t="array" ref="G113">_xlfn.TEXTJOIN("/",TRUE,IF(E113='Ranking Analysis'!$AK$5:$AK$356,TEXT('Ranking Analysis'!T$5:$T$356,"#,##0"),""))</f>
        <v>571,012</v>
      </c>
      <c r="H113" s="9" t="str">
        <f t="array" ref="H113">_xlfn.TEXTJOIN("/",TRUE,IF(E113='Ranking Analysis'!$AK$5:$AK$356,'Ranking Analysis'!$C$5:$C$356,""))</f>
        <v>Pennsylvania</v>
      </c>
      <c r="I113" s="9" t="str">
        <f t="array" ref="I113">_xlfn.TEXTJOIN("/",TRUE,IF(E113=Other!$B$3:$B$354,Other!$D$3:$D$354,""))</f>
        <v xml:space="preserve"> </v>
      </c>
      <c r="J113" s="4" t="str">
        <f t="array" ref="J113">_xlfn.TEXTJOIN("/",TRUE,IF(E113=Other!$B$3:$B$354,Other!$E$3:$E$354,""))</f>
        <v xml:space="preserve"> </v>
      </c>
    </row>
    <row r="114" spans="5:10" x14ac:dyDescent="0.25">
      <c r="E114" s="12">
        <f t="shared" si="1"/>
        <v>112</v>
      </c>
      <c r="F114" s="70" t="str">
        <f t="array" ref="F114">_xlfn.TEXTJOIN("/",TRUE,IF(E114='Ranking Analysis'!$AK$5:$AK$356,'Ranking Analysis'!$B$5:$B$356,""))</f>
        <v>Fort Wayne IN</v>
      </c>
      <c r="G114" s="9" t="str">
        <f t="array" ref="G114">_xlfn.TEXTJOIN("/",TRUE,IF(E114='Ranking Analysis'!$AK$5:$AK$356,TEXT('Ranking Analysis'!T$5:$T$356,"#,##0"),""))</f>
        <v>406,305</v>
      </c>
      <c r="H114" s="9" t="str">
        <f t="array" ref="H114">_xlfn.TEXTJOIN("/",TRUE,IF(E114='Ranking Analysis'!$AK$5:$AK$356,'Ranking Analysis'!$C$5:$C$356,""))</f>
        <v>Indiana</v>
      </c>
      <c r="I114" s="9" t="str">
        <f t="array" ref="I114">_xlfn.TEXTJOIN("/",TRUE,IF(E114=Other!$B$3:$B$354,Other!$D$3:$D$354,""))</f>
        <v xml:space="preserve"> </v>
      </c>
      <c r="J114" s="4" t="str">
        <f t="array" ref="J114">_xlfn.TEXTJOIN("/",TRUE,IF(E114=Other!$B$3:$B$354,Other!$E$3:$E$354,""))</f>
        <v xml:space="preserve"> </v>
      </c>
    </row>
    <row r="115" spans="5:10" x14ac:dyDescent="0.25">
      <c r="E115" s="12">
        <f t="shared" si="1"/>
        <v>113</v>
      </c>
      <c r="F115" s="70" t="str">
        <f t="array" ref="F115">_xlfn.TEXTJOIN("/",TRUE,IF(E115='Ranking Analysis'!$AK$5:$AK$356,'Ranking Analysis'!$B$5:$B$356,""))</f>
        <v>Grand Junction CO</v>
      </c>
      <c r="G115" s="9" t="str">
        <f t="array" ref="G115">_xlfn.TEXTJOIN("/",TRUE,IF(E115='Ranking Analysis'!$AK$5:$AK$356,TEXT('Ranking Analysis'!T$5:$T$356,"#,##0"),""))</f>
        <v>151,218</v>
      </c>
      <c r="H115" s="9" t="str">
        <f t="array" ref="H115">_xlfn.TEXTJOIN("/",TRUE,IF(E115='Ranking Analysis'!$AK$5:$AK$356,'Ranking Analysis'!$C$5:$C$356,""))</f>
        <v>Colorado</v>
      </c>
      <c r="I115" s="9" t="str">
        <f t="array" ref="I115">_xlfn.TEXTJOIN("/",TRUE,IF(E115=Other!$B$3:$B$354,Other!$D$3:$D$354,""))</f>
        <v xml:space="preserve"> </v>
      </c>
      <c r="J115" s="4" t="str">
        <f t="array" ref="J115">_xlfn.TEXTJOIN("/",TRUE,IF(E115=Other!$B$3:$B$354,Other!$E$3:$E$354,""))</f>
        <v xml:space="preserve"> </v>
      </c>
    </row>
    <row r="116" spans="5:10" x14ac:dyDescent="0.25">
      <c r="E116" s="12">
        <f t="shared" si="1"/>
        <v>114</v>
      </c>
      <c r="F116" s="70" t="str">
        <f t="array" ref="F116">_xlfn.TEXTJOIN("/",TRUE,IF(E116='Ranking Analysis'!$AK$5:$AK$356,'Ranking Analysis'!$B$5:$B$356,""))</f>
        <v>Springfield MO</v>
      </c>
      <c r="G116" s="9" t="str">
        <f t="array" ref="G116">_xlfn.TEXTJOIN("/",TRUE,IF(E116='Ranking Analysis'!$AK$5:$AK$356,TEXT('Ranking Analysis'!T$5:$T$356,"#,##0"),""))</f>
        <v>462,435</v>
      </c>
      <c r="H116" s="9" t="str">
        <f t="array" ref="H116">_xlfn.TEXTJOIN("/",TRUE,IF(E116='Ranking Analysis'!$AK$5:$AK$356,'Ranking Analysis'!$C$5:$C$356,""))</f>
        <v>Missouri</v>
      </c>
      <c r="I116" s="9" t="str">
        <f t="array" ref="I116">_xlfn.TEXTJOIN("/",TRUE,IF(E116=Other!$B$3:$B$354,Other!$D$3:$D$354,""))</f>
        <v xml:space="preserve"> </v>
      </c>
      <c r="J116" s="4" t="str">
        <f t="array" ref="J116">_xlfn.TEXTJOIN("/",TRUE,IF(E116=Other!$B$3:$B$354,Other!$E$3:$E$354,""))</f>
        <v xml:space="preserve"> </v>
      </c>
    </row>
    <row r="117" spans="5:10" x14ac:dyDescent="0.25">
      <c r="E117" s="12">
        <f t="shared" si="1"/>
        <v>115</v>
      </c>
      <c r="F117" s="70" t="str">
        <f t="array" ref="F117">_xlfn.TEXTJOIN("/",TRUE,IF(E117='Ranking Analysis'!$AK$5:$AK$356,'Ranking Analysis'!$B$5:$B$356,""))</f>
        <v>Oxnard-Thousand Oaks-Ventura CA</v>
      </c>
      <c r="G117" s="9" t="str">
        <f t="array" ref="G117">_xlfn.TEXTJOIN("/",TRUE,IF(E117='Ranking Analysis'!$AK$5:$AK$356,TEXT('Ranking Analysis'!T$5:$T$356,"#,##0"),""))</f>
        <v>847,263</v>
      </c>
      <c r="H117" s="9" t="str">
        <f t="array" ref="H117">_xlfn.TEXTJOIN("/",TRUE,IF(E117='Ranking Analysis'!$AK$5:$AK$356,'Ranking Analysis'!$C$5:$C$356,""))</f>
        <v>California</v>
      </c>
      <c r="I117" s="9" t="str">
        <f t="array" ref="I117">_xlfn.TEXTJOIN("/",TRUE,IF(E117=Other!$B$3:$B$354,Other!$D$3:$D$354,""))</f>
        <v xml:space="preserve"> </v>
      </c>
      <c r="J117" s="4" t="str">
        <f t="array" ref="J117">_xlfn.TEXTJOIN("/",TRUE,IF(E117=Other!$B$3:$B$354,Other!$E$3:$E$354,""))</f>
        <v xml:space="preserve"> </v>
      </c>
    </row>
    <row r="118" spans="5:10" x14ac:dyDescent="0.25">
      <c r="E118" s="12">
        <f t="shared" si="1"/>
        <v>116</v>
      </c>
      <c r="F118" s="70" t="str">
        <f t="array" ref="F118">_xlfn.TEXTJOIN("/",TRUE,IF(E118='Ranking Analysis'!$AK$5:$AK$356,'Ranking Analysis'!$B$5:$B$356,""))</f>
        <v>Visalia-Porterville CA</v>
      </c>
      <c r="G118" s="9" t="str">
        <f t="array" ref="G118">_xlfn.TEXTJOIN("/",TRUE,IF(E118='Ranking Analysis'!$AK$5:$AK$356,TEXT('Ranking Analysis'!T$5:$T$356,"#,##0"),""))</f>
        <v>461,898</v>
      </c>
      <c r="H118" s="9" t="str">
        <f t="array" ref="H118">_xlfn.TEXTJOIN("/",TRUE,IF(E118='Ranking Analysis'!$AK$5:$AK$356,'Ranking Analysis'!$C$5:$C$356,""))</f>
        <v>California</v>
      </c>
      <c r="I118" s="9" t="str">
        <f t="array" ref="I118">_xlfn.TEXTJOIN("/",TRUE,IF(E118=Other!$B$3:$B$354,Other!$D$3:$D$354,""))</f>
        <v xml:space="preserve"> </v>
      </c>
      <c r="J118" s="4" t="str">
        <f t="array" ref="J118">_xlfn.TEXTJOIN("/",TRUE,IF(E118=Other!$B$3:$B$354,Other!$E$3:$E$354,""))</f>
        <v xml:space="preserve"> </v>
      </c>
    </row>
    <row r="119" spans="5:10" x14ac:dyDescent="0.25">
      <c r="E119" s="12">
        <f t="shared" si="1"/>
        <v>117</v>
      </c>
      <c r="F119" s="70" t="str">
        <f t="array" ref="F119">_xlfn.TEXTJOIN("/",TRUE,IF(E119='Ranking Analysis'!$AK$5:$AK$356,'Ranking Analysis'!$B$5:$B$356,""))</f>
        <v>Baltimore-Towson MD</v>
      </c>
      <c r="G119" s="9" t="str">
        <f t="array" ref="G119">_xlfn.TEXTJOIN("/",TRUE,IF(E119='Ranking Analysis'!$AK$5:$AK$356,TEXT('Ranking Analysis'!T$5:$T$356,"#,##0"),""))</f>
        <v>2,796,733</v>
      </c>
      <c r="H119" s="9" t="str">
        <f t="array" ref="H119">_xlfn.TEXTJOIN("/",TRUE,IF(E119='Ranking Analysis'!$AK$5:$AK$356,'Ranking Analysis'!$C$5:$C$356,""))</f>
        <v>Maryland</v>
      </c>
      <c r="I119" s="9" t="str">
        <f t="array" ref="I119">_xlfn.TEXTJOIN("/",TRUE,IF(E119=Other!$B$3:$B$354,Other!$D$3:$D$354,""))</f>
        <v xml:space="preserve"> </v>
      </c>
      <c r="J119" s="4" t="str">
        <f t="array" ref="J119">_xlfn.TEXTJOIN("/",TRUE,IF(E119=Other!$B$3:$B$354,Other!$E$3:$E$354,""))</f>
        <v xml:space="preserve"> </v>
      </c>
    </row>
    <row r="120" spans="5:10" x14ac:dyDescent="0.25">
      <c r="E120" s="12">
        <f t="shared" si="1"/>
        <v>118</v>
      </c>
      <c r="F120" s="70" t="str">
        <f t="array" ref="F120">_xlfn.TEXTJOIN("/",TRUE,IF(E120='Ranking Analysis'!$AK$5:$AK$356,'Ranking Analysis'!$B$5:$B$356,""))</f>
        <v>Vallejo-Fairfield CA</v>
      </c>
      <c r="G120" s="9" t="str">
        <f t="array" ref="G120">_xlfn.TEXTJOIN("/",TRUE,IF(E120='Ranking Analysis'!$AK$5:$AK$356,TEXT('Ranking Analysis'!T$5:$T$356,"#,##0"),""))</f>
        <v>441,829</v>
      </c>
      <c r="H120" s="9" t="str">
        <f t="array" ref="H120">_xlfn.TEXTJOIN("/",TRUE,IF(E120='Ranking Analysis'!$AK$5:$AK$356,'Ranking Analysis'!$C$5:$C$356,""))</f>
        <v>California</v>
      </c>
      <c r="I120" s="9" t="str">
        <f t="array" ref="I120">_xlfn.TEXTJOIN("/",TRUE,IF(E120=Other!$B$3:$B$354,Other!$D$3:$D$354,""))</f>
        <v xml:space="preserve"> </v>
      </c>
      <c r="J120" s="4" t="str">
        <f t="array" ref="J120">_xlfn.TEXTJOIN("/",TRUE,IF(E120=Other!$B$3:$B$354,Other!$E$3:$E$354,""))</f>
        <v xml:space="preserve"> </v>
      </c>
    </row>
    <row r="121" spans="5:10" x14ac:dyDescent="0.25">
      <c r="E121" s="12">
        <f t="shared" si="1"/>
        <v>119</v>
      </c>
      <c r="F121" s="70" t="str">
        <f t="array" ref="F121">_xlfn.TEXTJOIN("/",TRUE,IF(E121='Ranking Analysis'!$AK$5:$AK$356,'Ranking Analysis'!$B$5:$B$356,""))</f>
        <v>Rochester MN</v>
      </c>
      <c r="G121" s="9" t="str">
        <f t="array" ref="G121">_xlfn.TEXTJOIN("/",TRUE,IF(E121='Ranking Analysis'!$AK$5:$AK$356,TEXT('Ranking Analysis'!T$5:$T$356,"#,##0"),""))</f>
        <v>217,965</v>
      </c>
      <c r="H121" s="9" t="str">
        <f t="array" ref="H121">_xlfn.TEXTJOIN("/",TRUE,IF(E121='Ranking Analysis'!$AK$5:$AK$356,'Ranking Analysis'!$C$5:$C$356,""))</f>
        <v>Minnesota</v>
      </c>
      <c r="I121" s="9" t="str">
        <f t="array" ref="I121">_xlfn.TEXTJOIN("/",TRUE,IF(E121=Other!$B$3:$B$354,Other!$D$3:$D$354,""))</f>
        <v xml:space="preserve"> </v>
      </c>
      <c r="J121" s="4" t="str">
        <f t="array" ref="J121">_xlfn.TEXTJOIN("/",TRUE,IF(E121=Other!$B$3:$B$354,Other!$E$3:$E$354,""))</f>
        <v xml:space="preserve"> </v>
      </c>
    </row>
    <row r="122" spans="5:10" x14ac:dyDescent="0.25">
      <c r="E122" s="12">
        <f t="shared" si="1"/>
        <v>120</v>
      </c>
      <c r="F122" s="70" t="str">
        <f t="array" ref="F122">_xlfn.TEXTJOIN("/",TRUE,IF(E122='Ranking Analysis'!$AK$5:$AK$356,'Ranking Analysis'!$B$5:$B$356,""))</f>
        <v>Little Rock-North Little Rock AR</v>
      </c>
      <c r="G122" s="9" t="str">
        <f t="array" ref="G122">_xlfn.TEXTJOIN("/",TRUE,IF(E122='Ranking Analysis'!$AK$5:$AK$356,TEXT('Ranking Analysis'!T$5:$T$356,"#,##0"),""))</f>
        <v>737,015</v>
      </c>
      <c r="H122" s="9" t="str">
        <f t="array" ref="H122">_xlfn.TEXTJOIN("/",TRUE,IF(E122='Ranking Analysis'!$AK$5:$AK$356,'Ranking Analysis'!$C$5:$C$356,""))</f>
        <v>Arkansas</v>
      </c>
      <c r="I122" s="9" t="str">
        <f t="array" ref="I122">_xlfn.TEXTJOIN("/",TRUE,IF(E122=Other!$B$3:$B$354,Other!$D$3:$D$354,""))</f>
        <v xml:space="preserve"> </v>
      </c>
      <c r="J122" s="4" t="str">
        <f t="array" ref="J122">_xlfn.TEXTJOIN("/",TRUE,IF(E122=Other!$B$3:$B$354,Other!$E$3:$E$354,""))</f>
        <v xml:space="preserve"> </v>
      </c>
    </row>
    <row r="123" spans="5:10" x14ac:dyDescent="0.25">
      <c r="E123" s="12">
        <f t="shared" si="1"/>
        <v>121</v>
      </c>
      <c r="F123" s="70" t="str">
        <f t="array" ref="F123">_xlfn.TEXTJOIN("/",TRUE,IF(E123='Ranking Analysis'!$AK$5:$AK$356,'Ranking Analysis'!$B$5:$B$356,""))</f>
        <v>Greensboro-High Point NC</v>
      </c>
      <c r="G123" s="9" t="str">
        <f t="array" ref="G123">_xlfn.TEXTJOIN("/",TRUE,IF(E123='Ranking Analysis'!$AK$5:$AK$356,TEXT('Ranking Analysis'!T$5:$T$356,"#,##0"),""))</f>
        <v>762,063</v>
      </c>
      <c r="H123" s="9" t="str">
        <f t="array" ref="H123">_xlfn.TEXTJOIN("/",TRUE,IF(E123='Ranking Analysis'!$AK$5:$AK$356,'Ranking Analysis'!$C$5:$C$356,""))</f>
        <v>North Carolina</v>
      </c>
      <c r="I123" s="9" t="str">
        <f t="array" ref="I123">_xlfn.TEXTJOIN("/",TRUE,IF(E123=Other!$B$3:$B$354,Other!$D$3:$D$354,""))</f>
        <v xml:space="preserve"> </v>
      </c>
      <c r="J123" s="4" t="str">
        <f t="array" ref="J123">_xlfn.TEXTJOIN("/",TRUE,IF(E123=Other!$B$3:$B$354,Other!$E$3:$E$354,""))</f>
        <v xml:space="preserve"> </v>
      </c>
    </row>
    <row r="124" spans="5:10" x14ac:dyDescent="0.25">
      <c r="E124" s="12">
        <f t="shared" si="1"/>
        <v>122</v>
      </c>
      <c r="F124" s="70" t="str">
        <f t="array" ref="F124">_xlfn.TEXTJOIN("/",TRUE,IF(E124='Ranking Analysis'!$AK$5:$AK$356,'Ranking Analysis'!$B$5:$B$356,""))</f>
        <v>El Paso TX</v>
      </c>
      <c r="G124" s="9" t="str">
        <f t="array" ref="G124">_xlfn.TEXTJOIN("/",TRUE,IF(E124='Ranking Analysis'!$AK$5:$AK$356,TEXT('Ranking Analysis'!T$5:$T$356,"#,##0"),""))</f>
        <v>840,477</v>
      </c>
      <c r="H124" s="9" t="str">
        <f t="array" ref="H124">_xlfn.TEXTJOIN("/",TRUE,IF(E124='Ranking Analysis'!$AK$5:$AK$356,'Ranking Analysis'!$C$5:$C$356,""))</f>
        <v>Texas</v>
      </c>
      <c r="I124" s="9" t="str">
        <f t="array" ref="I124">_xlfn.TEXTJOIN("/",TRUE,IF(E124=Other!$B$3:$B$354,Other!$D$3:$D$354,""))</f>
        <v xml:space="preserve"> </v>
      </c>
      <c r="J124" s="4" t="str">
        <f t="array" ref="J124">_xlfn.TEXTJOIN("/",TRUE,IF(E124=Other!$B$3:$B$354,Other!$E$3:$E$354,""))</f>
        <v xml:space="preserve"> </v>
      </c>
    </row>
    <row r="125" spans="5:10" x14ac:dyDescent="0.25">
      <c r="E125" s="12">
        <f t="shared" si="1"/>
        <v>123</v>
      </c>
      <c r="F125" s="70" t="str">
        <f t="array" ref="F125">_xlfn.TEXTJOIN("/",TRUE,IF(E125='Ranking Analysis'!$AK$5:$AK$356,'Ranking Analysis'!$B$5:$B$356,""))</f>
        <v>Yuma AZ</v>
      </c>
      <c r="G125" s="9" t="str">
        <f t="array" ref="G125">_xlfn.TEXTJOIN("/",TRUE,IF(E125='Ranking Analysis'!$AK$5:$AK$356,TEXT('Ranking Analysis'!T$5:$T$356,"#,##0"),""))</f>
        <v>209,468</v>
      </c>
      <c r="H125" s="9" t="str">
        <f t="array" ref="H125">_xlfn.TEXTJOIN("/",TRUE,IF(E125='Ranking Analysis'!$AK$5:$AK$356,'Ranking Analysis'!$C$5:$C$356,""))</f>
        <v>Arizona</v>
      </c>
      <c r="I125" s="9" t="str">
        <f t="array" ref="I125">_xlfn.TEXTJOIN("/",TRUE,IF(E125=Other!$B$3:$B$354,Other!$D$3:$D$354,""))</f>
        <v xml:space="preserve"> </v>
      </c>
      <c r="J125" s="4" t="str">
        <f t="array" ref="J125">_xlfn.TEXTJOIN("/",TRUE,IF(E125=Other!$B$3:$B$354,Other!$E$3:$E$354,""))</f>
        <v xml:space="preserve"> </v>
      </c>
    </row>
    <row r="126" spans="5:10" x14ac:dyDescent="0.25">
      <c r="E126" s="12">
        <f t="shared" si="1"/>
        <v>124</v>
      </c>
      <c r="F126" s="70" t="str">
        <f t="array" ref="F126">_xlfn.TEXTJOIN("/",TRUE,IF(E126='Ranking Analysis'!$AK$5:$AK$356,'Ranking Analysis'!$B$5:$B$356,""))</f>
        <v>Santa Barbara-Santa Maria-Goleta CA</v>
      </c>
      <c r="G126" s="9" t="str">
        <f t="array" ref="G126">_xlfn.TEXTJOIN("/",TRUE,IF(E126='Ranking Analysis'!$AK$5:$AK$356,TEXT('Ranking Analysis'!T$5:$T$356,"#,##0"),""))</f>
        <v>444,829</v>
      </c>
      <c r="H126" s="9" t="str">
        <f t="array" ref="H126">_xlfn.TEXTJOIN("/",TRUE,IF(E126='Ranking Analysis'!$AK$5:$AK$356,'Ranking Analysis'!$C$5:$C$356,""))</f>
        <v>California</v>
      </c>
      <c r="I126" s="9" t="str">
        <f t="array" ref="I126">_xlfn.TEXTJOIN("/",TRUE,IF(E126=Other!$B$3:$B$354,Other!$D$3:$D$354,""))</f>
        <v xml:space="preserve"> </v>
      </c>
      <c r="J126" s="4" t="str">
        <f t="array" ref="J126">_xlfn.TEXTJOIN("/",TRUE,IF(E126=Other!$B$3:$B$354,Other!$E$3:$E$354,""))</f>
        <v xml:space="preserve"> </v>
      </c>
    </row>
    <row r="127" spans="5:10" x14ac:dyDescent="0.25">
      <c r="E127" s="12">
        <f t="shared" si="1"/>
        <v>125</v>
      </c>
      <c r="F127" s="70" t="str">
        <f t="array" ref="F127">_xlfn.TEXTJOIN("/",TRUE,IF(E127='Ranking Analysis'!$AK$5:$AK$356,'Ranking Analysis'!$B$5:$B$356,""))</f>
        <v>Chicago-Naperville-Joliet, IL Metropolitan Division</v>
      </c>
      <c r="G127" s="9" t="str">
        <f t="array" ref="G127">_xlfn.TEXTJOIN("/",TRUE,IF(E127='Ranking Analysis'!$AK$5:$AK$356,TEXT('Ranking Analysis'!T$5:$T$356,"#,##0"),""))</f>
        <v>9,508,605</v>
      </c>
      <c r="H127" s="9" t="str">
        <f t="array" ref="H127">_xlfn.TEXTJOIN("/",TRUE,IF(E127='Ranking Analysis'!$AK$5:$AK$356,'Ranking Analysis'!$C$5:$C$356,""))</f>
        <v>Illinois</v>
      </c>
      <c r="I127" s="9" t="str">
        <f t="array" ref="I127">_xlfn.TEXTJOIN("/",TRUE,IF(E127=Other!$B$3:$B$354,Other!$D$3:$D$354,""))</f>
        <v xml:space="preserve"> </v>
      </c>
      <c r="J127" s="4" t="str">
        <f t="array" ref="J127">_xlfn.TEXTJOIN("/",TRUE,IF(E127=Other!$B$3:$B$354,Other!$E$3:$E$354,""))</f>
        <v xml:space="preserve"> </v>
      </c>
    </row>
    <row r="128" spans="5:10" x14ac:dyDescent="0.25">
      <c r="E128" s="12">
        <f t="shared" si="1"/>
        <v>126</v>
      </c>
      <c r="F128" s="70" t="str">
        <f t="array" ref="F128">_xlfn.TEXTJOIN("/",TRUE,IF(E128='Ranking Analysis'!$AK$5:$AK$356,'Ranking Analysis'!$B$5:$B$356,""))</f>
        <v>Punta Gorda FL</v>
      </c>
      <c r="G128" s="9" t="str">
        <f t="array" ref="G128">_xlfn.TEXTJOIN("/",TRUE,IF(E128='Ranking Analysis'!$AK$5:$AK$356,TEXT('Ranking Analysis'!T$5:$T$356,"#,##0"),""))</f>
        <v>181,067</v>
      </c>
      <c r="H128" s="9" t="str">
        <f t="array" ref="H128">_xlfn.TEXTJOIN("/",TRUE,IF(E128='Ranking Analysis'!$AK$5:$AK$356,'Ranking Analysis'!$C$5:$C$356,""))</f>
        <v>Florida</v>
      </c>
      <c r="I128" s="9" t="str">
        <f t="array" ref="I128">_xlfn.TEXTJOIN("/",TRUE,IF(E128=Other!$B$3:$B$354,Other!$D$3:$D$354,""))</f>
        <v xml:space="preserve"> </v>
      </c>
      <c r="J128" s="4" t="str">
        <f t="array" ref="J128">_xlfn.TEXTJOIN("/",TRUE,IF(E128=Other!$B$3:$B$354,Other!$E$3:$E$354,""))</f>
        <v xml:space="preserve"> </v>
      </c>
    </row>
    <row r="129" spans="5:10" x14ac:dyDescent="0.25">
      <c r="E129" s="12">
        <f t="shared" si="1"/>
        <v>127</v>
      </c>
      <c r="F129" s="70" t="str">
        <f t="array" ref="F129">_xlfn.TEXTJOIN("/",TRUE,IF(E129='Ranking Analysis'!$AK$5:$AK$356,'Ranking Analysis'!$B$5:$B$356,""))</f>
        <v>Portland-South Portland-Biddeford, ME</v>
      </c>
      <c r="G129" s="9" t="str">
        <f t="array" ref="G129">_xlfn.TEXTJOIN("/",TRUE,IF(E129='Ranking Analysis'!$AK$5:$AK$356,TEXT('Ranking Analysis'!T$5:$T$356,"#,##0"),""))</f>
        <v>532,075</v>
      </c>
      <c r="H129" s="9" t="str">
        <f t="array" ref="H129">_xlfn.TEXTJOIN("/",TRUE,IF(E129='Ranking Analysis'!$AK$5:$AK$356,'Ranking Analysis'!$C$5:$C$356,""))</f>
        <v>Maine</v>
      </c>
      <c r="I129" s="9" t="str">
        <f t="array" ref="I129">_xlfn.TEXTJOIN("/",TRUE,IF(E129=Other!$B$3:$B$354,Other!$D$3:$D$354,""))</f>
        <v xml:space="preserve"> </v>
      </c>
      <c r="J129" s="4" t="str">
        <f t="array" ref="J129">_xlfn.TEXTJOIN("/",TRUE,IF(E129=Other!$B$3:$B$354,Other!$E$3:$E$354,""))</f>
        <v xml:space="preserve"> </v>
      </c>
    </row>
    <row r="130" spans="5:10" x14ac:dyDescent="0.25">
      <c r="E130" s="12">
        <f t="shared" si="1"/>
        <v>128</v>
      </c>
      <c r="F130" s="70" t="str">
        <f t="array" ref="F130">_xlfn.TEXTJOIN("/",TRUE,IF(E130='Ranking Analysis'!$AK$5:$AK$356,'Ranking Analysis'!$B$5:$B$356,""))</f>
        <v>Dayton OH</v>
      </c>
      <c r="G130" s="9" t="str">
        <f t="array" ref="G130">_xlfn.TEXTJOIN("/",TRUE,IF(E130='Ranking Analysis'!$AK$5:$AK$356,TEXT('Ranking Analysis'!T$5:$T$356,"#,##0"),""))</f>
        <v>803,543</v>
      </c>
      <c r="H130" s="9" t="str">
        <f t="array" ref="H130">_xlfn.TEXTJOIN("/",TRUE,IF(E130='Ranking Analysis'!$AK$5:$AK$356,'Ranking Analysis'!$C$5:$C$356,""))</f>
        <v>Ohio</v>
      </c>
      <c r="I130" s="9" t="str">
        <f t="array" ref="I130">_xlfn.TEXTJOIN("/",TRUE,IF(E130=Other!$B$3:$B$354,Other!$D$3:$D$354,""))</f>
        <v xml:space="preserve"> </v>
      </c>
      <c r="J130" s="4" t="str">
        <f t="array" ref="J130">_xlfn.TEXTJOIN("/",TRUE,IF(E130=Other!$B$3:$B$354,Other!$E$3:$E$354,""))</f>
        <v xml:space="preserve"> </v>
      </c>
    </row>
    <row r="131" spans="5:10" x14ac:dyDescent="0.25">
      <c r="E131" s="12">
        <f t="shared" si="1"/>
        <v>129</v>
      </c>
      <c r="F131" s="70" t="str">
        <f t="array" ref="F131">_xlfn.TEXTJOIN("/",TRUE,IF(E131='Ranking Analysis'!$AK$5:$AK$356,'Ranking Analysis'!$B$5:$B$356,""))</f>
        <v>Providence-New Bedford-Fall River RI-MA</v>
      </c>
      <c r="G131" s="9" t="str">
        <f t="array" ref="G131">_xlfn.TEXTJOIN("/",TRUE,IF(E131='Ranking Analysis'!$AK$5:$AK$356,TEXT('Ranking Analysis'!T$5:$T$356,"#,##0"),""))</f>
        <v>1,618,268</v>
      </c>
      <c r="H131" s="9" t="str">
        <f t="array" ref="H131">_xlfn.TEXTJOIN("/",TRUE,IF(E131='Ranking Analysis'!$AK$5:$AK$356,'Ranking Analysis'!$C$5:$C$356,""))</f>
        <v>Rhode Island/Massachusetts</v>
      </c>
      <c r="I131" s="9" t="str">
        <f t="array" ref="I131">_xlfn.TEXTJOIN("/",TRUE,IF(E131=Other!$B$3:$B$354,Other!$D$3:$D$354,""))</f>
        <v xml:space="preserve"> </v>
      </c>
      <c r="J131" s="4" t="str">
        <f t="array" ref="J131">_xlfn.TEXTJOIN("/",TRUE,IF(E131=Other!$B$3:$B$354,Other!$E$3:$E$354,""))</f>
        <v xml:space="preserve"> </v>
      </c>
    </row>
    <row r="132" spans="5:10" x14ac:dyDescent="0.25">
      <c r="E132" s="12">
        <f t="shared" si="1"/>
        <v>130</v>
      </c>
      <c r="F132" s="70" t="str">
        <f t="array" ref="F132">_xlfn.TEXTJOIN("/",TRUE,IF(E132='Ranking Analysis'!$AK$5:$AK$356,'Ranking Analysis'!$B$5:$B$356,""))</f>
        <v>Bloomington IN</v>
      </c>
      <c r="G132" s="9" t="str">
        <f t="array" ref="G132">_xlfn.TEXTJOIN("/",TRUE,IF(E132='Ranking Analysis'!$AK$5:$AK$356,TEXT('Ranking Analysis'!T$5:$T$356,"#,##0"),""))</f>
        <v>167,296</v>
      </c>
      <c r="H132" s="9" t="str">
        <f t="array" ref="H132">_xlfn.TEXTJOIN("/",TRUE,IF(E132='Ranking Analysis'!$AK$5:$AK$356,'Ranking Analysis'!$C$5:$C$356,""))</f>
        <v>Indiana</v>
      </c>
      <c r="I132" s="9" t="str">
        <f t="array" ref="I132">_xlfn.TEXTJOIN("/",TRUE,IF(E132=Other!$B$3:$B$354,Other!$D$3:$D$354,""))</f>
        <v xml:space="preserve"> </v>
      </c>
      <c r="J132" s="4" t="str">
        <f t="array" ref="J132">_xlfn.TEXTJOIN("/",TRUE,IF(E132=Other!$B$3:$B$354,Other!$E$3:$E$354,""))</f>
        <v xml:space="preserve"> </v>
      </c>
    </row>
    <row r="133" spans="5:10" x14ac:dyDescent="0.25">
      <c r="E133" s="12">
        <f t="shared" si="1"/>
        <v>131</v>
      </c>
      <c r="F133" s="70" t="str">
        <f t="array" ref="F133">_xlfn.TEXTJOIN("/",TRUE,IF(E133='Ranking Analysis'!$AK$5:$AK$356,'Ranking Analysis'!$B$5:$B$356,""))</f>
        <v>Waco TX</v>
      </c>
      <c r="G133" s="9" t="str">
        <f t="array" ref="G133">_xlfn.TEXTJOIN("/",TRUE,IF(E133='Ranking Analysis'!$AK$5:$AK$356,TEXT('Ranking Analysis'!T$5:$T$356,"#,##0"),""))</f>
        <v>268,361</v>
      </c>
      <c r="H133" s="9" t="str">
        <f t="array" ref="H133">_xlfn.TEXTJOIN("/",TRUE,IF(E133='Ranking Analysis'!$AK$5:$AK$356,'Ranking Analysis'!$C$5:$C$356,""))</f>
        <v>Texas</v>
      </c>
      <c r="I133" s="9" t="str">
        <f t="array" ref="I133">_xlfn.TEXTJOIN("/",TRUE,IF(E133=Other!$B$3:$B$354,Other!$D$3:$D$354,""))</f>
        <v xml:space="preserve"> </v>
      </c>
      <c r="J133" s="4" t="str">
        <f t="array" ref="J133">_xlfn.TEXTJOIN("/",TRUE,IF(E133=Other!$B$3:$B$354,Other!$E$3:$E$354,""))</f>
        <v xml:space="preserve"> </v>
      </c>
    </row>
    <row r="134" spans="5:10" x14ac:dyDescent="0.25">
      <c r="E134" s="12">
        <f t="shared" ref="E134:E197" si="2">E133+1</f>
        <v>132</v>
      </c>
      <c r="F134" s="70" t="str">
        <f t="array" ref="F134">_xlfn.TEXTJOIN("/",TRUE,IF(E134='Ranking Analysis'!$AK$5:$AK$356,'Ranking Analysis'!$B$5:$B$356,""))</f>
        <v>Albuquerque NM</v>
      </c>
      <c r="G134" s="9" t="str">
        <f t="array" ref="G134">_xlfn.TEXTJOIN("/",TRUE,IF(E134='Ranking Analysis'!$AK$5:$AK$356,TEXT('Ranking Analysis'!T$5:$T$356,"#,##0"),""))</f>
        <v>912,108</v>
      </c>
      <c r="H134" s="9" t="str">
        <f t="array" ref="H134">_xlfn.TEXTJOIN("/",TRUE,IF(E134='Ranking Analysis'!$AK$5:$AK$356,'Ranking Analysis'!$C$5:$C$356,""))</f>
        <v>New Mexico</v>
      </c>
      <c r="I134" s="9" t="str">
        <f t="array" ref="I134">_xlfn.TEXTJOIN("/",TRUE,IF(E134=Other!$B$3:$B$354,Other!$D$3:$D$354,""))</f>
        <v xml:space="preserve"> </v>
      </c>
      <c r="J134" s="4" t="str">
        <f t="array" ref="J134">_xlfn.TEXTJOIN("/",TRUE,IF(E134=Other!$B$3:$B$354,Other!$E$3:$E$354,""))</f>
        <v xml:space="preserve"> </v>
      </c>
    </row>
    <row r="135" spans="5:10" x14ac:dyDescent="0.25">
      <c r="E135" s="12">
        <f t="shared" si="2"/>
        <v>133</v>
      </c>
      <c r="F135" s="70" t="str">
        <f t="array" ref="F135">_xlfn.TEXTJOIN("/",TRUE,IF(E135='Ranking Analysis'!$AK$5:$AK$356,'Ranking Analysis'!$B$5:$B$356,""))</f>
        <v>Wichita KS</v>
      </c>
      <c r="G135" s="9" t="str">
        <f t="array" ref="G135">_xlfn.TEXTJOIN("/",TRUE,IF(E135='Ranking Analysis'!$AK$5:$AK$356,TEXT('Ranking Analysis'!T$5:$T$356,"#,##0"),""))</f>
        <v>637,690</v>
      </c>
      <c r="H135" s="9" t="str">
        <f t="array" ref="H135">_xlfn.TEXTJOIN("/",TRUE,IF(E135='Ranking Analysis'!$AK$5:$AK$356,'Ranking Analysis'!$C$5:$C$356,""))</f>
        <v>Kansas</v>
      </c>
      <c r="I135" s="9" t="str">
        <f t="array" ref="I135">_xlfn.TEXTJOIN("/",TRUE,IF(E135=Other!$B$3:$B$354,Other!$D$3:$D$354,""))</f>
        <v xml:space="preserve"> </v>
      </c>
      <c r="J135" s="4" t="str">
        <f t="array" ref="J135">_xlfn.TEXTJOIN("/",TRUE,IF(E135=Other!$B$3:$B$354,Other!$E$3:$E$354,""))</f>
        <v xml:space="preserve"> </v>
      </c>
    </row>
    <row r="136" spans="5:10" x14ac:dyDescent="0.25">
      <c r="E136" s="12">
        <f t="shared" si="2"/>
        <v>134</v>
      </c>
      <c r="F136" s="70" t="str">
        <f t="array" ref="F136">_xlfn.TEXTJOIN("/",TRUE,IF(E136='Ranking Analysis'!$AK$5:$AK$356,'Ranking Analysis'!$B$5:$B$356,""))</f>
        <v>Lexington-Fayette KY</v>
      </c>
      <c r="G136" s="9" t="str">
        <f t="array" ref="G136">_xlfn.TEXTJOIN("/",TRUE,IF(E136='Ranking Analysis'!$AK$5:$AK$356,TEXT('Ranking Analysis'!T$5:$T$356,"#,##0"),""))</f>
        <v>510,646</v>
      </c>
      <c r="H136" s="9" t="str">
        <f t="array" ref="H136">_xlfn.TEXTJOIN("/",TRUE,IF(E136='Ranking Analysis'!$AK$5:$AK$356,'Ranking Analysis'!$C$5:$C$356,""))</f>
        <v>Kentucky</v>
      </c>
      <c r="I136" s="9" t="str">
        <f t="array" ref="I136">_xlfn.TEXTJOIN("/",TRUE,IF(E136=Other!$B$3:$B$354,Other!$D$3:$D$354,""))</f>
        <v xml:space="preserve"> </v>
      </c>
      <c r="J136" s="4" t="str">
        <f t="array" ref="J136">_xlfn.TEXTJOIN("/",TRUE,IF(E136=Other!$B$3:$B$354,Other!$E$3:$E$354,""))</f>
        <v xml:space="preserve"> </v>
      </c>
    </row>
    <row r="137" spans="5:10" x14ac:dyDescent="0.25">
      <c r="E137" s="12">
        <f t="shared" si="2"/>
        <v>135</v>
      </c>
      <c r="F137" s="70" t="str">
        <f t="array" ref="F137">_xlfn.TEXTJOIN("/",TRUE,IF(E137='Ranking Analysis'!$AK$5:$AK$356,'Ranking Analysis'!$B$5:$B$356,""))</f>
        <v>Winston-Salem NC</v>
      </c>
      <c r="G137" s="9" t="str">
        <f t="array" ref="G137">_xlfn.TEXTJOIN("/",TRUE,IF(E137='Ranking Analysis'!$AK$5:$AK$356,TEXT('Ranking Analysis'!T$5:$T$356,"#,##0"),""))</f>
        <v>666,216</v>
      </c>
      <c r="H137" s="9" t="str">
        <f t="array" ref="H137">_xlfn.TEXTJOIN("/",TRUE,IF(E137='Ranking Analysis'!$AK$5:$AK$356,'Ranking Analysis'!$C$5:$C$356,""))</f>
        <v>North Carolina</v>
      </c>
      <c r="I137" s="9" t="str">
        <f t="array" ref="I137">_xlfn.TEXTJOIN("/",TRUE,IF(E137=Other!$B$3:$B$354,Other!$D$3:$D$354,""))</f>
        <v xml:space="preserve"> </v>
      </c>
      <c r="J137" s="4" t="str">
        <f t="array" ref="J137">_xlfn.TEXTJOIN("/",TRUE,IF(E137=Other!$B$3:$B$354,Other!$E$3:$E$354,""))</f>
        <v xml:space="preserve"> </v>
      </c>
    </row>
    <row r="138" spans="5:10" x14ac:dyDescent="0.25">
      <c r="E138" s="12">
        <f t="shared" si="2"/>
        <v>136</v>
      </c>
      <c r="F138" s="70" t="str">
        <f t="array" ref="F138">_xlfn.TEXTJOIN("/",TRUE,IF(E138='Ranking Analysis'!$AK$5:$AK$356,'Ranking Analysis'!$B$5:$B$356,""))</f>
        <v>Pittsburgh PA</v>
      </c>
      <c r="G138" s="9" t="str">
        <f t="array" ref="G138">_xlfn.TEXTJOIN("/",TRUE,IF(E138='Ranking Analysis'!$AK$5:$AK$356,TEXT('Ranking Analysis'!T$5:$T$356,"#,##0"),""))</f>
        <v>2,331,447</v>
      </c>
      <c r="H138" s="9" t="str">
        <f t="array" ref="H138">_xlfn.TEXTJOIN("/",TRUE,IF(E138='Ranking Analysis'!$AK$5:$AK$356,'Ranking Analysis'!$C$5:$C$356,""))</f>
        <v>Pennsylvania</v>
      </c>
      <c r="I138" s="9" t="str">
        <f t="array" ref="I138">_xlfn.TEXTJOIN("/",TRUE,IF(E138=Other!$B$3:$B$354,Other!$D$3:$D$354,""))</f>
        <v xml:space="preserve"> </v>
      </c>
      <c r="J138" s="4" t="str">
        <f t="array" ref="J138">_xlfn.TEXTJOIN("/",TRUE,IF(E138=Other!$B$3:$B$354,Other!$E$3:$E$354,""))</f>
        <v xml:space="preserve"> </v>
      </c>
    </row>
    <row r="139" spans="5:10" x14ac:dyDescent="0.25">
      <c r="E139" s="12">
        <f t="shared" si="2"/>
        <v>137</v>
      </c>
      <c r="F139" s="70" t="str">
        <f t="array" ref="F139">_xlfn.TEXTJOIN("/",TRUE,IF(E139='Ranking Analysis'!$AK$5:$AK$356,'Ranking Analysis'!$B$5:$B$356,""))</f>
        <v>Buffalo-Niagara Falls NY</v>
      </c>
      <c r="G139" s="9" t="str">
        <f t="array" ref="G139">_xlfn.TEXTJOIN("/",TRUE,IF(E139='Ranking Analysis'!$AK$5:$AK$356,TEXT('Ranking Analysis'!T$5:$T$356,"#,##0"),""))</f>
        <v>1,130,175</v>
      </c>
      <c r="H139" s="9" t="str">
        <f t="array" ref="H139">_xlfn.TEXTJOIN("/",TRUE,IF(E139='Ranking Analysis'!$AK$5:$AK$356,'Ranking Analysis'!$C$5:$C$356,""))</f>
        <v>New York</v>
      </c>
      <c r="I139" s="9" t="str">
        <f t="array" ref="I139">_xlfn.TEXTJOIN("/",TRUE,IF(E139=Other!$B$3:$B$354,Other!$D$3:$D$354,""))</f>
        <v xml:space="preserve"> </v>
      </c>
      <c r="J139" s="4" t="str">
        <f t="array" ref="J139">_xlfn.TEXTJOIN("/",TRUE,IF(E139=Other!$B$3:$B$354,Other!$E$3:$E$354,""))</f>
        <v xml:space="preserve"> </v>
      </c>
    </row>
    <row r="140" spans="5:10" x14ac:dyDescent="0.25">
      <c r="E140" s="12">
        <f t="shared" si="2"/>
        <v>138</v>
      </c>
      <c r="F140" s="70" t="str">
        <f t="array" ref="F140">_xlfn.TEXTJOIN("/",TRUE,IF(E140='Ranking Analysis'!$AK$5:$AK$356,'Ranking Analysis'!$B$5:$B$356,""))</f>
        <v>Ann Arbor MI</v>
      </c>
      <c r="G140" s="9" t="str">
        <f t="array" ref="G140">_xlfn.TEXTJOIN("/",TRUE,IF(E140='Ranking Analysis'!$AK$5:$AK$356,TEXT('Ranking Analysis'!T$5:$T$356,"#,##0"),""))</f>
        <v>367,000</v>
      </c>
      <c r="H140" s="9" t="str">
        <f t="array" ref="H140">_xlfn.TEXTJOIN("/",TRUE,IF(E140='Ranking Analysis'!$AK$5:$AK$356,'Ranking Analysis'!$C$5:$C$356,""))</f>
        <v>Michigan</v>
      </c>
      <c r="I140" s="9" t="str">
        <f t="array" ref="I140">_xlfn.TEXTJOIN("/",TRUE,IF(E140=Other!$B$3:$B$354,Other!$D$3:$D$354,""))</f>
        <v xml:space="preserve"> </v>
      </c>
      <c r="J140" s="4" t="str">
        <f t="array" ref="J140">_xlfn.TEXTJOIN("/",TRUE,IF(E140=Other!$B$3:$B$354,Other!$E$3:$E$354,""))</f>
        <v xml:space="preserve"> </v>
      </c>
    </row>
    <row r="141" spans="5:10" x14ac:dyDescent="0.25">
      <c r="E141" s="12">
        <f t="shared" si="2"/>
        <v>139</v>
      </c>
      <c r="F141" s="70" t="str">
        <f t="array" ref="F141">_xlfn.TEXTJOIN("/",TRUE,IF(E141='Ranking Analysis'!$AK$5:$AK$356,'Ranking Analysis'!$B$5:$B$356,""))</f>
        <v>Santa Rosa-Petaluma CA</v>
      </c>
      <c r="G141" s="9" t="str">
        <f t="array" ref="G141">_xlfn.TEXTJOIN("/",TRUE,IF(E141='Ranking Analysis'!$AK$5:$AK$356,TEXT('Ranking Analysis'!T$5:$T$356,"#,##0"),""))</f>
        <v>499,772</v>
      </c>
      <c r="H141" s="9" t="str">
        <f t="array" ref="H141">_xlfn.TEXTJOIN("/",TRUE,IF(E141='Ranking Analysis'!$AK$5:$AK$356,'Ranking Analysis'!$C$5:$C$356,""))</f>
        <v>California</v>
      </c>
      <c r="I141" s="9" t="str">
        <f t="array" ref="I141">_xlfn.TEXTJOIN("/",TRUE,IF(E141=Other!$B$3:$B$354,Other!$D$3:$D$354,""))</f>
        <v xml:space="preserve"> </v>
      </c>
      <c r="J141" s="4" t="str">
        <f t="array" ref="J141">_xlfn.TEXTJOIN("/",TRUE,IF(E141=Other!$B$3:$B$354,Other!$E$3:$E$354,""))</f>
        <v xml:space="preserve"> </v>
      </c>
    </row>
    <row r="142" spans="5:10" x14ac:dyDescent="0.25">
      <c r="E142" s="12">
        <f t="shared" si="2"/>
        <v>140</v>
      </c>
      <c r="F142" s="70" t="str">
        <f t="array" ref="F142">_xlfn.TEXTJOIN("/",TRUE,IF(E142='Ranking Analysis'!$AK$5:$AK$356,'Ranking Analysis'!$B$5:$B$356,""))</f>
        <v>Merced CA</v>
      </c>
      <c r="G142" s="9" t="str">
        <f t="array" ref="G142">_xlfn.TEXTJOIN("/",TRUE,IF(E142='Ranking Analysis'!$AK$5:$AK$356,TEXT('Ranking Analysis'!T$5:$T$356,"#,##0"),""))</f>
        <v>271,382</v>
      </c>
      <c r="H142" s="9" t="str">
        <f t="array" ref="H142">_xlfn.TEXTJOIN("/",TRUE,IF(E142='Ranking Analysis'!$AK$5:$AK$356,'Ranking Analysis'!$C$5:$C$356,""))</f>
        <v>California</v>
      </c>
      <c r="I142" s="9" t="str">
        <f t="array" ref="I142">_xlfn.TEXTJOIN("/",TRUE,IF(E142=Other!$B$3:$B$354,Other!$D$3:$D$354,""))</f>
        <v xml:space="preserve"> </v>
      </c>
      <c r="J142" s="4" t="str">
        <f t="array" ref="J142">_xlfn.TEXTJOIN("/",TRUE,IF(E142=Other!$B$3:$B$354,Other!$E$3:$E$354,""))</f>
        <v xml:space="preserve"> </v>
      </c>
    </row>
    <row r="143" spans="5:10" x14ac:dyDescent="0.25">
      <c r="E143" s="12">
        <f t="shared" si="2"/>
        <v>141</v>
      </c>
      <c r="F143" s="70" t="str">
        <f t="array" ref="F143">_xlfn.TEXTJOIN("/",TRUE,IF(E143='Ranking Analysis'!$AK$5:$AK$356,'Ranking Analysis'!$B$5:$B$356,""))</f>
        <v>Missoula MT</v>
      </c>
      <c r="G143" s="9" t="str">
        <f t="array" ref="G143">_xlfn.TEXTJOIN("/",TRUE,IF(E143='Ranking Analysis'!$AK$5:$AK$356,TEXT('Ranking Analysis'!T$5:$T$356,"#,##0"),""))</f>
        <v>117,309</v>
      </c>
      <c r="H143" s="9" t="str">
        <f t="array" ref="H143">_xlfn.TEXTJOIN("/",TRUE,IF(E143='Ranking Analysis'!$AK$5:$AK$356,'Ranking Analysis'!$C$5:$C$356,""))</f>
        <v>Montana</v>
      </c>
      <c r="I143" s="9" t="str">
        <f t="array" ref="I143">_xlfn.TEXTJOIN("/",TRUE,IF(E143=Other!$B$3:$B$354,Other!$D$3:$D$354,""))</f>
        <v xml:space="preserve"> </v>
      </c>
      <c r="J143" s="4" t="str">
        <f t="array" ref="J143">_xlfn.TEXTJOIN("/",TRUE,IF(E143=Other!$B$3:$B$354,Other!$E$3:$E$354,""))</f>
        <v xml:space="preserve"> </v>
      </c>
    </row>
    <row r="144" spans="5:10" x14ac:dyDescent="0.25">
      <c r="E144" s="12">
        <f t="shared" si="2"/>
        <v>142</v>
      </c>
      <c r="F144" s="70" t="str">
        <f t="array" ref="F144">_xlfn.TEXTJOIN("/",TRUE,IF(E144='Ranking Analysis'!$AK$5:$AK$356,'Ranking Analysis'!$B$5:$B$356,""))</f>
        <v>Athens-Clarke County GA</v>
      </c>
      <c r="G144" s="9" t="str">
        <f t="array" ref="G144">_xlfn.TEXTJOIN("/",TRUE,IF(E144='Ranking Analysis'!$AK$5:$AK$356,TEXT('Ranking Analysis'!T$5:$T$356,"#,##0"),""))</f>
        <v>208,458</v>
      </c>
      <c r="H144" s="9" t="str">
        <f t="array" ref="H144">_xlfn.TEXTJOIN("/",TRUE,IF(E144='Ranking Analysis'!$AK$5:$AK$356,'Ranking Analysis'!$C$5:$C$356,""))</f>
        <v>Georgia</v>
      </c>
      <c r="I144" s="9" t="str">
        <f t="array" ref="I144">_xlfn.TEXTJOIN("/",TRUE,IF(E144=Other!$B$3:$B$354,Other!$D$3:$D$354,""))</f>
        <v xml:space="preserve"> </v>
      </c>
      <c r="J144" s="4" t="str">
        <f t="array" ref="J144">_xlfn.TEXTJOIN("/",TRUE,IF(E144=Other!$B$3:$B$354,Other!$E$3:$E$354,""))</f>
        <v xml:space="preserve"> </v>
      </c>
    </row>
    <row r="145" spans="5:10" x14ac:dyDescent="0.25">
      <c r="E145" s="12">
        <f t="shared" si="2"/>
        <v>143</v>
      </c>
      <c r="F145" s="70" t="str">
        <f t="array" ref="F145">_xlfn.TEXTJOIN("/",TRUE,IF(E145='Ranking Analysis'!$AK$5:$AK$356,'Ranking Analysis'!$B$5:$B$356,""))</f>
        <v>Grand Rapids-Wyoming MI</v>
      </c>
      <c r="G145" s="9" t="str">
        <f t="array" ref="G145">_xlfn.TEXTJOIN("/",TRUE,IF(E145='Ranking Analysis'!$AK$5:$AK$356,TEXT('Ranking Analysis'!T$5:$T$356,"#,##0"),""))</f>
        <v>1,062,392</v>
      </c>
      <c r="H145" s="9" t="str">
        <f t="array" ref="H145">_xlfn.TEXTJOIN("/",TRUE,IF(E145='Ranking Analysis'!$AK$5:$AK$356,'Ranking Analysis'!$C$5:$C$356,""))</f>
        <v>Michigan</v>
      </c>
      <c r="I145" s="9" t="str">
        <f t="array" ref="I145">_xlfn.TEXTJOIN("/",TRUE,IF(E145=Other!$B$3:$B$354,Other!$D$3:$D$354,""))</f>
        <v xml:space="preserve"> </v>
      </c>
      <c r="J145" s="4" t="str">
        <f t="array" ref="J145">_xlfn.TEXTJOIN("/",TRUE,IF(E145=Other!$B$3:$B$354,Other!$E$3:$E$354,""))</f>
        <v xml:space="preserve"> </v>
      </c>
    </row>
    <row r="146" spans="5:10" x14ac:dyDescent="0.25">
      <c r="E146" s="12">
        <f t="shared" si="2"/>
        <v>144</v>
      </c>
      <c r="F146" s="70" t="str">
        <f t="array" ref="F146">_xlfn.TEXTJOIN("/",TRUE,IF(E146='Ranking Analysis'!$AK$5:$AK$356,'Ranking Analysis'!$B$5:$B$356,""))</f>
        <v>Columbia MO</v>
      </c>
      <c r="G146" s="9" t="str">
        <f t="array" ref="G146">_xlfn.TEXTJOIN("/",TRUE,IF(E146='Ranking Analysis'!$AK$5:$AK$356,TEXT('Ranking Analysis'!T$5:$T$356,"#,##0"),""))</f>
        <v>205,369</v>
      </c>
      <c r="H146" s="9" t="str">
        <f t="array" ref="H146">_xlfn.TEXTJOIN("/",TRUE,IF(E146='Ranking Analysis'!$AK$5:$AK$356,'Ranking Analysis'!$C$5:$C$356,""))</f>
        <v>Missouri</v>
      </c>
      <c r="I146" s="9" t="str">
        <f t="array" ref="I146">_xlfn.TEXTJOIN("/",TRUE,IF(E146=Other!$B$3:$B$354,Other!$D$3:$D$354,""))</f>
        <v xml:space="preserve"> </v>
      </c>
      <c r="J146" s="4" t="str">
        <f t="array" ref="J146">_xlfn.TEXTJOIN("/",TRUE,IF(E146=Other!$B$3:$B$354,Other!$E$3:$E$354,""))</f>
        <v xml:space="preserve"> </v>
      </c>
    </row>
    <row r="147" spans="5:10" x14ac:dyDescent="0.25">
      <c r="E147" s="12">
        <f t="shared" si="2"/>
        <v>145</v>
      </c>
      <c r="F147" s="70" t="str">
        <f t="array" ref="F147">_xlfn.TEXTJOIN("/",TRUE,IF(E147='Ranking Analysis'!$AK$5:$AK$356,'Ranking Analysis'!$B$5:$B$356,""))</f>
        <v>Corpus Christi TX</v>
      </c>
      <c r="G147" s="9" t="str">
        <f t="array" ref="G147">_xlfn.TEXTJOIN("/",TRUE,IF(E147='Ranking Analysis'!$AK$5:$AK$356,TEXT('Ranking Analysis'!T$5:$T$356,"#,##0"),""))</f>
        <v>428,548</v>
      </c>
      <c r="H147" s="9" t="str">
        <f t="array" ref="H147">_xlfn.TEXTJOIN("/",TRUE,IF(E147='Ranking Analysis'!$AK$5:$AK$356,'Ranking Analysis'!$C$5:$C$356,""))</f>
        <v>Texas</v>
      </c>
      <c r="I147" s="9" t="str">
        <f t="array" ref="I147">_xlfn.TEXTJOIN("/",TRUE,IF(E147=Other!$B$3:$B$354,Other!$D$3:$D$354,""))</f>
        <v xml:space="preserve"> </v>
      </c>
      <c r="J147" s="4" t="str">
        <f t="array" ref="J147">_xlfn.TEXTJOIN("/",TRUE,IF(E147=Other!$B$3:$B$354,Other!$E$3:$E$354,""))</f>
        <v xml:space="preserve"> </v>
      </c>
    </row>
    <row r="148" spans="5:10" x14ac:dyDescent="0.25">
      <c r="E148" s="12">
        <f t="shared" si="2"/>
        <v>146</v>
      </c>
      <c r="F148" s="70" t="str">
        <f t="array" ref="F148">_xlfn.TEXTJOIN("/",TRUE,IF(E148='Ranking Analysis'!$AK$5:$AK$356,'Ranking Analysis'!$B$5:$B$356,""))</f>
        <v>Iowa City IA</v>
      </c>
      <c r="G148" s="9" t="str">
        <f t="array" ref="G148">_xlfn.TEXTJOIN("/",TRUE,IF(E148='Ranking Analysis'!$AK$5:$AK$356,TEXT('Ranking Analysis'!T$5:$T$356,"#,##0"),""))</f>
        <v>170,677</v>
      </c>
      <c r="H148" s="9" t="str">
        <f t="array" ref="H148">_xlfn.TEXTJOIN("/",TRUE,IF(E148='Ranking Analysis'!$AK$5:$AK$356,'Ranking Analysis'!$C$5:$C$356,""))</f>
        <v>Iowa</v>
      </c>
      <c r="I148" s="9" t="str">
        <f t="array" ref="I148">_xlfn.TEXTJOIN("/",TRUE,IF(E148=Other!$B$3:$B$354,Other!$D$3:$D$354,""))</f>
        <v xml:space="preserve"> </v>
      </c>
      <c r="J148" s="4" t="str">
        <f t="array" ref="J148">_xlfn.TEXTJOIN("/",TRUE,IF(E148=Other!$B$3:$B$354,Other!$E$3:$E$354,""))</f>
        <v xml:space="preserve"> </v>
      </c>
    </row>
    <row r="149" spans="5:10" x14ac:dyDescent="0.25">
      <c r="E149" s="12">
        <f t="shared" si="2"/>
        <v>147</v>
      </c>
      <c r="F149" s="70" t="str">
        <f t="array" ref="F149">_xlfn.TEXTJOIN("/",TRUE,IF(E149='Ranking Analysis'!$AK$5:$AK$356,'Ranking Analysis'!$B$5:$B$356,""))</f>
        <v>Reading PA</v>
      </c>
      <c r="G149" s="9" t="str">
        <f t="array" ref="G149">_xlfn.TEXTJOIN("/",TRUE,IF(E149='Ranking Analysis'!$AK$5:$AK$356,TEXT('Ranking Analysis'!T$5:$T$356,"#,##0"),""))</f>
        <v>418,025</v>
      </c>
      <c r="H149" s="9" t="str">
        <f t="array" ref="H149">_xlfn.TEXTJOIN("/",TRUE,IF(E149='Ranking Analysis'!$AK$5:$AK$356,'Ranking Analysis'!$C$5:$C$356,""))</f>
        <v>Pennsylvania</v>
      </c>
      <c r="I149" s="9" t="str">
        <f t="array" ref="I149">_xlfn.TEXTJOIN("/",TRUE,IF(E149=Other!$B$3:$B$354,Other!$D$3:$D$354,""))</f>
        <v xml:space="preserve"> </v>
      </c>
      <c r="J149" s="4" t="str">
        <f t="array" ref="J149">_xlfn.TEXTJOIN("/",TRUE,IF(E149=Other!$B$3:$B$354,Other!$E$3:$E$354,""))</f>
        <v xml:space="preserve"> </v>
      </c>
    </row>
    <row r="150" spans="5:10" x14ac:dyDescent="0.25">
      <c r="E150" s="12">
        <f t="shared" si="2"/>
        <v>148</v>
      </c>
      <c r="F150" s="70" t="str">
        <f t="array" ref="F150">_xlfn.TEXTJOIN("/",TRUE,IF(E150='Ranking Analysis'!$AK$5:$AK$356,'Ranking Analysis'!$B$5:$B$356,""))</f>
        <v>Medford OR</v>
      </c>
      <c r="G150" s="9" t="str">
        <f t="array" ref="G150">_xlfn.TEXTJOIN("/",TRUE,IF(E150='Ranking Analysis'!$AK$5:$AK$356,TEXT('Ranking Analysis'!T$5:$T$356,"#,##0"),""))</f>
        <v>216,574</v>
      </c>
      <c r="H150" s="9" t="str">
        <f t="array" ref="H150">_xlfn.TEXTJOIN("/",TRUE,IF(E150='Ranking Analysis'!$AK$5:$AK$356,'Ranking Analysis'!$C$5:$C$356,""))</f>
        <v>Oregon</v>
      </c>
      <c r="I150" s="9" t="str">
        <f t="array" ref="I150">_xlfn.TEXTJOIN("/",TRUE,IF(E150=Other!$B$3:$B$354,Other!$D$3:$D$354,""))</f>
        <v xml:space="preserve"> </v>
      </c>
      <c r="J150" s="4" t="str">
        <f t="array" ref="J150">_xlfn.TEXTJOIN("/",TRUE,IF(E150=Other!$B$3:$B$354,Other!$E$3:$E$354,""))</f>
        <v xml:space="preserve"> </v>
      </c>
    </row>
    <row r="151" spans="5:10" x14ac:dyDescent="0.25">
      <c r="E151" s="12">
        <f t="shared" si="2"/>
        <v>149</v>
      </c>
      <c r="F151" s="70" t="str">
        <f t="array" ref="F151">_xlfn.TEXTJOIN("/",TRUE,IF(E151='Ranking Analysis'!$AK$5:$AK$356,'Ranking Analysis'!$B$5:$B$356,""))</f>
        <v>Wenatchee WA</v>
      </c>
      <c r="G151" s="9" t="str">
        <f t="array" ref="G151">_xlfn.TEXTJOIN("/",TRUE,IF(E151='Ranking Analysis'!$AK$5:$AK$356,TEXT('Ranking Analysis'!T$5:$T$356,"#,##0"),""))</f>
        <v>118,252</v>
      </c>
      <c r="H151" s="9" t="str">
        <f t="array" ref="H151">_xlfn.TEXTJOIN("/",TRUE,IF(E151='Ranking Analysis'!$AK$5:$AK$356,'Ranking Analysis'!$C$5:$C$356,""))</f>
        <v>Washington</v>
      </c>
      <c r="I151" s="9" t="str">
        <f t="array" ref="I151">_xlfn.TEXTJOIN("/",TRUE,IF(E151=Other!$B$3:$B$354,Other!$D$3:$D$354,""))</f>
        <v xml:space="preserve"> </v>
      </c>
      <c r="J151" s="4" t="str">
        <f t="array" ref="J151">_xlfn.TEXTJOIN("/",TRUE,IF(E151=Other!$B$3:$B$354,Other!$E$3:$E$354,""))</f>
        <v xml:space="preserve"> </v>
      </c>
    </row>
    <row r="152" spans="5:10" ht="30" x14ac:dyDescent="0.25">
      <c r="E152" s="12">
        <f t="shared" si="2"/>
        <v>150</v>
      </c>
      <c r="F152" s="70" t="str">
        <f t="array" ref="F152">_xlfn.TEXTJOIN("/",TRUE,IF(E152='Ranking Analysis'!$AK$5:$AK$356,'Ranking Analysis'!$B$5:$B$356,""))</f>
        <v>Detroit-Warren-Dearborn, MI Metro Area/Salinas CA</v>
      </c>
      <c r="G152" s="9" t="str">
        <f t="array" ref="G152">_xlfn.TEXTJOIN("/",TRUE,IF(E152='Ranking Analysis'!$AK$5:$AK$356,TEXT('Ranking Analysis'!T$5:$T$356,"#,##0"),""))</f>
        <v>4,317,848/433,410</v>
      </c>
      <c r="H152" s="9" t="str">
        <f t="array" ref="H152">_xlfn.TEXTJOIN("/",TRUE,IF(E152='Ranking Analysis'!$AK$5:$AK$356,'Ranking Analysis'!$C$5:$C$356,""))</f>
        <v>Michigan/California</v>
      </c>
      <c r="I152" s="9" t="str">
        <f t="array" ref="I152">_xlfn.TEXTJOIN("/",TRUE,IF(E152=Other!$B$3:$B$354,Other!$D$3:$D$354,""))</f>
        <v xml:space="preserve"> / </v>
      </c>
      <c r="J152" s="4" t="str">
        <f t="array" ref="J152">_xlfn.TEXTJOIN("/",TRUE,IF(E152=Other!$B$3:$B$354,Other!$E$3:$E$354,""))</f>
        <v xml:space="preserve"> / </v>
      </c>
    </row>
    <row r="153" spans="5:10" x14ac:dyDescent="0.25">
      <c r="E153" s="12">
        <f t="shared" si="2"/>
        <v>151</v>
      </c>
      <c r="F153" s="70" t="str">
        <f t="array" ref="F153">_xlfn.TEXTJOIN("/",TRUE,IF(E153='Ranking Analysis'!$AK$5:$AK$356,'Ranking Analysis'!$B$5:$B$356,""))</f>
        <v>Hartford-West Hartford-East Hartford CT</v>
      </c>
      <c r="G153" s="9" t="str">
        <f t="array" ref="G153">_xlfn.TEXTJOIN("/",TRUE,IF(E153='Ranking Analysis'!$AK$5:$AK$356,TEXT('Ranking Analysis'!T$5:$T$356,"#,##0"),""))</f>
        <v>1,207,677</v>
      </c>
      <c r="H153" s="9" t="str">
        <f t="array" ref="H153">_xlfn.TEXTJOIN("/",TRUE,IF(E153='Ranking Analysis'!$AK$5:$AK$356,'Ranking Analysis'!$C$5:$C$356,""))</f>
        <v>Connecticut</v>
      </c>
      <c r="I153" s="9" t="str">
        <f t="array" ref="I153">_xlfn.TEXTJOIN("/",TRUE,IF(E153=Other!$B$3:$B$354,Other!$D$3:$D$354,""))</f>
        <v xml:space="preserve"> </v>
      </c>
      <c r="J153" s="4" t="str">
        <f t="array" ref="J153">_xlfn.TEXTJOIN("/",TRUE,IF(E153=Other!$B$3:$B$354,Other!$E$3:$E$354,""))</f>
        <v xml:space="preserve"> </v>
      </c>
    </row>
    <row r="154" spans="5:10" x14ac:dyDescent="0.25">
      <c r="E154" s="12">
        <f t="shared" si="2"/>
        <v>152</v>
      </c>
      <c r="F154" s="70" t="str">
        <f t="array" ref="F154">_xlfn.TEXTJOIN("/",TRUE,IF(E154='Ranking Analysis'!$AK$5:$AK$356,'Ranking Analysis'!$B$5:$B$356,""))</f>
        <v>Worcester MA</v>
      </c>
      <c r="G154" s="9" t="str">
        <f t="array" ref="G154">_xlfn.TEXTJOIN("/",TRUE,IF(E154='Ranking Analysis'!$AK$5:$AK$356,TEXT('Ranking Analysis'!T$5:$T$356,"#,##0"),""))</f>
        <v>941,338</v>
      </c>
      <c r="H154" s="9" t="str">
        <f t="array" ref="H154">_xlfn.TEXTJOIN("/",TRUE,IF(E154='Ranking Analysis'!$AK$5:$AK$356,'Ranking Analysis'!$C$5:$C$356,""))</f>
        <v>Massachusetts</v>
      </c>
      <c r="I154" s="9" t="str">
        <f t="array" ref="I154">_xlfn.TEXTJOIN("/",TRUE,IF(E154=Other!$B$3:$B$354,Other!$D$3:$D$354,""))</f>
        <v xml:space="preserve"> </v>
      </c>
      <c r="J154" s="4" t="str">
        <f t="array" ref="J154">_xlfn.TEXTJOIN("/",TRUE,IF(E154=Other!$B$3:$B$354,Other!$E$3:$E$354,""))</f>
        <v xml:space="preserve"> </v>
      </c>
    </row>
    <row r="155" spans="5:10" x14ac:dyDescent="0.25">
      <c r="E155" s="12">
        <f t="shared" si="2"/>
        <v>153</v>
      </c>
      <c r="F155" s="70" t="str">
        <f t="array" ref="F155">_xlfn.TEXTJOIN("/",TRUE,IF(E155='Ranking Analysis'!$AK$5:$AK$356,'Ranking Analysis'!$B$5:$B$356,""))</f>
        <v>Sherman-Denison TX</v>
      </c>
      <c r="G155" s="9" t="str">
        <f t="array" ref="G155">_xlfn.TEXTJOIN("/",TRUE,IF(E155='Ranking Analysis'!$AK$5:$AK$356,TEXT('Ranking Analysis'!T$5:$T$356,"#,##0"),""))</f>
        <v>131,014</v>
      </c>
      <c r="H155" s="9" t="str">
        <f t="array" ref="H155">_xlfn.TEXTJOIN("/",TRUE,IF(E155='Ranking Analysis'!$AK$5:$AK$356,'Ranking Analysis'!$C$5:$C$356,""))</f>
        <v>Texas</v>
      </c>
      <c r="I155" s="9" t="str">
        <f t="array" ref="I155">_xlfn.TEXTJOIN("/",TRUE,IF(E155=Other!$B$3:$B$354,Other!$D$3:$D$354,""))</f>
        <v xml:space="preserve"> </v>
      </c>
      <c r="J155" s="4" t="str">
        <f t="array" ref="J155">_xlfn.TEXTJOIN("/",TRUE,IF(E155=Other!$B$3:$B$354,Other!$E$3:$E$354,""))</f>
        <v xml:space="preserve"> </v>
      </c>
    </row>
    <row r="156" spans="5:10" x14ac:dyDescent="0.25">
      <c r="E156" s="12">
        <f t="shared" si="2"/>
        <v>154</v>
      </c>
      <c r="F156" s="70" t="str">
        <f t="array" ref="F156">_xlfn.TEXTJOIN("/",TRUE,IF(E156='Ranking Analysis'!$AK$5:$AK$356,'Ranking Analysis'!$B$5:$B$356,""))</f>
        <v>Yuba City CA</v>
      </c>
      <c r="G156" s="9" t="str">
        <f t="array" ref="G156">_xlfn.TEXTJOIN("/",TRUE,IF(E156='Ranking Analysis'!$AK$5:$AK$356,TEXT('Ranking Analysis'!T$5:$T$356,"#,##0"),""))</f>
        <v>172,469</v>
      </c>
      <c r="H156" s="9" t="str">
        <f t="array" ref="H156">_xlfn.TEXTJOIN("/",TRUE,IF(E156='Ranking Analysis'!$AK$5:$AK$356,'Ranking Analysis'!$C$5:$C$356,""))</f>
        <v>California</v>
      </c>
      <c r="I156" s="9" t="str">
        <f t="array" ref="I156">_xlfn.TEXTJOIN("/",TRUE,IF(E156=Other!$B$3:$B$354,Other!$D$3:$D$354,""))</f>
        <v xml:space="preserve"> </v>
      </c>
      <c r="J156" s="4" t="str">
        <f t="array" ref="J156">_xlfn.TEXTJOIN("/",TRUE,IF(E156=Other!$B$3:$B$354,Other!$E$3:$E$354,""))</f>
        <v xml:space="preserve"> </v>
      </c>
    </row>
    <row r="157" spans="5:10" x14ac:dyDescent="0.25">
      <c r="E157" s="12">
        <f t="shared" si="2"/>
        <v>155</v>
      </c>
      <c r="F157" s="70" t="str">
        <f t="array" ref="F157">_xlfn.TEXTJOIN("/",TRUE,IF(E157='Ranking Analysis'!$AK$5:$AK$356,'Ranking Analysis'!$B$5:$B$356,""))</f>
        <v>Burlington NC</v>
      </c>
      <c r="G157" s="9" t="str">
        <f t="array" ref="G157">_xlfn.TEXTJOIN("/",TRUE,IF(E157='Ranking Analysis'!$AK$5:$AK$356,TEXT('Ranking Analysis'!T$5:$T$356,"#,##0"),""))</f>
        <v>163,324</v>
      </c>
      <c r="H157" s="9" t="str">
        <f t="array" ref="H157">_xlfn.TEXTJOIN("/",TRUE,IF(E157='Ranking Analysis'!$AK$5:$AK$356,'Ranking Analysis'!$C$5:$C$356,""))</f>
        <v>North Carolina</v>
      </c>
      <c r="I157" s="9" t="str">
        <f t="array" ref="I157">_xlfn.TEXTJOIN("/",TRUE,IF(E157=Other!$B$3:$B$354,Other!$D$3:$D$354,""))</f>
        <v xml:space="preserve"> </v>
      </c>
      <c r="J157" s="4" t="str">
        <f t="array" ref="J157">_xlfn.TEXTJOIN("/",TRUE,IF(E157=Other!$B$3:$B$354,Other!$E$3:$E$354,""))</f>
        <v xml:space="preserve"> </v>
      </c>
    </row>
    <row r="158" spans="5:10" x14ac:dyDescent="0.25">
      <c r="E158" s="12">
        <f t="shared" si="2"/>
        <v>156</v>
      </c>
      <c r="F158" s="70" t="str">
        <f t="array" ref="F158">_xlfn.TEXTJOIN("/",TRUE,IF(E158='Ranking Analysis'!$AK$5:$AK$356,'Ranking Analysis'!$B$5:$B$356,""))</f>
        <v>Modesto CA</v>
      </c>
      <c r="G158" s="9" t="str">
        <f t="array" ref="G158">_xlfn.TEXTJOIN("/",TRUE,IF(E158='Ranking Analysis'!$AK$5:$AK$356,TEXT('Ranking Analysis'!T$5:$T$356,"#,##0"),""))</f>
        <v>543,194</v>
      </c>
      <c r="H158" s="9" t="str">
        <f t="array" ref="H158">_xlfn.TEXTJOIN("/",TRUE,IF(E158='Ranking Analysis'!$AK$5:$AK$356,'Ranking Analysis'!$C$5:$C$356,""))</f>
        <v>California</v>
      </c>
      <c r="I158" s="9" t="str">
        <f t="array" ref="I158">_xlfn.TEXTJOIN("/",TRUE,IF(E158=Other!$B$3:$B$354,Other!$D$3:$D$354,""))</f>
        <v xml:space="preserve"> </v>
      </c>
      <c r="J158" s="4" t="str">
        <f t="array" ref="J158">_xlfn.TEXTJOIN("/",TRUE,IF(E158=Other!$B$3:$B$354,Other!$E$3:$E$354,""))</f>
        <v xml:space="preserve"> </v>
      </c>
    </row>
    <row r="159" spans="5:10" x14ac:dyDescent="0.25">
      <c r="E159" s="12">
        <f t="shared" si="2"/>
        <v>157</v>
      </c>
      <c r="F159" s="70" t="str">
        <f t="array" ref="F159">_xlfn.TEXTJOIN("/",TRUE,IF(E159='Ranking Analysis'!$AK$5:$AK$356,'Ranking Analysis'!$B$5:$B$356,""))</f>
        <v>Baton Rouge LA</v>
      </c>
      <c r="G159" s="9" t="str">
        <f t="array" ref="G159">_xlfn.TEXTJOIN("/",TRUE,IF(E159='Ranking Analysis'!$AK$5:$AK$356,TEXT('Ranking Analysis'!T$5:$T$356,"#,##0"),""))</f>
        <v>854,319</v>
      </c>
      <c r="H159" s="9" t="str">
        <f t="array" ref="H159">_xlfn.TEXTJOIN("/",TRUE,IF(E159='Ranking Analysis'!$AK$5:$AK$356,'Ranking Analysis'!$C$5:$C$356,""))</f>
        <v>Louisiana</v>
      </c>
      <c r="I159" s="9" t="str">
        <f t="array" ref="I159">_xlfn.TEXTJOIN("/",TRUE,IF(E159=Other!$B$3:$B$354,Other!$D$3:$D$354,""))</f>
        <v xml:space="preserve"> </v>
      </c>
      <c r="J159" s="4" t="str">
        <f t="array" ref="J159">_xlfn.TEXTJOIN("/",TRUE,IF(E159=Other!$B$3:$B$354,Other!$E$3:$E$354,""))</f>
        <v xml:space="preserve"> </v>
      </c>
    </row>
    <row r="160" spans="5:10" x14ac:dyDescent="0.25">
      <c r="E160" s="12">
        <f t="shared" si="2"/>
        <v>158</v>
      </c>
      <c r="F160" s="70" t="str">
        <f t="array" ref="F160">_xlfn.TEXTJOIN("/",TRUE,IF(E160='Ranking Analysis'!$AK$5:$AK$356,'Ranking Analysis'!$B$5:$B$356,""))</f>
        <v>Mount Vernon-Anacortes WA</v>
      </c>
      <c r="G160" s="9" t="str">
        <f t="array" ref="G160">_xlfn.TEXTJOIN("/",TRUE,IF(E160='Ranking Analysis'!$AK$5:$AK$356,TEXT('Ranking Analysis'!T$5:$T$356,"#,##0"),""))</f>
        <v>125,612</v>
      </c>
      <c r="H160" s="9" t="str">
        <f t="array" ref="H160">_xlfn.TEXTJOIN("/",TRUE,IF(E160='Ranking Analysis'!$AK$5:$AK$356,'Ranking Analysis'!$C$5:$C$356,""))</f>
        <v>Washington</v>
      </c>
      <c r="I160" s="9" t="str">
        <f t="array" ref="I160">_xlfn.TEXTJOIN("/",TRUE,IF(E160=Other!$B$3:$B$354,Other!$D$3:$D$354,""))</f>
        <v xml:space="preserve"> </v>
      </c>
      <c r="J160" s="4" t="str">
        <f t="array" ref="J160">_xlfn.TEXTJOIN("/",TRUE,IF(E160=Other!$B$3:$B$354,Other!$E$3:$E$354,""))</f>
        <v xml:space="preserve"> </v>
      </c>
    </row>
    <row r="161" spans="5:10" x14ac:dyDescent="0.25">
      <c r="E161" s="12">
        <f t="shared" si="2"/>
        <v>159</v>
      </c>
      <c r="F161" s="70" t="str">
        <f t="array" ref="F161">_xlfn.TEXTJOIN("/",TRUE,IF(E161='Ranking Analysis'!$AK$5:$AK$356,'Ranking Analysis'!$B$5:$B$356,""))</f>
        <v>New Haven-Milford CT</v>
      </c>
      <c r="G161" s="9" t="str">
        <f t="array" ref="G161">_xlfn.TEXTJOIN("/",TRUE,IF(E161='Ranking Analysis'!$AK$5:$AK$356,TEXT('Ranking Analysis'!T$5:$T$356,"#,##0"),""))</f>
        <v>857,513</v>
      </c>
      <c r="H161" s="9" t="str">
        <f t="array" ref="H161">_xlfn.TEXTJOIN("/",TRUE,IF(E161='Ranking Analysis'!$AK$5:$AK$356,'Ranking Analysis'!$C$5:$C$356,""))</f>
        <v>Connecticut</v>
      </c>
      <c r="I161" s="9" t="str">
        <f t="array" ref="I161">_xlfn.TEXTJOIN("/",TRUE,IF(E161=Other!$B$3:$B$354,Other!$D$3:$D$354,""))</f>
        <v xml:space="preserve"> </v>
      </c>
      <c r="J161" s="4" t="str">
        <f t="array" ref="J161">_xlfn.TEXTJOIN("/",TRUE,IF(E161=Other!$B$3:$B$354,Other!$E$3:$E$354,""))</f>
        <v xml:space="preserve"> </v>
      </c>
    </row>
    <row r="162" spans="5:10" x14ac:dyDescent="0.25">
      <c r="E162" s="12">
        <f t="shared" si="2"/>
        <v>160</v>
      </c>
      <c r="F162" s="70" t="str">
        <f t="array" ref="F162">_xlfn.TEXTJOIN("/",TRUE,IF(E162='Ranking Analysis'!$AK$5:$AK$356,'Ranking Analysis'!$B$5:$B$356,""))</f>
        <v>Yakima WA</v>
      </c>
      <c r="G162" s="9" t="str">
        <f t="array" ref="G162">_xlfn.TEXTJOIN("/",TRUE,IF(E162='Ranking Analysis'!$AK$5:$AK$356,TEXT('Ranking Analysis'!T$5:$T$356,"#,##0"),""))</f>
        <v>249,697</v>
      </c>
      <c r="H162" s="9" t="str">
        <f t="array" ref="H162">_xlfn.TEXTJOIN("/",TRUE,IF(E162='Ranking Analysis'!$AK$5:$AK$356,'Ranking Analysis'!$C$5:$C$356,""))</f>
        <v>Washington</v>
      </c>
      <c r="I162" s="9" t="str">
        <f t="array" ref="I162">_xlfn.TEXTJOIN("/",TRUE,IF(E162=Other!$B$3:$B$354,Other!$D$3:$D$354,""))</f>
        <v xml:space="preserve"> </v>
      </c>
      <c r="J162" s="4" t="str">
        <f t="array" ref="J162">_xlfn.TEXTJOIN("/",TRUE,IF(E162=Other!$B$3:$B$354,Other!$E$3:$E$354,""))</f>
        <v xml:space="preserve"> </v>
      </c>
    </row>
    <row r="163" spans="5:10" x14ac:dyDescent="0.25">
      <c r="E163" s="12">
        <f t="shared" si="2"/>
        <v>161</v>
      </c>
      <c r="F163" s="70" t="str">
        <f t="array" ref="F163">_xlfn.TEXTJOIN("/",TRUE,IF(E163='Ranking Analysis'!$AK$5:$AK$356,'Ranking Analysis'!$B$5:$B$356,""))</f>
        <v>Jacksonville NC</v>
      </c>
      <c r="G163" s="9" t="str">
        <f t="array" ref="G163">_xlfn.TEXTJOIN("/",TRUE,IF(E163='Ranking Analysis'!$AK$5:$AK$356,TEXT('Ranking Analysis'!T$5:$T$356,"#,##0"),""))</f>
        <v>195,069</v>
      </c>
      <c r="H163" s="9" t="str">
        <f t="array" ref="H163">_xlfn.TEXTJOIN("/",TRUE,IF(E163='Ranking Analysis'!$AK$5:$AK$356,'Ranking Analysis'!$C$5:$C$356,""))</f>
        <v>North Carolina</v>
      </c>
      <c r="I163" s="9" t="str">
        <f t="array" ref="I163">_xlfn.TEXTJOIN("/",TRUE,IF(E163=Other!$B$3:$B$354,Other!$D$3:$D$354,""))</f>
        <v xml:space="preserve"> </v>
      </c>
      <c r="J163" s="4" t="str">
        <f t="array" ref="J163">_xlfn.TEXTJOIN("/",TRUE,IF(E163=Other!$B$3:$B$354,Other!$E$3:$E$354,""))</f>
        <v xml:space="preserve"> </v>
      </c>
    </row>
    <row r="164" spans="5:10" x14ac:dyDescent="0.25">
      <c r="E164" s="12">
        <f t="shared" si="2"/>
        <v>162</v>
      </c>
      <c r="F164" s="70" t="str">
        <f t="array" ref="F164">_xlfn.TEXTJOIN("/",TRUE,IF(E164='Ranking Analysis'!$AK$5:$AK$356,'Ranking Analysis'!$B$5:$B$356,""))</f>
        <v>Bridgeport-Stamford-Norwalk CT</v>
      </c>
      <c r="G164" s="9" t="str">
        <f t="array" ref="G164">_xlfn.TEXTJOIN("/",TRUE,IF(E164='Ranking Analysis'!$AK$5:$AK$356,TEXT('Ranking Analysis'!T$5:$T$356,"#,##0"),""))</f>
        <v>943,926</v>
      </c>
      <c r="H164" s="9" t="str">
        <f t="array" ref="H164">_xlfn.TEXTJOIN("/",TRUE,IF(E164='Ranking Analysis'!$AK$5:$AK$356,'Ranking Analysis'!$C$5:$C$356,""))</f>
        <v>Connecticut</v>
      </c>
      <c r="I164" s="9" t="str">
        <f t="array" ref="I164">_xlfn.TEXTJOIN("/",TRUE,IF(E164=Other!$B$3:$B$354,Other!$D$3:$D$354,""))</f>
        <v xml:space="preserve"> </v>
      </c>
      <c r="J164" s="4" t="str">
        <f t="array" ref="J164">_xlfn.TEXTJOIN("/",TRUE,IF(E164=Other!$B$3:$B$354,Other!$E$3:$E$354,""))</f>
        <v xml:space="preserve"> </v>
      </c>
    </row>
    <row r="165" spans="5:10" x14ac:dyDescent="0.25">
      <c r="E165" s="12">
        <f t="shared" si="2"/>
        <v>163</v>
      </c>
      <c r="F165" s="70" t="str">
        <f t="array" ref="F165">_xlfn.TEXTJOIN("/",TRUE,IF(E165='Ranking Analysis'!$AK$5:$AK$356,'Ranking Analysis'!$B$5:$B$356,""))</f>
        <v>Syracuse NY</v>
      </c>
      <c r="G165" s="9" t="str">
        <f t="array" ref="G165">_xlfn.TEXTJOIN("/",TRUE,IF(E165='Ranking Analysis'!$AK$5:$AK$356,TEXT('Ranking Analysis'!T$5:$T$356,"#,##0"),""))</f>
        <v>652,415</v>
      </c>
      <c r="H165" s="9" t="str">
        <f t="array" ref="H165">_xlfn.TEXTJOIN("/",TRUE,IF(E165='Ranking Analysis'!$AK$5:$AK$356,'Ranking Analysis'!$C$5:$C$356,""))</f>
        <v>New York</v>
      </c>
      <c r="I165" s="9" t="str">
        <f t="array" ref="I165">_xlfn.TEXTJOIN("/",TRUE,IF(E165=Other!$B$3:$B$354,Other!$D$3:$D$354,""))</f>
        <v xml:space="preserve"> </v>
      </c>
      <c r="J165" s="4" t="str">
        <f t="array" ref="J165">_xlfn.TEXTJOIN("/",TRUE,IF(E165=Other!$B$3:$B$354,Other!$E$3:$E$354,""))</f>
        <v xml:space="preserve"> </v>
      </c>
    </row>
    <row r="166" spans="5:10" x14ac:dyDescent="0.25">
      <c r="E166" s="12">
        <f t="shared" si="2"/>
        <v>164</v>
      </c>
      <c r="F166" s="70" t="str">
        <f t="array" ref="F166">_xlfn.TEXTJOIN("/",TRUE,IF(E166='Ranking Analysis'!$AK$5:$AK$356,'Ranking Analysis'!$B$5:$B$356,""))</f>
        <v>Rochester NY/San Luis Obispo-Paso Robles CA</v>
      </c>
      <c r="G166" s="9" t="str">
        <f t="array" ref="G166">_xlfn.TEXTJOIN("/",TRUE,IF(E166='Ranking Analysis'!$AK$5:$AK$356,TEXT('Ranking Analysis'!T$5:$T$356,"#,##0"),""))</f>
        <v>1,072,876/282,165</v>
      </c>
      <c r="H166" s="9" t="str">
        <f t="array" ref="H166">_xlfn.TEXTJOIN("/",TRUE,IF(E166='Ranking Analysis'!$AK$5:$AK$356,'Ranking Analysis'!$C$5:$C$356,""))</f>
        <v>New York/California</v>
      </c>
      <c r="I166" s="9" t="str">
        <f t="array" ref="I166">_xlfn.TEXTJOIN("/",TRUE,IF(E166=Other!$B$3:$B$354,Other!$D$3:$D$354,""))</f>
        <v xml:space="preserve"> / </v>
      </c>
      <c r="J166" s="4" t="str">
        <f t="array" ref="J166">_xlfn.TEXTJOIN("/",TRUE,IF(E166=Other!$B$3:$B$354,Other!$E$3:$E$354,""))</f>
        <v xml:space="preserve"> / </v>
      </c>
    </row>
    <row r="167" spans="5:10" x14ac:dyDescent="0.25">
      <c r="E167" s="12">
        <f t="shared" si="2"/>
        <v>165</v>
      </c>
      <c r="F167" s="70" t="str">
        <f t="array" ref="F167">_xlfn.TEXTJOIN("/",TRUE,IF(E167='Ranking Analysis'!$AK$5:$AK$356,'Ranking Analysis'!$B$5:$B$356,""))</f>
        <v>Tuscaloosa AL</v>
      </c>
      <c r="G167" s="9" t="str">
        <f t="array" ref="G167">_xlfn.TEXTJOIN("/",TRUE,IF(E167='Ranking Analysis'!$AK$5:$AK$356,TEXT('Ranking Analysis'!T$5:$T$356,"#,##0"),""))</f>
        <v>250,680</v>
      </c>
      <c r="H167" s="9" t="str">
        <f t="array" ref="H167">_xlfn.TEXTJOIN("/",TRUE,IF(E167='Ranking Analysis'!$AK$5:$AK$356,'Ranking Analysis'!$C$5:$C$356,""))</f>
        <v>Alabama</v>
      </c>
      <c r="I167" s="9" t="str">
        <f t="array" ref="I167">_xlfn.TEXTJOIN("/",TRUE,IF(E167=Other!$B$3:$B$354,Other!$D$3:$D$354,""))</f>
        <v xml:space="preserve"> </v>
      </c>
      <c r="J167" s="4" t="str">
        <f t="array" ref="J167">_xlfn.TEXTJOIN("/",TRUE,IF(E167=Other!$B$3:$B$354,Other!$E$3:$E$354,""))</f>
        <v xml:space="preserve"> </v>
      </c>
    </row>
    <row r="168" spans="5:10" x14ac:dyDescent="0.25">
      <c r="E168" s="12">
        <f t="shared" si="2"/>
        <v>166</v>
      </c>
      <c r="F168" s="70" t="str">
        <f t="array" ref="F168">_xlfn.TEXTJOIN("/",TRUE,IF(E168='Ranking Analysis'!$AK$5:$AK$356,'Ranking Analysis'!$B$5:$B$356,""))</f>
        <v>New Orleans-Metairie-Kenner LA</v>
      </c>
      <c r="G168" s="9" t="str">
        <f t="array" ref="G168">_xlfn.TEXTJOIN("/",TRUE,IF(E168='Ranking Analysis'!$AK$5:$AK$356,TEXT('Ranking Analysis'!T$5:$T$356,"#,##0"),""))</f>
        <v>1,267,777</v>
      </c>
      <c r="H168" s="9" t="str">
        <f t="array" ref="H168">_xlfn.TEXTJOIN("/",TRUE,IF(E168='Ranking Analysis'!$AK$5:$AK$356,'Ranking Analysis'!$C$5:$C$356,""))</f>
        <v>Louisiana</v>
      </c>
      <c r="I168" s="9" t="str">
        <f t="array" ref="I168">_xlfn.TEXTJOIN("/",TRUE,IF(E168=Other!$B$3:$B$354,Other!$D$3:$D$354,""))</f>
        <v xml:space="preserve"> </v>
      </c>
      <c r="J168" s="4" t="str">
        <f t="array" ref="J168">_xlfn.TEXTJOIN("/",TRUE,IF(E168=Other!$B$3:$B$354,Other!$E$3:$E$354,""))</f>
        <v xml:space="preserve"> </v>
      </c>
    </row>
    <row r="169" spans="5:10" x14ac:dyDescent="0.25">
      <c r="E169" s="12">
        <f t="shared" si="2"/>
        <v>167</v>
      </c>
      <c r="F169" s="70" t="str">
        <f t="array" ref="F169">_xlfn.TEXTJOIN("/",TRUE,IF(E169='Ranking Analysis'!$AK$5:$AK$356,'Ranking Analysis'!$B$5:$B$356,""))</f>
        <v>Green Bay WI</v>
      </c>
      <c r="G169" s="9" t="str">
        <f t="array" ref="G169">_xlfn.TEXTJOIN("/",TRUE,IF(E169='Ranking Analysis'!$AK$5:$AK$356,TEXT('Ranking Analysis'!T$5:$T$356,"#,##0"),""))</f>
        <v>319,401</v>
      </c>
      <c r="H169" s="9" t="str">
        <f t="array" ref="H169">_xlfn.TEXTJOIN("/",TRUE,IF(E169='Ranking Analysis'!$AK$5:$AK$356,'Ranking Analysis'!$C$5:$C$356,""))</f>
        <v>Wisconsin</v>
      </c>
      <c r="I169" s="9" t="str">
        <f t="array" ref="I169">_xlfn.TEXTJOIN("/",TRUE,IF(E169=Other!$B$3:$B$354,Other!$D$3:$D$354,""))</f>
        <v xml:space="preserve"> </v>
      </c>
      <c r="J169" s="4" t="str">
        <f t="array" ref="J169">_xlfn.TEXTJOIN("/",TRUE,IF(E169=Other!$B$3:$B$354,Other!$E$3:$E$354,""))</f>
        <v xml:space="preserve"> </v>
      </c>
    </row>
    <row r="170" spans="5:10" x14ac:dyDescent="0.25">
      <c r="E170" s="12">
        <f t="shared" si="2"/>
        <v>168</v>
      </c>
      <c r="F170" s="70" t="str">
        <f t="array" ref="F170">_xlfn.TEXTJOIN("/",TRUE,IF(E170='Ranking Analysis'!$AK$5:$AK$356,'Ranking Analysis'!$B$5:$B$356,""))</f>
        <v>Billings MT</v>
      </c>
      <c r="G170" s="9" t="str">
        <f t="array" ref="G170">_xlfn.TEXTJOIN("/",TRUE,IF(E170='Ranking Analysis'!$AK$5:$AK$356,TEXT('Ranking Analysis'!T$5:$T$356,"#,##0"),""))</f>
        <v>179,070</v>
      </c>
      <c r="H170" s="9" t="str">
        <f t="array" ref="H170">_xlfn.TEXTJOIN("/",TRUE,IF(E170='Ranking Analysis'!$AK$5:$AK$356,'Ranking Analysis'!$C$5:$C$356,""))</f>
        <v>Montana</v>
      </c>
      <c r="I170" s="9" t="str">
        <f t="array" ref="I170">_xlfn.TEXTJOIN("/",TRUE,IF(E170=Other!$B$3:$B$354,Other!$D$3:$D$354,""))</f>
        <v xml:space="preserve"> </v>
      </c>
      <c r="J170" s="4" t="str">
        <f t="array" ref="J170">_xlfn.TEXTJOIN("/",TRUE,IF(E170=Other!$B$3:$B$354,Other!$E$3:$E$354,""))</f>
        <v xml:space="preserve"> </v>
      </c>
    </row>
    <row r="171" spans="5:10" x14ac:dyDescent="0.25">
      <c r="E171" s="12">
        <f t="shared" si="2"/>
        <v>169</v>
      </c>
      <c r="F171" s="70" t="str">
        <f t="array" ref="F171">_xlfn.TEXTJOIN("/",TRUE,IF(E171='Ranking Analysis'!$AK$5:$AK$356,'Ranking Analysis'!$B$5:$B$356,""))</f>
        <v>Rapid City SD</v>
      </c>
      <c r="G171" s="9" t="str">
        <f t="array" ref="G171">_xlfn.TEXTJOIN("/",TRUE,IF(E171='Ranking Analysis'!$AK$5:$AK$356,TEXT('Ranking Analysis'!T$5:$T$356,"#,##0"),""))</f>
        <v>138,403</v>
      </c>
      <c r="H171" s="9" t="str">
        <f t="array" ref="H171">_xlfn.TEXTJOIN("/",TRUE,IF(E171='Ranking Analysis'!$AK$5:$AK$356,'Ranking Analysis'!$C$5:$C$356,""))</f>
        <v>South Dakota</v>
      </c>
      <c r="I171" s="9" t="str">
        <f t="array" ref="I171">_xlfn.TEXTJOIN("/",TRUE,IF(E171=Other!$B$3:$B$354,Other!$D$3:$D$354,""))</f>
        <v xml:space="preserve"> </v>
      </c>
      <c r="J171" s="4" t="str">
        <f t="array" ref="J171">_xlfn.TEXTJOIN("/",TRUE,IF(E171=Other!$B$3:$B$354,Other!$E$3:$E$354,""))</f>
        <v xml:space="preserve"> </v>
      </c>
    </row>
    <row r="172" spans="5:10" x14ac:dyDescent="0.25">
      <c r="E172" s="12">
        <f t="shared" si="2"/>
        <v>170</v>
      </c>
      <c r="F172" s="70" t="str">
        <f t="array" ref="F172">_xlfn.TEXTJOIN("/",TRUE,IF(E172='Ranking Analysis'!$AK$5:$AK$356,'Ranking Analysis'!$B$5:$B$356,""))</f>
        <v>Hickory-Lenoir-Morganton NC</v>
      </c>
      <c r="G172" s="9" t="str">
        <f t="array" ref="G172">_xlfn.TEXTJOIN("/",TRUE,IF(E172='Ranking Analysis'!$AK$5:$AK$356,TEXT('Ranking Analysis'!T$5:$T$356,"#,##0"),""))</f>
        <v>366,678</v>
      </c>
      <c r="H172" s="9" t="str">
        <f t="array" ref="H172">_xlfn.TEXTJOIN("/",TRUE,IF(E172='Ranking Analysis'!$AK$5:$AK$356,'Ranking Analysis'!$C$5:$C$356,""))</f>
        <v>North Carolina</v>
      </c>
      <c r="I172" s="9" t="str">
        <f t="array" ref="I172">_xlfn.TEXTJOIN("/",TRUE,IF(E172=Other!$B$3:$B$354,Other!$D$3:$D$354,""))</f>
        <v xml:space="preserve"> </v>
      </c>
      <c r="J172" s="4" t="str">
        <f t="array" ref="J172">_xlfn.TEXTJOIN("/",TRUE,IF(E172=Other!$B$3:$B$354,Other!$E$3:$E$354,""))</f>
        <v xml:space="preserve"> </v>
      </c>
    </row>
    <row r="173" spans="5:10" x14ac:dyDescent="0.25">
      <c r="E173" s="12">
        <f t="shared" si="2"/>
        <v>171</v>
      </c>
      <c r="F173" s="70" t="str">
        <f t="array" ref="F173">_xlfn.TEXTJOIN("/",TRUE,IF(E173='Ranking Analysis'!$AK$5:$AK$356,'Ranking Analysis'!$B$5:$B$356,""))</f>
        <v>Corvallis OR/Greenville NC</v>
      </c>
      <c r="G173" s="9" t="str">
        <f t="array" ref="G173">_xlfn.TEXTJOIN("/",TRUE,IF(E173='Ranking Analysis'!$AK$5:$AK$356,TEXT('Ranking Analysis'!T$5:$T$356,"#,##0"),""))</f>
        <v>91,107/178,433</v>
      </c>
      <c r="H173" s="9" t="str">
        <f t="array" ref="H173">_xlfn.TEXTJOIN("/",TRUE,IF(E173='Ranking Analysis'!$AK$5:$AK$356,'Ranking Analysis'!$C$5:$C$356,""))</f>
        <v>Oregon/North Carolina</v>
      </c>
      <c r="I173" s="9" t="str">
        <f t="array" ref="I173">_xlfn.TEXTJOIN("/",TRUE,IF(E173=Other!$B$3:$B$354,Other!$D$3:$D$354,""))</f>
        <v xml:space="preserve"> / </v>
      </c>
      <c r="J173" s="4" t="str">
        <f t="array" ref="J173">_xlfn.TEXTJOIN("/",TRUE,IF(E173=Other!$B$3:$B$354,Other!$E$3:$E$354,""))</f>
        <v xml:space="preserve"> / </v>
      </c>
    </row>
    <row r="174" spans="5:10" x14ac:dyDescent="0.25">
      <c r="E174" s="12">
        <f t="shared" si="2"/>
        <v>172</v>
      </c>
      <c r="F174" s="70" t="str">
        <f t="array" ref="F174">_xlfn.TEXTJOIN("/",TRUE,IF(E174='Ranking Analysis'!$AK$5:$AK$356,'Ranking Analysis'!$B$5:$B$356,""))</f>
        <v>Cleveland-Elyria-Mentor OH</v>
      </c>
      <c r="G174" s="9" t="str">
        <f t="array" ref="G174">_xlfn.TEXTJOIN("/",TRUE,IF(E174='Ranking Analysis'!$AK$5:$AK$356,TEXT('Ranking Analysis'!T$5:$T$356,"#,##0"),""))</f>
        <v>2,056,898</v>
      </c>
      <c r="H174" s="9" t="str">
        <f t="array" ref="H174">_xlfn.TEXTJOIN("/",TRUE,IF(E174='Ranking Analysis'!$AK$5:$AK$356,'Ranking Analysis'!$C$5:$C$356,""))</f>
        <v>Ohio</v>
      </c>
      <c r="I174" s="9" t="str">
        <f t="array" ref="I174">_xlfn.TEXTJOIN("/",TRUE,IF(E174=Other!$B$3:$B$354,Other!$D$3:$D$354,""))</f>
        <v xml:space="preserve"> </v>
      </c>
      <c r="J174" s="4" t="str">
        <f t="array" ref="J174">_xlfn.TEXTJOIN("/",TRUE,IF(E174=Other!$B$3:$B$354,Other!$E$3:$E$354,""))</f>
        <v xml:space="preserve"> </v>
      </c>
    </row>
    <row r="175" spans="5:10" x14ac:dyDescent="0.25">
      <c r="E175" s="12">
        <f t="shared" si="2"/>
        <v>173</v>
      </c>
      <c r="F175" s="70" t="str">
        <f t="array" ref="F175">_xlfn.TEXTJOIN("/",TRUE,IF(E175='Ranking Analysis'!$AK$5:$AK$356,'Ranking Analysis'!$B$5:$B$356,""))</f>
        <v>Dover DE</v>
      </c>
      <c r="G175" s="9" t="str">
        <f t="array" ref="G175">_xlfn.TEXTJOIN("/",TRUE,IF(E175='Ranking Analysis'!$AK$5:$AK$356,TEXT('Ranking Analysis'!T$5:$T$356,"#,##0"),""))</f>
        <v>176,699</v>
      </c>
      <c r="H175" s="9" t="str">
        <f t="array" ref="H175">_xlfn.TEXTJOIN("/",TRUE,IF(E175='Ranking Analysis'!$AK$5:$AK$356,'Ranking Analysis'!$C$5:$C$356,""))</f>
        <v>Delaware</v>
      </c>
      <c r="I175" s="9" t="str">
        <f t="array" ref="I175">_xlfn.TEXTJOIN("/",TRUE,IF(E175=Other!$B$3:$B$354,Other!$D$3:$D$354,""))</f>
        <v xml:space="preserve"> </v>
      </c>
      <c r="J175" s="4" t="str">
        <f t="array" ref="J175">_xlfn.TEXTJOIN("/",TRUE,IF(E175=Other!$B$3:$B$354,Other!$E$3:$E$354,""))</f>
        <v xml:space="preserve"> </v>
      </c>
    </row>
    <row r="176" spans="5:10" x14ac:dyDescent="0.25">
      <c r="E176" s="12">
        <f t="shared" si="2"/>
        <v>174</v>
      </c>
      <c r="F176" s="70" t="str">
        <f t="array" ref="F176">_xlfn.TEXTJOIN("/",TRUE,IF(E176='Ranking Analysis'!$AK$5:$AK$356,'Ranking Analysis'!$B$5:$B$356,""))</f>
        <v>Racine WI</v>
      </c>
      <c r="G176" s="9" t="str">
        <f t="array" ref="G176">_xlfn.TEXTJOIN("/",TRUE,IF(E176='Ranking Analysis'!$AK$5:$AK$356,TEXT('Ranking Analysis'!T$5:$T$356,"#,##0"),""))</f>
        <v>195,602</v>
      </c>
      <c r="H176" s="9" t="str">
        <f t="array" ref="H176">_xlfn.TEXTJOIN("/",TRUE,IF(E176='Ranking Analysis'!$AK$5:$AK$356,'Ranking Analysis'!$C$5:$C$356,""))</f>
        <v>Wisconsin</v>
      </c>
      <c r="I176" s="9" t="str">
        <f t="array" ref="I176">_xlfn.TEXTJOIN("/",TRUE,IF(E176=Other!$B$3:$B$354,Other!$D$3:$D$354,""))</f>
        <v xml:space="preserve"> </v>
      </c>
      <c r="J176" s="4" t="str">
        <f t="array" ref="J176">_xlfn.TEXTJOIN("/",TRUE,IF(E176=Other!$B$3:$B$354,Other!$E$3:$E$354,""))</f>
        <v xml:space="preserve"> </v>
      </c>
    </row>
    <row r="177" spans="5:10" x14ac:dyDescent="0.25">
      <c r="E177" s="12">
        <f t="shared" si="2"/>
        <v>175</v>
      </c>
      <c r="F177" s="70" t="str">
        <f t="array" ref="F177">_xlfn.TEXTJOIN("/",TRUE,IF(E177='Ranking Analysis'!$AK$5:$AK$356,'Ranking Analysis'!$B$5:$B$356,""))</f>
        <v>Abilene TX</v>
      </c>
      <c r="G177" s="9" t="str">
        <f t="array" ref="G177">_xlfn.TEXTJOIN("/",TRUE,IF(E177='Ranking Analysis'!$AK$5:$AK$356,TEXT('Ranking Analysis'!T$5:$T$356,"#,##0"),""))</f>
        <v>170,669</v>
      </c>
      <c r="H177" s="9" t="str">
        <f t="array" ref="H177">_xlfn.TEXTJOIN("/",TRUE,IF(E177='Ranking Analysis'!$AK$5:$AK$356,'Ranking Analysis'!$C$5:$C$356,""))</f>
        <v>Texas</v>
      </c>
      <c r="I177" s="9" t="str">
        <f t="array" ref="I177">_xlfn.TEXTJOIN("/",TRUE,IF(E177=Other!$B$3:$B$354,Other!$D$3:$D$354,""))</f>
        <v xml:space="preserve"> </v>
      </c>
      <c r="J177" s="4" t="str">
        <f t="array" ref="J177">_xlfn.TEXTJOIN("/",TRUE,IF(E177=Other!$B$3:$B$354,Other!$E$3:$E$354,""))</f>
        <v xml:space="preserve"> </v>
      </c>
    </row>
    <row r="178" spans="5:10" x14ac:dyDescent="0.25">
      <c r="E178" s="12">
        <f t="shared" si="2"/>
        <v>176</v>
      </c>
      <c r="F178" s="70" t="str">
        <f t="array" ref="F178">_xlfn.TEXTJOIN("/",TRUE,IF(E178='Ranking Analysis'!$AK$5:$AK$356,'Ranking Analysis'!$B$5:$B$356,""))</f>
        <v>Warner Robins GA</v>
      </c>
      <c r="G178" s="9" t="str">
        <f t="array" ref="G178">_xlfn.TEXTJOIN("/",TRUE,IF(E178='Ranking Analysis'!$AK$5:$AK$356,TEXT('Ranking Analysis'!T$5:$T$356,"#,##0"),""))</f>
        <v>180,652</v>
      </c>
      <c r="H178" s="9" t="str">
        <f t="array" ref="H178">_xlfn.TEXTJOIN("/",TRUE,IF(E178='Ranking Analysis'!$AK$5:$AK$356,'Ranking Analysis'!$C$5:$C$356,""))</f>
        <v>Georgia</v>
      </c>
      <c r="I178" s="9" t="str">
        <f t="array" ref="I178">_xlfn.TEXTJOIN("/",TRUE,IF(E178=Other!$B$3:$B$354,Other!$D$3:$D$354,""))</f>
        <v xml:space="preserve"> </v>
      </c>
      <c r="J178" s="4" t="str">
        <f t="array" ref="J178">_xlfn.TEXTJOIN("/",TRUE,IF(E178=Other!$B$3:$B$354,Other!$E$3:$E$354,""))</f>
        <v xml:space="preserve"> </v>
      </c>
    </row>
    <row r="179" spans="5:10" x14ac:dyDescent="0.25">
      <c r="E179" s="12">
        <f t="shared" si="2"/>
        <v>177</v>
      </c>
      <c r="F179" s="70" t="str">
        <f t="array" ref="F179">_xlfn.TEXTJOIN("/",TRUE,IF(E179='Ranking Analysis'!$AK$5:$AK$356,'Ranking Analysis'!$B$5:$B$356,""))</f>
        <v>York-Hanover PA</v>
      </c>
      <c r="G179" s="9" t="str">
        <f t="array" ref="G179">_xlfn.TEXTJOIN("/",TRUE,IF(E179='Ranking Analysis'!$AK$5:$AK$356,TEXT('Ranking Analysis'!T$5:$T$356,"#,##0"),""))</f>
        <v>445,565</v>
      </c>
      <c r="H179" s="9" t="str">
        <f t="array" ref="H179">_xlfn.TEXTJOIN("/",TRUE,IF(E179='Ranking Analysis'!$AK$5:$AK$356,'Ranking Analysis'!$C$5:$C$356,""))</f>
        <v>Pennsylvania</v>
      </c>
      <c r="I179" s="9" t="str">
        <f t="array" ref="I179">_xlfn.TEXTJOIN("/",TRUE,IF(E179=Other!$B$3:$B$354,Other!$D$3:$D$354,""))</f>
        <v xml:space="preserve"> </v>
      </c>
      <c r="J179" s="4" t="str">
        <f t="array" ref="J179">_xlfn.TEXTJOIN("/",TRUE,IF(E179=Other!$B$3:$B$354,Other!$E$3:$E$354,""))</f>
        <v xml:space="preserve"> </v>
      </c>
    </row>
    <row r="180" spans="5:10" x14ac:dyDescent="0.25">
      <c r="E180" s="12">
        <f t="shared" si="2"/>
        <v>178</v>
      </c>
      <c r="F180" s="70" t="str">
        <f t="array" ref="F180">_xlfn.TEXTJOIN("/",TRUE,IF(E180='Ranking Analysis'!$AK$5:$AK$356,'Ranking Analysis'!$B$5:$B$356,""))</f>
        <v>Roanoke VA</v>
      </c>
      <c r="G180" s="9" t="str">
        <f t="array" ref="G180">_xlfn.TEXTJOIN("/",TRUE,IF(E180='Ranking Analysis'!$AK$5:$AK$356,TEXT('Ranking Analysis'!T$5:$T$356,"#,##0"),""))</f>
        <v>313,008</v>
      </c>
      <c r="H180" s="9" t="str">
        <f t="array" ref="H180">_xlfn.TEXTJOIN("/",TRUE,IF(E180='Ranking Analysis'!$AK$5:$AK$356,'Ranking Analysis'!$C$5:$C$356,""))</f>
        <v>Virginia</v>
      </c>
      <c r="I180" s="9" t="str">
        <f t="array" ref="I180">_xlfn.TEXTJOIN("/",TRUE,IF(E180=Other!$B$3:$B$354,Other!$D$3:$D$354,""))</f>
        <v xml:space="preserve"> </v>
      </c>
      <c r="J180" s="4" t="str">
        <f t="array" ref="J180">_xlfn.TEXTJOIN("/",TRUE,IF(E180=Other!$B$3:$B$354,Other!$E$3:$E$354,""))</f>
        <v xml:space="preserve"> </v>
      </c>
    </row>
    <row r="181" spans="5:10" x14ac:dyDescent="0.25">
      <c r="E181" s="12">
        <f t="shared" si="2"/>
        <v>179</v>
      </c>
      <c r="F181" s="70" t="str">
        <f t="array" ref="F181">_xlfn.TEXTJOIN("/",TRUE,IF(E181='Ranking Analysis'!$AK$5:$AK$356,'Ranking Analysis'!$B$5:$B$356,""))</f>
        <v>Manchester-Nashua NH</v>
      </c>
      <c r="G181" s="9" t="str">
        <f t="array" ref="G181">_xlfn.TEXTJOIN("/",TRUE,IF(E181='Ranking Analysis'!$AK$5:$AK$356,TEXT('Ranking Analysis'!T$5:$T$356,"#,##0"),""))</f>
        <v>413,035</v>
      </c>
      <c r="H181" s="9" t="str">
        <f t="array" ref="H181">_xlfn.TEXTJOIN("/",TRUE,IF(E181='Ranking Analysis'!$AK$5:$AK$356,'Ranking Analysis'!$C$5:$C$356,""))</f>
        <v>New Hampshire</v>
      </c>
      <c r="I181" s="9" t="str">
        <f t="array" ref="I181">_xlfn.TEXTJOIN("/",TRUE,IF(E181=Other!$B$3:$B$354,Other!$D$3:$D$354,""))</f>
        <v xml:space="preserve"> </v>
      </c>
      <c r="J181" s="4" t="str">
        <f t="array" ref="J181">_xlfn.TEXTJOIN("/",TRUE,IF(E181=Other!$B$3:$B$354,Other!$E$3:$E$354,""))</f>
        <v xml:space="preserve"> </v>
      </c>
    </row>
    <row r="182" spans="5:10" x14ac:dyDescent="0.25">
      <c r="E182" s="12">
        <f t="shared" si="2"/>
        <v>180</v>
      </c>
      <c r="F182" s="70" t="str">
        <f t="array" ref="F182">_xlfn.TEXTJOIN("/",TRUE,IF(E182='Ranking Analysis'!$AK$5:$AK$356,'Ranking Analysis'!$B$5:$B$356,""))</f>
        <v>Amarillo TX</v>
      </c>
      <c r="G182" s="9" t="str">
        <f t="array" ref="G182">_xlfn.TEXTJOIN("/",TRUE,IF(E182='Ranking Analysis'!$AK$5:$AK$356,TEXT('Ranking Analysis'!T$5:$T$356,"#,##0"),""))</f>
        <v>263,679</v>
      </c>
      <c r="H182" s="9" t="str">
        <f t="array" ref="H182">_xlfn.TEXTJOIN("/",TRUE,IF(E182='Ranking Analysis'!$AK$5:$AK$356,'Ranking Analysis'!$C$5:$C$356,""))</f>
        <v>Texas</v>
      </c>
      <c r="I182" s="9" t="str">
        <f t="array" ref="I182">_xlfn.TEXTJOIN("/",TRUE,IF(E182=Other!$B$3:$B$354,Other!$D$3:$D$354,""))</f>
        <v xml:space="preserve"> </v>
      </c>
      <c r="J182" s="4" t="str">
        <f t="array" ref="J182">_xlfn.TEXTJOIN("/",TRUE,IF(E182=Other!$B$3:$B$354,Other!$E$3:$E$354,""))</f>
        <v xml:space="preserve"> </v>
      </c>
    </row>
    <row r="183" spans="5:10" x14ac:dyDescent="0.25">
      <c r="E183" s="12">
        <f t="shared" si="2"/>
        <v>181</v>
      </c>
      <c r="F183" s="70" t="str">
        <f t="array" ref="F183">_xlfn.TEXTJOIN("/",TRUE,IF(E183='Ranking Analysis'!$AK$5:$AK$356,'Ranking Analysis'!$B$5:$B$356,""))</f>
        <v>Utica-Rome NY</v>
      </c>
      <c r="G183" s="9" t="str">
        <f t="array" ref="G183">_xlfn.TEXTJOIN("/",TRUE,IF(E183='Ranking Analysis'!$AK$5:$AK$356,TEXT('Ranking Analysis'!T$5:$T$356,"#,##0"),""))</f>
        <v>292,016</v>
      </c>
      <c r="H183" s="9" t="str">
        <f t="array" ref="H183">_xlfn.TEXTJOIN("/",TRUE,IF(E183='Ranking Analysis'!$AK$5:$AK$356,'Ranking Analysis'!$C$5:$C$356,""))</f>
        <v>New York</v>
      </c>
      <c r="I183" s="9" t="str">
        <f t="array" ref="I183">_xlfn.TEXTJOIN("/",TRUE,IF(E183=Other!$B$3:$B$354,Other!$D$3:$D$354,""))</f>
        <v xml:space="preserve"> </v>
      </c>
      <c r="J183" s="4" t="str">
        <f t="array" ref="J183">_xlfn.TEXTJOIN("/",TRUE,IF(E183=Other!$B$3:$B$354,Other!$E$3:$E$354,""))</f>
        <v xml:space="preserve"> </v>
      </c>
    </row>
    <row r="184" spans="5:10" x14ac:dyDescent="0.25">
      <c r="E184" s="12">
        <f t="shared" si="2"/>
        <v>182</v>
      </c>
      <c r="F184" s="70" t="str">
        <f t="array" ref="F184">_xlfn.TEXTJOIN("/",TRUE,IF(E184='Ranking Analysis'!$AK$5:$AK$356,'Ranking Analysis'!$B$5:$B$356,""))</f>
        <v>Cedar Rapids IA</v>
      </c>
      <c r="G184" s="9" t="str">
        <f t="array" ref="G184">_xlfn.TEXTJOIN("/",TRUE,IF(E184='Ranking Analysis'!$AK$5:$AK$356,TEXT('Ranking Analysis'!T$5:$T$356,"#,##0"),""))</f>
        <v>270,056</v>
      </c>
      <c r="H184" s="9" t="str">
        <f t="array" ref="H184">_xlfn.TEXTJOIN("/",TRUE,IF(E184='Ranking Analysis'!$AK$5:$AK$356,'Ranking Analysis'!$C$5:$C$356,""))</f>
        <v>Iowa</v>
      </c>
      <c r="I184" s="9" t="str">
        <f t="array" ref="I184">_xlfn.TEXTJOIN("/",TRUE,IF(E184=Other!$B$3:$B$354,Other!$D$3:$D$354,""))</f>
        <v xml:space="preserve"> </v>
      </c>
      <c r="J184" s="4" t="str">
        <f t="array" ref="J184">_xlfn.TEXTJOIN("/",TRUE,IF(E184=Other!$B$3:$B$354,Other!$E$3:$E$354,""))</f>
        <v xml:space="preserve"> </v>
      </c>
    </row>
    <row r="185" spans="5:10" x14ac:dyDescent="0.25">
      <c r="E185" s="12">
        <f t="shared" si="2"/>
        <v>183</v>
      </c>
      <c r="F185" s="70" t="str">
        <f t="array" ref="F185">_xlfn.TEXTJOIN("/",TRUE,IF(E185='Ranking Analysis'!$AK$5:$AK$356,'Ranking Analysis'!$B$5:$B$356,""))</f>
        <v>Gulfport-Biloxi-Pascagoula, MS Metro Area</v>
      </c>
      <c r="G185" s="9" t="str">
        <f t="array" ref="G185">_xlfn.TEXTJOIN("/",TRUE,IF(E185='Ranking Analysis'!$AK$5:$AK$356,TEXT('Ranking Analysis'!T$5:$T$356,"#,##0"),""))</f>
        <v>412,115</v>
      </c>
      <c r="H185" s="9" t="str">
        <f t="array" ref="H185">_xlfn.TEXTJOIN("/",TRUE,IF(E185='Ranking Analysis'!$AK$5:$AK$356,'Ranking Analysis'!$C$5:$C$356,""))</f>
        <v>Mississippi</v>
      </c>
      <c r="I185" s="9" t="str">
        <f t="array" ref="I185">_xlfn.TEXTJOIN("/",TRUE,IF(E185=Other!$B$3:$B$354,Other!$D$3:$D$354,""))</f>
        <v xml:space="preserve"> </v>
      </c>
      <c r="J185" s="4" t="str">
        <f t="array" ref="J185">_xlfn.TEXTJOIN("/",TRUE,IF(E185=Other!$B$3:$B$354,Other!$E$3:$E$354,""))</f>
        <v xml:space="preserve"> </v>
      </c>
    </row>
    <row r="186" spans="5:10" x14ac:dyDescent="0.25">
      <c r="E186" s="12">
        <f t="shared" si="2"/>
        <v>184</v>
      </c>
      <c r="F186" s="70" t="str">
        <f t="array" ref="F186">_xlfn.TEXTJOIN("/",TRUE,IF(E186='Ranking Analysis'!$AK$5:$AK$356,'Ranking Analysis'!$B$5:$B$356,""))</f>
        <v>Lafayette LA</v>
      </c>
      <c r="G186" s="9" t="str">
        <f t="array" ref="G186">_xlfn.TEXTJOIN("/",TRUE,IF(E186='Ranking Analysis'!$AK$5:$AK$356,TEXT('Ranking Analysis'!T$5:$T$356,"#,##0"),""))</f>
        <v>489,914</v>
      </c>
      <c r="H186" s="9" t="str">
        <f t="array" ref="H186">_xlfn.TEXTJOIN("/",TRUE,IF(E186='Ranking Analysis'!$AK$5:$AK$356,'Ranking Analysis'!$C$5:$C$356,""))</f>
        <v>Louisiana</v>
      </c>
      <c r="I186" s="9" t="str">
        <f t="array" ref="I186">_xlfn.TEXTJOIN("/",TRUE,IF(E186=Other!$B$3:$B$354,Other!$D$3:$D$354,""))</f>
        <v xml:space="preserve"> </v>
      </c>
      <c r="J186" s="4" t="str">
        <f t="array" ref="J186">_xlfn.TEXTJOIN("/",TRUE,IF(E186=Other!$B$3:$B$354,Other!$E$3:$E$354,""))</f>
        <v xml:space="preserve"> </v>
      </c>
    </row>
    <row r="187" spans="5:10" x14ac:dyDescent="0.25">
      <c r="E187" s="12">
        <f t="shared" si="2"/>
        <v>185</v>
      </c>
      <c r="F187" s="70" t="str">
        <f t="array" ref="F187">_xlfn.TEXTJOIN("/",TRUE,IF(E187='Ranking Analysis'!$AK$5:$AK$356,'Ranking Analysis'!$B$5:$B$356,""))</f>
        <v>Pueblo CO</v>
      </c>
      <c r="G187" s="9" t="str">
        <f t="array" ref="G187">_xlfn.TEXTJOIN("/",TRUE,IF(E187='Ranking Analysis'!$AK$5:$AK$356,TEXT('Ranking Analysis'!T$5:$T$356,"#,##0"),""))</f>
        <v>165,982</v>
      </c>
      <c r="H187" s="9" t="str">
        <f t="array" ref="H187">_xlfn.TEXTJOIN("/",TRUE,IF(E187='Ranking Analysis'!$AK$5:$AK$356,'Ranking Analysis'!$C$5:$C$356,""))</f>
        <v>Colorado</v>
      </c>
      <c r="I187" s="9" t="str">
        <f t="array" ref="I187">_xlfn.TEXTJOIN("/",TRUE,IF(E187=Other!$B$3:$B$354,Other!$D$3:$D$354,""))</f>
        <v xml:space="preserve"> </v>
      </c>
      <c r="J187" s="4" t="str">
        <f t="array" ref="J187">_xlfn.TEXTJOIN("/",TRUE,IF(E187=Other!$B$3:$B$354,Other!$E$3:$E$354,""))</f>
        <v xml:space="preserve"> </v>
      </c>
    </row>
    <row r="188" spans="5:10" x14ac:dyDescent="0.25">
      <c r="E188" s="12">
        <f t="shared" si="2"/>
        <v>186</v>
      </c>
      <c r="F188" s="70" t="str">
        <f t="array" ref="F188">_xlfn.TEXTJOIN("/",TRUE,IF(E188='Ranking Analysis'!$AK$5:$AK$356,'Ranking Analysis'!$B$5:$B$356,""))</f>
        <v>El Centro CA</v>
      </c>
      <c r="G188" s="9" t="str">
        <f t="array" ref="G188">_xlfn.TEXTJOIN("/",TRUE,IF(E188='Ranking Analysis'!$AK$5:$AK$356,TEXT('Ranking Analysis'!T$5:$T$356,"#,##0"),""))</f>
        <v>180,701</v>
      </c>
      <c r="H188" s="9" t="str">
        <f t="array" ref="H188">_xlfn.TEXTJOIN("/",TRUE,IF(E188='Ranking Analysis'!$AK$5:$AK$356,'Ranking Analysis'!$C$5:$C$356,""))</f>
        <v>California</v>
      </c>
      <c r="I188" s="9" t="str">
        <f t="array" ref="I188">_xlfn.TEXTJOIN("/",TRUE,IF(E188=Other!$B$3:$B$354,Other!$D$3:$D$354,""))</f>
        <v xml:space="preserve"> </v>
      </c>
      <c r="J188" s="4" t="str">
        <f t="array" ref="J188">_xlfn.TEXTJOIN("/",TRUE,IF(E188=Other!$B$3:$B$354,Other!$E$3:$E$354,""))</f>
        <v xml:space="preserve"> </v>
      </c>
    </row>
    <row r="189" spans="5:10" x14ac:dyDescent="0.25">
      <c r="E189" s="12">
        <f t="shared" si="2"/>
        <v>187</v>
      </c>
      <c r="F189" s="70" t="str">
        <f t="array" ref="F189">_xlfn.TEXTJOIN("/",TRUE,IF(E189='Ranking Analysis'!$AK$5:$AK$356,'Ranking Analysis'!$B$5:$B$356,""))</f>
        <v>Longview WA</v>
      </c>
      <c r="G189" s="9" t="str">
        <f t="array" ref="G189">_xlfn.TEXTJOIN("/",TRUE,IF(E189='Ranking Analysis'!$AK$5:$AK$356,TEXT('Ranking Analysis'!T$5:$T$356,"#,##0"),""))</f>
        <v>106,778</v>
      </c>
      <c r="H189" s="9" t="str">
        <f t="array" ref="H189">_xlfn.TEXTJOIN("/",TRUE,IF(E189='Ranking Analysis'!$AK$5:$AK$356,'Ranking Analysis'!$C$5:$C$356,""))</f>
        <v>Washington</v>
      </c>
      <c r="I189" s="9" t="str">
        <f t="array" ref="I189">_xlfn.TEXTJOIN("/",TRUE,IF(E189=Other!$B$3:$B$354,Other!$D$3:$D$354,""))</f>
        <v xml:space="preserve"> </v>
      </c>
      <c r="J189" s="4" t="str">
        <f t="array" ref="J189">_xlfn.TEXTJOIN("/",TRUE,IF(E189=Other!$B$3:$B$354,Other!$E$3:$E$354,""))</f>
        <v xml:space="preserve"> </v>
      </c>
    </row>
    <row r="190" spans="5:10" x14ac:dyDescent="0.25">
      <c r="E190" s="12">
        <f t="shared" si="2"/>
        <v>188</v>
      </c>
      <c r="F190" s="70" t="str">
        <f t="array" ref="F190">_xlfn.TEXTJOIN("/",TRUE,IF(E190='Ranking Analysis'!$AK$5:$AK$356,'Ranking Analysis'!$B$5:$B$356,""))</f>
        <v>Johnson City TN</v>
      </c>
      <c r="G190" s="9" t="str">
        <f t="array" ref="G190">_xlfn.TEXTJOIN("/",TRUE,IF(E190='Ranking Analysis'!$AK$5:$AK$356,TEXT('Ranking Analysis'!T$5:$T$356,"#,##0"),""))</f>
        <v>202,049</v>
      </c>
      <c r="H190" s="9" t="str">
        <f t="array" ref="H190">_xlfn.TEXTJOIN("/",TRUE,IF(E190='Ranking Analysis'!$AK$5:$AK$356,'Ranking Analysis'!$C$5:$C$356,""))</f>
        <v>Tennessee</v>
      </c>
      <c r="I190" s="9" t="str">
        <f t="array" ref="I190">_xlfn.TEXTJOIN("/",TRUE,IF(E190=Other!$B$3:$B$354,Other!$D$3:$D$354,""))</f>
        <v xml:space="preserve"> </v>
      </c>
      <c r="J190" s="4" t="str">
        <f t="array" ref="J190">_xlfn.TEXTJOIN("/",TRUE,IF(E190=Other!$B$3:$B$354,Other!$E$3:$E$354,""))</f>
        <v xml:space="preserve"> </v>
      </c>
    </row>
    <row r="191" spans="5:10" x14ac:dyDescent="0.25">
      <c r="E191" s="12">
        <f t="shared" si="2"/>
        <v>189</v>
      </c>
      <c r="F191" s="70" t="str">
        <f t="array" ref="F191">_xlfn.TEXTJOIN("/",TRUE,IF(E191='Ranking Analysis'!$AK$5:$AK$356,'Ranking Analysis'!$B$5:$B$356,""))</f>
        <v>Trenton-Ewing NJ</v>
      </c>
      <c r="G191" s="9" t="str">
        <f t="array" ref="G191">_xlfn.TEXTJOIN("/",TRUE,IF(E191='Ranking Analysis'!$AK$5:$AK$356,TEXT('Ranking Analysis'!T$5:$T$356,"#,##0"),""))</f>
        <v>367,922</v>
      </c>
      <c r="H191" s="9" t="str">
        <f t="array" ref="H191">_xlfn.TEXTJOIN("/",TRUE,IF(E191='Ranking Analysis'!$AK$5:$AK$356,'Ranking Analysis'!$C$5:$C$356,""))</f>
        <v>New Jersey</v>
      </c>
      <c r="I191" s="9" t="str">
        <f t="array" ref="I191">_xlfn.TEXTJOIN("/",TRUE,IF(E191=Other!$B$3:$B$354,Other!$D$3:$D$354,""))</f>
        <v xml:space="preserve"> </v>
      </c>
      <c r="J191" s="4" t="str">
        <f t="array" ref="J191">_xlfn.TEXTJOIN("/",TRUE,IF(E191=Other!$B$3:$B$354,Other!$E$3:$E$354,""))</f>
        <v xml:space="preserve"> </v>
      </c>
    </row>
    <row r="192" spans="5:10" x14ac:dyDescent="0.25">
      <c r="E192" s="12">
        <f t="shared" si="2"/>
        <v>190</v>
      </c>
      <c r="F192" s="70" t="str">
        <f t="array" ref="F192">_xlfn.TEXTJOIN("/",TRUE,IF(E192='Ranking Analysis'!$AK$5:$AK$356,'Ranking Analysis'!$B$5:$B$356,""))</f>
        <v>St. Cloud MN</v>
      </c>
      <c r="G192" s="9" t="str">
        <f t="array" ref="G192">_xlfn.TEXTJOIN("/",TRUE,IF(E192='Ranking Analysis'!$AK$5:$AK$356,TEXT('Ranking Analysis'!T$5:$T$356,"#,##0"),""))</f>
        <v>198,581</v>
      </c>
      <c r="H192" s="9" t="str">
        <f t="array" ref="H192">_xlfn.TEXTJOIN("/",TRUE,IF(E192='Ranking Analysis'!$AK$5:$AK$356,'Ranking Analysis'!$C$5:$C$356,""))</f>
        <v>Minnesota</v>
      </c>
      <c r="I192" s="9" t="str">
        <f t="array" ref="I192">_xlfn.TEXTJOIN("/",TRUE,IF(E192=Other!$B$3:$B$354,Other!$D$3:$D$354,""))</f>
        <v xml:space="preserve"> </v>
      </c>
      <c r="J192" s="4" t="str">
        <f t="array" ref="J192">_xlfn.TEXTJOIN("/",TRUE,IF(E192=Other!$B$3:$B$354,Other!$E$3:$E$354,""))</f>
        <v xml:space="preserve"> </v>
      </c>
    </row>
    <row r="193" spans="5:10" x14ac:dyDescent="0.25">
      <c r="E193" s="12">
        <f t="shared" si="2"/>
        <v>191</v>
      </c>
      <c r="F193" s="70" t="str">
        <f t="array" ref="F193">_xlfn.TEXTJOIN("/",TRUE,IF(E193='Ranking Analysis'!$AK$5:$AK$356,'Ranking Analysis'!$B$5:$B$356,""))</f>
        <v>Lake Charles LA</v>
      </c>
      <c r="G193" s="9" t="str">
        <f t="array" ref="G193">_xlfn.TEXTJOIN("/",TRUE,IF(E193='Ranking Analysis'!$AK$5:$AK$356,TEXT('Ranking Analysis'!T$5:$T$356,"#,##0"),""))</f>
        <v>208,550</v>
      </c>
      <c r="H193" s="9" t="str">
        <f t="array" ref="H193">_xlfn.TEXTJOIN("/",TRUE,IF(E193='Ranking Analysis'!$AK$5:$AK$356,'Ranking Analysis'!$C$5:$C$356,""))</f>
        <v>Louisiana</v>
      </c>
      <c r="I193" s="9" t="str">
        <f t="array" ref="I193">_xlfn.TEXTJOIN("/",TRUE,IF(E193=Other!$B$3:$B$354,Other!$D$3:$D$354,""))</f>
        <v xml:space="preserve"> </v>
      </c>
      <c r="J193" s="4" t="str">
        <f t="array" ref="J193">_xlfn.TEXTJOIN("/",TRUE,IF(E193=Other!$B$3:$B$354,Other!$E$3:$E$354,""))</f>
        <v xml:space="preserve"> </v>
      </c>
    </row>
    <row r="194" spans="5:10" x14ac:dyDescent="0.25">
      <c r="E194" s="12">
        <f t="shared" si="2"/>
        <v>192</v>
      </c>
      <c r="F194" s="70" t="str">
        <f t="array" ref="F194">_xlfn.TEXTJOIN("/",TRUE,IF(E194='Ranking Analysis'!$AK$5:$AK$356,'Ranking Analysis'!$B$5:$B$356,""))</f>
        <v>South Bend-Mishawaka IN-MI</v>
      </c>
      <c r="G194" s="9" t="str">
        <f t="array" ref="G194">_xlfn.TEXTJOIN("/",TRUE,IF(E194='Ranking Analysis'!$AK$5:$AK$356,TEXT('Ranking Analysis'!T$5:$T$356,"#,##0"),""))</f>
        <v>321,739</v>
      </c>
      <c r="H194" s="9" t="str">
        <f t="array" ref="H194">_xlfn.TEXTJOIN("/",TRUE,IF(E194='Ranking Analysis'!$AK$5:$AK$356,'Ranking Analysis'!$C$5:$C$356,""))</f>
        <v>Indiana/Michigan</v>
      </c>
      <c r="I194" s="9" t="str">
        <f t="array" ref="I194">_xlfn.TEXTJOIN("/",TRUE,IF(E194=Other!$B$3:$B$354,Other!$D$3:$D$354,""))</f>
        <v xml:space="preserve"> </v>
      </c>
      <c r="J194" s="4" t="str">
        <f t="array" ref="J194">_xlfn.TEXTJOIN("/",TRUE,IF(E194=Other!$B$3:$B$354,Other!$E$3:$E$354,""))</f>
        <v xml:space="preserve"> </v>
      </c>
    </row>
    <row r="195" spans="5:10" x14ac:dyDescent="0.25">
      <c r="E195" s="12">
        <f t="shared" si="2"/>
        <v>193</v>
      </c>
      <c r="F195" s="70" t="str">
        <f t="array" ref="F195">_xlfn.TEXTJOIN("/",TRUE,IF(E195='Ranking Analysis'!$AK$5:$AK$356,'Ranking Analysis'!$B$5:$B$356,""))</f>
        <v>Fayetteville NC</v>
      </c>
      <c r="G195" s="9" t="str">
        <f t="array" ref="G195">_xlfn.TEXTJOIN("/",TRUE,IF(E195='Ranking Analysis'!$AK$5:$AK$356,TEXT('Ranking Analysis'!T$5:$T$356,"#,##0"),""))</f>
        <v>519,101</v>
      </c>
      <c r="H195" s="9" t="str">
        <f t="array" ref="H195">_xlfn.TEXTJOIN("/",TRUE,IF(E195='Ranking Analysis'!$AK$5:$AK$356,'Ranking Analysis'!$C$5:$C$356,""))</f>
        <v>North Carolina</v>
      </c>
      <c r="I195" s="9" t="str">
        <f t="array" ref="I195">_xlfn.TEXTJOIN("/",TRUE,IF(E195=Other!$B$3:$B$354,Other!$D$3:$D$354,""))</f>
        <v xml:space="preserve"> </v>
      </c>
      <c r="J195" s="4" t="str">
        <f t="array" ref="J195">_xlfn.TEXTJOIN("/",TRUE,IF(E195=Other!$B$3:$B$354,Other!$E$3:$E$354,""))</f>
        <v xml:space="preserve"> </v>
      </c>
    </row>
    <row r="196" spans="5:10" x14ac:dyDescent="0.25">
      <c r="E196" s="12">
        <f t="shared" si="2"/>
        <v>194</v>
      </c>
      <c r="F196" s="70" t="str">
        <f t="array" ref="F196">_xlfn.TEXTJOIN("/",TRUE,IF(E196='Ranking Analysis'!$AK$5:$AK$356,'Ranking Analysis'!$B$5:$B$356,""))</f>
        <v>Brownsville-Harlingen TX</v>
      </c>
      <c r="G196" s="9" t="str">
        <f t="array" ref="G196">_xlfn.TEXTJOIN("/",TRUE,IF(E196='Ranking Analysis'!$AK$5:$AK$356,TEXT('Ranking Analysis'!T$5:$T$356,"#,##0"),""))</f>
        <v>421,666</v>
      </c>
      <c r="H196" s="9" t="str">
        <f t="array" ref="H196">_xlfn.TEXTJOIN("/",TRUE,IF(E196='Ranking Analysis'!$AK$5:$AK$356,'Ranking Analysis'!$C$5:$C$356,""))</f>
        <v>Texas</v>
      </c>
      <c r="I196" s="9" t="str">
        <f t="array" ref="I196">_xlfn.TEXTJOIN("/",TRUE,IF(E196=Other!$B$3:$B$354,Other!$D$3:$D$354,""))</f>
        <v xml:space="preserve"> </v>
      </c>
      <c r="J196" s="4" t="str">
        <f t="array" ref="J196">_xlfn.TEXTJOIN("/",TRUE,IF(E196=Other!$B$3:$B$354,Other!$E$3:$E$354,""))</f>
        <v xml:space="preserve"> </v>
      </c>
    </row>
    <row r="197" spans="5:10" x14ac:dyDescent="0.25">
      <c r="E197" s="12">
        <f t="shared" si="2"/>
        <v>195</v>
      </c>
      <c r="F197" s="70" t="str">
        <f t="array" ref="F197">_xlfn.TEXTJOIN("/",TRUE,IF(E197='Ranking Analysis'!$AK$5:$AK$356,'Ranking Analysis'!$B$5:$B$356,""))</f>
        <v>Madera CA</v>
      </c>
      <c r="G197" s="9" t="str">
        <f t="array" ref="G197">_xlfn.TEXTJOIN("/",TRUE,IF(E197='Ranking Analysis'!$AK$5:$AK$356,TEXT('Ranking Analysis'!T$5:$T$356,"#,##0"),""))</f>
        <v>155,433</v>
      </c>
      <c r="H197" s="9" t="str">
        <f t="array" ref="H197">_xlfn.TEXTJOIN("/",TRUE,IF(E197='Ranking Analysis'!$AK$5:$AK$356,'Ranking Analysis'!$C$5:$C$356,""))</f>
        <v>California</v>
      </c>
      <c r="I197" s="9" t="str">
        <f t="array" ref="I197">_xlfn.TEXTJOIN("/",TRUE,IF(E197=Other!$B$3:$B$354,Other!$D$3:$D$354,""))</f>
        <v xml:space="preserve"> </v>
      </c>
      <c r="J197" s="4" t="str">
        <f t="array" ref="J197">_xlfn.TEXTJOIN("/",TRUE,IF(E197=Other!$B$3:$B$354,Other!$E$3:$E$354,""))</f>
        <v xml:space="preserve"> </v>
      </c>
    </row>
    <row r="198" spans="5:10" x14ac:dyDescent="0.25">
      <c r="E198" s="12">
        <f t="shared" ref="E198:E261" si="3">E197+1</f>
        <v>196</v>
      </c>
      <c r="F198" s="70" t="str">
        <f t="array" ref="F198">_xlfn.TEXTJOIN("/",TRUE,IF(E198='Ranking Analysis'!$AK$5:$AK$356,'Ranking Analysis'!$B$5:$B$356,""))</f>
        <v>Laredo TX</v>
      </c>
      <c r="G198" s="9" t="str">
        <f t="array" ref="G198">_xlfn.TEXTJOIN("/",TRUE,IF(E198='Ranking Analysis'!$AK$5:$AK$356,TEXT('Ranking Analysis'!T$5:$T$356,"#,##0"),""))</f>
        <v>273,526</v>
      </c>
      <c r="H198" s="9" t="str">
        <f t="array" ref="H198">_xlfn.TEXTJOIN("/",TRUE,IF(E198='Ranking Analysis'!$AK$5:$AK$356,'Ranking Analysis'!$C$5:$C$356,""))</f>
        <v>Texas</v>
      </c>
      <c r="I198" s="9" t="str">
        <f t="array" ref="I198">_xlfn.TEXTJOIN("/",TRUE,IF(E198=Other!$B$3:$B$354,Other!$D$3:$D$354,""))</f>
        <v xml:space="preserve"> </v>
      </c>
      <c r="J198" s="4" t="str">
        <f t="array" ref="J198">_xlfn.TEXTJOIN("/",TRUE,IF(E198=Other!$B$3:$B$354,Other!$E$3:$E$354,""))</f>
        <v xml:space="preserve"> </v>
      </c>
    </row>
    <row r="199" spans="5:10" x14ac:dyDescent="0.25">
      <c r="E199" s="12">
        <f t="shared" si="3"/>
        <v>197</v>
      </c>
      <c r="F199" s="70" t="str">
        <f t="array" ref="F199">_xlfn.TEXTJOIN("/",TRUE,IF(E199='Ranking Analysis'!$AK$5:$AK$356,'Ranking Analysis'!$B$5:$B$356,""))</f>
        <v>Champaign-Urbana IL</v>
      </c>
      <c r="G199" s="9" t="str">
        <f t="array" ref="G199">_xlfn.TEXTJOIN("/",TRUE,IF(E199='Ranking Analysis'!$AK$5:$AK$356,TEXT('Ranking Analysis'!T$5:$T$356,"#,##0"),""))</f>
        <v>226,324</v>
      </c>
      <c r="H199" s="9" t="str">
        <f t="array" ref="H199">_xlfn.TEXTJOIN("/",TRUE,IF(E199='Ranking Analysis'!$AK$5:$AK$356,'Ranking Analysis'!$C$5:$C$356,""))</f>
        <v>Illinois</v>
      </c>
      <c r="I199" s="9" t="str">
        <f t="array" ref="I199">_xlfn.TEXTJOIN("/",TRUE,IF(E199=Other!$B$3:$B$354,Other!$D$3:$D$354,""))</f>
        <v xml:space="preserve"> </v>
      </c>
      <c r="J199" s="4" t="str">
        <f t="array" ref="J199">_xlfn.TEXTJOIN("/",TRUE,IF(E199=Other!$B$3:$B$354,Other!$E$3:$E$354,""))</f>
        <v xml:space="preserve"> </v>
      </c>
    </row>
    <row r="200" spans="5:10" x14ac:dyDescent="0.25">
      <c r="E200" s="12">
        <f t="shared" si="3"/>
        <v>198</v>
      </c>
      <c r="F200" s="70" t="str">
        <f t="array" ref="F200">_xlfn.TEXTJOIN("/",TRUE,IF(E200='Ranking Analysis'!$AK$5:$AK$356,'Ranking Analysis'!$B$5:$B$356,""))</f>
        <v>Evansville IN-KY</v>
      </c>
      <c r="G200" s="9" t="str">
        <f t="array" ref="G200">_xlfn.TEXTJOIN("/",TRUE,IF(E200='Ranking Analysis'!$AK$5:$AK$356,TEXT('Ranking Analysis'!T$5:$T$356,"#,##0"),""))</f>
        <v>314,961</v>
      </c>
      <c r="H200" s="9" t="str">
        <f t="array" ref="H200">_xlfn.TEXTJOIN("/",TRUE,IF(E200='Ranking Analysis'!$AK$5:$AK$356,'Ranking Analysis'!$C$5:$C$356,""))</f>
        <v>Indiana/Kentucky</v>
      </c>
      <c r="I200" s="9" t="str">
        <f t="array" ref="I200">_xlfn.TEXTJOIN("/",TRUE,IF(E200=Other!$B$3:$B$354,Other!$D$3:$D$354,""))</f>
        <v xml:space="preserve"> </v>
      </c>
      <c r="J200" s="4" t="str">
        <f t="array" ref="J200">_xlfn.TEXTJOIN("/",TRUE,IF(E200=Other!$B$3:$B$354,Other!$E$3:$E$354,""))</f>
        <v xml:space="preserve"> </v>
      </c>
    </row>
    <row r="201" spans="5:10" x14ac:dyDescent="0.25">
      <c r="E201" s="12">
        <f t="shared" si="3"/>
        <v>199</v>
      </c>
      <c r="F201" s="70" t="str">
        <f t="array" ref="F201">_xlfn.TEXTJOIN("/",TRUE,IF(E201='Ranking Analysis'!$AK$5:$AK$356,'Ranking Analysis'!$B$5:$B$356,""))</f>
        <v>Springfield MA</v>
      </c>
      <c r="G201" s="9" t="str">
        <f t="array" ref="G201">_xlfn.TEXTJOIN("/",TRUE,IF(E201='Ranking Analysis'!$AK$5:$AK$356,TEXT('Ranking Analysis'!T$5:$T$356,"#,##0"),""))</f>
        <v>699,480</v>
      </c>
      <c r="H201" s="9" t="str">
        <f t="array" ref="H201">_xlfn.TEXTJOIN("/",TRUE,IF(E201='Ranking Analysis'!$AK$5:$AK$356,'Ranking Analysis'!$C$5:$C$356,""))</f>
        <v>Massachusetts</v>
      </c>
      <c r="I201" s="9" t="str">
        <f t="array" ref="I201">_xlfn.TEXTJOIN("/",TRUE,IF(E201=Other!$B$3:$B$354,Other!$D$3:$D$354,""))</f>
        <v xml:space="preserve"> </v>
      </c>
      <c r="J201" s="4" t="str">
        <f t="array" ref="J201">_xlfn.TEXTJOIN("/",TRUE,IF(E201=Other!$B$3:$B$354,Other!$E$3:$E$354,""))</f>
        <v xml:space="preserve"> </v>
      </c>
    </row>
    <row r="202" spans="5:10" x14ac:dyDescent="0.25">
      <c r="E202" s="12">
        <f t="shared" si="3"/>
        <v>200</v>
      </c>
      <c r="F202" s="70" t="str">
        <f t="array" ref="F202">_xlfn.TEXTJOIN("/",TRUE,IF(E202='Ranking Analysis'!$AK$5:$AK$356,'Ranking Analysis'!$B$5:$B$356,""))</f>
        <v>Santa Cruz-Watsonville CA</v>
      </c>
      <c r="G202" s="9" t="str">
        <f t="array" ref="G202">_xlfn.TEXTJOIN("/",TRUE,IF(E202='Ranking Analysis'!$AK$5:$AK$356,TEXT('Ranking Analysis'!T$5:$T$356,"#,##0"),""))</f>
        <v>273,962</v>
      </c>
      <c r="H202" s="9" t="str">
        <f t="array" ref="H202">_xlfn.TEXTJOIN("/",TRUE,IF(E202='Ranking Analysis'!$AK$5:$AK$356,'Ranking Analysis'!$C$5:$C$356,""))</f>
        <v>California</v>
      </c>
      <c r="I202" s="9" t="str">
        <f t="array" ref="I202">_xlfn.TEXTJOIN("/",TRUE,IF(E202=Other!$B$3:$B$354,Other!$D$3:$D$354,""))</f>
        <v xml:space="preserve"> </v>
      </c>
      <c r="J202" s="4" t="str">
        <f t="array" ref="J202">_xlfn.TEXTJOIN("/",TRUE,IF(E202=Other!$B$3:$B$354,Other!$E$3:$E$354,""))</f>
        <v xml:space="preserve"> </v>
      </c>
    </row>
    <row r="203" spans="5:10" x14ac:dyDescent="0.25">
      <c r="E203" s="12">
        <f t="shared" si="3"/>
        <v>201</v>
      </c>
      <c r="F203" s="70" t="str">
        <f t="array" ref="F203">_xlfn.TEXTJOIN("/",TRUE,IF(E203='Ranking Analysis'!$AK$5:$AK$356,'Ranking Analysis'!$B$5:$B$356,""))</f>
        <v>Kalamazoo-Portage MI</v>
      </c>
      <c r="G203" s="9" t="str">
        <f t="array" ref="G203">_xlfn.TEXTJOIN("/",TRUE,IF(E203='Ranking Analysis'!$AK$5:$AK$356,TEXT('Ranking Analysis'!T$5:$T$356,"#,##0"),""))</f>
        <v>262,745</v>
      </c>
      <c r="H203" s="9" t="str">
        <f t="array" ref="H203">_xlfn.TEXTJOIN("/",TRUE,IF(E203='Ranking Analysis'!$AK$5:$AK$356,'Ranking Analysis'!$C$5:$C$356,""))</f>
        <v>Michigan</v>
      </c>
      <c r="I203" s="9" t="str">
        <f t="array" ref="I203">_xlfn.TEXTJOIN("/",TRUE,IF(E203=Other!$B$3:$B$354,Other!$D$3:$D$354,""))</f>
        <v xml:space="preserve"> </v>
      </c>
      <c r="J203" s="4" t="str">
        <f t="array" ref="J203">_xlfn.TEXTJOIN("/",TRUE,IF(E203=Other!$B$3:$B$354,Other!$E$3:$E$354,""))</f>
        <v xml:space="preserve"> </v>
      </c>
    </row>
    <row r="204" spans="5:10" x14ac:dyDescent="0.25">
      <c r="E204" s="12">
        <f t="shared" si="3"/>
        <v>202</v>
      </c>
      <c r="F204" s="70" t="str">
        <f t="array" ref="F204">_xlfn.TEXTJOIN("/",TRUE,IF(E204='Ranking Analysis'!$AK$5:$AK$356,'Ranking Analysis'!$B$5:$B$356,""))</f>
        <v>Cleveland TN</v>
      </c>
      <c r="G204" s="9" t="str">
        <f t="array" ref="G204">_xlfn.TEXTJOIN("/",TRUE,IF(E204='Ranking Analysis'!$AK$5:$AK$356,TEXT('Ranking Analysis'!T$5:$T$356,"#,##0"),""))</f>
        <v>122,563</v>
      </c>
      <c r="H204" s="9" t="str">
        <f t="array" ref="H204">_xlfn.TEXTJOIN("/",TRUE,IF(E204='Ranking Analysis'!$AK$5:$AK$356,'Ranking Analysis'!$C$5:$C$356,""))</f>
        <v>Tennessee</v>
      </c>
      <c r="I204" s="9" t="str">
        <f t="array" ref="I204">_xlfn.TEXTJOIN("/",TRUE,IF(E204=Other!$B$3:$B$354,Other!$D$3:$D$354,""))</f>
        <v xml:space="preserve"> </v>
      </c>
      <c r="J204" s="4" t="str">
        <f t="array" ref="J204">_xlfn.TEXTJOIN("/",TRUE,IF(E204=Other!$B$3:$B$354,Other!$E$3:$E$354,""))</f>
        <v xml:space="preserve"> </v>
      </c>
    </row>
    <row r="205" spans="5:10" x14ac:dyDescent="0.25">
      <c r="E205" s="12">
        <f t="shared" si="3"/>
        <v>203</v>
      </c>
      <c r="F205" s="70" t="str">
        <f t="array" ref="F205">_xlfn.TEXTJOIN("/",TRUE,IF(E205='Ranking Analysis'!$AK$5:$AK$356,'Ranking Analysis'!$B$5:$B$356,""))</f>
        <v>Florence SC</v>
      </c>
      <c r="G205" s="9" t="str">
        <f t="array" ref="G205">_xlfn.TEXTJOIN("/",TRUE,IF(E205='Ranking Analysis'!$AK$5:$AK$356,TEXT('Ranking Analysis'!T$5:$T$356,"#,##0"),""))</f>
        <v>205,502</v>
      </c>
      <c r="H205" s="9" t="str">
        <f t="array" ref="H205">_xlfn.TEXTJOIN("/",TRUE,IF(E205='Ranking Analysis'!$AK$5:$AK$356,'Ranking Analysis'!$C$5:$C$356,""))</f>
        <v>South Carolina</v>
      </c>
      <c r="I205" s="9" t="str">
        <f t="array" ref="I205">_xlfn.TEXTJOIN("/",TRUE,IF(E205=Other!$B$3:$B$354,Other!$D$3:$D$354,""))</f>
        <v xml:space="preserve"> </v>
      </c>
      <c r="J205" s="4" t="str">
        <f t="array" ref="J205">_xlfn.TEXTJOIN("/",TRUE,IF(E205=Other!$B$3:$B$354,Other!$E$3:$E$354,""))</f>
        <v xml:space="preserve"> </v>
      </c>
    </row>
    <row r="206" spans="5:10" x14ac:dyDescent="0.25">
      <c r="E206" s="12">
        <f t="shared" si="3"/>
        <v>204</v>
      </c>
      <c r="F206" s="70" t="str">
        <f t="array" ref="F206">_xlfn.TEXTJOIN("/",TRUE,IF(E206='Ranking Analysis'!$AK$5:$AK$356,'Ranking Analysis'!$B$5:$B$356,""))</f>
        <v>Carson City NV</v>
      </c>
      <c r="G206" s="9" t="str">
        <f t="array" ref="G206">_xlfn.TEXTJOIN("/",TRUE,IF(E206='Ranking Analysis'!$AK$5:$AK$356,TEXT('Ranking Analysis'!T$5:$T$356,"#,##0"),""))</f>
        <v>54,773</v>
      </c>
      <c r="H206" s="9" t="str">
        <f t="array" ref="H206">_xlfn.TEXTJOIN("/",TRUE,IF(E206='Ranking Analysis'!$AK$5:$AK$356,'Ranking Analysis'!$C$5:$C$356,""))</f>
        <v>Nevada</v>
      </c>
      <c r="I206" s="9" t="str">
        <f t="array" ref="I206">_xlfn.TEXTJOIN("/",TRUE,IF(E206=Other!$B$3:$B$354,Other!$D$3:$D$354,""))</f>
        <v xml:space="preserve"> </v>
      </c>
      <c r="J206" s="4" t="str">
        <f t="array" ref="J206">_xlfn.TEXTJOIN("/",TRUE,IF(E206=Other!$B$3:$B$354,Other!$E$3:$E$354,""))</f>
        <v xml:space="preserve"> </v>
      </c>
    </row>
    <row r="207" spans="5:10" x14ac:dyDescent="0.25">
      <c r="E207" s="12">
        <f t="shared" si="3"/>
        <v>205</v>
      </c>
      <c r="F207" s="70" t="str">
        <f t="array" ref="F207">_xlfn.TEXTJOIN("/",TRUE,IF(E207='Ranking Analysis'!$AK$5:$AK$356,'Ranking Analysis'!$B$5:$B$356,""))</f>
        <v>Salisbury MD</v>
      </c>
      <c r="G207" s="9" t="str">
        <f t="array" ref="G207">_xlfn.TEXTJOIN("/",TRUE,IF(E207='Ranking Analysis'!$AK$5:$AK$356,TEXT('Ranking Analysis'!T$5:$T$356,"#,##0"),""))</f>
        <v>404,416</v>
      </c>
      <c r="H207" s="9" t="str">
        <f t="array" ref="H207">_xlfn.TEXTJOIN("/",TRUE,IF(E207='Ranking Analysis'!$AK$5:$AK$356,'Ranking Analysis'!$C$5:$C$356,""))</f>
        <v>Maryland</v>
      </c>
      <c r="I207" s="9" t="str">
        <f t="array" ref="I207">_xlfn.TEXTJOIN("/",TRUE,IF(E207=Other!$B$3:$B$354,Other!$D$3:$D$354,""))</f>
        <v xml:space="preserve"> </v>
      </c>
      <c r="J207" s="4" t="str">
        <f t="array" ref="J207">_xlfn.TEXTJOIN("/",TRUE,IF(E207=Other!$B$3:$B$354,Other!$E$3:$E$354,""))</f>
        <v xml:space="preserve"> </v>
      </c>
    </row>
    <row r="208" spans="5:10" x14ac:dyDescent="0.25">
      <c r="E208" s="12">
        <f t="shared" si="3"/>
        <v>206</v>
      </c>
      <c r="F208" s="70" t="str">
        <f t="array" ref="F208">_xlfn.TEXTJOIN("/",TRUE,IF(E208='Ranking Analysis'!$AK$5:$AK$356,'Ranking Analysis'!$B$5:$B$356,""))</f>
        <v>Burlington-South Burlington VT</v>
      </c>
      <c r="G208" s="9" t="str">
        <f t="array" ref="G208">_xlfn.TEXTJOIN("/",TRUE,IF(E208='Ranking Analysis'!$AK$5:$AK$356,TEXT('Ranking Analysis'!T$5:$T$356,"#,##0"),""))</f>
        <v>218,785</v>
      </c>
      <c r="H208" s="9" t="str">
        <f t="array" ref="H208">_xlfn.TEXTJOIN("/",TRUE,IF(E208='Ranking Analysis'!$AK$5:$AK$356,'Ranking Analysis'!$C$5:$C$356,""))</f>
        <v>Vermont</v>
      </c>
      <c r="I208" s="9" t="str">
        <f t="array" ref="I208">_xlfn.TEXTJOIN("/",TRUE,IF(E208=Other!$B$3:$B$354,Other!$D$3:$D$354,""))</f>
        <v xml:space="preserve"> </v>
      </c>
      <c r="J208" s="4" t="str">
        <f t="array" ref="J208">_xlfn.TEXTJOIN("/",TRUE,IF(E208=Other!$B$3:$B$354,Other!$E$3:$E$354,""))</f>
        <v xml:space="preserve"> </v>
      </c>
    </row>
    <row r="209" spans="5:10" x14ac:dyDescent="0.25">
      <c r="E209" s="12">
        <f t="shared" si="3"/>
        <v>207</v>
      </c>
      <c r="F209" s="70" t="str">
        <f t="array" ref="F209">_xlfn.TEXTJOIN("/",TRUE,IF(E209='Ranking Analysis'!$AK$5:$AK$356,'Ranking Analysis'!$B$5:$B$356,""))</f>
        <v>Beaumont-Port Arthur TX</v>
      </c>
      <c r="G209" s="9" t="str">
        <f t="array" ref="G209">_xlfn.TEXTJOIN("/",TRUE,IF(E209='Ranking Analysis'!$AK$5:$AK$356,TEXT('Ranking Analysis'!T$5:$T$356,"#,##0"),""))</f>
        <v>395,174</v>
      </c>
      <c r="H209" s="9" t="str">
        <f t="array" ref="H209">_xlfn.TEXTJOIN("/",TRUE,IF(E209='Ranking Analysis'!$AK$5:$AK$356,'Ranking Analysis'!$C$5:$C$356,""))</f>
        <v>Texas</v>
      </c>
      <c r="I209" s="9" t="str">
        <f t="array" ref="I209">_xlfn.TEXTJOIN("/",TRUE,IF(E209=Other!$B$3:$B$354,Other!$D$3:$D$354,""))</f>
        <v xml:space="preserve"> </v>
      </c>
      <c r="J209" s="4" t="str">
        <f t="array" ref="J209">_xlfn.TEXTJOIN("/",TRUE,IF(E209=Other!$B$3:$B$354,Other!$E$3:$E$354,""))</f>
        <v xml:space="preserve"> </v>
      </c>
    </row>
    <row r="210" spans="5:10" x14ac:dyDescent="0.25">
      <c r="E210" s="12">
        <f t="shared" si="3"/>
        <v>208</v>
      </c>
      <c r="F210" s="70" t="str">
        <f t="array" ref="F210">_xlfn.TEXTJOIN("/",TRUE,IF(E210='Ranking Analysis'!$AK$5:$AK$356,'Ranking Analysis'!$B$5:$B$356,""))</f>
        <v>Lansing-East Lansing MI</v>
      </c>
      <c r="G210" s="9" t="str">
        <f t="array" ref="G210">_xlfn.TEXTJOIN("/",TRUE,IF(E210='Ranking Analysis'!$AK$5:$AK$356,TEXT('Ranking Analysis'!T$5:$T$356,"#,##0"),""))</f>
        <v>546,772</v>
      </c>
      <c r="H210" s="9" t="str">
        <f t="array" ref="H210">_xlfn.TEXTJOIN("/",TRUE,IF(E210='Ranking Analysis'!$AK$5:$AK$356,'Ranking Analysis'!$C$5:$C$356,""))</f>
        <v>Michigan</v>
      </c>
      <c r="I210" s="9" t="str">
        <f t="array" ref="I210">_xlfn.TEXTJOIN("/",TRUE,IF(E210=Other!$B$3:$B$354,Other!$D$3:$D$354,""))</f>
        <v xml:space="preserve"> </v>
      </c>
      <c r="J210" s="4" t="str">
        <f t="array" ref="J210">_xlfn.TEXTJOIN("/",TRUE,IF(E210=Other!$B$3:$B$354,Other!$E$3:$E$354,""))</f>
        <v xml:space="preserve"> </v>
      </c>
    </row>
    <row r="211" spans="5:10" x14ac:dyDescent="0.25">
      <c r="E211" s="12">
        <f t="shared" si="3"/>
        <v>209</v>
      </c>
      <c r="F211" s="70" t="str">
        <f t="array" ref="F211">_xlfn.TEXTJOIN("/",TRUE,IF(E211='Ranking Analysis'!$AK$5:$AK$356,'Ranking Analysis'!$B$5:$B$356,""))</f>
        <v>State College PA</v>
      </c>
      <c r="G211" s="9" t="str">
        <f t="array" ref="G211">_xlfn.TEXTJOIN("/",TRUE,IF(E211='Ranking Analysis'!$AK$5:$AK$356,TEXT('Ranking Analysis'!T$5:$T$356,"#,##0"),""))</f>
        <v>161,960</v>
      </c>
      <c r="H211" s="9" t="str">
        <f t="array" ref="H211">_xlfn.TEXTJOIN("/",TRUE,IF(E211='Ranking Analysis'!$AK$5:$AK$356,'Ranking Analysis'!$C$5:$C$356,""))</f>
        <v>Pennsylvania</v>
      </c>
      <c r="I211" s="9" t="str">
        <f t="array" ref="I211">_xlfn.TEXTJOIN("/",TRUE,IF(E211=Other!$B$3:$B$354,Other!$D$3:$D$354,""))</f>
        <v xml:space="preserve"> </v>
      </c>
      <c r="J211" s="4" t="str">
        <f t="array" ref="J211">_xlfn.TEXTJOIN("/",TRUE,IF(E211=Other!$B$3:$B$354,Other!$E$3:$E$354,""))</f>
        <v xml:space="preserve"> </v>
      </c>
    </row>
    <row r="212" spans="5:10" x14ac:dyDescent="0.25">
      <c r="E212" s="12">
        <f t="shared" si="3"/>
        <v>210</v>
      </c>
      <c r="F212" s="70" t="str">
        <f t="array" ref="F212">_xlfn.TEXTJOIN("/",TRUE,IF(E212='Ranking Analysis'!$AK$5:$AK$356,'Ranking Analysis'!$B$5:$B$356,""))</f>
        <v>Cheyenne WY</v>
      </c>
      <c r="G212" s="9" t="str">
        <f t="array" ref="G212">_xlfn.TEXTJOIN("/",TRUE,IF(E212='Ranking Analysis'!$AK$5:$AK$356,TEXT('Ranking Analysis'!T$5:$T$356,"#,##0"),""))</f>
        <v>98,320</v>
      </c>
      <c r="H212" s="9" t="str">
        <f t="array" ref="H212">_xlfn.TEXTJOIN("/",TRUE,IF(E212='Ranking Analysis'!$AK$5:$AK$356,'Ranking Analysis'!$C$5:$C$356,""))</f>
        <v>Wyoming</v>
      </c>
      <c r="I212" s="9" t="str">
        <f t="array" ref="I212">_xlfn.TEXTJOIN("/",TRUE,IF(E212=Other!$B$3:$B$354,Other!$D$3:$D$354,""))</f>
        <v xml:space="preserve"> </v>
      </c>
      <c r="J212" s="4" t="str">
        <f t="array" ref="J212">_xlfn.TEXTJOIN("/",TRUE,IF(E212=Other!$B$3:$B$354,Other!$E$3:$E$354,""))</f>
        <v xml:space="preserve"> </v>
      </c>
    </row>
    <row r="213" spans="5:10" x14ac:dyDescent="0.25">
      <c r="E213" s="12">
        <f t="shared" si="3"/>
        <v>211</v>
      </c>
      <c r="F213" s="70" t="str">
        <f t="array" ref="F213">_xlfn.TEXTJOIN("/",TRUE,IF(E213='Ranking Analysis'!$AK$5:$AK$356,'Ranking Analysis'!$B$5:$B$356,""))</f>
        <v>Lebanon PA</v>
      </c>
      <c r="G213" s="9" t="str">
        <f t="array" ref="G213">_xlfn.TEXTJOIN("/",TRUE,IF(E213='Ranking Analysis'!$AK$5:$AK$356,TEXT('Ranking Analysis'!T$5:$T$356,"#,##0"),""))</f>
        <v>139,729</v>
      </c>
      <c r="H213" s="9" t="str">
        <f t="array" ref="H213">_xlfn.TEXTJOIN("/",TRUE,IF(E213='Ranking Analysis'!$AK$5:$AK$356,'Ranking Analysis'!$C$5:$C$356,""))</f>
        <v>Pennsylvania</v>
      </c>
      <c r="I213" s="9" t="str">
        <f t="array" ref="I213">_xlfn.TEXTJOIN("/",TRUE,IF(E213=Other!$B$3:$B$354,Other!$D$3:$D$354,""))</f>
        <v xml:space="preserve"> </v>
      </c>
      <c r="J213" s="4" t="str">
        <f t="array" ref="J213">_xlfn.TEXTJOIN("/",TRUE,IF(E213=Other!$B$3:$B$354,Other!$E$3:$E$354,""))</f>
        <v xml:space="preserve"> </v>
      </c>
    </row>
    <row r="214" spans="5:10" x14ac:dyDescent="0.25">
      <c r="E214" s="12">
        <f t="shared" si="3"/>
        <v>212</v>
      </c>
      <c r="F214" s="70" t="str">
        <f t="array" ref="F214">_xlfn.TEXTJOIN("/",TRUE,IF(E214='Ranking Analysis'!$AK$5:$AK$356,'Ranking Analysis'!$B$5:$B$356,""))</f>
        <v>Hagerstown-Martinsburg MD-WV</v>
      </c>
      <c r="G214" s="9" t="str">
        <f t="array" ref="G214">_xlfn.TEXTJOIN("/",TRUE,IF(E214='Ranking Analysis'!$AK$5:$AK$356,TEXT('Ranking Analysis'!T$5:$T$356,"#,##0"),""))</f>
        <v>283,147</v>
      </c>
      <c r="H214" s="9" t="str">
        <f t="array" ref="H214">_xlfn.TEXTJOIN("/",TRUE,IF(E214='Ranking Analysis'!$AK$5:$AK$356,'Ranking Analysis'!$C$5:$C$356,""))</f>
        <v>Maryland/West Virginia</v>
      </c>
      <c r="I214" s="9" t="str">
        <f t="array" ref="I214">_xlfn.TEXTJOIN("/",TRUE,IF(E214=Other!$B$3:$B$354,Other!$D$3:$D$354,""))</f>
        <v xml:space="preserve"> </v>
      </c>
      <c r="J214" s="4" t="str">
        <f t="array" ref="J214">_xlfn.TEXTJOIN("/",TRUE,IF(E214=Other!$B$3:$B$354,Other!$E$3:$E$354,""))</f>
        <v xml:space="preserve"> </v>
      </c>
    </row>
    <row r="215" spans="5:10" x14ac:dyDescent="0.25">
      <c r="E215" s="12">
        <f t="shared" si="3"/>
        <v>213</v>
      </c>
      <c r="F215" s="70" t="str">
        <f t="array" ref="F215">_xlfn.TEXTJOIN("/",TRUE,IF(E215='Ranking Analysis'!$AK$5:$AK$356,'Ranking Analysis'!$B$5:$B$356,""))</f>
        <v>Winchester VA-WV</v>
      </c>
      <c r="G215" s="9" t="str">
        <f t="array" ref="G215">_xlfn.TEXTJOIN("/",TRUE,IF(E215='Ranking Analysis'!$AK$5:$AK$356,TEXT('Ranking Analysis'!T$5:$T$356,"#,##0"),""))</f>
        <v>137,620</v>
      </c>
      <c r="H215" s="9" t="str">
        <f t="array" ref="H215">_xlfn.TEXTJOIN("/",TRUE,IF(E215='Ranking Analysis'!$AK$5:$AK$356,'Ranking Analysis'!$C$5:$C$356,""))</f>
        <v>Virginia/West Virginia</v>
      </c>
      <c r="I215" s="9" t="str">
        <f t="array" ref="I215">_xlfn.TEXTJOIN("/",TRUE,IF(E215=Other!$B$3:$B$354,Other!$D$3:$D$354,""))</f>
        <v xml:space="preserve"> </v>
      </c>
      <c r="J215" s="4" t="str">
        <f t="array" ref="J215">_xlfn.TEXTJOIN("/",TRUE,IF(E215=Other!$B$3:$B$354,Other!$E$3:$E$354,""))</f>
        <v xml:space="preserve"> </v>
      </c>
    </row>
    <row r="216" spans="5:10" x14ac:dyDescent="0.25">
      <c r="E216" s="12">
        <f t="shared" si="3"/>
        <v>214</v>
      </c>
      <c r="F216" s="70" t="str">
        <f t="array" ref="F216">_xlfn.TEXTJOIN("/",TRUE,IF(E216='Ranking Analysis'!$AK$5:$AK$356,'Ranking Analysis'!$B$5:$B$356,""))</f>
        <v>Napa CA</v>
      </c>
      <c r="G216" s="9" t="str">
        <f t="array" ref="G216">_xlfn.TEXTJOIN("/",TRUE,IF(E216='Ranking Analysis'!$AK$5:$AK$356,TEXT('Ranking Analysis'!T$5:$T$356,"#,##0"),""))</f>
        <v>139,623</v>
      </c>
      <c r="H216" s="9" t="str">
        <f t="array" ref="H216">_xlfn.TEXTJOIN("/",TRUE,IF(E216='Ranking Analysis'!$AK$5:$AK$356,'Ranking Analysis'!$C$5:$C$356,""))</f>
        <v>California</v>
      </c>
      <c r="I216" s="9" t="str">
        <f t="array" ref="I216">_xlfn.TEXTJOIN("/",TRUE,IF(E216=Other!$B$3:$B$354,Other!$D$3:$D$354,""))</f>
        <v xml:space="preserve"> </v>
      </c>
      <c r="J216" s="4" t="str">
        <f t="array" ref="J216">_xlfn.TEXTJOIN("/",TRUE,IF(E216=Other!$B$3:$B$354,Other!$E$3:$E$354,""))</f>
        <v xml:space="preserve"> </v>
      </c>
    </row>
    <row r="217" spans="5:10" x14ac:dyDescent="0.25">
      <c r="E217" s="12">
        <f t="shared" si="3"/>
        <v>215</v>
      </c>
      <c r="F217" s="70" t="str">
        <f t="array" ref="F217">_xlfn.TEXTJOIN("/",TRUE,IF(E217='Ranking Analysis'!$AK$5:$AK$356,'Ranking Analysis'!$B$5:$B$356,""))</f>
        <v>Jackson MS</v>
      </c>
      <c r="G217" s="9" t="str">
        <f t="array" ref="G217">_xlfn.TEXTJOIN("/",TRUE,IF(E217='Ranking Analysis'!$AK$5:$AK$356,TEXT('Ranking Analysis'!T$5:$T$356,"#,##0"),""))</f>
        <v>597,728</v>
      </c>
      <c r="H217" s="9" t="str">
        <f t="array" ref="H217">_xlfn.TEXTJOIN("/",TRUE,IF(E217='Ranking Analysis'!$AK$5:$AK$356,'Ranking Analysis'!$C$5:$C$356,""))</f>
        <v>Mississippi</v>
      </c>
      <c r="I217" s="9" t="str">
        <f t="array" ref="I217">_xlfn.TEXTJOIN("/",TRUE,IF(E217=Other!$B$3:$B$354,Other!$D$3:$D$354,""))</f>
        <v xml:space="preserve"> </v>
      </c>
      <c r="J217" s="4" t="str">
        <f t="array" ref="J217">_xlfn.TEXTJOIN("/",TRUE,IF(E217=Other!$B$3:$B$354,Other!$E$3:$E$354,""))</f>
        <v xml:space="preserve"> </v>
      </c>
    </row>
    <row r="218" spans="5:10" x14ac:dyDescent="0.25">
      <c r="E218" s="12">
        <f t="shared" si="3"/>
        <v>216</v>
      </c>
      <c r="F218" s="70" t="str">
        <f t="array" ref="F218">_xlfn.TEXTJOIN("/",TRUE,IF(E218='Ranking Analysis'!$AK$5:$AK$356,'Ranking Analysis'!$B$5:$B$356,""))</f>
        <v>Montgomery AL</v>
      </c>
      <c r="G218" s="9" t="str">
        <f t="array" ref="G218">_xlfn.TEXTJOIN("/",TRUE,IF(E218='Ranking Analysis'!$AK$5:$AK$356,TEXT('Ranking Analysis'!T$5:$T$356,"#,##0"),""))</f>
        <v>373,543</v>
      </c>
      <c r="H218" s="9" t="str">
        <f t="array" ref="H218">_xlfn.TEXTJOIN("/",TRUE,IF(E218='Ranking Analysis'!$AK$5:$AK$356,'Ranking Analysis'!$C$5:$C$356,""))</f>
        <v>Alabama</v>
      </c>
      <c r="I218" s="9" t="str">
        <f t="array" ref="I218">_xlfn.TEXTJOIN("/",TRUE,IF(E218=Other!$B$3:$B$354,Other!$D$3:$D$354,""))</f>
        <v xml:space="preserve"> </v>
      </c>
      <c r="J218" s="4" t="str">
        <f t="array" ref="J218">_xlfn.TEXTJOIN("/",TRUE,IF(E218=Other!$B$3:$B$354,Other!$E$3:$E$354,""))</f>
        <v xml:space="preserve"> </v>
      </c>
    </row>
    <row r="219" spans="5:10" x14ac:dyDescent="0.25">
      <c r="E219" s="12">
        <f t="shared" si="3"/>
        <v>217</v>
      </c>
      <c r="F219" s="70" t="str">
        <f t="array" ref="F219">_xlfn.TEXTJOIN("/",TRUE,IF(E219='Ranking Analysis'!$AK$5:$AK$356,'Ranking Analysis'!$B$5:$B$356,""))</f>
        <v>Appleton WI</v>
      </c>
      <c r="G219" s="9" t="str">
        <f t="array" ref="G219">_xlfn.TEXTJOIN("/",TRUE,IF(E219='Ranking Analysis'!$AK$5:$AK$356,TEXT('Ranking Analysis'!T$5:$T$356,"#,##0"),""))</f>
        <v>235,628</v>
      </c>
      <c r="H219" s="9" t="str">
        <f t="array" ref="H219">_xlfn.TEXTJOIN("/",TRUE,IF(E219='Ranking Analysis'!$AK$5:$AK$356,'Ranking Analysis'!$C$5:$C$356,""))</f>
        <v>Wisconsin</v>
      </c>
      <c r="I219" s="9" t="str">
        <f t="array" ref="I219">_xlfn.TEXTJOIN("/",TRUE,IF(E219=Other!$B$3:$B$354,Other!$D$3:$D$354,""))</f>
        <v xml:space="preserve"> </v>
      </c>
      <c r="J219" s="4" t="str">
        <f t="array" ref="J219">_xlfn.TEXTJOIN("/",TRUE,IF(E219=Other!$B$3:$B$354,Other!$E$3:$E$354,""))</f>
        <v xml:space="preserve"> </v>
      </c>
    </row>
    <row r="220" spans="5:10" x14ac:dyDescent="0.25">
      <c r="E220" s="12">
        <f t="shared" si="3"/>
        <v>218</v>
      </c>
      <c r="F220" s="70" t="str">
        <f t="array" ref="F220">_xlfn.TEXTJOIN("/",TRUE,IF(E220='Ranking Analysis'!$AK$5:$AK$356,'Ranking Analysis'!$B$5:$B$356,""))</f>
        <v>Redding CA</v>
      </c>
      <c r="G220" s="9" t="str">
        <f t="array" ref="G220">_xlfn.TEXTJOIN("/",TRUE,IF(E220='Ranking Analysis'!$AK$5:$AK$356,TEXT('Ranking Analysis'!T$5:$T$356,"#,##0"),""))</f>
        <v>179,212</v>
      </c>
      <c r="H220" s="9" t="str">
        <f t="array" ref="H220">_xlfn.TEXTJOIN("/",TRUE,IF(E220='Ranking Analysis'!$AK$5:$AK$356,'Ranking Analysis'!$C$5:$C$356,""))</f>
        <v>California</v>
      </c>
      <c r="I220" s="9" t="str">
        <f t="array" ref="I220">_xlfn.TEXTJOIN("/",TRUE,IF(E220=Other!$B$3:$B$354,Other!$D$3:$D$354,""))</f>
        <v xml:space="preserve"> </v>
      </c>
      <c r="J220" s="4" t="str">
        <f t="array" ref="J220">_xlfn.TEXTJOIN("/",TRUE,IF(E220=Other!$B$3:$B$354,Other!$E$3:$E$354,""))</f>
        <v xml:space="preserve"> </v>
      </c>
    </row>
    <row r="221" spans="5:10" x14ac:dyDescent="0.25">
      <c r="E221" s="12">
        <f t="shared" si="3"/>
        <v>219</v>
      </c>
      <c r="F221" s="70" t="str">
        <f t="array" ref="F221">_xlfn.TEXTJOIN("/",TRUE,IF(E221='Ranking Analysis'!$AK$5:$AK$356,'Ranking Analysis'!$B$5:$B$356,""))</f>
        <v>Kingston NY</v>
      </c>
      <c r="G221" s="9" t="str">
        <f t="array" ref="G221">_xlfn.TEXTJOIN("/",TRUE,IF(E221='Ranking Analysis'!$AK$5:$AK$356,TEXT('Ranking Analysis'!T$5:$T$356,"#,##0"),""))</f>
        <v>178,665</v>
      </c>
      <c r="H221" s="9" t="str">
        <f t="array" ref="H221">_xlfn.TEXTJOIN("/",TRUE,IF(E221='Ranking Analysis'!$AK$5:$AK$356,'Ranking Analysis'!$C$5:$C$356,""))</f>
        <v>New York</v>
      </c>
      <c r="I221" s="9" t="str">
        <f t="array" ref="I221">_xlfn.TEXTJOIN("/",TRUE,IF(E221=Other!$B$3:$B$354,Other!$D$3:$D$354,""))</f>
        <v xml:space="preserve"> </v>
      </c>
      <c r="J221" s="4" t="str">
        <f t="array" ref="J221">_xlfn.TEXTJOIN("/",TRUE,IF(E221=Other!$B$3:$B$354,Other!$E$3:$E$354,""))</f>
        <v xml:space="preserve"> </v>
      </c>
    </row>
    <row r="222" spans="5:10" x14ac:dyDescent="0.25">
      <c r="E222" s="12">
        <f t="shared" si="3"/>
        <v>220</v>
      </c>
      <c r="F222" s="70" t="str">
        <f t="array" ref="F222">_xlfn.TEXTJOIN("/",TRUE,IF(E222='Ranking Analysis'!$AK$5:$AK$356,'Ranking Analysis'!$B$5:$B$356,""))</f>
        <v>Jonesboro AR</v>
      </c>
      <c r="G222" s="9" t="str">
        <f t="array" ref="G222">_xlfn.TEXTJOIN("/",TRUE,IF(E222='Ranking Analysis'!$AK$5:$AK$356,TEXT('Ranking Analysis'!T$5:$T$356,"#,##0"),""))</f>
        <v>131,241</v>
      </c>
      <c r="H222" s="9" t="str">
        <f t="array" ref="H222">_xlfn.TEXTJOIN("/",TRUE,IF(E222='Ranking Analysis'!$AK$5:$AK$356,'Ranking Analysis'!$C$5:$C$356,""))</f>
        <v>Arkansas</v>
      </c>
      <c r="I222" s="9" t="str">
        <f t="array" ref="I222">_xlfn.TEXTJOIN("/",TRUE,IF(E222=Other!$B$3:$B$354,Other!$D$3:$D$354,""))</f>
        <v xml:space="preserve"> </v>
      </c>
      <c r="J222" s="4" t="str">
        <f t="array" ref="J222">_xlfn.TEXTJOIN("/",TRUE,IF(E222=Other!$B$3:$B$354,Other!$E$3:$E$354,""))</f>
        <v xml:space="preserve"> </v>
      </c>
    </row>
    <row r="223" spans="5:10" x14ac:dyDescent="0.25">
      <c r="E223" s="12">
        <f t="shared" si="3"/>
        <v>221</v>
      </c>
      <c r="F223" s="70" t="str">
        <f t="array" ref="F223">_xlfn.TEXTJOIN("/",TRUE,IF(E223='Ranking Analysis'!$AK$5:$AK$356,'Ranking Analysis'!$B$5:$B$356,""))</f>
        <v>Sioux City IA-NE-SD</v>
      </c>
      <c r="G223" s="9" t="str">
        <f t="array" ref="G223">_xlfn.TEXTJOIN("/",TRUE,IF(E223='Ranking Analysis'!$AK$5:$AK$356,TEXT('Ranking Analysis'!T$5:$T$356,"#,##0"),""))</f>
        <v>143,847</v>
      </c>
      <c r="H223" s="9" t="str">
        <f t="array" ref="H223">_xlfn.TEXTJOIN("/",TRUE,IF(E223='Ranking Analysis'!$AK$5:$AK$356,'Ranking Analysis'!$C$5:$C$356,""))</f>
        <v>Iowa/Nevada/South Dakota</v>
      </c>
      <c r="I223" s="9" t="str">
        <f t="array" ref="I223">_xlfn.TEXTJOIN("/",TRUE,IF(E223=Other!$B$3:$B$354,Other!$D$3:$D$354,""))</f>
        <v xml:space="preserve"> </v>
      </c>
      <c r="J223" s="4" t="str">
        <f t="array" ref="J223">_xlfn.TEXTJOIN("/",TRUE,IF(E223=Other!$B$3:$B$354,Other!$E$3:$E$354,""))</f>
        <v xml:space="preserve"> </v>
      </c>
    </row>
    <row r="224" spans="5:10" x14ac:dyDescent="0.25">
      <c r="E224" s="12">
        <f t="shared" si="3"/>
        <v>222</v>
      </c>
      <c r="F224" s="70" t="str">
        <f t="array" ref="F224">_xlfn.TEXTJOIN("/",TRUE,IF(E224='Ranking Analysis'!$AK$5:$AK$356,'Ranking Analysis'!$B$5:$B$356,""))</f>
        <v>Toledo OH</v>
      </c>
      <c r="G224" s="9" t="str">
        <f t="array" ref="G224">_xlfn.TEXTJOIN("/",TRUE,IF(E224='Ranking Analysis'!$AK$5:$AK$356,TEXT('Ranking Analysis'!T$5:$T$356,"#,##0"),""))</f>
        <v>644,137</v>
      </c>
      <c r="H224" s="9" t="str">
        <f t="array" ref="H224">_xlfn.TEXTJOIN("/",TRUE,IF(E224='Ranking Analysis'!$AK$5:$AK$356,'Ranking Analysis'!$C$5:$C$356,""))</f>
        <v>Ohio</v>
      </c>
      <c r="I224" s="9" t="str">
        <f t="array" ref="I224">_xlfn.TEXTJOIN("/",TRUE,IF(E224=Other!$B$3:$B$354,Other!$D$3:$D$354,""))</f>
        <v xml:space="preserve"> </v>
      </c>
      <c r="J224" s="4" t="str">
        <f t="array" ref="J224">_xlfn.TEXTJOIN("/",TRUE,IF(E224=Other!$B$3:$B$354,Other!$E$3:$E$354,""))</f>
        <v xml:space="preserve"> </v>
      </c>
    </row>
    <row r="225" spans="5:10" x14ac:dyDescent="0.25">
      <c r="E225" s="12">
        <f t="shared" si="3"/>
        <v>223</v>
      </c>
      <c r="F225" s="70" t="str">
        <f t="array" ref="F225">_xlfn.TEXTJOIN("/",TRUE,IF(E225='Ranking Analysis'!$AK$5:$AK$356,'Ranking Analysis'!$B$5:$B$356,""))</f>
        <v>Danville-Staunton VA</v>
      </c>
      <c r="G225" s="9" t="str">
        <f t="array" ref="G225">_xlfn.TEXTJOIN("/",TRUE,IF(E225='Ranking Analysis'!$AK$5:$AK$356,TEXT('Ranking Analysis'!T$5:$T$356,"#,##0"),""))</f>
        <v>121,652</v>
      </c>
      <c r="H225" s="9" t="str">
        <f t="array" ref="H225">_xlfn.TEXTJOIN("/",TRUE,IF(E225='Ranking Analysis'!$AK$5:$AK$356,'Ranking Analysis'!$C$5:$C$356,""))</f>
        <v>Virginia</v>
      </c>
      <c r="I225" s="9" t="str">
        <f t="array" ref="I225">_xlfn.TEXTJOIN("/",TRUE,IF(E225=Other!$B$3:$B$354,Other!$D$3:$D$354,""))</f>
        <v xml:space="preserve"> </v>
      </c>
      <c r="J225" s="4" t="str">
        <f t="array" ref="J225">_xlfn.TEXTJOIN("/",TRUE,IF(E225=Other!$B$3:$B$354,Other!$E$3:$E$354,""))</f>
        <v xml:space="preserve"> </v>
      </c>
    </row>
    <row r="226" spans="5:10" x14ac:dyDescent="0.25">
      <c r="E226" s="12">
        <f t="shared" si="3"/>
        <v>224</v>
      </c>
      <c r="F226" s="70" t="str">
        <f t="array" ref="F226">_xlfn.TEXTJOIN("/",TRUE,IF(E226='Ranking Analysis'!$AK$5:$AK$356,'Ranking Analysis'!$B$5:$B$356,""))</f>
        <v>Mobile AL</v>
      </c>
      <c r="G226" s="9" t="str">
        <f t="array" ref="G226">_xlfn.TEXTJOIN("/",TRUE,IF(E226='Ranking Analysis'!$AK$5:$AK$356,TEXT('Ranking Analysis'!T$5:$T$356,"#,##0"),""))</f>
        <v>430,655</v>
      </c>
      <c r="H226" s="9" t="str">
        <f t="array" ref="H226">_xlfn.TEXTJOIN("/",TRUE,IF(E226='Ranking Analysis'!$AK$5:$AK$356,'Ranking Analysis'!$C$5:$C$356,""))</f>
        <v>Alabama</v>
      </c>
      <c r="I226" s="9" t="str">
        <f t="array" ref="I226">_xlfn.TEXTJOIN("/",TRUE,IF(E226=Other!$B$3:$B$354,Other!$D$3:$D$354,""))</f>
        <v xml:space="preserve"> </v>
      </c>
      <c r="J226" s="4" t="str">
        <f t="array" ref="J226">_xlfn.TEXTJOIN("/",TRUE,IF(E226=Other!$B$3:$B$354,Other!$E$3:$E$354,""))</f>
        <v xml:space="preserve"> </v>
      </c>
    </row>
    <row r="227" spans="5:10" x14ac:dyDescent="0.25">
      <c r="E227" s="12">
        <f t="shared" si="3"/>
        <v>225</v>
      </c>
      <c r="F227" s="70" t="str">
        <f t="array" ref="F227">_xlfn.TEXTJOIN("/",TRUE,IF(E227='Ranking Analysis'!$AK$5:$AK$356,'Ranking Analysis'!$B$5:$B$356,""))</f>
        <v>Lawrence KS</v>
      </c>
      <c r="G227" s="9" t="str">
        <f t="array" ref="G227">_xlfn.TEXTJOIN("/",TRUE,IF(E227='Ranking Analysis'!$AK$5:$AK$356,TEXT('Ranking Analysis'!T$5:$T$356,"#,##0"),""))</f>
        <v>120,290</v>
      </c>
      <c r="H227" s="9" t="str">
        <f t="array" ref="H227">_xlfn.TEXTJOIN("/",TRUE,IF(E227='Ranking Analysis'!$AK$5:$AK$356,'Ranking Analysis'!$C$5:$C$356,""))</f>
        <v>Kansas</v>
      </c>
      <c r="I227" s="9" t="str">
        <f t="array" ref="I227">_xlfn.TEXTJOIN("/",TRUE,IF(E227=Other!$B$3:$B$354,Other!$D$3:$D$354,""))</f>
        <v xml:space="preserve"> </v>
      </c>
      <c r="J227" s="4" t="str">
        <f t="array" ref="J227">_xlfn.TEXTJOIN("/",TRUE,IF(E227=Other!$B$3:$B$354,Other!$E$3:$E$354,""))</f>
        <v xml:space="preserve"> </v>
      </c>
    </row>
    <row r="228" spans="5:10" x14ac:dyDescent="0.25">
      <c r="E228" s="12">
        <f t="shared" si="3"/>
        <v>226</v>
      </c>
      <c r="F228" s="70" t="str">
        <f t="array" ref="F228">_xlfn.TEXTJOIN("/",TRUE,IF(E228='Ranking Analysis'!$AK$5:$AK$356,'Ranking Analysis'!$B$5:$B$356,""))</f>
        <v>Akron OH</v>
      </c>
      <c r="G228" s="9" t="str">
        <f t="array" ref="G228">_xlfn.TEXTJOIN("/",TRUE,IF(E228='Ranking Analysis'!$AK$5:$AK$356,TEXT('Ranking Analysis'!T$5:$T$356,"#,##0"),""))</f>
        <v>703,845</v>
      </c>
      <c r="H228" s="9" t="str">
        <f t="array" ref="H228">_xlfn.TEXTJOIN("/",TRUE,IF(E228='Ranking Analysis'!$AK$5:$AK$356,'Ranking Analysis'!$C$5:$C$356,""))</f>
        <v>Ohio</v>
      </c>
      <c r="I228" s="9" t="str">
        <f t="array" ref="I228">_xlfn.TEXTJOIN("/",TRUE,IF(E228=Other!$B$3:$B$354,Other!$D$3:$D$354,""))</f>
        <v xml:space="preserve"> </v>
      </c>
      <c r="J228" s="4" t="str">
        <f t="array" ref="J228">_xlfn.TEXTJOIN("/",TRUE,IF(E228=Other!$B$3:$B$354,Other!$E$3:$E$354,""))</f>
        <v xml:space="preserve"> </v>
      </c>
    </row>
    <row r="229" spans="5:10" x14ac:dyDescent="0.25">
      <c r="E229" s="12">
        <f t="shared" si="3"/>
        <v>227</v>
      </c>
      <c r="F229" s="70" t="str">
        <f t="array" ref="F229">_xlfn.TEXTJOIN("/",TRUE,IF(E229='Ranking Analysis'!$AK$5:$AK$356,'Ranking Analysis'!$B$5:$B$356,""))</f>
        <v>Janesville WI</v>
      </c>
      <c r="G229" s="9" t="str">
        <f t="array" ref="G229">_xlfn.TEXTJOIN("/",TRUE,IF(E229='Ranking Analysis'!$AK$5:$AK$356,TEXT('Ranking Analysis'!T$5:$T$356,"#,##0"),""))</f>
        <v>162,152</v>
      </c>
      <c r="H229" s="9" t="str">
        <f t="array" ref="H229">_xlfn.TEXTJOIN("/",TRUE,IF(E229='Ranking Analysis'!$AK$5:$AK$356,'Ranking Analysis'!$C$5:$C$356,""))</f>
        <v>Wisconsin</v>
      </c>
      <c r="I229" s="9" t="str">
        <f t="array" ref="I229">_xlfn.TEXTJOIN("/",TRUE,IF(E229=Other!$B$3:$B$354,Other!$D$3:$D$354,""))</f>
        <v xml:space="preserve"> </v>
      </c>
      <c r="J229" s="4" t="str">
        <f t="array" ref="J229">_xlfn.TEXTJOIN("/",TRUE,IF(E229=Other!$B$3:$B$354,Other!$E$3:$E$354,""))</f>
        <v xml:space="preserve"> </v>
      </c>
    </row>
    <row r="230" spans="5:10" x14ac:dyDescent="0.25">
      <c r="E230" s="12">
        <f t="shared" si="3"/>
        <v>228</v>
      </c>
      <c r="F230" s="70" t="str">
        <f t="array" ref="F230">_xlfn.TEXTJOIN("/",TRUE,IF(E230='Ranking Analysis'!$AK$5:$AK$356,'Ranking Analysis'!$B$5:$B$356,""))</f>
        <v>Duluth MN-WI</v>
      </c>
      <c r="G230" s="9" t="str">
        <f t="array" ref="G230">_xlfn.TEXTJOIN("/",TRUE,IF(E230='Ranking Analysis'!$AK$5:$AK$356,TEXT('Ranking Analysis'!T$5:$T$356,"#,##0"),""))</f>
        <v>289,247</v>
      </c>
      <c r="H230" s="9" t="str">
        <f t="array" ref="H230">_xlfn.TEXTJOIN("/",TRUE,IF(E230='Ranking Analysis'!$AK$5:$AK$356,'Ranking Analysis'!$C$5:$C$356,""))</f>
        <v>Minnesota/Wisconsin</v>
      </c>
      <c r="I230" s="9" t="str">
        <f t="array" ref="I230">_xlfn.TEXTJOIN("/",TRUE,IF(E230=Other!$B$3:$B$354,Other!$D$3:$D$354,""))</f>
        <v xml:space="preserve"> </v>
      </c>
      <c r="J230" s="4" t="str">
        <f t="array" ref="J230">_xlfn.TEXTJOIN("/",TRUE,IF(E230=Other!$B$3:$B$354,Other!$E$3:$E$354,""))</f>
        <v xml:space="preserve"> </v>
      </c>
    </row>
    <row r="231" spans="5:10" x14ac:dyDescent="0.25">
      <c r="E231" s="12">
        <f t="shared" si="3"/>
        <v>229</v>
      </c>
      <c r="F231" s="70" t="str">
        <f t="array" ref="F231">_xlfn.TEXTJOIN("/",TRUE,IF(E231='Ranking Analysis'!$AK$5:$AK$356,'Ranking Analysis'!$B$5:$B$356,""))</f>
        <v>Eau Claire WI</v>
      </c>
      <c r="G231" s="9" t="str">
        <f t="array" ref="G231">_xlfn.TEXTJOIN("/",TRUE,IF(E231='Ranking Analysis'!$AK$5:$AK$356,TEXT('Ranking Analysis'!T$5:$T$356,"#,##0"),""))</f>
        <v>167,406</v>
      </c>
      <c r="H231" s="9" t="str">
        <f t="array" ref="H231">_xlfn.TEXTJOIN("/",TRUE,IF(E231='Ranking Analysis'!$AK$5:$AK$356,'Ranking Analysis'!$C$5:$C$356,""))</f>
        <v>Wisconsin</v>
      </c>
      <c r="I231" s="9" t="str">
        <f t="array" ref="I231">_xlfn.TEXTJOIN("/",TRUE,IF(E231=Other!$B$3:$B$354,Other!$D$3:$D$354,""))</f>
        <v xml:space="preserve"> </v>
      </c>
      <c r="J231" s="4" t="str">
        <f t="array" ref="J231">_xlfn.TEXTJOIN("/",TRUE,IF(E231=Other!$B$3:$B$354,Other!$E$3:$E$354,""))</f>
        <v xml:space="preserve"> </v>
      </c>
    </row>
    <row r="232" spans="5:10" x14ac:dyDescent="0.25">
      <c r="E232" s="12">
        <f t="shared" si="3"/>
        <v>230</v>
      </c>
      <c r="F232" s="70" t="str">
        <f t="array" ref="F232">_xlfn.TEXTJOIN("/",TRUE,IF(E232='Ranking Analysis'!$AK$5:$AK$356,'Ranking Analysis'!$B$5:$B$356,""))</f>
        <v>Bismarck ND</v>
      </c>
      <c r="G232" s="9" t="str">
        <f t="array" ref="G232">_xlfn.TEXTJOIN("/",TRUE,IF(E232='Ranking Analysis'!$AK$5:$AK$356,TEXT('Ranking Analysis'!T$5:$T$356,"#,##0"),""))</f>
        <v>127,580</v>
      </c>
      <c r="H232" s="9" t="str">
        <f t="array" ref="H232">_xlfn.TEXTJOIN("/",TRUE,IF(E232='Ranking Analysis'!$AK$5:$AK$356,'Ranking Analysis'!$C$5:$C$356,""))</f>
        <v>North Dakota</v>
      </c>
      <c r="I232" s="9" t="str">
        <f t="array" ref="I232">_xlfn.TEXTJOIN("/",TRUE,IF(E232=Other!$B$3:$B$354,Other!$D$3:$D$354,""))</f>
        <v xml:space="preserve"> </v>
      </c>
      <c r="J232" s="4" t="str">
        <f t="array" ref="J232">_xlfn.TEXTJOIN("/",TRUE,IF(E232=Other!$B$3:$B$354,Other!$E$3:$E$354,""))</f>
        <v xml:space="preserve"> </v>
      </c>
    </row>
    <row r="233" spans="5:10" x14ac:dyDescent="0.25">
      <c r="E233" s="12">
        <f t="shared" si="3"/>
        <v>231</v>
      </c>
      <c r="F233" s="70" t="str">
        <f t="array" ref="F233">_xlfn.TEXTJOIN("/",TRUE,IF(E233='Ranking Analysis'!$AK$5:$AK$356,'Ranking Analysis'!$B$5:$B$356,""))</f>
        <v>Bowling Green KY</v>
      </c>
      <c r="G233" s="9" t="str">
        <f t="array" ref="G233">_xlfn.TEXTJOIN("/",TRUE,IF(E233='Ranking Analysis'!$AK$5:$AK$356,TEXT('Ranking Analysis'!T$5:$T$356,"#,##0"),""))</f>
        <v>174,499</v>
      </c>
      <c r="H233" s="9" t="str">
        <f t="array" ref="H233">_xlfn.TEXTJOIN("/",TRUE,IF(E233='Ranking Analysis'!$AK$5:$AK$356,'Ranking Analysis'!$C$5:$C$356,""))</f>
        <v>Kentucky</v>
      </c>
      <c r="I233" s="9" t="str">
        <f t="array" ref="I233">_xlfn.TEXTJOIN("/",TRUE,IF(E233=Other!$B$3:$B$354,Other!$D$3:$D$354,""))</f>
        <v xml:space="preserve"> </v>
      </c>
      <c r="J233" s="4" t="str">
        <f t="array" ref="J233">_xlfn.TEXTJOIN("/",TRUE,IF(E233=Other!$B$3:$B$354,Other!$E$3:$E$354,""))</f>
        <v xml:space="preserve"> </v>
      </c>
    </row>
    <row r="234" spans="5:10" x14ac:dyDescent="0.25">
      <c r="E234" s="12">
        <f t="shared" si="3"/>
        <v>232</v>
      </c>
      <c r="F234" s="70" t="str">
        <f t="array" ref="F234">_xlfn.TEXTJOIN("/",TRUE,IF(E234='Ranking Analysis'!$AK$5:$AK$356,'Ranking Analysis'!$B$5:$B$356,""))</f>
        <v>Elkhart-Goshen IN</v>
      </c>
      <c r="G234" s="9" t="str">
        <f t="array" ref="G234">_xlfn.TEXTJOIN("/",TRUE,IF(E234='Ranking Analysis'!$AK$5:$AK$356,TEXT('Ranking Analysis'!T$5:$T$356,"#,##0"),""))</f>
        <v>204,558</v>
      </c>
      <c r="H234" s="9" t="str">
        <f t="array" ref="H234">_xlfn.TEXTJOIN("/",TRUE,IF(E234='Ranking Analysis'!$AK$5:$AK$356,'Ranking Analysis'!$C$5:$C$356,""))</f>
        <v>Indiana</v>
      </c>
      <c r="I234" s="9" t="str">
        <f t="array" ref="I234">_xlfn.TEXTJOIN("/",TRUE,IF(E234=Other!$B$3:$B$354,Other!$D$3:$D$354,""))</f>
        <v xml:space="preserve"> </v>
      </c>
      <c r="J234" s="4" t="str">
        <f t="array" ref="J234">_xlfn.TEXTJOIN("/",TRUE,IF(E234=Other!$B$3:$B$354,Other!$E$3:$E$354,""))</f>
        <v xml:space="preserve"> </v>
      </c>
    </row>
    <row r="235" spans="5:10" x14ac:dyDescent="0.25">
      <c r="E235" s="12">
        <f t="shared" si="3"/>
        <v>233</v>
      </c>
      <c r="F235" s="70" t="str">
        <f t="array" ref="F235">_xlfn.TEXTJOIN("/",TRUE,IF(E235='Ranking Analysis'!$AK$5:$AK$356,'Ranking Analysis'!$B$5:$B$356,""))</f>
        <v>Las Cruces NM</v>
      </c>
      <c r="G235" s="9" t="str">
        <f t="array" ref="G235">_xlfn.TEXTJOIN("/",TRUE,IF(E235='Ranking Analysis'!$AK$5:$AK$356,TEXT('Ranking Analysis'!T$5:$T$356,"#,##0"),""))</f>
        <v>216,069</v>
      </c>
      <c r="H235" s="9" t="str">
        <f t="array" ref="H235">_xlfn.TEXTJOIN("/",TRUE,IF(E235='Ranking Analysis'!$AK$5:$AK$356,'Ranking Analysis'!$C$5:$C$356,""))</f>
        <v>New Mexico</v>
      </c>
      <c r="I235" s="9" t="str">
        <f t="array" ref="I235">_xlfn.TEXTJOIN("/",TRUE,IF(E235=Other!$B$3:$B$354,Other!$D$3:$D$354,""))</f>
        <v xml:space="preserve"> </v>
      </c>
      <c r="J235" s="4" t="str">
        <f t="array" ref="J235">_xlfn.TEXTJOIN("/",TRUE,IF(E235=Other!$B$3:$B$354,Other!$E$3:$E$354,""))</f>
        <v xml:space="preserve"> </v>
      </c>
    </row>
    <row r="236" spans="5:10" x14ac:dyDescent="0.25">
      <c r="E236" s="12">
        <f t="shared" si="3"/>
        <v>234</v>
      </c>
      <c r="F236" s="70" t="str">
        <f t="array" ref="F236">_xlfn.TEXTJOIN("/",TRUE,IF(E236='Ranking Analysis'!$AK$5:$AK$356,'Ranking Analysis'!$B$5:$B$356,""))</f>
        <v>Hanford-Corcoran CA</v>
      </c>
      <c r="G236" s="9" t="str">
        <f t="array" ref="G236">_xlfn.TEXTJOIN("/",TRUE,IF(E236='Ranking Analysis'!$AK$5:$AK$356,TEXT('Ranking Analysis'!T$5:$T$356,"#,##0"),""))</f>
        <v>150,691</v>
      </c>
      <c r="H236" s="9" t="str">
        <f t="array" ref="H236">_xlfn.TEXTJOIN("/",TRUE,IF(E236='Ranking Analysis'!$AK$5:$AK$356,'Ranking Analysis'!$C$5:$C$356,""))</f>
        <v>California</v>
      </c>
      <c r="I236" s="9" t="str">
        <f t="array" ref="I236">_xlfn.TEXTJOIN("/",TRUE,IF(E236=Other!$B$3:$B$354,Other!$D$3:$D$354,""))</f>
        <v xml:space="preserve"> </v>
      </c>
      <c r="J236" s="4" t="str">
        <f t="array" ref="J236">_xlfn.TEXTJOIN("/",TRUE,IF(E236=Other!$B$3:$B$354,Other!$E$3:$E$354,""))</f>
        <v xml:space="preserve"> </v>
      </c>
    </row>
    <row r="237" spans="5:10" x14ac:dyDescent="0.25">
      <c r="E237" s="12">
        <f t="shared" si="3"/>
        <v>235</v>
      </c>
      <c r="F237" s="70" t="str">
        <f t="array" ref="F237">_xlfn.TEXTJOIN("/",TRUE,IF(E237='Ranking Analysis'!$AK$5:$AK$356,'Ranking Analysis'!$B$5:$B$356,""))</f>
        <v>Harrisonburg VA</v>
      </c>
      <c r="G237" s="9" t="str">
        <f t="array" ref="G237">_xlfn.TEXTJOIN("/",TRUE,IF(E237='Ranking Analysis'!$AK$5:$AK$356,TEXT('Ranking Analysis'!T$5:$T$356,"#,##0"),""))</f>
        <v>133,557</v>
      </c>
      <c r="H237" s="9" t="str">
        <f t="array" ref="H237">_xlfn.TEXTJOIN("/",TRUE,IF(E237='Ranking Analysis'!$AK$5:$AK$356,'Ranking Analysis'!$C$5:$C$356,""))</f>
        <v>Virginia</v>
      </c>
      <c r="I237" s="9" t="str">
        <f t="array" ref="I237">_xlfn.TEXTJOIN("/",TRUE,IF(E237=Other!$B$3:$B$354,Other!$D$3:$D$354,""))</f>
        <v xml:space="preserve"> </v>
      </c>
      <c r="J237" s="4" t="str">
        <f t="array" ref="J237">_xlfn.TEXTJOIN("/",TRUE,IF(E237=Other!$B$3:$B$354,Other!$E$3:$E$354,""))</f>
        <v xml:space="preserve"> </v>
      </c>
    </row>
    <row r="238" spans="5:10" x14ac:dyDescent="0.25">
      <c r="E238" s="12">
        <f t="shared" si="3"/>
        <v>236</v>
      </c>
      <c r="F238" s="70" t="str">
        <f t="array" ref="F238">_xlfn.TEXTJOIN("/",TRUE,IF(E238='Ranking Analysis'!$AK$5:$AK$356,'Ranking Analysis'!$B$5:$B$356,""))</f>
        <v>Columbus IN</v>
      </c>
      <c r="G238" s="9" t="str">
        <f t="array" ref="G238">_xlfn.TEXTJOIN("/",TRUE,IF(E238='Ranking Analysis'!$AK$5:$AK$356,TEXT('Ranking Analysis'!T$5:$T$356,"#,##0"),""))</f>
        <v>82,481</v>
      </c>
      <c r="H238" s="9" t="str">
        <f t="array" ref="H238">_xlfn.TEXTJOIN("/",TRUE,IF(E238='Ranking Analysis'!$AK$5:$AK$356,'Ranking Analysis'!$C$5:$C$356,""))</f>
        <v>Indiana</v>
      </c>
      <c r="I238" s="9" t="str">
        <f t="array" ref="I238">_xlfn.TEXTJOIN("/",TRUE,IF(E238=Other!$B$3:$B$354,Other!$D$3:$D$354,""))</f>
        <v xml:space="preserve"> </v>
      </c>
      <c r="J238" s="4" t="str">
        <f t="array" ref="J238">_xlfn.TEXTJOIN("/",TRUE,IF(E238=Other!$B$3:$B$354,Other!$E$3:$E$354,""))</f>
        <v xml:space="preserve"> </v>
      </c>
    </row>
    <row r="239" spans="5:10" x14ac:dyDescent="0.25">
      <c r="E239" s="12">
        <f t="shared" si="3"/>
        <v>237</v>
      </c>
      <c r="F239" s="70" t="str">
        <f t="array" ref="F239">_xlfn.TEXTJOIN("/",TRUE,IF(E239='Ranking Analysis'!$AK$5:$AK$356,'Ranking Analysis'!$B$5:$B$356,""))</f>
        <v>Ames IA</v>
      </c>
      <c r="G239" s="9" t="str">
        <f t="array" ref="G239">_xlfn.TEXTJOIN("/",TRUE,IF(E239='Ranking Analysis'!$AK$5:$AK$356,TEXT('Ranking Analysis'!T$5:$T$356,"#,##0"),""))</f>
        <v>123,311</v>
      </c>
      <c r="H239" s="9" t="str">
        <f t="array" ref="H239">_xlfn.TEXTJOIN("/",TRUE,IF(E239='Ranking Analysis'!$AK$5:$AK$356,'Ranking Analysis'!$C$5:$C$356,""))</f>
        <v>Iowa</v>
      </c>
      <c r="I239" s="9" t="str">
        <f t="array" ref="I239">_xlfn.TEXTJOIN("/",TRUE,IF(E239=Other!$B$3:$B$354,Other!$D$3:$D$354,""))</f>
        <v xml:space="preserve"> </v>
      </c>
      <c r="J239" s="4" t="str">
        <f t="array" ref="J239">_xlfn.TEXTJOIN("/",TRUE,IF(E239=Other!$B$3:$B$354,Other!$E$3:$E$354,""))</f>
        <v xml:space="preserve"> </v>
      </c>
    </row>
    <row r="240" spans="5:10" x14ac:dyDescent="0.25">
      <c r="E240" s="12">
        <f t="shared" si="3"/>
        <v>238</v>
      </c>
      <c r="F240" s="70" t="str">
        <f t="array" ref="F240">_xlfn.TEXTJOIN("/",TRUE,IF(E240='Ranking Analysis'!$AK$5:$AK$356,'Ranking Analysis'!$B$5:$B$356,""))</f>
        <v>Scranton--Wilkes-Barre PA</v>
      </c>
      <c r="G240" s="9" t="str">
        <f t="array" ref="G240">_xlfn.TEXTJOIN("/",TRUE,IF(E240='Ranking Analysis'!$AK$5:$AK$356,TEXT('Ranking Analysis'!T$5:$T$356,"#,##0"),""))</f>
        <v>555,642</v>
      </c>
      <c r="H240" s="9" t="str">
        <f t="array" ref="H240">_xlfn.TEXTJOIN("/",TRUE,IF(E240='Ranking Analysis'!$AK$5:$AK$356,'Ranking Analysis'!$C$5:$C$356,""))</f>
        <v>Pennsylvania</v>
      </c>
      <c r="I240" s="9" t="str">
        <f t="array" ref="I240">_xlfn.TEXTJOIN("/",TRUE,IF(E240=Other!$B$3:$B$354,Other!$D$3:$D$354,""))</f>
        <v xml:space="preserve"> </v>
      </c>
      <c r="J240" s="4" t="str">
        <f t="array" ref="J240">_xlfn.TEXTJOIN("/",TRUE,IF(E240=Other!$B$3:$B$354,Other!$E$3:$E$354,""))</f>
        <v xml:space="preserve"> </v>
      </c>
    </row>
    <row r="241" spans="5:10" x14ac:dyDescent="0.25">
      <c r="E241" s="12">
        <f t="shared" si="3"/>
        <v>239</v>
      </c>
      <c r="F241" s="70" t="str">
        <f t="array" ref="F241">_xlfn.TEXTJOIN("/",TRUE,IF(E241='Ranking Analysis'!$AK$5:$AK$356,'Ranking Analysis'!$B$5:$B$356,""))</f>
        <v>Flagstaff AZ</v>
      </c>
      <c r="G241" s="9" t="str">
        <f t="array" ref="G241">_xlfn.TEXTJOIN("/",TRUE,IF(E241='Ranking Analysis'!$AK$5:$AK$356,TEXT('Ranking Analysis'!T$5:$T$356,"#,##0"),""))</f>
        <v>141,274</v>
      </c>
      <c r="H241" s="9" t="str">
        <f t="array" ref="H241">_xlfn.TEXTJOIN("/",TRUE,IF(E241='Ranking Analysis'!$AK$5:$AK$356,'Ranking Analysis'!$C$5:$C$356,""))</f>
        <v>Arizona</v>
      </c>
      <c r="I241" s="9" t="str">
        <f t="array" ref="I241">_xlfn.TEXTJOIN("/",TRUE,IF(E241=Other!$B$3:$B$354,Other!$D$3:$D$354,""))</f>
        <v xml:space="preserve"> </v>
      </c>
      <c r="J241" s="4" t="str">
        <f t="array" ref="J241">_xlfn.TEXTJOIN("/",TRUE,IF(E241=Other!$B$3:$B$354,Other!$E$3:$E$354,""))</f>
        <v xml:space="preserve"> </v>
      </c>
    </row>
    <row r="242" spans="5:10" x14ac:dyDescent="0.25">
      <c r="E242" s="12">
        <f t="shared" si="3"/>
        <v>240</v>
      </c>
      <c r="F242" s="70" t="str">
        <f t="array" ref="F242">_xlfn.TEXTJOIN("/",TRUE,IF(E242='Ranking Analysis'!$AK$5:$AK$356,'Ranking Analysis'!$B$5:$B$356,""))</f>
        <v>Joplin MO</v>
      </c>
      <c r="G242" s="9" t="str">
        <f t="array" ref="G242">_xlfn.TEXTJOIN("/",TRUE,IF(E242='Ranking Analysis'!$AK$5:$AK$356,TEXT('Ranking Analysis'!T$5:$T$356,"#,##0"),""))</f>
        <v>178,100</v>
      </c>
      <c r="H242" s="9" t="str">
        <f t="array" ref="H242">_xlfn.TEXTJOIN("/",TRUE,IF(E242='Ranking Analysis'!$AK$5:$AK$356,'Ranking Analysis'!$C$5:$C$356,""))</f>
        <v>Missouri</v>
      </c>
      <c r="I242" s="9" t="str">
        <f t="array" ref="I242">_xlfn.TEXTJOIN("/",TRUE,IF(E242=Other!$B$3:$B$354,Other!$D$3:$D$354,""))</f>
        <v xml:space="preserve"> </v>
      </c>
      <c r="J242" s="4" t="str">
        <f t="array" ref="J242">_xlfn.TEXTJOIN("/",TRUE,IF(E242=Other!$B$3:$B$354,Other!$E$3:$E$354,""))</f>
        <v xml:space="preserve"> </v>
      </c>
    </row>
    <row r="243" spans="5:10" x14ac:dyDescent="0.25">
      <c r="E243" s="12">
        <f t="shared" si="3"/>
        <v>241</v>
      </c>
      <c r="F243" s="70" t="str">
        <f t="array" ref="F243">_xlfn.TEXTJOIN("/",TRUE,IF(E243='Ranking Analysis'!$AK$5:$AK$356,'Ranking Analysis'!$B$5:$B$356,""))</f>
        <v>Longview TX</v>
      </c>
      <c r="G243" s="9" t="str">
        <f t="array" ref="G243">_xlfn.TEXTJOIN("/",TRUE,IF(E243='Ranking Analysis'!$AK$5:$AK$356,TEXT('Ranking Analysis'!T$5:$T$356,"#,##0"),""))</f>
        <v>284,796</v>
      </c>
      <c r="H243" s="9" t="str">
        <f t="array" ref="H243">_xlfn.TEXTJOIN("/",TRUE,IF(E243='Ranking Analysis'!$AK$5:$AK$356,'Ranking Analysis'!$C$5:$C$356,""))</f>
        <v>Texas</v>
      </c>
      <c r="I243" s="9" t="str">
        <f t="array" ref="I243">_xlfn.TEXTJOIN("/",TRUE,IF(E243=Other!$B$3:$B$354,Other!$D$3:$D$354,""))</f>
        <v xml:space="preserve"> </v>
      </c>
      <c r="J243" s="4" t="str">
        <f t="array" ref="J243">_xlfn.TEXTJOIN("/",TRUE,IF(E243=Other!$B$3:$B$354,Other!$E$3:$E$354,""))</f>
        <v xml:space="preserve"> </v>
      </c>
    </row>
    <row r="244" spans="5:10" x14ac:dyDescent="0.25">
      <c r="E244" s="12">
        <f t="shared" si="3"/>
        <v>242</v>
      </c>
      <c r="F244" s="70" t="str">
        <f t="array" ref="F244">_xlfn.TEXTJOIN("/",TRUE,IF(E244='Ranking Analysis'!$AK$5:$AK$356,'Ranking Analysis'!$B$5:$B$356,""))</f>
        <v>Wichita Falls TX</v>
      </c>
      <c r="G244" s="9" t="str">
        <f t="array" ref="G244">_xlfn.TEXTJOIN("/",TRUE,IF(E244='Ranking Analysis'!$AK$5:$AK$356,TEXT('Ranking Analysis'!T$5:$T$356,"#,##0"),""))</f>
        <v>150,715</v>
      </c>
      <c r="H244" s="9" t="str">
        <f t="array" ref="H244">_xlfn.TEXTJOIN("/",TRUE,IF(E244='Ranking Analysis'!$AK$5:$AK$356,'Ranking Analysis'!$C$5:$C$356,""))</f>
        <v>Texas</v>
      </c>
      <c r="I244" s="9" t="str">
        <f t="array" ref="I244">_xlfn.TEXTJOIN("/",TRUE,IF(E244=Other!$B$3:$B$354,Other!$D$3:$D$354,""))</f>
        <v xml:space="preserve"> </v>
      </c>
      <c r="J244" s="4" t="str">
        <f t="array" ref="J244">_xlfn.TEXTJOIN("/",TRUE,IF(E244=Other!$B$3:$B$354,Other!$E$3:$E$354,""))</f>
        <v xml:space="preserve"> </v>
      </c>
    </row>
    <row r="245" spans="5:10" x14ac:dyDescent="0.25">
      <c r="E245" s="12">
        <f t="shared" si="3"/>
        <v>243</v>
      </c>
      <c r="F245" s="70" t="str">
        <f t="array" ref="F245">_xlfn.TEXTJOIN("/",TRUE,IF(E245='Ranking Analysis'!$AK$5:$AK$356,'Ranking Analysis'!$B$5:$B$356,""))</f>
        <v>Santa Fe NM</v>
      </c>
      <c r="G245" s="9" t="str">
        <f t="array" ref="G245">_xlfn.TEXTJOIN("/",TRUE,IF(E245='Ranking Analysis'!$AK$5:$AK$356,TEXT('Ranking Analysis'!T$5:$T$356,"#,##0"),""))</f>
        <v>149,293</v>
      </c>
      <c r="H245" s="9" t="str">
        <f t="array" ref="H245">_xlfn.TEXTJOIN("/",TRUE,IF(E245='Ranking Analysis'!$AK$5:$AK$356,'Ranking Analysis'!$C$5:$C$356,""))</f>
        <v>New Mexico</v>
      </c>
      <c r="I245" s="9" t="str">
        <f t="array" ref="I245">_xlfn.TEXTJOIN("/",TRUE,IF(E245=Other!$B$3:$B$354,Other!$D$3:$D$354,""))</f>
        <v xml:space="preserve"> </v>
      </c>
      <c r="J245" s="4" t="str">
        <f t="array" ref="J245">_xlfn.TEXTJOIN("/",TRUE,IF(E245=Other!$B$3:$B$354,Other!$E$3:$E$354,""))</f>
        <v xml:space="preserve"> </v>
      </c>
    </row>
    <row r="246" spans="5:10" x14ac:dyDescent="0.25">
      <c r="E246" s="12">
        <f t="shared" si="3"/>
        <v>244</v>
      </c>
      <c r="F246" s="70" t="str">
        <f t="array" ref="F246">_xlfn.TEXTJOIN("/",TRUE,IF(E246='Ranking Analysis'!$AK$5:$AK$356,'Ranking Analysis'!$B$5:$B$356,""))</f>
        <v>Brunswick GA</v>
      </c>
      <c r="G246" s="9" t="str">
        <f t="array" ref="G246">_xlfn.TEXTJOIN("/",TRUE,IF(E246='Ranking Analysis'!$AK$5:$AK$356,TEXT('Ranking Analysis'!T$5:$T$356,"#,##0"),""))</f>
        <v>117,400</v>
      </c>
      <c r="H246" s="9" t="str">
        <f t="array" ref="H246">_xlfn.TEXTJOIN("/",TRUE,IF(E246='Ranking Analysis'!$AK$5:$AK$356,'Ranking Analysis'!$C$5:$C$356,""))</f>
        <v>Georgia</v>
      </c>
      <c r="I246" s="9" t="str">
        <f t="array" ref="I246">_xlfn.TEXTJOIN("/",TRUE,IF(E246=Other!$B$3:$B$354,Other!$D$3:$D$354,""))</f>
        <v xml:space="preserve"> </v>
      </c>
      <c r="J246" s="4" t="str">
        <f t="array" ref="J246">_xlfn.TEXTJOIN("/",TRUE,IF(E246=Other!$B$3:$B$354,Other!$E$3:$E$354,""))</f>
        <v xml:space="preserve"> </v>
      </c>
    </row>
    <row r="247" spans="5:10" x14ac:dyDescent="0.25">
      <c r="E247" s="12">
        <f t="shared" si="3"/>
        <v>245</v>
      </c>
      <c r="F247" s="70" t="str">
        <f t="array" ref="F247">_xlfn.TEXTJOIN("/",TRUE,IF(E247='Ranking Analysis'!$AK$5:$AK$356,'Ranking Analysis'!$B$5:$B$356,""))</f>
        <v>Hot Springs AR</v>
      </c>
      <c r="G247" s="9" t="str">
        <f t="array" ref="G247">_xlfn.TEXTJOIN("/",TRUE,IF(E247='Ranking Analysis'!$AK$5:$AK$356,TEXT('Ranking Analysis'!T$5:$T$356,"#,##0"),""))</f>
        <v>98,555</v>
      </c>
      <c r="H247" s="9" t="str">
        <f t="array" ref="H247">_xlfn.TEXTJOIN("/",TRUE,IF(E247='Ranking Analysis'!$AK$5:$AK$356,'Ranking Analysis'!$C$5:$C$356,""))</f>
        <v>Arkansas</v>
      </c>
      <c r="I247" s="9" t="str">
        <f t="array" ref="I247">_xlfn.TEXTJOIN("/",TRUE,IF(E247=Other!$B$3:$B$354,Other!$D$3:$D$354,""))</f>
        <v xml:space="preserve"> </v>
      </c>
      <c r="J247" s="4" t="str">
        <f t="array" ref="J247">_xlfn.TEXTJOIN("/",TRUE,IF(E247=Other!$B$3:$B$354,Other!$E$3:$E$354,""))</f>
        <v xml:space="preserve"> </v>
      </c>
    </row>
    <row r="248" spans="5:10" x14ac:dyDescent="0.25">
      <c r="E248" s="12">
        <f t="shared" si="3"/>
        <v>246</v>
      </c>
      <c r="F248" s="70" t="str">
        <f t="array" ref="F248">_xlfn.TEXTJOIN("/",TRUE,IF(E248='Ranking Analysis'!$AK$5:$AK$356,'Ranking Analysis'!$B$5:$B$356,""))</f>
        <v>Davenport-Moline-Rock Island IA-IL</v>
      </c>
      <c r="G248" s="9" t="str">
        <f t="array" ref="G248">_xlfn.TEXTJOIN("/",TRUE,IF(E248='Ranking Analysis'!$AK$5:$AK$356,TEXT('Ranking Analysis'!T$5:$T$356,"#,##0"),""))</f>
        <v>381,176</v>
      </c>
      <c r="H248" s="9" t="str">
        <f t="array" ref="H248">_xlfn.TEXTJOIN("/",TRUE,IF(E248='Ranking Analysis'!$AK$5:$AK$356,'Ranking Analysis'!$C$5:$C$356,""))</f>
        <v>Iowa/Illinois</v>
      </c>
      <c r="I248" s="9" t="str">
        <f t="array" ref="I248">_xlfn.TEXTJOIN("/",TRUE,IF(E248=Other!$B$3:$B$354,Other!$D$3:$D$354,""))</f>
        <v xml:space="preserve"> </v>
      </c>
      <c r="J248" s="4" t="str">
        <f t="array" ref="J248">_xlfn.TEXTJOIN("/",TRUE,IF(E248=Other!$B$3:$B$354,Other!$E$3:$E$354,""))</f>
        <v xml:space="preserve"> </v>
      </c>
    </row>
    <row r="249" spans="5:10" x14ac:dyDescent="0.25">
      <c r="E249" s="12">
        <f t="shared" si="3"/>
        <v>247</v>
      </c>
      <c r="F249" s="70" t="str">
        <f t="array" ref="F249">_xlfn.TEXTJOIN("/",TRUE,IF(E249='Ranking Analysis'!$AK$5:$AK$356,'Ranking Analysis'!$B$5:$B$356,""))</f>
        <v>San Angelo TX</v>
      </c>
      <c r="G249" s="9" t="str">
        <f t="array" ref="G249">_xlfn.TEXTJOIN("/",TRUE,IF(E249='Ranking Analysis'!$AK$5:$AK$356,TEXT('Ranking Analysis'!T$5:$T$356,"#,##0"),""))</f>
        <v>120,830</v>
      </c>
      <c r="H249" s="9" t="str">
        <f t="array" ref="H249">_xlfn.TEXTJOIN("/",TRUE,IF(E249='Ranking Analysis'!$AK$5:$AK$356,'Ranking Analysis'!$C$5:$C$356,""))</f>
        <v>Texas</v>
      </c>
      <c r="I249" s="9" t="str">
        <f t="array" ref="I249">_xlfn.TEXTJOIN("/",TRUE,IF(E249=Other!$B$3:$B$354,Other!$D$3:$D$354,""))</f>
        <v xml:space="preserve"> </v>
      </c>
      <c r="J249" s="4" t="str">
        <f t="array" ref="J249">_xlfn.TEXTJOIN("/",TRUE,IF(E249=Other!$B$3:$B$354,Other!$E$3:$E$354,""))</f>
        <v xml:space="preserve"> </v>
      </c>
    </row>
    <row r="250" spans="5:10" x14ac:dyDescent="0.25">
      <c r="E250" s="12">
        <f t="shared" si="3"/>
        <v>248</v>
      </c>
      <c r="F250" s="70" t="str">
        <f t="array" ref="F250">_xlfn.TEXTJOIN("/",TRUE,IF(E250='Ranking Analysis'!$AK$5:$AK$356,'Ranking Analysis'!$B$5:$B$356,""))</f>
        <v>Fort Smith AR-OK</v>
      </c>
      <c r="G250" s="9" t="str">
        <f t="array" ref="G250">_xlfn.TEXTJOIN("/",TRUE,IF(E250='Ranking Analysis'!$AK$5:$AK$356,TEXT('Ranking Analysis'!T$5:$T$356,"#,##0"),""))</f>
        <v>249,777</v>
      </c>
      <c r="H250" s="9" t="str">
        <f t="array" ref="H250">_xlfn.TEXTJOIN("/",TRUE,IF(E250='Ranking Analysis'!$AK$5:$AK$356,'Ranking Analysis'!$C$5:$C$356,""))</f>
        <v>Arkansas/Oklahoma</v>
      </c>
      <c r="I250" s="9" t="str">
        <f t="array" ref="I250">_xlfn.TEXTJOIN("/",TRUE,IF(E250=Other!$B$3:$B$354,Other!$D$3:$D$354,""))</f>
        <v xml:space="preserve"> </v>
      </c>
      <c r="J250" s="4" t="str">
        <f t="array" ref="J250">_xlfn.TEXTJOIN("/",TRUE,IF(E250=Other!$B$3:$B$354,Other!$E$3:$E$354,""))</f>
        <v xml:space="preserve"> </v>
      </c>
    </row>
    <row r="251" spans="5:10" x14ac:dyDescent="0.25">
      <c r="E251" s="12">
        <f t="shared" si="3"/>
        <v>249</v>
      </c>
      <c r="F251" s="70" t="str">
        <f t="array" ref="F251">_xlfn.TEXTJOIN("/",TRUE,IF(E251='Ranking Analysis'!$AK$5:$AK$356,'Ranking Analysis'!$B$5:$B$356,""))</f>
        <v>Valdosta GA</v>
      </c>
      <c r="G251" s="9" t="str">
        <f t="array" ref="G251">_xlfn.TEXTJOIN("/",TRUE,IF(E251='Ranking Analysis'!$AK$5:$AK$356,TEXT('Ranking Analysis'!T$5:$T$356,"#,##0"),""))</f>
        <v>145,315</v>
      </c>
      <c r="H251" s="9" t="str">
        <f t="array" ref="H251">_xlfn.TEXTJOIN("/",TRUE,IF(E251='Ranking Analysis'!$AK$5:$AK$356,'Ranking Analysis'!$C$5:$C$356,""))</f>
        <v>Georgia</v>
      </c>
      <c r="I251" s="9" t="str">
        <f t="array" ref="I251">_xlfn.TEXTJOIN("/",TRUE,IF(E251=Other!$B$3:$B$354,Other!$D$3:$D$354,""))</f>
        <v xml:space="preserve"> </v>
      </c>
      <c r="J251" s="4" t="str">
        <f t="array" ref="J251">_xlfn.TEXTJOIN("/",TRUE,IF(E251=Other!$B$3:$B$354,Other!$E$3:$E$354,""))</f>
        <v xml:space="preserve"> </v>
      </c>
    </row>
    <row r="252" spans="5:10" x14ac:dyDescent="0.25">
      <c r="E252" s="12">
        <f t="shared" si="3"/>
        <v>250</v>
      </c>
      <c r="F252" s="70" t="str">
        <f t="array" ref="F252">_xlfn.TEXTJOIN("/",TRUE,IF(E252='Ranking Analysis'!$AK$5:$AK$356,'Ranking Analysis'!$B$5:$B$356,""))</f>
        <v>Chico CA</v>
      </c>
      <c r="G252" s="9" t="str">
        <f t="array" ref="G252">_xlfn.TEXTJOIN("/",TRUE,IF(E252='Ranking Analysis'!$AK$5:$AK$356,TEXT('Ranking Analysis'!T$5:$T$356,"#,##0"),""))</f>
        <v>225,817</v>
      </c>
      <c r="H252" s="9" t="str">
        <f t="array" ref="H252">_xlfn.TEXTJOIN("/",TRUE,IF(E252='Ranking Analysis'!$AK$5:$AK$356,'Ranking Analysis'!$C$5:$C$356,""))</f>
        <v>California</v>
      </c>
      <c r="I252" s="9" t="str">
        <f t="array" ref="I252">_xlfn.TEXTJOIN("/",TRUE,IF(E252=Other!$B$3:$B$354,Other!$D$3:$D$354,""))</f>
        <v xml:space="preserve"> </v>
      </c>
      <c r="J252" s="4" t="str">
        <f t="array" ref="J252">_xlfn.TEXTJOIN("/",TRUE,IF(E252=Other!$B$3:$B$354,Other!$E$3:$E$354,""))</f>
        <v xml:space="preserve"> </v>
      </c>
    </row>
    <row r="253" spans="5:10" x14ac:dyDescent="0.25">
      <c r="E253" s="12">
        <f t="shared" si="3"/>
        <v>251</v>
      </c>
      <c r="F253" s="70" t="str">
        <f t="array" ref="F253">_xlfn.TEXTJOIN("/",TRUE,IF(E253='Ranking Analysis'!$AK$5:$AK$356,'Ranking Analysis'!$B$5:$B$356,""))</f>
        <v>Morristown TN</v>
      </c>
      <c r="G253" s="9" t="str">
        <f t="array" ref="G253">_xlfn.TEXTJOIN("/",TRUE,IF(E253='Ranking Analysis'!$AK$5:$AK$356,TEXT('Ranking Analysis'!T$5:$T$356,"#,##0"),""))</f>
        <v>140,912</v>
      </c>
      <c r="H253" s="9" t="str">
        <f t="array" ref="H253">_xlfn.TEXTJOIN("/",TRUE,IF(E253='Ranking Analysis'!$AK$5:$AK$356,'Ranking Analysis'!$C$5:$C$356,""))</f>
        <v>Tennessee</v>
      </c>
      <c r="I253" s="9" t="str">
        <f t="array" ref="I253">_xlfn.TEXTJOIN("/",TRUE,IF(E253=Other!$B$3:$B$354,Other!$D$3:$D$354,""))</f>
        <v xml:space="preserve"> </v>
      </c>
      <c r="J253" s="4" t="str">
        <f t="array" ref="J253">_xlfn.TEXTJOIN("/",TRUE,IF(E253=Other!$B$3:$B$354,Other!$E$3:$E$354,""))</f>
        <v xml:space="preserve"> </v>
      </c>
    </row>
    <row r="254" spans="5:10" x14ac:dyDescent="0.25">
      <c r="E254" s="12">
        <f t="shared" si="3"/>
        <v>252</v>
      </c>
      <c r="F254" s="70" t="str">
        <f t="array" ref="F254">_xlfn.TEXTJOIN("/",TRUE,IF(E254='Ranking Analysis'!$AK$5:$AK$356,'Ranking Analysis'!$B$5:$B$356,""))</f>
        <v>Macon GA/Oshkosh-Neenah WI</v>
      </c>
      <c r="G254" s="9" t="str">
        <f t="array" ref="G254">_xlfn.TEXTJOIN("/",TRUE,IF(E254='Ranking Analysis'!$AK$5:$AK$356,TEXT('Ranking Analysis'!T$5:$T$356,"#,##0"),""))</f>
        <v>229,504/170,411</v>
      </c>
      <c r="H254" s="9" t="str">
        <f t="array" ref="H254">_xlfn.TEXTJOIN("/",TRUE,IF(E254='Ranking Analysis'!$AK$5:$AK$356,'Ranking Analysis'!$C$5:$C$356,""))</f>
        <v>Georgia/Wisconsin</v>
      </c>
      <c r="I254" s="9" t="str">
        <f t="array" ref="I254">_xlfn.TEXTJOIN("/",TRUE,IF(E254=Other!$B$3:$B$354,Other!$D$3:$D$354,""))</f>
        <v xml:space="preserve"> / </v>
      </c>
      <c r="J254" s="4" t="str">
        <f t="array" ref="J254">_xlfn.TEXTJOIN("/",TRUE,IF(E254=Other!$B$3:$B$354,Other!$E$3:$E$354,""))</f>
        <v xml:space="preserve"> / </v>
      </c>
    </row>
    <row r="255" spans="5:10" x14ac:dyDescent="0.25">
      <c r="E255" s="12">
        <f t="shared" si="3"/>
        <v>253</v>
      </c>
      <c r="F255" s="70" t="str">
        <f t="array" ref="F255">_xlfn.TEXTJOIN("/",TRUE,IF(E255='Ranking Analysis'!$AK$5:$AK$356,'Ranking Analysis'!$B$5:$B$356,""))</f>
        <v>Dothan AL</v>
      </c>
      <c r="G255" s="9" t="str">
        <f t="array" ref="G255">_xlfn.TEXTJOIN("/",TRUE,IF(E255='Ranking Analysis'!$AK$5:$AK$356,TEXT('Ranking Analysis'!T$5:$T$356,"#,##0"),""))</f>
        <v>148,252</v>
      </c>
      <c r="H255" s="9" t="str">
        <f t="array" ref="H255">_xlfn.TEXTJOIN("/",TRUE,IF(E255='Ranking Analysis'!$AK$5:$AK$356,'Ranking Analysis'!$C$5:$C$356,""))</f>
        <v>Alabama</v>
      </c>
      <c r="I255" s="9" t="str">
        <f t="array" ref="I255">_xlfn.TEXTJOIN("/",TRUE,IF(E255=Other!$B$3:$B$354,Other!$D$3:$D$354,""))</f>
        <v xml:space="preserve"> </v>
      </c>
      <c r="J255" s="4" t="str">
        <f t="array" ref="J255">_xlfn.TEXTJOIN("/",TRUE,IF(E255=Other!$B$3:$B$354,Other!$E$3:$E$354,""))</f>
        <v xml:space="preserve"> </v>
      </c>
    </row>
    <row r="256" spans="5:10" x14ac:dyDescent="0.25">
      <c r="E256" s="12">
        <f t="shared" si="3"/>
        <v>254</v>
      </c>
      <c r="F256" s="70" t="str">
        <f t="array" ref="F256">_xlfn.TEXTJOIN("/",TRUE,IF(E256='Ranking Analysis'!$AK$5:$AK$356,'Ranking Analysis'!$B$5:$B$356,""))</f>
        <v>Morgantown WV</v>
      </c>
      <c r="G256" s="9" t="str">
        <f t="array" ref="G256">_xlfn.TEXTJOIN("/",TRUE,IF(E256='Ranking Analysis'!$AK$5:$AK$356,TEXT('Ranking Analysis'!T$5:$T$356,"#,##0"),""))</f>
        <v>139,156</v>
      </c>
      <c r="H256" s="9" t="str">
        <f t="array" ref="H256">_xlfn.TEXTJOIN("/",TRUE,IF(E256='Ranking Analysis'!$AK$5:$AK$356,'Ranking Analysis'!$C$5:$C$356,""))</f>
        <v>West Virginia</v>
      </c>
      <c r="I256" s="9" t="str">
        <f t="array" ref="I256">_xlfn.TEXTJOIN("/",TRUE,IF(E256=Other!$B$3:$B$354,Other!$D$3:$D$354,""))</f>
        <v xml:space="preserve"> </v>
      </c>
      <c r="J256" s="4" t="str">
        <f t="array" ref="J256">_xlfn.TEXTJOIN("/",TRUE,IF(E256=Other!$B$3:$B$354,Other!$E$3:$E$354,""))</f>
        <v xml:space="preserve"> </v>
      </c>
    </row>
    <row r="257" spans="5:10" x14ac:dyDescent="0.25">
      <c r="E257" s="12">
        <f t="shared" si="3"/>
        <v>255</v>
      </c>
      <c r="F257" s="70" t="str">
        <f t="array" ref="F257">_xlfn.TEXTJOIN("/",TRUE,IF(E257='Ranking Analysis'!$AK$5:$AK$356,'Ranking Analysis'!$B$5:$B$356,""))</f>
        <v>Columbus GA-AL</v>
      </c>
      <c r="G257" s="9" t="str">
        <f t="array" ref="G257">_xlfn.TEXTJOIN("/",TRUE,IF(E257='Ranking Analysis'!$AK$5:$AK$356,TEXT('Ranking Analysis'!T$5:$T$356,"#,##0"),""))</f>
        <v>319,403</v>
      </c>
      <c r="H257" s="9" t="str">
        <f t="array" ref="H257">_xlfn.TEXTJOIN("/",TRUE,IF(E257='Ranking Analysis'!$AK$5:$AK$356,'Ranking Analysis'!$C$5:$C$356,""))</f>
        <v>Georgia/Alabama</v>
      </c>
      <c r="I257" s="9" t="str">
        <f t="array" ref="I257">_xlfn.TEXTJOIN("/",TRUE,IF(E257=Other!$B$3:$B$354,Other!$D$3:$D$354,""))</f>
        <v xml:space="preserve"> </v>
      </c>
      <c r="J257" s="4" t="str">
        <f t="array" ref="J257">_xlfn.TEXTJOIN("/",TRUE,IF(E257=Other!$B$3:$B$354,Other!$E$3:$E$354,""))</f>
        <v xml:space="preserve"> </v>
      </c>
    </row>
    <row r="258" spans="5:10" x14ac:dyDescent="0.25">
      <c r="E258" s="12">
        <f t="shared" si="3"/>
        <v>256</v>
      </c>
      <c r="F258" s="70" t="str">
        <f t="array" ref="F258">_xlfn.TEXTJOIN("/",TRUE,IF(E258='Ranking Analysis'!$AK$5:$AK$356,'Ranking Analysis'!$B$5:$B$356,""))</f>
        <v>Atlantic City NJ</v>
      </c>
      <c r="G258" s="9" t="str">
        <f t="array" ref="G258">_xlfn.TEXTJOIN("/",TRUE,IF(E258='Ranking Analysis'!$AK$5:$AK$356,TEXT('Ranking Analysis'!T$5:$T$356,"#,##0"),""))</f>
        <v>266,105</v>
      </c>
      <c r="H258" s="9" t="str">
        <f t="array" ref="H258">_xlfn.TEXTJOIN("/",TRUE,IF(E258='Ranking Analysis'!$AK$5:$AK$356,'Ranking Analysis'!$C$5:$C$356,""))</f>
        <v>New Jersey</v>
      </c>
      <c r="I258" s="9" t="str">
        <f t="array" ref="I258">_xlfn.TEXTJOIN("/",TRUE,IF(E258=Other!$B$3:$B$354,Other!$D$3:$D$354,""))</f>
        <v xml:space="preserve"> </v>
      </c>
      <c r="J258" s="4" t="str">
        <f t="array" ref="J258">_xlfn.TEXTJOIN("/",TRUE,IF(E258=Other!$B$3:$B$354,Other!$E$3:$E$354,""))</f>
        <v xml:space="preserve"> </v>
      </c>
    </row>
    <row r="259" spans="5:10" x14ac:dyDescent="0.25">
      <c r="E259" s="12">
        <f t="shared" si="3"/>
        <v>257</v>
      </c>
      <c r="F259" s="70" t="str">
        <f t="array" ref="F259">_xlfn.TEXTJOIN("/",TRUE,IF(E259='Ranking Analysis'!$AK$5:$AK$356,'Ranking Analysis'!$B$5:$B$356,""))</f>
        <v>Norwich-New London CT</v>
      </c>
      <c r="G259" s="9" t="str">
        <f t="array" ref="G259">_xlfn.TEXTJOIN("/",TRUE,IF(E259='Ranking Analysis'!$AK$5:$AK$356,TEXT('Ranking Analysis'!T$5:$T$356,"#,##0"),""))</f>
        <v>267,390</v>
      </c>
      <c r="H259" s="9" t="str">
        <f t="array" ref="H259">_xlfn.TEXTJOIN("/",TRUE,IF(E259='Ranking Analysis'!$AK$5:$AK$356,'Ranking Analysis'!$C$5:$C$356,""))</f>
        <v>Connecticut</v>
      </c>
      <c r="I259" s="9" t="str">
        <f t="array" ref="I259">_xlfn.TEXTJOIN("/",TRUE,IF(E259=Other!$B$3:$B$354,Other!$D$3:$D$354,""))</f>
        <v xml:space="preserve"> </v>
      </c>
      <c r="J259" s="4" t="str">
        <f t="array" ref="J259">_xlfn.TEXTJOIN("/",TRUE,IF(E259=Other!$B$3:$B$354,Other!$E$3:$E$354,""))</f>
        <v xml:space="preserve"> </v>
      </c>
    </row>
    <row r="260" spans="5:10" x14ac:dyDescent="0.25">
      <c r="E260" s="12">
        <f t="shared" si="3"/>
        <v>258</v>
      </c>
      <c r="F260" s="70" t="str">
        <f t="array" ref="F260">_xlfn.TEXTJOIN("/",TRUE,IF(E260='Ranking Analysis'!$AK$5:$AK$356,'Ranking Analysis'!$B$5:$B$356,""))</f>
        <v>Binghamton NY</v>
      </c>
      <c r="G260" s="9" t="str">
        <f t="array" ref="G260">_xlfn.TEXTJOIN("/",TRUE,IF(E260='Ranking Analysis'!$AK$5:$AK$356,TEXT('Ranking Analysis'!T$5:$T$356,"#,##0"),""))</f>
        <v>241,874</v>
      </c>
      <c r="H260" s="9" t="str">
        <f t="array" ref="H260">_xlfn.TEXTJOIN("/",TRUE,IF(E260='Ranking Analysis'!$AK$5:$AK$356,'Ranking Analysis'!$C$5:$C$356,""))</f>
        <v>New York</v>
      </c>
      <c r="I260" s="9" t="str">
        <f t="array" ref="I260">_xlfn.TEXTJOIN("/",TRUE,IF(E260=Other!$B$3:$B$354,Other!$D$3:$D$354,""))</f>
        <v xml:space="preserve"> </v>
      </c>
      <c r="J260" s="4" t="str">
        <f t="array" ref="J260">_xlfn.TEXTJOIN("/",TRUE,IF(E260=Other!$B$3:$B$354,Other!$E$3:$E$354,""))</f>
        <v xml:space="preserve"> </v>
      </c>
    </row>
    <row r="261" spans="5:10" x14ac:dyDescent="0.25">
      <c r="E261" s="12">
        <f t="shared" si="3"/>
        <v>259</v>
      </c>
      <c r="F261" s="70" t="str">
        <f t="array" ref="F261">_xlfn.TEXTJOIN("/",TRUE,IF(E261='Ranking Analysis'!$AK$5:$AK$356,'Ranking Analysis'!$B$5:$B$356,""))</f>
        <v>Kingsport-Bristol-Bristol TN-VA</v>
      </c>
      <c r="G261" s="9" t="str">
        <f t="array" ref="G261">_xlfn.TEXTJOIN("/",TRUE,IF(E261='Ranking Analysis'!$AK$5:$AK$356,TEXT('Ranking Analysis'!T$5:$T$356,"#,##0"),""))</f>
        <v>306,546</v>
      </c>
      <c r="H261" s="9" t="str">
        <f t="array" ref="H261">_xlfn.TEXTJOIN("/",TRUE,IF(E261='Ranking Analysis'!$AK$5:$AK$356,'Ranking Analysis'!$C$5:$C$356,""))</f>
        <v>Tennessee/Virginia</v>
      </c>
      <c r="I261" s="9" t="str">
        <f t="array" ref="I261">_xlfn.TEXTJOIN("/",TRUE,IF(E261=Other!$B$3:$B$354,Other!$D$3:$D$354,""))</f>
        <v xml:space="preserve"> </v>
      </c>
      <c r="J261" s="4" t="str">
        <f t="array" ref="J261">_xlfn.TEXTJOIN("/",TRUE,IF(E261=Other!$B$3:$B$354,Other!$E$3:$E$354,""))</f>
        <v xml:space="preserve"> </v>
      </c>
    </row>
    <row r="262" spans="5:10" x14ac:dyDescent="0.25">
      <c r="E262" s="12">
        <f t="shared" ref="E262:E325" si="4">E261+1</f>
        <v>260</v>
      </c>
      <c r="F262" s="70" t="str">
        <f t="array" ref="F262">_xlfn.TEXTJOIN("/",TRUE,IF(E262='Ranking Analysis'!$AK$5:$AK$356,'Ranking Analysis'!$B$5:$B$356,""))</f>
        <v>Youngstown-Warren-Boardman OH-PA</v>
      </c>
      <c r="G262" s="9" t="str">
        <f t="array" ref="G262">_xlfn.TEXTJOIN("/",TRUE,IF(E262='Ranking Analysis'!$AK$5:$AK$356,TEXT('Ranking Analysis'!T$5:$T$356,"#,##0"),""))</f>
        <v>541,846</v>
      </c>
      <c r="H262" s="9" t="str">
        <f t="array" ref="H262">_xlfn.TEXTJOIN("/",TRUE,IF(E262='Ranking Analysis'!$AK$5:$AK$356,'Ranking Analysis'!$C$5:$C$356,""))</f>
        <v>Ohio/Pennsylvania</v>
      </c>
      <c r="I262" s="9" t="str">
        <f t="array" ref="I262">_xlfn.TEXTJOIN("/",TRUE,IF(E262=Other!$B$3:$B$354,Other!$D$3:$D$354,""))</f>
        <v xml:space="preserve"> </v>
      </c>
      <c r="J262" s="4" t="str">
        <f t="array" ref="J262">_xlfn.TEXTJOIN("/",TRUE,IF(E262=Other!$B$3:$B$354,Other!$E$3:$E$354,""))</f>
        <v xml:space="preserve"> </v>
      </c>
    </row>
    <row r="263" spans="5:10" x14ac:dyDescent="0.25">
      <c r="E263" s="12">
        <f t="shared" si="4"/>
        <v>261</v>
      </c>
      <c r="F263" s="70" t="str">
        <f t="array" ref="F263">_xlfn.TEXTJOIN("/",TRUE,IF(E263='Ranking Analysis'!$AK$5:$AK$356,'Ranking Analysis'!$B$5:$B$356,""))</f>
        <v>Florence-Muscle Shoals AL</v>
      </c>
      <c r="G263" s="9" t="str">
        <f t="array" ref="G263">_xlfn.TEXTJOIN("/",TRUE,IF(E263='Ranking Analysis'!$AK$5:$AK$356,TEXT('Ranking Analysis'!T$5:$T$356,"#,##0"),""))</f>
        <v>147,327</v>
      </c>
      <c r="H263" s="9" t="str">
        <f t="array" ref="H263">_xlfn.TEXTJOIN("/",TRUE,IF(E263='Ranking Analysis'!$AK$5:$AK$356,'Ranking Analysis'!$C$5:$C$356,""))</f>
        <v>Alabama</v>
      </c>
      <c r="I263" s="9" t="str">
        <f t="array" ref="I263">_xlfn.TEXTJOIN("/",TRUE,IF(E263=Other!$B$3:$B$354,Other!$D$3:$D$354,""))</f>
        <v xml:space="preserve"> </v>
      </c>
      <c r="J263" s="4" t="str">
        <f t="array" ref="J263">_xlfn.TEXTJOIN("/",TRUE,IF(E263=Other!$B$3:$B$354,Other!$E$3:$E$354,""))</f>
        <v xml:space="preserve"> </v>
      </c>
    </row>
    <row r="264" spans="5:10" x14ac:dyDescent="0.25">
      <c r="E264" s="12">
        <f t="shared" si="4"/>
        <v>262</v>
      </c>
      <c r="F264" s="70" t="str">
        <f t="array" ref="F264">_xlfn.TEXTJOIN("/",TRUE,IF(E264='Ranking Analysis'!$AK$5:$AK$356,'Ranking Analysis'!$B$5:$B$356,""))</f>
        <v>La Crosse WI-MN</v>
      </c>
      <c r="G264" s="9" t="str">
        <f t="array" ref="G264">_xlfn.TEXTJOIN("/",TRUE,IF(E264='Ranking Analysis'!$AK$5:$AK$356,TEXT('Ranking Analysis'!T$5:$T$356,"#,##0"),""))</f>
        <v>136,542</v>
      </c>
      <c r="H264" s="9" t="str">
        <f t="array" ref="H264">_xlfn.TEXTJOIN("/",TRUE,IF(E264='Ranking Analysis'!$AK$5:$AK$356,'Ranking Analysis'!$C$5:$C$356,""))</f>
        <v>Wisconsin/Minnesota</v>
      </c>
      <c r="I264" s="9" t="str">
        <f t="array" ref="I264">_xlfn.TEXTJOIN("/",TRUE,IF(E264=Other!$B$3:$B$354,Other!$D$3:$D$354,""))</f>
        <v xml:space="preserve"> </v>
      </c>
      <c r="J264" s="4" t="str">
        <f t="array" ref="J264">_xlfn.TEXTJOIN("/",TRUE,IF(E264=Other!$B$3:$B$354,Other!$E$3:$E$354,""))</f>
        <v xml:space="preserve"> </v>
      </c>
    </row>
    <row r="265" spans="5:10" x14ac:dyDescent="0.25">
      <c r="E265" s="12">
        <f t="shared" si="4"/>
        <v>263</v>
      </c>
      <c r="F265" s="70" t="str">
        <f t="array" ref="F265">_xlfn.TEXTJOIN("/",TRUE,IF(E265='Ranking Analysis'!$AK$5:$AK$356,'Ranking Analysis'!$B$5:$B$356,""))</f>
        <v>Barnstable Town MA</v>
      </c>
      <c r="G265" s="9" t="str">
        <f t="array" ref="G265">_xlfn.TEXTJOIN("/",TRUE,IF(E265='Ranking Analysis'!$AK$5:$AK$356,TEXT('Ranking Analysis'!T$5:$T$356,"#,##0"),""))</f>
        <v>213,496</v>
      </c>
      <c r="H265" s="9" t="str">
        <f t="array" ref="H265">_xlfn.TEXTJOIN("/",TRUE,IF(E265='Ranking Analysis'!$AK$5:$AK$356,'Ranking Analysis'!$C$5:$C$356,""))</f>
        <v>Massachusetts</v>
      </c>
      <c r="I265" s="9" t="str">
        <f t="array" ref="I265">_xlfn.TEXTJOIN("/",TRUE,IF(E265=Other!$B$3:$B$354,Other!$D$3:$D$354,""))</f>
        <v xml:space="preserve"> </v>
      </c>
      <c r="J265" s="4" t="str">
        <f t="array" ref="J265">_xlfn.TEXTJOIN("/",TRUE,IF(E265=Other!$B$3:$B$354,Other!$E$3:$E$354,""))</f>
        <v xml:space="preserve"> </v>
      </c>
    </row>
    <row r="266" spans="5:10" x14ac:dyDescent="0.25">
      <c r="E266" s="12">
        <f t="shared" si="4"/>
        <v>264</v>
      </c>
      <c r="F266" s="70" t="str">
        <f t="array" ref="F266">_xlfn.TEXTJOIN("/",TRUE,IF(E266='Ranking Analysis'!$AK$5:$AK$356,'Ranking Analysis'!$B$5:$B$356,""))</f>
        <v>Sheboygan WI</v>
      </c>
      <c r="G266" s="9" t="str">
        <f t="array" ref="G266">_xlfn.TEXTJOIN("/",TRUE,IF(E266='Ranking Analysis'!$AK$5:$AK$356,TEXT('Ranking Analysis'!T$5:$T$356,"#,##0"),""))</f>
        <v>115,178</v>
      </c>
      <c r="H266" s="9" t="str">
        <f t="array" ref="H266">_xlfn.TEXTJOIN("/",TRUE,IF(E266='Ranking Analysis'!$AK$5:$AK$356,'Ranking Analysis'!$C$5:$C$356,""))</f>
        <v>Wisconsin</v>
      </c>
      <c r="I266" s="9" t="str">
        <f t="array" ref="I266">_xlfn.TEXTJOIN("/",TRUE,IF(E266=Other!$B$3:$B$354,Other!$D$3:$D$354,""))</f>
        <v xml:space="preserve"> </v>
      </c>
      <c r="J266" s="4" t="str">
        <f t="array" ref="J266">_xlfn.TEXTJOIN("/",TRUE,IF(E266=Other!$B$3:$B$354,Other!$E$3:$E$354,""))</f>
        <v xml:space="preserve"> </v>
      </c>
    </row>
    <row r="267" spans="5:10" x14ac:dyDescent="0.25">
      <c r="E267" s="12">
        <f t="shared" si="4"/>
        <v>265</v>
      </c>
      <c r="F267" s="70" t="str">
        <f t="array" ref="F267">_xlfn.TEXTJOIN("/",TRUE,IF(E267='Ranking Analysis'!$AK$5:$AK$356,'Ranking Analysis'!$B$5:$B$356,""))</f>
        <v>Lynchburg VA</v>
      </c>
      <c r="G267" s="9" t="str">
        <f t="array" ref="G267">_xlfn.TEXTJOIN("/",TRUE,IF(E267='Ranking Analysis'!$AK$5:$AK$356,TEXT('Ranking Analysis'!T$5:$T$356,"#,##0"),""))</f>
        <v>261,651</v>
      </c>
      <c r="H267" s="9" t="str">
        <f t="array" ref="H267">_xlfn.TEXTJOIN("/",TRUE,IF(E267='Ranking Analysis'!$AK$5:$AK$356,'Ranking Analysis'!$C$5:$C$356,""))</f>
        <v>Virginia</v>
      </c>
      <c r="I267" s="9" t="str">
        <f t="array" ref="I267">_xlfn.TEXTJOIN("/",TRUE,IF(E267=Other!$B$3:$B$354,Other!$D$3:$D$354,""))</f>
        <v xml:space="preserve"> </v>
      </c>
      <c r="J267" s="4" t="str">
        <f t="array" ref="J267">_xlfn.TEXTJOIN("/",TRUE,IF(E267=Other!$B$3:$B$354,Other!$E$3:$E$354,""))</f>
        <v xml:space="preserve"> </v>
      </c>
    </row>
    <row r="268" spans="5:10" x14ac:dyDescent="0.25">
      <c r="E268" s="12">
        <f t="shared" si="4"/>
        <v>266</v>
      </c>
      <c r="F268" s="70" t="str">
        <f t="array" ref="F268">_xlfn.TEXTJOIN("/",TRUE,IF(E268='Ranking Analysis'!$AK$5:$AK$356,'Ranking Analysis'!$B$5:$B$356,""))</f>
        <v>Panama City-Lynn Haven FL</v>
      </c>
      <c r="G268" s="9" t="str">
        <f t="array" ref="G268">_xlfn.TEXTJOIN("/",TRUE,IF(E268='Ranking Analysis'!$AK$5:$AK$356,TEXT('Ranking Analysis'!T$5:$T$356,"#,##0"),""))</f>
        <v>182,161</v>
      </c>
      <c r="H268" s="9" t="str">
        <f t="array" ref="H268">_xlfn.TEXTJOIN("/",TRUE,IF(E268='Ranking Analysis'!$AK$5:$AK$356,'Ranking Analysis'!$C$5:$C$356,""))</f>
        <v>Florida</v>
      </c>
      <c r="I268" s="9" t="str">
        <f t="array" ref="I268">_xlfn.TEXTJOIN("/",TRUE,IF(E268=Other!$B$3:$B$354,Other!$D$3:$D$354,""))</f>
        <v xml:space="preserve"> </v>
      </c>
      <c r="J268" s="4" t="str">
        <f t="array" ref="J268">_xlfn.TEXTJOIN("/",TRUE,IF(E268=Other!$B$3:$B$354,Other!$E$3:$E$354,""))</f>
        <v xml:space="preserve"> </v>
      </c>
    </row>
    <row r="269" spans="5:10" x14ac:dyDescent="0.25">
      <c r="E269" s="12">
        <f t="shared" si="4"/>
        <v>267</v>
      </c>
      <c r="F269" s="70" t="str">
        <f t="array" ref="F269">_xlfn.TEXTJOIN("/",TRUE,IF(E269='Ranking Analysis'!$AK$5:$AK$356,'Ranking Analysis'!$B$5:$B$356,""))</f>
        <v>Blacksburg-Christiansburg-Radford VA</v>
      </c>
      <c r="G269" s="9" t="str">
        <f t="array" ref="G269">_xlfn.TEXTJOIN("/",TRUE,IF(E269='Ranking Analysis'!$AK$5:$AK$356,TEXT('Ranking Analysis'!T$5:$T$356,"#,##0"),""))</f>
        <v>166,785</v>
      </c>
      <c r="H269" s="9" t="str">
        <f t="array" ref="H269">_xlfn.TEXTJOIN("/",TRUE,IF(E269='Ranking Analysis'!$AK$5:$AK$356,'Ranking Analysis'!$C$5:$C$356,""))</f>
        <v>Virginia</v>
      </c>
      <c r="I269" s="9" t="str">
        <f t="array" ref="I269">_xlfn.TEXTJOIN("/",TRUE,IF(E269=Other!$B$3:$B$354,Other!$D$3:$D$354,""))</f>
        <v xml:space="preserve"> </v>
      </c>
      <c r="J269" s="4" t="str">
        <f t="array" ref="J269">_xlfn.TEXTJOIN("/",TRUE,IF(E269=Other!$B$3:$B$354,Other!$E$3:$E$354,""))</f>
        <v xml:space="preserve"> </v>
      </c>
    </row>
    <row r="270" spans="5:10" x14ac:dyDescent="0.25">
      <c r="E270" s="12">
        <f t="shared" si="4"/>
        <v>268</v>
      </c>
      <c r="F270" s="70" t="str">
        <f t="array" ref="F270">_xlfn.TEXTJOIN("/",TRUE,IF(E270='Ranking Analysis'!$AK$5:$AK$356,'Ranking Analysis'!$B$5:$B$356,""))</f>
        <v>Fond du Lac WI</v>
      </c>
      <c r="G270" s="9" t="str">
        <f t="array" ref="G270">_xlfn.TEXTJOIN("/",TRUE,IF(E270='Ranking Analysis'!$AK$5:$AK$356,TEXT('Ranking Analysis'!T$5:$T$356,"#,##0"),""))</f>
        <v>102,597</v>
      </c>
      <c r="H270" s="9" t="str">
        <f t="array" ref="H270">_xlfn.TEXTJOIN("/",TRUE,IF(E270='Ranking Analysis'!$AK$5:$AK$356,'Ranking Analysis'!$C$5:$C$356,""))</f>
        <v>Wisconsin</v>
      </c>
      <c r="I270" s="9" t="str">
        <f t="array" ref="I270">_xlfn.TEXTJOIN("/",TRUE,IF(E270=Other!$B$3:$B$354,Other!$D$3:$D$354,""))</f>
        <v xml:space="preserve"> </v>
      </c>
      <c r="J270" s="4" t="str">
        <f t="array" ref="J270">_xlfn.TEXTJOIN("/",TRUE,IF(E270=Other!$B$3:$B$354,Other!$E$3:$E$354,""))</f>
        <v xml:space="preserve"> </v>
      </c>
    </row>
    <row r="271" spans="5:10" x14ac:dyDescent="0.25">
      <c r="E271" s="12">
        <f t="shared" si="4"/>
        <v>269</v>
      </c>
      <c r="F271" s="70" t="str">
        <f t="array" ref="F271">_xlfn.TEXTJOIN("/",TRUE,IF(E271='Ranking Analysis'!$AK$5:$AK$356,'Ranking Analysis'!$B$5:$B$356,""))</f>
        <v>Great Falls MT</v>
      </c>
      <c r="G271" s="9" t="str">
        <f t="array" ref="G271">_xlfn.TEXTJOIN("/",TRUE,IF(E271='Ranking Analysis'!$AK$5:$AK$356,TEXT('Ranking Analysis'!T$5:$T$356,"#,##0"),""))</f>
        <v>81,625</v>
      </c>
      <c r="H271" s="9" t="str">
        <f t="array" ref="H271">_xlfn.TEXTJOIN("/",TRUE,IF(E271='Ranking Analysis'!$AK$5:$AK$356,'Ranking Analysis'!$C$5:$C$356,""))</f>
        <v>Montana</v>
      </c>
      <c r="I271" s="9" t="str">
        <f t="array" ref="I271">_xlfn.TEXTJOIN("/",TRUE,IF(E271=Other!$B$3:$B$354,Other!$D$3:$D$354,""))</f>
        <v xml:space="preserve"> </v>
      </c>
      <c r="J271" s="4" t="str">
        <f t="array" ref="J271">_xlfn.TEXTJOIN("/",TRUE,IF(E271=Other!$B$3:$B$354,Other!$E$3:$E$354,""))</f>
        <v xml:space="preserve"> </v>
      </c>
    </row>
    <row r="272" spans="5:10" x14ac:dyDescent="0.25">
      <c r="E272" s="12">
        <f t="shared" si="4"/>
        <v>270</v>
      </c>
      <c r="F272" s="70" t="str">
        <f t="array" ref="F272">_xlfn.TEXTJOIN("/",TRUE,IF(E272='Ranking Analysis'!$AK$5:$AK$356,'Ranking Analysis'!$B$5:$B$356,""))</f>
        <v>Decatur AL</v>
      </c>
      <c r="G272" s="9" t="str">
        <f t="array" ref="G272">_xlfn.TEXTJOIN("/",TRUE,IF(E272='Ranking Analysis'!$AK$5:$AK$356,TEXT('Ranking Analysis'!T$5:$T$356,"#,##0"),""))</f>
        <v>152,271</v>
      </c>
      <c r="H272" s="9" t="str">
        <f t="array" ref="H272">_xlfn.TEXTJOIN("/",TRUE,IF(E272='Ranking Analysis'!$AK$5:$AK$356,'Ranking Analysis'!$C$5:$C$356,""))</f>
        <v>Alabama</v>
      </c>
      <c r="I272" s="9" t="str">
        <f t="array" ref="I272">_xlfn.TEXTJOIN("/",TRUE,IF(E272=Other!$B$3:$B$354,Other!$D$3:$D$354,""))</f>
        <v xml:space="preserve"> </v>
      </c>
      <c r="J272" s="4" t="str">
        <f t="array" ref="J272">_xlfn.TEXTJOIN("/",TRUE,IF(E272=Other!$B$3:$B$354,Other!$E$3:$E$354,""))</f>
        <v xml:space="preserve"> </v>
      </c>
    </row>
    <row r="273" spans="5:10" x14ac:dyDescent="0.25">
      <c r="E273" s="12">
        <f t="shared" si="4"/>
        <v>271</v>
      </c>
      <c r="F273" s="70" t="str">
        <f t="array" ref="F273">_xlfn.TEXTJOIN("/",TRUE,IF(E273='Ranking Analysis'!$AK$5:$AK$356,'Ranking Analysis'!$B$5:$B$356,""))</f>
        <v>Pocatello ID</v>
      </c>
      <c r="G273" s="9" t="str">
        <f t="array" ref="G273">_xlfn.TEXTJOIN("/",TRUE,IF(E273='Ranking Analysis'!$AK$5:$AK$356,TEXT('Ranking Analysis'!T$5:$T$356,"#,##0"),""))</f>
        <v>93,436</v>
      </c>
      <c r="H273" s="9" t="str">
        <f t="array" ref="H273">_xlfn.TEXTJOIN("/",TRUE,IF(E273='Ranking Analysis'!$AK$5:$AK$356,'Ranking Analysis'!$C$5:$C$356,""))</f>
        <v>Idaho</v>
      </c>
      <c r="I273" s="9" t="str">
        <f t="array" ref="I273">_xlfn.TEXTJOIN("/",TRUE,IF(E273=Other!$B$3:$B$354,Other!$D$3:$D$354,""))</f>
        <v xml:space="preserve"> </v>
      </c>
      <c r="J273" s="4" t="str">
        <f t="array" ref="J273">_xlfn.TEXTJOIN("/",TRUE,IF(E273=Other!$B$3:$B$354,Other!$E$3:$E$354,""))</f>
        <v xml:space="preserve"> </v>
      </c>
    </row>
    <row r="274" spans="5:10" x14ac:dyDescent="0.25">
      <c r="E274" s="12">
        <f t="shared" si="4"/>
        <v>272</v>
      </c>
      <c r="F274" s="70" t="str">
        <f t="array" ref="F274">_xlfn.TEXTJOIN("/",TRUE,IF(E274='Ranking Analysis'!$AK$5:$AK$356,'Ranking Analysis'!$B$5:$B$356,""))</f>
        <v>Texarkana TX-Texarkana AR</v>
      </c>
      <c r="G274" s="9" t="str">
        <f t="array" ref="G274">_xlfn.TEXTJOIN("/",TRUE,IF(E274='Ranking Analysis'!$AK$5:$AK$356,TEXT('Ranking Analysis'!T$5:$T$356,"#,##0"),""))</f>
        <v>149,292</v>
      </c>
      <c r="H274" s="9" t="str">
        <f t="array" ref="H274">_xlfn.TEXTJOIN("/",TRUE,IF(E274='Ranking Analysis'!$AK$5:$AK$356,'Ranking Analysis'!$C$5:$C$356,""))</f>
        <v>Arkansas</v>
      </c>
      <c r="I274" s="9" t="str">
        <f t="array" ref="I274">_xlfn.TEXTJOIN("/",TRUE,IF(E274=Other!$B$3:$B$354,Other!$D$3:$D$354,""))</f>
        <v xml:space="preserve"> </v>
      </c>
      <c r="J274" s="4" t="str">
        <f t="array" ref="J274">_xlfn.TEXTJOIN("/",TRUE,IF(E274=Other!$B$3:$B$354,Other!$E$3:$E$354,""))</f>
        <v xml:space="preserve"> </v>
      </c>
    </row>
    <row r="275" spans="5:10" x14ac:dyDescent="0.25">
      <c r="E275" s="12">
        <f t="shared" si="4"/>
        <v>273</v>
      </c>
      <c r="F275" s="70" t="str">
        <f t="array" ref="F275">_xlfn.TEXTJOIN("/",TRUE,IF(E275='Ranking Analysis'!$AK$5:$AK$356,'Ranking Analysis'!$B$5:$B$356,""))</f>
        <v>Rome GA</v>
      </c>
      <c r="G275" s="9" t="str">
        <f t="array" ref="G275">_xlfn.TEXTJOIN("/",TRUE,IF(E275='Ranking Analysis'!$AK$5:$AK$356,TEXT('Ranking Analysis'!T$5:$T$356,"#,##0"),""))</f>
        <v>97,369</v>
      </c>
      <c r="H275" s="9" t="str">
        <f t="array" ref="H275">_xlfn.TEXTJOIN("/",TRUE,IF(E275='Ranking Analysis'!$AK$5:$AK$356,'Ranking Analysis'!$C$5:$C$356,""))</f>
        <v>Georgia</v>
      </c>
      <c r="I275" s="9" t="str">
        <f t="array" ref="I275">_xlfn.TEXTJOIN("/",TRUE,IF(E275=Other!$B$3:$B$354,Other!$D$3:$D$354,""))</f>
        <v xml:space="preserve"> </v>
      </c>
      <c r="J275" s="4" t="str">
        <f t="array" ref="J275">_xlfn.TEXTJOIN("/",TRUE,IF(E275=Other!$B$3:$B$354,Other!$E$3:$E$354,""))</f>
        <v xml:space="preserve"> </v>
      </c>
    </row>
    <row r="276" spans="5:10" x14ac:dyDescent="0.25">
      <c r="E276" s="12">
        <f t="shared" si="4"/>
        <v>274</v>
      </c>
      <c r="F276" s="70" t="str">
        <f t="array" ref="F276">_xlfn.TEXTJOIN("/",TRUE,IF(E276='Ranking Analysis'!$AK$5:$AK$356,'Ranking Analysis'!$B$5:$B$356,""))</f>
        <v>Waterloo-Cedar Falls IA</v>
      </c>
      <c r="G276" s="9" t="str">
        <f t="array" ref="G276">_xlfn.TEXTJOIN("/",TRUE,IF(E276='Ranking Analysis'!$AK$5:$AK$356,TEXT('Ranking Analysis'!T$5:$T$356,"#,##0"),""))</f>
        <v>169,556</v>
      </c>
      <c r="H276" s="9" t="str">
        <f t="array" ref="H276">_xlfn.TEXTJOIN("/",TRUE,IF(E276='Ranking Analysis'!$AK$5:$AK$356,'Ranking Analysis'!$C$5:$C$356,""))</f>
        <v>Iowa</v>
      </c>
      <c r="I276" s="9" t="str">
        <f t="array" ref="I276">_xlfn.TEXTJOIN("/",TRUE,IF(E276=Other!$B$3:$B$354,Other!$D$3:$D$354,""))</f>
        <v xml:space="preserve"> </v>
      </c>
      <c r="J276" s="4" t="str">
        <f t="array" ref="J276">_xlfn.TEXTJOIN("/",TRUE,IF(E276=Other!$B$3:$B$354,Other!$E$3:$E$354,""))</f>
        <v xml:space="preserve"> </v>
      </c>
    </row>
    <row r="277" spans="5:10" x14ac:dyDescent="0.25">
      <c r="E277" s="12">
        <f t="shared" si="4"/>
        <v>275</v>
      </c>
      <c r="F277" s="70" t="str">
        <f t="array" ref="F277">_xlfn.TEXTJOIN("/",TRUE,IF(E277='Ranking Analysis'!$AK$5:$AK$356,'Ranking Analysis'!$B$5:$B$356,""))</f>
        <v>Jefferson City MO</v>
      </c>
      <c r="G277" s="9" t="str">
        <f t="array" ref="G277">_xlfn.TEXTJOIN("/",TRUE,IF(E277='Ranking Analysis'!$AK$5:$AK$356,TEXT('Ranking Analysis'!T$5:$T$356,"#,##0"),""))</f>
        <v>151,274</v>
      </c>
      <c r="H277" s="9" t="str">
        <f t="array" ref="H277">_xlfn.TEXTJOIN("/",TRUE,IF(E277='Ranking Analysis'!$AK$5:$AK$356,'Ranking Analysis'!$C$5:$C$356,""))</f>
        <v>Missouri</v>
      </c>
      <c r="I277" s="9" t="str">
        <f t="array" ref="I277">_xlfn.TEXTJOIN("/",TRUE,IF(E277=Other!$B$3:$B$354,Other!$D$3:$D$354,""))</f>
        <v xml:space="preserve"> </v>
      </c>
      <c r="J277" s="4" t="str">
        <f t="array" ref="J277">_xlfn.TEXTJOIN("/",TRUE,IF(E277=Other!$B$3:$B$354,Other!$E$3:$E$354,""))</f>
        <v xml:space="preserve"> </v>
      </c>
    </row>
    <row r="278" spans="5:10" x14ac:dyDescent="0.25">
      <c r="E278" s="12">
        <f t="shared" si="4"/>
        <v>276</v>
      </c>
      <c r="F278" s="70" t="str">
        <f t="array" ref="F278">_xlfn.TEXTJOIN("/",TRUE,IF(E278='Ranking Analysis'!$AK$5:$AK$356,'Ranking Analysis'!$B$5:$B$356,""))</f>
        <v>Hattiesburg MS</v>
      </c>
      <c r="G278" s="9" t="str">
        <f t="array" ref="G278">_xlfn.TEXTJOIN("/",TRUE,IF(E278='Ranking Analysis'!$AK$5:$AK$356,TEXT('Ranking Analysis'!T$5:$T$356,"#,##0"),""))</f>
        <v>168,178</v>
      </c>
      <c r="H278" s="9" t="str">
        <f t="array" ref="H278">_xlfn.TEXTJOIN("/",TRUE,IF(E278='Ranking Analysis'!$AK$5:$AK$356,'Ranking Analysis'!$C$5:$C$356,""))</f>
        <v>Mississippi</v>
      </c>
      <c r="I278" s="9" t="str">
        <f t="array" ref="I278">_xlfn.TEXTJOIN("/",TRUE,IF(E278=Other!$B$3:$B$354,Other!$D$3:$D$354,""))</f>
        <v xml:space="preserve"> </v>
      </c>
      <c r="J278" s="4" t="str">
        <f t="array" ref="J278">_xlfn.TEXTJOIN("/",TRUE,IF(E278=Other!$B$3:$B$354,Other!$E$3:$E$354,""))</f>
        <v xml:space="preserve"> </v>
      </c>
    </row>
    <row r="279" spans="5:10" x14ac:dyDescent="0.25">
      <c r="E279" s="12">
        <f t="shared" si="4"/>
        <v>277</v>
      </c>
      <c r="F279" s="70" t="str">
        <f t="array" ref="F279">_xlfn.TEXTJOIN("/",TRUE,IF(E279='Ranking Analysis'!$AK$5:$AK$356,'Ranking Analysis'!$B$5:$B$356,""))</f>
        <v>Elizabethtown KY</v>
      </c>
      <c r="G279" s="9" t="str">
        <f t="array" ref="G279">_xlfn.TEXTJOIN("/",TRUE,IF(E279='Ranking Analysis'!$AK$5:$AK$356,TEXT('Ranking Analysis'!T$5:$T$356,"#,##0"),""))</f>
        <v>150,913</v>
      </c>
      <c r="H279" s="9" t="str">
        <f t="array" ref="H279">_xlfn.TEXTJOIN("/",TRUE,IF(E279='Ranking Analysis'!$AK$5:$AK$356,'Ranking Analysis'!$C$5:$C$356,""))</f>
        <v>Kentucky</v>
      </c>
      <c r="I279" s="9" t="str">
        <f t="array" ref="I279">_xlfn.TEXTJOIN("/",TRUE,IF(E279=Other!$B$3:$B$354,Other!$D$3:$D$354,""))</f>
        <v xml:space="preserve"> </v>
      </c>
      <c r="J279" s="4" t="str">
        <f t="array" ref="J279">_xlfn.TEXTJOIN("/",TRUE,IF(E279=Other!$B$3:$B$354,Other!$E$3:$E$354,""))</f>
        <v xml:space="preserve"> </v>
      </c>
    </row>
    <row r="280" spans="5:10" x14ac:dyDescent="0.25">
      <c r="E280" s="12">
        <f t="shared" si="4"/>
        <v>278</v>
      </c>
      <c r="F280" s="70" t="str">
        <f t="array" ref="F280">_xlfn.TEXTJOIN("/",TRUE,IF(E280='Ranking Analysis'!$AK$5:$AK$356,'Ranking Analysis'!$B$5:$B$356,""))</f>
        <v>Topeka KS</v>
      </c>
      <c r="G280" s="9" t="str">
        <f t="array" ref="G280">_xlfn.TEXTJOIN("/",TRUE,IF(E280='Ranking Analysis'!$AK$5:$AK$356,TEXT('Ranking Analysis'!T$5:$T$356,"#,##0"),""))</f>
        <v>232,778</v>
      </c>
      <c r="H280" s="9" t="str">
        <f t="array" ref="H280">_xlfn.TEXTJOIN("/",TRUE,IF(E280='Ranking Analysis'!$AK$5:$AK$356,'Ranking Analysis'!$C$5:$C$356,""))</f>
        <v>Kansas</v>
      </c>
      <c r="I280" s="9" t="str">
        <f t="array" ref="I280">_xlfn.TEXTJOIN("/",TRUE,IF(E280=Other!$B$3:$B$354,Other!$D$3:$D$354,""))</f>
        <v xml:space="preserve"> </v>
      </c>
      <c r="J280" s="4" t="str">
        <f t="array" ref="J280">_xlfn.TEXTJOIN("/",TRUE,IF(E280=Other!$B$3:$B$354,Other!$E$3:$E$354,""))</f>
        <v xml:space="preserve"> </v>
      </c>
    </row>
    <row r="281" spans="5:10" x14ac:dyDescent="0.25">
      <c r="E281" s="12">
        <f t="shared" si="4"/>
        <v>279</v>
      </c>
      <c r="F281" s="70" t="str">
        <f t="array" ref="F281">_xlfn.TEXTJOIN("/",TRUE,IF(E281='Ranking Analysis'!$AK$5:$AK$356,'Ranking Analysis'!$B$5:$B$356,""))</f>
        <v>Shreveport-Bossier City LA</v>
      </c>
      <c r="G281" s="9" t="str">
        <f t="array" ref="G281">_xlfn.TEXTJOIN("/",TRUE,IF(E281='Ranking Analysis'!$AK$5:$AK$356,TEXT('Ranking Analysis'!T$5:$T$356,"#,##0"),""))</f>
        <v>399,619</v>
      </c>
      <c r="H281" s="9" t="str">
        <f t="array" ref="H281">_xlfn.TEXTJOIN("/",TRUE,IF(E281='Ranking Analysis'!$AK$5:$AK$356,'Ranking Analysis'!$C$5:$C$356,""))</f>
        <v>Louisiana</v>
      </c>
      <c r="I281" s="9" t="str">
        <f t="array" ref="I281">_xlfn.TEXTJOIN("/",TRUE,IF(E281=Other!$B$3:$B$354,Other!$D$3:$D$354,""))</f>
        <v xml:space="preserve"> </v>
      </c>
      <c r="J281" s="4" t="str">
        <f t="array" ref="J281">_xlfn.TEXTJOIN("/",TRUE,IF(E281=Other!$B$3:$B$354,Other!$E$3:$E$354,""))</f>
        <v xml:space="preserve"> </v>
      </c>
    </row>
    <row r="282" spans="5:10" x14ac:dyDescent="0.25">
      <c r="E282" s="12">
        <f t="shared" si="4"/>
        <v>280</v>
      </c>
      <c r="F282" s="70" t="str">
        <f t="array" ref="F282">_xlfn.TEXTJOIN("/",TRUE,IF(E282='Ranking Analysis'!$AK$5:$AK$356,'Ranking Analysis'!$B$5:$B$356,""))</f>
        <v>Jackson TN</v>
      </c>
      <c r="G282" s="9" t="str">
        <f t="array" ref="G282">_xlfn.TEXTJOIN("/",TRUE,IF(E282='Ranking Analysis'!$AK$5:$AK$356,TEXT('Ranking Analysis'!T$5:$T$356,"#,##0"),""))</f>
        <v>178,442</v>
      </c>
      <c r="H282" s="9" t="str">
        <f t="array" ref="H282">_xlfn.TEXTJOIN("/",TRUE,IF(E282='Ranking Analysis'!$AK$5:$AK$356,'Ranking Analysis'!$C$5:$C$356,""))</f>
        <v>Tennessee</v>
      </c>
      <c r="I282" s="9" t="str">
        <f t="array" ref="I282">_xlfn.TEXTJOIN("/",TRUE,IF(E282=Other!$B$3:$B$354,Other!$D$3:$D$354,""))</f>
        <v xml:space="preserve"> </v>
      </c>
      <c r="J282" s="4" t="str">
        <f t="array" ref="J282">_xlfn.TEXTJOIN("/",TRUE,IF(E282=Other!$B$3:$B$354,Other!$E$3:$E$354,""))</f>
        <v xml:space="preserve"> </v>
      </c>
    </row>
    <row r="283" spans="5:10" x14ac:dyDescent="0.25">
      <c r="E283" s="12">
        <f t="shared" si="4"/>
        <v>281</v>
      </c>
      <c r="F283" s="70" t="str">
        <f t="array" ref="F283">_xlfn.TEXTJOIN("/",TRUE,IF(E283='Ranking Analysis'!$AK$5:$AK$356,'Ranking Analysis'!$B$5:$B$356,""))</f>
        <v>Wausau WI</v>
      </c>
      <c r="G283" s="9" t="str">
        <f t="array" ref="G283">_xlfn.TEXTJOIN("/",TRUE,IF(E283='Ranking Analysis'!$AK$5:$AK$356,TEXT('Ranking Analysis'!T$5:$T$356,"#,##0"),""))</f>
        <v>163,140</v>
      </c>
      <c r="H283" s="9" t="str">
        <f t="array" ref="H283">_xlfn.TEXTJOIN("/",TRUE,IF(E283='Ranking Analysis'!$AK$5:$AK$356,'Ranking Analysis'!$C$5:$C$356,""))</f>
        <v>Wisconsin</v>
      </c>
      <c r="I283" s="9" t="str">
        <f t="array" ref="I283">_xlfn.TEXTJOIN("/",TRUE,IF(E283=Other!$B$3:$B$354,Other!$D$3:$D$354,""))</f>
        <v xml:space="preserve"> </v>
      </c>
      <c r="J283" s="4" t="str">
        <f t="array" ref="J283">_xlfn.TEXTJOIN("/",TRUE,IF(E283=Other!$B$3:$B$354,Other!$E$3:$E$354,""))</f>
        <v xml:space="preserve"> </v>
      </c>
    </row>
    <row r="284" spans="5:10" x14ac:dyDescent="0.25">
      <c r="E284" s="12">
        <f t="shared" si="4"/>
        <v>282</v>
      </c>
      <c r="F284" s="70" t="str">
        <f t="array" ref="F284">_xlfn.TEXTJOIN("/",TRUE,IF(E284='Ranking Analysis'!$AK$5:$AK$356,'Ranking Analysis'!$B$5:$B$356,""))</f>
        <v>Huntington-Ashland WV-KY-OH</v>
      </c>
      <c r="G284" s="9" t="str">
        <f t="array" ref="G284">_xlfn.TEXTJOIN("/",TRUE,IF(E284='Ranking Analysis'!$AK$5:$AK$356,TEXT('Ranking Analysis'!T$5:$T$356,"#,##0"),""))</f>
        <v>361,831</v>
      </c>
      <c r="H284" s="9" t="str">
        <f t="array" ref="H284">_xlfn.TEXTJOIN("/",TRUE,IF(E284='Ranking Analysis'!$AK$5:$AK$356,'Ranking Analysis'!$C$5:$C$356,""))</f>
        <v>West Virginia/Kentucky/Ohio</v>
      </c>
      <c r="I284" s="9" t="str">
        <f t="array" ref="I284">_xlfn.TEXTJOIN("/",TRUE,IF(E284=Other!$B$3:$B$354,Other!$D$3:$D$354,""))</f>
        <v xml:space="preserve"> </v>
      </c>
      <c r="J284" s="4" t="str">
        <f t="array" ref="J284">_xlfn.TEXTJOIN("/",TRUE,IF(E284=Other!$B$3:$B$354,Other!$E$3:$E$354,""))</f>
        <v xml:space="preserve"> </v>
      </c>
    </row>
    <row r="285" spans="5:10" x14ac:dyDescent="0.25">
      <c r="E285" s="12">
        <f t="shared" si="4"/>
        <v>283</v>
      </c>
      <c r="F285" s="70" t="str">
        <f t="array" ref="F285">_xlfn.TEXTJOIN("/",TRUE,IF(E285='Ranking Analysis'!$AK$5:$AK$356,'Ranking Analysis'!$B$5:$B$356,""))</f>
        <v>Bloomington-Normal IL</v>
      </c>
      <c r="G285" s="9" t="str">
        <f t="array" ref="G285">_xlfn.TEXTJOIN("/",TRUE,IF(E285='Ranking Analysis'!$AK$5:$AK$356,TEXT('Ranking Analysis'!T$5:$T$356,"#,##0"),""))</f>
        <v>172,578</v>
      </c>
      <c r="H285" s="9" t="str">
        <f t="array" ref="H285">_xlfn.TEXTJOIN("/",TRUE,IF(E285='Ranking Analysis'!$AK$5:$AK$356,'Ranking Analysis'!$C$5:$C$356,""))</f>
        <v>Illinois</v>
      </c>
      <c r="I285" s="9" t="str">
        <f t="array" ref="I285">_xlfn.TEXTJOIN("/",TRUE,IF(E285=Other!$B$3:$B$354,Other!$D$3:$D$354,""))</f>
        <v xml:space="preserve"> </v>
      </c>
      <c r="J285" s="4" t="str">
        <f t="array" ref="J285">_xlfn.TEXTJOIN("/",TRUE,IF(E285=Other!$B$3:$B$354,Other!$E$3:$E$354,""))</f>
        <v xml:space="preserve"> </v>
      </c>
    </row>
    <row r="286" spans="5:10" x14ac:dyDescent="0.25">
      <c r="E286" s="12">
        <f t="shared" si="4"/>
        <v>284</v>
      </c>
      <c r="F286" s="70" t="str">
        <f t="array" ref="F286">_xlfn.TEXTJOIN("/",TRUE,IF(E286='Ranking Analysis'!$AK$5:$AK$356,'Ranking Analysis'!$B$5:$B$356,""))</f>
        <v>Hinesville-Fort Stewart GA</v>
      </c>
      <c r="G286" s="9" t="str">
        <f t="array" ref="G286">_xlfn.TEXTJOIN("/",TRUE,IF(E286='Ranking Analysis'!$AK$5:$AK$356,TEXT('Ranking Analysis'!T$5:$T$356,"#,##0"),""))</f>
        <v>80,041</v>
      </c>
      <c r="H286" s="9" t="str">
        <f t="array" ref="H286">_xlfn.TEXTJOIN("/",TRUE,IF(E286='Ranking Analysis'!$AK$5:$AK$356,'Ranking Analysis'!$C$5:$C$356,""))</f>
        <v>Georgia</v>
      </c>
      <c r="I286" s="9" t="str">
        <f t="array" ref="I286">_xlfn.TEXTJOIN("/",TRUE,IF(E286=Other!$B$3:$B$354,Other!$D$3:$D$354,""))</f>
        <v xml:space="preserve"> </v>
      </c>
      <c r="J286" s="4" t="str">
        <f t="array" ref="J286">_xlfn.TEXTJOIN("/",TRUE,IF(E286=Other!$B$3:$B$354,Other!$E$3:$E$354,""))</f>
        <v xml:space="preserve"> </v>
      </c>
    </row>
    <row r="287" spans="5:10" x14ac:dyDescent="0.25">
      <c r="E287" s="12">
        <f t="shared" si="4"/>
        <v>285</v>
      </c>
      <c r="F287" s="70" t="str">
        <f t="array" ref="F287">_xlfn.TEXTJOIN("/",TRUE,IF(E287='Ranking Analysis'!$AK$5:$AK$356,'Ranking Analysis'!$B$5:$B$356,""))</f>
        <v>Ithaca NY</v>
      </c>
      <c r="G287" s="9" t="str">
        <f t="array" ref="G287">_xlfn.TEXTJOIN("/",TRUE,IF(E287='Ranking Analysis'!$AK$5:$AK$356,TEXT('Ranking Analysis'!T$5:$T$356,"#,##0"),""))</f>
        <v>102,642</v>
      </c>
      <c r="H287" s="9" t="str">
        <f t="array" ref="H287">_xlfn.TEXTJOIN("/",TRUE,IF(E287='Ranking Analysis'!$AK$5:$AK$356,'Ranking Analysis'!$C$5:$C$356,""))</f>
        <v>New York</v>
      </c>
      <c r="I287" s="9" t="str">
        <f t="array" ref="I287">_xlfn.TEXTJOIN("/",TRUE,IF(E287=Other!$B$3:$B$354,Other!$D$3:$D$354,""))</f>
        <v xml:space="preserve"> </v>
      </c>
      <c r="J287" s="4" t="str">
        <f t="array" ref="J287">_xlfn.TEXTJOIN("/",TRUE,IF(E287=Other!$B$3:$B$354,Other!$E$3:$E$354,""))</f>
        <v xml:space="preserve"> </v>
      </c>
    </row>
    <row r="288" spans="5:10" x14ac:dyDescent="0.25">
      <c r="E288" s="12">
        <f t="shared" si="4"/>
        <v>286</v>
      </c>
      <c r="F288" s="70" t="str">
        <f t="array" ref="F288">_xlfn.TEXTJOIN("/",TRUE,IF(E288='Ranking Analysis'!$AK$5:$AK$356,'Ranking Analysis'!$B$5:$B$356,""))</f>
        <v>Canton-Massillon OH</v>
      </c>
      <c r="G288" s="9" t="str">
        <f t="array" ref="G288">_xlfn.TEXTJOIN("/",TRUE,IF(E288='Ranking Analysis'!$AK$5:$AK$356,TEXT('Ranking Analysis'!T$5:$T$356,"#,##0"),""))</f>
        <v>399,736</v>
      </c>
      <c r="H288" s="9" t="str">
        <f t="array" ref="H288">_xlfn.TEXTJOIN("/",TRUE,IF(E288='Ranking Analysis'!$AK$5:$AK$356,'Ranking Analysis'!$C$5:$C$356,""))</f>
        <v>Ohio</v>
      </c>
      <c r="I288" s="9" t="str">
        <f t="array" ref="I288">_xlfn.TEXTJOIN("/",TRUE,IF(E288=Other!$B$3:$B$354,Other!$D$3:$D$354,""))</f>
        <v xml:space="preserve"> </v>
      </c>
      <c r="J288" s="4" t="str">
        <f t="array" ref="J288">_xlfn.TEXTJOIN("/",TRUE,IF(E288=Other!$B$3:$B$354,Other!$E$3:$E$354,""))</f>
        <v xml:space="preserve"> </v>
      </c>
    </row>
    <row r="289" spans="5:10" x14ac:dyDescent="0.25">
      <c r="E289" s="12">
        <f t="shared" si="4"/>
        <v>287</v>
      </c>
      <c r="F289" s="70" t="str">
        <f t="array" ref="F289">_xlfn.TEXTJOIN("/",TRUE,IF(E289='Ranking Analysis'!$AK$5:$AK$356,'Ranking Analysis'!$B$5:$B$356,""))</f>
        <v>Bangor ME</v>
      </c>
      <c r="G289" s="9" t="str">
        <f t="array" ref="G289">_xlfn.TEXTJOIN("/",TRUE,IF(E289='Ranking Analysis'!$AK$5:$AK$356,TEXT('Ranking Analysis'!T$5:$T$356,"#,##0"),""))</f>
        <v>151,774</v>
      </c>
      <c r="H289" s="9" t="str">
        <f t="array" ref="H289">_xlfn.TEXTJOIN("/",TRUE,IF(E289='Ranking Analysis'!$AK$5:$AK$356,'Ranking Analysis'!$C$5:$C$356,""))</f>
        <v>Maine</v>
      </c>
      <c r="I289" s="9" t="str">
        <f t="array" ref="I289">_xlfn.TEXTJOIN("/",TRUE,IF(E289=Other!$B$3:$B$354,Other!$D$3:$D$354,""))</f>
        <v xml:space="preserve"> </v>
      </c>
      <c r="J289" s="4" t="str">
        <f t="array" ref="J289">_xlfn.TEXTJOIN("/",TRUE,IF(E289=Other!$B$3:$B$354,Other!$E$3:$E$354,""))</f>
        <v xml:space="preserve"> </v>
      </c>
    </row>
    <row r="290" spans="5:10" x14ac:dyDescent="0.25">
      <c r="E290" s="12">
        <f t="shared" si="4"/>
        <v>288</v>
      </c>
      <c r="F290" s="70" t="str">
        <f t="array" ref="F290">_xlfn.TEXTJOIN("/",TRUE,IF(E290='Ranking Analysis'!$AK$5:$AK$356,'Ranking Analysis'!$B$5:$B$356,""))</f>
        <v>Grand Forks ND-MN</v>
      </c>
      <c r="G290" s="9" t="str">
        <f t="array" ref="G290">_xlfn.TEXTJOIN("/",TRUE,IF(E290='Ranking Analysis'!$AK$5:$AK$356,TEXT('Ranking Analysis'!T$5:$T$356,"#,##0"),""))</f>
        <v>101,745</v>
      </c>
      <c r="H290" s="9" t="str">
        <f t="array" ref="H290">_xlfn.TEXTJOIN("/",TRUE,IF(E290='Ranking Analysis'!$AK$5:$AK$356,'Ranking Analysis'!$C$5:$C$356,""))</f>
        <v>North Dakota/Maine</v>
      </c>
      <c r="I290" s="9" t="str">
        <f t="array" ref="I290">_xlfn.TEXTJOIN("/",TRUE,IF(E290=Other!$B$3:$B$354,Other!$D$3:$D$354,""))</f>
        <v xml:space="preserve"> </v>
      </c>
      <c r="J290" s="4" t="str">
        <f t="array" ref="J290">_xlfn.TEXTJOIN("/",TRUE,IF(E290=Other!$B$3:$B$354,Other!$E$3:$E$354,""))</f>
        <v xml:space="preserve"> </v>
      </c>
    </row>
    <row r="291" spans="5:10" x14ac:dyDescent="0.25">
      <c r="E291" s="12">
        <f t="shared" si="4"/>
        <v>289</v>
      </c>
      <c r="F291" s="70" t="str">
        <f t="array" ref="F291">_xlfn.TEXTJOIN("/",TRUE,IF(E291='Ranking Analysis'!$AK$5:$AK$356,'Ranking Analysis'!$B$5:$B$356,""))</f>
        <v>Flint MI</v>
      </c>
      <c r="G291" s="9" t="str">
        <f t="array" ref="G291">_xlfn.TEXTJOIN("/",TRUE,IF(E291='Ranking Analysis'!$AK$5:$AK$356,TEXT('Ranking Analysis'!T$5:$T$356,"#,##0"),""))</f>
        <v>407,875</v>
      </c>
      <c r="H291" s="9" t="str">
        <f t="array" ref="H291">_xlfn.TEXTJOIN("/",TRUE,IF(E291='Ranking Analysis'!$AK$5:$AK$356,'Ranking Analysis'!$C$5:$C$356,""))</f>
        <v>Michigan</v>
      </c>
      <c r="I291" s="9" t="str">
        <f t="array" ref="I291">_xlfn.TEXTJOIN("/",TRUE,IF(E291=Other!$B$3:$B$354,Other!$D$3:$D$354,""))</f>
        <v xml:space="preserve"> </v>
      </c>
      <c r="J291" s="4" t="str">
        <f t="array" ref="J291">_xlfn.TEXTJOIN("/",TRUE,IF(E291=Other!$B$3:$B$354,Other!$E$3:$E$354,""))</f>
        <v xml:space="preserve"> </v>
      </c>
    </row>
    <row r="292" spans="5:10" x14ac:dyDescent="0.25">
      <c r="E292" s="12">
        <f t="shared" si="4"/>
        <v>290</v>
      </c>
      <c r="F292" s="70" t="str">
        <f t="array" ref="F292">_xlfn.TEXTJOIN("/",TRUE,IF(E292='Ranking Analysis'!$AK$5:$AK$356,'Ranking Analysis'!$B$5:$B$356,""))</f>
        <v>Dubuque IA</v>
      </c>
      <c r="G292" s="9" t="str">
        <f t="array" ref="G292">_xlfn.TEXTJOIN("/",TRUE,IF(E292='Ranking Analysis'!$AK$5:$AK$356,TEXT('Ranking Analysis'!T$5:$T$356,"#,##0"),""))</f>
        <v>96,982</v>
      </c>
      <c r="H292" s="9" t="str">
        <f t="array" ref="H292">_xlfn.TEXTJOIN("/",TRUE,IF(E292='Ranking Analysis'!$AK$5:$AK$356,'Ranking Analysis'!$C$5:$C$356,""))</f>
        <v>Iowa</v>
      </c>
      <c r="I292" s="9" t="str">
        <f t="array" ref="I292">_xlfn.TEXTJOIN("/",TRUE,IF(E292=Other!$B$3:$B$354,Other!$D$3:$D$354,""))</f>
        <v xml:space="preserve"> </v>
      </c>
      <c r="J292" s="4" t="str">
        <f t="array" ref="J292">_xlfn.TEXTJOIN("/",TRUE,IF(E292=Other!$B$3:$B$354,Other!$E$3:$E$354,""))</f>
        <v xml:space="preserve"> </v>
      </c>
    </row>
    <row r="293" spans="5:10" x14ac:dyDescent="0.25">
      <c r="E293" s="12">
        <f t="shared" si="4"/>
        <v>291</v>
      </c>
      <c r="F293" s="70" t="str">
        <f t="array" ref="F293">_xlfn.TEXTJOIN("/",TRUE,IF(E293='Ranking Analysis'!$AK$5:$AK$356,'Ranking Analysis'!$B$5:$B$356,""))</f>
        <v>Springfield IL</v>
      </c>
      <c r="G293" s="9" t="str">
        <f t="array" ref="G293">_xlfn.TEXTJOIN("/",TRUE,IF(E293='Ranking Analysis'!$AK$5:$AK$356,TEXT('Ranking Analysis'!T$5:$T$356,"#,##0"),""))</f>
        <v>209,168</v>
      </c>
      <c r="H293" s="9" t="str">
        <f t="array" ref="H293">_xlfn.TEXTJOIN("/",TRUE,IF(E293='Ranking Analysis'!$AK$5:$AK$356,'Ranking Analysis'!$C$5:$C$356,""))</f>
        <v>Illinois</v>
      </c>
      <c r="I293" s="9" t="str">
        <f t="array" ref="I293">_xlfn.TEXTJOIN("/",TRUE,IF(E293=Other!$B$3:$B$354,Other!$D$3:$D$354,""))</f>
        <v xml:space="preserve"> </v>
      </c>
      <c r="J293" s="4" t="str">
        <f t="array" ref="J293">_xlfn.TEXTJOIN("/",TRUE,IF(E293=Other!$B$3:$B$354,Other!$E$3:$E$354,""))</f>
        <v xml:space="preserve"> </v>
      </c>
    </row>
    <row r="294" spans="5:10" x14ac:dyDescent="0.25">
      <c r="E294" s="12">
        <f t="shared" si="4"/>
        <v>292</v>
      </c>
      <c r="F294" s="70" t="str">
        <f t="array" ref="F294">_xlfn.TEXTJOIN("/",TRUE,IF(E294='Ranking Analysis'!$AK$5:$AK$356,'Ranking Analysis'!$B$5:$B$356,""))</f>
        <v>Albany GA</v>
      </c>
      <c r="G294" s="9" t="str">
        <f t="array" ref="G294">_xlfn.TEXTJOIN("/",TRUE,IF(E294='Ranking Analysis'!$AK$5:$AK$356,TEXT('Ranking Analysis'!T$5:$T$356,"#,##0"),""))</f>
        <v>148,436</v>
      </c>
      <c r="H294" s="9" t="str">
        <f t="array" ref="H294">_xlfn.TEXTJOIN("/",TRUE,IF(E294='Ranking Analysis'!$AK$5:$AK$356,'Ranking Analysis'!$C$5:$C$356,""))</f>
        <v>Georgia</v>
      </c>
      <c r="I294" s="9" t="str">
        <f t="array" ref="I294">_xlfn.TEXTJOIN("/",TRUE,IF(E294=Other!$B$3:$B$354,Other!$D$3:$D$354,""))</f>
        <v xml:space="preserve"> </v>
      </c>
      <c r="J294" s="4" t="str">
        <f t="array" ref="J294">_xlfn.TEXTJOIN("/",TRUE,IF(E294=Other!$B$3:$B$354,Other!$E$3:$E$354,""))</f>
        <v xml:space="preserve"> </v>
      </c>
    </row>
    <row r="295" spans="5:10" x14ac:dyDescent="0.25">
      <c r="E295" s="12">
        <f t="shared" si="4"/>
        <v>293</v>
      </c>
      <c r="F295" s="70" t="str">
        <f t="array" ref="F295">_xlfn.TEXTJOIN("/",TRUE,IF(E295='Ranking Analysis'!$AK$5:$AK$356,'Ranking Analysis'!$B$5:$B$356,""))</f>
        <v>Rockford IL</v>
      </c>
      <c r="G295" s="9" t="str">
        <f t="array" ref="G295">_xlfn.TEXTJOIN("/",TRUE,IF(E295='Ranking Analysis'!$AK$5:$AK$356,TEXT('Ranking Analysis'!T$5:$T$356,"#,##0"),""))</f>
        <v>338,356</v>
      </c>
      <c r="H295" s="9" t="str">
        <f t="array" ref="H295">_xlfn.TEXTJOIN("/",TRUE,IF(E295='Ranking Analysis'!$AK$5:$AK$356,'Ranking Analysis'!$C$5:$C$356,""))</f>
        <v>Illinois</v>
      </c>
      <c r="I295" s="9" t="str">
        <f t="array" ref="I295">_xlfn.TEXTJOIN("/",TRUE,IF(E295=Other!$B$3:$B$354,Other!$D$3:$D$354,""))</f>
        <v xml:space="preserve"> </v>
      </c>
      <c r="J295" s="4" t="str">
        <f t="array" ref="J295">_xlfn.TEXTJOIN("/",TRUE,IF(E295=Other!$B$3:$B$354,Other!$E$3:$E$354,""))</f>
        <v xml:space="preserve"> </v>
      </c>
    </row>
    <row r="296" spans="5:10" x14ac:dyDescent="0.25">
      <c r="E296" s="12">
        <f t="shared" si="4"/>
        <v>294</v>
      </c>
      <c r="F296" s="70" t="str">
        <f t="array" ref="F296">_xlfn.TEXTJOIN("/",TRUE,IF(E296='Ranking Analysis'!$AK$5:$AK$356,'Ranking Analysis'!$B$5:$B$356,""))</f>
        <v>Owensboro KY</v>
      </c>
      <c r="G296" s="9" t="str">
        <f t="array" ref="G296">_xlfn.TEXTJOIN("/",TRUE,IF(E296='Ranking Analysis'!$AK$5:$AK$356,TEXT('Ranking Analysis'!T$5:$T$356,"#,##0"),""))</f>
        <v>118,477</v>
      </c>
      <c r="H296" s="9" t="str">
        <f t="array" ref="H296">_xlfn.TEXTJOIN("/",TRUE,IF(E296='Ranking Analysis'!$AK$5:$AK$356,'Ranking Analysis'!$C$5:$C$356,""))</f>
        <v>Kentucky</v>
      </c>
      <c r="I296" s="9" t="str">
        <f t="array" ref="I296">_xlfn.TEXTJOIN("/",TRUE,IF(E296=Other!$B$3:$B$354,Other!$D$3:$D$354,""))</f>
        <v xml:space="preserve"> </v>
      </c>
      <c r="J296" s="4" t="str">
        <f t="array" ref="J296">_xlfn.TEXTJOIN("/",TRUE,IF(E296=Other!$B$3:$B$354,Other!$E$3:$E$354,""))</f>
        <v xml:space="preserve"> </v>
      </c>
    </row>
    <row r="297" spans="5:10" x14ac:dyDescent="0.25">
      <c r="E297" s="12">
        <f t="shared" si="4"/>
        <v>295</v>
      </c>
      <c r="F297" s="70" t="str">
        <f t="array" ref="F297">_xlfn.TEXTJOIN("/",TRUE,IF(E297='Ranking Analysis'!$AK$5:$AK$356,'Ranking Analysis'!$B$5:$B$356,""))</f>
        <v>Monroe LA</v>
      </c>
      <c r="G297" s="9" t="str">
        <f t="array" ref="G297">_xlfn.TEXTJOIN("/",TRUE,IF(E297='Ranking Analysis'!$AK$5:$AK$356,TEXT('Ranking Analysis'!T$5:$T$356,"#,##0"),""))</f>
        <v>203,456</v>
      </c>
      <c r="H297" s="9" t="str">
        <f t="array" ref="H297">_xlfn.TEXTJOIN("/",TRUE,IF(E297='Ranking Analysis'!$AK$5:$AK$356,'Ranking Analysis'!$C$5:$C$356,""))</f>
        <v>Louisiana</v>
      </c>
      <c r="I297" s="9" t="str">
        <f t="array" ref="I297">_xlfn.TEXTJOIN("/",TRUE,IF(E297=Other!$B$3:$B$354,Other!$D$3:$D$354,""))</f>
        <v xml:space="preserve"> </v>
      </c>
      <c r="J297" s="4" t="str">
        <f t="array" ref="J297">_xlfn.TEXTJOIN("/",TRUE,IF(E297=Other!$B$3:$B$354,Other!$E$3:$E$354,""))</f>
        <v xml:space="preserve"> </v>
      </c>
    </row>
    <row r="298" spans="5:10" x14ac:dyDescent="0.25">
      <c r="E298" s="12">
        <f t="shared" si="4"/>
        <v>296</v>
      </c>
      <c r="F298" s="70" t="str">
        <f t="array" ref="F298">_xlfn.TEXTJOIN("/",TRUE,IF(E298='Ranking Analysis'!$AK$5:$AK$356,'Ranking Analysis'!$B$5:$B$356,""))</f>
        <v>Glens Falls NY</v>
      </c>
      <c r="G298" s="9" t="str">
        <f t="array" ref="G298">_xlfn.TEXTJOIN("/",TRUE,IF(E298='Ranking Analysis'!$AK$5:$AK$356,TEXT('Ranking Analysis'!T$5:$T$356,"#,##0"),""))</f>
        <v>125,892</v>
      </c>
      <c r="H298" s="9" t="str">
        <f t="array" ref="H298">_xlfn.TEXTJOIN("/",TRUE,IF(E298='Ranking Analysis'!$AK$5:$AK$356,'Ranking Analysis'!$C$5:$C$356,""))</f>
        <v>New York</v>
      </c>
      <c r="I298" s="9" t="str">
        <f t="array" ref="I298">_xlfn.TEXTJOIN("/",TRUE,IF(E298=Other!$B$3:$B$354,Other!$D$3:$D$354,""))</f>
        <v xml:space="preserve"> </v>
      </c>
      <c r="J298" s="4" t="str">
        <f t="array" ref="J298">_xlfn.TEXTJOIN("/",TRUE,IF(E298=Other!$B$3:$B$354,Other!$E$3:$E$354,""))</f>
        <v xml:space="preserve"> </v>
      </c>
    </row>
    <row r="299" spans="5:10" x14ac:dyDescent="0.25">
      <c r="E299" s="12">
        <f t="shared" si="4"/>
        <v>297</v>
      </c>
      <c r="F299" s="70" t="str">
        <f t="array" ref="F299">_xlfn.TEXTJOIN("/",TRUE,IF(E299='Ranking Analysis'!$AK$5:$AK$356,'Ranking Analysis'!$B$5:$B$356,""))</f>
        <v>Dalton GA</v>
      </c>
      <c r="G299" s="9" t="str">
        <f t="array" ref="G299">_xlfn.TEXTJOIN("/",TRUE,IF(E299='Ranking Analysis'!$AK$5:$AK$356,TEXT('Ranking Analysis'!T$5:$T$356,"#,##0"),""))</f>
        <v>143,961</v>
      </c>
      <c r="H299" s="9" t="str">
        <f t="array" ref="H299">_xlfn.TEXTJOIN("/",TRUE,IF(E299='Ranking Analysis'!$AK$5:$AK$356,'Ranking Analysis'!$C$5:$C$356,""))</f>
        <v>Georgia</v>
      </c>
      <c r="I299" s="9" t="str">
        <f t="array" ref="I299">_xlfn.TEXTJOIN("/",TRUE,IF(E299=Other!$B$3:$B$354,Other!$D$3:$D$354,""))</f>
        <v xml:space="preserve"> </v>
      </c>
      <c r="J299" s="4" t="str">
        <f t="array" ref="J299">_xlfn.TEXTJOIN("/",TRUE,IF(E299=Other!$B$3:$B$354,Other!$E$3:$E$354,""))</f>
        <v xml:space="preserve"> </v>
      </c>
    </row>
    <row r="300" spans="5:10" x14ac:dyDescent="0.25">
      <c r="E300" s="12">
        <f t="shared" si="4"/>
        <v>298</v>
      </c>
      <c r="F300" s="70" t="str">
        <f t="array" ref="F300">_xlfn.TEXTJOIN("/",TRUE,IF(E300='Ranking Analysis'!$AK$5:$AK$356,'Ranking Analysis'!$B$5:$B$356,""))</f>
        <v>Monroe MI</v>
      </c>
      <c r="G300" s="9" t="str">
        <f t="array" ref="G300">_xlfn.TEXTJOIN("/",TRUE,IF(E300='Ranking Analysis'!$AK$5:$AK$356,TEXT('Ranking Analysis'!T$5:$T$356,"#,##0"),""))</f>
        <v>149,727</v>
      </c>
      <c r="H300" s="9" t="str">
        <f t="array" ref="H300">_xlfn.TEXTJOIN("/",TRUE,IF(E300='Ranking Analysis'!$AK$5:$AK$356,'Ranking Analysis'!$C$5:$C$356,""))</f>
        <v>Missouri</v>
      </c>
      <c r="I300" s="9" t="str">
        <f t="array" ref="I300">_xlfn.TEXTJOIN("/",TRUE,IF(E300=Other!$B$3:$B$354,Other!$D$3:$D$354,""))</f>
        <v xml:space="preserve"> </v>
      </c>
      <c r="J300" s="4" t="str">
        <f t="array" ref="J300">_xlfn.TEXTJOIN("/",TRUE,IF(E300=Other!$B$3:$B$354,Other!$E$3:$E$354,""))</f>
        <v xml:space="preserve"> </v>
      </c>
    </row>
    <row r="301" spans="5:10" x14ac:dyDescent="0.25">
      <c r="E301" s="12">
        <f t="shared" si="4"/>
        <v>299</v>
      </c>
      <c r="F301" s="70" t="str">
        <f t="array" ref="F301">_xlfn.TEXTJOIN("/",TRUE,IF(E301='Ranking Analysis'!$AK$5:$AK$356,'Ranking Analysis'!$B$5:$B$356,""))</f>
        <v>Peoria IL</v>
      </c>
      <c r="G301" s="9" t="str">
        <f t="array" ref="G301">_xlfn.TEXTJOIN("/",TRUE,IF(E301='Ranking Analysis'!$AK$5:$AK$356,TEXT('Ranking Analysis'!T$5:$T$356,"#,##0"),""))</f>
        <v>406,882</v>
      </c>
      <c r="H301" s="9" t="str">
        <f t="array" ref="H301">_xlfn.TEXTJOIN("/",TRUE,IF(E301='Ranking Analysis'!$AK$5:$AK$356,'Ranking Analysis'!$C$5:$C$356,""))</f>
        <v>Illinois</v>
      </c>
      <c r="I301" s="9" t="str">
        <f t="array" ref="I301">_xlfn.TEXTJOIN("/",TRUE,IF(E301=Other!$B$3:$B$354,Other!$D$3:$D$354,""))</f>
        <v xml:space="preserve"> </v>
      </c>
      <c r="J301" s="4" t="str">
        <f t="array" ref="J301">_xlfn.TEXTJOIN("/",TRUE,IF(E301=Other!$B$3:$B$354,Other!$E$3:$E$354,""))</f>
        <v xml:space="preserve"> </v>
      </c>
    </row>
    <row r="302" spans="5:10" x14ac:dyDescent="0.25">
      <c r="E302" s="12">
        <f t="shared" si="4"/>
        <v>300</v>
      </c>
      <c r="F302" s="70" t="str">
        <f t="array" ref="F302">_xlfn.TEXTJOIN("/",TRUE,IF(E302='Ranking Analysis'!$AK$5:$AK$356,'Ranking Analysis'!$B$5:$B$356,""))</f>
        <v>Rocky Mount NC</v>
      </c>
      <c r="G302" s="9" t="str">
        <f t="array" ref="G302">_xlfn.TEXTJOIN("/",TRUE,IF(E302='Ranking Analysis'!$AK$5:$AK$356,TEXT('Ranking Analysis'!T$5:$T$356,"#,##0"),""))</f>
        <v>146,678</v>
      </c>
      <c r="H302" s="9" t="str">
        <f t="array" ref="H302">_xlfn.TEXTJOIN("/",TRUE,IF(E302='Ranking Analysis'!$AK$5:$AK$356,'Ranking Analysis'!$C$5:$C$356,""))</f>
        <v>North Carolina</v>
      </c>
      <c r="I302" s="9" t="str">
        <f t="array" ref="I302">_xlfn.TEXTJOIN("/",TRUE,IF(E302=Other!$B$3:$B$354,Other!$D$3:$D$354,""))</f>
        <v xml:space="preserve"> </v>
      </c>
      <c r="J302" s="4" t="str">
        <f t="array" ref="J302">_xlfn.TEXTJOIN("/",TRUE,IF(E302=Other!$B$3:$B$354,Other!$E$3:$E$354,""))</f>
        <v xml:space="preserve"> </v>
      </c>
    </row>
    <row r="303" spans="5:10" x14ac:dyDescent="0.25">
      <c r="E303" s="12">
        <f t="shared" si="4"/>
        <v>301</v>
      </c>
      <c r="F303" s="70" t="str">
        <f t="array" ref="F303">_xlfn.TEXTJOIN("/",TRUE,IF(E303='Ranking Analysis'!$AK$5:$AK$356,'Ranking Analysis'!$B$5:$B$356,""))</f>
        <v>Sumter SC</v>
      </c>
      <c r="G303" s="9" t="str">
        <f t="array" ref="G303">_xlfn.TEXTJOIN("/",TRUE,IF(E303='Ranking Analysis'!$AK$5:$AK$356,TEXT('Ranking Analysis'!T$5:$T$356,"#,##0"),""))</f>
        <v>140,715</v>
      </c>
      <c r="H303" s="9" t="str">
        <f t="array" ref="H303">_xlfn.TEXTJOIN("/",TRUE,IF(E303='Ranking Analysis'!$AK$5:$AK$356,'Ranking Analysis'!$C$5:$C$356,""))</f>
        <v>South Carolina</v>
      </c>
      <c r="I303" s="9" t="str">
        <f t="array" ref="I303">_xlfn.TEXTJOIN("/",TRUE,IF(E303=Other!$B$3:$B$354,Other!$D$3:$D$354,""))</f>
        <v xml:space="preserve"> </v>
      </c>
      <c r="J303" s="4" t="str">
        <f t="array" ref="J303">_xlfn.TEXTJOIN("/",TRUE,IF(E303=Other!$B$3:$B$354,Other!$E$3:$E$354,""))</f>
        <v xml:space="preserve"> </v>
      </c>
    </row>
    <row r="304" spans="5:10" x14ac:dyDescent="0.25">
      <c r="E304" s="12">
        <f t="shared" si="4"/>
        <v>302</v>
      </c>
      <c r="F304" s="70" t="str">
        <f t="array" ref="F304">_xlfn.TEXTJOIN("/",TRUE,IF(E304='Ranking Analysis'!$AK$5:$AK$356,'Ranking Analysis'!$B$5:$B$356,""))</f>
        <v>Casper WY</v>
      </c>
      <c r="G304" s="9" t="str">
        <f t="array" ref="G304">_xlfn.TEXTJOIN("/",TRUE,IF(E304='Ranking Analysis'!$AK$5:$AK$356,TEXT('Ranking Analysis'!T$5:$T$356,"#,##0"),""))</f>
        <v>80,333</v>
      </c>
      <c r="H304" s="9" t="str">
        <f t="array" ref="H304">_xlfn.TEXTJOIN("/",TRUE,IF(E304='Ranking Analysis'!$AK$5:$AK$356,'Ranking Analysis'!$C$5:$C$356,""))</f>
        <v>Wyoming</v>
      </c>
      <c r="I304" s="9" t="str">
        <f t="array" ref="I304">_xlfn.TEXTJOIN("/",TRUE,IF(E304=Other!$B$3:$B$354,Other!$D$3:$D$354,""))</f>
        <v xml:space="preserve"> </v>
      </c>
      <c r="J304" s="4" t="str">
        <f t="array" ref="J304">_xlfn.TEXTJOIN("/",TRUE,IF(E304=Other!$B$3:$B$354,Other!$E$3:$E$354,""))</f>
        <v xml:space="preserve"> </v>
      </c>
    </row>
    <row r="305" spans="5:10" x14ac:dyDescent="0.25">
      <c r="E305" s="12">
        <f t="shared" si="4"/>
        <v>303</v>
      </c>
      <c r="F305" s="70" t="str">
        <f t="array" ref="F305">_xlfn.TEXTJOIN("/",TRUE,IF(E305='Ranking Analysis'!$AK$5:$AK$356,'Ranking Analysis'!$B$5:$B$356,""))</f>
        <v>Houma-Bayou Cane-Thibodaux LA</v>
      </c>
      <c r="G305" s="9" t="str">
        <f t="array" ref="G305">_xlfn.TEXTJOIN("/",TRUE,IF(E305='Ranking Analysis'!$AK$5:$AK$356,TEXT('Ranking Analysis'!T$5:$T$356,"#,##0"),""))</f>
        <v>210,162</v>
      </c>
      <c r="H305" s="9" t="str">
        <f t="array" ref="H305">_xlfn.TEXTJOIN("/",TRUE,IF(E305='Ranking Analysis'!$AK$5:$AK$356,'Ranking Analysis'!$C$5:$C$356,""))</f>
        <v>Louisiana</v>
      </c>
      <c r="I305" s="9" t="str">
        <f t="array" ref="I305">_xlfn.TEXTJOIN("/",TRUE,IF(E305=Other!$B$3:$B$354,Other!$D$3:$D$354,""))</f>
        <v xml:space="preserve"> </v>
      </c>
      <c r="J305" s="4" t="str">
        <f t="array" ref="J305">_xlfn.TEXTJOIN("/",TRUE,IF(E305=Other!$B$3:$B$354,Other!$E$3:$E$354,""))</f>
        <v xml:space="preserve"> </v>
      </c>
    </row>
    <row r="306" spans="5:10" x14ac:dyDescent="0.25">
      <c r="E306" s="12">
        <f t="shared" si="4"/>
        <v>304</v>
      </c>
      <c r="F306" s="70" t="str">
        <f t="array" ref="F306">_xlfn.TEXTJOIN("/",TRUE,IF(E306='Ranking Analysis'!$AK$5:$AK$356,'Ranking Analysis'!$B$5:$B$356,""))</f>
        <v>Erie PA</v>
      </c>
      <c r="G306" s="9" t="str">
        <f t="array" ref="G306">_xlfn.TEXTJOIN("/",TRUE,IF(E306='Ranking Analysis'!$AK$5:$AK$356,TEXT('Ranking Analysis'!T$5:$T$356,"#,##0"),""))</f>
        <v>273,835</v>
      </c>
      <c r="H306" s="9" t="str">
        <f t="array" ref="H306">_xlfn.TEXTJOIN("/",TRUE,IF(E306='Ranking Analysis'!$AK$5:$AK$356,'Ranking Analysis'!$C$5:$C$356,""))</f>
        <v>Pennsylvania</v>
      </c>
      <c r="I306" s="9" t="str">
        <f t="array" ref="I306">_xlfn.TEXTJOIN("/",TRUE,IF(E306=Other!$B$3:$B$354,Other!$D$3:$D$354,""))</f>
        <v xml:space="preserve"> </v>
      </c>
      <c r="J306" s="4" t="str">
        <f t="array" ref="J306">_xlfn.TEXTJOIN("/",TRUE,IF(E306=Other!$B$3:$B$354,Other!$E$3:$E$354,""))</f>
        <v xml:space="preserve"> </v>
      </c>
    </row>
    <row r="307" spans="5:10" x14ac:dyDescent="0.25">
      <c r="E307" s="12">
        <f t="shared" si="4"/>
        <v>305</v>
      </c>
      <c r="F307" s="70" t="str">
        <f t="array" ref="F307">_xlfn.TEXTJOIN("/",TRUE,IF(E307='Ranking Analysis'!$AK$5:$AK$356,'Ranking Analysis'!$B$5:$B$356,""))</f>
        <v>Charleston WV</v>
      </c>
      <c r="G307" s="9" t="str">
        <f t="array" ref="G307">_xlfn.TEXTJOIN("/",TRUE,IF(E307='Ranking Analysis'!$AK$5:$AK$356,TEXT('Ranking Analysis'!T$5:$T$356,"#,##0"),""))</f>
        <v>264,114</v>
      </c>
      <c r="H307" s="9" t="str">
        <f t="array" ref="H307">_xlfn.TEXTJOIN("/",TRUE,IF(E307='Ranking Analysis'!$AK$5:$AK$356,'Ranking Analysis'!$C$5:$C$356,""))</f>
        <v>West Virginia</v>
      </c>
      <c r="I307" s="9" t="str">
        <f t="array" ref="I307">_xlfn.TEXTJOIN("/",TRUE,IF(E307=Other!$B$3:$B$354,Other!$D$3:$D$354,""))</f>
        <v xml:space="preserve"> </v>
      </c>
      <c r="J307" s="4" t="str">
        <f t="array" ref="J307">_xlfn.TEXTJOIN("/",TRUE,IF(E307=Other!$B$3:$B$354,Other!$E$3:$E$354,""))</f>
        <v xml:space="preserve"> </v>
      </c>
    </row>
    <row r="308" spans="5:10" x14ac:dyDescent="0.25">
      <c r="E308" s="12">
        <f t="shared" si="4"/>
        <v>306</v>
      </c>
      <c r="F308" s="70" t="str">
        <f t="array" ref="F308">_xlfn.TEXTJOIN("/",TRUE,IF(E308='Ranking Analysis'!$AK$5:$AK$356,'Ranking Analysis'!$B$5:$B$356,""))</f>
        <v>Kankakee-Bradley IL</v>
      </c>
      <c r="G308" s="9" t="str">
        <f t="array" ref="G308">_xlfn.TEXTJOIN("/",TRUE,IF(E308='Ranking Analysis'!$AK$5:$AK$356,TEXT('Ranking Analysis'!T$5:$T$356,"#,##0"),""))</f>
        <v>110,637</v>
      </c>
      <c r="H308" s="9" t="str">
        <f t="array" ref="H308">_xlfn.TEXTJOIN("/",TRUE,IF(E308='Ranking Analysis'!$AK$5:$AK$356,'Ranking Analysis'!$C$5:$C$356,""))</f>
        <v>Illinois</v>
      </c>
      <c r="I308" s="9" t="str">
        <f t="array" ref="I308">_xlfn.TEXTJOIN("/",TRUE,IF(E308=Other!$B$3:$B$354,Other!$D$3:$D$354,""))</f>
        <v xml:space="preserve"> </v>
      </c>
      <c r="J308" s="4" t="str">
        <f t="array" ref="J308">_xlfn.TEXTJOIN("/",TRUE,IF(E308=Other!$B$3:$B$354,Other!$E$3:$E$354,""))</f>
        <v xml:space="preserve"> </v>
      </c>
    </row>
    <row r="309" spans="5:10" x14ac:dyDescent="0.25">
      <c r="E309" s="12">
        <f t="shared" si="4"/>
        <v>307</v>
      </c>
      <c r="F309" s="70" t="str">
        <f t="array" ref="F309">_xlfn.TEXTJOIN("/",TRUE,IF(E309='Ranking Analysis'!$AK$5:$AK$356,'Ranking Analysis'!$B$5:$B$356,""))</f>
        <v>Lewiston-Auburn ME</v>
      </c>
      <c r="G309" s="9" t="str">
        <f t="array" ref="G309">_xlfn.TEXTJOIN("/",TRUE,IF(E309='Ranking Analysis'!$AK$5:$AK$356,TEXT('Ranking Analysis'!T$5:$T$356,"#,##0"),""))</f>
        <v>107,602</v>
      </c>
      <c r="H309" s="9" t="str">
        <f t="array" ref="H309">_xlfn.TEXTJOIN("/",TRUE,IF(E309='Ranking Analysis'!$AK$5:$AK$356,'Ranking Analysis'!$C$5:$C$356,""))</f>
        <v>Maine</v>
      </c>
      <c r="I309" s="9" t="str">
        <f t="array" ref="I309">_xlfn.TEXTJOIN("/",TRUE,IF(E309=Other!$B$3:$B$354,Other!$D$3:$D$354,""))</f>
        <v xml:space="preserve"> </v>
      </c>
      <c r="J309" s="4" t="str">
        <f t="array" ref="J309">_xlfn.TEXTJOIN("/",TRUE,IF(E309=Other!$B$3:$B$354,Other!$E$3:$E$354,""))</f>
        <v xml:space="preserve"> </v>
      </c>
    </row>
    <row r="310" spans="5:10" x14ac:dyDescent="0.25">
      <c r="E310" s="12">
        <f t="shared" si="4"/>
        <v>308</v>
      </c>
      <c r="F310" s="70" t="str">
        <f t="array" ref="F310">_xlfn.TEXTJOIN("/",TRUE,IF(E310='Ranking Analysis'!$AK$5:$AK$356,'Ranking Analysis'!$B$5:$B$356,""))</f>
        <v>Muskegon-Norton Shores MI</v>
      </c>
      <c r="G310" s="9" t="str">
        <f t="array" ref="G310">_xlfn.TEXTJOIN("/",TRUE,IF(E310='Ranking Analysis'!$AK$5:$AK$356,TEXT('Ranking Analysis'!T$5:$T$356,"#,##0"),""))</f>
        <v>173,297</v>
      </c>
      <c r="H310" s="9" t="str">
        <f t="array" ref="H310">_xlfn.TEXTJOIN("/",TRUE,IF(E310='Ranking Analysis'!$AK$5:$AK$356,'Ranking Analysis'!$C$5:$C$356,""))</f>
        <v>Michigan</v>
      </c>
      <c r="I310" s="9" t="str">
        <f t="array" ref="I310">_xlfn.TEXTJOIN("/",TRUE,IF(E310=Other!$B$3:$B$354,Other!$D$3:$D$354,""))</f>
        <v xml:space="preserve"> </v>
      </c>
      <c r="J310" s="4" t="str">
        <f t="array" ref="J310">_xlfn.TEXTJOIN("/",TRUE,IF(E310=Other!$B$3:$B$354,Other!$E$3:$E$354,""))</f>
        <v xml:space="preserve"> </v>
      </c>
    </row>
    <row r="311" spans="5:10" x14ac:dyDescent="0.25">
      <c r="E311" s="12">
        <f t="shared" si="4"/>
        <v>309</v>
      </c>
      <c r="F311" s="70" t="str">
        <f t="array" ref="F311">_xlfn.TEXTJOIN("/",TRUE,IF(E311='Ranking Analysis'!$AK$5:$AK$356,'Ranking Analysis'!$B$5:$B$356,""))</f>
        <v>Lewiston ID-WA</v>
      </c>
      <c r="G311" s="9" t="str">
        <f t="array" ref="G311">_xlfn.TEXTJOIN("/",TRUE,IF(E311='Ranking Analysis'!$AK$5:$AK$356,TEXT('Ranking Analysis'!T$5:$T$356,"#,##0"),""))</f>
        <v>62,638</v>
      </c>
      <c r="H311" s="9" t="str">
        <f t="array" ref="H311">_xlfn.TEXTJOIN("/",TRUE,IF(E311='Ranking Analysis'!$AK$5:$AK$356,'Ranking Analysis'!$C$5:$C$356,""))</f>
        <v>Idaho/Washington</v>
      </c>
      <c r="I311" s="9" t="str">
        <f t="array" ref="I311">_xlfn.TEXTJOIN("/",TRUE,IF(E311=Other!$B$3:$B$354,Other!$D$3:$D$354,""))</f>
        <v xml:space="preserve"> </v>
      </c>
      <c r="J311" s="4" t="str">
        <f t="array" ref="J311">_xlfn.TEXTJOIN("/",TRUE,IF(E311=Other!$B$3:$B$354,Other!$E$3:$E$354,""))</f>
        <v xml:space="preserve"> </v>
      </c>
    </row>
    <row r="312" spans="5:10" x14ac:dyDescent="0.25">
      <c r="E312" s="12">
        <f t="shared" si="4"/>
        <v>310</v>
      </c>
      <c r="F312" s="70" t="str">
        <f t="array" ref="F312">_xlfn.TEXTJOIN("/",TRUE,IF(E312='Ranking Analysis'!$AK$5:$AK$356,'Ranking Analysis'!$B$5:$B$356,""))</f>
        <v>Niles-Benton Harbor MI</v>
      </c>
      <c r="G312" s="9" t="str">
        <f t="array" ref="G312">_xlfn.TEXTJOIN("/",TRUE,IF(E312='Ranking Analysis'!$AK$5:$AK$356,TEXT('Ranking Analysis'!T$5:$T$356,"#,##0"),""))</f>
        <v>154,133</v>
      </c>
      <c r="H312" s="9" t="str">
        <f t="array" ref="H312">_xlfn.TEXTJOIN("/",TRUE,IF(E312='Ranking Analysis'!$AK$5:$AK$356,'Ranking Analysis'!$C$5:$C$356,""))</f>
        <v>Michigan</v>
      </c>
      <c r="I312" s="9" t="str">
        <f t="array" ref="I312">_xlfn.TEXTJOIN("/",TRUE,IF(E312=Other!$B$3:$B$354,Other!$D$3:$D$354,""))</f>
        <v xml:space="preserve"> </v>
      </c>
      <c r="J312" s="4" t="str">
        <f t="array" ref="J312">_xlfn.TEXTJOIN("/",TRUE,IF(E312=Other!$B$3:$B$354,Other!$E$3:$E$354,""))</f>
        <v xml:space="preserve"> </v>
      </c>
    </row>
    <row r="313" spans="5:10" x14ac:dyDescent="0.25">
      <c r="E313" s="12">
        <f t="shared" si="4"/>
        <v>311</v>
      </c>
      <c r="F313" s="70" t="str">
        <f t="array" ref="F313">_xlfn.TEXTJOIN("/",TRUE,IF(E313='Ranking Analysis'!$AK$5:$AK$356,'Ranking Analysis'!$B$5:$B$356,""))</f>
        <v>Elmira NY</v>
      </c>
      <c r="G313" s="9" t="str">
        <f t="array" ref="G313">_xlfn.TEXTJOIN("/",TRUE,IF(E313='Ranking Analysis'!$AK$5:$AK$356,TEXT('Ranking Analysis'!T$5:$T$356,"#,##0"),""))</f>
        <v>84,895</v>
      </c>
      <c r="H313" s="9" t="str">
        <f t="array" ref="H313">_xlfn.TEXTJOIN("/",TRUE,IF(E313='Ranking Analysis'!$AK$5:$AK$356,'Ranking Analysis'!$C$5:$C$356,""))</f>
        <v>New York</v>
      </c>
      <c r="I313" s="9" t="str">
        <f t="array" ref="I313">_xlfn.TEXTJOIN("/",TRUE,IF(E313=Other!$B$3:$B$354,Other!$D$3:$D$354,""))</f>
        <v xml:space="preserve"> </v>
      </c>
      <c r="J313" s="4" t="str">
        <f t="array" ref="J313">_xlfn.TEXTJOIN("/",TRUE,IF(E313=Other!$B$3:$B$354,Other!$E$3:$E$354,""))</f>
        <v xml:space="preserve"> </v>
      </c>
    </row>
    <row r="314" spans="5:10" x14ac:dyDescent="0.25">
      <c r="E314" s="12">
        <f t="shared" si="4"/>
        <v>312</v>
      </c>
      <c r="F314" s="70" t="str">
        <f t="array" ref="F314">_xlfn.TEXTJOIN("/",TRUE,IF(E314='Ranking Analysis'!$AK$5:$AK$356,'Ranking Analysis'!$B$5:$B$356,""))</f>
        <v>Ocean City NJ</v>
      </c>
      <c r="G314" s="9" t="str">
        <f t="array" ref="G314">_xlfn.TEXTJOIN("/",TRUE,IF(E314='Ranking Analysis'!$AK$5:$AK$356,TEXT('Ranking Analysis'!T$5:$T$356,"#,##0"),""))</f>
        <v>93,086</v>
      </c>
      <c r="H314" s="9" t="str">
        <f t="array" ref="H314">_xlfn.TEXTJOIN("/",TRUE,IF(E314='Ranking Analysis'!$AK$5:$AK$356,'Ranking Analysis'!$C$5:$C$356,""))</f>
        <v>New Jersey</v>
      </c>
      <c r="I314" s="9" t="str">
        <f t="array" ref="I314">_xlfn.TEXTJOIN("/",TRUE,IF(E314=Other!$B$3:$B$354,Other!$D$3:$D$354,""))</f>
        <v xml:space="preserve"> </v>
      </c>
      <c r="J314" s="4" t="str">
        <f t="array" ref="J314">_xlfn.TEXTJOIN("/",TRUE,IF(E314=Other!$B$3:$B$354,Other!$E$3:$E$354,""))</f>
        <v xml:space="preserve"> </v>
      </c>
    </row>
    <row r="315" spans="5:10" x14ac:dyDescent="0.25">
      <c r="E315" s="12">
        <f t="shared" si="4"/>
        <v>313</v>
      </c>
      <c r="F315" s="70" t="str">
        <f t="array" ref="F315">_xlfn.TEXTJOIN("/",TRUE,IF(E315='Ranking Analysis'!$AK$5:$AK$356,'Ranking Analysis'!$B$5:$B$356,""))</f>
        <v>Michigan City-La Porte IN</v>
      </c>
      <c r="G315" s="9" t="str">
        <f t="array" ref="G315">_xlfn.TEXTJOIN("/",TRUE,IF(E315='Ranking Analysis'!$AK$5:$AK$356,TEXT('Ranking Analysis'!T$5:$T$356,"#,##0"),""))</f>
        <v>110,154</v>
      </c>
      <c r="H315" s="9" t="str">
        <f t="array" ref="H315">_xlfn.TEXTJOIN("/",TRUE,IF(E315='Ranking Analysis'!$AK$5:$AK$356,'Ranking Analysis'!$C$5:$C$356,""))</f>
        <v>Indiana</v>
      </c>
      <c r="I315" s="9" t="str">
        <f t="array" ref="I315">_xlfn.TEXTJOIN("/",TRUE,IF(E315=Other!$B$3:$B$354,Other!$D$3:$D$354,""))</f>
        <v xml:space="preserve"> </v>
      </c>
      <c r="J315" s="4" t="str">
        <f t="array" ref="J315">_xlfn.TEXTJOIN("/",TRUE,IF(E315=Other!$B$3:$B$354,Other!$E$3:$E$354,""))</f>
        <v xml:space="preserve"> </v>
      </c>
    </row>
    <row r="316" spans="5:10" x14ac:dyDescent="0.25">
      <c r="E316" s="12">
        <f t="shared" si="4"/>
        <v>314</v>
      </c>
      <c r="F316" s="70" t="str">
        <f t="array" ref="F316">_xlfn.TEXTJOIN("/",TRUE,IF(E316='Ranking Analysis'!$AK$5:$AK$356,'Ranking Analysis'!$B$5:$B$356,""))</f>
        <v>Springfield OH/Victoria TX</v>
      </c>
      <c r="G316" s="9" t="str">
        <f t="array" ref="G316">_xlfn.TEXTJOIN("/",TRUE,IF(E316='Ranking Analysis'!$AK$5:$AK$356,TEXT('Ranking Analysis'!T$5:$T$356,"#,##0"),""))</f>
        <v>134,726/99,674</v>
      </c>
      <c r="H316" s="9" t="str">
        <f t="array" ref="H316">_xlfn.TEXTJOIN("/",TRUE,IF(E316='Ranking Analysis'!$AK$5:$AK$356,'Ranking Analysis'!$C$5:$C$356,""))</f>
        <v>Ohio/Texas</v>
      </c>
      <c r="I316" s="9" t="str">
        <f t="array" ref="I316">_xlfn.TEXTJOIN("/",TRUE,IF(E316=Other!$B$3:$B$354,Other!$D$3:$D$354,""))</f>
        <v xml:space="preserve"> / </v>
      </c>
      <c r="J316" s="4" t="str">
        <f t="array" ref="J316">_xlfn.TEXTJOIN("/",TRUE,IF(E316=Other!$B$3:$B$354,Other!$E$3:$E$354,""))</f>
        <v xml:space="preserve"> / </v>
      </c>
    </row>
    <row r="317" spans="5:10" x14ac:dyDescent="0.25">
      <c r="E317" s="12">
        <f t="shared" si="4"/>
        <v>315</v>
      </c>
      <c r="F317" s="70" t="str">
        <f t="array" ref="F317">_xlfn.TEXTJOIN("/",TRUE,IF(E317='Ranking Analysis'!$AK$5:$AK$356,'Ranking Analysis'!$B$5:$B$356,""))</f>
        <v>Terre Haute IN</v>
      </c>
      <c r="G317" s="9" t="str">
        <f t="array" ref="G317">_xlfn.TEXTJOIN("/",TRUE,IF(E317='Ranking Analysis'!$AK$5:$AK$356,TEXT('Ranking Analysis'!T$5:$T$356,"#,##0"),""))</f>
        <v>186,909</v>
      </c>
      <c r="H317" s="9" t="str">
        <f t="array" ref="H317">_xlfn.TEXTJOIN("/",TRUE,IF(E317='Ranking Analysis'!$AK$5:$AK$356,'Ranking Analysis'!$C$5:$C$356,""))</f>
        <v>Indiana</v>
      </c>
      <c r="I317" s="9" t="str">
        <f t="array" ref="I317">_xlfn.TEXTJOIN("/",TRUE,IF(E317=Other!$B$3:$B$354,Other!$D$3:$D$354,""))</f>
        <v xml:space="preserve"> </v>
      </c>
      <c r="J317" s="4" t="str">
        <f t="array" ref="J317">_xlfn.TEXTJOIN("/",TRUE,IF(E317=Other!$B$3:$B$354,Other!$E$3:$E$354,""))</f>
        <v xml:space="preserve"> </v>
      </c>
    </row>
    <row r="318" spans="5:10" x14ac:dyDescent="0.25">
      <c r="E318" s="12">
        <f t="shared" si="4"/>
        <v>316</v>
      </c>
      <c r="F318" s="70" t="str">
        <f t="array" ref="F318">_xlfn.TEXTJOIN("/",TRUE,IF(E318='Ranking Analysis'!$AK$5:$AK$356,'Ranking Analysis'!$B$5:$B$356,""))</f>
        <v>Wheeling WV-OH</v>
      </c>
      <c r="G318" s="9" t="str">
        <f t="array" ref="G318">_xlfn.TEXTJOIN("/",TRUE,IF(E318='Ranking Analysis'!$AK$5:$AK$356,TEXT('Ranking Analysis'!T$5:$T$356,"#,##0"),""))</f>
        <v>141,475</v>
      </c>
      <c r="H318" s="9" t="str">
        <f t="array" ref="H318">_xlfn.TEXTJOIN("/",TRUE,IF(E318='Ranking Analysis'!$AK$5:$AK$356,'Ranking Analysis'!$C$5:$C$356,""))</f>
        <v>West Virginia/Ohio</v>
      </c>
      <c r="I318" s="9" t="str">
        <f t="array" ref="I318">_xlfn.TEXTJOIN("/",TRUE,IF(E318=Other!$B$3:$B$354,Other!$D$3:$D$354,""))</f>
        <v xml:space="preserve"> </v>
      </c>
      <c r="J318" s="4" t="str">
        <f t="array" ref="J318">_xlfn.TEXTJOIN("/",TRUE,IF(E318=Other!$B$3:$B$354,Other!$E$3:$E$354,""))</f>
        <v xml:space="preserve"> </v>
      </c>
    </row>
    <row r="319" spans="5:10" x14ac:dyDescent="0.25">
      <c r="E319" s="12">
        <f t="shared" si="4"/>
        <v>317</v>
      </c>
      <c r="F319" s="70" t="str">
        <f t="array" ref="F319">_xlfn.TEXTJOIN("/",TRUE,IF(E319='Ranking Analysis'!$AK$5:$AK$356,'Ranking Analysis'!$B$5:$B$356,""))</f>
        <v>Pittsfield MA</v>
      </c>
      <c r="G319" s="9" t="str">
        <f t="array" ref="G319">_xlfn.TEXTJOIN("/",TRUE,IF(E319='Ranking Analysis'!$AK$5:$AK$356,TEXT('Ranking Analysis'!T$5:$T$356,"#,##0"),""))</f>
        <v>126,425</v>
      </c>
      <c r="H319" s="9" t="str">
        <f t="array" ref="H319">_xlfn.TEXTJOIN("/",TRUE,IF(E319='Ranking Analysis'!$AK$5:$AK$356,'Ranking Analysis'!$C$5:$C$356,""))</f>
        <v>Massachusetts</v>
      </c>
      <c r="I319" s="9" t="str">
        <f t="array" ref="I319">_xlfn.TEXTJOIN("/",TRUE,IF(E319=Other!$B$3:$B$354,Other!$D$3:$D$354,""))</f>
        <v xml:space="preserve"> </v>
      </c>
      <c r="J319" s="4" t="str">
        <f t="array" ref="J319">_xlfn.TEXTJOIN("/",TRUE,IF(E319=Other!$B$3:$B$354,Other!$E$3:$E$354,""))</f>
        <v xml:space="preserve"> </v>
      </c>
    </row>
    <row r="320" spans="5:10" x14ac:dyDescent="0.25">
      <c r="E320" s="12">
        <f t="shared" si="4"/>
        <v>318</v>
      </c>
      <c r="F320" s="70" t="str">
        <f t="array" ref="F320">_xlfn.TEXTJOIN("/",TRUE,IF(E320='Ranking Analysis'!$AK$5:$AK$356,'Ranking Analysis'!$B$5:$B$356,""))</f>
        <v>Alexandria LA</v>
      </c>
      <c r="G320" s="9" t="str">
        <f t="array" ref="G320">_xlfn.TEXTJOIN("/",TRUE,IF(E320='Ranking Analysis'!$AK$5:$AK$356,TEXT('Ranking Analysis'!T$5:$T$356,"#,##0"),""))</f>
        <v>153,311</v>
      </c>
      <c r="H320" s="9" t="str">
        <f t="array" ref="H320">_xlfn.TEXTJOIN("/",TRUE,IF(E320='Ranking Analysis'!$AK$5:$AK$356,'Ranking Analysis'!$C$5:$C$356,""))</f>
        <v>Louisiana</v>
      </c>
      <c r="I320" s="9" t="str">
        <f t="array" ref="I320">_xlfn.TEXTJOIN("/",TRUE,IF(E320=Other!$B$3:$B$354,Other!$D$3:$D$354,""))</f>
        <v xml:space="preserve"> </v>
      </c>
      <c r="J320" s="4" t="str">
        <f t="array" ref="J320">_xlfn.TEXTJOIN("/",TRUE,IF(E320=Other!$B$3:$B$354,Other!$E$3:$E$354,""))</f>
        <v xml:space="preserve"> </v>
      </c>
    </row>
    <row r="321" spans="5:10" x14ac:dyDescent="0.25">
      <c r="E321" s="12">
        <f t="shared" si="4"/>
        <v>319</v>
      </c>
      <c r="F321" s="70" t="str">
        <f t="array" ref="F321">_xlfn.TEXTJOIN("/",TRUE,IF(E321='Ranking Analysis'!$AK$5:$AK$356,'Ranking Analysis'!$B$5:$B$356,""))</f>
        <v>St. Joseph MO-KS</v>
      </c>
      <c r="G321" s="9" t="str">
        <f t="array" ref="G321">_xlfn.TEXTJOIN("/",TRUE,IF(E321='Ranking Analysis'!$AK$5:$AK$356,TEXT('Ranking Analysis'!T$5:$T$356,"#,##0"),""))</f>
        <v>126,173</v>
      </c>
      <c r="H321" s="9" t="str">
        <f t="array" ref="H321">_xlfn.TEXTJOIN("/",TRUE,IF(E321='Ranking Analysis'!$AK$5:$AK$356,'Ranking Analysis'!$C$5:$C$356,""))</f>
        <v>Missouri/Kansas</v>
      </c>
      <c r="I321" s="9" t="str">
        <f t="array" ref="I321">_xlfn.TEXTJOIN("/",TRUE,IF(E321=Other!$B$3:$B$354,Other!$D$3:$D$354,""))</f>
        <v xml:space="preserve"> </v>
      </c>
      <c r="J321" s="4" t="str">
        <f t="array" ref="J321">_xlfn.TEXTJOIN("/",TRUE,IF(E321=Other!$B$3:$B$354,Other!$E$3:$E$354,""))</f>
        <v xml:space="preserve"> </v>
      </c>
    </row>
    <row r="322" spans="5:10" x14ac:dyDescent="0.25">
      <c r="E322" s="12">
        <f t="shared" si="4"/>
        <v>320</v>
      </c>
      <c r="F322" s="70" t="str">
        <f t="array" ref="F322">_xlfn.TEXTJOIN("/",TRUE,IF(E322='Ranking Analysis'!$AK$5:$AK$356,'Ranking Analysis'!$B$5:$B$356,""))</f>
        <v>Kokomo IN</v>
      </c>
      <c r="G322" s="9" t="str">
        <f t="array" ref="G322">_xlfn.TEXTJOIN("/",TRUE,IF(E322='Ranking Analysis'!$AK$5:$AK$356,TEXT('Ranking Analysis'!T$5:$T$356,"#,##0"),""))</f>
        <v>82,331</v>
      </c>
      <c r="H322" s="9" t="str">
        <f t="array" ref="H322">_xlfn.TEXTJOIN("/",TRUE,IF(E322='Ranking Analysis'!$AK$5:$AK$356,'Ranking Analysis'!$C$5:$C$356,""))</f>
        <v>Indiana</v>
      </c>
      <c r="I322" s="9" t="str">
        <f t="array" ref="I322">_xlfn.TEXTJOIN("/",TRUE,IF(E322=Other!$B$3:$B$354,Other!$D$3:$D$354,""))</f>
        <v xml:space="preserve"> </v>
      </c>
      <c r="J322" s="4" t="str">
        <f t="array" ref="J322">_xlfn.TEXTJOIN("/",TRUE,IF(E322=Other!$B$3:$B$354,Other!$E$3:$E$354,""))</f>
        <v xml:space="preserve"> </v>
      </c>
    </row>
    <row r="323" spans="5:10" x14ac:dyDescent="0.25">
      <c r="E323" s="12">
        <f t="shared" si="4"/>
        <v>321</v>
      </c>
      <c r="F323" s="70" t="str">
        <f t="array" ref="F323">_xlfn.TEXTJOIN("/",TRUE,IF(E323='Ranking Analysis'!$AK$5:$AK$356,'Ranking Analysis'!$B$5:$B$356,""))</f>
        <v>Goldsboro NC</v>
      </c>
      <c r="G323" s="9" t="str">
        <f t="array" ref="G323">_xlfn.TEXTJOIN("/",TRUE,IF(E323='Ranking Analysis'!$AK$5:$AK$356,TEXT('Ranking Analysis'!T$5:$T$356,"#,##0"),""))</f>
        <v>123,603</v>
      </c>
      <c r="H323" s="9" t="str">
        <f t="array" ref="H323">_xlfn.TEXTJOIN("/",TRUE,IF(E323='Ranking Analysis'!$AK$5:$AK$356,'Ranking Analysis'!$C$5:$C$356,""))</f>
        <v>North Carolina</v>
      </c>
      <c r="I323" s="9" t="str">
        <f t="array" ref="I323">_xlfn.TEXTJOIN("/",TRUE,IF(E323=Other!$B$3:$B$354,Other!$D$3:$D$354,""))</f>
        <v xml:space="preserve"> </v>
      </c>
      <c r="J323" s="4" t="str">
        <f t="array" ref="J323">_xlfn.TEXTJOIN("/",TRUE,IF(E323=Other!$B$3:$B$354,Other!$E$3:$E$354,""))</f>
        <v xml:space="preserve"> </v>
      </c>
    </row>
    <row r="324" spans="5:10" x14ac:dyDescent="0.25">
      <c r="E324" s="12">
        <f t="shared" si="4"/>
        <v>322</v>
      </c>
      <c r="F324" s="70" t="str">
        <f t="array" ref="F324">_xlfn.TEXTJOIN("/",TRUE,IF(E324='Ranking Analysis'!$AK$5:$AK$356,'Ranking Analysis'!$B$5:$B$356,""))</f>
        <v>Altoona PA</v>
      </c>
      <c r="G324" s="9" t="str">
        <f t="array" ref="G324">_xlfn.TEXTJOIN("/",TRUE,IF(E324='Ranking Analysis'!$AK$5:$AK$356,TEXT('Ranking Analysis'!T$5:$T$356,"#,##0"),""))</f>
        <v>123,157</v>
      </c>
      <c r="H324" s="9" t="str">
        <f t="array" ref="H324">_xlfn.TEXTJOIN("/",TRUE,IF(E324='Ranking Analysis'!$AK$5:$AK$356,'Ranking Analysis'!$C$5:$C$356,""))</f>
        <v>Pennsylvania</v>
      </c>
      <c r="I324" s="9" t="str">
        <f t="array" ref="I324">_xlfn.TEXTJOIN("/",TRUE,IF(E324=Other!$B$3:$B$354,Other!$D$3:$D$354,""))</f>
        <v xml:space="preserve"> </v>
      </c>
      <c r="J324" s="4" t="str">
        <f t="array" ref="J324">_xlfn.TEXTJOIN("/",TRUE,IF(E324=Other!$B$3:$B$354,Other!$E$3:$E$354,""))</f>
        <v xml:space="preserve"> </v>
      </c>
    </row>
    <row r="325" spans="5:10" x14ac:dyDescent="0.25">
      <c r="E325" s="12">
        <f t="shared" si="4"/>
        <v>323</v>
      </c>
      <c r="F325" s="70" t="str">
        <f t="array" ref="F325">_xlfn.TEXTJOIN("/",TRUE,IF(E325='Ranking Analysis'!$AK$5:$AK$356,'Ranking Analysis'!$B$5:$B$356,""))</f>
        <v>Saginaw-Saginaw Township North MI</v>
      </c>
      <c r="G325" s="9" t="str">
        <f t="array" ref="G325">_xlfn.TEXTJOIN("/",TRUE,IF(E325='Ranking Analysis'!$AK$5:$AK$356,TEXT('Ranking Analysis'!T$5:$T$356,"#,##0"),""))</f>
        <v>191,821</v>
      </c>
      <c r="H325" s="9" t="str">
        <f t="array" ref="H325">_xlfn.TEXTJOIN("/",TRUE,IF(E325='Ranking Analysis'!$AK$5:$AK$356,'Ranking Analysis'!$C$5:$C$356,""))</f>
        <v>Michigan</v>
      </c>
      <c r="I325" s="9" t="str">
        <f t="array" ref="I325">_xlfn.TEXTJOIN("/",TRUE,IF(E325=Other!$B$3:$B$354,Other!$D$3:$D$354,""))</f>
        <v xml:space="preserve"> </v>
      </c>
      <c r="J325" s="4" t="str">
        <f t="array" ref="J325">_xlfn.TEXTJOIN("/",TRUE,IF(E325=Other!$B$3:$B$354,Other!$E$3:$E$354,""))</f>
        <v xml:space="preserve"> </v>
      </c>
    </row>
    <row r="326" spans="5:10" x14ac:dyDescent="0.25">
      <c r="E326" s="12">
        <f t="shared" ref="E326:E354" si="5">E325+1</f>
        <v>324</v>
      </c>
      <c r="F326" s="70" t="str">
        <f t="array" ref="F326">_xlfn.TEXTJOIN("/",TRUE,IF(E326='Ranking Analysis'!$AK$5:$AK$356,'Ranking Analysis'!$B$5:$B$356,""))</f>
        <v>Anniston-Oxford AL</v>
      </c>
      <c r="G326" s="9" t="str">
        <f t="array" ref="G326">_xlfn.TEXTJOIN("/",TRUE,IF(E326='Ranking Analysis'!$AK$5:$AK$356,TEXT('Ranking Analysis'!T$5:$T$356,"#,##0"),""))</f>
        <v>114,618</v>
      </c>
      <c r="H326" s="9" t="str">
        <f t="array" ref="H326">_xlfn.TEXTJOIN("/",TRUE,IF(E326='Ranking Analysis'!$AK$5:$AK$356,'Ranking Analysis'!$C$5:$C$356,""))</f>
        <v>Alabama</v>
      </c>
      <c r="I326" s="9" t="str">
        <f t="array" ref="I326">_xlfn.TEXTJOIN("/",TRUE,IF(E326=Other!$B$3:$B$354,Other!$D$3:$D$354,""))</f>
        <v xml:space="preserve"> </v>
      </c>
      <c r="J326" s="4" t="str">
        <f t="array" ref="J326">_xlfn.TEXTJOIN("/",TRUE,IF(E326=Other!$B$3:$B$354,Other!$E$3:$E$354,""))</f>
        <v xml:space="preserve"> </v>
      </c>
    </row>
    <row r="327" spans="5:10" x14ac:dyDescent="0.25">
      <c r="E327" s="12">
        <f t="shared" si="5"/>
        <v>325</v>
      </c>
      <c r="F327" s="70" t="str">
        <f t="array" ref="F327">_xlfn.TEXTJOIN("/",TRUE,IF(E327='Ranking Analysis'!$AK$5:$AK$356,'Ranking Analysis'!$B$5:$B$356,""))</f>
        <v>Jackson MI</v>
      </c>
      <c r="G327" s="9" t="str">
        <f t="array" ref="G327">_xlfn.TEXTJOIN("/",TRUE,IF(E327='Ranking Analysis'!$AK$5:$AK$356,TEXT('Ranking Analysis'!T$5:$T$356,"#,##0"),""))</f>
        <v>158,636</v>
      </c>
      <c r="H327" s="9" t="str">
        <f t="array" ref="H327">_xlfn.TEXTJOIN("/",TRUE,IF(E327='Ranking Analysis'!$AK$5:$AK$356,'Ranking Analysis'!$C$5:$C$356,""))</f>
        <v>Michigan</v>
      </c>
      <c r="I327" s="9" t="str">
        <f t="array" ref="I327">_xlfn.TEXTJOIN("/",TRUE,IF(E327=Other!$B$3:$B$354,Other!$D$3:$D$354,""))</f>
        <v xml:space="preserve"> </v>
      </c>
      <c r="J327" s="4" t="str">
        <f t="array" ref="J327">_xlfn.TEXTJOIN("/",TRUE,IF(E327=Other!$B$3:$B$354,Other!$E$3:$E$354,""))</f>
        <v xml:space="preserve"> </v>
      </c>
    </row>
    <row r="328" spans="5:10" x14ac:dyDescent="0.25">
      <c r="E328" s="12">
        <f t="shared" si="5"/>
        <v>326</v>
      </c>
      <c r="F328" s="70" t="str">
        <f t="array" ref="F328">_xlfn.TEXTJOIN("/",TRUE,IF(E328='Ranking Analysis'!$AK$5:$AK$356,'Ranking Analysis'!$B$5:$B$356,""))</f>
        <v>Pine Bluff AR</v>
      </c>
      <c r="G328" s="9" t="str">
        <f t="array" ref="G328">_xlfn.TEXTJOIN("/",TRUE,IF(E328='Ranking Analysis'!$AK$5:$AK$356,TEXT('Ranking Analysis'!T$5:$T$356,"#,##0"),""))</f>
        <v>90,865</v>
      </c>
      <c r="H328" s="9" t="str">
        <f t="array" ref="H328">_xlfn.TEXTJOIN("/",TRUE,IF(E328='Ranking Analysis'!$AK$5:$AK$356,'Ranking Analysis'!$C$5:$C$356,""))</f>
        <v>Arkansas</v>
      </c>
      <c r="I328" s="9" t="str">
        <f t="array" ref="I328">_xlfn.TEXTJOIN("/",TRUE,IF(E328=Other!$B$3:$B$354,Other!$D$3:$D$354,""))</f>
        <v xml:space="preserve"> </v>
      </c>
      <c r="J328" s="4" t="str">
        <f t="array" ref="J328">_xlfn.TEXTJOIN("/",TRUE,IF(E328=Other!$B$3:$B$354,Other!$E$3:$E$354,""))</f>
        <v xml:space="preserve"> </v>
      </c>
    </row>
    <row r="329" spans="5:10" x14ac:dyDescent="0.25">
      <c r="E329" s="12">
        <f t="shared" si="5"/>
        <v>327</v>
      </c>
      <c r="F329" s="70" t="str">
        <f t="array" ref="F329">_xlfn.TEXTJOIN("/",TRUE,IF(E329='Ranking Analysis'!$AK$5:$AK$356,'Ranking Analysis'!$B$5:$B$356,""))</f>
        <v>Vineland-Millville-Bridgeton NJ</v>
      </c>
      <c r="G329" s="9" t="str">
        <f t="array" ref="G329">_xlfn.TEXTJOIN("/",TRUE,IF(E329='Ranking Analysis'!$AK$5:$AK$356,TEXT('Ranking Analysis'!T$5:$T$356,"#,##0"),""))</f>
        <v>151,906</v>
      </c>
      <c r="H329" s="9" t="str">
        <f t="array" ref="H329">_xlfn.TEXTJOIN("/",TRUE,IF(E329='Ranking Analysis'!$AK$5:$AK$356,'Ranking Analysis'!$C$5:$C$356,""))</f>
        <v>New Jersey</v>
      </c>
      <c r="I329" s="9" t="str">
        <f t="array" ref="I329">_xlfn.TEXTJOIN("/",TRUE,IF(E329=Other!$B$3:$B$354,Other!$D$3:$D$354,""))</f>
        <v xml:space="preserve"> </v>
      </c>
      <c r="J329" s="4" t="str">
        <f t="array" ref="J329">_xlfn.TEXTJOIN("/",TRUE,IF(E329=Other!$B$3:$B$354,Other!$E$3:$E$354,""))</f>
        <v xml:space="preserve"> </v>
      </c>
    </row>
    <row r="330" spans="5:10" x14ac:dyDescent="0.25">
      <c r="E330" s="12">
        <f t="shared" si="5"/>
        <v>328</v>
      </c>
      <c r="F330" s="70" t="str">
        <f t="array" ref="F330">_xlfn.TEXTJOIN("/",TRUE,IF(E330='Ranking Analysis'!$AK$5:$AK$356,'Ranking Analysis'!$B$5:$B$356,""))</f>
        <v>Mansfield OH</v>
      </c>
      <c r="G330" s="9" t="str">
        <f t="array" ref="G330">_xlfn.TEXTJOIN("/",TRUE,IF(E330='Ranking Analysis'!$AK$5:$AK$356,TEXT('Ranking Analysis'!T$5:$T$356,"#,##0"),""))</f>
        <v>121,100</v>
      </c>
      <c r="H330" s="9" t="str">
        <f t="array" ref="H330">_xlfn.TEXTJOIN("/",TRUE,IF(E330='Ranking Analysis'!$AK$5:$AK$356,'Ranking Analysis'!$C$5:$C$356,""))</f>
        <v>Ohio</v>
      </c>
      <c r="I330" s="9" t="str">
        <f t="array" ref="I330">_xlfn.TEXTJOIN("/",TRUE,IF(E330=Other!$B$3:$B$354,Other!$D$3:$D$354,""))</f>
        <v xml:space="preserve"> </v>
      </c>
      <c r="J330" s="4" t="str">
        <f t="array" ref="J330">_xlfn.TEXTJOIN("/",TRUE,IF(E330=Other!$B$3:$B$354,Other!$E$3:$E$354,""))</f>
        <v xml:space="preserve"> </v>
      </c>
    </row>
    <row r="331" spans="5:10" x14ac:dyDescent="0.25">
      <c r="E331" s="12">
        <f t="shared" si="5"/>
        <v>329</v>
      </c>
      <c r="F331" s="70" t="str">
        <f t="array" ref="F331">_xlfn.TEXTJOIN("/",TRUE,IF(E331='Ranking Analysis'!$AK$5:$AK$356,'Ranking Analysis'!$B$5:$B$356,""))</f>
        <v>Cumberland MD-WV</v>
      </c>
      <c r="G331" s="9" t="str">
        <f t="array" ref="G331">_xlfn.TEXTJOIN("/",TRUE,IF(E331='Ranking Analysis'!$AK$5:$AK$356,TEXT('Ranking Analysis'!T$5:$T$356,"#,##0"),""))</f>
        <v>98,612</v>
      </c>
      <c r="H331" s="9" t="str">
        <f t="array" ref="H331">_xlfn.TEXTJOIN("/",TRUE,IF(E331='Ranking Analysis'!$AK$5:$AK$356,'Ranking Analysis'!$C$5:$C$356,""))</f>
        <v>Maryland/West Virginia</v>
      </c>
      <c r="I331" s="9" t="str">
        <f t="array" ref="I331">_xlfn.TEXTJOIN("/",TRUE,IF(E331=Other!$B$3:$B$354,Other!$D$3:$D$354,""))</f>
        <v xml:space="preserve"> </v>
      </c>
      <c r="J331" s="4" t="str">
        <f t="array" ref="J331">_xlfn.TEXTJOIN("/",TRUE,IF(E331=Other!$B$3:$B$354,Other!$E$3:$E$354,""))</f>
        <v xml:space="preserve"> </v>
      </c>
    </row>
    <row r="332" spans="5:10" x14ac:dyDescent="0.25">
      <c r="E332" s="12">
        <f t="shared" si="5"/>
        <v>330</v>
      </c>
      <c r="F332" s="70" t="str">
        <f t="array" ref="F332">_xlfn.TEXTJOIN("/",TRUE,IF(E332='Ranking Analysis'!$AK$5:$AK$356,'Ranking Analysis'!$B$5:$B$356,""))</f>
        <v>Lima OH</v>
      </c>
      <c r="G332" s="9" t="str">
        <f t="array" ref="G332">_xlfn.TEXTJOIN("/",TRUE,IF(E332='Ranking Analysis'!$AK$5:$AK$356,TEXT('Ranking Analysis'!T$5:$T$356,"#,##0"),""))</f>
        <v>103,175</v>
      </c>
      <c r="H332" s="9" t="str">
        <f t="array" ref="H332">_xlfn.TEXTJOIN("/",TRUE,IF(E332='Ranking Analysis'!$AK$5:$AK$356,'Ranking Analysis'!$C$5:$C$356,""))</f>
        <v>Ohio</v>
      </c>
      <c r="I332" s="9" t="str">
        <f t="array" ref="I332">_xlfn.TEXTJOIN("/",TRUE,IF(E332=Other!$B$3:$B$354,Other!$D$3:$D$354,""))</f>
        <v xml:space="preserve"> </v>
      </c>
      <c r="J332" s="4" t="str">
        <f t="array" ref="J332">_xlfn.TEXTJOIN("/",TRUE,IF(E332=Other!$B$3:$B$354,Other!$E$3:$E$354,""))</f>
        <v xml:space="preserve"> </v>
      </c>
    </row>
    <row r="333" spans="5:10" x14ac:dyDescent="0.25">
      <c r="E333" s="12">
        <f t="shared" si="5"/>
        <v>331</v>
      </c>
      <c r="F333" s="70" t="str">
        <f t="array" ref="F333">_xlfn.TEXTJOIN("/",TRUE,IF(E333='Ranking Analysis'!$AK$5:$AK$356,'Ranking Analysis'!$B$5:$B$356,""))</f>
        <v>Gadsden AL</v>
      </c>
      <c r="G333" s="9" t="str">
        <f t="array" ref="G333">_xlfn.TEXTJOIN("/",TRUE,IF(E333='Ranking Analysis'!$AK$5:$AK$356,TEXT('Ranking Analysis'!T$5:$T$356,"#,##0"),""))</f>
        <v>102,748</v>
      </c>
      <c r="H333" s="9" t="str">
        <f t="array" ref="H333">_xlfn.TEXTJOIN("/",TRUE,IF(E333='Ranking Analysis'!$AK$5:$AK$356,'Ranking Analysis'!$C$5:$C$356,""))</f>
        <v>Alabama</v>
      </c>
      <c r="I333" s="9" t="str">
        <f t="array" ref="I333">_xlfn.TEXTJOIN("/",TRUE,IF(E333=Other!$B$3:$B$354,Other!$D$3:$D$354,""))</f>
        <v xml:space="preserve"> </v>
      </c>
      <c r="J333" s="4" t="str">
        <f t="array" ref="J333">_xlfn.TEXTJOIN("/",TRUE,IF(E333=Other!$B$3:$B$354,Other!$E$3:$E$354,""))</f>
        <v xml:space="preserve"> </v>
      </c>
    </row>
    <row r="334" spans="5:10" x14ac:dyDescent="0.25">
      <c r="E334" s="12">
        <f t="shared" si="5"/>
        <v>332</v>
      </c>
      <c r="F334" s="70" t="str">
        <f t="array" ref="F334">_xlfn.TEXTJOIN("/",TRUE,IF(E334='Ranking Analysis'!$AK$5:$AK$356,'Ranking Analysis'!$B$5:$B$356,""))</f>
        <v>Battle Creek MI</v>
      </c>
      <c r="G334" s="9" t="str">
        <f t="array" ref="G334">_xlfn.TEXTJOIN("/",TRUE,IF(E334='Ranking Analysis'!$AK$5:$AK$356,TEXT('Ranking Analysis'!T$5:$T$356,"#,##0"),""))</f>
        <v>134,212</v>
      </c>
      <c r="H334" s="9" t="str">
        <f t="array" ref="H334">_xlfn.TEXTJOIN("/",TRUE,IF(E334='Ranking Analysis'!$AK$5:$AK$356,'Ranking Analysis'!$C$5:$C$356,""))</f>
        <v>Michigan</v>
      </c>
      <c r="I334" s="9" t="str">
        <f t="array" ref="I334">_xlfn.TEXTJOIN("/",TRUE,IF(E334=Other!$B$3:$B$354,Other!$D$3:$D$354,""))</f>
        <v xml:space="preserve"> </v>
      </c>
      <c r="J334" s="4" t="str">
        <f t="array" ref="J334">_xlfn.TEXTJOIN("/",TRUE,IF(E334=Other!$B$3:$B$354,Other!$E$3:$E$354,""))</f>
        <v xml:space="preserve"> </v>
      </c>
    </row>
    <row r="335" spans="5:10" x14ac:dyDescent="0.25">
      <c r="E335" s="12">
        <f t="shared" si="5"/>
        <v>333</v>
      </c>
      <c r="F335" s="70" t="str">
        <f t="array" ref="F335">_xlfn.TEXTJOIN("/",TRUE,IF(E335='Ranking Analysis'!$AK$5:$AK$356,'Ranking Analysis'!$B$5:$B$356,""))</f>
        <v>Johnstown PA</v>
      </c>
      <c r="G335" s="9" t="str">
        <f t="array" ref="G335">_xlfn.TEXTJOIN("/",TRUE,IF(E335='Ranking Analysis'!$AK$5:$AK$356,TEXT('Ranking Analysis'!T$5:$T$356,"#,##0"),""))</f>
        <v>133,009</v>
      </c>
      <c r="H335" s="9" t="str">
        <f t="array" ref="H335">_xlfn.TEXTJOIN("/",TRUE,IF(E335='Ranking Analysis'!$AK$5:$AK$356,'Ranking Analysis'!$C$5:$C$356,""))</f>
        <v>Pennsylvania</v>
      </c>
      <c r="I335" s="9" t="str">
        <f t="array" ref="I335">_xlfn.TEXTJOIN("/",TRUE,IF(E335=Other!$B$3:$B$354,Other!$D$3:$D$354,""))</f>
        <v xml:space="preserve"> </v>
      </c>
      <c r="J335" s="4" t="str">
        <f t="array" ref="J335">_xlfn.TEXTJOIN("/",TRUE,IF(E335=Other!$B$3:$B$354,Other!$E$3:$E$354,""))</f>
        <v xml:space="preserve"> </v>
      </c>
    </row>
    <row r="336" spans="5:10" x14ac:dyDescent="0.25">
      <c r="E336" s="12">
        <f t="shared" si="5"/>
        <v>334</v>
      </c>
      <c r="F336" s="70" t="str">
        <f t="array" ref="F336">_xlfn.TEXTJOIN("/",TRUE,IF(E336='Ranking Analysis'!$AK$5:$AK$356,'Ranking Analysis'!$B$5:$B$356,""))</f>
        <v>Williamsport PA</v>
      </c>
      <c r="G336" s="9" t="str">
        <f t="array" ref="G336">_xlfn.TEXTJOIN("/",TRUE,IF(E336='Ranking Analysis'!$AK$5:$AK$356,TEXT('Ranking Analysis'!T$5:$T$356,"#,##0"),""))</f>
        <v>114,330</v>
      </c>
      <c r="H336" s="9" t="str">
        <f t="array" ref="H336">_xlfn.TEXTJOIN("/",TRUE,IF(E336='Ranking Analysis'!$AK$5:$AK$356,'Ranking Analysis'!$C$5:$C$356,""))</f>
        <v>Pennsylvania</v>
      </c>
      <c r="I336" s="9" t="str">
        <f t="array" ref="I336">_xlfn.TEXTJOIN("/",TRUE,IF(E336=Other!$B$3:$B$354,Other!$D$3:$D$354,""))</f>
        <v xml:space="preserve"> </v>
      </c>
      <c r="J336" s="4" t="str">
        <f t="array" ref="J336">_xlfn.TEXTJOIN("/",TRUE,IF(E336=Other!$B$3:$B$354,Other!$E$3:$E$354,""))</f>
        <v xml:space="preserve"> </v>
      </c>
    </row>
    <row r="337" spans="5:10" x14ac:dyDescent="0.25">
      <c r="E337" s="12">
        <f t="shared" si="5"/>
        <v>335</v>
      </c>
      <c r="F337" s="70" t="str">
        <f t="array" ref="F337">_xlfn.TEXTJOIN("/",TRUE,IF(E337='Ranking Analysis'!$AK$5:$AK$356,'Ranking Analysis'!$B$5:$B$356,""))</f>
        <v>Parkersburg-Marietta WV-OH</v>
      </c>
      <c r="G337" s="9" t="str">
        <f t="array" ref="G337">_xlfn.TEXTJOIN("/",TRUE,IF(E337='Ranking Analysis'!$AK$5:$AK$356,TEXT('Ranking Analysis'!T$5:$T$356,"#,##0"),""))</f>
        <v>90,758</v>
      </c>
      <c r="H337" s="9" t="str">
        <f t="array" ref="H337">_xlfn.TEXTJOIN("/",TRUE,IF(E337='Ranking Analysis'!$AK$5:$AK$356,'Ranking Analysis'!$C$5:$C$356,""))</f>
        <v>West Virginia/Ohio</v>
      </c>
      <c r="I337" s="9" t="str">
        <f t="array" ref="I337">_xlfn.TEXTJOIN("/",TRUE,IF(E337=Other!$B$3:$B$354,Other!$D$3:$D$354,""))</f>
        <v xml:space="preserve"> </v>
      </c>
      <c r="J337" s="4" t="str">
        <f t="array" ref="J337">_xlfn.TEXTJOIN("/",TRUE,IF(E337=Other!$B$3:$B$354,Other!$E$3:$E$354,""))</f>
        <v xml:space="preserve"> </v>
      </c>
    </row>
    <row r="338" spans="5:10" x14ac:dyDescent="0.25">
      <c r="E338" s="12">
        <f t="shared" si="5"/>
        <v>336</v>
      </c>
      <c r="F338" s="70" t="str">
        <f t="array" ref="F338">_xlfn.TEXTJOIN("/",TRUE,IF(E338='Ranking Analysis'!$AK$5:$AK$356,'Ranking Analysis'!$B$5:$B$356,""))</f>
        <v>Weirton-Steubenville WV-OH</v>
      </c>
      <c r="G338" s="9" t="str">
        <f t="array" ref="G338">_xlfn.TEXTJOIN("/",TRUE,IF(E338='Ranking Analysis'!$AK$5:$AK$356,TEXT('Ranking Analysis'!T$5:$T$356,"#,##0"),""))</f>
        <v>118,213</v>
      </c>
      <c r="H338" s="9" t="str">
        <f t="array" ref="H338">_xlfn.TEXTJOIN("/",TRUE,IF(E338='Ranking Analysis'!$AK$5:$AK$356,'Ranking Analysis'!$C$5:$C$356,""))</f>
        <v>West Virginia/Ohio</v>
      </c>
      <c r="I338" s="9" t="str">
        <f t="array" ref="I338">_xlfn.TEXTJOIN("/",TRUE,IF(E338=Other!$B$3:$B$354,Other!$D$3:$D$354,""))</f>
        <v xml:space="preserve"> </v>
      </c>
      <c r="J338" s="4" t="str">
        <f t="array" ref="J338">_xlfn.TEXTJOIN("/",TRUE,IF(E338=Other!$B$3:$B$354,Other!$E$3:$E$354,""))</f>
        <v xml:space="preserve"> </v>
      </c>
    </row>
    <row r="339" spans="5:10" x14ac:dyDescent="0.25">
      <c r="E339" s="12">
        <f t="shared" si="5"/>
        <v>337</v>
      </c>
      <c r="F339" s="70" t="str">
        <f t="array" ref="F339">_xlfn.TEXTJOIN("/",TRUE,IF(E339='Ranking Analysis'!$AK$5:$AK$356,'Ranking Analysis'!$B$5:$B$356,""))</f>
        <v>Muncie IN</v>
      </c>
      <c r="G339" s="9" t="str">
        <f t="array" ref="G339">_xlfn.TEXTJOIN("/",TRUE,IF(E339='Ranking Analysis'!$AK$5:$AK$356,TEXT('Ranking Analysis'!T$5:$T$356,"#,##0"),""))</f>
        <v>115,020</v>
      </c>
      <c r="H339" s="9" t="str">
        <f t="array" ref="H339">_xlfn.TEXTJOIN("/",TRUE,IF(E339='Ranking Analysis'!$AK$5:$AK$356,'Ranking Analysis'!$C$5:$C$356,""))</f>
        <v>Indiana</v>
      </c>
      <c r="I339" s="9" t="str">
        <f t="array" ref="I339">_xlfn.TEXTJOIN("/",TRUE,IF(E339=Other!$B$3:$B$354,Other!$D$3:$D$354,""))</f>
        <v xml:space="preserve"> </v>
      </c>
      <c r="J339" s="4" t="str">
        <f t="array" ref="J339">_xlfn.TEXTJOIN("/",TRUE,IF(E339=Other!$B$3:$B$354,Other!$E$3:$E$354,""))</f>
        <v xml:space="preserve"> </v>
      </c>
    </row>
    <row r="340" spans="5:10" x14ac:dyDescent="0.25">
      <c r="E340" s="12">
        <f t="shared" si="5"/>
        <v>338</v>
      </c>
      <c r="F340" s="70" t="str">
        <f t="array" ref="F340">_xlfn.TEXTJOIN("/",TRUE,IF(E340='Ranking Analysis'!$AK$5:$AK$356,'Ranking Analysis'!$B$5:$B$356,""))</f>
        <v>Lawton OK</v>
      </c>
      <c r="G340" s="9" t="str">
        <f t="array" ref="G340">_xlfn.TEXTJOIN("/",TRUE,IF(E340='Ranking Analysis'!$AK$5:$AK$356,TEXT('Ranking Analysis'!T$5:$T$356,"#,##0"),""))</f>
        <v>127,620</v>
      </c>
      <c r="H340" s="9" t="str">
        <f t="array" ref="H340">_xlfn.TEXTJOIN("/",TRUE,IF(E340='Ranking Analysis'!$AK$5:$AK$356,'Ranking Analysis'!$C$5:$C$356,""))</f>
        <v>Oklahoma</v>
      </c>
      <c r="I340" s="9" t="str">
        <f t="array" ref="I340">_xlfn.TEXTJOIN("/",TRUE,IF(E340=Other!$B$3:$B$354,Other!$D$3:$D$354,""))</f>
        <v xml:space="preserve"> </v>
      </c>
      <c r="J340" s="4" t="str">
        <f t="array" ref="J340">_xlfn.TEXTJOIN("/",TRUE,IF(E340=Other!$B$3:$B$354,Other!$E$3:$E$354,""))</f>
        <v xml:space="preserve"> </v>
      </c>
    </row>
    <row r="341" spans="5:10" x14ac:dyDescent="0.25">
      <c r="E341" s="12">
        <f t="shared" si="5"/>
        <v>339</v>
      </c>
      <c r="F341" s="70" t="str">
        <f t="array" ref="F341">_xlfn.TEXTJOIN("/",TRUE,IF(E341='Ranking Analysis'!$AK$5:$AK$356,'Ranking Analysis'!$B$5:$B$356,""))</f>
        <v>Decatur IL</v>
      </c>
      <c r="G341" s="9" t="str">
        <f t="array" ref="G341">_xlfn.TEXTJOIN("/",TRUE,IF(E341='Ranking Analysis'!$AK$5:$AK$356,TEXT('Ranking Analysis'!T$5:$T$356,"#,##0"),""))</f>
        <v>105,528</v>
      </c>
      <c r="H341" s="9" t="str">
        <f t="array" ref="H341">_xlfn.TEXTJOIN("/",TRUE,IF(E341='Ranking Analysis'!$AK$5:$AK$356,'Ranking Analysis'!$C$5:$C$356,""))</f>
        <v>Illinois</v>
      </c>
      <c r="I341" s="9" t="str">
        <f t="array" ref="I341">_xlfn.TEXTJOIN("/",TRUE,IF(E341=Other!$B$3:$B$354,Other!$D$3:$D$354,""))</f>
        <v xml:space="preserve"> </v>
      </c>
      <c r="J341" s="4" t="str">
        <f t="array" ref="J341">_xlfn.TEXTJOIN("/",TRUE,IF(E341=Other!$B$3:$B$354,Other!$E$3:$E$354,""))</f>
        <v xml:space="preserve"> </v>
      </c>
    </row>
    <row r="342" spans="5:10" x14ac:dyDescent="0.25">
      <c r="E342" s="12">
        <f t="shared" si="5"/>
        <v>340</v>
      </c>
      <c r="F342" s="70" t="str">
        <f t="array" ref="F342">_xlfn.TEXTJOIN("/",TRUE,IF(E342='Ranking Analysis'!$AK$5:$AK$356,'Ranking Analysis'!$B$5:$B$356,""))</f>
        <v>Farmington NM</v>
      </c>
      <c r="G342" s="9" t="str">
        <f t="array" ref="G342">_xlfn.TEXTJOIN("/",TRUE,IF(E342='Ranking Analysis'!$AK$5:$AK$356,TEXT('Ranking Analysis'!T$5:$T$356,"#,##0"),""))</f>
        <v>126,515</v>
      </c>
      <c r="H342" s="9" t="str">
        <f t="array" ref="H342">_xlfn.TEXTJOIN("/",TRUE,IF(E342='Ranking Analysis'!$AK$5:$AK$356,'Ranking Analysis'!$C$5:$C$356,""))</f>
        <v>New Mexico</v>
      </c>
      <c r="I342" s="9" t="str">
        <f t="array" ref="I342">_xlfn.TEXTJOIN("/",TRUE,IF(E342=Other!$B$3:$B$354,Other!$D$3:$D$354,""))</f>
        <v xml:space="preserve"> </v>
      </c>
      <c r="J342" s="4" t="str">
        <f t="array" ref="J342">_xlfn.TEXTJOIN("/",TRUE,IF(E342=Other!$B$3:$B$354,Other!$E$3:$E$354,""))</f>
        <v xml:space="preserve"> </v>
      </c>
    </row>
    <row r="343" spans="5:10" x14ac:dyDescent="0.25">
      <c r="E343" s="12">
        <f t="shared" si="5"/>
        <v>341</v>
      </c>
      <c r="F343" s="70" t="str">
        <f t="array" ref="F343">_xlfn.TEXTJOIN("/",TRUE,IF(E343='Ranking Analysis'!$AK$5:$AK$356,'Ranking Analysis'!$B$5:$B$356,""))</f>
        <v>Bay City MI</v>
      </c>
      <c r="G343" s="9" t="str">
        <f t="array" ref="G343">_xlfn.TEXTJOIN("/",TRUE,IF(E343='Ranking Analysis'!$AK$5:$AK$356,TEXT('Ranking Analysis'!T$5:$T$356,"#,##0"),""))</f>
        <v>104,104</v>
      </c>
      <c r="H343" s="9" t="str">
        <f t="array" ref="H343">_xlfn.TEXTJOIN("/",TRUE,IF(E343='Ranking Analysis'!$AK$5:$AK$356,'Ranking Analysis'!$C$5:$C$356,""))</f>
        <v>Michigan</v>
      </c>
      <c r="I343" s="9" t="str">
        <f t="array" ref="I343">_xlfn.TEXTJOIN("/",TRUE,IF(E343=Other!$B$3:$B$354,Other!$D$3:$D$354,""))</f>
        <v xml:space="preserve"> </v>
      </c>
      <c r="J343" s="4" t="str">
        <f t="array" ref="J343">_xlfn.TEXTJOIN("/",TRUE,IF(E343=Other!$B$3:$B$354,Other!$E$3:$E$354,""))</f>
        <v xml:space="preserve"> </v>
      </c>
    </row>
    <row r="344" spans="5:10" x14ac:dyDescent="0.25">
      <c r="E344" s="12">
        <f t="shared" si="5"/>
        <v>342</v>
      </c>
      <c r="F344" s="70" t="str">
        <f t="array" ref="F344">_xlfn.TEXTJOIN("/",TRUE,IF(E344='Ranking Analysis'!$AK$5:$AK$356,'Ranking Analysis'!$B$5:$B$356,""))</f>
        <v>Danville IL</v>
      </c>
      <c r="G344" s="9" t="str">
        <f t="array" ref="G344">_xlfn.TEXTJOIN("/",TRUE,IF(E344='Ranking Analysis'!$AK$5:$AK$356,TEXT('Ranking Analysis'!T$5:$T$356,"#,##0"),""))</f>
        <v>77,563</v>
      </c>
      <c r="H344" s="9" t="str">
        <f t="array" ref="H344">_xlfn.TEXTJOIN("/",TRUE,IF(E344='Ranking Analysis'!$AK$5:$AK$356,'Ranking Analysis'!$C$5:$C$356,""))</f>
        <v>Illinois</v>
      </c>
      <c r="I344" s="9" t="str">
        <f t="array" ref="I344">_xlfn.TEXTJOIN("/",TRUE,IF(E344=Other!$B$3:$B$354,Other!$D$3:$D$354,""))</f>
        <v xml:space="preserve"> </v>
      </c>
      <c r="J344" s="4" t="str">
        <f t="array" ref="J344">_xlfn.TEXTJOIN("/",TRUE,IF(E344=Other!$B$3:$B$354,Other!$E$3:$E$354,""))</f>
        <v xml:space="preserve"> </v>
      </c>
    </row>
    <row r="345" spans="5:10" x14ac:dyDescent="0.25">
      <c r="E345" s="12">
        <f t="shared" si="5"/>
        <v>343</v>
      </c>
      <c r="F345" s="70" t="str">
        <f t="array" ref="F345">_xlfn.TEXTJOIN("/",TRUE,IF(E345='Ranking Analysis'!$AK$5:$AK$356,'Ranking Analysis'!$B$5:$B$356,""))</f>
        <v/>
      </c>
      <c r="G345" s="9" t="str">
        <f t="array" ref="G345">_xlfn.TEXTJOIN("/",TRUE,IF(E345='Ranking Analysis'!$AK$5:$AK$356,TEXT('Ranking Analysis'!T$5:$T$356,"#,##0"),""))</f>
        <v/>
      </c>
      <c r="H345" s="9" t="str">
        <f t="array" ref="H345">_xlfn.TEXTJOIN("/",TRUE,IF(E345='Ranking Analysis'!$AK$5:$AK$356,'Ranking Analysis'!$C$5:$C$356,""))</f>
        <v/>
      </c>
      <c r="I345" s="9" t="str">
        <f t="array" ref="I345">_xlfn.TEXTJOIN("/",TRUE,IF(E345=Other!$B$3:$B$354,Other!$D$3:$D$354,""))</f>
        <v/>
      </c>
      <c r="J345" s="4" t="str">
        <f t="array" ref="J345">_xlfn.TEXTJOIN("/",TRUE,IF(E345=Other!$B$3:$B$354,Other!$E$3:$E$354,""))</f>
        <v/>
      </c>
    </row>
    <row r="346" spans="5:10" x14ac:dyDescent="0.25">
      <c r="E346" s="12">
        <f t="shared" si="5"/>
        <v>344</v>
      </c>
      <c r="F346" s="70" t="str">
        <f t="array" ref="F346">_xlfn.TEXTJOIN("/",TRUE,IF(E346='Ranking Analysis'!$AK$5:$AK$356,'Ranking Analysis'!$B$5:$B$356,""))</f>
        <v/>
      </c>
      <c r="G346" s="9" t="str">
        <f t="array" ref="G346">_xlfn.TEXTJOIN("/",TRUE,IF(E346='Ranking Analysis'!$AK$5:$AK$356,TEXT('Ranking Analysis'!T$5:$T$356,"#,##0"),""))</f>
        <v/>
      </c>
      <c r="H346" s="9" t="str">
        <f t="array" ref="H346">_xlfn.TEXTJOIN("/",TRUE,IF(E346='Ranking Analysis'!$AK$5:$AK$356,'Ranking Analysis'!$C$5:$C$356,""))</f>
        <v/>
      </c>
      <c r="I346" s="9" t="str">
        <f t="array" ref="I346">_xlfn.TEXTJOIN("/",TRUE,IF(E346=Other!$B$3:$B$354,Other!$D$3:$D$354,""))</f>
        <v/>
      </c>
      <c r="J346" s="4" t="str">
        <f t="array" ref="J346">_xlfn.TEXTJOIN("/",TRUE,IF(E346=Other!$B$3:$B$354,Other!$E$3:$E$354,""))</f>
        <v/>
      </c>
    </row>
    <row r="347" spans="5:10" x14ac:dyDescent="0.25">
      <c r="E347" s="12">
        <f t="shared" si="5"/>
        <v>345</v>
      </c>
      <c r="F347" s="70" t="str">
        <f t="array" ref="F347">_xlfn.TEXTJOIN("/",TRUE,IF(E347='Ranking Analysis'!$AK$5:$AK$356,'Ranking Analysis'!$B$5:$B$356,""))</f>
        <v/>
      </c>
      <c r="G347" s="9" t="str">
        <f t="array" ref="G347">_xlfn.TEXTJOIN("/",TRUE,IF(E347='Ranking Analysis'!$AK$5:$AK$356,TEXT('Ranking Analysis'!T$5:$T$356,"#,##0"),""))</f>
        <v/>
      </c>
      <c r="H347" s="9" t="str">
        <f t="array" ref="H347">_xlfn.TEXTJOIN("/",TRUE,IF(E347='Ranking Analysis'!$AK$5:$AK$356,'Ranking Analysis'!$C$5:$C$356,""))</f>
        <v/>
      </c>
      <c r="I347" s="9" t="str">
        <f t="array" ref="I347">_xlfn.TEXTJOIN("/",TRUE,IF(E347=Other!$B$3:$B$354,Other!$D$3:$D$354,""))</f>
        <v/>
      </c>
      <c r="J347" s="4" t="str">
        <f t="array" ref="J347">_xlfn.TEXTJOIN("/",TRUE,IF(E347=Other!$B$3:$B$354,Other!$E$3:$E$354,""))</f>
        <v/>
      </c>
    </row>
    <row r="348" spans="5:10" x14ac:dyDescent="0.25">
      <c r="E348" s="12">
        <f t="shared" si="5"/>
        <v>346</v>
      </c>
      <c r="F348" s="70" t="str">
        <f t="array" ref="F348">_xlfn.TEXTJOIN("/",TRUE,IF(E348='Ranking Analysis'!$AK$5:$AK$356,'Ranking Analysis'!$B$5:$B$356,""))</f>
        <v/>
      </c>
      <c r="G348" s="9" t="str">
        <f t="array" ref="G348">_xlfn.TEXTJOIN("/",TRUE,IF(E348='Ranking Analysis'!$AK$5:$AK$356,TEXT('Ranking Analysis'!T$5:$T$356,"#,##0"),""))</f>
        <v/>
      </c>
      <c r="H348" s="9" t="str">
        <f t="array" ref="H348">_xlfn.TEXTJOIN("/",TRUE,IF(E348='Ranking Analysis'!$AK$5:$AK$356,'Ranking Analysis'!$C$5:$C$356,""))</f>
        <v/>
      </c>
      <c r="I348" s="9" t="str">
        <f t="array" ref="I348">_xlfn.TEXTJOIN("/",TRUE,IF(E348=Other!$B$3:$B$354,Other!$D$3:$D$354,""))</f>
        <v/>
      </c>
      <c r="J348" s="4" t="str">
        <f t="array" ref="J348">_xlfn.TEXTJOIN("/",TRUE,IF(E348=Other!$B$3:$B$354,Other!$E$3:$E$354,""))</f>
        <v/>
      </c>
    </row>
    <row r="349" spans="5:10" x14ac:dyDescent="0.25">
      <c r="E349" s="12">
        <f t="shared" si="5"/>
        <v>347</v>
      </c>
      <c r="F349" s="70" t="str">
        <f t="array" ref="F349">_xlfn.TEXTJOIN("/",TRUE,IF(E349='Ranking Analysis'!$AK$5:$AK$356,'Ranking Analysis'!$B$5:$B$356,""))</f>
        <v/>
      </c>
      <c r="G349" s="9" t="str">
        <f t="array" ref="G349">_xlfn.TEXTJOIN("/",TRUE,IF(E349='Ranking Analysis'!$AK$5:$AK$356,TEXT('Ranking Analysis'!T$5:$T$356,"#,##0"),""))</f>
        <v/>
      </c>
      <c r="H349" s="9" t="str">
        <f t="array" ref="H349">_xlfn.TEXTJOIN("/",TRUE,IF(E349='Ranking Analysis'!$AK$5:$AK$356,'Ranking Analysis'!$C$5:$C$356,""))</f>
        <v/>
      </c>
      <c r="I349" s="9" t="str">
        <f t="array" ref="I349">_xlfn.TEXTJOIN("/",TRUE,IF(E349=Other!$B$3:$B$354,Other!$D$3:$D$354,""))</f>
        <v/>
      </c>
      <c r="J349" s="4" t="str">
        <f t="array" ref="J349">_xlfn.TEXTJOIN("/",TRUE,IF(E349=Other!$B$3:$B$354,Other!$E$3:$E$354,""))</f>
        <v/>
      </c>
    </row>
    <row r="350" spans="5:10" x14ac:dyDescent="0.25">
      <c r="E350" s="12">
        <f t="shared" si="5"/>
        <v>348</v>
      </c>
      <c r="F350" s="70" t="str">
        <f t="array" ref="F350">_xlfn.TEXTJOIN("/",TRUE,IF(E350='Ranking Analysis'!$AK$5:$AK$356,'Ranking Analysis'!$B$5:$B$356,""))</f>
        <v/>
      </c>
      <c r="G350" s="9" t="str">
        <f t="array" ref="G350">_xlfn.TEXTJOIN("/",TRUE,IF(E350='Ranking Analysis'!$AK$5:$AK$356,TEXT('Ranking Analysis'!T$5:$T$356,"#,##0"),""))</f>
        <v/>
      </c>
      <c r="H350" s="9" t="str">
        <f t="array" ref="H350">_xlfn.TEXTJOIN("/",TRUE,IF(E350='Ranking Analysis'!$AK$5:$AK$356,'Ranking Analysis'!$C$5:$C$356,""))</f>
        <v/>
      </c>
      <c r="I350" s="9" t="str">
        <f t="array" ref="I350">_xlfn.TEXTJOIN("/",TRUE,IF(E350=Other!$B$3:$B$354,Other!$D$3:$D$354,""))</f>
        <v/>
      </c>
      <c r="J350" s="4" t="str">
        <f t="array" ref="J350">_xlfn.TEXTJOIN("/",TRUE,IF(E350=Other!$B$3:$B$354,Other!$E$3:$E$354,""))</f>
        <v/>
      </c>
    </row>
    <row r="351" spans="5:10" x14ac:dyDescent="0.25">
      <c r="E351" s="12">
        <f t="shared" si="5"/>
        <v>349</v>
      </c>
      <c r="F351" s="70" t="str">
        <f t="array" ref="F351">_xlfn.TEXTJOIN("/",TRUE,IF(E351='Ranking Analysis'!$AK$5:$AK$356,'Ranking Analysis'!$B$5:$B$356,""))</f>
        <v/>
      </c>
      <c r="G351" s="9" t="str">
        <f t="array" ref="G351">_xlfn.TEXTJOIN("/",TRUE,IF(E351='Ranking Analysis'!$AK$5:$AK$356,TEXT('Ranking Analysis'!T$5:$T$356,"#,##0"),""))</f>
        <v/>
      </c>
      <c r="H351" s="9" t="str">
        <f t="array" ref="H351">_xlfn.TEXTJOIN("/",TRUE,IF(E351='Ranking Analysis'!$AK$5:$AK$356,'Ranking Analysis'!$C$5:$C$356,""))</f>
        <v/>
      </c>
      <c r="I351" s="9" t="str">
        <f t="array" ref="I351">_xlfn.TEXTJOIN("/",TRUE,IF(E351=Other!$B$3:$B$354,Other!$D$3:$D$354,""))</f>
        <v/>
      </c>
      <c r="J351" s="4" t="str">
        <f t="array" ref="J351">_xlfn.TEXTJOIN("/",TRUE,IF(E351=Other!$B$3:$B$354,Other!$E$3:$E$354,""))</f>
        <v/>
      </c>
    </row>
    <row r="352" spans="5:10" x14ac:dyDescent="0.25">
      <c r="E352" s="12">
        <f t="shared" si="5"/>
        <v>350</v>
      </c>
      <c r="F352" s="70" t="str">
        <f t="array" ref="F352">_xlfn.TEXTJOIN("/",TRUE,IF(E352='Ranking Analysis'!$AK$5:$AK$356,'Ranking Analysis'!$B$5:$B$356,""))</f>
        <v/>
      </c>
      <c r="G352" s="9" t="str">
        <f t="array" ref="G352">_xlfn.TEXTJOIN("/",TRUE,IF(E352='Ranking Analysis'!$AK$5:$AK$356,TEXT('Ranking Analysis'!T$5:$T$356,"#,##0"),""))</f>
        <v/>
      </c>
      <c r="H352" s="9" t="str">
        <f t="array" ref="H352">_xlfn.TEXTJOIN("/",TRUE,IF(E352='Ranking Analysis'!$AK$5:$AK$356,'Ranking Analysis'!$C$5:$C$356,""))</f>
        <v/>
      </c>
      <c r="I352" s="9" t="str">
        <f t="array" ref="I352">_xlfn.TEXTJOIN("/",TRUE,IF(E352=Other!$B$3:$B$354,Other!$D$3:$D$354,""))</f>
        <v/>
      </c>
      <c r="J352" s="4" t="str">
        <f t="array" ref="J352">_xlfn.TEXTJOIN("/",TRUE,IF(E352=Other!$B$3:$B$354,Other!$E$3:$E$354,""))</f>
        <v/>
      </c>
    </row>
    <row r="353" spans="5:10" x14ac:dyDescent="0.25">
      <c r="E353" s="12">
        <f t="shared" si="5"/>
        <v>351</v>
      </c>
      <c r="F353" s="70" t="str">
        <f t="array" ref="F353">_xlfn.TEXTJOIN("/",TRUE,IF(E353='Ranking Analysis'!$AK$5:$AK$356,'Ranking Analysis'!$B$5:$B$356,""))</f>
        <v/>
      </c>
      <c r="G353" s="9" t="str">
        <f t="array" ref="G353">_xlfn.TEXTJOIN("/",TRUE,IF(E353='Ranking Analysis'!$AK$5:$AK$356,TEXT('Ranking Analysis'!T$5:$T$356,"#,##0"),""))</f>
        <v/>
      </c>
      <c r="H353" s="9" t="str">
        <f t="array" ref="H353">_xlfn.TEXTJOIN("/",TRUE,IF(E353='Ranking Analysis'!$AK$5:$AK$356,'Ranking Analysis'!$C$5:$C$356,""))</f>
        <v/>
      </c>
      <c r="I353" s="9" t="str">
        <f t="array" ref="I353">_xlfn.TEXTJOIN("/",TRUE,IF(E353=Other!$B$3:$B$354,Other!$D$3:$D$354,""))</f>
        <v/>
      </c>
      <c r="J353" s="4" t="str">
        <f t="array" ref="J353">_xlfn.TEXTJOIN("/",TRUE,IF(E353=Other!$B$3:$B$354,Other!$E$3:$E$354,""))</f>
        <v/>
      </c>
    </row>
    <row r="354" spans="5:10" x14ac:dyDescent="0.25">
      <c r="E354" s="12">
        <f t="shared" si="5"/>
        <v>352</v>
      </c>
      <c r="F354" s="70" t="str">
        <f t="array" ref="F354">_xlfn.TEXTJOIN("/",TRUE,IF(E354='Ranking Analysis'!$AK$5:$AK$356,'Ranking Analysis'!$B$5:$B$356,""))</f>
        <v/>
      </c>
      <c r="G354" s="9" t="str">
        <f t="array" ref="G354">_xlfn.TEXTJOIN("/",TRUE,IF(E354='Ranking Analysis'!$AK$5:$AK$356,TEXT('Ranking Analysis'!T$5:$T$356,"#,##0"),""))</f>
        <v/>
      </c>
      <c r="H354" s="9" t="str">
        <f t="array" ref="H354">_xlfn.TEXTJOIN("/",TRUE,IF(E354='Ranking Analysis'!$AK$5:$AK$356,'Ranking Analysis'!$C$5:$C$356,""))</f>
        <v/>
      </c>
      <c r="I354" s="9" t="str">
        <f t="array" ref="I354">_xlfn.TEXTJOIN("/",TRUE,IF(E354=Other!$B$3:$B$354,Other!$D$3:$D$354,""))</f>
        <v/>
      </c>
      <c r="J354" s="4" t="str">
        <f t="array" ref="J354">_xlfn.TEXTJOIN("/",TRUE,IF(E354=Other!$B$3:$B$354,Other!$E$3:$E$354,""))</f>
        <v/>
      </c>
    </row>
  </sheetData>
  <sortState xmlns:xlrd2="http://schemas.microsoft.com/office/spreadsheetml/2017/richdata2" ref="E3:F51">
    <sortCondition ref="E3:E51"/>
  </sortState>
  <dataValidations count="1">
    <dataValidation type="list" allowBlank="1" showInputMessage="1" showErrorMessage="1" sqref="C3:C12" xr:uid="{0986D51E-17AD-4E82-8D64-D5FCE0167345}">
      <formula1>"Yes,No"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1FB40EAD-956F-4B47-962C-0C69C4B1126C}">
            <xm:f>ISNUMBER(MATCH($F3,'Exclude from Analysis'!$C$3:$C$100,0))</xm:f>
            <x14:dxf>
              <fill>
                <patternFill>
                  <bgColor theme="1"/>
                </patternFill>
              </fill>
            </x14:dxf>
          </x14:cfRule>
          <xm:sqref>E3:J354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956DB-AB5A-49C7-89FE-D01FB4881835}">
  <sheetPr>
    <tabColor rgb="FFFFFF99"/>
  </sheetPr>
  <dimension ref="B1:AP358"/>
  <sheetViews>
    <sheetView zoomScale="85" zoomScaleNormal="85" workbookViewId="0">
      <pane xSplit="2" topLeftCell="C1" activePane="topRight" state="frozen"/>
      <selection pane="topRight"/>
    </sheetView>
  </sheetViews>
  <sheetFormatPr defaultRowHeight="15" x14ac:dyDescent="0.25"/>
  <cols>
    <col min="1" max="1" width="0.85546875" customWidth="1"/>
    <col min="2" max="2" width="61.5703125" customWidth="1"/>
    <col min="3" max="3" width="39.85546875" bestFit="1" customWidth="1"/>
    <col min="4" max="4" width="0.85546875" customWidth="1"/>
    <col min="5" max="6" width="23.28515625" customWidth="1"/>
    <col min="7" max="7" width="0.85546875" customWidth="1"/>
    <col min="8" max="9" width="21.85546875" customWidth="1"/>
    <col min="10" max="10" width="0.85546875" customWidth="1"/>
    <col min="11" max="12" width="22.85546875" customWidth="1"/>
    <col min="13" max="13" width="0.85546875" customWidth="1"/>
    <col min="14" max="15" width="20.5703125" customWidth="1"/>
    <col min="16" max="16" width="0.85546875" customWidth="1"/>
    <col min="17" max="18" width="14.5703125" customWidth="1"/>
    <col min="19" max="19" width="0.85546875" customWidth="1"/>
    <col min="20" max="21" width="13.7109375" customWidth="1"/>
    <col min="22" max="22" width="0.85546875" customWidth="1"/>
    <col min="23" max="24" width="13.140625" customWidth="1"/>
    <col min="25" max="25" width="0.85546875" customWidth="1"/>
    <col min="26" max="27" width="20.5703125" customWidth="1"/>
    <col min="28" max="28" width="0.85546875" customWidth="1"/>
    <col min="29" max="30" width="13" customWidth="1"/>
    <col min="31" max="31" width="0.85546875" customWidth="1"/>
    <col min="32" max="32" width="13.140625" bestFit="1" customWidth="1"/>
    <col min="33" max="33" width="8.5703125" customWidth="1"/>
    <col min="34" max="34" width="0.85546875" customWidth="1"/>
    <col min="35" max="35" width="19.140625" customWidth="1"/>
    <col min="37" max="37" width="25.7109375" bestFit="1" customWidth="1"/>
    <col min="38" max="38" width="61.5703125" bestFit="1" customWidth="1"/>
  </cols>
  <sheetData>
    <row r="1" spans="2:42" ht="5.0999999999999996" customHeight="1" thickBot="1" x14ac:dyDescent="0.3"/>
    <row r="2" spans="2:42" ht="14.45" customHeight="1" thickBot="1" x14ac:dyDescent="0.3">
      <c r="E2" s="147" t="s">
        <v>480</v>
      </c>
      <c r="F2" s="151"/>
      <c r="G2" s="151"/>
      <c r="H2" s="151"/>
      <c r="I2" s="148"/>
      <c r="J2" s="41"/>
      <c r="K2" s="147" t="s">
        <v>481</v>
      </c>
      <c r="L2" s="148"/>
      <c r="M2" s="41"/>
      <c r="N2" s="147" t="s">
        <v>482</v>
      </c>
      <c r="O2" s="148"/>
      <c r="P2" s="41"/>
      <c r="Q2" s="147" t="s">
        <v>483</v>
      </c>
      <c r="R2" s="148"/>
      <c r="S2" s="41"/>
      <c r="T2" s="147" t="s">
        <v>484</v>
      </c>
      <c r="U2" s="151"/>
      <c r="V2" s="151"/>
      <c r="W2" s="151"/>
      <c r="X2" s="148"/>
      <c r="Y2" s="41"/>
      <c r="Z2" s="147" t="s">
        <v>485</v>
      </c>
      <c r="AA2" s="148"/>
      <c r="AB2" s="41"/>
      <c r="AC2" s="147" t="s">
        <v>486</v>
      </c>
      <c r="AD2" s="151"/>
      <c r="AE2" s="151"/>
      <c r="AF2" s="151"/>
      <c r="AG2" s="148"/>
      <c r="AH2" s="41"/>
    </row>
    <row r="3" spans="2:42" ht="15.75" thickBot="1" x14ac:dyDescent="0.3">
      <c r="E3" s="43" t="s">
        <v>487</v>
      </c>
      <c r="F3" s="44" t="s">
        <v>440</v>
      </c>
      <c r="G3" s="5"/>
      <c r="H3" s="43" t="s">
        <v>488</v>
      </c>
      <c r="I3" s="44" t="s">
        <v>440</v>
      </c>
      <c r="J3" s="20"/>
      <c r="K3" s="43" t="s">
        <v>488</v>
      </c>
      <c r="L3" s="44" t="s">
        <v>440</v>
      </c>
      <c r="M3" s="20"/>
      <c r="N3" s="43" t="s">
        <v>488</v>
      </c>
      <c r="O3" s="44" t="s">
        <v>440</v>
      </c>
      <c r="P3" s="8"/>
      <c r="Q3" s="43" t="s">
        <v>488</v>
      </c>
      <c r="R3" s="44" t="s">
        <v>440</v>
      </c>
      <c r="S3" s="20"/>
      <c r="T3" s="43" t="s">
        <v>489</v>
      </c>
      <c r="U3" s="44" t="s">
        <v>440</v>
      </c>
      <c r="V3" s="21"/>
      <c r="W3" s="43" t="s">
        <v>488</v>
      </c>
      <c r="X3" s="44" t="s">
        <v>440</v>
      </c>
      <c r="Y3" s="20"/>
      <c r="Z3" s="43" t="s">
        <v>487</v>
      </c>
      <c r="AA3" s="44" t="s">
        <v>440</v>
      </c>
      <c r="AB3" s="5"/>
      <c r="AC3" s="43" t="s">
        <v>488</v>
      </c>
      <c r="AD3" s="44" t="s">
        <v>440</v>
      </c>
      <c r="AE3" s="20"/>
      <c r="AF3" s="43" t="s">
        <v>489</v>
      </c>
      <c r="AG3" s="44" t="s">
        <v>440</v>
      </c>
      <c r="AH3" s="109"/>
      <c r="AI3" s="7"/>
      <c r="AJ3" s="7"/>
      <c r="AK3" s="7"/>
      <c r="AL3" s="7"/>
      <c r="AM3" s="7"/>
      <c r="AN3" s="7"/>
      <c r="AO3" s="7"/>
      <c r="AP3" s="13"/>
    </row>
    <row r="4" spans="2:42" ht="15.75" thickBot="1" x14ac:dyDescent="0.3">
      <c r="B4" s="113" t="s">
        <v>490</v>
      </c>
      <c r="C4" s="114" t="s">
        <v>443</v>
      </c>
      <c r="E4" s="152">
        <f>'Data Sheet'!S3</f>
        <v>2025</v>
      </c>
      <c r="F4" s="153"/>
      <c r="G4" s="5"/>
      <c r="H4" s="152">
        <f>E4</f>
        <v>2025</v>
      </c>
      <c r="I4" s="154"/>
      <c r="J4" s="20"/>
      <c r="K4" s="149">
        <f>'Data Sheet'!N3</f>
        <v>2020</v>
      </c>
      <c r="L4" s="150"/>
      <c r="M4" s="20"/>
      <c r="N4" s="152">
        <f>'Data Sheet'!AI3</f>
        <v>2025</v>
      </c>
      <c r="O4" s="153"/>
      <c r="P4" s="8"/>
      <c r="Q4" s="155">
        <f>'Data Sheet'!AT3</f>
        <v>2020</v>
      </c>
      <c r="R4" s="156"/>
      <c r="S4" s="20"/>
      <c r="T4" s="149">
        <f>'Data Sheet'!BD3</f>
        <v>2019</v>
      </c>
      <c r="U4" s="150"/>
      <c r="V4" s="21"/>
      <c r="W4" s="149">
        <f>T4</f>
        <v>2019</v>
      </c>
      <c r="X4" s="150"/>
      <c r="Y4" s="20"/>
      <c r="Z4" s="149">
        <f>'Data Sheet'!BO3</f>
        <v>2019</v>
      </c>
      <c r="AA4" s="150"/>
      <c r="AB4" s="5"/>
      <c r="AC4" s="149">
        <f>'Data Sheet'!BZ3</f>
        <v>2019</v>
      </c>
      <c r="AD4" s="150"/>
      <c r="AE4" s="20"/>
      <c r="AF4" s="149">
        <f>AC4</f>
        <v>2019</v>
      </c>
      <c r="AG4" s="150"/>
      <c r="AH4" s="110"/>
      <c r="AI4" s="83" t="s">
        <v>491</v>
      </c>
      <c r="AJ4" s="84" t="s">
        <v>440</v>
      </c>
      <c r="AK4" s="85" t="s">
        <v>492</v>
      </c>
      <c r="AM4" s="7"/>
      <c r="AN4" s="7"/>
      <c r="AO4" s="7"/>
      <c r="AP4" s="13"/>
    </row>
    <row r="5" spans="2:42" x14ac:dyDescent="0.25">
      <c r="B5" t="s">
        <v>4</v>
      </c>
      <c r="C5" s="9" t="s">
        <v>445</v>
      </c>
      <c r="E5" s="47">
        <f>AVERAGE('Data Sheet'!O4:S4)</f>
        <v>619546836.20000005</v>
      </c>
      <c r="F5" s="46">
        <f t="shared" ref="F5:F68" si="0">_xlfn.RANK.AVG(E5,$E$5:$E$356,0)</f>
        <v>196</v>
      </c>
      <c r="G5" s="5"/>
      <c r="H5" s="51">
        <f>('Data Sheet'!S4/'Data Sheet'!O4)^(1/5)-1</f>
        <v>5.5442063732821456E-2</v>
      </c>
      <c r="I5" s="52">
        <f t="shared" ref="I5:I68" si="1">RANK(H5,$H$5:$H$356,0)</f>
        <v>237</v>
      </c>
      <c r="J5" s="20"/>
      <c r="K5" s="51">
        <f>('Data Sheet'!N4/'Data Sheet'!E4)^(1/10)-1</f>
        <v>0.13096273596798991</v>
      </c>
      <c r="L5" s="52">
        <f t="shared" ref="L5:L68" si="2">RANK(K5,$K$5:$K$356,0)</f>
        <v>36</v>
      </c>
      <c r="M5" s="20"/>
      <c r="N5" s="51">
        <f>('Data Sheet'!AI4/'Data Sheet'!AE4)^(1/5)-1</f>
        <v>3.518300020801135E-2</v>
      </c>
      <c r="O5" s="57">
        <f t="shared" ref="O5:O68" si="3">RANK(N5,$N$5:$N$356,0)</f>
        <v>337</v>
      </c>
      <c r="P5" s="8"/>
      <c r="Q5" s="51">
        <f>('Data Sheet'!AT4/'Data Sheet'!AP4)^(1/5)-1</f>
        <v>8.2206155979973605E-3</v>
      </c>
      <c r="R5" s="52">
        <f t="shared" ref="R5:R68" si="4">RANK(Q5,$Q$5:$Q$356,0)</f>
        <v>38</v>
      </c>
      <c r="S5" s="20"/>
      <c r="T5" s="61">
        <f>AVERAGE('Data Sheet'!AZ4:BD4)</f>
        <v>170668.79999999999</v>
      </c>
      <c r="U5" s="65">
        <f t="shared" ref="U5:U68" si="5">RANK(T5,$T$5:$T$356,0)</f>
        <v>241</v>
      </c>
      <c r="V5" s="21"/>
      <c r="W5" s="51">
        <f>('Data Sheet'!BD4/'Data Sheet'!AZ4)^(1/5)-1</f>
        <v>2.7802169499779872E-3</v>
      </c>
      <c r="X5" s="52">
        <f t="shared" ref="X5:X68" si="6">RANK(W5,$W$5:$W$356,0)</f>
        <v>196</v>
      </c>
      <c r="Y5" s="20"/>
      <c r="Z5" s="45">
        <f>AVERAGE('Data Sheet'!BK4:BO4)</f>
        <v>2278.6687347117027</v>
      </c>
      <c r="AA5" s="46">
        <f t="shared" ref="AA5:AA68" si="7">RANK(Z5,$Z$5:$Z$356,0)</f>
        <v>114</v>
      </c>
      <c r="AB5" s="5"/>
      <c r="AC5" s="51">
        <f>('Data Sheet'!BZ4/'Data Sheet'!BV4)^(1/5)-1</f>
        <v>2.3773895457011474E-2</v>
      </c>
      <c r="AD5" s="52">
        <f t="shared" ref="AD5:AD68" si="8">RANK(AC5,$AC$5:$AC$356,0)</f>
        <v>238</v>
      </c>
      <c r="AE5" s="64"/>
      <c r="AF5" s="45">
        <f>'Data Sheet'!BZ4</f>
        <v>45552</v>
      </c>
      <c r="AG5" s="46">
        <f t="shared" ref="AG5:AG68" si="9">RANK(AF5,$AF$5:$AF$356,0)</f>
        <v>215</v>
      </c>
      <c r="AH5" s="9"/>
      <c r="AI5" s="72">
        <f>AVERAGE('Helper Sheet'!C3:L3)</f>
        <v>18.135000000000002</v>
      </c>
      <c r="AJ5" s="73">
        <f t="shared" ref="AJ5:AJ68" si="10">RANK(AI5,$AI$5:$AI$356,1)</f>
        <v>183</v>
      </c>
      <c r="AK5" s="74">
        <f>SUMPRODUCT((AI5&gt;=$AI$5:$AI$356)/COUNTIF($AI$5:$AI$356,$AI$5:$AI$356))</f>
        <v>175</v>
      </c>
      <c r="AN5" s="7"/>
      <c r="AO5" s="7"/>
      <c r="AP5" s="13"/>
    </row>
    <row r="6" spans="2:42" x14ac:dyDescent="0.25">
      <c r="B6" t="s">
        <v>5</v>
      </c>
      <c r="C6" s="9" t="s">
        <v>493</v>
      </c>
      <c r="E6" s="47">
        <f>AVERAGE('Data Sheet'!O5:S5)</f>
        <v>979713202.39999998</v>
      </c>
      <c r="F6" s="48">
        <f t="shared" si="0"/>
        <v>140</v>
      </c>
      <c r="G6" s="5"/>
      <c r="H6" s="53">
        <f>('Data Sheet'!S5/'Data Sheet'!O5)^(1/5)-1</f>
        <v>5.3737769328133345E-2</v>
      </c>
      <c r="I6" s="54">
        <f t="shared" si="1"/>
        <v>254</v>
      </c>
      <c r="J6" s="20"/>
      <c r="K6" s="53">
        <f>('Data Sheet'!N5/'Data Sheet'!E5)^(1/10)-1</f>
        <v>-8.38085094588914E-3</v>
      </c>
      <c r="L6" s="54">
        <f t="shared" si="2"/>
        <v>316</v>
      </c>
      <c r="M6" s="20"/>
      <c r="N6" s="53">
        <f>('Data Sheet'!AI5/'Data Sheet'!AE5)^(1/5)-1</f>
        <v>4.1986700007925259E-2</v>
      </c>
      <c r="O6" s="58">
        <f t="shared" si="3"/>
        <v>294</v>
      </c>
      <c r="P6" s="8"/>
      <c r="Q6" s="53">
        <f>('Data Sheet'!AT5/'Data Sheet'!AP5)^(1/5)-1</f>
        <v>-1.710423421654883E-2</v>
      </c>
      <c r="R6" s="54">
        <f t="shared" si="4"/>
        <v>320</v>
      </c>
      <c r="S6" s="20"/>
      <c r="T6" s="62">
        <f>AVERAGE('Data Sheet'!AZ5:BD5)</f>
        <v>703845.4</v>
      </c>
      <c r="U6" s="66">
        <f t="shared" si="5"/>
        <v>80</v>
      </c>
      <c r="V6" s="21"/>
      <c r="W6" s="53">
        <f>('Data Sheet'!BD5/'Data Sheet'!AZ5)^(1/5)-1</f>
        <v>-2.5652654548291576E-4</v>
      </c>
      <c r="X6" s="54">
        <f t="shared" si="6"/>
        <v>263</v>
      </c>
      <c r="Y6" s="20"/>
      <c r="Z6" s="47">
        <f>AVERAGE('Data Sheet'!BK5:BO5)</f>
        <v>1328.8874962632174</v>
      </c>
      <c r="AA6" s="48">
        <f t="shared" si="7"/>
        <v>291</v>
      </c>
      <c r="AB6" s="5"/>
      <c r="AC6" s="53">
        <f>('Data Sheet'!BZ5/'Data Sheet'!BV5)^(1/5)-1</f>
        <v>2.5507048524248566E-2</v>
      </c>
      <c r="AD6" s="54">
        <f t="shared" si="8"/>
        <v>177</v>
      </c>
      <c r="AE6" s="64"/>
      <c r="AF6" s="47">
        <f>'Data Sheet'!BZ5</f>
        <v>51095</v>
      </c>
      <c r="AG6" s="48">
        <f t="shared" si="9"/>
        <v>120</v>
      </c>
      <c r="AH6" s="9"/>
      <c r="AI6" s="68">
        <f>AVERAGE('Helper Sheet'!C4:L4)</f>
        <v>21.02</v>
      </c>
      <c r="AJ6" s="9">
        <f>RANK(AI6,$AI$5:$AI$356,1)</f>
        <v>234</v>
      </c>
      <c r="AK6" s="71">
        <f t="shared" ref="AK6:AK69" si="11">SUMPRODUCT((AI6&gt;=$AI$5:$AI$356)/COUNTIF($AI$5:$AI$356,$AI$5:$AI$356))</f>
        <v>226</v>
      </c>
      <c r="AL6" s="7"/>
      <c r="AN6" s="7"/>
      <c r="AO6" s="7"/>
      <c r="AP6" s="13"/>
    </row>
    <row r="7" spans="2:42" x14ac:dyDescent="0.25">
      <c r="B7" t="s">
        <v>6</v>
      </c>
      <c r="C7" s="9" t="s">
        <v>454</v>
      </c>
      <c r="E7" s="47">
        <f>AVERAGE('Data Sheet'!O6:S6)</f>
        <v>281122932.39999998</v>
      </c>
      <c r="F7" s="48">
        <f t="shared" si="0"/>
        <v>295</v>
      </c>
      <c r="G7" s="5"/>
      <c r="H7" s="53">
        <f>('Data Sheet'!S6/'Data Sheet'!O6)^(1/5)-1</f>
        <v>5.7097036148142655E-2</v>
      </c>
      <c r="I7" s="54">
        <f t="shared" si="1"/>
        <v>218</v>
      </c>
      <c r="J7" s="20"/>
      <c r="K7" s="53">
        <f>('Data Sheet'!N6/'Data Sheet'!E6)^(1/10)-1</f>
        <v>1.0761089623869013E-2</v>
      </c>
      <c r="L7" s="54">
        <f t="shared" si="2"/>
        <v>287</v>
      </c>
      <c r="M7" s="20"/>
      <c r="N7" s="53">
        <f>('Data Sheet'!AI6/'Data Sheet'!AE6)^(1/5)-1</f>
        <v>6.6945498742904785E-2</v>
      </c>
      <c r="O7" s="58">
        <f t="shared" si="3"/>
        <v>41</v>
      </c>
      <c r="P7" s="8"/>
      <c r="Q7" s="53">
        <f>('Data Sheet'!AT6/'Data Sheet'!AP6)^(1/5)-1</f>
        <v>-5.1605145526890661E-3</v>
      </c>
      <c r="R7" s="54">
        <f t="shared" si="4"/>
        <v>182</v>
      </c>
      <c r="S7" s="20"/>
      <c r="T7" s="62">
        <f>AVERAGE('Data Sheet'!AZ6:BD6)</f>
        <v>148436</v>
      </c>
      <c r="U7" s="66">
        <f t="shared" si="5"/>
        <v>273</v>
      </c>
      <c r="V7" s="21"/>
      <c r="W7" s="53">
        <f>('Data Sheet'!BD6/'Data Sheet'!AZ6)^(1/5)-1</f>
        <v>-4.9168862882309483E-3</v>
      </c>
      <c r="X7" s="54">
        <f t="shared" si="6"/>
        <v>332</v>
      </c>
      <c r="Y7" s="20"/>
      <c r="Z7" s="47">
        <f>AVERAGE('Data Sheet'!BK6:BO6)</f>
        <v>1543.9228228994532</v>
      </c>
      <c r="AA7" s="48">
        <f t="shared" si="7"/>
        <v>248</v>
      </c>
      <c r="AB7" s="5"/>
      <c r="AC7" s="53">
        <f>('Data Sheet'!BZ6/'Data Sheet'!BV6)^(1/5)-1</f>
        <v>2.6313580614443666E-2</v>
      </c>
      <c r="AD7" s="54">
        <f t="shared" si="8"/>
        <v>156</v>
      </c>
      <c r="AE7" s="64"/>
      <c r="AF7" s="47">
        <f>'Data Sheet'!BZ6</f>
        <v>39922</v>
      </c>
      <c r="AG7" s="48">
        <f t="shared" si="9"/>
        <v>316</v>
      </c>
      <c r="AH7" s="9"/>
      <c r="AI7" s="68">
        <f>AVERAGE('Helper Sheet'!C5:L5)</f>
        <v>25.585000000000004</v>
      </c>
      <c r="AJ7" s="9">
        <f t="shared" si="10"/>
        <v>301</v>
      </c>
      <c r="AK7" s="71">
        <f t="shared" si="11"/>
        <v>292</v>
      </c>
      <c r="AL7" s="7"/>
      <c r="AN7" s="7"/>
      <c r="AO7" s="7"/>
      <c r="AP7" s="13"/>
    </row>
    <row r="8" spans="2:42" x14ac:dyDescent="0.25">
      <c r="B8" t="s">
        <v>7</v>
      </c>
      <c r="C8" s="9" t="s">
        <v>494</v>
      </c>
      <c r="E8" s="47">
        <f>AVERAGE('Data Sheet'!O7:S7)</f>
        <v>2972122797.4000001</v>
      </c>
      <c r="F8" s="48">
        <f t="shared" si="0"/>
        <v>54</v>
      </c>
      <c r="G8" s="5"/>
      <c r="H8" s="53">
        <f>('Data Sheet'!S7/'Data Sheet'!O7)^(1/5)-1</f>
        <v>9.4146376712981983E-2</v>
      </c>
      <c r="I8" s="54">
        <f t="shared" si="1"/>
        <v>2</v>
      </c>
      <c r="J8" s="20"/>
      <c r="K8" s="53">
        <f>('Data Sheet'!N7/'Data Sheet'!E7)^(1/10)-1</f>
        <v>2.0028437959513035E-2</v>
      </c>
      <c r="L8" s="54">
        <f t="shared" si="2"/>
        <v>268</v>
      </c>
      <c r="M8" s="20"/>
      <c r="N8" s="53">
        <f>('Data Sheet'!AI7/'Data Sheet'!AE7)^(1/5)-1</f>
        <v>9.1875186034080292E-2</v>
      </c>
      <c r="O8" s="58">
        <f t="shared" si="3"/>
        <v>2</v>
      </c>
      <c r="P8" s="8"/>
      <c r="Q8" s="53">
        <f>('Data Sheet'!AT7/'Data Sheet'!AP7)^(1/5)-1</f>
        <v>-1.2644491049273565E-2</v>
      </c>
      <c r="R8" s="54">
        <f t="shared" si="4"/>
        <v>284</v>
      </c>
      <c r="S8" s="20"/>
      <c r="T8" s="62">
        <f>AVERAGE('Data Sheet'!AZ7:BD7)</f>
        <v>880735.8</v>
      </c>
      <c r="U8" s="66">
        <f t="shared" si="5"/>
        <v>62</v>
      </c>
      <c r="V8" s="21"/>
      <c r="W8" s="53">
        <f>('Data Sheet'!BD7/'Data Sheet'!AZ7)^(1/5)-1</f>
        <v>2.9467831184915028E-4</v>
      </c>
      <c r="X8" s="54">
        <f t="shared" si="6"/>
        <v>246</v>
      </c>
      <c r="Y8" s="20"/>
      <c r="Z8" s="47">
        <f>AVERAGE('Data Sheet'!BK7:BO7)</f>
        <v>2249.0803082113389</v>
      </c>
      <c r="AA8" s="48">
        <f t="shared" si="7"/>
        <v>120</v>
      </c>
      <c r="AB8" s="5"/>
      <c r="AC8" s="53">
        <f>('Data Sheet'!BZ7/'Data Sheet'!BV7)^(1/5)-1</f>
        <v>2.8810016490237844E-2</v>
      </c>
      <c r="AD8" s="54">
        <f t="shared" si="8"/>
        <v>99</v>
      </c>
      <c r="AE8" s="64"/>
      <c r="AF8" s="47">
        <f>'Data Sheet'!BZ7</f>
        <v>60767</v>
      </c>
      <c r="AG8" s="48">
        <f t="shared" si="9"/>
        <v>39</v>
      </c>
      <c r="AH8" s="9"/>
      <c r="AI8" s="68">
        <f>AVERAGE('Helper Sheet'!C6:L6)</f>
        <v>13.879999999999995</v>
      </c>
      <c r="AJ8" s="9">
        <f t="shared" si="10"/>
        <v>106</v>
      </c>
      <c r="AK8" s="71">
        <f t="shared" si="11"/>
        <v>103</v>
      </c>
      <c r="AL8" s="7"/>
      <c r="AN8" s="7"/>
      <c r="AO8" s="7"/>
      <c r="AP8" s="13"/>
    </row>
    <row r="9" spans="2:42" x14ac:dyDescent="0.25">
      <c r="B9" t="s">
        <v>8</v>
      </c>
      <c r="C9" s="9" t="s">
        <v>495</v>
      </c>
      <c r="E9" s="47">
        <f>AVERAGE('Data Sheet'!O8:S8)</f>
        <v>1405927099.5999999</v>
      </c>
      <c r="F9" s="48">
        <f t="shared" si="0"/>
        <v>106</v>
      </c>
      <c r="G9" s="5"/>
      <c r="H9" s="53">
        <f>('Data Sheet'!S8/'Data Sheet'!O8)^(1/5)-1</f>
        <v>5.864689008608015E-2</v>
      </c>
      <c r="I9" s="54">
        <f t="shared" si="1"/>
        <v>202</v>
      </c>
      <c r="J9" s="20"/>
      <c r="K9" s="53">
        <f>('Data Sheet'!N8/'Data Sheet'!E8)^(1/10)-1</f>
        <v>8.6443107264233099E-2</v>
      </c>
      <c r="L9" s="54">
        <f t="shared" si="2"/>
        <v>100</v>
      </c>
      <c r="M9" s="20"/>
      <c r="N9" s="53">
        <f>('Data Sheet'!AI8/'Data Sheet'!AE8)^(1/5)-1</f>
        <v>4.5011245982313763E-2</v>
      </c>
      <c r="O9" s="58">
        <f t="shared" si="3"/>
        <v>252</v>
      </c>
      <c r="P9" s="8"/>
      <c r="Q9" s="53">
        <f>('Data Sheet'!AT8/'Data Sheet'!AP8)^(1/5)-1</f>
        <v>-1.7997244072140983E-3</v>
      </c>
      <c r="R9" s="54">
        <f t="shared" si="4"/>
        <v>137</v>
      </c>
      <c r="S9" s="20"/>
      <c r="T9" s="62">
        <f>AVERAGE('Data Sheet'!AZ8:BD8)</f>
        <v>912107.8</v>
      </c>
      <c r="U9" s="66">
        <f t="shared" si="5"/>
        <v>59</v>
      </c>
      <c r="V9" s="21"/>
      <c r="W9" s="53">
        <f>('Data Sheet'!BD8/'Data Sheet'!AZ8)^(1/5)-1</f>
        <v>2.6332599683209779E-3</v>
      </c>
      <c r="X9" s="54">
        <f t="shared" si="6"/>
        <v>199</v>
      </c>
      <c r="Y9" s="20"/>
      <c r="Z9" s="47">
        <f>AVERAGE('Data Sheet'!BK8:BO8)</f>
        <v>1311.2388629938509</v>
      </c>
      <c r="AA9" s="48">
        <f t="shared" si="7"/>
        <v>295</v>
      </c>
      <c r="AB9" s="5"/>
      <c r="AC9" s="53">
        <f>('Data Sheet'!BZ8/'Data Sheet'!BV8)^(1/5)-1</f>
        <v>2.4753478519412564E-2</v>
      </c>
      <c r="AD9" s="54">
        <f t="shared" si="8"/>
        <v>199</v>
      </c>
      <c r="AE9" s="64"/>
      <c r="AF9" s="47">
        <f>'Data Sheet'!BZ8</f>
        <v>43986</v>
      </c>
      <c r="AG9" s="48">
        <f t="shared" si="9"/>
        <v>245</v>
      </c>
      <c r="AH9" s="9"/>
      <c r="AI9" s="68">
        <f>AVERAGE('Helper Sheet'!C7:L7)</f>
        <v>15.27</v>
      </c>
      <c r="AJ9" s="9">
        <f t="shared" si="10"/>
        <v>137</v>
      </c>
      <c r="AK9" s="71">
        <f t="shared" si="11"/>
        <v>132</v>
      </c>
      <c r="AL9" s="7"/>
      <c r="AN9" s="7"/>
      <c r="AO9" s="7"/>
      <c r="AP9" s="13"/>
    </row>
    <row r="10" spans="2:42" x14ac:dyDescent="0.25">
      <c r="B10" t="s">
        <v>9</v>
      </c>
      <c r="C10" s="9" t="s">
        <v>496</v>
      </c>
      <c r="E10" s="47">
        <f>AVERAGE('Data Sheet'!O9:S9)</f>
        <v>343193477.60000002</v>
      </c>
      <c r="F10" s="48">
        <f t="shared" si="0"/>
        <v>275</v>
      </c>
      <c r="G10" s="5"/>
      <c r="H10" s="53">
        <f>('Data Sheet'!S9/'Data Sheet'!O9)^(1/5)-1</f>
        <v>3.7606137151884544E-2</v>
      </c>
      <c r="I10" s="54">
        <f t="shared" si="1"/>
        <v>343</v>
      </c>
      <c r="J10" s="20"/>
      <c r="K10" s="53">
        <f>('Data Sheet'!N9/'Data Sheet'!E9)^(1/10)-1</f>
        <v>-5.2249548720340044E-3</v>
      </c>
      <c r="L10" s="54">
        <f t="shared" si="2"/>
        <v>312</v>
      </c>
      <c r="M10" s="20"/>
      <c r="N10" s="53">
        <f>('Data Sheet'!AI9/'Data Sheet'!AE9)^(1/5)-1</f>
        <v>4.7562967511250109E-2</v>
      </c>
      <c r="O10" s="58">
        <f t="shared" si="3"/>
        <v>212</v>
      </c>
      <c r="P10" s="8"/>
      <c r="Q10" s="53">
        <f>('Data Sheet'!AT9/'Data Sheet'!AP9)^(1/5)-1</f>
        <v>-1.2410256515600349E-2</v>
      </c>
      <c r="R10" s="54">
        <f t="shared" si="4"/>
        <v>279</v>
      </c>
      <c r="S10" s="20"/>
      <c r="T10" s="62">
        <f>AVERAGE('Data Sheet'!AZ9:BD9)</f>
        <v>153310.79999999999</v>
      </c>
      <c r="U10" s="66">
        <f t="shared" si="5"/>
        <v>261</v>
      </c>
      <c r="V10" s="21"/>
      <c r="W10" s="53">
        <f>('Data Sheet'!BD9/'Data Sheet'!AZ9)^(1/5)-1</f>
        <v>-2.6686360348980864E-3</v>
      </c>
      <c r="X10" s="54">
        <f t="shared" si="6"/>
        <v>309</v>
      </c>
      <c r="Y10" s="20"/>
      <c r="Z10" s="47">
        <f>AVERAGE('Data Sheet'!BK9:BO9)</f>
        <v>1344.3524634089677</v>
      </c>
      <c r="AA10" s="48">
        <f t="shared" si="7"/>
        <v>289</v>
      </c>
      <c r="AB10" s="5"/>
      <c r="AC10" s="53">
        <f>('Data Sheet'!BZ9/'Data Sheet'!BV9)^(1/5)-1</f>
        <v>2.1394778651006474E-2</v>
      </c>
      <c r="AD10" s="54">
        <f t="shared" si="8"/>
        <v>281</v>
      </c>
      <c r="AE10" s="64"/>
      <c r="AF10" s="47">
        <f>'Data Sheet'!BZ9</f>
        <v>44446</v>
      </c>
      <c r="AG10" s="48">
        <f t="shared" si="9"/>
        <v>239</v>
      </c>
      <c r="AH10" s="9"/>
      <c r="AI10" s="68">
        <f>AVERAGE('Helper Sheet'!C8:L8)</f>
        <v>28.089999999999996</v>
      </c>
      <c r="AJ10" s="9">
        <f t="shared" si="10"/>
        <v>328</v>
      </c>
      <c r="AK10" s="71">
        <f t="shared" si="11"/>
        <v>318</v>
      </c>
      <c r="AL10" s="7"/>
      <c r="AN10" s="7"/>
      <c r="AO10" s="7"/>
      <c r="AP10" s="13"/>
    </row>
    <row r="11" spans="2:42" x14ac:dyDescent="0.25">
      <c r="B11" t="s">
        <v>10</v>
      </c>
      <c r="C11" s="9" t="s">
        <v>497</v>
      </c>
      <c r="E11" s="47">
        <f>AVERAGE('Data Sheet'!O10:S10)</f>
        <v>1652671053.8</v>
      </c>
      <c r="F11" s="48">
        <f t="shared" si="0"/>
        <v>92</v>
      </c>
      <c r="G11" s="5"/>
      <c r="H11" s="53">
        <f>('Data Sheet'!S10/'Data Sheet'!O10)^(1/5)-1</f>
        <v>7.2652968272503449E-2</v>
      </c>
      <c r="I11" s="54">
        <f t="shared" si="1"/>
        <v>52</v>
      </c>
      <c r="J11" s="20"/>
      <c r="K11" s="53">
        <f>('Data Sheet'!N10/'Data Sheet'!E10)^(1/10)-1</f>
        <v>0.28982903870352517</v>
      </c>
      <c r="L11" s="54">
        <f t="shared" si="2"/>
        <v>1</v>
      </c>
      <c r="M11" s="20"/>
      <c r="N11" s="53">
        <f>('Data Sheet'!AI10/'Data Sheet'!AE10)^(1/5)-1</f>
        <v>5.3080620991074579E-2</v>
      </c>
      <c r="O11" s="58">
        <f t="shared" si="3"/>
        <v>130</v>
      </c>
      <c r="P11" s="8"/>
      <c r="Q11" s="53">
        <f>('Data Sheet'!AT10/'Data Sheet'!AP10)^(1/5)-1</f>
        <v>-3.6029189818712615E-3</v>
      </c>
      <c r="R11" s="54">
        <f t="shared" si="4"/>
        <v>164</v>
      </c>
      <c r="S11" s="20"/>
      <c r="T11" s="62">
        <f>AVERAGE('Data Sheet'!AZ10:BD10)</f>
        <v>837611.4</v>
      </c>
      <c r="U11" s="66">
        <f t="shared" si="5"/>
        <v>69</v>
      </c>
      <c r="V11" s="21"/>
      <c r="W11" s="53">
        <f>('Data Sheet'!BD10/'Data Sheet'!AZ10)^(1/5)-1</f>
        <v>3.2920157694154017E-3</v>
      </c>
      <c r="X11" s="54">
        <f t="shared" si="6"/>
        <v>179</v>
      </c>
      <c r="Y11" s="20"/>
      <c r="Z11" s="47">
        <f>AVERAGE('Data Sheet'!BK10:BO10)</f>
        <v>88.727459829450567</v>
      </c>
      <c r="AA11" s="48">
        <f t="shared" si="7"/>
        <v>351</v>
      </c>
      <c r="AB11" s="5"/>
      <c r="AC11" s="53">
        <f>('Data Sheet'!BZ10/'Data Sheet'!BV10)^(1/5)-1</f>
        <v>2.7419062030785923E-2</v>
      </c>
      <c r="AD11" s="54">
        <f t="shared" si="8"/>
        <v>128</v>
      </c>
      <c r="AE11" s="64"/>
      <c r="AF11" s="47">
        <f>'Data Sheet'!BZ10</f>
        <v>55675</v>
      </c>
      <c r="AG11" s="48">
        <f t="shared" si="9"/>
        <v>72</v>
      </c>
      <c r="AH11" s="9"/>
      <c r="AI11" s="68">
        <f>AVERAGE('Helper Sheet'!C9:L9)</f>
        <v>12.469999999999999</v>
      </c>
      <c r="AJ11" s="9">
        <f t="shared" si="10"/>
        <v>84</v>
      </c>
      <c r="AK11" s="71">
        <f t="shared" si="11"/>
        <v>82</v>
      </c>
      <c r="AL11" s="7"/>
      <c r="AN11" s="7"/>
      <c r="AO11" s="7"/>
      <c r="AP11" s="13"/>
    </row>
    <row r="12" spans="2:42" x14ac:dyDescent="0.25">
      <c r="B12" t="s">
        <v>11</v>
      </c>
      <c r="C12" s="9" t="s">
        <v>498</v>
      </c>
      <c r="E12" s="47">
        <f>AVERAGE('Data Sheet'!O11:S11)</f>
        <v>155604351</v>
      </c>
      <c r="F12" s="48">
        <f t="shared" si="0"/>
        <v>338</v>
      </c>
      <c r="G12" s="5"/>
      <c r="H12" s="53">
        <f>('Data Sheet'!S11/'Data Sheet'!O11)^(1/5)-1</f>
        <v>5.8660270996567787E-2</v>
      </c>
      <c r="I12" s="54">
        <f t="shared" si="1"/>
        <v>200</v>
      </c>
      <c r="J12" s="20"/>
      <c r="K12" s="53">
        <f>('Data Sheet'!N11/'Data Sheet'!E11)^(1/10)-1</f>
        <v>8.2167805459267829E-3</v>
      </c>
      <c r="L12" s="54">
        <f t="shared" si="2"/>
        <v>291</v>
      </c>
      <c r="M12" s="20"/>
      <c r="N12" s="53">
        <f>('Data Sheet'!AI11/'Data Sheet'!AE11)^(1/5)-1</f>
        <v>4.4059905226187857E-2</v>
      </c>
      <c r="O12" s="58">
        <f t="shared" si="3"/>
        <v>269</v>
      </c>
      <c r="P12" s="8"/>
      <c r="Q12" s="53">
        <f>('Data Sheet'!AT11/'Data Sheet'!AP11)^(1/5)-1</f>
        <v>-1.2070239225192347E-2</v>
      </c>
      <c r="R12" s="54">
        <f t="shared" si="4"/>
        <v>275</v>
      </c>
      <c r="S12" s="20"/>
      <c r="T12" s="62">
        <f>AVERAGE('Data Sheet'!AZ11:BD11)</f>
        <v>123156.6</v>
      </c>
      <c r="U12" s="66">
        <f t="shared" si="5"/>
        <v>307</v>
      </c>
      <c r="V12" s="21"/>
      <c r="W12" s="53">
        <f>('Data Sheet'!BD11/'Data Sheet'!AZ11)^(1/5)-1</f>
        <v>-4.4815439649616984E-3</v>
      </c>
      <c r="X12" s="54">
        <f t="shared" si="6"/>
        <v>325</v>
      </c>
      <c r="Y12" s="20"/>
      <c r="Z12" s="47">
        <f>AVERAGE('Data Sheet'!BK11:BO11)</f>
        <v>1071.5706551820981</v>
      </c>
      <c r="AA12" s="48">
        <f t="shared" si="7"/>
        <v>326</v>
      </c>
      <c r="AB12" s="5"/>
      <c r="AC12" s="53">
        <f>('Data Sheet'!BZ11/'Data Sheet'!BV11)^(1/5)-1</f>
        <v>2.809704373803279E-2</v>
      </c>
      <c r="AD12" s="54">
        <f t="shared" si="8"/>
        <v>115</v>
      </c>
      <c r="AE12" s="64"/>
      <c r="AF12" s="47">
        <f>'Data Sheet'!BZ11</f>
        <v>48277</v>
      </c>
      <c r="AG12" s="48">
        <f t="shared" si="9"/>
        <v>164</v>
      </c>
      <c r="AH12" s="9"/>
      <c r="AI12" s="68">
        <f>AVERAGE('Helper Sheet'!C10:L10)</f>
        <v>28.659999999999997</v>
      </c>
      <c r="AJ12" s="9">
        <f t="shared" si="10"/>
        <v>332</v>
      </c>
      <c r="AK12" s="71">
        <f t="shared" si="11"/>
        <v>322</v>
      </c>
      <c r="AL12" s="7"/>
      <c r="AN12" s="7"/>
      <c r="AO12" s="7"/>
      <c r="AP12" s="13"/>
    </row>
    <row r="13" spans="2:42" x14ac:dyDescent="0.25">
      <c r="B13" t="s">
        <v>12</v>
      </c>
      <c r="C13" s="9" t="s">
        <v>445</v>
      </c>
      <c r="E13" s="47">
        <f>AVERAGE('Data Sheet'!O12:S12)</f>
        <v>1111153243.4000001</v>
      </c>
      <c r="F13" s="48">
        <f t="shared" si="0"/>
        <v>122</v>
      </c>
      <c r="G13" s="5"/>
      <c r="H13" s="53">
        <f>('Data Sheet'!S12/'Data Sheet'!O12)^(1/5)-1</f>
        <v>5.3705678920198174E-2</v>
      </c>
      <c r="I13" s="54">
        <f t="shared" si="1"/>
        <v>256</v>
      </c>
      <c r="J13" s="20"/>
      <c r="K13" s="53">
        <f>('Data Sheet'!N12/'Data Sheet'!E12)^(1/10)-1</f>
        <v>0.12033716325626109</v>
      </c>
      <c r="L13" s="54">
        <f t="shared" si="2"/>
        <v>48</v>
      </c>
      <c r="M13" s="20"/>
      <c r="N13" s="53">
        <f>('Data Sheet'!AI12/'Data Sheet'!AE12)^(1/5)-1</f>
        <v>3.5168525953554353E-2</v>
      </c>
      <c r="O13" s="58">
        <f t="shared" si="3"/>
        <v>338</v>
      </c>
      <c r="P13" s="8"/>
      <c r="Q13" s="53">
        <f>('Data Sheet'!AT12/'Data Sheet'!AP12)^(1/5)-1</f>
        <v>-7.2690931286631955E-3</v>
      </c>
      <c r="R13" s="54">
        <f t="shared" si="4"/>
        <v>221</v>
      </c>
      <c r="S13" s="20"/>
      <c r="T13" s="62">
        <f>AVERAGE('Data Sheet'!AZ12:BD12)</f>
        <v>263679</v>
      </c>
      <c r="U13" s="66">
        <f t="shared" si="5"/>
        <v>182</v>
      </c>
      <c r="V13" s="21"/>
      <c r="W13" s="53">
        <f>('Data Sheet'!BD12/'Data Sheet'!AZ12)^(1/5)-1</f>
        <v>2.6122823658110139E-3</v>
      </c>
      <c r="X13" s="54">
        <f t="shared" si="6"/>
        <v>200</v>
      </c>
      <c r="Y13" s="20"/>
      <c r="Z13" s="47">
        <f>AVERAGE('Data Sheet'!BK12:BO12)</f>
        <v>2595.6743899985518</v>
      </c>
      <c r="AA13" s="48">
        <f t="shared" si="7"/>
        <v>80</v>
      </c>
      <c r="AB13" s="5"/>
      <c r="AC13" s="53">
        <f>('Data Sheet'!BZ12/'Data Sheet'!BV12)^(1/5)-1</f>
        <v>2.116588687308063E-2</v>
      </c>
      <c r="AD13" s="54">
        <f t="shared" si="8"/>
        <v>285</v>
      </c>
      <c r="AE13" s="64"/>
      <c r="AF13" s="47">
        <f>'Data Sheet'!BZ12</f>
        <v>48065</v>
      </c>
      <c r="AG13" s="48">
        <f t="shared" si="9"/>
        <v>166</v>
      </c>
      <c r="AH13" s="9"/>
      <c r="AI13" s="68">
        <f>AVERAGE('Helper Sheet'!C11:L11)</f>
        <v>18.650000000000002</v>
      </c>
      <c r="AJ13" s="9">
        <f t="shared" si="10"/>
        <v>188</v>
      </c>
      <c r="AK13" s="71">
        <f t="shared" si="11"/>
        <v>180</v>
      </c>
      <c r="AL13" s="7"/>
      <c r="AN13" s="7"/>
      <c r="AO13" s="7"/>
      <c r="AP13" s="13"/>
    </row>
    <row r="14" spans="2:42" x14ac:dyDescent="0.25">
      <c r="B14" t="s">
        <v>13</v>
      </c>
      <c r="C14" s="9" t="s">
        <v>499</v>
      </c>
      <c r="E14" s="47">
        <f>AVERAGE('Data Sheet'!O13:S13)</f>
        <v>482119401</v>
      </c>
      <c r="F14" s="48">
        <f t="shared" si="0"/>
        <v>224</v>
      </c>
      <c r="G14" s="5"/>
      <c r="H14" s="53">
        <f>('Data Sheet'!S13/'Data Sheet'!O13)^(1/5)-1</f>
        <v>7.3635804099111191E-2</v>
      </c>
      <c r="I14" s="54">
        <f t="shared" si="1"/>
        <v>44</v>
      </c>
      <c r="J14" s="20"/>
      <c r="K14" s="53">
        <f>('Data Sheet'!N13/'Data Sheet'!E13)^(1/10)-1</f>
        <v>-2.5047191686005443E-2</v>
      </c>
      <c r="L14" s="54">
        <f t="shared" si="2"/>
        <v>330</v>
      </c>
      <c r="M14" s="20"/>
      <c r="N14" s="53">
        <f>('Data Sheet'!AI13/'Data Sheet'!AE13)^(1/5)-1</f>
        <v>7.7742267145912036E-2</v>
      </c>
      <c r="O14" s="58">
        <f t="shared" si="3"/>
        <v>17</v>
      </c>
      <c r="P14" s="8"/>
      <c r="Q14" s="53">
        <f>('Data Sheet'!AT13/'Data Sheet'!AP13)^(1/5)-1</f>
        <v>-3.3536367231663533E-3</v>
      </c>
      <c r="R14" s="54">
        <f t="shared" si="4"/>
        <v>160</v>
      </c>
      <c r="S14" s="20"/>
      <c r="T14" s="62">
        <f>AVERAGE('Data Sheet'!AZ13:BD13)</f>
        <v>123310.6</v>
      </c>
      <c r="U14" s="66">
        <f t="shared" si="5"/>
        <v>306</v>
      </c>
      <c r="V14" s="21"/>
      <c r="W14" s="53">
        <f>('Data Sheet'!BD13/'Data Sheet'!AZ13)^(1/5)-1</f>
        <v>4.4160234384160724E-4</v>
      </c>
      <c r="X14" s="54">
        <f t="shared" si="6"/>
        <v>243</v>
      </c>
      <c r="Y14" s="20"/>
      <c r="Z14" s="47">
        <f>AVERAGE('Data Sheet'!BK13:BO13)</f>
        <v>2860.3068846401825</v>
      </c>
      <c r="AA14" s="48">
        <f t="shared" si="7"/>
        <v>60</v>
      </c>
      <c r="AB14" s="5"/>
      <c r="AC14" s="53">
        <f>('Data Sheet'!BZ13/'Data Sheet'!BV13)^(1/5)-1</f>
        <v>2.1405787494542139E-2</v>
      </c>
      <c r="AD14" s="54">
        <f t="shared" si="8"/>
        <v>280</v>
      </c>
      <c r="AE14" s="64"/>
      <c r="AF14" s="47">
        <f>'Data Sheet'!BZ13</f>
        <v>44952</v>
      </c>
      <c r="AG14" s="48">
        <f t="shared" si="9"/>
        <v>226</v>
      </c>
      <c r="AH14" s="9"/>
      <c r="AI14" s="68">
        <f>AVERAGE('Helper Sheet'!C12:L12)</f>
        <v>21.524999999999999</v>
      </c>
      <c r="AJ14" s="9">
        <f t="shared" si="10"/>
        <v>245</v>
      </c>
      <c r="AK14" s="71">
        <f t="shared" si="11"/>
        <v>237</v>
      </c>
      <c r="AL14" s="7"/>
      <c r="AN14" s="7"/>
      <c r="AO14" s="7"/>
      <c r="AP14" s="13"/>
    </row>
    <row r="15" spans="2:42" x14ac:dyDescent="0.25">
      <c r="B15" t="s">
        <v>16</v>
      </c>
      <c r="C15" s="9" t="s">
        <v>500</v>
      </c>
      <c r="E15" s="47">
        <f>AVERAGE('Data Sheet'!O14:S14)</f>
        <v>777144248.60000002</v>
      </c>
      <c r="F15" s="48">
        <f t="shared" si="0"/>
        <v>163</v>
      </c>
      <c r="G15" s="5"/>
      <c r="H15" s="53">
        <f>('Data Sheet'!S14/'Data Sheet'!O14)^(1/5)-1</f>
        <v>5.5183317050888192E-2</v>
      </c>
      <c r="I15" s="54">
        <f t="shared" si="1"/>
        <v>238</v>
      </c>
      <c r="J15" s="20"/>
      <c r="K15" s="53">
        <f>('Data Sheet'!N14/'Data Sheet'!E14)^(1/10)-1</f>
        <v>-1.5118729591638846E-3</v>
      </c>
      <c r="L15" s="54">
        <f t="shared" si="2"/>
        <v>308</v>
      </c>
      <c r="M15" s="20"/>
      <c r="N15" s="53">
        <f>('Data Sheet'!AI14/'Data Sheet'!AE14)^(1/5)-1</f>
        <v>4.8357313675219338E-2</v>
      </c>
      <c r="O15" s="58">
        <f t="shared" si="3"/>
        <v>199</v>
      </c>
      <c r="P15" s="8"/>
      <c r="Q15" s="53">
        <f>('Data Sheet'!AT14/'Data Sheet'!AP14)^(1/5)-1</f>
        <v>-3.0075889210179341E-4</v>
      </c>
      <c r="R15" s="54">
        <f t="shared" si="4"/>
        <v>111</v>
      </c>
      <c r="S15" s="20"/>
      <c r="T15" s="62">
        <f>AVERAGE('Data Sheet'!AZ14:BD14)</f>
        <v>367000.2</v>
      </c>
      <c r="U15" s="66">
        <f t="shared" si="5"/>
        <v>144</v>
      </c>
      <c r="V15" s="21"/>
      <c r="W15" s="53">
        <f>('Data Sheet'!BD14/'Data Sheet'!AZ14)^(1/5)-1</f>
        <v>2.5360402147149852E-3</v>
      </c>
      <c r="X15" s="54">
        <f t="shared" si="6"/>
        <v>201</v>
      </c>
      <c r="Y15" s="20"/>
      <c r="Z15" s="47">
        <f>AVERAGE('Data Sheet'!BK14:BO14)</f>
        <v>2394.3152459081675</v>
      </c>
      <c r="AA15" s="48">
        <f t="shared" si="7"/>
        <v>97</v>
      </c>
      <c r="AB15" s="5"/>
      <c r="AC15" s="53">
        <f>('Data Sheet'!BZ14/'Data Sheet'!BV14)^(1/5)-1</f>
        <v>3.0840858450997377E-2</v>
      </c>
      <c r="AD15" s="54">
        <f t="shared" si="8"/>
        <v>57</v>
      </c>
      <c r="AE15" s="64"/>
      <c r="AF15" s="47">
        <f>'Data Sheet'!BZ14</f>
        <v>60843</v>
      </c>
      <c r="AG15" s="48">
        <f t="shared" si="9"/>
        <v>38</v>
      </c>
      <c r="AH15" s="9"/>
      <c r="AI15" s="68">
        <f>AVERAGE('Helper Sheet'!C13:L13)</f>
        <v>15.694999999999999</v>
      </c>
      <c r="AJ15" s="9">
        <f t="shared" si="10"/>
        <v>143</v>
      </c>
      <c r="AK15" s="71">
        <f t="shared" si="11"/>
        <v>138</v>
      </c>
      <c r="AL15" s="7"/>
      <c r="AN15" s="7"/>
      <c r="AO15" s="7"/>
      <c r="AP15" s="13"/>
    </row>
    <row r="16" spans="2:42" x14ac:dyDescent="0.25">
      <c r="B16" t="s">
        <v>17</v>
      </c>
      <c r="C16" s="9" t="s">
        <v>459</v>
      </c>
      <c r="E16" s="47">
        <f>AVERAGE('Data Sheet'!O15:S15)</f>
        <v>279601512.39999998</v>
      </c>
      <c r="F16" s="48">
        <f t="shared" si="0"/>
        <v>297</v>
      </c>
      <c r="G16" s="5"/>
      <c r="H16" s="53">
        <f>('Data Sheet'!S15/'Data Sheet'!O15)^(1/5)-1</f>
        <v>5.268549354853902E-2</v>
      </c>
      <c r="I16" s="54">
        <f t="shared" si="1"/>
        <v>271</v>
      </c>
      <c r="J16" s="20"/>
      <c r="K16" s="53">
        <f>('Data Sheet'!N15/'Data Sheet'!E15)^(1/10)-1</f>
        <v>2.8991575762904453E-3</v>
      </c>
      <c r="L16" s="54">
        <f t="shared" si="2"/>
        <v>303</v>
      </c>
      <c r="M16" s="20"/>
      <c r="N16" s="53">
        <f>('Data Sheet'!AI15/'Data Sheet'!AE15)^(1/5)-1</f>
        <v>4.5589498056920474E-2</v>
      </c>
      <c r="O16" s="58">
        <f t="shared" si="3"/>
        <v>247</v>
      </c>
      <c r="P16" s="8"/>
      <c r="Q16" s="53">
        <f>('Data Sheet'!AT15/'Data Sheet'!AP15)^(1/5)-1</f>
        <v>-8.0526368653771607E-3</v>
      </c>
      <c r="R16" s="54">
        <f t="shared" si="4"/>
        <v>227</v>
      </c>
      <c r="S16" s="20"/>
      <c r="T16" s="62">
        <f>AVERAGE('Data Sheet'!AZ15:BD15)</f>
        <v>114617.60000000001</v>
      </c>
      <c r="U16" s="66">
        <f t="shared" si="5"/>
        <v>320</v>
      </c>
      <c r="V16" s="21"/>
      <c r="W16" s="53">
        <f>('Data Sheet'!BD15/'Data Sheet'!AZ15)^(1/5)-1</f>
        <v>-3.2496237590705634E-3</v>
      </c>
      <c r="X16" s="54">
        <f t="shared" si="6"/>
        <v>316</v>
      </c>
      <c r="Y16" s="20"/>
      <c r="Z16" s="47">
        <f>AVERAGE('Data Sheet'!BK15:BO15)</f>
        <v>1564.4349765841848</v>
      </c>
      <c r="AA16" s="48">
        <f t="shared" si="7"/>
        <v>246</v>
      </c>
      <c r="AB16" s="5"/>
      <c r="AC16" s="53">
        <f>('Data Sheet'!BZ15/'Data Sheet'!BV15)^(1/5)-1</f>
        <v>2.2075384041438273E-2</v>
      </c>
      <c r="AD16" s="54">
        <f t="shared" si="8"/>
        <v>268</v>
      </c>
      <c r="AE16" s="64"/>
      <c r="AF16" s="47">
        <f>'Data Sheet'!BZ15</f>
        <v>38394</v>
      </c>
      <c r="AG16" s="48">
        <f t="shared" si="9"/>
        <v>331</v>
      </c>
      <c r="AH16" s="9"/>
      <c r="AI16" s="68">
        <f>AVERAGE('Helper Sheet'!C14:L14)</f>
        <v>28.910000000000004</v>
      </c>
      <c r="AJ16" s="9">
        <f t="shared" si="10"/>
        <v>334</v>
      </c>
      <c r="AK16" s="71">
        <f t="shared" si="11"/>
        <v>324</v>
      </c>
      <c r="AL16" s="7"/>
      <c r="AN16" s="7"/>
      <c r="AO16" s="7"/>
      <c r="AP16" s="13"/>
    </row>
    <row r="17" spans="2:42" x14ac:dyDescent="0.25">
      <c r="B17" t="s">
        <v>18</v>
      </c>
      <c r="C17" s="9" t="s">
        <v>501</v>
      </c>
      <c r="E17" s="47">
        <f>AVERAGE('Data Sheet'!O16:S16)</f>
        <v>477678628.19999999</v>
      </c>
      <c r="F17" s="48">
        <f t="shared" si="0"/>
        <v>225</v>
      </c>
      <c r="G17" s="5"/>
      <c r="H17" s="53">
        <f>('Data Sheet'!S16/'Data Sheet'!O16)^(1/5)-1</f>
        <v>5.5746111173321511E-2</v>
      </c>
      <c r="I17" s="54">
        <f t="shared" si="1"/>
        <v>233</v>
      </c>
      <c r="J17" s="20"/>
      <c r="K17" s="53">
        <f>('Data Sheet'!N16/'Data Sheet'!E16)^(1/10)-1</f>
        <v>3.7592727338492615E-2</v>
      </c>
      <c r="L17" s="54">
        <f t="shared" si="2"/>
        <v>226</v>
      </c>
      <c r="M17" s="20"/>
      <c r="N17" s="53">
        <f>('Data Sheet'!AI16/'Data Sheet'!AE16)^(1/5)-1</f>
        <v>5.0105123491608783E-2</v>
      </c>
      <c r="O17" s="58">
        <f t="shared" si="3"/>
        <v>172</v>
      </c>
      <c r="P17" s="8"/>
      <c r="Q17" s="53">
        <f>('Data Sheet'!AT16/'Data Sheet'!AP16)^(1/5)-1</f>
        <v>-1.1696733744563148E-2</v>
      </c>
      <c r="R17" s="54">
        <f t="shared" si="4"/>
        <v>273</v>
      </c>
      <c r="S17" s="20"/>
      <c r="T17" s="62">
        <f>AVERAGE('Data Sheet'!AZ16:BD16)</f>
        <v>235628.4</v>
      </c>
      <c r="U17" s="66">
        <f t="shared" si="5"/>
        <v>192</v>
      </c>
      <c r="V17" s="21"/>
      <c r="W17" s="53">
        <f>('Data Sheet'!BD16/'Data Sheet'!AZ16)^(1/5)-1</f>
        <v>4.1077251172800811E-3</v>
      </c>
      <c r="X17" s="54">
        <f t="shared" si="6"/>
        <v>166</v>
      </c>
      <c r="Y17" s="20"/>
      <c r="Z17" s="47">
        <f>AVERAGE('Data Sheet'!BK16:BO16)</f>
        <v>1608.7537840472955</v>
      </c>
      <c r="AA17" s="48">
        <f t="shared" si="7"/>
        <v>231</v>
      </c>
      <c r="AB17" s="5"/>
      <c r="AC17" s="53">
        <f>('Data Sheet'!BZ16/'Data Sheet'!BV16)^(1/5)-1</f>
        <v>2.5810826956008448E-2</v>
      </c>
      <c r="AD17" s="54">
        <f t="shared" si="8"/>
        <v>169</v>
      </c>
      <c r="AE17" s="64"/>
      <c r="AF17" s="47">
        <f>'Data Sheet'!BZ16</f>
        <v>52686</v>
      </c>
      <c r="AG17" s="48">
        <f t="shared" si="9"/>
        <v>100</v>
      </c>
      <c r="AH17" s="9"/>
      <c r="AI17" s="68">
        <f>AVERAGE('Helper Sheet'!C15:L15)</f>
        <v>20.285000000000004</v>
      </c>
      <c r="AJ17" s="9">
        <f t="shared" si="10"/>
        <v>225</v>
      </c>
      <c r="AK17" s="71">
        <f t="shared" si="11"/>
        <v>217</v>
      </c>
      <c r="AL17" s="7"/>
      <c r="AN17" s="7"/>
      <c r="AO17" s="7"/>
      <c r="AP17" s="13"/>
    </row>
    <row r="18" spans="2:42" x14ac:dyDescent="0.25">
      <c r="B18" t="s">
        <v>19</v>
      </c>
      <c r="C18" s="9" t="s">
        <v>453</v>
      </c>
      <c r="E18" s="47">
        <f>AVERAGE('Data Sheet'!O17:S17)</f>
        <v>1418462956.2</v>
      </c>
      <c r="F18" s="48">
        <f t="shared" si="0"/>
        <v>105</v>
      </c>
      <c r="G18" s="5"/>
      <c r="H18" s="53">
        <f>('Data Sheet'!S17/'Data Sheet'!O17)^(1/5)-1</f>
        <v>7.3766364949319874E-2</v>
      </c>
      <c r="I18" s="54">
        <f t="shared" si="1"/>
        <v>43</v>
      </c>
      <c r="J18" s="20"/>
      <c r="K18" s="53">
        <f>('Data Sheet'!N17/'Data Sheet'!E17)^(1/10)-1</f>
        <v>9.3327502538812723E-2</v>
      </c>
      <c r="L18" s="54">
        <f t="shared" si="2"/>
        <v>85</v>
      </c>
      <c r="M18" s="20"/>
      <c r="N18" s="53">
        <f>('Data Sheet'!AI17/'Data Sheet'!AE17)^(1/5)-1</f>
        <v>5.4062276645668206E-2</v>
      </c>
      <c r="O18" s="58">
        <f t="shared" si="3"/>
        <v>122</v>
      </c>
      <c r="P18" s="8"/>
      <c r="Q18" s="53">
        <f>('Data Sheet'!AT17/'Data Sheet'!AP17)^(1/5)-1</f>
        <v>-6.7960550968132472E-3</v>
      </c>
      <c r="R18" s="54">
        <f t="shared" si="4"/>
        <v>208</v>
      </c>
      <c r="S18" s="20"/>
      <c r="T18" s="62">
        <f>AVERAGE('Data Sheet'!AZ17:BD17)</f>
        <v>454350.4</v>
      </c>
      <c r="U18" s="66">
        <f t="shared" si="5"/>
        <v>117</v>
      </c>
      <c r="V18" s="21"/>
      <c r="W18" s="53">
        <f>('Data Sheet'!BD17/'Data Sheet'!AZ17)^(1/5)-1</f>
        <v>8.0071699828425658E-3</v>
      </c>
      <c r="X18" s="54">
        <f t="shared" si="6"/>
        <v>97</v>
      </c>
      <c r="Y18" s="20"/>
      <c r="Z18" s="47">
        <f>AVERAGE('Data Sheet'!BK17:BO17)</f>
        <v>3355.5170295651915</v>
      </c>
      <c r="AA18" s="48">
        <f t="shared" si="7"/>
        <v>39</v>
      </c>
      <c r="AB18" s="5"/>
      <c r="AC18" s="53">
        <f>('Data Sheet'!BZ17/'Data Sheet'!BV17)^(1/5)-1</f>
        <v>3.1848924308010673E-2</v>
      </c>
      <c r="AD18" s="54">
        <f t="shared" si="8"/>
        <v>45</v>
      </c>
      <c r="AE18" s="64"/>
      <c r="AF18" s="47">
        <f>'Data Sheet'!BZ17</f>
        <v>47432</v>
      </c>
      <c r="AG18" s="48">
        <f t="shared" si="9"/>
        <v>185</v>
      </c>
      <c r="AH18" s="9"/>
      <c r="AI18" s="68">
        <f>AVERAGE('Helper Sheet'!C16:L16)</f>
        <v>11.57</v>
      </c>
      <c r="AJ18" s="9">
        <f t="shared" si="10"/>
        <v>72</v>
      </c>
      <c r="AK18" s="71">
        <f t="shared" si="11"/>
        <v>70</v>
      </c>
      <c r="AL18" s="7"/>
      <c r="AN18" s="7"/>
      <c r="AO18" s="7"/>
      <c r="AP18" s="13"/>
    </row>
    <row r="19" spans="2:42" x14ac:dyDescent="0.25">
      <c r="B19" t="s">
        <v>20</v>
      </c>
      <c r="C19" s="9" t="s">
        <v>454</v>
      </c>
      <c r="E19" s="47">
        <f>AVERAGE('Data Sheet'!O18:S18)</f>
        <v>516642493.60000002</v>
      </c>
      <c r="F19" s="48">
        <f t="shared" si="0"/>
        <v>216</v>
      </c>
      <c r="G19" s="5"/>
      <c r="H19" s="53">
        <f>('Data Sheet'!S18/'Data Sheet'!O18)^(1/5)-1</f>
        <v>6.2660822578427977E-2</v>
      </c>
      <c r="I19" s="54">
        <f t="shared" si="1"/>
        <v>152</v>
      </c>
      <c r="J19" s="20"/>
      <c r="K19" s="53">
        <f>('Data Sheet'!N18/'Data Sheet'!E18)^(1/10)-1</f>
        <v>9.4263387203798565E-2</v>
      </c>
      <c r="L19" s="54">
        <f t="shared" si="2"/>
        <v>83</v>
      </c>
      <c r="M19" s="20"/>
      <c r="N19" s="53">
        <f>('Data Sheet'!AI18/'Data Sheet'!AE18)^(1/5)-1</f>
        <v>5.0009645502624878E-2</v>
      </c>
      <c r="O19" s="58">
        <f t="shared" si="3"/>
        <v>173</v>
      </c>
      <c r="P19" s="8"/>
      <c r="Q19" s="53">
        <f>('Data Sheet'!AT18/'Data Sheet'!AP18)^(1/5)-1</f>
        <v>-1.1377402720651464E-3</v>
      </c>
      <c r="R19" s="54">
        <f t="shared" si="4"/>
        <v>126</v>
      </c>
      <c r="S19" s="20"/>
      <c r="T19" s="62">
        <f>AVERAGE('Data Sheet'!AZ18:BD18)</f>
        <v>208458.2</v>
      </c>
      <c r="U19" s="66">
        <f t="shared" si="5"/>
        <v>211</v>
      </c>
      <c r="V19" s="21"/>
      <c r="W19" s="53">
        <f>('Data Sheet'!BD18/'Data Sheet'!AZ18)^(1/5)-1</f>
        <v>1.0807237851623075E-2</v>
      </c>
      <c r="X19" s="54">
        <f t="shared" si="6"/>
        <v>67</v>
      </c>
      <c r="Y19" s="20"/>
      <c r="Z19" s="47">
        <f>AVERAGE('Data Sheet'!BK18:BO18)</f>
        <v>1896.233452547463</v>
      </c>
      <c r="AA19" s="48">
        <f t="shared" si="7"/>
        <v>174</v>
      </c>
      <c r="AB19" s="5"/>
      <c r="AC19" s="53">
        <f>('Data Sheet'!BZ18/'Data Sheet'!BV18)^(1/5)-1</f>
        <v>2.4846544287777661E-2</v>
      </c>
      <c r="AD19" s="54">
        <f t="shared" si="8"/>
        <v>196</v>
      </c>
      <c r="AE19" s="64"/>
      <c r="AF19" s="47">
        <f>'Data Sheet'!BZ18</f>
        <v>41495</v>
      </c>
      <c r="AG19" s="48">
        <f t="shared" si="9"/>
        <v>286</v>
      </c>
      <c r="AH19" s="9"/>
      <c r="AI19" s="68">
        <f>AVERAGE('Helper Sheet'!C17:L17)</f>
        <v>16.010000000000002</v>
      </c>
      <c r="AJ19" s="9">
        <f t="shared" si="10"/>
        <v>147</v>
      </c>
      <c r="AK19" s="71">
        <f t="shared" si="11"/>
        <v>142</v>
      </c>
      <c r="AL19" s="7"/>
      <c r="AN19" s="7"/>
      <c r="AO19" s="7"/>
      <c r="AP19" s="13"/>
    </row>
    <row r="20" spans="2:42" x14ac:dyDescent="0.25">
      <c r="B20" t="s">
        <v>21</v>
      </c>
      <c r="C20" s="9" t="s">
        <v>454</v>
      </c>
      <c r="E20" s="47">
        <f>AVERAGE('Data Sheet'!O19:S19)</f>
        <v>18544388726.200001</v>
      </c>
      <c r="F20" s="48">
        <f t="shared" si="0"/>
        <v>5</v>
      </c>
      <c r="G20" s="5"/>
      <c r="H20" s="53">
        <f>('Data Sheet'!S19/'Data Sheet'!O19)^(1/5)-1</f>
        <v>6.3463596277474776E-2</v>
      </c>
      <c r="I20" s="54">
        <f t="shared" si="1"/>
        <v>137</v>
      </c>
      <c r="J20" s="20"/>
      <c r="K20" s="53">
        <f>('Data Sheet'!N19/'Data Sheet'!E19)^(1/10)-1</f>
        <v>0.10639889563743155</v>
      </c>
      <c r="L20" s="54">
        <f t="shared" si="2"/>
        <v>67</v>
      </c>
      <c r="M20" s="20"/>
      <c r="N20" s="53">
        <f>('Data Sheet'!AI19/'Data Sheet'!AE19)^(1/5)-1</f>
        <v>4.8568376329665597E-2</v>
      </c>
      <c r="O20" s="58">
        <f t="shared" si="3"/>
        <v>196</v>
      </c>
      <c r="P20" s="8"/>
      <c r="Q20" s="53">
        <f>('Data Sheet'!AT19/'Data Sheet'!AP19)^(1/5)-1</f>
        <v>6.5283218296274814E-3</v>
      </c>
      <c r="R20" s="54">
        <f t="shared" si="4"/>
        <v>49</v>
      </c>
      <c r="S20" s="20"/>
      <c r="T20" s="62">
        <f>AVERAGE('Data Sheet'!AZ19:BD19)</f>
        <v>5862422.4000000004</v>
      </c>
      <c r="U20" s="66">
        <f t="shared" si="5"/>
        <v>9</v>
      </c>
      <c r="V20" s="21"/>
      <c r="W20" s="53">
        <f>('Data Sheet'!BD19/'Data Sheet'!AZ19)^(1/5)-1</f>
        <v>1.1491984804754329E-2</v>
      </c>
      <c r="X20" s="54">
        <f t="shared" si="6"/>
        <v>59</v>
      </c>
      <c r="Y20" s="20"/>
      <c r="Z20" s="47">
        <f>AVERAGE('Data Sheet'!BK19:BO19)</f>
        <v>2820.8575468562822</v>
      </c>
      <c r="AA20" s="48">
        <f t="shared" si="7"/>
        <v>65</v>
      </c>
      <c r="AB20" s="5"/>
      <c r="AC20" s="53">
        <f>('Data Sheet'!BZ19/'Data Sheet'!BV19)^(1/5)-1</f>
        <v>3.0888020680774675E-2</v>
      </c>
      <c r="AD20" s="54">
        <f t="shared" si="8"/>
        <v>55</v>
      </c>
      <c r="AE20" s="64"/>
      <c r="AF20" s="47">
        <f>'Data Sheet'!BZ19</f>
        <v>54557</v>
      </c>
      <c r="AG20" s="48">
        <f t="shared" si="9"/>
        <v>78</v>
      </c>
      <c r="AH20" s="9"/>
      <c r="AI20" s="68">
        <f>AVERAGE('Helper Sheet'!C18:L18)</f>
        <v>5.16</v>
      </c>
      <c r="AJ20" s="9">
        <f t="shared" si="10"/>
        <v>11</v>
      </c>
      <c r="AK20" s="71">
        <f t="shared" si="11"/>
        <v>11</v>
      </c>
      <c r="AL20" s="7"/>
      <c r="AN20" s="7"/>
      <c r="AO20" s="7"/>
      <c r="AP20" s="13"/>
    </row>
    <row r="21" spans="2:42" x14ac:dyDescent="0.25">
      <c r="B21" t="s">
        <v>22</v>
      </c>
      <c r="C21" s="9" t="s">
        <v>502</v>
      </c>
      <c r="E21" s="47">
        <f>AVERAGE('Data Sheet'!O20:S20)</f>
        <v>643534738.20000005</v>
      </c>
      <c r="F21" s="48">
        <f t="shared" si="0"/>
        <v>190</v>
      </c>
      <c r="G21" s="5"/>
      <c r="H21" s="53">
        <f>('Data Sheet'!S20/'Data Sheet'!O20)^(1/5)-1</f>
        <v>7.3296645290092055E-2</v>
      </c>
      <c r="I21" s="54">
        <f t="shared" si="1"/>
        <v>47</v>
      </c>
      <c r="J21" s="20"/>
      <c r="K21" s="53">
        <f>('Data Sheet'!N20/'Data Sheet'!E20)^(1/10)-1</f>
        <v>2.0723239696428308E-2</v>
      </c>
      <c r="L21" s="54">
        <f t="shared" si="2"/>
        <v>266</v>
      </c>
      <c r="M21" s="20"/>
      <c r="N21" s="53">
        <f>('Data Sheet'!AI20/'Data Sheet'!AE20)^(1/5)-1</f>
        <v>6.3328144930069108E-2</v>
      </c>
      <c r="O21" s="58">
        <f t="shared" si="3"/>
        <v>54</v>
      </c>
      <c r="P21" s="8"/>
      <c r="Q21" s="53">
        <f>('Data Sheet'!AT20/'Data Sheet'!AP20)^(1/5)-1</f>
        <v>-2.8711965882808999E-2</v>
      </c>
      <c r="R21" s="54">
        <f t="shared" si="4"/>
        <v>348</v>
      </c>
      <c r="S21" s="20"/>
      <c r="T21" s="62">
        <f>AVERAGE('Data Sheet'!AZ20:BD20)</f>
        <v>266105.40000000002</v>
      </c>
      <c r="U21" s="66">
        <f t="shared" si="5"/>
        <v>179</v>
      </c>
      <c r="V21" s="21"/>
      <c r="W21" s="53">
        <f>('Data Sheet'!BD20/'Data Sheet'!AZ20)^(1/5)-1</f>
        <v>-4.8462476486725858E-3</v>
      </c>
      <c r="X21" s="54">
        <f t="shared" si="6"/>
        <v>330</v>
      </c>
      <c r="Y21" s="20"/>
      <c r="Z21" s="47">
        <f>AVERAGE('Data Sheet'!BK20:BO20)</f>
        <v>1591.8540813173472</v>
      </c>
      <c r="AA21" s="48">
        <f t="shared" si="7"/>
        <v>236</v>
      </c>
      <c r="AB21" s="5"/>
      <c r="AC21" s="53">
        <f>('Data Sheet'!BZ20/'Data Sheet'!BV20)^(1/5)-1</f>
        <v>2.6506548312187794E-2</v>
      </c>
      <c r="AD21" s="54">
        <f t="shared" si="8"/>
        <v>151</v>
      </c>
      <c r="AE21" s="64"/>
      <c r="AF21" s="47">
        <f>'Data Sheet'!BZ20</f>
        <v>50631</v>
      </c>
      <c r="AG21" s="48">
        <f t="shared" si="9"/>
        <v>126</v>
      </c>
      <c r="AH21" s="9"/>
      <c r="AI21" s="68">
        <f>AVERAGE('Helper Sheet'!C19:L19)</f>
        <v>22.650000000000002</v>
      </c>
      <c r="AJ21" s="9">
        <f t="shared" si="10"/>
        <v>265</v>
      </c>
      <c r="AK21" s="71">
        <f t="shared" si="11"/>
        <v>256</v>
      </c>
      <c r="AL21" s="7"/>
      <c r="AN21" s="7"/>
      <c r="AO21" s="7"/>
      <c r="AP21" s="13"/>
    </row>
    <row r="22" spans="2:42" x14ac:dyDescent="0.25">
      <c r="B22" t="s">
        <v>23</v>
      </c>
      <c r="C22" s="9" t="s">
        <v>459</v>
      </c>
      <c r="E22" s="47">
        <f>AVERAGE('Data Sheet'!O21:S21)</f>
        <v>888042009</v>
      </c>
      <c r="F22" s="48">
        <f t="shared" si="0"/>
        <v>154</v>
      </c>
      <c r="G22" s="5"/>
      <c r="H22" s="53">
        <f>('Data Sheet'!S21/'Data Sheet'!O21)^(1/5)-1</f>
        <v>6.4221292609820901E-2</v>
      </c>
      <c r="I22" s="54">
        <f t="shared" si="1"/>
        <v>124</v>
      </c>
      <c r="J22" s="20"/>
      <c r="K22" s="53">
        <f>('Data Sheet'!N21/'Data Sheet'!E21)^(1/10)-1</f>
        <v>9.5863057960925646E-2</v>
      </c>
      <c r="L22" s="54">
        <f t="shared" si="2"/>
        <v>79</v>
      </c>
      <c r="M22" s="20"/>
      <c r="N22" s="53">
        <f>('Data Sheet'!AI21/'Data Sheet'!AE21)^(1/5)-1</f>
        <v>5.090096938115507E-2</v>
      </c>
      <c r="O22" s="58">
        <f t="shared" si="3"/>
        <v>162</v>
      </c>
      <c r="P22" s="8"/>
      <c r="Q22" s="53">
        <f>('Data Sheet'!AT21/'Data Sheet'!AP21)^(1/5)-1</f>
        <v>8.0848298337321545E-3</v>
      </c>
      <c r="R22" s="54">
        <f t="shared" si="4"/>
        <v>39</v>
      </c>
      <c r="S22" s="20"/>
      <c r="T22" s="62">
        <f>AVERAGE('Data Sheet'!AZ21:BD21)</f>
        <v>161152</v>
      </c>
      <c r="U22" s="66">
        <f t="shared" si="5"/>
        <v>254</v>
      </c>
      <c r="V22" s="21"/>
      <c r="W22" s="53">
        <f>('Data Sheet'!BD21/'Data Sheet'!AZ21)^(1/5)-1</f>
        <v>9.4873397633226109E-3</v>
      </c>
      <c r="X22" s="54">
        <f t="shared" si="6"/>
        <v>75</v>
      </c>
      <c r="Y22" s="20"/>
      <c r="Z22" s="47">
        <f>AVERAGE('Data Sheet'!BK21:BO21)</f>
        <v>3880.2839999741846</v>
      </c>
      <c r="AA22" s="48">
        <f t="shared" si="7"/>
        <v>20</v>
      </c>
      <c r="AB22" s="5"/>
      <c r="AC22" s="53">
        <f>('Data Sheet'!BZ21/'Data Sheet'!BV21)^(1/5)-1</f>
        <v>2.885387696244246E-2</v>
      </c>
      <c r="AD22" s="54">
        <f t="shared" si="8"/>
        <v>96</v>
      </c>
      <c r="AE22" s="64"/>
      <c r="AF22" s="47">
        <f>'Data Sheet'!BZ21</f>
        <v>39781</v>
      </c>
      <c r="AG22" s="48">
        <f t="shared" si="9"/>
        <v>319</v>
      </c>
      <c r="AH22" s="9"/>
      <c r="AI22" s="68">
        <f>AVERAGE('Helper Sheet'!C20:L20)</f>
        <v>13.475</v>
      </c>
      <c r="AJ22" s="9">
        <f t="shared" si="10"/>
        <v>98</v>
      </c>
      <c r="AK22" s="71">
        <f t="shared" si="11"/>
        <v>96</v>
      </c>
      <c r="AL22" s="7"/>
      <c r="AN22" s="7"/>
      <c r="AO22" s="7"/>
      <c r="AP22" s="13"/>
    </row>
    <row r="23" spans="2:42" x14ac:dyDescent="0.25">
      <c r="B23" t="s">
        <v>24</v>
      </c>
      <c r="C23" s="9" t="s">
        <v>503</v>
      </c>
      <c r="E23" s="47">
        <f>AVERAGE('Data Sheet'!O22:S22)</f>
        <v>1674942619.8</v>
      </c>
      <c r="F23" s="48">
        <f t="shared" si="0"/>
        <v>91</v>
      </c>
      <c r="G23" s="5"/>
      <c r="H23" s="53">
        <f>('Data Sheet'!S22/'Data Sheet'!O22)^(1/5)-1</f>
        <v>5.6778731101090552E-2</v>
      </c>
      <c r="I23" s="54">
        <f t="shared" si="1"/>
        <v>219</v>
      </c>
      <c r="J23" s="20"/>
      <c r="K23" s="53">
        <f>('Data Sheet'!N22/'Data Sheet'!E22)^(1/10)-1</f>
        <v>5.9091729017386907E-2</v>
      </c>
      <c r="L23" s="54">
        <f t="shared" si="2"/>
        <v>169</v>
      </c>
      <c r="M23" s="20"/>
      <c r="N23" s="53">
        <f>('Data Sheet'!AI22/'Data Sheet'!AE22)^(1/5)-1</f>
        <v>4.4070291827383201E-2</v>
      </c>
      <c r="O23" s="58">
        <f t="shared" si="3"/>
        <v>268</v>
      </c>
      <c r="P23" s="8"/>
      <c r="Q23" s="53">
        <f>('Data Sheet'!AT22/'Data Sheet'!AP22)^(1/5)-1</f>
        <v>-4.8618681115342177E-4</v>
      </c>
      <c r="R23" s="54">
        <f t="shared" si="4"/>
        <v>114</v>
      </c>
      <c r="S23" s="20"/>
      <c r="T23" s="62">
        <f>AVERAGE('Data Sheet'!AZ22:BD22)</f>
        <v>599616</v>
      </c>
      <c r="U23" s="66">
        <f t="shared" si="5"/>
        <v>93</v>
      </c>
      <c r="V23" s="21"/>
      <c r="W23" s="53">
        <f>('Data Sheet'!BD22/'Data Sheet'!AZ22)^(1/5)-1</f>
        <v>6.4980582117770691E-3</v>
      </c>
      <c r="X23" s="54">
        <f t="shared" si="6"/>
        <v>123</v>
      </c>
      <c r="Y23" s="20"/>
      <c r="Z23" s="47">
        <f>AVERAGE('Data Sheet'!BK22:BO22)</f>
        <v>2342.3666516663238</v>
      </c>
      <c r="AA23" s="48">
        <f t="shared" si="7"/>
        <v>106</v>
      </c>
      <c r="AB23" s="5"/>
      <c r="AC23" s="53">
        <f>('Data Sheet'!BZ22/'Data Sheet'!BV22)^(1/5)-1</f>
        <v>2.5962784871258471E-2</v>
      </c>
      <c r="AD23" s="54">
        <f t="shared" si="8"/>
        <v>164</v>
      </c>
      <c r="AE23" s="64"/>
      <c r="AF23" s="47">
        <f>'Data Sheet'!BZ22</f>
        <v>43638</v>
      </c>
      <c r="AG23" s="48">
        <f t="shared" si="9"/>
        <v>251</v>
      </c>
      <c r="AH23" s="9"/>
      <c r="AI23" s="68">
        <f>AVERAGE('Helper Sheet'!C21:L21)</f>
        <v>13.280000000000001</v>
      </c>
      <c r="AJ23" s="9">
        <f t="shared" si="10"/>
        <v>96</v>
      </c>
      <c r="AK23" s="71">
        <f t="shared" si="11"/>
        <v>94</v>
      </c>
      <c r="AL23" s="7"/>
      <c r="AN23" s="7"/>
      <c r="AO23" s="7"/>
      <c r="AP23" s="13"/>
    </row>
    <row r="24" spans="2:42" x14ac:dyDescent="0.25">
      <c r="B24" t="s">
        <v>25</v>
      </c>
      <c r="C24" s="9" t="s">
        <v>445</v>
      </c>
      <c r="E24" s="47">
        <f>AVERAGE('Data Sheet'!O23:S23)</f>
        <v>15794603385.4</v>
      </c>
      <c r="F24" s="48">
        <f t="shared" si="0"/>
        <v>8</v>
      </c>
      <c r="G24" s="5"/>
      <c r="H24" s="53">
        <f>('Data Sheet'!S23/'Data Sheet'!O23)^(1/5)-1</f>
        <v>7.0411058106797597E-2</v>
      </c>
      <c r="I24" s="54">
        <f t="shared" si="1"/>
        <v>69</v>
      </c>
      <c r="J24" s="20"/>
      <c r="K24" s="53">
        <f>('Data Sheet'!N23/'Data Sheet'!E23)^(1/10)-1</f>
        <v>0.12516889408335152</v>
      </c>
      <c r="L24" s="54">
        <f t="shared" si="2"/>
        <v>42</v>
      </c>
      <c r="M24" s="20"/>
      <c r="N24" s="53">
        <f>('Data Sheet'!AI23/'Data Sheet'!AE23)^(1/5)-1</f>
        <v>5.9702024716621338E-2</v>
      </c>
      <c r="O24" s="58">
        <f t="shared" si="3"/>
        <v>74</v>
      </c>
      <c r="P24" s="8"/>
      <c r="Q24" s="53">
        <f>('Data Sheet'!AT23/'Data Sheet'!AP23)^(1/5)-1</f>
        <v>1.7764170986444672E-2</v>
      </c>
      <c r="R24" s="54">
        <f t="shared" si="4"/>
        <v>8</v>
      </c>
      <c r="S24" s="20"/>
      <c r="T24" s="62">
        <f>AVERAGE('Data Sheet'!AZ23:BD23)</f>
        <v>2114441</v>
      </c>
      <c r="U24" s="66">
        <f t="shared" si="5"/>
        <v>31</v>
      </c>
      <c r="V24" s="21"/>
      <c r="W24" s="53">
        <f>('Data Sheet'!BD23/'Data Sheet'!AZ23)^(1/5)-1</f>
        <v>2.1524183145022802E-2</v>
      </c>
      <c r="X24" s="54">
        <f t="shared" si="6"/>
        <v>6</v>
      </c>
      <c r="Y24" s="20"/>
      <c r="Z24" s="47">
        <f>AVERAGE('Data Sheet'!BK23:BO23)</f>
        <v>5172.6633698790083</v>
      </c>
      <c r="AA24" s="48">
        <f t="shared" si="7"/>
        <v>7</v>
      </c>
      <c r="AB24" s="5"/>
      <c r="AC24" s="53">
        <f>('Data Sheet'!BZ23/'Data Sheet'!BV23)^(1/5)-1</f>
        <v>3.77951906244689E-2</v>
      </c>
      <c r="AD24" s="54">
        <f t="shared" si="8"/>
        <v>13</v>
      </c>
      <c r="AE24" s="64"/>
      <c r="AF24" s="47">
        <f>'Data Sheet'!BZ23</f>
        <v>61977</v>
      </c>
      <c r="AG24" s="48">
        <f t="shared" si="9"/>
        <v>35</v>
      </c>
      <c r="AH24" s="9"/>
      <c r="AI24" s="68">
        <f>AVERAGE('Helper Sheet'!C22:L22)</f>
        <v>2.1799999999999997</v>
      </c>
      <c r="AJ24" s="9">
        <f t="shared" si="10"/>
        <v>1</v>
      </c>
      <c r="AK24" s="71">
        <f t="shared" si="11"/>
        <v>1</v>
      </c>
      <c r="AL24" s="7"/>
      <c r="AN24" s="7"/>
      <c r="AO24" s="7"/>
      <c r="AP24" s="13"/>
    </row>
    <row r="25" spans="2:42" x14ac:dyDescent="0.25">
      <c r="B25" t="s">
        <v>26</v>
      </c>
      <c r="C25" s="9" t="s">
        <v>462</v>
      </c>
      <c r="E25" s="47">
        <f>AVERAGE('Data Sheet'!O24:S24)</f>
        <v>1445547651</v>
      </c>
      <c r="F25" s="48">
        <f t="shared" si="0"/>
        <v>103</v>
      </c>
      <c r="G25" s="5"/>
      <c r="H25" s="53">
        <f>('Data Sheet'!S24/'Data Sheet'!O24)^(1/5)-1</f>
        <v>6.8794244479854383E-2</v>
      </c>
      <c r="I25" s="54">
        <f t="shared" si="1"/>
        <v>81</v>
      </c>
      <c r="J25" s="20"/>
      <c r="K25" s="53">
        <f>('Data Sheet'!N24/'Data Sheet'!E24)^(1/10)-1</f>
        <v>3.5230619568026533E-2</v>
      </c>
      <c r="L25" s="54">
        <f t="shared" si="2"/>
        <v>238</v>
      </c>
      <c r="M25" s="20"/>
      <c r="N25" s="53">
        <f>('Data Sheet'!AI24/'Data Sheet'!AE24)^(1/5)-1</f>
        <v>5.7534324206868437E-2</v>
      </c>
      <c r="O25" s="58">
        <f t="shared" si="3"/>
        <v>90</v>
      </c>
      <c r="P25" s="8"/>
      <c r="Q25" s="53">
        <f>('Data Sheet'!AT24/'Data Sheet'!AP24)^(1/5)-1</f>
        <v>-5.6625546441424479E-4</v>
      </c>
      <c r="R25" s="54">
        <f t="shared" si="4"/>
        <v>117</v>
      </c>
      <c r="S25" s="20"/>
      <c r="T25" s="62">
        <f>AVERAGE('Data Sheet'!AZ24:BD24)</f>
        <v>887640.6</v>
      </c>
      <c r="U25" s="66">
        <f t="shared" si="5"/>
        <v>61</v>
      </c>
      <c r="V25" s="21"/>
      <c r="W25" s="53">
        <f>('Data Sheet'!BD24/'Data Sheet'!AZ24)^(1/5)-1</f>
        <v>5.458383818317758E-3</v>
      </c>
      <c r="X25" s="54">
        <f t="shared" si="6"/>
        <v>143</v>
      </c>
      <c r="Y25" s="20"/>
      <c r="Z25" s="47">
        <f>AVERAGE('Data Sheet'!BK24:BO24)</f>
        <v>1404.3838986810429</v>
      </c>
      <c r="AA25" s="48">
        <f t="shared" si="7"/>
        <v>278</v>
      </c>
      <c r="AB25" s="5"/>
      <c r="AC25" s="53">
        <f>('Data Sheet'!BZ24/'Data Sheet'!BV24)^(1/5)-1</f>
        <v>1.9181068445520699E-2</v>
      </c>
      <c r="AD25" s="54">
        <f t="shared" si="8"/>
        <v>313</v>
      </c>
      <c r="AE25" s="64"/>
      <c r="AF25" s="47">
        <f>'Data Sheet'!BZ24</f>
        <v>41843</v>
      </c>
      <c r="AG25" s="48">
        <f t="shared" si="9"/>
        <v>280</v>
      </c>
      <c r="AH25" s="9"/>
      <c r="AI25" s="68">
        <f>AVERAGE('Helper Sheet'!C23:L23)</f>
        <v>13.780000000000001</v>
      </c>
      <c r="AJ25" s="9">
        <f t="shared" si="10"/>
        <v>105</v>
      </c>
      <c r="AK25" s="71">
        <f t="shared" si="11"/>
        <v>102</v>
      </c>
      <c r="AL25" s="7"/>
      <c r="AN25" s="7"/>
      <c r="AO25" s="7"/>
      <c r="AP25" s="13"/>
    </row>
    <row r="26" spans="2:42" x14ac:dyDescent="0.25">
      <c r="B26" t="s">
        <v>27</v>
      </c>
      <c r="C26" s="9" t="s">
        <v>504</v>
      </c>
      <c r="E26" s="47">
        <f>AVERAGE('Data Sheet'!O25:S25)</f>
        <v>5423221864.1999998</v>
      </c>
      <c r="F26" s="48">
        <f t="shared" si="0"/>
        <v>35</v>
      </c>
      <c r="G26" s="5"/>
      <c r="H26" s="53">
        <f>('Data Sheet'!S25/'Data Sheet'!O25)^(1/5)-1</f>
        <v>4.8592619788029312E-2</v>
      </c>
      <c r="I26" s="54">
        <f t="shared" si="1"/>
        <v>313</v>
      </c>
      <c r="J26" s="20"/>
      <c r="K26" s="53">
        <f>('Data Sheet'!N25/'Data Sheet'!E25)^(1/10)-1</f>
        <v>-3.4776827932356924E-2</v>
      </c>
      <c r="L26" s="54">
        <f t="shared" si="2"/>
        <v>335</v>
      </c>
      <c r="M26" s="20"/>
      <c r="N26" s="53">
        <f>('Data Sheet'!AI25/'Data Sheet'!AE25)^(1/5)-1</f>
        <v>4.6659821135673907E-2</v>
      </c>
      <c r="O26" s="58">
        <f t="shared" si="3"/>
        <v>229</v>
      </c>
      <c r="P26" s="8"/>
      <c r="Q26" s="53">
        <f>('Data Sheet'!AT25/'Data Sheet'!AP25)^(1/5)-1</f>
        <v>-5.7147712369216563E-3</v>
      </c>
      <c r="R26" s="54">
        <f t="shared" si="4"/>
        <v>190</v>
      </c>
      <c r="S26" s="20"/>
      <c r="T26" s="62">
        <f>AVERAGE('Data Sheet'!AZ25:BD25)</f>
        <v>2796733.4</v>
      </c>
      <c r="U26" s="66">
        <f t="shared" si="5"/>
        <v>21</v>
      </c>
      <c r="V26" s="21"/>
      <c r="W26" s="53">
        <f>('Data Sheet'!BD25/'Data Sheet'!AZ25)^(1/5)-1</f>
        <v>7.1580676844118507E-4</v>
      </c>
      <c r="X26" s="54">
        <f t="shared" si="6"/>
        <v>238</v>
      </c>
      <c r="Y26" s="20"/>
      <c r="Z26" s="47">
        <f>AVERAGE('Data Sheet'!BK25:BO25)</f>
        <v>2056.4998340497668</v>
      </c>
      <c r="AA26" s="48">
        <f t="shared" si="7"/>
        <v>153</v>
      </c>
      <c r="AB26" s="5"/>
      <c r="AC26" s="53">
        <f>('Data Sheet'!BZ25/'Data Sheet'!BV25)^(1/5)-1</f>
        <v>2.6123974084628854E-2</v>
      </c>
      <c r="AD26" s="54">
        <f t="shared" si="8"/>
        <v>160</v>
      </c>
      <c r="AE26" s="64"/>
      <c r="AF26" s="47">
        <f>'Data Sheet'!BZ25</f>
        <v>63988</v>
      </c>
      <c r="AG26" s="48">
        <f t="shared" si="9"/>
        <v>27</v>
      </c>
      <c r="AH26" s="9"/>
      <c r="AI26" s="68">
        <f>AVERAGE('Helper Sheet'!C24:L24)</f>
        <v>14.64</v>
      </c>
      <c r="AJ26" s="9">
        <f t="shared" si="10"/>
        <v>122</v>
      </c>
      <c r="AK26" s="71">
        <f t="shared" si="11"/>
        <v>117</v>
      </c>
      <c r="AL26" s="7"/>
      <c r="AN26" s="7"/>
      <c r="AO26" s="7"/>
      <c r="AP26" s="13"/>
    </row>
    <row r="27" spans="2:42" x14ac:dyDescent="0.25">
      <c r="B27" t="s">
        <v>28</v>
      </c>
      <c r="C27" s="9" t="s">
        <v>505</v>
      </c>
      <c r="E27" s="47">
        <f>AVERAGE('Data Sheet'!O26:S26)</f>
        <v>294788977</v>
      </c>
      <c r="F27" s="48">
        <f t="shared" si="0"/>
        <v>290</v>
      </c>
      <c r="G27" s="5"/>
      <c r="H27" s="53">
        <f>('Data Sheet'!S26/'Data Sheet'!O26)^(1/5)-1</f>
        <v>4.753124853002233E-2</v>
      </c>
      <c r="I27" s="54">
        <f t="shared" si="1"/>
        <v>319</v>
      </c>
      <c r="J27" s="20"/>
      <c r="K27" s="53">
        <f>('Data Sheet'!N26/'Data Sheet'!E26)^(1/10)-1</f>
        <v>6.4880527051369485E-2</v>
      </c>
      <c r="L27" s="54">
        <f t="shared" si="2"/>
        <v>153</v>
      </c>
      <c r="M27" s="20"/>
      <c r="N27" s="53">
        <f>('Data Sheet'!AI26/'Data Sheet'!AE26)^(1/5)-1</f>
        <v>4.5096440686404282E-2</v>
      </c>
      <c r="O27" s="58">
        <f t="shared" si="3"/>
        <v>251</v>
      </c>
      <c r="P27" s="8"/>
      <c r="Q27" s="53">
        <f>('Data Sheet'!AT26/'Data Sheet'!AP26)^(1/5)-1</f>
        <v>-5.7639271273659531E-3</v>
      </c>
      <c r="R27" s="54">
        <f t="shared" si="4"/>
        <v>192</v>
      </c>
      <c r="S27" s="20"/>
      <c r="T27" s="62">
        <f>AVERAGE('Data Sheet'!AZ26:BD26)</f>
        <v>151774.39999999999</v>
      </c>
      <c r="U27" s="66">
        <f t="shared" si="5"/>
        <v>264</v>
      </c>
      <c r="V27" s="21"/>
      <c r="W27" s="53">
        <f>('Data Sheet'!BD26/'Data Sheet'!AZ26)^(1/5)-1</f>
        <v>2.8812647612985742E-4</v>
      </c>
      <c r="X27" s="54">
        <f t="shared" si="6"/>
        <v>247</v>
      </c>
      <c r="Y27" s="20"/>
      <c r="Z27" s="47">
        <f>AVERAGE('Data Sheet'!BK26:BO26)</f>
        <v>1080.2410675359308</v>
      </c>
      <c r="AA27" s="48">
        <f t="shared" si="7"/>
        <v>325</v>
      </c>
      <c r="AB27" s="5"/>
      <c r="AC27" s="53">
        <f>('Data Sheet'!BZ26/'Data Sheet'!BV26)^(1/5)-1</f>
        <v>2.6278771090731068E-2</v>
      </c>
      <c r="AD27" s="54">
        <f t="shared" si="8"/>
        <v>157</v>
      </c>
      <c r="AE27" s="64"/>
      <c r="AF27" s="47">
        <f>'Data Sheet'!BZ26</f>
        <v>43136</v>
      </c>
      <c r="AG27" s="48">
        <f t="shared" si="9"/>
        <v>257</v>
      </c>
      <c r="AH27" s="9"/>
      <c r="AI27" s="68">
        <f>AVERAGE('Helper Sheet'!C25:L25)</f>
        <v>24.759999999999998</v>
      </c>
      <c r="AJ27" s="9">
        <f t="shared" si="10"/>
        <v>296</v>
      </c>
      <c r="AK27" s="71">
        <f t="shared" si="11"/>
        <v>287</v>
      </c>
      <c r="AL27" s="7"/>
      <c r="AN27" s="7"/>
      <c r="AO27" s="7"/>
      <c r="AP27" s="13"/>
    </row>
    <row r="28" spans="2:42" x14ac:dyDescent="0.25">
      <c r="B28" t="s">
        <v>29</v>
      </c>
      <c r="C28" s="9" t="s">
        <v>506</v>
      </c>
      <c r="E28" s="47">
        <f>AVERAGE('Data Sheet'!O27:S27)</f>
        <v>521526108.19999999</v>
      </c>
      <c r="F28" s="48">
        <f t="shared" si="0"/>
        <v>214</v>
      </c>
      <c r="G28" s="5"/>
      <c r="H28" s="53">
        <f>('Data Sheet'!S27/'Data Sheet'!O27)^(1/5)-1</f>
        <v>4.9972645430635065E-2</v>
      </c>
      <c r="I28" s="54">
        <f t="shared" si="1"/>
        <v>298</v>
      </c>
      <c r="J28" s="20"/>
      <c r="K28" s="53">
        <f>('Data Sheet'!N27/'Data Sheet'!E27)^(1/10)-1</f>
        <v>3.8207607956223688E-2</v>
      </c>
      <c r="L28" s="54">
        <f t="shared" si="2"/>
        <v>224</v>
      </c>
      <c r="M28" s="20"/>
      <c r="N28" s="53">
        <f>('Data Sheet'!AI27/'Data Sheet'!AE27)^(1/5)-1</f>
        <v>4.1287486517455063E-2</v>
      </c>
      <c r="O28" s="58">
        <f t="shared" si="3"/>
        <v>301</v>
      </c>
      <c r="P28" s="8"/>
      <c r="Q28" s="53">
        <f>('Data Sheet'!AT27/'Data Sheet'!AP27)^(1/5)-1</f>
        <v>-2.6287001282383926E-2</v>
      </c>
      <c r="R28" s="54">
        <f t="shared" si="4"/>
        <v>344</v>
      </c>
      <c r="S28" s="20"/>
      <c r="T28" s="62">
        <f>AVERAGE('Data Sheet'!AZ27:BD27)</f>
        <v>213495.6</v>
      </c>
      <c r="U28" s="66">
        <f t="shared" si="5"/>
        <v>206</v>
      </c>
      <c r="V28" s="21"/>
      <c r="W28" s="53">
        <f>('Data Sheet'!BD27/'Data Sheet'!AZ27)^(1/5)-1</f>
        <v>-8.3082810598344992E-4</v>
      </c>
      <c r="X28" s="54">
        <f t="shared" si="6"/>
        <v>271</v>
      </c>
      <c r="Y28" s="20"/>
      <c r="Z28" s="47">
        <f>AVERAGE('Data Sheet'!BK27:BO27)</f>
        <v>2072.8303282203615</v>
      </c>
      <c r="AA28" s="48">
        <f t="shared" si="7"/>
        <v>150</v>
      </c>
      <c r="AB28" s="5"/>
      <c r="AC28" s="53">
        <f>('Data Sheet'!BZ27/'Data Sheet'!BV27)^(1/5)-1</f>
        <v>3.4148657583822128E-2</v>
      </c>
      <c r="AD28" s="54">
        <f t="shared" si="8"/>
        <v>31</v>
      </c>
      <c r="AE28" s="64"/>
      <c r="AF28" s="47">
        <f>'Data Sheet'!BZ27</f>
        <v>77435</v>
      </c>
      <c r="AG28" s="48">
        <f t="shared" si="9"/>
        <v>10</v>
      </c>
      <c r="AH28" s="9"/>
      <c r="AI28" s="68">
        <f>AVERAGE('Helper Sheet'!C26:L26)</f>
        <v>22.98</v>
      </c>
      <c r="AJ28" s="9">
        <f t="shared" si="10"/>
        <v>272</v>
      </c>
      <c r="AK28" s="71">
        <f t="shared" si="11"/>
        <v>263</v>
      </c>
      <c r="AL28" s="7"/>
      <c r="AN28" s="7"/>
      <c r="AO28" s="7"/>
      <c r="AP28" s="13"/>
    </row>
    <row r="29" spans="2:42" x14ac:dyDescent="0.25">
      <c r="B29" t="s">
        <v>30</v>
      </c>
      <c r="C29" s="9" t="s">
        <v>496</v>
      </c>
      <c r="E29" s="47">
        <f>AVERAGE('Data Sheet'!O28:S28)</f>
        <v>2286847869.8000002</v>
      </c>
      <c r="F29" s="48">
        <f t="shared" si="0"/>
        <v>72</v>
      </c>
      <c r="G29" s="5"/>
      <c r="H29" s="53">
        <f>('Data Sheet'!S28/'Data Sheet'!O28)^(1/5)-1</f>
        <v>4.8190625648258267E-2</v>
      </c>
      <c r="I29" s="54">
        <f t="shared" si="1"/>
        <v>315</v>
      </c>
      <c r="J29" s="20"/>
      <c r="K29" s="53">
        <f>('Data Sheet'!N28/'Data Sheet'!E28)^(1/10)-1</f>
        <v>-5.6664501726090277E-3</v>
      </c>
      <c r="L29" s="54">
        <f t="shared" si="2"/>
        <v>313</v>
      </c>
      <c r="M29" s="20"/>
      <c r="N29" s="53">
        <f>('Data Sheet'!AI28/'Data Sheet'!AE28)^(1/5)-1</f>
        <v>5.1397263588069286E-2</v>
      </c>
      <c r="O29" s="58">
        <f t="shared" si="3"/>
        <v>154</v>
      </c>
      <c r="P29" s="8"/>
      <c r="Q29" s="53">
        <f>('Data Sheet'!AT28/'Data Sheet'!AP28)^(1/5)-1</f>
        <v>-7.5979553651731591E-3</v>
      </c>
      <c r="R29" s="54">
        <f t="shared" si="4"/>
        <v>224</v>
      </c>
      <c r="S29" s="20"/>
      <c r="T29" s="62">
        <f>AVERAGE('Data Sheet'!AZ28:BD28)</f>
        <v>854319</v>
      </c>
      <c r="U29" s="66">
        <f t="shared" si="5"/>
        <v>65</v>
      </c>
      <c r="V29" s="21"/>
      <c r="W29" s="53">
        <f>('Data Sheet'!BD28/'Data Sheet'!AZ28)^(1/5)-1</f>
        <v>8.7186749147494247E-4</v>
      </c>
      <c r="X29" s="54">
        <f t="shared" si="6"/>
        <v>236</v>
      </c>
      <c r="Y29" s="20"/>
      <c r="Z29" s="47">
        <f>AVERAGE('Data Sheet'!BK28:BO28)</f>
        <v>1688.3881307531835</v>
      </c>
      <c r="AA29" s="48">
        <f t="shared" si="7"/>
        <v>215</v>
      </c>
      <c r="AB29" s="5"/>
      <c r="AC29" s="53">
        <f>('Data Sheet'!BZ28/'Data Sheet'!BV28)^(1/5)-1</f>
        <v>2.5027550775677199E-2</v>
      </c>
      <c r="AD29" s="54">
        <f t="shared" si="8"/>
        <v>192</v>
      </c>
      <c r="AE29" s="64"/>
      <c r="AF29" s="47">
        <f>'Data Sheet'!BZ28</f>
        <v>49439</v>
      </c>
      <c r="AG29" s="48">
        <f t="shared" si="9"/>
        <v>139</v>
      </c>
      <c r="AH29" s="9"/>
      <c r="AI29" s="68">
        <f>AVERAGE('Helper Sheet'!C27:L27)</f>
        <v>17.100000000000001</v>
      </c>
      <c r="AJ29" s="9">
        <f t="shared" si="10"/>
        <v>163</v>
      </c>
      <c r="AK29" s="71">
        <f t="shared" si="11"/>
        <v>157</v>
      </c>
      <c r="AL29" s="7"/>
      <c r="AN29" s="7"/>
      <c r="AO29" s="7"/>
      <c r="AP29" s="13"/>
    </row>
    <row r="30" spans="2:42" x14ac:dyDescent="0.25">
      <c r="B30" t="s">
        <v>31</v>
      </c>
      <c r="C30" s="9" t="s">
        <v>500</v>
      </c>
      <c r="E30" s="47">
        <f>AVERAGE('Data Sheet'!O29:S29)</f>
        <v>204446331.59999999</v>
      </c>
      <c r="F30" s="48">
        <f t="shared" si="0"/>
        <v>320</v>
      </c>
      <c r="G30" s="5"/>
      <c r="H30" s="53">
        <f>('Data Sheet'!S29/'Data Sheet'!O29)^(1/5)-1</f>
        <v>4.1874337313148047E-2</v>
      </c>
      <c r="I30" s="54">
        <f t="shared" si="1"/>
        <v>337</v>
      </c>
      <c r="J30" s="20"/>
      <c r="K30" s="53">
        <f>('Data Sheet'!N29/'Data Sheet'!E29)^(1/10)-1</f>
        <v>8.1737946666629702E-2</v>
      </c>
      <c r="L30" s="54">
        <f t="shared" si="2"/>
        <v>119</v>
      </c>
      <c r="M30" s="20"/>
      <c r="N30" s="53">
        <f>('Data Sheet'!AI29/'Data Sheet'!AE29)^(1/5)-1</f>
        <v>3.8499596298498417E-2</v>
      </c>
      <c r="O30" s="58">
        <f t="shared" si="3"/>
        <v>323</v>
      </c>
      <c r="P30" s="8"/>
      <c r="Q30" s="53">
        <f>('Data Sheet'!AT29/'Data Sheet'!AP29)^(1/5)-1</f>
        <v>-2.7437849706372863E-2</v>
      </c>
      <c r="R30" s="54">
        <f t="shared" si="4"/>
        <v>346</v>
      </c>
      <c r="S30" s="20"/>
      <c r="T30" s="62">
        <f>AVERAGE('Data Sheet'!AZ29:BD29)</f>
        <v>134211.79999999999</v>
      </c>
      <c r="U30" s="66">
        <f t="shared" si="5"/>
        <v>293</v>
      </c>
      <c r="V30" s="21"/>
      <c r="W30" s="53">
        <f>('Data Sheet'!BD29/'Data Sheet'!AZ29)^(1/5)-1</f>
        <v>-2.502610923694748E-4</v>
      </c>
      <c r="X30" s="54">
        <f t="shared" si="6"/>
        <v>262</v>
      </c>
      <c r="Y30" s="20"/>
      <c r="Z30" s="47">
        <f>AVERAGE('Data Sheet'!BK29:BO29)</f>
        <v>997.67433278123065</v>
      </c>
      <c r="AA30" s="48">
        <f t="shared" si="7"/>
        <v>331</v>
      </c>
      <c r="AB30" s="5"/>
      <c r="AC30" s="53">
        <f>('Data Sheet'!BZ29/'Data Sheet'!BV29)^(1/5)-1</f>
        <v>1.7016354266568445E-2</v>
      </c>
      <c r="AD30" s="54">
        <f t="shared" si="8"/>
        <v>327</v>
      </c>
      <c r="AE30" s="64"/>
      <c r="AF30" s="47">
        <f>'Data Sheet'!BZ29</f>
        <v>40257</v>
      </c>
      <c r="AG30" s="48">
        <f t="shared" si="9"/>
        <v>311</v>
      </c>
      <c r="AH30" s="9"/>
      <c r="AI30" s="68">
        <f>AVERAGE('Helper Sheet'!C28:L28)</f>
        <v>29.830000000000002</v>
      </c>
      <c r="AJ30" s="9">
        <f t="shared" si="10"/>
        <v>342</v>
      </c>
      <c r="AK30" s="71">
        <f t="shared" si="11"/>
        <v>332</v>
      </c>
      <c r="AL30" s="7"/>
      <c r="AN30" s="7"/>
      <c r="AO30" s="7"/>
      <c r="AP30" s="13"/>
    </row>
    <row r="31" spans="2:42" x14ac:dyDescent="0.25">
      <c r="B31" t="s">
        <v>32</v>
      </c>
      <c r="C31" s="9" t="s">
        <v>500</v>
      </c>
      <c r="E31" s="47">
        <f>AVERAGE('Data Sheet'!O30:S30)</f>
        <v>85495571.799999997</v>
      </c>
      <c r="F31" s="48">
        <f t="shared" si="0"/>
        <v>351</v>
      </c>
      <c r="G31" s="5"/>
      <c r="H31" s="53">
        <f>('Data Sheet'!S30/'Data Sheet'!O30)^(1/5)-1</f>
        <v>3.3335949447813817E-2</v>
      </c>
      <c r="I31" s="54">
        <f t="shared" si="1"/>
        <v>352</v>
      </c>
      <c r="J31" s="20"/>
      <c r="K31" s="53">
        <f>('Data Sheet'!N30/'Data Sheet'!E30)^(1/10)-1</f>
        <v>3.1691852744667237E-2</v>
      </c>
      <c r="L31" s="54">
        <f t="shared" si="2"/>
        <v>248</v>
      </c>
      <c r="M31" s="20"/>
      <c r="N31" s="53">
        <f>('Data Sheet'!AI30/'Data Sheet'!AE30)^(1/5)-1</f>
        <v>3.3547509077061832E-2</v>
      </c>
      <c r="O31" s="58">
        <f t="shared" si="3"/>
        <v>344</v>
      </c>
      <c r="P31" s="8"/>
      <c r="Q31" s="53">
        <f>('Data Sheet'!AT30/'Data Sheet'!AP30)^(1/5)-1</f>
        <v>-2.9427385771522929E-2</v>
      </c>
      <c r="R31" s="54">
        <f t="shared" si="4"/>
        <v>349</v>
      </c>
      <c r="S31" s="20"/>
      <c r="T31" s="62">
        <f>AVERAGE('Data Sheet'!AZ30:BD30)</f>
        <v>104104.2</v>
      </c>
      <c r="U31" s="66">
        <f t="shared" si="5"/>
        <v>327</v>
      </c>
      <c r="V31" s="21"/>
      <c r="W31" s="53">
        <f>('Data Sheet'!BD30/'Data Sheet'!AZ30)^(1/5)-1</f>
        <v>-4.0444805518303761E-3</v>
      </c>
      <c r="X31" s="54">
        <f t="shared" si="6"/>
        <v>322</v>
      </c>
      <c r="Y31" s="20"/>
      <c r="Z31" s="47">
        <f>AVERAGE('Data Sheet'!BK30:BO30)</f>
        <v>1132.0601783608279</v>
      </c>
      <c r="AA31" s="48">
        <f t="shared" si="7"/>
        <v>323</v>
      </c>
      <c r="AB31" s="5"/>
      <c r="AC31" s="53">
        <f>('Data Sheet'!BZ30/'Data Sheet'!BV30)^(1/5)-1</f>
        <v>2.5640997297593282E-2</v>
      </c>
      <c r="AD31" s="54">
        <f t="shared" si="8"/>
        <v>172</v>
      </c>
      <c r="AE31" s="64"/>
      <c r="AF31" s="47">
        <f>'Data Sheet'!BZ30</f>
        <v>43657</v>
      </c>
      <c r="AG31" s="48">
        <f t="shared" si="9"/>
        <v>250</v>
      </c>
      <c r="AH31" s="9"/>
      <c r="AI31" s="68">
        <f>AVERAGE('Helper Sheet'!C29:L29)</f>
        <v>31.925000000000001</v>
      </c>
      <c r="AJ31" s="9">
        <f t="shared" si="10"/>
        <v>351</v>
      </c>
      <c r="AK31" s="71">
        <f t="shared" si="11"/>
        <v>341</v>
      </c>
      <c r="AL31" s="7"/>
      <c r="AN31" s="7"/>
      <c r="AO31" s="7"/>
      <c r="AP31" s="13"/>
    </row>
    <row r="32" spans="2:42" x14ac:dyDescent="0.25">
      <c r="B32" t="s">
        <v>33</v>
      </c>
      <c r="C32" s="9" t="s">
        <v>445</v>
      </c>
      <c r="E32" s="47">
        <f>AVERAGE('Data Sheet'!O31:S31)</f>
        <v>1398447112</v>
      </c>
      <c r="F32" s="48">
        <f t="shared" si="0"/>
        <v>108</v>
      </c>
      <c r="G32" s="5"/>
      <c r="H32" s="53">
        <f>('Data Sheet'!S31/'Data Sheet'!O31)^(1/5)-1</f>
        <v>7.2156695404633986E-2</v>
      </c>
      <c r="I32" s="54">
        <f t="shared" si="1"/>
        <v>58</v>
      </c>
      <c r="J32" s="20"/>
      <c r="K32" s="53">
        <f>('Data Sheet'!N31/'Data Sheet'!E31)^(1/10)-1</f>
        <v>6.8058477610057677E-2</v>
      </c>
      <c r="L32" s="54">
        <f t="shared" si="2"/>
        <v>144</v>
      </c>
      <c r="M32" s="20"/>
      <c r="N32" s="53">
        <f>('Data Sheet'!AI31/'Data Sheet'!AE31)^(1/5)-1</f>
        <v>3.0617926962714037E-2</v>
      </c>
      <c r="O32" s="58">
        <f t="shared" si="3"/>
        <v>349</v>
      </c>
      <c r="P32" s="8"/>
      <c r="Q32" s="53">
        <f>('Data Sheet'!AT31/'Data Sheet'!AP31)^(1/5)-1</f>
        <v>-1.2328827693089628E-2</v>
      </c>
      <c r="R32" s="54">
        <f t="shared" si="4"/>
        <v>277</v>
      </c>
      <c r="S32" s="20"/>
      <c r="T32" s="62">
        <f>AVERAGE('Data Sheet'!AZ31:BD31)</f>
        <v>395174.2</v>
      </c>
      <c r="U32" s="66">
        <f t="shared" si="5"/>
        <v>136</v>
      </c>
      <c r="V32" s="21"/>
      <c r="W32" s="53">
        <f>('Data Sheet'!BD31/'Data Sheet'!AZ31)^(1/5)-1</f>
        <v>-1.1484589875776496E-3</v>
      </c>
      <c r="X32" s="54">
        <f t="shared" si="6"/>
        <v>282</v>
      </c>
      <c r="Y32" s="20"/>
      <c r="Z32" s="47">
        <f>AVERAGE('Data Sheet'!BK31:BO31)</f>
        <v>8550.3167809816186</v>
      </c>
      <c r="AA32" s="48">
        <f t="shared" si="7"/>
        <v>4</v>
      </c>
      <c r="AB32" s="5"/>
      <c r="AC32" s="53">
        <f>('Data Sheet'!BZ31/'Data Sheet'!BV31)^(1/5)-1</f>
        <v>1.6072210016018662E-2</v>
      </c>
      <c r="AD32" s="54">
        <f t="shared" si="8"/>
        <v>331</v>
      </c>
      <c r="AE32" s="64"/>
      <c r="AF32" s="47">
        <f>'Data Sheet'!BZ31</f>
        <v>45219</v>
      </c>
      <c r="AG32" s="48">
        <f t="shared" si="9"/>
        <v>221</v>
      </c>
      <c r="AH32" s="9"/>
      <c r="AI32" s="68">
        <f>AVERAGE('Helper Sheet'!C30:L30)</f>
        <v>19.669999999999998</v>
      </c>
      <c r="AJ32" s="9">
        <f t="shared" si="10"/>
        <v>215</v>
      </c>
      <c r="AK32" s="71">
        <f t="shared" si="11"/>
        <v>207</v>
      </c>
      <c r="AL32" s="7"/>
      <c r="AN32" s="7"/>
      <c r="AO32" s="7"/>
      <c r="AP32" s="13"/>
    </row>
    <row r="33" spans="2:42" x14ac:dyDescent="0.25">
      <c r="B33" t="s">
        <v>34</v>
      </c>
      <c r="C33" s="9" t="s">
        <v>457</v>
      </c>
      <c r="E33" s="47">
        <f>AVERAGE('Data Sheet'!O32:S32)</f>
        <v>819561881.20000005</v>
      </c>
      <c r="F33" s="48">
        <f t="shared" si="0"/>
        <v>161</v>
      </c>
      <c r="G33" s="5"/>
      <c r="H33" s="53">
        <f>('Data Sheet'!S32/'Data Sheet'!O32)^(1/5)-1</f>
        <v>6.4631729371802171E-2</v>
      </c>
      <c r="I33" s="54">
        <f t="shared" si="1"/>
        <v>119</v>
      </c>
      <c r="J33" s="20"/>
      <c r="K33" s="53">
        <f>('Data Sheet'!N32/'Data Sheet'!E32)^(1/10)-1</f>
        <v>7.2750802470860965E-2</v>
      </c>
      <c r="L33" s="54">
        <f t="shared" si="2"/>
        <v>136</v>
      </c>
      <c r="M33" s="20"/>
      <c r="N33" s="53">
        <f>('Data Sheet'!AI32/'Data Sheet'!AE32)^(1/5)-1</f>
        <v>4.6694268460124144E-2</v>
      </c>
      <c r="O33" s="58">
        <f t="shared" si="3"/>
        <v>227</v>
      </c>
      <c r="P33" s="8"/>
      <c r="Q33" s="53">
        <f>('Data Sheet'!AT32/'Data Sheet'!AP32)^(1/5)-1</f>
        <v>2.6484389302521283E-3</v>
      </c>
      <c r="R33" s="54">
        <f t="shared" si="4"/>
        <v>83</v>
      </c>
      <c r="S33" s="20"/>
      <c r="T33" s="62">
        <f>AVERAGE('Data Sheet'!AZ32:BD32)</f>
        <v>220821.4</v>
      </c>
      <c r="U33" s="66">
        <f t="shared" si="5"/>
        <v>200</v>
      </c>
      <c r="V33" s="21"/>
      <c r="W33" s="53">
        <f>('Data Sheet'!BD32/'Data Sheet'!AZ32)^(1/5)-1</f>
        <v>1.5922967509114372E-2</v>
      </c>
      <c r="X33" s="54">
        <f t="shared" si="6"/>
        <v>22</v>
      </c>
      <c r="Y33" s="20"/>
      <c r="Z33" s="47">
        <f>AVERAGE('Data Sheet'!BK32:BO32)</f>
        <v>2486.6915088453511</v>
      </c>
      <c r="AA33" s="48">
        <f t="shared" si="7"/>
        <v>89</v>
      </c>
      <c r="AB33" s="5"/>
      <c r="AC33" s="53">
        <f>('Data Sheet'!BZ32/'Data Sheet'!BV32)^(1/5)-1</f>
        <v>2.9909622706498329E-2</v>
      </c>
      <c r="AD33" s="54">
        <f t="shared" si="8"/>
        <v>76</v>
      </c>
      <c r="AE33" s="64"/>
      <c r="AF33" s="47">
        <f>'Data Sheet'!BZ32</f>
        <v>50915</v>
      </c>
      <c r="AG33" s="48">
        <f t="shared" si="9"/>
        <v>123</v>
      </c>
      <c r="AH33" s="9"/>
      <c r="AI33" s="68">
        <f>AVERAGE('Helper Sheet'!C31:L31)</f>
        <v>11.95</v>
      </c>
      <c r="AJ33" s="9">
        <f t="shared" si="10"/>
        <v>78</v>
      </c>
      <c r="AK33" s="71">
        <f t="shared" si="11"/>
        <v>76</v>
      </c>
      <c r="AL33" s="7"/>
      <c r="AN33" s="7"/>
      <c r="AO33" s="7"/>
      <c r="AP33" s="13"/>
    </row>
    <row r="34" spans="2:42" x14ac:dyDescent="0.25">
      <c r="B34" t="s">
        <v>35</v>
      </c>
      <c r="C34" s="9" t="s">
        <v>460</v>
      </c>
      <c r="E34" s="47">
        <f>AVERAGE('Data Sheet'!O33:S33)</f>
        <v>830767757</v>
      </c>
      <c r="F34" s="48">
        <f t="shared" si="0"/>
        <v>159</v>
      </c>
      <c r="G34" s="5"/>
      <c r="H34" s="53">
        <f>('Data Sheet'!S33/'Data Sheet'!O33)^(1/5)-1</f>
        <v>7.8414614239162628E-2</v>
      </c>
      <c r="I34" s="54">
        <f t="shared" si="1"/>
        <v>28</v>
      </c>
      <c r="J34" s="20"/>
      <c r="K34" s="53">
        <f>('Data Sheet'!N33/'Data Sheet'!E33)^(1/10)-1</f>
        <v>8.9920537915451071E-2</v>
      </c>
      <c r="L34" s="54">
        <f t="shared" si="2"/>
        <v>96</v>
      </c>
      <c r="M34" s="20"/>
      <c r="N34" s="53">
        <f>('Data Sheet'!AI33/'Data Sheet'!AE33)^(1/5)-1</f>
        <v>5.301465205583944E-2</v>
      </c>
      <c r="O34" s="58">
        <f t="shared" si="3"/>
        <v>131</v>
      </c>
      <c r="P34" s="8"/>
      <c r="Q34" s="53">
        <f>('Data Sheet'!AT33/'Data Sheet'!AP33)^(1/5)-1</f>
        <v>5.5444618890501118E-3</v>
      </c>
      <c r="R34" s="54">
        <f t="shared" si="4"/>
        <v>55</v>
      </c>
      <c r="S34" s="20"/>
      <c r="T34" s="62">
        <f>AVERAGE('Data Sheet'!AZ33:BD33)</f>
        <v>186250.6</v>
      </c>
      <c r="U34" s="66">
        <f t="shared" si="5"/>
        <v>223</v>
      </c>
      <c r="V34" s="21"/>
      <c r="W34" s="53">
        <f>('Data Sheet'!BD33/'Data Sheet'!AZ33)^(1/5)-1</f>
        <v>2.556987533598809E-2</v>
      </c>
      <c r="X34" s="54">
        <f t="shared" si="6"/>
        <v>4</v>
      </c>
      <c r="Y34" s="20"/>
      <c r="Z34" s="47">
        <f>AVERAGE('Data Sheet'!BK33:BO33)</f>
        <v>3358.2124962650428</v>
      </c>
      <c r="AA34" s="48">
        <f t="shared" si="7"/>
        <v>38</v>
      </c>
      <c r="AB34" s="5"/>
      <c r="AC34" s="53">
        <f>('Data Sheet'!BZ33/'Data Sheet'!BV33)^(1/5)-1</f>
        <v>3.5156253699778484E-2</v>
      </c>
      <c r="AD34" s="54">
        <f t="shared" si="8"/>
        <v>24</v>
      </c>
      <c r="AE34" s="64"/>
      <c r="AF34" s="47">
        <f>'Data Sheet'!BZ33</f>
        <v>56447</v>
      </c>
      <c r="AG34" s="48">
        <f t="shared" si="9"/>
        <v>63</v>
      </c>
      <c r="AH34" s="9"/>
      <c r="AI34" s="68">
        <f>AVERAGE('Helper Sheet'!C32:L32)</f>
        <v>9.65</v>
      </c>
      <c r="AJ34" s="9">
        <f t="shared" si="10"/>
        <v>47</v>
      </c>
      <c r="AK34" s="71">
        <f t="shared" si="11"/>
        <v>46</v>
      </c>
      <c r="AL34" s="7"/>
      <c r="AN34" s="7"/>
      <c r="AO34" s="7"/>
      <c r="AP34" s="13"/>
    </row>
    <row r="35" spans="2:42" x14ac:dyDescent="0.25">
      <c r="B35" t="s">
        <v>37</v>
      </c>
      <c r="C35" s="9" t="s">
        <v>507</v>
      </c>
      <c r="E35" s="47">
        <f>AVERAGE('Data Sheet'!O34:S34)</f>
        <v>411552960.19999999</v>
      </c>
      <c r="F35" s="48">
        <f t="shared" si="0"/>
        <v>248</v>
      </c>
      <c r="G35" s="5"/>
      <c r="H35" s="53">
        <f>('Data Sheet'!S34/'Data Sheet'!O34)^(1/5)-1</f>
        <v>8.215543052402241E-2</v>
      </c>
      <c r="I35" s="54">
        <f t="shared" si="1"/>
        <v>21</v>
      </c>
      <c r="J35" s="20"/>
      <c r="K35" s="53">
        <f>('Data Sheet'!N34/'Data Sheet'!E34)^(1/10)-1</f>
        <v>4.6684469537387141E-2</v>
      </c>
      <c r="L35" s="54">
        <f t="shared" si="2"/>
        <v>202</v>
      </c>
      <c r="M35" s="20"/>
      <c r="N35" s="53">
        <f>('Data Sheet'!AI34/'Data Sheet'!AE34)^(1/5)-1</f>
        <v>6.355528412898126E-2</v>
      </c>
      <c r="O35" s="58">
        <f t="shared" si="3"/>
        <v>52</v>
      </c>
      <c r="P35" s="8"/>
      <c r="Q35" s="53">
        <f>('Data Sheet'!AT34/'Data Sheet'!AP34)^(1/5)-1</f>
        <v>-4.4475327371836793E-3</v>
      </c>
      <c r="R35" s="54">
        <f t="shared" si="4"/>
        <v>175</v>
      </c>
      <c r="S35" s="20"/>
      <c r="T35" s="62">
        <f>AVERAGE('Data Sheet'!AZ34:BD34)</f>
        <v>179070.2</v>
      </c>
      <c r="U35" s="66">
        <f t="shared" si="5"/>
        <v>229</v>
      </c>
      <c r="V35" s="21"/>
      <c r="W35" s="53">
        <f>('Data Sheet'!BD34/'Data Sheet'!AZ34)^(1/5)-1</f>
        <v>5.9506333272576484E-3</v>
      </c>
      <c r="X35" s="54">
        <f t="shared" si="6"/>
        <v>135</v>
      </c>
      <c r="Y35" s="20"/>
      <c r="Z35" s="47">
        <f>AVERAGE('Data Sheet'!BK34:BO34)</f>
        <v>1847.3902090514162</v>
      </c>
      <c r="AA35" s="48">
        <f t="shared" si="7"/>
        <v>178</v>
      </c>
      <c r="AB35" s="5"/>
      <c r="AC35" s="53">
        <f>('Data Sheet'!BZ34/'Data Sheet'!BV34)^(1/5)-1</f>
        <v>2.3267037905545296E-2</v>
      </c>
      <c r="AD35" s="54">
        <f t="shared" si="8"/>
        <v>250</v>
      </c>
      <c r="AE35" s="64"/>
      <c r="AF35" s="47">
        <f>'Data Sheet'!BZ34</f>
        <v>53960</v>
      </c>
      <c r="AG35" s="48">
        <f t="shared" si="9"/>
        <v>88</v>
      </c>
      <c r="AH35" s="9"/>
      <c r="AI35" s="68">
        <f>AVERAGE('Helper Sheet'!C33:L33)</f>
        <v>17.580000000000002</v>
      </c>
      <c r="AJ35" s="9">
        <f t="shared" si="10"/>
        <v>175</v>
      </c>
      <c r="AK35" s="71">
        <f t="shared" si="11"/>
        <v>168</v>
      </c>
      <c r="AL35" s="7"/>
      <c r="AN35" s="7"/>
      <c r="AO35" s="7"/>
      <c r="AP35" s="13"/>
    </row>
    <row r="36" spans="2:42" x14ac:dyDescent="0.25">
      <c r="B36" t="s">
        <v>38</v>
      </c>
      <c r="C36" s="9" t="s">
        <v>494</v>
      </c>
      <c r="E36" s="47">
        <f>AVERAGE('Data Sheet'!O35:S35)</f>
        <v>417243378.80000001</v>
      </c>
      <c r="F36" s="48">
        <f t="shared" si="0"/>
        <v>244</v>
      </c>
      <c r="G36" s="5"/>
      <c r="H36" s="53">
        <f>('Data Sheet'!S35/'Data Sheet'!O35)^(1/5)-1</f>
        <v>8.8510586742690966E-2</v>
      </c>
      <c r="I36" s="54">
        <f t="shared" si="1"/>
        <v>7</v>
      </c>
      <c r="J36" s="20"/>
      <c r="K36" s="53">
        <f>('Data Sheet'!N35/'Data Sheet'!E35)^(1/10)-1</f>
        <v>-4.0618452356522061E-2</v>
      </c>
      <c r="L36" s="54">
        <f t="shared" si="2"/>
        <v>338</v>
      </c>
      <c r="M36" s="20"/>
      <c r="N36" s="53">
        <f>('Data Sheet'!AI35/'Data Sheet'!AE35)^(1/5)-1</f>
        <v>8.0344404942935377E-2</v>
      </c>
      <c r="O36" s="58">
        <f t="shared" si="3"/>
        <v>12</v>
      </c>
      <c r="P36" s="8"/>
      <c r="Q36" s="53">
        <f>('Data Sheet'!AT35/'Data Sheet'!AP35)^(1/5)-1</f>
        <v>-1.3472935739441194E-2</v>
      </c>
      <c r="R36" s="54">
        <f t="shared" si="4"/>
        <v>289</v>
      </c>
      <c r="S36" s="20"/>
      <c r="T36" s="62">
        <f>AVERAGE('Data Sheet'!AZ35:BD35)</f>
        <v>241874.2</v>
      </c>
      <c r="U36" s="66">
        <f t="shared" si="5"/>
        <v>190</v>
      </c>
      <c r="V36" s="21"/>
      <c r="W36" s="53">
        <f>('Data Sheet'!BD35/'Data Sheet'!AZ35)^(1/5)-1</f>
        <v>-5.4337470127356902E-3</v>
      </c>
      <c r="X36" s="54">
        <f t="shared" si="6"/>
        <v>335</v>
      </c>
      <c r="Y36" s="20"/>
      <c r="Z36" s="47">
        <f>AVERAGE('Data Sheet'!BK35:BO35)</f>
        <v>1745.1282331141297</v>
      </c>
      <c r="AA36" s="48">
        <f t="shared" si="7"/>
        <v>201</v>
      </c>
      <c r="AB36" s="5"/>
      <c r="AC36" s="53">
        <f>('Data Sheet'!BZ35/'Data Sheet'!BV35)^(1/5)-1</f>
        <v>2.9136545565839E-2</v>
      </c>
      <c r="AD36" s="54">
        <f t="shared" si="8"/>
        <v>88</v>
      </c>
      <c r="AE36" s="64"/>
      <c r="AF36" s="47">
        <f>'Data Sheet'!BZ35</f>
        <v>46484</v>
      </c>
      <c r="AG36" s="48">
        <f t="shared" si="9"/>
        <v>199</v>
      </c>
      <c r="AH36" s="9"/>
      <c r="AI36" s="68">
        <f>AVERAGE('Helper Sheet'!C34:L34)</f>
        <v>22.72</v>
      </c>
      <c r="AJ36" s="9">
        <f t="shared" si="10"/>
        <v>267</v>
      </c>
      <c r="AK36" s="71">
        <f t="shared" si="11"/>
        <v>258</v>
      </c>
      <c r="AL36" s="7"/>
      <c r="AN36" s="7"/>
      <c r="AO36" s="7"/>
      <c r="AP36" s="13"/>
    </row>
    <row r="37" spans="2:42" x14ac:dyDescent="0.25">
      <c r="B37" t="s">
        <v>39</v>
      </c>
      <c r="C37" s="9" t="s">
        <v>459</v>
      </c>
      <c r="E37" s="47">
        <f>AVERAGE('Data Sheet'!O36:S36)</f>
        <v>3195561534</v>
      </c>
      <c r="F37" s="48">
        <f t="shared" si="0"/>
        <v>50</v>
      </c>
      <c r="G37" s="5"/>
      <c r="H37" s="53">
        <f>('Data Sheet'!S36/'Data Sheet'!O36)^(1/5)-1</f>
        <v>6.1922664791647986E-2</v>
      </c>
      <c r="I37" s="54">
        <f t="shared" si="1"/>
        <v>161</v>
      </c>
      <c r="J37" s="20"/>
      <c r="K37" s="53">
        <f>('Data Sheet'!N36/'Data Sheet'!E36)^(1/10)-1</f>
        <v>8.5419863213241687E-2</v>
      </c>
      <c r="L37" s="54">
        <f t="shared" si="2"/>
        <v>107</v>
      </c>
      <c r="M37" s="20"/>
      <c r="N37" s="53">
        <f>('Data Sheet'!AI36/'Data Sheet'!AE36)^(1/5)-1</f>
        <v>4.8374694986190292E-2</v>
      </c>
      <c r="O37" s="58">
        <f t="shared" si="3"/>
        <v>197</v>
      </c>
      <c r="P37" s="8"/>
      <c r="Q37" s="53">
        <f>('Data Sheet'!AT36/'Data Sheet'!AP36)^(1/5)-1</f>
        <v>9.8106856076363158E-5</v>
      </c>
      <c r="R37" s="54">
        <f t="shared" si="4"/>
        <v>107</v>
      </c>
      <c r="S37" s="20"/>
      <c r="T37" s="62">
        <f>AVERAGE('Data Sheet'!AZ36:BD36)</f>
        <v>1085329.2</v>
      </c>
      <c r="U37" s="66">
        <f t="shared" si="5"/>
        <v>50</v>
      </c>
      <c r="V37" s="21"/>
      <c r="W37" s="53">
        <f>('Data Sheet'!BD36/'Data Sheet'!AZ36)^(1/5)-1</f>
        <v>1.9710026892192367E-3</v>
      </c>
      <c r="X37" s="54">
        <f t="shared" si="6"/>
        <v>214</v>
      </c>
      <c r="Y37" s="20"/>
      <c r="Z37" s="47">
        <f>AVERAGE('Data Sheet'!BK36:BO36)</f>
        <v>2150.8722346201234</v>
      </c>
      <c r="AA37" s="48">
        <f t="shared" si="7"/>
        <v>137</v>
      </c>
      <c r="AB37" s="5"/>
      <c r="AC37" s="53">
        <f>('Data Sheet'!BZ36/'Data Sheet'!BV36)^(1/5)-1</f>
        <v>2.9089136199465848E-2</v>
      </c>
      <c r="AD37" s="54">
        <f t="shared" si="8"/>
        <v>92</v>
      </c>
      <c r="AE37" s="64"/>
      <c r="AF37" s="47">
        <f>'Data Sheet'!BZ36</f>
        <v>53374</v>
      </c>
      <c r="AG37" s="48">
        <f t="shared" si="9"/>
        <v>92</v>
      </c>
      <c r="AH37" s="9"/>
      <c r="AI37" s="68">
        <f>AVERAGE('Helper Sheet'!C35:L35)</f>
        <v>11.564999999999998</v>
      </c>
      <c r="AJ37" s="9">
        <f t="shared" si="10"/>
        <v>71</v>
      </c>
      <c r="AK37" s="71">
        <f t="shared" si="11"/>
        <v>69</v>
      </c>
      <c r="AL37" s="7"/>
      <c r="AN37" s="7"/>
      <c r="AO37" s="7"/>
      <c r="AP37" s="13"/>
    </row>
    <row r="38" spans="2:42" x14ac:dyDescent="0.25">
      <c r="B38" t="s">
        <v>40</v>
      </c>
      <c r="C38" s="9" t="s">
        <v>508</v>
      </c>
      <c r="E38" s="47">
        <f>AVERAGE('Data Sheet'!O37:S37)</f>
        <v>551295718</v>
      </c>
      <c r="F38" s="48">
        <f t="shared" si="0"/>
        <v>207</v>
      </c>
      <c r="G38" s="5"/>
      <c r="H38" s="53">
        <f>('Data Sheet'!S37/'Data Sheet'!O37)^(1/5)-1</f>
        <v>8.2250092190974566E-2</v>
      </c>
      <c r="I38" s="54">
        <f t="shared" si="1"/>
        <v>20</v>
      </c>
      <c r="J38" s="20"/>
      <c r="K38" s="53">
        <f>('Data Sheet'!N37/'Data Sheet'!E37)^(1/10)-1</f>
        <v>4.9112881977810829E-3</v>
      </c>
      <c r="L38" s="54">
        <f t="shared" si="2"/>
        <v>297</v>
      </c>
      <c r="M38" s="20"/>
      <c r="N38" s="53">
        <f>('Data Sheet'!AI37/'Data Sheet'!AE37)^(1/5)-1</f>
        <v>4.91396194183229E-2</v>
      </c>
      <c r="O38" s="58">
        <f t="shared" si="3"/>
        <v>190</v>
      </c>
      <c r="P38" s="8"/>
      <c r="Q38" s="53">
        <f>('Data Sheet'!AT37/'Data Sheet'!AP37)^(1/5)-1</f>
        <v>-1.2928047419830668E-2</v>
      </c>
      <c r="R38" s="54">
        <f t="shared" si="4"/>
        <v>285</v>
      </c>
      <c r="S38" s="20"/>
      <c r="T38" s="62">
        <f>AVERAGE('Data Sheet'!AZ37:BD37)</f>
        <v>127580.2</v>
      </c>
      <c r="U38" s="66">
        <f t="shared" si="5"/>
        <v>299</v>
      </c>
      <c r="V38" s="21"/>
      <c r="W38" s="53">
        <f>('Data Sheet'!BD37/'Data Sheet'!AZ37)^(1/5)-1</f>
        <v>5.7176063129245058E-3</v>
      </c>
      <c r="X38" s="54">
        <f t="shared" si="6"/>
        <v>139</v>
      </c>
      <c r="Y38" s="20"/>
      <c r="Z38" s="47">
        <f>AVERAGE('Data Sheet'!BK37:BO37)</f>
        <v>2542.6808874610915</v>
      </c>
      <c r="AA38" s="48">
        <f t="shared" si="7"/>
        <v>84</v>
      </c>
      <c r="AB38" s="5"/>
      <c r="AC38" s="53">
        <f>('Data Sheet'!BZ37/'Data Sheet'!BV37)^(1/5)-1</f>
        <v>8.6738557001848626E-3</v>
      </c>
      <c r="AD38" s="54">
        <f t="shared" si="8"/>
        <v>348</v>
      </c>
      <c r="AE38" s="64"/>
      <c r="AF38" s="47">
        <f>'Data Sheet'!BZ37</f>
        <v>58254</v>
      </c>
      <c r="AG38" s="48">
        <f t="shared" si="9"/>
        <v>56</v>
      </c>
      <c r="AH38" s="9"/>
      <c r="AI38" s="68">
        <f>AVERAGE('Helper Sheet'!C36:L36)</f>
        <v>21.115000000000002</v>
      </c>
      <c r="AJ38" s="9">
        <f t="shared" si="10"/>
        <v>238</v>
      </c>
      <c r="AK38" s="71">
        <f t="shared" si="11"/>
        <v>230</v>
      </c>
      <c r="AL38" s="7"/>
      <c r="AN38" s="7"/>
      <c r="AO38" s="7"/>
      <c r="AP38" s="13"/>
    </row>
    <row r="39" spans="2:42" x14ac:dyDescent="0.25">
      <c r="B39" t="s">
        <v>41</v>
      </c>
      <c r="C39" s="9" t="s">
        <v>509</v>
      </c>
      <c r="E39" s="47">
        <f>AVERAGE('Data Sheet'!O38:S38)</f>
        <v>426242098.39999998</v>
      </c>
      <c r="F39" s="48">
        <f t="shared" si="0"/>
        <v>241</v>
      </c>
      <c r="G39" s="5"/>
      <c r="H39" s="53">
        <f>('Data Sheet'!S38/'Data Sheet'!O38)^(1/5)-1</f>
        <v>5.1145378169172417E-2</v>
      </c>
      <c r="I39" s="54">
        <f t="shared" si="1"/>
        <v>286</v>
      </c>
      <c r="J39" s="20"/>
      <c r="K39" s="53">
        <f>('Data Sheet'!N38/'Data Sheet'!E38)^(1/10)-1</f>
        <v>8.0437739729625202E-2</v>
      </c>
      <c r="L39" s="54">
        <f t="shared" si="2"/>
        <v>123</v>
      </c>
      <c r="M39" s="20"/>
      <c r="N39" s="53">
        <f>('Data Sheet'!AI38/'Data Sheet'!AE38)^(1/5)-1</f>
        <v>4.490655971508839E-2</v>
      </c>
      <c r="O39" s="58">
        <f t="shared" si="3"/>
        <v>256</v>
      </c>
      <c r="P39" s="8"/>
      <c r="Q39" s="53">
        <f>('Data Sheet'!AT38/'Data Sheet'!AP38)^(1/5)-1</f>
        <v>-9.887823707851906E-3</v>
      </c>
      <c r="R39" s="54">
        <f t="shared" si="4"/>
        <v>254</v>
      </c>
      <c r="S39" s="20"/>
      <c r="T39" s="62">
        <f>AVERAGE('Data Sheet'!AZ38:BD38)</f>
        <v>166785</v>
      </c>
      <c r="U39" s="66">
        <f t="shared" si="5"/>
        <v>247</v>
      </c>
      <c r="V39" s="21"/>
      <c r="W39" s="53">
        <f>('Data Sheet'!BD38/'Data Sheet'!AZ38)^(1/5)-1</f>
        <v>2.1700753406346251E-3</v>
      </c>
      <c r="X39" s="54">
        <f t="shared" si="6"/>
        <v>208</v>
      </c>
      <c r="Y39" s="20"/>
      <c r="Z39" s="47">
        <f>AVERAGE('Data Sheet'!BK38:BO38)</f>
        <v>1819.1126733393357</v>
      </c>
      <c r="AA39" s="48">
        <f t="shared" si="7"/>
        <v>181</v>
      </c>
      <c r="AB39" s="5"/>
      <c r="AC39" s="53">
        <f>('Data Sheet'!BZ38/'Data Sheet'!BV38)^(1/5)-1</f>
        <v>2.5336467475161939E-2</v>
      </c>
      <c r="AD39" s="54">
        <f t="shared" si="8"/>
        <v>184</v>
      </c>
      <c r="AE39" s="64"/>
      <c r="AF39" s="47">
        <f>'Data Sheet'!BZ38</f>
        <v>39517</v>
      </c>
      <c r="AG39" s="48">
        <f t="shared" si="9"/>
        <v>323</v>
      </c>
      <c r="AH39" s="9"/>
      <c r="AI39" s="68">
        <f>AVERAGE('Helper Sheet'!C37:L37)</f>
        <v>23.290000000000003</v>
      </c>
      <c r="AJ39" s="9">
        <f t="shared" si="10"/>
        <v>276</v>
      </c>
      <c r="AK39" s="71">
        <f t="shared" si="11"/>
        <v>267</v>
      </c>
      <c r="AL39" s="7"/>
      <c r="AN39" s="7"/>
      <c r="AO39" s="7"/>
      <c r="AP39" s="13"/>
    </row>
    <row r="40" spans="2:42" x14ac:dyDescent="0.25">
      <c r="B40" t="s">
        <v>42</v>
      </c>
      <c r="C40" s="9" t="s">
        <v>510</v>
      </c>
      <c r="E40" s="47">
        <f>AVERAGE('Data Sheet'!O39:S39)</f>
        <v>625618357.39999998</v>
      </c>
      <c r="F40" s="48">
        <f t="shared" si="0"/>
        <v>195</v>
      </c>
      <c r="G40" s="5"/>
      <c r="H40" s="53">
        <f>('Data Sheet'!S39/'Data Sheet'!O39)^(1/5)-1</f>
        <v>8.153536422839136E-2</v>
      </c>
      <c r="I40" s="54">
        <f t="shared" si="1"/>
        <v>22</v>
      </c>
      <c r="J40" s="20"/>
      <c r="K40" s="53">
        <f>('Data Sheet'!N39/'Data Sheet'!E39)^(1/10)-1</f>
        <v>5.1920288625669553E-2</v>
      </c>
      <c r="L40" s="54">
        <f t="shared" si="2"/>
        <v>187</v>
      </c>
      <c r="M40" s="20"/>
      <c r="N40" s="53">
        <f>('Data Sheet'!AI39/'Data Sheet'!AE39)^(1/5)-1</f>
        <v>5.9622824232230309E-2</v>
      </c>
      <c r="O40" s="58">
        <f t="shared" si="3"/>
        <v>75</v>
      </c>
      <c r="P40" s="8"/>
      <c r="Q40" s="53">
        <f>('Data Sheet'!AT39/'Data Sheet'!AP39)^(1/5)-1</f>
        <v>2.4840384425082185E-3</v>
      </c>
      <c r="R40" s="54">
        <f t="shared" si="4"/>
        <v>85</v>
      </c>
      <c r="S40" s="20"/>
      <c r="T40" s="62">
        <f>AVERAGE('Data Sheet'!AZ39:BD39)</f>
        <v>167295.79999999999</v>
      </c>
      <c r="U40" s="66">
        <f t="shared" si="5"/>
        <v>246</v>
      </c>
      <c r="V40" s="21"/>
      <c r="W40" s="53">
        <f>('Data Sheet'!BD39/'Data Sheet'!AZ39)^(1/5)-1</f>
        <v>4.9865790306848901E-3</v>
      </c>
      <c r="X40" s="54">
        <f t="shared" si="6"/>
        <v>154</v>
      </c>
      <c r="Y40" s="20"/>
      <c r="Z40" s="47">
        <f>AVERAGE('Data Sheet'!BK39:BO39)</f>
        <v>3046.2515158533729</v>
      </c>
      <c r="AA40" s="48">
        <f t="shared" si="7"/>
        <v>45</v>
      </c>
      <c r="AB40" s="5"/>
      <c r="AC40" s="53">
        <f>('Data Sheet'!BZ39/'Data Sheet'!BV39)^(1/5)-1</f>
        <v>3.5271471101337326E-2</v>
      </c>
      <c r="AD40" s="54">
        <f t="shared" si="8"/>
        <v>21</v>
      </c>
      <c r="AE40" s="64"/>
      <c r="AF40" s="47">
        <f>'Data Sheet'!BZ39</f>
        <v>43411</v>
      </c>
      <c r="AG40" s="48">
        <f t="shared" si="9"/>
        <v>252</v>
      </c>
      <c r="AH40" s="9"/>
      <c r="AI40" s="68">
        <f>AVERAGE('Helper Sheet'!C38:L38)</f>
        <v>15.209999999999999</v>
      </c>
      <c r="AJ40" s="9">
        <f t="shared" si="10"/>
        <v>135</v>
      </c>
      <c r="AK40" s="71">
        <f t="shared" si="11"/>
        <v>130</v>
      </c>
      <c r="AL40" s="7"/>
      <c r="AN40" s="7"/>
      <c r="AO40" s="7"/>
      <c r="AP40" s="13"/>
    </row>
    <row r="41" spans="2:42" x14ac:dyDescent="0.25">
      <c r="B41" t="s">
        <v>43</v>
      </c>
      <c r="C41" s="9" t="s">
        <v>511</v>
      </c>
      <c r="E41" s="47">
        <f>AVERAGE('Data Sheet'!O40:S40)</f>
        <v>371575600.19999999</v>
      </c>
      <c r="F41" s="48">
        <f t="shared" si="0"/>
        <v>264</v>
      </c>
      <c r="G41" s="5"/>
      <c r="H41" s="53">
        <f>('Data Sheet'!S40/'Data Sheet'!O40)^(1/5)-1</f>
        <v>6.4743058665947872E-2</v>
      </c>
      <c r="I41" s="54">
        <f t="shared" si="1"/>
        <v>115</v>
      </c>
      <c r="J41" s="20"/>
      <c r="K41" s="53">
        <f>('Data Sheet'!N40/'Data Sheet'!E40)^(1/10)-1</f>
        <v>0.13739237943833049</v>
      </c>
      <c r="L41" s="54">
        <f t="shared" si="2"/>
        <v>29</v>
      </c>
      <c r="M41" s="20"/>
      <c r="N41" s="53">
        <f>('Data Sheet'!AI40/'Data Sheet'!AE40)^(1/5)-1</f>
        <v>7.1153995566810568E-2</v>
      </c>
      <c r="O41" s="58">
        <f t="shared" si="3"/>
        <v>26</v>
      </c>
      <c r="P41" s="8"/>
      <c r="Q41" s="53">
        <f>('Data Sheet'!AT40/'Data Sheet'!AP40)^(1/5)-1</f>
        <v>-1.6470588234933192E-2</v>
      </c>
      <c r="R41" s="54">
        <f t="shared" si="4"/>
        <v>316</v>
      </c>
      <c r="S41" s="20"/>
      <c r="T41" s="62">
        <f>AVERAGE('Data Sheet'!AZ40:BD40)</f>
        <v>172578.4</v>
      </c>
      <c r="U41" s="66">
        <f t="shared" si="5"/>
        <v>238</v>
      </c>
      <c r="V41" s="21"/>
      <c r="W41" s="53">
        <f>('Data Sheet'!BD40/'Data Sheet'!AZ40)^(1/5)-1</f>
        <v>-1.8830057931089605E-3</v>
      </c>
      <c r="X41" s="54">
        <f t="shared" si="6"/>
        <v>294</v>
      </c>
      <c r="Y41" s="20"/>
      <c r="Z41" s="47">
        <f>AVERAGE('Data Sheet'!BK40:BO40)</f>
        <v>1224.8010021471418</v>
      </c>
      <c r="AA41" s="48">
        <f t="shared" si="7"/>
        <v>311</v>
      </c>
      <c r="AB41" s="5"/>
      <c r="AC41" s="53">
        <f>('Data Sheet'!BZ40/'Data Sheet'!BV40)^(1/5)-1</f>
        <v>1.5073064808413861E-2</v>
      </c>
      <c r="AD41" s="54">
        <f t="shared" si="8"/>
        <v>341</v>
      </c>
      <c r="AE41" s="64"/>
      <c r="AF41" s="47">
        <f>'Data Sheet'!BZ40</f>
        <v>49602</v>
      </c>
      <c r="AG41" s="48">
        <f t="shared" si="9"/>
        <v>136</v>
      </c>
      <c r="AH41" s="9"/>
      <c r="AI41" s="68">
        <f>AVERAGE('Helper Sheet'!C39:L39)</f>
        <v>24.130000000000003</v>
      </c>
      <c r="AJ41" s="9">
        <f t="shared" si="10"/>
        <v>292</v>
      </c>
      <c r="AK41" s="71">
        <f t="shared" si="11"/>
        <v>283</v>
      </c>
      <c r="AL41" s="7"/>
      <c r="AN41" s="7"/>
      <c r="AO41" s="7"/>
      <c r="AP41" s="13"/>
    </row>
    <row r="42" spans="2:42" x14ac:dyDescent="0.25">
      <c r="B42" t="s">
        <v>44</v>
      </c>
      <c r="C42" s="9" t="s">
        <v>512</v>
      </c>
      <c r="E42" s="47">
        <f>AVERAGE('Data Sheet'!O41:S41)</f>
        <v>3305889333.5999999</v>
      </c>
      <c r="F42" s="48">
        <f t="shared" si="0"/>
        <v>49</v>
      </c>
      <c r="G42" s="5"/>
      <c r="H42" s="53">
        <f>('Data Sheet'!S41/'Data Sheet'!O41)^(1/5)-1</f>
        <v>4.9438373006551739E-2</v>
      </c>
      <c r="I42" s="54">
        <f t="shared" si="1"/>
        <v>302</v>
      </c>
      <c r="J42" s="20"/>
      <c r="K42" s="53">
        <f>('Data Sheet'!N41/'Data Sheet'!E41)^(1/10)-1</f>
        <v>0.15266990223849741</v>
      </c>
      <c r="L42" s="54">
        <f t="shared" si="2"/>
        <v>13</v>
      </c>
      <c r="M42" s="20"/>
      <c r="N42" s="53">
        <f>('Data Sheet'!AI41/'Data Sheet'!AE41)^(1/5)-1</f>
        <v>5.1058395931338207E-2</v>
      </c>
      <c r="O42" s="58">
        <f t="shared" si="3"/>
        <v>159</v>
      </c>
      <c r="P42" s="8"/>
      <c r="Q42" s="53">
        <f>('Data Sheet'!AT41/'Data Sheet'!AP41)^(1/5)-1</f>
        <v>2.3997989204914028E-2</v>
      </c>
      <c r="R42" s="54">
        <f t="shared" si="4"/>
        <v>6</v>
      </c>
      <c r="S42" s="20"/>
      <c r="T42" s="62">
        <f>AVERAGE('Data Sheet'!AZ41:BD41)</f>
        <v>710744</v>
      </c>
      <c r="U42" s="66">
        <f t="shared" si="5"/>
        <v>79</v>
      </c>
      <c r="V42" s="21"/>
      <c r="W42" s="53">
        <f>('Data Sheet'!BD41/'Data Sheet'!AZ41)^(1/5)-1</f>
        <v>2.1187213203535338E-2</v>
      </c>
      <c r="X42" s="54">
        <f t="shared" si="6"/>
        <v>8</v>
      </c>
      <c r="Y42" s="20"/>
      <c r="Z42" s="47">
        <f>AVERAGE('Data Sheet'!BK41:BO41)</f>
        <v>3456.2015547848146</v>
      </c>
      <c r="AA42" s="48">
        <f t="shared" si="7"/>
        <v>33</v>
      </c>
      <c r="AB42" s="5"/>
      <c r="AC42" s="53">
        <f>('Data Sheet'!BZ41/'Data Sheet'!BV41)^(1/5)-1</f>
        <v>2.9808440123278324E-2</v>
      </c>
      <c r="AD42" s="54">
        <f t="shared" si="8"/>
        <v>78</v>
      </c>
      <c r="AE42" s="64"/>
      <c r="AF42" s="47">
        <f>'Data Sheet'!BZ41</f>
        <v>47881</v>
      </c>
      <c r="AG42" s="48">
        <f t="shared" si="9"/>
        <v>171</v>
      </c>
      <c r="AH42" s="9"/>
      <c r="AI42" s="68">
        <f>AVERAGE('Helper Sheet'!C40:L40)</f>
        <v>6.3450000000000006</v>
      </c>
      <c r="AJ42" s="9">
        <f t="shared" si="10"/>
        <v>19</v>
      </c>
      <c r="AK42" s="71">
        <f t="shared" si="11"/>
        <v>18</v>
      </c>
      <c r="AL42" s="7"/>
      <c r="AN42" s="7"/>
      <c r="AO42" s="7"/>
      <c r="AP42" s="13"/>
    </row>
    <row r="43" spans="2:42" x14ac:dyDescent="0.25">
      <c r="B43" t="s">
        <v>513</v>
      </c>
      <c r="C43" s="9" t="s">
        <v>506</v>
      </c>
      <c r="E43" s="47">
        <f>AVERAGE('Data Sheet'!O42:S42)</f>
        <v>9919659096.3999996</v>
      </c>
      <c r="F43" s="48">
        <f t="shared" si="0"/>
        <v>19</v>
      </c>
      <c r="G43" s="5"/>
      <c r="H43" s="53">
        <f>('Data Sheet'!S42/'Data Sheet'!O42)^(1/5)-1</f>
        <v>7.5987437879136532E-2</v>
      </c>
      <c r="I43" s="54">
        <f t="shared" si="1"/>
        <v>35</v>
      </c>
      <c r="J43" s="20"/>
      <c r="K43" s="53">
        <f>('Data Sheet'!N42/'Data Sheet'!E42)^(1/10)-1</f>
        <v>1.6824779818810809E-2</v>
      </c>
      <c r="L43" s="54">
        <f t="shared" si="2"/>
        <v>273</v>
      </c>
      <c r="M43" s="20"/>
      <c r="N43" s="53">
        <f>('Data Sheet'!AI42/'Data Sheet'!AE42)^(1/5)-1</f>
        <v>5.2981867786745962E-2</v>
      </c>
      <c r="O43" s="58">
        <f t="shared" si="3"/>
        <v>133</v>
      </c>
      <c r="P43" s="8"/>
      <c r="Q43" s="53">
        <f>('Data Sheet'!AT42/'Data Sheet'!AP42)^(1/5)-1</f>
        <v>-1.0810294707442103E-2</v>
      </c>
      <c r="R43" s="54">
        <f t="shared" si="4"/>
        <v>265</v>
      </c>
      <c r="S43" s="20"/>
      <c r="T43" s="62">
        <f>AVERAGE('Data Sheet'!AZ42:BD42)</f>
        <v>4832345.5999999996</v>
      </c>
      <c r="U43" s="66">
        <f t="shared" si="5"/>
        <v>10</v>
      </c>
      <c r="V43" s="21"/>
      <c r="W43" s="53">
        <f>('Data Sheet'!BD42/'Data Sheet'!AZ42)^(1/5)-1</f>
        <v>3.9318007347057815E-3</v>
      </c>
      <c r="X43" s="54">
        <f t="shared" si="6"/>
        <v>167</v>
      </c>
      <c r="Y43" s="20"/>
      <c r="Z43" s="47">
        <f>AVERAGE('Data Sheet'!BK42:BO42)</f>
        <v>2265.1892535644374</v>
      </c>
      <c r="AA43" s="48">
        <f t="shared" si="7"/>
        <v>117</v>
      </c>
      <c r="AB43" s="5"/>
      <c r="AC43" s="53">
        <f>('Data Sheet'!BZ42/'Data Sheet'!BV42)^(1/5)-1</f>
        <v>3.2663311589446575E-2</v>
      </c>
      <c r="AD43" s="54">
        <f t="shared" si="8"/>
        <v>40</v>
      </c>
      <c r="AE43" s="64"/>
      <c r="AF43" s="47">
        <f>'Data Sheet'!BZ42</f>
        <v>81498</v>
      </c>
      <c r="AG43" s="48">
        <f t="shared" si="9"/>
        <v>6</v>
      </c>
      <c r="AH43" s="9"/>
      <c r="AI43" s="68">
        <f>AVERAGE('Helper Sheet'!C41:L41)</f>
        <v>10.82</v>
      </c>
      <c r="AJ43" s="9">
        <f t="shared" si="10"/>
        <v>64</v>
      </c>
      <c r="AK43" s="71">
        <f t="shared" si="11"/>
        <v>63</v>
      </c>
      <c r="AL43" s="7"/>
      <c r="AN43" s="7"/>
      <c r="AO43" s="7"/>
      <c r="AP43" s="13"/>
    </row>
    <row r="44" spans="2:42" x14ac:dyDescent="0.25">
      <c r="B44" t="s">
        <v>46</v>
      </c>
      <c r="C44" s="9" t="s">
        <v>455</v>
      </c>
      <c r="E44" s="47">
        <f>AVERAGE('Data Sheet'!O43:S43)</f>
        <v>1885450196.5999999</v>
      </c>
      <c r="F44" s="48">
        <f t="shared" si="0"/>
        <v>83</v>
      </c>
      <c r="G44" s="5"/>
      <c r="H44" s="53">
        <f>('Data Sheet'!S43/'Data Sheet'!O43)^(1/5)-1</f>
        <v>7.240711735961014E-2</v>
      </c>
      <c r="I44" s="54">
        <f t="shared" si="1"/>
        <v>55</v>
      </c>
      <c r="J44" s="20"/>
      <c r="K44" s="53">
        <f>('Data Sheet'!N43/'Data Sheet'!E43)^(1/10)-1</f>
        <v>0.11421757132686583</v>
      </c>
      <c r="L44" s="54">
        <f t="shared" si="2"/>
        <v>53</v>
      </c>
      <c r="M44" s="20"/>
      <c r="N44" s="53">
        <f>('Data Sheet'!AI43/'Data Sheet'!AE43)^(1/5)-1</f>
        <v>6.4943725741756886E-2</v>
      </c>
      <c r="O44" s="58">
        <f t="shared" si="3"/>
        <v>49</v>
      </c>
      <c r="P44" s="8"/>
      <c r="Q44" s="53">
        <f>('Data Sheet'!AT43/'Data Sheet'!AP43)^(1/5)-1</f>
        <v>4.2662599555831626E-3</v>
      </c>
      <c r="R44" s="54">
        <f t="shared" si="4"/>
        <v>67</v>
      </c>
      <c r="S44" s="20"/>
      <c r="T44" s="62">
        <f>AVERAGE('Data Sheet'!AZ43:BD43)</f>
        <v>322510</v>
      </c>
      <c r="U44" s="66">
        <f t="shared" si="5"/>
        <v>152</v>
      </c>
      <c r="V44" s="21"/>
      <c r="W44" s="53">
        <f>('Data Sheet'!BD43/'Data Sheet'!AZ43)^(1/5)-1</f>
        <v>5.0853151172411959E-3</v>
      </c>
      <c r="X44" s="54">
        <f t="shared" si="6"/>
        <v>150</v>
      </c>
      <c r="Y44" s="20"/>
      <c r="Z44" s="47">
        <f>AVERAGE('Data Sheet'!BK43:BO43)</f>
        <v>4616.8030679561716</v>
      </c>
      <c r="AA44" s="48">
        <f t="shared" si="7"/>
        <v>8</v>
      </c>
      <c r="AB44" s="5"/>
      <c r="AC44" s="53">
        <f>('Data Sheet'!BZ43/'Data Sheet'!BV43)^(1/5)-1</f>
        <v>3.5471871431154156E-2</v>
      </c>
      <c r="AD44" s="54">
        <f t="shared" si="8"/>
        <v>20</v>
      </c>
      <c r="AE44" s="64"/>
      <c r="AF44" s="47">
        <f>'Data Sheet'!BZ43</f>
        <v>76527</v>
      </c>
      <c r="AG44" s="48">
        <f t="shared" si="9"/>
        <v>11</v>
      </c>
      <c r="AH44" s="9"/>
      <c r="AI44" s="68">
        <f>AVERAGE('Helper Sheet'!C42:L42)</f>
        <v>9.2700000000000014</v>
      </c>
      <c r="AJ44" s="9">
        <f t="shared" si="10"/>
        <v>42</v>
      </c>
      <c r="AK44" s="71">
        <f t="shared" si="11"/>
        <v>41</v>
      </c>
      <c r="AL44" s="7"/>
      <c r="AN44" s="7"/>
      <c r="AO44" s="7"/>
      <c r="AP44" s="13"/>
    </row>
    <row r="45" spans="2:42" x14ac:dyDescent="0.25">
      <c r="B45" t="s">
        <v>47</v>
      </c>
      <c r="C45" s="9" t="s">
        <v>514</v>
      </c>
      <c r="E45" s="47">
        <f>AVERAGE('Data Sheet'!O44:S44)</f>
        <v>417081647.60000002</v>
      </c>
      <c r="F45" s="48">
        <f t="shared" si="0"/>
        <v>245</v>
      </c>
      <c r="G45" s="5"/>
      <c r="H45" s="53">
        <f>('Data Sheet'!S44/'Data Sheet'!O44)^(1/5)-1</f>
        <v>7.3366469576567228E-2</v>
      </c>
      <c r="I45" s="54">
        <f t="shared" si="1"/>
        <v>45</v>
      </c>
      <c r="J45" s="20"/>
      <c r="K45" s="53">
        <f>('Data Sheet'!N44/'Data Sheet'!E44)^(1/10)-1</f>
        <v>9.5715712220641125E-2</v>
      </c>
      <c r="L45" s="54">
        <f t="shared" si="2"/>
        <v>80</v>
      </c>
      <c r="M45" s="20"/>
      <c r="N45" s="53">
        <f>('Data Sheet'!AI44/'Data Sheet'!AE44)^(1/5)-1</f>
        <v>4.2123476971833052E-2</v>
      </c>
      <c r="O45" s="58">
        <f t="shared" si="3"/>
        <v>291</v>
      </c>
      <c r="P45" s="8"/>
      <c r="Q45" s="53">
        <f>('Data Sheet'!AT44/'Data Sheet'!AP44)^(1/5)-1</f>
        <v>-1.5678653036250045E-2</v>
      </c>
      <c r="R45" s="54">
        <f t="shared" si="4"/>
        <v>311</v>
      </c>
      <c r="S45" s="20"/>
      <c r="T45" s="62">
        <f>AVERAGE('Data Sheet'!AZ44:BD44)</f>
        <v>174498.8</v>
      </c>
      <c r="U45" s="66">
        <f t="shared" si="5"/>
        <v>235</v>
      </c>
      <c r="V45" s="21"/>
      <c r="W45" s="53">
        <f>('Data Sheet'!BD44/'Data Sheet'!AZ44)^(1/5)-1</f>
        <v>1.1228868951119741E-2</v>
      </c>
      <c r="X45" s="54">
        <f t="shared" si="6"/>
        <v>61</v>
      </c>
      <c r="Y45" s="20"/>
      <c r="Z45" s="47">
        <f>AVERAGE('Data Sheet'!BK44:BO44)</f>
        <v>1444.2734642136838</v>
      </c>
      <c r="AA45" s="48">
        <f t="shared" si="7"/>
        <v>272</v>
      </c>
      <c r="AB45" s="5"/>
      <c r="AC45" s="53">
        <f>('Data Sheet'!BZ44/'Data Sheet'!BV44)^(1/5)-1</f>
        <v>1.3974627222647973E-2</v>
      </c>
      <c r="AD45" s="54">
        <f t="shared" si="8"/>
        <v>342</v>
      </c>
      <c r="AE45" s="64"/>
      <c r="AF45" s="47">
        <f>'Data Sheet'!BZ44</f>
        <v>37114</v>
      </c>
      <c r="AG45" s="48">
        <f t="shared" si="9"/>
        <v>344</v>
      </c>
      <c r="AH45" s="9"/>
      <c r="AI45" s="68">
        <f>AVERAGE('Helper Sheet'!C43:L43)</f>
        <v>21.13</v>
      </c>
      <c r="AJ45" s="9">
        <f t="shared" si="10"/>
        <v>239</v>
      </c>
      <c r="AK45" s="71">
        <f t="shared" si="11"/>
        <v>231</v>
      </c>
      <c r="AL45" s="7"/>
      <c r="AN45" s="7"/>
      <c r="AO45" s="7"/>
      <c r="AP45" s="13"/>
    </row>
    <row r="46" spans="2:42" x14ac:dyDescent="0.25">
      <c r="B46" t="s">
        <v>48</v>
      </c>
      <c r="C46" s="9" t="s">
        <v>457</v>
      </c>
      <c r="E46" s="47">
        <f>AVERAGE('Data Sheet'!O45:S45)</f>
        <v>864888769.39999998</v>
      </c>
      <c r="F46" s="48">
        <f t="shared" si="0"/>
        <v>155</v>
      </c>
      <c r="G46" s="5"/>
      <c r="H46" s="53">
        <f>('Data Sheet'!S45/'Data Sheet'!O45)^(1/5)-1</f>
        <v>6.3894220757136466E-2</v>
      </c>
      <c r="I46" s="54">
        <f t="shared" si="1"/>
        <v>128</v>
      </c>
      <c r="J46" s="20"/>
      <c r="K46" s="53">
        <f>('Data Sheet'!N45/'Data Sheet'!E45)^(1/10)-1</f>
        <v>4.2769282660688468E-3</v>
      </c>
      <c r="L46" s="54">
        <f t="shared" si="2"/>
        <v>299</v>
      </c>
      <c r="M46" s="20"/>
      <c r="N46" s="53">
        <f>('Data Sheet'!AI45/'Data Sheet'!AE45)^(1/5)-1</f>
        <v>6.8601410799917328E-2</v>
      </c>
      <c r="O46" s="58">
        <f t="shared" si="3"/>
        <v>36</v>
      </c>
      <c r="P46" s="8"/>
      <c r="Q46" s="53">
        <f>('Data Sheet'!AT45/'Data Sheet'!AP45)^(1/5)-1</f>
        <v>7.6634508735473617E-3</v>
      </c>
      <c r="R46" s="54">
        <f t="shared" si="4"/>
        <v>42</v>
      </c>
      <c r="S46" s="20"/>
      <c r="T46" s="62">
        <f>AVERAGE('Data Sheet'!AZ45:BD45)</f>
        <v>265882.40000000002</v>
      </c>
      <c r="U46" s="66">
        <f t="shared" si="5"/>
        <v>180</v>
      </c>
      <c r="V46" s="21"/>
      <c r="W46" s="53">
        <f>('Data Sheet'!BD45/'Data Sheet'!AZ45)^(1/5)-1</f>
        <v>9.2705625705269412E-3</v>
      </c>
      <c r="X46" s="54">
        <f t="shared" si="6"/>
        <v>77</v>
      </c>
      <c r="Y46" s="20"/>
      <c r="Z46" s="47">
        <f>AVERAGE('Data Sheet'!BK45:BO45)</f>
        <v>2314.1745146241428</v>
      </c>
      <c r="AA46" s="48">
        <f t="shared" si="7"/>
        <v>110</v>
      </c>
      <c r="AB46" s="5"/>
      <c r="AC46" s="53">
        <f>('Data Sheet'!BZ45/'Data Sheet'!BV45)^(1/5)-1</f>
        <v>3.7932549961652295E-2</v>
      </c>
      <c r="AD46" s="54">
        <f t="shared" si="8"/>
        <v>12</v>
      </c>
      <c r="AE46" s="64"/>
      <c r="AF46" s="47">
        <f>'Data Sheet'!BZ45</f>
        <v>58874</v>
      </c>
      <c r="AG46" s="48">
        <f t="shared" si="9"/>
        <v>49</v>
      </c>
      <c r="AH46" s="9"/>
      <c r="AI46" s="68">
        <f>AVERAGE('Helper Sheet'!C44:L44)</f>
        <v>11.264999999999999</v>
      </c>
      <c r="AJ46" s="9">
        <f t="shared" si="10"/>
        <v>68</v>
      </c>
      <c r="AK46" s="71">
        <f t="shared" si="11"/>
        <v>67</v>
      </c>
      <c r="AL46" s="7"/>
      <c r="AN46" s="7"/>
      <c r="AO46" s="7"/>
      <c r="AP46" s="13"/>
    </row>
    <row r="47" spans="2:42" x14ac:dyDescent="0.25">
      <c r="B47" t="s">
        <v>49</v>
      </c>
      <c r="C47" s="9" t="s">
        <v>515</v>
      </c>
      <c r="E47" s="47">
        <f>AVERAGE('Data Sheet'!O46:S46)</f>
        <v>1756920887.4000001</v>
      </c>
      <c r="F47" s="48">
        <f t="shared" si="0"/>
        <v>86</v>
      </c>
      <c r="G47" s="5"/>
      <c r="H47" s="53">
        <f>('Data Sheet'!S46/'Data Sheet'!O46)^(1/5)-1</f>
        <v>5.3935691348693915E-2</v>
      </c>
      <c r="I47" s="54">
        <f t="shared" si="1"/>
        <v>250</v>
      </c>
      <c r="J47" s="20"/>
      <c r="K47" s="53">
        <f>('Data Sheet'!N46/'Data Sheet'!E46)^(1/10)-1</f>
        <v>1.7707977662793084E-3</v>
      </c>
      <c r="L47" s="54">
        <f t="shared" si="2"/>
        <v>304</v>
      </c>
      <c r="M47" s="20"/>
      <c r="N47" s="53">
        <f>('Data Sheet'!AI46/'Data Sheet'!AE46)^(1/5)-1</f>
        <v>6.0290087095401068E-2</v>
      </c>
      <c r="O47" s="58">
        <f t="shared" si="3"/>
        <v>72</v>
      </c>
      <c r="P47" s="8"/>
      <c r="Q47" s="53">
        <f>('Data Sheet'!AT46/'Data Sheet'!AP46)^(1/5)-1</f>
        <v>-2.240715019184214E-2</v>
      </c>
      <c r="R47" s="54">
        <f t="shared" si="4"/>
        <v>337</v>
      </c>
      <c r="S47" s="20"/>
      <c r="T47" s="62">
        <f>AVERAGE('Data Sheet'!AZ46:BD46)</f>
        <v>943926.2</v>
      </c>
      <c r="U47" s="66">
        <f t="shared" si="5"/>
        <v>56</v>
      </c>
      <c r="V47" s="21"/>
      <c r="W47" s="53">
        <f>('Data Sheet'!BD46/'Data Sheet'!AZ46)^(1/5)-1</f>
        <v>-3.4120571081508455E-4</v>
      </c>
      <c r="X47" s="54">
        <f t="shared" si="6"/>
        <v>266</v>
      </c>
      <c r="Y47" s="20"/>
      <c r="Z47" s="47">
        <f>AVERAGE('Data Sheet'!BK46:BO46)</f>
        <v>1680.7106873708551</v>
      </c>
      <c r="AA47" s="48">
        <f t="shared" si="7"/>
        <v>216</v>
      </c>
      <c r="AB47" s="5"/>
      <c r="AC47" s="53">
        <f>('Data Sheet'!BZ46/'Data Sheet'!BV46)^(1/5)-1</f>
        <v>3.0252218269323006E-2</v>
      </c>
      <c r="AD47" s="54">
        <f t="shared" si="8"/>
        <v>71</v>
      </c>
      <c r="AE47" s="64"/>
      <c r="AF47" s="47">
        <f>'Data Sheet'!BZ46</f>
        <v>121397</v>
      </c>
      <c r="AG47" s="48">
        <f t="shared" si="9"/>
        <v>2</v>
      </c>
      <c r="AH47" s="9"/>
      <c r="AI47" s="68">
        <f>AVERAGE('Helper Sheet'!C45:L45)</f>
        <v>17.36</v>
      </c>
      <c r="AJ47" s="9">
        <f t="shared" si="10"/>
        <v>168</v>
      </c>
      <c r="AK47" s="71">
        <f t="shared" si="11"/>
        <v>162</v>
      </c>
      <c r="AL47" s="7"/>
      <c r="AN47" s="7"/>
      <c r="AO47" s="7"/>
      <c r="AP47" s="13"/>
    </row>
    <row r="48" spans="2:42" x14ac:dyDescent="0.25">
      <c r="B48" t="s">
        <v>50</v>
      </c>
      <c r="C48" s="9" t="s">
        <v>445</v>
      </c>
      <c r="E48" s="47">
        <f>AVERAGE('Data Sheet'!O47:S47)</f>
        <v>839946325.60000002</v>
      </c>
      <c r="F48" s="48">
        <f t="shared" si="0"/>
        <v>156</v>
      </c>
      <c r="G48" s="5"/>
      <c r="H48" s="53">
        <f>('Data Sheet'!S47/'Data Sheet'!O47)^(1/5)-1</f>
        <v>5.3686974894215034E-2</v>
      </c>
      <c r="I48" s="54">
        <f t="shared" si="1"/>
        <v>257</v>
      </c>
      <c r="J48" s="20"/>
      <c r="K48" s="53">
        <f>('Data Sheet'!N47/'Data Sheet'!E47)^(1/10)-1</f>
        <v>7.2575636911041963E-2</v>
      </c>
      <c r="L48" s="54">
        <f t="shared" si="2"/>
        <v>137</v>
      </c>
      <c r="M48" s="20"/>
      <c r="N48" s="53">
        <f>('Data Sheet'!AI47/'Data Sheet'!AE47)^(1/5)-1</f>
        <v>4.9427860706042992E-2</v>
      </c>
      <c r="O48" s="58">
        <f t="shared" si="3"/>
        <v>186</v>
      </c>
      <c r="P48" s="8"/>
      <c r="Q48" s="53">
        <f>('Data Sheet'!AT47/'Data Sheet'!AP47)^(1/5)-1</f>
        <v>-4.4510382848286234E-3</v>
      </c>
      <c r="R48" s="54">
        <f t="shared" si="4"/>
        <v>176</v>
      </c>
      <c r="S48" s="20"/>
      <c r="T48" s="62">
        <f>AVERAGE('Data Sheet'!AZ47:BD47)</f>
        <v>421665.8</v>
      </c>
      <c r="U48" s="66">
        <f t="shared" si="5"/>
        <v>126</v>
      </c>
      <c r="V48" s="21"/>
      <c r="W48" s="53">
        <f>('Data Sheet'!BD47/'Data Sheet'!AZ47)^(1/5)-1</f>
        <v>1.7641779978125882E-3</v>
      </c>
      <c r="X48" s="54">
        <f t="shared" si="6"/>
        <v>218</v>
      </c>
      <c r="Y48" s="20"/>
      <c r="Z48" s="47">
        <f>AVERAGE('Data Sheet'!BK47:BO47)</f>
        <v>1329.5111959648927</v>
      </c>
      <c r="AA48" s="48">
        <f t="shared" si="7"/>
        <v>290</v>
      </c>
      <c r="AB48" s="5"/>
      <c r="AC48" s="53">
        <f>('Data Sheet'!BZ47/'Data Sheet'!BV47)^(1/5)-1</f>
        <v>2.3579873413111185E-2</v>
      </c>
      <c r="AD48" s="54">
        <f t="shared" si="8"/>
        <v>241</v>
      </c>
      <c r="AE48" s="64"/>
      <c r="AF48" s="47">
        <f>'Data Sheet'!BZ47</f>
        <v>29928</v>
      </c>
      <c r="AG48" s="48">
        <f t="shared" si="9"/>
        <v>351</v>
      </c>
      <c r="AH48" s="9"/>
      <c r="AI48" s="68">
        <f>AVERAGE('Helper Sheet'!C46:L46)</f>
        <v>19.170000000000005</v>
      </c>
      <c r="AJ48" s="9">
        <f t="shared" si="10"/>
        <v>202</v>
      </c>
      <c r="AK48" s="71">
        <f t="shared" si="11"/>
        <v>194</v>
      </c>
      <c r="AL48" s="7"/>
      <c r="AN48" s="7"/>
      <c r="AO48" s="7"/>
      <c r="AP48" s="13"/>
    </row>
    <row r="49" spans="2:42" x14ac:dyDescent="0.25">
      <c r="B49" t="s">
        <v>51</v>
      </c>
      <c r="C49" s="9" t="s">
        <v>454</v>
      </c>
      <c r="E49" s="47">
        <f>AVERAGE('Data Sheet'!O48:S48)</f>
        <v>752581088.20000005</v>
      </c>
      <c r="F49" s="48">
        <f t="shared" si="0"/>
        <v>169</v>
      </c>
      <c r="G49" s="5"/>
      <c r="H49" s="53">
        <f>('Data Sheet'!S48/'Data Sheet'!O48)^(1/5)-1</f>
        <v>8.2543399300447406E-2</v>
      </c>
      <c r="I49" s="54">
        <f t="shared" si="1"/>
        <v>19</v>
      </c>
      <c r="J49" s="20"/>
      <c r="K49" s="53">
        <f>('Data Sheet'!N48/'Data Sheet'!E48)^(1/10)-1</f>
        <v>1.8591850997893511E-2</v>
      </c>
      <c r="L49" s="54">
        <f t="shared" si="2"/>
        <v>271</v>
      </c>
      <c r="M49" s="20"/>
      <c r="N49" s="53">
        <f>('Data Sheet'!AI48/'Data Sheet'!AE48)^(1/5)-1</f>
        <v>4.012100904495286E-2</v>
      </c>
      <c r="O49" s="58">
        <f t="shared" si="3"/>
        <v>312</v>
      </c>
      <c r="P49" s="8"/>
      <c r="Q49" s="53">
        <f>('Data Sheet'!AT48/'Data Sheet'!AP48)^(1/5)-1</f>
        <v>-1.8712598290627991E-2</v>
      </c>
      <c r="R49" s="54">
        <f t="shared" si="4"/>
        <v>326</v>
      </c>
      <c r="S49" s="20"/>
      <c r="T49" s="62">
        <f>AVERAGE('Data Sheet'!AZ48:BD48)</f>
        <v>117399.6</v>
      </c>
      <c r="U49" s="66">
        <f t="shared" si="5"/>
        <v>316</v>
      </c>
      <c r="V49" s="21"/>
      <c r="W49" s="53">
        <f>('Data Sheet'!BD48/'Data Sheet'!AZ48)^(1/5)-1</f>
        <v>5.1293949493065316E-3</v>
      </c>
      <c r="X49" s="54">
        <f t="shared" si="6"/>
        <v>148</v>
      </c>
      <c r="Y49" s="20"/>
      <c r="Z49" s="47">
        <f>AVERAGE('Data Sheet'!BK48:BO48)</f>
        <v>2408.9578092403981</v>
      </c>
      <c r="AA49" s="48">
        <f t="shared" si="7"/>
        <v>95</v>
      </c>
      <c r="AB49" s="5"/>
      <c r="AC49" s="53">
        <f>('Data Sheet'!BZ48/'Data Sheet'!BV48)^(1/5)-1</f>
        <v>2.9122281581887677E-2</v>
      </c>
      <c r="AD49" s="54">
        <f t="shared" si="8"/>
        <v>89</v>
      </c>
      <c r="AE49" s="64"/>
      <c r="AF49" s="47">
        <f>'Data Sheet'!BZ48</f>
        <v>42885</v>
      </c>
      <c r="AG49" s="48">
        <f t="shared" si="9"/>
        <v>264</v>
      </c>
      <c r="AH49" s="9"/>
      <c r="AI49" s="68">
        <f>AVERAGE('Helper Sheet'!C47:L47)</f>
        <v>21.954999999999998</v>
      </c>
      <c r="AJ49" s="9">
        <f t="shared" si="10"/>
        <v>252</v>
      </c>
      <c r="AK49" s="71">
        <f t="shared" si="11"/>
        <v>244</v>
      </c>
      <c r="AL49" s="7"/>
      <c r="AN49" s="7"/>
      <c r="AO49" s="7"/>
      <c r="AP49" s="13"/>
    </row>
    <row r="50" spans="2:42" x14ac:dyDescent="0.25">
      <c r="B50" t="s">
        <v>52</v>
      </c>
      <c r="C50" s="9" t="s">
        <v>494</v>
      </c>
      <c r="E50" s="47">
        <f>AVERAGE('Data Sheet'!O49:S49)</f>
        <v>2347880910.8000002</v>
      </c>
      <c r="F50" s="48">
        <f t="shared" si="0"/>
        <v>70</v>
      </c>
      <c r="G50" s="5"/>
      <c r="H50" s="53">
        <f>('Data Sheet'!S49/'Data Sheet'!O49)^(1/5)-1</f>
        <v>8.753976289333254E-2</v>
      </c>
      <c r="I50" s="54">
        <f t="shared" si="1"/>
        <v>9</v>
      </c>
      <c r="J50" s="20"/>
      <c r="K50" s="53">
        <f>('Data Sheet'!N49/'Data Sheet'!E49)^(1/10)-1</f>
        <v>1.6563008735760221E-2</v>
      </c>
      <c r="L50" s="54">
        <f t="shared" si="2"/>
        <v>275</v>
      </c>
      <c r="M50" s="20"/>
      <c r="N50" s="53">
        <f>('Data Sheet'!AI49/'Data Sheet'!AE49)^(1/5)-1</f>
        <v>8.3656513581676251E-2</v>
      </c>
      <c r="O50" s="58">
        <f t="shared" si="3"/>
        <v>9</v>
      </c>
      <c r="P50" s="8"/>
      <c r="Q50" s="53">
        <f>('Data Sheet'!AT49/'Data Sheet'!AP49)^(1/5)-1</f>
        <v>-1.54759010050044E-2</v>
      </c>
      <c r="R50" s="54">
        <f t="shared" si="4"/>
        <v>309</v>
      </c>
      <c r="S50" s="20"/>
      <c r="T50" s="62">
        <f>AVERAGE('Data Sheet'!AZ49:BD49)</f>
        <v>1130175.2</v>
      </c>
      <c r="U50" s="66">
        <f t="shared" si="5"/>
        <v>49</v>
      </c>
      <c r="V50" s="21"/>
      <c r="W50" s="53">
        <f>('Data Sheet'!BD49/'Data Sheet'!AZ49)^(1/5)-1</f>
        <v>-8.8753894991799864E-4</v>
      </c>
      <c r="X50" s="54">
        <f t="shared" si="6"/>
        <v>273</v>
      </c>
      <c r="Y50" s="20"/>
      <c r="Z50" s="47">
        <f>AVERAGE('Data Sheet'!BK49:BO49)</f>
        <v>1746.3127799634271</v>
      </c>
      <c r="AA50" s="48">
        <f t="shared" si="7"/>
        <v>199</v>
      </c>
      <c r="AB50" s="5"/>
      <c r="AC50" s="53">
        <f>('Data Sheet'!BZ49/'Data Sheet'!BV49)^(1/5)-1</f>
        <v>2.8718722352027992E-2</v>
      </c>
      <c r="AD50" s="54">
        <f t="shared" si="8"/>
        <v>101</v>
      </c>
      <c r="AE50" s="64"/>
      <c r="AF50" s="47">
        <f>'Data Sheet'!BZ49</f>
        <v>52331</v>
      </c>
      <c r="AG50" s="48">
        <f t="shared" si="9"/>
        <v>104</v>
      </c>
      <c r="AH50" s="9"/>
      <c r="AI50" s="68">
        <f>AVERAGE('Helper Sheet'!C48:L48)</f>
        <v>15.61</v>
      </c>
      <c r="AJ50" s="9">
        <f t="shared" si="10"/>
        <v>142</v>
      </c>
      <c r="AK50" s="71">
        <f t="shared" si="11"/>
        <v>137</v>
      </c>
      <c r="AL50" s="7"/>
      <c r="AN50" s="7"/>
      <c r="AO50" s="7"/>
      <c r="AP50" s="13"/>
    </row>
    <row r="51" spans="2:42" x14ac:dyDescent="0.25">
      <c r="B51" t="s">
        <v>53</v>
      </c>
      <c r="C51" s="9" t="s">
        <v>453</v>
      </c>
      <c r="E51" s="47">
        <f>AVERAGE('Data Sheet'!O50:S50)</f>
        <v>369805083.39999998</v>
      </c>
      <c r="F51" s="48">
        <f t="shared" si="0"/>
        <v>265</v>
      </c>
      <c r="G51" s="5"/>
      <c r="H51" s="53">
        <f>('Data Sheet'!S50/'Data Sheet'!O50)^(1/5)-1</f>
        <v>7.0043248314627382E-2</v>
      </c>
      <c r="I51" s="54">
        <f t="shared" si="1"/>
        <v>73</v>
      </c>
      <c r="J51" s="20"/>
      <c r="K51" s="53">
        <f>('Data Sheet'!N50/'Data Sheet'!E50)^(1/10)-1</f>
        <v>3.704481502111201E-2</v>
      </c>
      <c r="L51" s="54">
        <f t="shared" si="2"/>
        <v>228</v>
      </c>
      <c r="M51" s="20"/>
      <c r="N51" s="53">
        <f>('Data Sheet'!AI50/'Data Sheet'!AE50)^(1/5)-1</f>
        <v>5.7280034595119877E-2</v>
      </c>
      <c r="O51" s="58">
        <f t="shared" si="3"/>
        <v>93</v>
      </c>
      <c r="P51" s="8"/>
      <c r="Q51" s="53">
        <f>('Data Sheet'!AT50/'Data Sheet'!AP50)^(1/5)-1</f>
        <v>-1.7237236229900033E-3</v>
      </c>
      <c r="R51" s="54">
        <f t="shared" si="4"/>
        <v>135</v>
      </c>
      <c r="S51" s="20"/>
      <c r="T51" s="62">
        <f>AVERAGE('Data Sheet'!AZ50:BD50)</f>
        <v>163323.79999999999</v>
      </c>
      <c r="U51" s="66">
        <f t="shared" si="5"/>
        <v>250</v>
      </c>
      <c r="V51" s="21"/>
      <c r="W51" s="53">
        <f>('Data Sheet'!BD50/'Data Sheet'!AZ50)^(1/5)-1</f>
        <v>1.5402327041077468E-2</v>
      </c>
      <c r="X51" s="54">
        <f t="shared" si="6"/>
        <v>28</v>
      </c>
      <c r="Y51" s="20"/>
      <c r="Z51" s="47">
        <f>AVERAGE('Data Sheet'!BK50:BO50)</f>
        <v>2090.3735246113492</v>
      </c>
      <c r="AA51" s="48">
        <f t="shared" si="7"/>
        <v>145</v>
      </c>
      <c r="AB51" s="5"/>
      <c r="AC51" s="53">
        <f>('Data Sheet'!BZ50/'Data Sheet'!BV50)^(1/5)-1</f>
        <v>2.2421696285336301E-2</v>
      </c>
      <c r="AD51" s="54">
        <f t="shared" si="8"/>
        <v>261</v>
      </c>
      <c r="AE51" s="64"/>
      <c r="AF51" s="47">
        <f>'Data Sheet'!BZ50</f>
        <v>41193</v>
      </c>
      <c r="AG51" s="48">
        <f t="shared" si="9"/>
        <v>298</v>
      </c>
      <c r="AH51" s="9"/>
      <c r="AI51" s="68">
        <f>AVERAGE('Helper Sheet'!C49:L49)</f>
        <v>17.050000000000004</v>
      </c>
      <c r="AJ51" s="9">
        <f t="shared" si="10"/>
        <v>161</v>
      </c>
      <c r="AK51" s="71">
        <f t="shared" si="11"/>
        <v>155</v>
      </c>
      <c r="AL51" s="7"/>
      <c r="AN51" s="7"/>
      <c r="AO51" s="7"/>
      <c r="AP51" s="13"/>
    </row>
    <row r="52" spans="2:42" x14ac:dyDescent="0.25">
      <c r="B52" t="s">
        <v>54</v>
      </c>
      <c r="C52" s="9" t="s">
        <v>516</v>
      </c>
      <c r="E52" s="47">
        <f>AVERAGE('Data Sheet'!O51:S51)</f>
        <v>436515915.19999999</v>
      </c>
      <c r="F52" s="48">
        <f t="shared" si="0"/>
        <v>239</v>
      </c>
      <c r="G52" s="5"/>
      <c r="H52" s="53">
        <f>('Data Sheet'!S51/'Data Sheet'!O51)^(1/5)-1</f>
        <v>9.6119273259372306E-2</v>
      </c>
      <c r="I52" s="54">
        <f t="shared" si="1"/>
        <v>1</v>
      </c>
      <c r="J52" s="20"/>
      <c r="K52" s="53">
        <f>('Data Sheet'!N51/'Data Sheet'!E51)^(1/10)-1</f>
        <v>5.7828822045639106E-2</v>
      </c>
      <c r="L52" s="54">
        <f t="shared" si="2"/>
        <v>174</v>
      </c>
      <c r="M52" s="20"/>
      <c r="N52" s="53">
        <f>('Data Sheet'!AI51/'Data Sheet'!AE51)^(1/5)-1</f>
        <v>7.0893652930108075E-2</v>
      </c>
      <c r="O52" s="58">
        <f t="shared" si="3"/>
        <v>27</v>
      </c>
      <c r="P52" s="8"/>
      <c r="Q52" s="53">
        <f>('Data Sheet'!AT51/'Data Sheet'!AP51)^(1/5)-1</f>
        <v>-2.0026450957323139E-2</v>
      </c>
      <c r="R52" s="54">
        <f t="shared" si="4"/>
        <v>331</v>
      </c>
      <c r="S52" s="20"/>
      <c r="T52" s="62">
        <f>AVERAGE('Data Sheet'!AZ51:BD51)</f>
        <v>218784.8</v>
      </c>
      <c r="U52" s="66">
        <f t="shared" si="5"/>
        <v>201</v>
      </c>
      <c r="V52" s="21"/>
      <c r="W52" s="53">
        <f>('Data Sheet'!BD51/'Data Sheet'!AZ51)^(1/5)-1</f>
        <v>2.9837257004639017E-3</v>
      </c>
      <c r="X52" s="54">
        <f t="shared" si="6"/>
        <v>191</v>
      </c>
      <c r="Y52" s="20"/>
      <c r="Z52" s="47">
        <f>AVERAGE('Data Sheet'!BK51:BO51)</f>
        <v>2516.1943426665471</v>
      </c>
      <c r="AA52" s="48">
        <f t="shared" si="7"/>
        <v>85</v>
      </c>
      <c r="AB52" s="5"/>
      <c r="AC52" s="53">
        <f>('Data Sheet'!BZ51/'Data Sheet'!BV51)^(1/5)-1</f>
        <v>2.1500085651783296E-2</v>
      </c>
      <c r="AD52" s="54">
        <f t="shared" si="8"/>
        <v>278</v>
      </c>
      <c r="AE52" s="64"/>
      <c r="AF52" s="47">
        <f>'Data Sheet'!BZ51</f>
        <v>58662</v>
      </c>
      <c r="AG52" s="48">
        <f t="shared" si="9"/>
        <v>52</v>
      </c>
      <c r="AH52" s="9"/>
      <c r="AI52" s="68">
        <f>AVERAGE('Helper Sheet'!C50:L50)</f>
        <v>19.475000000000001</v>
      </c>
      <c r="AJ52" s="9">
        <f t="shared" si="10"/>
        <v>214</v>
      </c>
      <c r="AK52" s="71">
        <f t="shared" si="11"/>
        <v>206</v>
      </c>
      <c r="AL52" s="7"/>
      <c r="AN52" s="7"/>
      <c r="AO52" s="7"/>
      <c r="AP52" s="13"/>
    </row>
    <row r="53" spans="2:42" x14ac:dyDescent="0.25">
      <c r="B53" t="s">
        <v>57</v>
      </c>
      <c r="C53" s="9" t="s">
        <v>493</v>
      </c>
      <c r="E53" s="47">
        <f>AVERAGE('Data Sheet'!O52:S52)</f>
        <v>384151237</v>
      </c>
      <c r="F53" s="48">
        <f t="shared" si="0"/>
        <v>258</v>
      </c>
      <c r="G53" s="5"/>
      <c r="H53" s="53">
        <f>('Data Sheet'!S52/'Data Sheet'!O52)^(1/5)-1</f>
        <v>5.1492485564159862E-2</v>
      </c>
      <c r="I53" s="54">
        <f t="shared" si="1"/>
        <v>282</v>
      </c>
      <c r="J53" s="20"/>
      <c r="K53" s="53">
        <f>('Data Sheet'!N52/'Data Sheet'!E52)^(1/10)-1</f>
        <v>6.3159370407702253E-2</v>
      </c>
      <c r="L53" s="54">
        <f t="shared" si="2"/>
        <v>157</v>
      </c>
      <c r="M53" s="20"/>
      <c r="N53" s="53">
        <f>('Data Sheet'!AI52/'Data Sheet'!AE52)^(1/5)-1</f>
        <v>4.1951947348956242E-2</v>
      </c>
      <c r="O53" s="58">
        <f t="shared" si="3"/>
        <v>297</v>
      </c>
      <c r="P53" s="8"/>
      <c r="Q53" s="53">
        <f>('Data Sheet'!AT52/'Data Sheet'!AP52)^(1/5)-1</f>
        <v>-1.3554852584928723E-2</v>
      </c>
      <c r="R53" s="54">
        <f t="shared" si="4"/>
        <v>290</v>
      </c>
      <c r="S53" s="20"/>
      <c r="T53" s="62">
        <f>AVERAGE('Data Sheet'!AZ52:BD52)</f>
        <v>399735.6</v>
      </c>
      <c r="U53" s="66">
        <f t="shared" si="5"/>
        <v>134</v>
      </c>
      <c r="V53" s="21"/>
      <c r="W53" s="53">
        <f>('Data Sheet'!BD52/'Data Sheet'!AZ52)^(1/5)-1</f>
        <v>-2.4536600592899305E-3</v>
      </c>
      <c r="X53" s="54">
        <f t="shared" si="6"/>
        <v>305</v>
      </c>
      <c r="Y53" s="20"/>
      <c r="Z53" s="47">
        <f>AVERAGE('Data Sheet'!BK52:BO52)</f>
        <v>967.27125702862941</v>
      </c>
      <c r="AA53" s="48">
        <f t="shared" si="7"/>
        <v>333</v>
      </c>
      <c r="AB53" s="5"/>
      <c r="AC53" s="53">
        <f>('Data Sheet'!BZ52/'Data Sheet'!BV52)^(1/5)-1</f>
        <v>2.2030942171621382E-2</v>
      </c>
      <c r="AD53" s="54">
        <f t="shared" si="8"/>
        <v>269</v>
      </c>
      <c r="AE53" s="64"/>
      <c r="AF53" s="47">
        <f>'Data Sheet'!BZ52</f>
        <v>46061</v>
      </c>
      <c r="AG53" s="48">
        <f t="shared" si="9"/>
        <v>206</v>
      </c>
      <c r="AH53" s="9"/>
      <c r="AI53" s="68">
        <f>AVERAGE('Helper Sheet'!C51:L51)</f>
        <v>24.72</v>
      </c>
      <c r="AJ53" s="9">
        <f t="shared" si="10"/>
        <v>295</v>
      </c>
      <c r="AK53" s="71">
        <f t="shared" si="11"/>
        <v>286</v>
      </c>
      <c r="AL53" s="7"/>
      <c r="AN53" s="7"/>
      <c r="AO53" s="7"/>
      <c r="AP53" s="13"/>
    </row>
    <row r="54" spans="2:42" x14ac:dyDescent="0.25">
      <c r="B54" t="s">
        <v>58</v>
      </c>
      <c r="C54" s="9" t="s">
        <v>451</v>
      </c>
      <c r="E54" s="47">
        <f>AVERAGE('Data Sheet'!O53:S53)</f>
        <v>2631903795.5999999</v>
      </c>
      <c r="F54" s="48">
        <f t="shared" si="0"/>
        <v>64</v>
      </c>
      <c r="G54" s="5"/>
      <c r="H54" s="53">
        <f>('Data Sheet'!S53/'Data Sheet'!O53)^(1/5)-1</f>
        <v>7.2577412122063478E-2</v>
      </c>
      <c r="I54" s="54">
        <f t="shared" si="1"/>
        <v>53</v>
      </c>
      <c r="J54" s="20"/>
      <c r="K54" s="53">
        <f>('Data Sheet'!N53/'Data Sheet'!E53)^(1/10)-1</f>
        <v>0.12615237820525449</v>
      </c>
      <c r="L54" s="54">
        <f t="shared" si="2"/>
        <v>41</v>
      </c>
      <c r="M54" s="20"/>
      <c r="N54" s="53">
        <f>('Data Sheet'!AI53/'Data Sheet'!AE53)^(1/5)-1</f>
        <v>5.4459136563675736E-2</v>
      </c>
      <c r="O54" s="58">
        <f t="shared" si="3"/>
        <v>117</v>
      </c>
      <c r="P54" s="8"/>
      <c r="Q54" s="53">
        <f>('Data Sheet'!AT53/'Data Sheet'!AP53)^(1/5)-1</f>
        <v>7.0198004638146738E-3</v>
      </c>
      <c r="R54" s="54">
        <f t="shared" si="4"/>
        <v>47</v>
      </c>
      <c r="S54" s="20"/>
      <c r="T54" s="62">
        <f>AVERAGE('Data Sheet'!AZ53:BD53)</f>
        <v>737468</v>
      </c>
      <c r="U54" s="66">
        <f t="shared" si="5"/>
        <v>76</v>
      </c>
      <c r="V54" s="21"/>
      <c r="W54" s="53">
        <f>('Data Sheet'!BD53/'Data Sheet'!AZ53)^(1/5)-1</f>
        <v>1.950130403587802E-2</v>
      </c>
      <c r="X54" s="54">
        <f t="shared" si="6"/>
        <v>10</v>
      </c>
      <c r="Y54" s="20"/>
      <c r="Z54" s="47">
        <f>AVERAGE('Data Sheet'!BK53:BO53)</f>
        <v>2614.1869641302997</v>
      </c>
      <c r="AA54" s="48">
        <f t="shared" si="7"/>
        <v>78</v>
      </c>
      <c r="AB54" s="5"/>
      <c r="AC54" s="53">
        <f>('Data Sheet'!BZ53/'Data Sheet'!BV53)^(1/5)-1</f>
        <v>2.3214012569849896E-2</v>
      </c>
      <c r="AD54" s="54">
        <f t="shared" si="8"/>
        <v>251</v>
      </c>
      <c r="AE54" s="64"/>
      <c r="AF54" s="47">
        <f>'Data Sheet'!BZ53</f>
        <v>52064</v>
      </c>
      <c r="AG54" s="48">
        <f t="shared" si="9"/>
        <v>108</v>
      </c>
      <c r="AH54" s="9"/>
      <c r="AI54" s="68">
        <f>AVERAGE('Helper Sheet'!C52:L52)</f>
        <v>6.6250000000000018</v>
      </c>
      <c r="AJ54" s="9">
        <f t="shared" si="10"/>
        <v>22</v>
      </c>
      <c r="AK54" s="71">
        <f t="shared" si="11"/>
        <v>21</v>
      </c>
      <c r="AL54" s="7"/>
      <c r="AN54" s="7"/>
      <c r="AO54" s="7"/>
      <c r="AP54" s="13"/>
    </row>
    <row r="55" spans="2:42" x14ac:dyDescent="0.25">
      <c r="B55" t="s">
        <v>59</v>
      </c>
      <c r="C55" s="9" t="s">
        <v>456</v>
      </c>
      <c r="E55" s="47">
        <f>AVERAGE('Data Sheet'!O54:S54)</f>
        <v>188941884.19999999</v>
      </c>
      <c r="F55" s="48">
        <f t="shared" si="0"/>
        <v>325</v>
      </c>
      <c r="G55" s="5"/>
      <c r="H55" s="53">
        <f>('Data Sheet'!S54/'Data Sheet'!O54)^(1/5)-1</f>
        <v>7.7158200683035361E-2</v>
      </c>
      <c r="I55" s="54">
        <f t="shared" si="1"/>
        <v>31</v>
      </c>
      <c r="J55" s="20"/>
      <c r="K55" s="53">
        <f>('Data Sheet'!N54/'Data Sheet'!E54)^(1/10)-1</f>
        <v>-1.4508514868640132E-2</v>
      </c>
      <c r="L55" s="54">
        <f t="shared" si="2"/>
        <v>322</v>
      </c>
      <c r="M55" s="20"/>
      <c r="N55" s="53">
        <f>('Data Sheet'!AI54/'Data Sheet'!AE54)^(1/5)-1</f>
        <v>4.9199768625725948E-2</v>
      </c>
      <c r="O55" s="58">
        <f t="shared" si="3"/>
        <v>189</v>
      </c>
      <c r="P55" s="8"/>
      <c r="Q55" s="53">
        <f>('Data Sheet'!AT54/'Data Sheet'!AP54)^(1/5)-1</f>
        <v>4.3191933352317857E-3</v>
      </c>
      <c r="R55" s="54">
        <f t="shared" si="4"/>
        <v>66</v>
      </c>
      <c r="S55" s="20"/>
      <c r="T55" s="62">
        <f>AVERAGE('Data Sheet'!AZ54:BD54)</f>
        <v>54773</v>
      </c>
      <c r="U55" s="66">
        <f t="shared" si="5"/>
        <v>352</v>
      </c>
      <c r="V55" s="21"/>
      <c r="W55" s="53">
        <f>('Data Sheet'!BD54/'Data Sheet'!AZ54)^(1/5)-1</f>
        <v>6.7442509182231714E-3</v>
      </c>
      <c r="X55" s="54">
        <f t="shared" si="6"/>
        <v>118</v>
      </c>
      <c r="Y55" s="20"/>
      <c r="Z55" s="47">
        <f>AVERAGE('Data Sheet'!BK54:BO54)</f>
        <v>2418.9435420351579</v>
      </c>
      <c r="AA55" s="48">
        <f t="shared" si="7"/>
        <v>93</v>
      </c>
      <c r="AB55" s="5"/>
      <c r="AC55" s="53">
        <f>('Data Sheet'!BZ54/'Data Sheet'!BV54)^(1/5)-1</f>
        <v>2.8852724111373407E-2</v>
      </c>
      <c r="AD55" s="54">
        <f t="shared" si="8"/>
        <v>97</v>
      </c>
      <c r="AE55" s="64"/>
      <c r="AF55" s="47">
        <f>'Data Sheet'!BZ54</f>
        <v>52470</v>
      </c>
      <c r="AG55" s="48">
        <f t="shared" si="9"/>
        <v>103</v>
      </c>
      <c r="AH55" s="9"/>
      <c r="AI55" s="68">
        <f>AVERAGE('Helper Sheet'!C53:L53)</f>
        <v>19.439999999999998</v>
      </c>
      <c r="AJ55" s="9">
        <f t="shared" si="10"/>
        <v>212</v>
      </c>
      <c r="AK55" s="71">
        <f t="shared" si="11"/>
        <v>204</v>
      </c>
      <c r="AL55" s="7"/>
      <c r="AN55" s="7"/>
      <c r="AO55" s="7"/>
      <c r="AP55" s="13"/>
    </row>
    <row r="56" spans="2:42" x14ac:dyDescent="0.25">
      <c r="B56" t="s">
        <v>60</v>
      </c>
      <c r="C56" s="9" t="s">
        <v>517</v>
      </c>
      <c r="E56" s="47">
        <f>AVERAGE('Data Sheet'!O55:S55)</f>
        <v>292056470.80000001</v>
      </c>
      <c r="F56" s="48">
        <f t="shared" si="0"/>
        <v>291</v>
      </c>
      <c r="G56" s="5"/>
      <c r="H56" s="53">
        <f>('Data Sheet'!S55/'Data Sheet'!O55)^(1/5)-1</f>
        <v>8.7841356951709582E-2</v>
      </c>
      <c r="I56" s="54">
        <f t="shared" si="1"/>
        <v>8</v>
      </c>
      <c r="J56" s="20"/>
      <c r="K56" s="53">
        <f>('Data Sheet'!N55/'Data Sheet'!E55)^(1/10)-1</f>
        <v>-1.0775032266397977E-2</v>
      </c>
      <c r="L56" s="54">
        <f t="shared" si="2"/>
        <v>319</v>
      </c>
      <c r="M56" s="20"/>
      <c r="N56" s="53">
        <f>('Data Sheet'!AI55/'Data Sheet'!AE55)^(1/5)-1</f>
        <v>6.2133707143914085E-2</v>
      </c>
      <c r="O56" s="58">
        <f t="shared" si="3"/>
        <v>67</v>
      </c>
      <c r="P56" s="8"/>
      <c r="Q56" s="53">
        <f>('Data Sheet'!AT55/'Data Sheet'!AP55)^(1/5)-1</f>
        <v>-1.0543404740921747E-2</v>
      </c>
      <c r="R56" s="54">
        <f t="shared" si="4"/>
        <v>261</v>
      </c>
      <c r="S56" s="20"/>
      <c r="T56" s="62">
        <f>AVERAGE('Data Sheet'!AZ55:BD55)</f>
        <v>80333</v>
      </c>
      <c r="U56" s="66">
        <f t="shared" si="5"/>
        <v>348</v>
      </c>
      <c r="V56" s="21"/>
      <c r="W56" s="53">
        <f>('Data Sheet'!BD55/'Data Sheet'!AZ55)^(1/5)-1</f>
        <v>-5.6118996011560451E-3</v>
      </c>
      <c r="X56" s="54">
        <f t="shared" si="6"/>
        <v>337</v>
      </c>
      <c r="Y56" s="20"/>
      <c r="Z56" s="47">
        <f>AVERAGE('Data Sheet'!BK55:BO55)</f>
        <v>2088.6282870628675</v>
      </c>
      <c r="AA56" s="48">
        <f t="shared" si="7"/>
        <v>146</v>
      </c>
      <c r="AB56" s="5"/>
      <c r="AC56" s="53">
        <f>('Data Sheet'!BZ55/'Data Sheet'!BV55)^(1/5)-1</f>
        <v>-1.9008140130482021E-3</v>
      </c>
      <c r="AD56" s="54">
        <f t="shared" si="8"/>
        <v>352</v>
      </c>
      <c r="AE56" s="64"/>
      <c r="AF56" s="47">
        <f>'Data Sheet'!BZ55</f>
        <v>72187</v>
      </c>
      <c r="AG56" s="48">
        <f t="shared" si="9"/>
        <v>14</v>
      </c>
      <c r="AH56" s="9"/>
      <c r="AI56" s="68">
        <f>AVERAGE('Helper Sheet'!C54:L54)</f>
        <v>26.51</v>
      </c>
      <c r="AJ56" s="9">
        <f t="shared" si="10"/>
        <v>311</v>
      </c>
      <c r="AK56" s="71">
        <f t="shared" si="11"/>
        <v>302</v>
      </c>
      <c r="AL56" s="7"/>
      <c r="AN56" s="7"/>
      <c r="AO56" s="7"/>
      <c r="AP56" s="13"/>
    </row>
    <row r="57" spans="2:42" x14ac:dyDescent="0.25">
      <c r="B57" t="s">
        <v>61</v>
      </c>
      <c r="C57" s="9" t="s">
        <v>499</v>
      </c>
      <c r="E57" s="47">
        <f>AVERAGE('Data Sheet'!O56:S56)</f>
        <v>626985210</v>
      </c>
      <c r="F57" s="48">
        <f t="shared" si="0"/>
        <v>194</v>
      </c>
      <c r="G57" s="5"/>
      <c r="H57" s="53">
        <f>('Data Sheet'!S56/'Data Sheet'!O56)^(1/5)-1</f>
        <v>5.8486786904764054E-2</v>
      </c>
      <c r="I57" s="54">
        <f t="shared" si="1"/>
        <v>206</v>
      </c>
      <c r="J57" s="20"/>
      <c r="K57" s="53">
        <f>('Data Sheet'!N56/'Data Sheet'!E56)^(1/10)-1</f>
        <v>3.6213882855131496E-2</v>
      </c>
      <c r="L57" s="54">
        <f t="shared" si="2"/>
        <v>233</v>
      </c>
      <c r="M57" s="20"/>
      <c r="N57" s="53">
        <f>('Data Sheet'!AI56/'Data Sheet'!AE56)^(1/5)-1</f>
        <v>5.412468081634314E-2</v>
      </c>
      <c r="O57" s="58">
        <f t="shared" si="3"/>
        <v>121</v>
      </c>
      <c r="P57" s="8"/>
      <c r="Q57" s="53">
        <f>('Data Sheet'!AT56/'Data Sheet'!AP56)^(1/5)-1</f>
        <v>-8.8420792251903135E-3</v>
      </c>
      <c r="R57" s="54">
        <f t="shared" si="4"/>
        <v>237</v>
      </c>
      <c r="S57" s="20"/>
      <c r="T57" s="62">
        <f>AVERAGE('Data Sheet'!AZ56:BD56)</f>
        <v>270056.40000000002</v>
      </c>
      <c r="U57" s="66">
        <f t="shared" si="5"/>
        <v>176</v>
      </c>
      <c r="V57" s="21"/>
      <c r="W57" s="53">
        <f>('Data Sheet'!BD56/'Data Sheet'!AZ56)^(1/5)-1</f>
        <v>4.996531371675772E-3</v>
      </c>
      <c r="X57" s="54">
        <f t="shared" si="6"/>
        <v>153</v>
      </c>
      <c r="Y57" s="20"/>
      <c r="Z57" s="47">
        <f>AVERAGE('Data Sheet'!BK56:BO56)</f>
        <v>1901.6781699037497</v>
      </c>
      <c r="AA57" s="48">
        <f t="shared" si="7"/>
        <v>173</v>
      </c>
      <c r="AB57" s="5"/>
      <c r="AC57" s="53">
        <f>('Data Sheet'!BZ56/'Data Sheet'!BV56)^(1/5)-1</f>
        <v>1.9117573736245452E-2</v>
      </c>
      <c r="AD57" s="54">
        <f t="shared" si="8"/>
        <v>314</v>
      </c>
      <c r="AE57" s="64"/>
      <c r="AF57" s="47">
        <f>'Data Sheet'!BZ56</f>
        <v>53143</v>
      </c>
      <c r="AG57" s="48">
        <f t="shared" si="9"/>
        <v>94</v>
      </c>
      <c r="AH57" s="9"/>
      <c r="AI57" s="68">
        <f>AVERAGE('Helper Sheet'!C55:L55)</f>
        <v>18.75</v>
      </c>
      <c r="AJ57" s="9">
        <f t="shared" si="10"/>
        <v>190</v>
      </c>
      <c r="AK57" s="71">
        <f t="shared" si="11"/>
        <v>182</v>
      </c>
      <c r="AL57" s="7"/>
      <c r="AN57" s="7"/>
      <c r="AO57" s="7"/>
      <c r="AP57" s="13"/>
    </row>
    <row r="58" spans="2:42" x14ac:dyDescent="0.25">
      <c r="B58" t="s">
        <v>62</v>
      </c>
      <c r="C58" s="9" t="s">
        <v>511</v>
      </c>
      <c r="E58" s="47">
        <f>AVERAGE('Data Sheet'!O57:S57)</f>
        <v>837328940.39999998</v>
      </c>
      <c r="F58" s="48">
        <f t="shared" si="0"/>
        <v>157</v>
      </c>
      <c r="G58" s="5"/>
      <c r="H58" s="53">
        <f>('Data Sheet'!S57/'Data Sheet'!O57)^(1/5)-1</f>
        <v>5.8944377786175339E-2</v>
      </c>
      <c r="I58" s="54">
        <f t="shared" si="1"/>
        <v>193</v>
      </c>
      <c r="J58" s="20"/>
      <c r="K58" s="53">
        <f>('Data Sheet'!N57/'Data Sheet'!E57)^(1/10)-1</f>
        <v>6.3302201519494616E-2</v>
      </c>
      <c r="L58" s="54">
        <f t="shared" si="2"/>
        <v>156</v>
      </c>
      <c r="M58" s="20"/>
      <c r="N58" s="53">
        <f>('Data Sheet'!AI57/'Data Sheet'!AE57)^(1/5)-1</f>
        <v>5.1443858892443961E-2</v>
      </c>
      <c r="O58" s="58">
        <f t="shared" si="3"/>
        <v>153</v>
      </c>
      <c r="P58" s="8"/>
      <c r="Q58" s="53">
        <f>('Data Sheet'!AT57/'Data Sheet'!AP57)^(1/5)-1</f>
        <v>-1.8164742501164399E-3</v>
      </c>
      <c r="R58" s="54">
        <f t="shared" si="4"/>
        <v>138</v>
      </c>
      <c r="S58" s="20"/>
      <c r="T58" s="62">
        <f>AVERAGE('Data Sheet'!AZ57:BD57)</f>
        <v>226323.6</v>
      </c>
      <c r="U58" s="66">
        <f t="shared" si="5"/>
        <v>198</v>
      </c>
      <c r="V58" s="21"/>
      <c r="W58" s="53">
        <f>('Data Sheet'!BD57/'Data Sheet'!AZ57)^(1/5)-1</f>
        <v>2.665457996147147E-4</v>
      </c>
      <c r="X58" s="54">
        <f t="shared" si="6"/>
        <v>249</v>
      </c>
      <c r="Y58" s="20"/>
      <c r="Z58" s="47">
        <f>AVERAGE('Data Sheet'!BK57:BO57)</f>
        <v>2223.2071378851051</v>
      </c>
      <c r="AA58" s="48">
        <f t="shared" si="7"/>
        <v>128</v>
      </c>
      <c r="AB58" s="5"/>
      <c r="AC58" s="53">
        <f>('Data Sheet'!BZ57/'Data Sheet'!BV57)^(1/5)-1</f>
        <v>9.9614042836186911E-3</v>
      </c>
      <c r="AD58" s="54">
        <f t="shared" si="8"/>
        <v>346</v>
      </c>
      <c r="AE58" s="64"/>
      <c r="AF58" s="47">
        <f>'Data Sheet'!BZ57</f>
        <v>46616</v>
      </c>
      <c r="AG58" s="48">
        <f t="shared" si="9"/>
        <v>194</v>
      </c>
      <c r="AH58" s="9"/>
      <c r="AI58" s="68">
        <f>AVERAGE('Helper Sheet'!C56:L56)</f>
        <v>19.215000000000003</v>
      </c>
      <c r="AJ58" s="9">
        <f t="shared" si="10"/>
        <v>205</v>
      </c>
      <c r="AK58" s="71">
        <f t="shared" si="11"/>
        <v>197</v>
      </c>
      <c r="AL58" s="7"/>
      <c r="AN58" s="7"/>
      <c r="AO58" s="7"/>
      <c r="AP58" s="13"/>
    </row>
    <row r="59" spans="2:42" x14ac:dyDescent="0.25">
      <c r="B59" t="s">
        <v>63</v>
      </c>
      <c r="C59" s="9" t="s">
        <v>518</v>
      </c>
      <c r="E59" s="47">
        <f>AVERAGE('Data Sheet'!O58:S58)</f>
        <v>549924205.39999998</v>
      </c>
      <c r="F59" s="48">
        <f t="shared" si="0"/>
        <v>208</v>
      </c>
      <c r="G59" s="5"/>
      <c r="H59" s="53">
        <f>('Data Sheet'!S58/'Data Sheet'!O58)^(1/5)-1</f>
        <v>4.3308336252089186E-2</v>
      </c>
      <c r="I59" s="54">
        <f t="shared" si="1"/>
        <v>334</v>
      </c>
      <c r="J59" s="20"/>
      <c r="K59" s="53">
        <f>('Data Sheet'!N58/'Data Sheet'!E58)^(1/10)-1</f>
        <v>4.1070995408675204E-2</v>
      </c>
      <c r="L59" s="54">
        <f t="shared" si="2"/>
        <v>214</v>
      </c>
      <c r="M59" s="20"/>
      <c r="N59" s="53">
        <f>('Data Sheet'!AI58/'Data Sheet'!AE58)^(1/5)-1</f>
        <v>4.1801353692449306E-2</v>
      </c>
      <c r="O59" s="58">
        <f t="shared" si="3"/>
        <v>298</v>
      </c>
      <c r="P59" s="8"/>
      <c r="Q59" s="53">
        <f>('Data Sheet'!AT58/'Data Sheet'!AP58)^(1/5)-1</f>
        <v>-2.1609179696362002E-2</v>
      </c>
      <c r="R59" s="54">
        <f t="shared" si="4"/>
        <v>334</v>
      </c>
      <c r="S59" s="20"/>
      <c r="T59" s="62">
        <f>AVERAGE('Data Sheet'!AZ58:BD58)</f>
        <v>264113.8</v>
      </c>
      <c r="U59" s="66">
        <f t="shared" si="5"/>
        <v>181</v>
      </c>
      <c r="V59" s="21"/>
      <c r="W59" s="53">
        <f>('Data Sheet'!BD58/'Data Sheet'!AZ58)^(1/5)-1</f>
        <v>-1.0391771956390072E-2</v>
      </c>
      <c r="X59" s="54">
        <f t="shared" si="6"/>
        <v>351</v>
      </c>
      <c r="Y59" s="20"/>
      <c r="Z59" s="47">
        <f>AVERAGE('Data Sheet'!BK58:BO58)</f>
        <v>1300.3517119081976</v>
      </c>
      <c r="AA59" s="48">
        <f t="shared" si="7"/>
        <v>298</v>
      </c>
      <c r="AB59" s="5"/>
      <c r="AC59" s="53">
        <f>('Data Sheet'!BZ58/'Data Sheet'!BV58)^(1/5)-1</f>
        <v>2.3522785213012654E-2</v>
      </c>
      <c r="AD59" s="54">
        <f t="shared" si="8"/>
        <v>244</v>
      </c>
      <c r="AE59" s="64"/>
      <c r="AF59" s="47">
        <f>'Data Sheet'!BZ58</f>
        <v>45276</v>
      </c>
      <c r="AG59" s="48">
        <f t="shared" si="9"/>
        <v>220</v>
      </c>
      <c r="AH59" s="9"/>
      <c r="AI59" s="68">
        <f>AVERAGE('Helper Sheet'!C57:L57)</f>
        <v>26.809999999999995</v>
      </c>
      <c r="AJ59" s="9">
        <f t="shared" si="10"/>
        <v>314</v>
      </c>
      <c r="AK59" s="71">
        <f t="shared" si="11"/>
        <v>305</v>
      </c>
      <c r="AL59" s="7"/>
      <c r="AN59" s="7"/>
      <c r="AO59" s="7"/>
      <c r="AP59" s="13"/>
    </row>
    <row r="60" spans="2:42" x14ac:dyDescent="0.25">
      <c r="B60" t="s">
        <v>64</v>
      </c>
      <c r="C60" s="9" t="s">
        <v>448</v>
      </c>
      <c r="E60" s="47">
        <f>AVERAGE('Data Sheet'!O59:S59)</f>
        <v>3462912367.1999998</v>
      </c>
      <c r="F60" s="48">
        <f t="shared" si="0"/>
        <v>47</v>
      </c>
      <c r="G60" s="5"/>
      <c r="H60" s="53">
        <f>('Data Sheet'!S59/'Data Sheet'!O59)^(1/5)-1</f>
        <v>6.5460918432514781E-2</v>
      </c>
      <c r="I60" s="54">
        <f t="shared" si="1"/>
        <v>111</v>
      </c>
      <c r="J60" s="20"/>
      <c r="K60" s="53">
        <f>('Data Sheet'!N59/'Data Sheet'!E59)^(1/10)-1</f>
        <v>7.3153453450989891E-2</v>
      </c>
      <c r="L60" s="54">
        <f t="shared" si="2"/>
        <v>135</v>
      </c>
      <c r="M60" s="20"/>
      <c r="N60" s="53">
        <f>('Data Sheet'!AI59/'Data Sheet'!AE59)^(1/5)-1</f>
        <v>6.3008880551020052E-2</v>
      </c>
      <c r="O60" s="58">
        <f t="shared" si="3"/>
        <v>57</v>
      </c>
      <c r="P60" s="8"/>
      <c r="Q60" s="53">
        <f>('Data Sheet'!AT59/'Data Sheet'!AP59)^(1/5)-1</f>
        <v>5.2975695664410072E-3</v>
      </c>
      <c r="R60" s="54">
        <f t="shared" si="4"/>
        <v>57</v>
      </c>
      <c r="S60" s="20"/>
      <c r="T60" s="62">
        <f>AVERAGE('Data Sheet'!AZ59:BD59)</f>
        <v>774508.8</v>
      </c>
      <c r="U60" s="66">
        <f t="shared" si="5"/>
        <v>73</v>
      </c>
      <c r="V60" s="21"/>
      <c r="W60" s="53">
        <f>('Data Sheet'!BD59/'Data Sheet'!AZ59)^(1/5)-1</f>
        <v>1.4834597675586148E-2</v>
      </c>
      <c r="X60" s="54">
        <f t="shared" si="6"/>
        <v>31</v>
      </c>
      <c r="Y60" s="20"/>
      <c r="Z60" s="47">
        <f>AVERAGE('Data Sheet'!BK59:BO59)</f>
        <v>4302.3766180785624</v>
      </c>
      <c r="AA60" s="48">
        <f t="shared" si="7"/>
        <v>12</v>
      </c>
      <c r="AB60" s="5"/>
      <c r="AC60" s="53">
        <f>('Data Sheet'!BZ59/'Data Sheet'!BV59)^(1/5)-1</f>
        <v>3.3194142366580692E-2</v>
      </c>
      <c r="AD60" s="54">
        <f t="shared" si="8"/>
        <v>37</v>
      </c>
      <c r="AE60" s="64"/>
      <c r="AF60" s="47">
        <f>'Data Sheet'!BZ59</f>
        <v>53119</v>
      </c>
      <c r="AG60" s="48">
        <f t="shared" si="9"/>
        <v>95</v>
      </c>
      <c r="AH60" s="9"/>
      <c r="AI60" s="68">
        <f>AVERAGE('Helper Sheet'!C58:L58)</f>
        <v>5.8750000000000009</v>
      </c>
      <c r="AJ60" s="9">
        <f t="shared" si="10"/>
        <v>15</v>
      </c>
      <c r="AK60" s="71">
        <f t="shared" si="11"/>
        <v>15</v>
      </c>
      <c r="AL60" s="7"/>
      <c r="AN60" s="7"/>
      <c r="AO60" s="7"/>
      <c r="AP60" s="13"/>
    </row>
    <row r="61" spans="2:42" x14ac:dyDescent="0.25">
      <c r="B61" t="s">
        <v>65</v>
      </c>
      <c r="C61" s="9" t="s">
        <v>450</v>
      </c>
      <c r="E61" s="47">
        <f>AVERAGE('Data Sheet'!O60:S60)</f>
        <v>8990333591.6000004</v>
      </c>
      <c r="F61" s="48">
        <f t="shared" si="0"/>
        <v>22</v>
      </c>
      <c r="G61" s="5"/>
      <c r="H61" s="53">
        <f>('Data Sheet'!S60/'Data Sheet'!O60)^(1/5)-1</f>
        <v>7.4797389420959259E-2</v>
      </c>
      <c r="I61" s="54">
        <f t="shared" si="1"/>
        <v>39</v>
      </c>
      <c r="J61" s="20"/>
      <c r="K61" s="53">
        <f>('Data Sheet'!N60/'Data Sheet'!E60)^(1/10)-1</f>
        <v>0.1403728253089318</v>
      </c>
      <c r="L61" s="54">
        <f t="shared" si="2"/>
        <v>23</v>
      </c>
      <c r="M61" s="20"/>
      <c r="N61" s="53">
        <f>('Data Sheet'!AI60/'Data Sheet'!AE60)^(1/5)-1</f>
        <v>6.2486007050215342E-2</v>
      </c>
      <c r="O61" s="58">
        <f t="shared" si="3"/>
        <v>63</v>
      </c>
      <c r="P61" s="8"/>
      <c r="Q61" s="53">
        <f>('Data Sheet'!AT60/'Data Sheet'!AP60)^(1/5)-1</f>
        <v>3.6448959802046765E-3</v>
      </c>
      <c r="R61" s="54">
        <f t="shared" si="4"/>
        <v>72</v>
      </c>
      <c r="S61" s="20"/>
      <c r="T61" s="62">
        <f>AVERAGE('Data Sheet'!AZ60:BD60)</f>
        <v>2545560.2000000002</v>
      </c>
      <c r="U61" s="66">
        <f t="shared" si="5"/>
        <v>22</v>
      </c>
      <c r="V61" s="21"/>
      <c r="W61" s="53">
        <f>('Data Sheet'!BD60/'Data Sheet'!AZ60)^(1/5)-1</f>
        <v>1.4984730089882436E-2</v>
      </c>
      <c r="X61" s="54">
        <f t="shared" si="6"/>
        <v>30</v>
      </c>
      <c r="Y61" s="20"/>
      <c r="Z61" s="47">
        <f>AVERAGE('Data Sheet'!BK60:BO60)</f>
        <v>2925.4753382295253</v>
      </c>
      <c r="AA61" s="48">
        <f t="shared" si="7"/>
        <v>55</v>
      </c>
      <c r="AB61" s="5"/>
      <c r="AC61" s="53">
        <f>('Data Sheet'!BZ60/'Data Sheet'!BV60)^(1/5)-1</f>
        <v>2.9488801661208486E-2</v>
      </c>
      <c r="AD61" s="54">
        <f t="shared" si="8"/>
        <v>82</v>
      </c>
      <c r="AE61" s="64"/>
      <c r="AF61" s="47">
        <f>'Data Sheet'!BZ60</f>
        <v>53916</v>
      </c>
      <c r="AG61" s="48">
        <f t="shared" si="9"/>
        <v>89</v>
      </c>
      <c r="AH61" s="9"/>
      <c r="AI61" s="68">
        <f>AVERAGE('Helper Sheet'!C59:L59)</f>
        <v>4.2050000000000001</v>
      </c>
      <c r="AJ61" s="9">
        <f t="shared" si="10"/>
        <v>2</v>
      </c>
      <c r="AK61" s="71">
        <f t="shared" si="11"/>
        <v>2</v>
      </c>
      <c r="AL61" s="7"/>
      <c r="AN61" s="7"/>
      <c r="AO61" s="7"/>
      <c r="AP61" s="13"/>
    </row>
    <row r="62" spans="2:42" x14ac:dyDescent="0.25">
      <c r="B62" t="s">
        <v>66</v>
      </c>
      <c r="C62" s="9" t="s">
        <v>509</v>
      </c>
      <c r="E62" s="47">
        <f>AVERAGE('Data Sheet'!O61:S61)</f>
        <v>519614912.39999998</v>
      </c>
      <c r="F62" s="48">
        <f t="shared" si="0"/>
        <v>215</v>
      </c>
      <c r="G62" s="5"/>
      <c r="H62" s="53">
        <f>('Data Sheet'!S61/'Data Sheet'!O61)^(1/5)-1</f>
        <v>6.0990671584323586E-2</v>
      </c>
      <c r="I62" s="54">
        <f t="shared" si="1"/>
        <v>172</v>
      </c>
      <c r="J62" s="20"/>
      <c r="K62" s="53">
        <f>('Data Sheet'!N61/'Data Sheet'!E61)^(1/10)-1</f>
        <v>5.7207922964930269E-2</v>
      </c>
      <c r="L62" s="54">
        <f t="shared" si="2"/>
        <v>178</v>
      </c>
      <c r="M62" s="20"/>
      <c r="N62" s="53">
        <f>('Data Sheet'!AI61/'Data Sheet'!AE61)^(1/5)-1</f>
        <v>5.1130168025653067E-2</v>
      </c>
      <c r="O62" s="58">
        <f t="shared" si="3"/>
        <v>157</v>
      </c>
      <c r="P62" s="8"/>
      <c r="Q62" s="53">
        <f>('Data Sheet'!AT61/'Data Sheet'!AP61)^(1/5)-1</f>
        <v>5.1789335114338364E-3</v>
      </c>
      <c r="R62" s="54">
        <f t="shared" si="4"/>
        <v>58</v>
      </c>
      <c r="S62" s="20"/>
      <c r="T62" s="62">
        <f>AVERAGE('Data Sheet'!AZ61:BD61)</f>
        <v>215444.6</v>
      </c>
      <c r="U62" s="66">
        <f t="shared" si="5"/>
        <v>205</v>
      </c>
      <c r="V62" s="21"/>
      <c r="W62" s="53">
        <f>('Data Sheet'!BD61/'Data Sheet'!AZ61)^(1/5)-1</f>
        <v>6.6450938271236382E-3</v>
      </c>
      <c r="X62" s="54">
        <f t="shared" si="6"/>
        <v>119</v>
      </c>
      <c r="Y62" s="20"/>
      <c r="Z62" s="47">
        <f>AVERAGE('Data Sheet'!BK61:BO61)</f>
        <v>2822.9054239046391</v>
      </c>
      <c r="AA62" s="48">
        <f t="shared" si="7"/>
        <v>64</v>
      </c>
      <c r="AB62" s="5"/>
      <c r="AC62" s="53">
        <f>('Data Sheet'!BZ61/'Data Sheet'!BV61)^(1/5)-1</f>
        <v>3.9587670620282234E-2</v>
      </c>
      <c r="AD62" s="54">
        <f t="shared" si="8"/>
        <v>8</v>
      </c>
      <c r="AE62" s="64"/>
      <c r="AF62" s="47">
        <f>'Data Sheet'!BZ61</f>
        <v>69003</v>
      </c>
      <c r="AG62" s="48">
        <f t="shared" si="9"/>
        <v>17</v>
      </c>
      <c r="AH62" s="9"/>
      <c r="AI62" s="68">
        <f>AVERAGE('Helper Sheet'!C60:L60)</f>
        <v>13.555000000000001</v>
      </c>
      <c r="AJ62" s="9">
        <f t="shared" si="10"/>
        <v>102</v>
      </c>
      <c r="AK62" s="71">
        <f t="shared" si="11"/>
        <v>99</v>
      </c>
      <c r="AL62" s="7"/>
      <c r="AN62" s="7"/>
      <c r="AO62" s="7"/>
      <c r="AP62" s="13"/>
    </row>
    <row r="63" spans="2:42" x14ac:dyDescent="0.25">
      <c r="B63" t="s">
        <v>67</v>
      </c>
      <c r="C63" s="9" t="s">
        <v>519</v>
      </c>
      <c r="E63" s="47">
        <f>AVERAGE('Data Sheet'!O62:S62)</f>
        <v>1789738762.8</v>
      </c>
      <c r="F63" s="48">
        <f t="shared" si="0"/>
        <v>85</v>
      </c>
      <c r="G63" s="5"/>
      <c r="H63" s="53">
        <f>('Data Sheet'!S62/'Data Sheet'!O62)^(1/5)-1</f>
        <v>5.6530864469529041E-2</v>
      </c>
      <c r="I63" s="54">
        <f t="shared" si="1"/>
        <v>224</v>
      </c>
      <c r="J63" s="20"/>
      <c r="K63" s="53">
        <f>('Data Sheet'!N62/'Data Sheet'!E62)^(1/10)-1</f>
        <v>3.6432546920958098E-2</v>
      </c>
      <c r="L63" s="54">
        <f t="shared" si="2"/>
        <v>232</v>
      </c>
      <c r="M63" s="20"/>
      <c r="N63" s="53">
        <f>('Data Sheet'!AI62/'Data Sheet'!AE62)^(1/5)-1</f>
        <v>4.9710932109660266E-2</v>
      </c>
      <c r="O63" s="58">
        <f t="shared" si="3"/>
        <v>177</v>
      </c>
      <c r="P63" s="8"/>
      <c r="Q63" s="53">
        <f>('Data Sheet'!AT62/'Data Sheet'!AP62)^(1/5)-1</f>
        <v>9.9965973528721719E-3</v>
      </c>
      <c r="R63" s="54">
        <f t="shared" si="4"/>
        <v>29</v>
      </c>
      <c r="S63" s="20"/>
      <c r="T63" s="62">
        <f>AVERAGE('Data Sheet'!AZ62:BD62)</f>
        <v>556208.6</v>
      </c>
      <c r="U63" s="66">
        <f t="shared" si="5"/>
        <v>97</v>
      </c>
      <c r="V63" s="21"/>
      <c r="W63" s="53">
        <f>('Data Sheet'!BD62/'Data Sheet'!AZ62)^(1/5)-1</f>
        <v>6.4900761321891043E-3</v>
      </c>
      <c r="X63" s="54">
        <f t="shared" si="6"/>
        <v>124</v>
      </c>
      <c r="Y63" s="20"/>
      <c r="Z63" s="47">
        <f>AVERAGE('Data Sheet'!BK62:BO62)</f>
        <v>2670.8661802908018</v>
      </c>
      <c r="AA63" s="48">
        <f t="shared" si="7"/>
        <v>73</v>
      </c>
      <c r="AB63" s="5"/>
      <c r="AC63" s="53">
        <f>('Data Sheet'!BZ62/'Data Sheet'!BV62)^(1/5)-1</f>
        <v>2.4328070363946797E-2</v>
      </c>
      <c r="AD63" s="54">
        <f t="shared" si="8"/>
        <v>219</v>
      </c>
      <c r="AE63" s="64"/>
      <c r="AF63" s="47">
        <f>'Data Sheet'!BZ62</f>
        <v>47376</v>
      </c>
      <c r="AG63" s="48">
        <f t="shared" si="9"/>
        <v>188</v>
      </c>
      <c r="AH63" s="9"/>
      <c r="AI63" s="68">
        <f>AVERAGE('Helper Sheet'!C61:L61)</f>
        <v>11.695</v>
      </c>
      <c r="AJ63" s="9">
        <f t="shared" si="10"/>
        <v>76</v>
      </c>
      <c r="AK63" s="71">
        <f t="shared" si="11"/>
        <v>74</v>
      </c>
      <c r="AL63" s="7"/>
      <c r="AN63" s="7"/>
      <c r="AO63" s="7"/>
      <c r="AP63" s="13"/>
    </row>
    <row r="64" spans="2:42" x14ac:dyDescent="0.25">
      <c r="B64" t="s">
        <v>68</v>
      </c>
      <c r="C64" s="9" t="s">
        <v>517</v>
      </c>
      <c r="E64" s="47">
        <f>AVERAGE('Data Sheet'!O63:S63)</f>
        <v>452110490.60000002</v>
      </c>
      <c r="F64" s="48">
        <f t="shared" si="0"/>
        <v>233</v>
      </c>
      <c r="G64" s="5"/>
      <c r="H64" s="53">
        <f>('Data Sheet'!S63/'Data Sheet'!O63)^(1/5)-1</f>
        <v>9.3491105148323594E-2</v>
      </c>
      <c r="I64" s="54">
        <f t="shared" si="1"/>
        <v>3</v>
      </c>
      <c r="J64" s="20"/>
      <c r="K64" s="53">
        <f>('Data Sheet'!N63/'Data Sheet'!E63)^(1/10)-1</f>
        <v>-2.8932767617038779E-2</v>
      </c>
      <c r="L64" s="54">
        <f t="shared" si="2"/>
        <v>331</v>
      </c>
      <c r="M64" s="20"/>
      <c r="N64" s="53">
        <f>('Data Sheet'!AI63/'Data Sheet'!AE63)^(1/5)-1</f>
        <v>5.4490543302702532E-2</v>
      </c>
      <c r="O64" s="58">
        <f t="shared" si="3"/>
        <v>116</v>
      </c>
      <c r="P64" s="8"/>
      <c r="Q64" s="53">
        <f>('Data Sheet'!AT63/'Data Sheet'!AP63)^(1/5)-1</f>
        <v>-2.9458767537794417E-3</v>
      </c>
      <c r="R64" s="54">
        <f t="shared" si="4"/>
        <v>154</v>
      </c>
      <c r="S64" s="20"/>
      <c r="T64" s="62">
        <f>AVERAGE('Data Sheet'!AZ63:BD63)</f>
        <v>98319.6</v>
      </c>
      <c r="U64" s="66">
        <f t="shared" si="5"/>
        <v>336</v>
      </c>
      <c r="V64" s="21"/>
      <c r="W64" s="53">
        <f>('Data Sheet'!BD63/'Data Sheet'!AZ63)^(1/5)-1</f>
        <v>5.1665617604559344E-3</v>
      </c>
      <c r="X64" s="54">
        <f t="shared" si="6"/>
        <v>147</v>
      </c>
      <c r="Y64" s="20"/>
      <c r="Z64" s="47">
        <f>AVERAGE('Data Sheet'!BK63:BO63)</f>
        <v>4595.8292825051876</v>
      </c>
      <c r="AA64" s="48">
        <f t="shared" si="7"/>
        <v>9</v>
      </c>
      <c r="AB64" s="5"/>
      <c r="AC64" s="53">
        <f>('Data Sheet'!BZ63/'Data Sheet'!BV63)^(1/5)-1</f>
        <v>1.7552867706599695E-2</v>
      </c>
      <c r="AD64" s="54">
        <f t="shared" si="8"/>
        <v>324</v>
      </c>
      <c r="AE64" s="64"/>
      <c r="AF64" s="47">
        <f>'Data Sheet'!BZ63</f>
        <v>54113</v>
      </c>
      <c r="AG64" s="48">
        <f t="shared" si="9"/>
        <v>86</v>
      </c>
      <c r="AH64" s="9"/>
      <c r="AI64" s="68">
        <f>AVERAGE('Helper Sheet'!C62:L62)</f>
        <v>19.810000000000002</v>
      </c>
      <c r="AJ64" s="9">
        <f t="shared" si="10"/>
        <v>218</v>
      </c>
      <c r="AK64" s="71">
        <f t="shared" si="11"/>
        <v>210</v>
      </c>
      <c r="AL64" s="7"/>
      <c r="AN64" s="7"/>
      <c r="AO64" s="7"/>
      <c r="AP64" s="13"/>
    </row>
    <row r="65" spans="2:42" x14ac:dyDescent="0.25">
      <c r="B65" t="s">
        <v>69</v>
      </c>
      <c r="C65" s="9" t="s">
        <v>511</v>
      </c>
      <c r="E65" s="47">
        <f>AVERAGE('Data Sheet'!O64:S64)</f>
        <v>14439257083.799999</v>
      </c>
      <c r="F65" s="48">
        <f t="shared" si="0"/>
        <v>9</v>
      </c>
      <c r="G65" s="5"/>
      <c r="H65" s="53">
        <f>('Data Sheet'!S64/'Data Sheet'!O64)^(1/5)-1</f>
        <v>5.2062384704447684E-2</v>
      </c>
      <c r="I65" s="54">
        <f t="shared" si="1"/>
        <v>279</v>
      </c>
      <c r="J65" s="20"/>
      <c r="K65" s="53">
        <f>('Data Sheet'!N64/'Data Sheet'!E64)^(1/10)-1</f>
        <v>8.5763569643198867E-2</v>
      </c>
      <c r="L65" s="54">
        <f t="shared" si="2"/>
        <v>105</v>
      </c>
      <c r="M65" s="20"/>
      <c r="N65" s="53">
        <f>('Data Sheet'!AI64/'Data Sheet'!AE64)^(1/5)-1</f>
        <v>4.6336504071448736E-2</v>
      </c>
      <c r="O65" s="58">
        <f t="shared" si="3"/>
        <v>238</v>
      </c>
      <c r="P65" s="8"/>
      <c r="Q65" s="53">
        <f>('Data Sheet'!AT64/'Data Sheet'!AP64)^(1/5)-1</f>
        <v>-9.3828916285767505E-3</v>
      </c>
      <c r="R65" s="54">
        <f t="shared" si="4"/>
        <v>247</v>
      </c>
      <c r="S65" s="20"/>
      <c r="T65" s="62">
        <f>AVERAGE('Data Sheet'!AZ64:BD64)</f>
        <v>9508605.1999999993</v>
      </c>
      <c r="U65" s="66">
        <f t="shared" si="5"/>
        <v>3</v>
      </c>
      <c r="V65" s="21"/>
      <c r="W65" s="53">
        <f>('Data Sheet'!BD64/'Data Sheet'!AZ64)^(1/5)-1</f>
        <v>-1.9761691819737415E-3</v>
      </c>
      <c r="X65" s="54">
        <f t="shared" si="6"/>
        <v>296</v>
      </c>
      <c r="Y65" s="20"/>
      <c r="Z65" s="47">
        <f>AVERAGE('Data Sheet'!BK64:BO64)</f>
        <v>1440.9063247263875</v>
      </c>
      <c r="AA65" s="48">
        <f t="shared" si="7"/>
        <v>273</v>
      </c>
      <c r="AB65" s="5"/>
      <c r="AC65" s="53">
        <f>('Data Sheet'!BZ64/'Data Sheet'!BV64)^(1/5)-1</f>
        <v>2.7267690934708266E-2</v>
      </c>
      <c r="AD65" s="54">
        <f t="shared" si="8"/>
        <v>135</v>
      </c>
      <c r="AE65" s="64"/>
      <c r="AF65" s="47">
        <f>'Data Sheet'!BZ64</f>
        <v>63500</v>
      </c>
      <c r="AG65" s="48">
        <f t="shared" si="9"/>
        <v>29</v>
      </c>
      <c r="AH65" s="9"/>
      <c r="AI65" s="68">
        <f>AVERAGE('Helper Sheet'!C63:L63)</f>
        <v>15.115</v>
      </c>
      <c r="AJ65" s="9">
        <f t="shared" si="10"/>
        <v>130</v>
      </c>
      <c r="AK65" s="71">
        <f t="shared" si="11"/>
        <v>125</v>
      </c>
      <c r="AL65" s="7"/>
      <c r="AN65" s="7"/>
      <c r="AO65" s="7"/>
      <c r="AP65" s="13"/>
    </row>
    <row r="66" spans="2:42" x14ac:dyDescent="0.25">
      <c r="B66" t="s">
        <v>70</v>
      </c>
      <c r="C66" s="9" t="s">
        <v>462</v>
      </c>
      <c r="E66" s="47">
        <f>AVERAGE('Data Sheet'!O65:S65)</f>
        <v>541907443.60000002</v>
      </c>
      <c r="F66" s="48">
        <f t="shared" si="0"/>
        <v>209</v>
      </c>
      <c r="G66" s="5"/>
      <c r="H66" s="53">
        <f>('Data Sheet'!S65/'Data Sheet'!O65)^(1/5)-1</f>
        <v>7.1443511171461971E-2</v>
      </c>
      <c r="I66" s="54">
        <f t="shared" si="1"/>
        <v>64</v>
      </c>
      <c r="J66" s="20"/>
      <c r="K66" s="53">
        <f>('Data Sheet'!N65/'Data Sheet'!E65)^(1/10)-1</f>
        <v>7.0395206544388245E-2</v>
      </c>
      <c r="L66" s="54">
        <f t="shared" si="2"/>
        <v>141</v>
      </c>
      <c r="M66" s="20"/>
      <c r="N66" s="53">
        <f>('Data Sheet'!AI65/'Data Sheet'!AE65)^(1/5)-1</f>
        <v>5.0816747823790642E-2</v>
      </c>
      <c r="O66" s="58">
        <f t="shared" si="3"/>
        <v>164</v>
      </c>
      <c r="P66" s="8"/>
      <c r="Q66" s="53">
        <f>('Data Sheet'!AT65/'Data Sheet'!AP65)^(1/5)-1</f>
        <v>-1.4603084927257814E-2</v>
      </c>
      <c r="R66" s="54">
        <f t="shared" si="4"/>
        <v>300</v>
      </c>
      <c r="S66" s="20"/>
      <c r="T66" s="62">
        <f>AVERAGE('Data Sheet'!AZ65:BD65)</f>
        <v>225816.6</v>
      </c>
      <c r="U66" s="66">
        <f t="shared" si="5"/>
        <v>199</v>
      </c>
      <c r="V66" s="21"/>
      <c r="W66" s="53">
        <f>('Data Sheet'!BD65/'Data Sheet'!AZ65)^(1/5)-1</f>
        <v>-4.8956513450173489E-3</v>
      </c>
      <c r="X66" s="54">
        <f t="shared" si="6"/>
        <v>331</v>
      </c>
      <c r="Y66" s="20"/>
      <c r="Z66" s="47">
        <f>AVERAGE('Data Sheet'!BK65:BO65)</f>
        <v>1680.1482455770879</v>
      </c>
      <c r="AA66" s="48">
        <f t="shared" si="7"/>
        <v>217</v>
      </c>
      <c r="AB66" s="5"/>
      <c r="AC66" s="53">
        <f>('Data Sheet'!BZ65/'Data Sheet'!BV65)^(1/5)-1</f>
        <v>3.2591455574331629E-2</v>
      </c>
      <c r="AD66" s="54">
        <f t="shared" si="8"/>
        <v>41</v>
      </c>
      <c r="AE66" s="64"/>
      <c r="AF66" s="47">
        <f>'Data Sheet'!BZ65</f>
        <v>47860</v>
      </c>
      <c r="AG66" s="48">
        <f t="shared" si="9"/>
        <v>173</v>
      </c>
      <c r="AH66" s="9"/>
      <c r="AI66" s="68">
        <f>AVERAGE('Helper Sheet'!C64:L64)</f>
        <v>22.234999999999999</v>
      </c>
      <c r="AJ66" s="9">
        <f t="shared" si="10"/>
        <v>258</v>
      </c>
      <c r="AK66" s="71">
        <f t="shared" si="11"/>
        <v>250</v>
      </c>
      <c r="AL66" s="7"/>
      <c r="AN66" s="7"/>
      <c r="AO66" s="7"/>
      <c r="AP66" s="13"/>
    </row>
    <row r="67" spans="2:42" x14ac:dyDescent="0.25">
      <c r="B67" t="s">
        <v>71</v>
      </c>
      <c r="C67" s="9" t="s">
        <v>520</v>
      </c>
      <c r="E67" s="47">
        <f>AVERAGE('Data Sheet'!O66:S66)</f>
        <v>4904278592.3999996</v>
      </c>
      <c r="F67" s="48">
        <f t="shared" si="0"/>
        <v>37</v>
      </c>
      <c r="G67" s="5"/>
      <c r="H67" s="53">
        <f>('Data Sheet'!S66/'Data Sheet'!O66)^(1/5)-1</f>
        <v>6.2590665539960177E-2</v>
      </c>
      <c r="I67" s="54">
        <f t="shared" si="1"/>
        <v>154</v>
      </c>
      <c r="J67" s="20"/>
      <c r="K67" s="53">
        <f>('Data Sheet'!N66/'Data Sheet'!E66)^(1/10)-1</f>
        <v>2.4402484602689345E-2</v>
      </c>
      <c r="L67" s="54">
        <f t="shared" si="2"/>
        <v>259</v>
      </c>
      <c r="M67" s="20"/>
      <c r="N67" s="53">
        <f>('Data Sheet'!AI66/'Data Sheet'!AE66)^(1/5)-1</f>
        <v>4.6591472388055166E-2</v>
      </c>
      <c r="O67" s="58">
        <f t="shared" si="3"/>
        <v>231</v>
      </c>
      <c r="P67" s="8"/>
      <c r="Q67" s="53">
        <f>('Data Sheet'!AT66/'Data Sheet'!AP66)^(1/5)-1</f>
        <v>-4.8320774465041572E-3</v>
      </c>
      <c r="R67" s="54">
        <f t="shared" si="4"/>
        <v>179</v>
      </c>
      <c r="S67" s="20"/>
      <c r="T67" s="62">
        <f>AVERAGE('Data Sheet'!AZ66:BD66)</f>
        <v>2201740.2000000002</v>
      </c>
      <c r="U67" s="66">
        <f t="shared" si="5"/>
        <v>28</v>
      </c>
      <c r="V67" s="21"/>
      <c r="W67" s="53">
        <f>('Data Sheet'!BD66/'Data Sheet'!AZ66)^(1/5)-1</f>
        <v>3.620928224114861E-3</v>
      </c>
      <c r="X67" s="54">
        <f t="shared" si="6"/>
        <v>173</v>
      </c>
      <c r="Y67" s="20"/>
      <c r="Z67" s="47">
        <f>AVERAGE('Data Sheet'!BK66:BO66)</f>
        <v>2061.5998449775102</v>
      </c>
      <c r="AA67" s="48">
        <f t="shared" si="7"/>
        <v>151</v>
      </c>
      <c r="AB67" s="5"/>
      <c r="AC67" s="53">
        <f>('Data Sheet'!BZ66/'Data Sheet'!BV66)^(1/5)-1</f>
        <v>2.9194498910413813E-2</v>
      </c>
      <c r="AD67" s="54">
        <f t="shared" si="8"/>
        <v>87</v>
      </c>
      <c r="AE67" s="64"/>
      <c r="AF67" s="47">
        <f>'Data Sheet'!BZ66</f>
        <v>56033</v>
      </c>
      <c r="AG67" s="48">
        <f t="shared" si="9"/>
        <v>68</v>
      </c>
      <c r="AH67" s="9"/>
      <c r="AI67" s="68">
        <f>AVERAGE('Helper Sheet'!C65:L65)</f>
        <v>12.01</v>
      </c>
      <c r="AJ67" s="9">
        <f t="shared" si="10"/>
        <v>80</v>
      </c>
      <c r="AK67" s="71">
        <f t="shared" si="11"/>
        <v>78</v>
      </c>
      <c r="AL67" s="7"/>
      <c r="AN67" s="7"/>
      <c r="AO67" s="7"/>
      <c r="AP67" s="13"/>
    </row>
    <row r="68" spans="2:42" x14ac:dyDescent="0.25">
      <c r="B68" t="s">
        <v>72</v>
      </c>
      <c r="C68" s="9" t="s">
        <v>521</v>
      </c>
      <c r="E68" s="47">
        <f>AVERAGE('Data Sheet'!O67:S67)</f>
        <v>1393470686.8</v>
      </c>
      <c r="F68" s="48">
        <f t="shared" si="0"/>
        <v>110</v>
      </c>
      <c r="G68" s="5"/>
      <c r="H68" s="53">
        <f>('Data Sheet'!S67/'Data Sheet'!O67)^(1/5)-1</f>
        <v>6.5855034753536712E-2</v>
      </c>
      <c r="I68" s="54">
        <f t="shared" si="1"/>
        <v>105</v>
      </c>
      <c r="J68" s="20"/>
      <c r="K68" s="53">
        <f>('Data Sheet'!N67/'Data Sheet'!E67)^(1/10)-1</f>
        <v>8.4233208613639254E-2</v>
      </c>
      <c r="L68" s="54">
        <f t="shared" si="2"/>
        <v>112</v>
      </c>
      <c r="M68" s="20"/>
      <c r="N68" s="53">
        <f>('Data Sheet'!AI67/'Data Sheet'!AE67)^(1/5)-1</f>
        <v>5.0258971039457201E-2</v>
      </c>
      <c r="O68" s="58">
        <f t="shared" si="3"/>
        <v>169</v>
      </c>
      <c r="P68" s="8"/>
      <c r="Q68" s="53">
        <f>('Data Sheet'!AT67/'Data Sheet'!AP67)^(1/5)-1</f>
        <v>3.3423826018417202E-3</v>
      </c>
      <c r="R68" s="54">
        <f t="shared" si="4"/>
        <v>75</v>
      </c>
      <c r="S68" s="20"/>
      <c r="T68" s="62">
        <f>AVERAGE('Data Sheet'!AZ67:BD67)</f>
        <v>299469.2</v>
      </c>
      <c r="U68" s="66">
        <f t="shared" si="5"/>
        <v>162</v>
      </c>
      <c r="V68" s="21"/>
      <c r="W68" s="53">
        <f>('Data Sheet'!BD67/'Data Sheet'!AZ67)^(1/5)-1</f>
        <v>1.0001495252096371E-2</v>
      </c>
      <c r="X68" s="54">
        <f t="shared" si="6"/>
        <v>74</v>
      </c>
      <c r="Y68" s="20"/>
      <c r="Z68" s="47">
        <f>AVERAGE('Data Sheet'!BK67:BO67)</f>
        <v>2811.5576928360797</v>
      </c>
      <c r="AA68" s="48">
        <f t="shared" si="7"/>
        <v>66</v>
      </c>
      <c r="AB68" s="5"/>
      <c r="AC68" s="53">
        <f>('Data Sheet'!BZ67/'Data Sheet'!BV67)^(1/5)-1</f>
        <v>1.5091250729554639E-2</v>
      </c>
      <c r="AD68" s="54">
        <f t="shared" si="8"/>
        <v>340</v>
      </c>
      <c r="AE68" s="64"/>
      <c r="AF68" s="47">
        <f>'Data Sheet'!BZ67</f>
        <v>41881</v>
      </c>
      <c r="AG68" s="48">
        <f t="shared" si="9"/>
        <v>278</v>
      </c>
      <c r="AH68" s="9"/>
      <c r="AI68" s="68">
        <f>AVERAGE('Helper Sheet'!C66:L66)</f>
        <v>12.844999999999999</v>
      </c>
      <c r="AJ68" s="9">
        <f t="shared" si="10"/>
        <v>89</v>
      </c>
      <c r="AK68" s="71">
        <f t="shared" si="11"/>
        <v>87</v>
      </c>
      <c r="AL68" s="7"/>
      <c r="AN68" s="7"/>
      <c r="AO68" s="7"/>
      <c r="AP68" s="13"/>
    </row>
    <row r="69" spans="2:42" x14ac:dyDescent="0.25">
      <c r="B69" t="s">
        <v>73</v>
      </c>
      <c r="C69" s="9" t="s">
        <v>463</v>
      </c>
      <c r="E69" s="47">
        <f>AVERAGE('Data Sheet'!O68:S68)</f>
        <v>442767026</v>
      </c>
      <c r="F69" s="48">
        <f t="shared" ref="F69:F132" si="12">_xlfn.RANK.AVG(E69,$E$5:$E$356,0)</f>
        <v>238</v>
      </c>
      <c r="G69" s="5"/>
      <c r="H69" s="53">
        <f>('Data Sheet'!S68/'Data Sheet'!O68)^(1/5)-1</f>
        <v>6.7655058966152426E-2</v>
      </c>
      <c r="I69" s="54">
        <f t="shared" ref="I69:I132" si="13">RANK(H69,$H$5:$H$356,0)</f>
        <v>89</v>
      </c>
      <c r="J69" s="20"/>
      <c r="K69" s="53">
        <f>('Data Sheet'!N68/'Data Sheet'!E68)^(1/10)-1</f>
        <v>4.4705188814333718E-2</v>
      </c>
      <c r="L69" s="54">
        <f t="shared" ref="L69:L132" si="14">RANK(K69,$K$5:$K$356,0)</f>
        <v>208</v>
      </c>
      <c r="M69" s="20"/>
      <c r="N69" s="53">
        <f>('Data Sheet'!AI68/'Data Sheet'!AE68)^(1/5)-1</f>
        <v>8.3436105573352126E-2</v>
      </c>
      <c r="O69" s="58">
        <f t="shared" ref="O69:O132" si="15">RANK(N69,$N$5:$N$356,0)</f>
        <v>10</v>
      </c>
      <c r="P69" s="8"/>
      <c r="Q69" s="53">
        <f>('Data Sheet'!AT68/'Data Sheet'!AP68)^(1/5)-1</f>
        <v>-3.8190477413257984E-4</v>
      </c>
      <c r="R69" s="54">
        <f t="shared" ref="R69:R132" si="16">RANK(Q69,$Q$5:$Q$356,0)</f>
        <v>113</v>
      </c>
      <c r="S69" s="20"/>
      <c r="T69" s="62">
        <f>AVERAGE('Data Sheet'!AZ68:BD68)</f>
        <v>122563.4</v>
      </c>
      <c r="U69" s="66">
        <f t="shared" ref="U69:U132" si="17">RANK(T69,$T$5:$T$356,0)</f>
        <v>308</v>
      </c>
      <c r="V69" s="21"/>
      <c r="W69" s="53">
        <f>('Data Sheet'!BD68/'Data Sheet'!AZ68)^(1/5)-1</f>
        <v>7.1943748302600863E-3</v>
      </c>
      <c r="X69" s="54">
        <f t="shared" ref="X69:X132" si="18">RANK(W69,$W$5:$W$356,0)</f>
        <v>110</v>
      </c>
      <c r="Y69" s="20"/>
      <c r="Z69" s="47">
        <f>AVERAGE('Data Sheet'!BK68:BO68)</f>
        <v>1708.0917348485377</v>
      </c>
      <c r="AA69" s="48">
        <f t="shared" ref="AA69:AA132" si="19">RANK(Z69,$Z$5:$Z$356,0)</f>
        <v>210</v>
      </c>
      <c r="AB69" s="5"/>
      <c r="AC69" s="53">
        <f>('Data Sheet'!BZ68/'Data Sheet'!BV68)^(1/5)-1</f>
        <v>1.8617180721298254E-2</v>
      </c>
      <c r="AD69" s="54">
        <f t="shared" ref="AD69:AD132" si="20">RANK(AC69,$AC$5:$AC$356,0)</f>
        <v>317</v>
      </c>
      <c r="AE69" s="64"/>
      <c r="AF69" s="47">
        <f>'Data Sheet'!BZ68</f>
        <v>39839</v>
      </c>
      <c r="AG69" s="48">
        <f t="shared" ref="AG69:AG132" si="21">RANK(AF69,$AF$5:$AF$356,0)</f>
        <v>318</v>
      </c>
      <c r="AH69" s="9"/>
      <c r="AI69" s="68">
        <f>AVERAGE('Helper Sheet'!C67:L67)</f>
        <v>19.384999999999998</v>
      </c>
      <c r="AJ69" s="9">
        <f t="shared" ref="AJ69:AJ132" si="22">RANK(AI69,$AI$5:$AI$356,1)</f>
        <v>210</v>
      </c>
      <c r="AK69" s="71">
        <f t="shared" si="11"/>
        <v>202</v>
      </c>
      <c r="AL69" s="7"/>
      <c r="AN69" s="7"/>
      <c r="AO69" s="7"/>
      <c r="AP69" s="13"/>
    </row>
    <row r="70" spans="2:42" x14ac:dyDescent="0.25">
      <c r="B70" t="s">
        <v>74</v>
      </c>
      <c r="C70" s="9" t="s">
        <v>493</v>
      </c>
      <c r="E70" s="47">
        <f>AVERAGE('Data Sheet'!O69:S69)</f>
        <v>3132330514.5999999</v>
      </c>
      <c r="F70" s="48">
        <f t="shared" si="12"/>
        <v>51</v>
      </c>
      <c r="G70" s="5"/>
      <c r="H70" s="53">
        <f>('Data Sheet'!S69/'Data Sheet'!O69)^(1/5)-1</f>
        <v>5.2353405227320682E-2</v>
      </c>
      <c r="I70" s="54">
        <f t="shared" si="13"/>
        <v>273</v>
      </c>
      <c r="J70" s="20"/>
      <c r="K70" s="53">
        <f>('Data Sheet'!N69/'Data Sheet'!E69)^(1/10)-1</f>
        <v>1.1930029385529561E-3</v>
      </c>
      <c r="L70" s="54">
        <f t="shared" si="14"/>
        <v>306</v>
      </c>
      <c r="M70" s="20"/>
      <c r="N70" s="53">
        <f>('Data Sheet'!AI69/'Data Sheet'!AE69)^(1/5)-1</f>
        <v>4.5133674730546414E-2</v>
      </c>
      <c r="O70" s="58">
        <f t="shared" si="15"/>
        <v>250</v>
      </c>
      <c r="P70" s="8"/>
      <c r="Q70" s="53">
        <f>('Data Sheet'!AT69/'Data Sheet'!AP69)^(1/5)-1</f>
        <v>-1.3641288759173253E-2</v>
      </c>
      <c r="R70" s="54">
        <f t="shared" si="16"/>
        <v>291</v>
      </c>
      <c r="S70" s="20"/>
      <c r="T70" s="62">
        <f>AVERAGE('Data Sheet'!AZ69:BD69)</f>
        <v>2056898.2</v>
      </c>
      <c r="U70" s="66">
        <f t="shared" si="17"/>
        <v>33</v>
      </c>
      <c r="V70" s="21"/>
      <c r="W70" s="53">
        <f>('Data Sheet'!BD69/'Data Sheet'!AZ69)^(1/5)-1</f>
        <v>-1.5126028866664365E-3</v>
      </c>
      <c r="X70" s="54">
        <f t="shared" si="18"/>
        <v>291</v>
      </c>
      <c r="Y70" s="20"/>
      <c r="Z70" s="47">
        <f>AVERAGE('Data Sheet'!BK69:BO69)</f>
        <v>1818.0573165858882</v>
      </c>
      <c r="AA70" s="48">
        <f t="shared" si="19"/>
        <v>183</v>
      </c>
      <c r="AB70" s="5"/>
      <c r="AC70" s="53">
        <f>('Data Sheet'!BZ69/'Data Sheet'!BV69)^(1/5)-1</f>
        <v>2.6857180083593502E-2</v>
      </c>
      <c r="AD70" s="54">
        <f t="shared" si="20"/>
        <v>144</v>
      </c>
      <c r="AE70" s="64"/>
      <c r="AF70" s="47">
        <f>'Data Sheet'!BZ69</f>
        <v>55451</v>
      </c>
      <c r="AG70" s="48">
        <f t="shared" si="21"/>
        <v>73</v>
      </c>
      <c r="AH70" s="9"/>
      <c r="AI70" s="68">
        <f>AVERAGE('Helper Sheet'!C68:L68)</f>
        <v>17.755000000000003</v>
      </c>
      <c r="AJ70" s="9">
        <f t="shared" si="22"/>
        <v>180</v>
      </c>
      <c r="AK70" s="71">
        <f t="shared" ref="AK70:AK133" si="23">SUMPRODUCT((AI70&gt;=$AI$5:$AI$356)/COUNTIF($AI$5:$AI$356,$AI$5:$AI$356))</f>
        <v>172</v>
      </c>
      <c r="AL70" s="7"/>
      <c r="AN70" s="7"/>
      <c r="AO70" s="7"/>
      <c r="AP70" s="13"/>
    </row>
    <row r="71" spans="2:42" x14ac:dyDescent="0.25">
      <c r="B71" t="s">
        <v>75</v>
      </c>
      <c r="C71" s="9" t="s">
        <v>512</v>
      </c>
      <c r="E71" s="47">
        <f>AVERAGE('Data Sheet'!O70:S70)</f>
        <v>381938933.39999998</v>
      </c>
      <c r="F71" s="48">
        <f t="shared" si="12"/>
        <v>259</v>
      </c>
      <c r="G71" s="5"/>
      <c r="H71" s="53">
        <f>('Data Sheet'!S70/'Data Sheet'!O70)^(1/5)-1</f>
        <v>5.4553433363106363E-2</v>
      </c>
      <c r="I71" s="54">
        <f t="shared" si="13"/>
        <v>247</v>
      </c>
      <c r="J71" s="20"/>
      <c r="K71" s="53">
        <f>('Data Sheet'!N70/'Data Sheet'!E70)^(1/10)-1</f>
        <v>8.4534250012126E-2</v>
      </c>
      <c r="L71" s="54">
        <f t="shared" si="14"/>
        <v>111</v>
      </c>
      <c r="M71" s="20"/>
      <c r="N71" s="53">
        <f>('Data Sheet'!AI70/'Data Sheet'!AE70)^(1/5)-1</f>
        <v>5.6629562096379482E-2</v>
      </c>
      <c r="O71" s="58">
        <f t="shared" si="15"/>
        <v>98</v>
      </c>
      <c r="P71" s="8"/>
      <c r="Q71" s="53">
        <f>('Data Sheet'!AT70/'Data Sheet'!AP70)^(1/5)-1</f>
        <v>1.0912543839405986E-2</v>
      </c>
      <c r="R71" s="54">
        <f t="shared" si="16"/>
        <v>25</v>
      </c>
      <c r="S71" s="20"/>
      <c r="T71" s="62">
        <f>AVERAGE('Data Sheet'!AZ70:BD70)</f>
        <v>157322.4</v>
      </c>
      <c r="U71" s="66">
        <f t="shared" si="17"/>
        <v>257</v>
      </c>
      <c r="V71" s="21"/>
      <c r="W71" s="53">
        <f>('Data Sheet'!BD70/'Data Sheet'!AZ70)^(1/5)-1</f>
        <v>2.0967687613498542E-2</v>
      </c>
      <c r="X71" s="54">
        <f t="shared" si="18"/>
        <v>9</v>
      </c>
      <c r="Y71" s="20"/>
      <c r="Z71" s="47">
        <f>AVERAGE('Data Sheet'!BK70:BO70)</f>
        <v>1816.132962191567</v>
      </c>
      <c r="AA71" s="48">
        <f t="shared" si="19"/>
        <v>184</v>
      </c>
      <c r="AB71" s="5"/>
      <c r="AC71" s="53">
        <f>('Data Sheet'!BZ70/'Data Sheet'!BV70)^(1/5)-1</f>
        <v>2.8813193207117171E-2</v>
      </c>
      <c r="AD71" s="54">
        <f t="shared" si="20"/>
        <v>98</v>
      </c>
      <c r="AE71" s="64"/>
      <c r="AF71" s="47">
        <f>'Data Sheet'!BZ70</f>
        <v>46645</v>
      </c>
      <c r="AG71" s="48">
        <f t="shared" si="21"/>
        <v>193</v>
      </c>
      <c r="AH71" s="9"/>
      <c r="AI71" s="68">
        <f>AVERAGE('Helper Sheet'!C69:L69)</f>
        <v>14.235000000000003</v>
      </c>
      <c r="AJ71" s="9">
        <f t="shared" si="22"/>
        <v>114</v>
      </c>
      <c r="AK71" s="71">
        <f t="shared" si="23"/>
        <v>109</v>
      </c>
      <c r="AL71" s="7"/>
      <c r="AN71" s="7"/>
      <c r="AO71" s="7"/>
      <c r="AP71" s="13"/>
    </row>
    <row r="72" spans="2:42" x14ac:dyDescent="0.25">
      <c r="B72" t="s">
        <v>76</v>
      </c>
      <c r="C72" s="9" t="s">
        <v>445</v>
      </c>
      <c r="E72" s="47">
        <f>AVERAGE('Data Sheet'!O71:S71)</f>
        <v>1279524698.4000001</v>
      </c>
      <c r="F72" s="48">
        <f t="shared" si="12"/>
        <v>114</v>
      </c>
      <c r="G72" s="5"/>
      <c r="H72" s="53">
        <f>('Data Sheet'!S71/'Data Sheet'!O71)^(1/5)-1</f>
        <v>6.6956840475476787E-2</v>
      </c>
      <c r="I72" s="54">
        <f t="shared" si="13"/>
        <v>96</v>
      </c>
      <c r="J72" s="20"/>
      <c r="K72" s="53">
        <f>('Data Sheet'!N71/'Data Sheet'!E71)^(1/10)-1</f>
        <v>6.7392337910307409E-2</v>
      </c>
      <c r="L72" s="54">
        <f t="shared" si="14"/>
        <v>147</v>
      </c>
      <c r="M72" s="20"/>
      <c r="N72" s="53">
        <f>('Data Sheet'!AI71/'Data Sheet'!AE71)^(1/5)-1</f>
        <v>6.58665624995316E-2</v>
      </c>
      <c r="O72" s="58">
        <f t="shared" si="15"/>
        <v>45</v>
      </c>
      <c r="P72" s="8"/>
      <c r="Q72" s="53">
        <f>('Data Sheet'!AT71/'Data Sheet'!AP71)^(1/5)-1</f>
        <v>1.4416439451811147E-2</v>
      </c>
      <c r="R72" s="54">
        <f t="shared" si="16"/>
        <v>15</v>
      </c>
      <c r="S72" s="20"/>
      <c r="T72" s="62">
        <f>AVERAGE('Data Sheet'!AZ71:BD71)</f>
        <v>258028.79999999999</v>
      </c>
      <c r="U72" s="66">
        <f t="shared" si="17"/>
        <v>186</v>
      </c>
      <c r="V72" s="21"/>
      <c r="W72" s="53">
        <f>('Data Sheet'!BD71/'Data Sheet'!AZ71)^(1/5)-1</f>
        <v>1.1055977332488753E-2</v>
      </c>
      <c r="X72" s="54">
        <f t="shared" si="18"/>
        <v>64</v>
      </c>
      <c r="Y72" s="20"/>
      <c r="Z72" s="47">
        <f>AVERAGE('Data Sheet'!BK71:BO71)</f>
        <v>4583.5386178097033</v>
      </c>
      <c r="AA72" s="48">
        <f t="shared" si="19"/>
        <v>11</v>
      </c>
      <c r="AB72" s="5"/>
      <c r="AC72" s="53">
        <f>('Data Sheet'!BZ71/'Data Sheet'!BV71)^(1/5)-1</f>
        <v>2.8797162747239424E-2</v>
      </c>
      <c r="AD72" s="54">
        <f t="shared" si="20"/>
        <v>100</v>
      </c>
      <c r="AE72" s="64"/>
      <c r="AF72" s="47">
        <f>'Data Sheet'!BZ71</f>
        <v>41742</v>
      </c>
      <c r="AG72" s="48">
        <f t="shared" si="21"/>
        <v>284</v>
      </c>
      <c r="AH72" s="9"/>
      <c r="AI72" s="68">
        <f>AVERAGE('Helper Sheet'!C70:L70)</f>
        <v>10.349999999999998</v>
      </c>
      <c r="AJ72" s="9">
        <f t="shared" si="22"/>
        <v>58</v>
      </c>
      <c r="AK72" s="71">
        <f t="shared" si="23"/>
        <v>57</v>
      </c>
      <c r="AL72" s="7"/>
      <c r="AN72" s="7"/>
      <c r="AO72" s="7"/>
      <c r="AP72" s="13"/>
    </row>
    <row r="73" spans="2:42" x14ac:dyDescent="0.25">
      <c r="B73" t="s">
        <v>77</v>
      </c>
      <c r="C73" s="9" t="s">
        <v>455</v>
      </c>
      <c r="E73" s="47">
        <f>AVERAGE('Data Sheet'!O72:S72)</f>
        <v>3105393016.5999999</v>
      </c>
      <c r="F73" s="48">
        <f t="shared" si="12"/>
        <v>52</v>
      </c>
      <c r="G73" s="5"/>
      <c r="H73" s="53">
        <f>('Data Sheet'!S72/'Data Sheet'!O72)^(1/5)-1</f>
        <v>7.3285441077603375E-2</v>
      </c>
      <c r="I73" s="54">
        <f t="shared" si="13"/>
        <v>48</v>
      </c>
      <c r="J73" s="20"/>
      <c r="K73" s="53">
        <f>('Data Sheet'!N72/'Data Sheet'!E72)^(1/10)-1</f>
        <v>0.14311160530826483</v>
      </c>
      <c r="L73" s="54">
        <f t="shared" si="14"/>
        <v>19</v>
      </c>
      <c r="M73" s="20"/>
      <c r="N73" s="53">
        <f>('Data Sheet'!AI72/'Data Sheet'!AE72)^(1/5)-1</f>
        <v>6.5627124868217201E-2</v>
      </c>
      <c r="O73" s="58">
        <f t="shared" si="15"/>
        <v>47</v>
      </c>
      <c r="P73" s="8"/>
      <c r="Q73" s="53">
        <f>('Data Sheet'!AT72/'Data Sheet'!AP72)^(1/5)-1</f>
        <v>9.0964692987534068E-3</v>
      </c>
      <c r="R73" s="54">
        <f t="shared" si="16"/>
        <v>33</v>
      </c>
      <c r="S73" s="20"/>
      <c r="T73" s="62">
        <f>AVERAGE('Data Sheet'!AZ72:BD72)</f>
        <v>723498</v>
      </c>
      <c r="U73" s="66">
        <f t="shared" si="17"/>
        <v>78</v>
      </c>
      <c r="V73" s="21"/>
      <c r="W73" s="53">
        <f>('Data Sheet'!BD72/'Data Sheet'!AZ72)^(1/5)-1</f>
        <v>1.3510865649324133E-2</v>
      </c>
      <c r="X73" s="54">
        <f t="shared" si="18"/>
        <v>43</v>
      </c>
      <c r="Y73" s="20"/>
      <c r="Z73" s="47">
        <f>AVERAGE('Data Sheet'!BK72:BO72)</f>
        <v>2977.1754980463784</v>
      </c>
      <c r="AA73" s="48">
        <f t="shared" si="19"/>
        <v>51</v>
      </c>
      <c r="AB73" s="5"/>
      <c r="AC73" s="53">
        <f>('Data Sheet'!BZ72/'Data Sheet'!BV72)^(1/5)-1</f>
        <v>2.6470127969294266E-2</v>
      </c>
      <c r="AD73" s="54">
        <f t="shared" si="20"/>
        <v>152</v>
      </c>
      <c r="AE73" s="64"/>
      <c r="AF73" s="47">
        <f>'Data Sheet'!BZ72</f>
        <v>51120</v>
      </c>
      <c r="AG73" s="48">
        <f t="shared" si="21"/>
        <v>119</v>
      </c>
      <c r="AH73" s="9"/>
      <c r="AI73" s="68">
        <f>AVERAGE('Helper Sheet'!C71:L71)</f>
        <v>5.8750000000000009</v>
      </c>
      <c r="AJ73" s="9">
        <f t="shared" si="22"/>
        <v>15</v>
      </c>
      <c r="AK73" s="71">
        <f t="shared" si="23"/>
        <v>15</v>
      </c>
      <c r="AL73" s="7"/>
      <c r="AN73" s="7"/>
      <c r="AO73" s="7"/>
      <c r="AP73" s="13"/>
    </row>
    <row r="74" spans="2:42" x14ac:dyDescent="0.25">
      <c r="B74" t="s">
        <v>78</v>
      </c>
      <c r="C74" s="9" t="s">
        <v>522</v>
      </c>
      <c r="E74" s="47">
        <f>AVERAGE('Data Sheet'!O73:S73)</f>
        <v>960869654.79999995</v>
      </c>
      <c r="F74" s="48">
        <f t="shared" si="12"/>
        <v>144</v>
      </c>
      <c r="G74" s="5"/>
      <c r="H74" s="53">
        <f>('Data Sheet'!S73/'Data Sheet'!O73)^(1/5)-1</f>
        <v>6.2014494726418734E-2</v>
      </c>
      <c r="I74" s="54">
        <f t="shared" si="13"/>
        <v>160</v>
      </c>
      <c r="J74" s="20"/>
      <c r="K74" s="53">
        <f>('Data Sheet'!N73/'Data Sheet'!E73)^(1/10)-1</f>
        <v>4.4510871249231476E-2</v>
      </c>
      <c r="L74" s="54">
        <f t="shared" si="14"/>
        <v>209</v>
      </c>
      <c r="M74" s="20"/>
      <c r="N74" s="53">
        <f>('Data Sheet'!AI73/'Data Sheet'!AE73)^(1/5)-1</f>
        <v>6.8857982564460407E-2</v>
      </c>
      <c r="O74" s="58">
        <f t="shared" si="15"/>
        <v>34</v>
      </c>
      <c r="P74" s="8"/>
      <c r="Q74" s="53">
        <f>('Data Sheet'!AT73/'Data Sheet'!AP73)^(1/5)-1</f>
        <v>-3.5454028248902425E-3</v>
      </c>
      <c r="R74" s="54">
        <f t="shared" si="16"/>
        <v>163</v>
      </c>
      <c r="S74" s="20"/>
      <c r="T74" s="62">
        <f>AVERAGE('Data Sheet'!AZ73:BD73)</f>
        <v>205369</v>
      </c>
      <c r="U74" s="66">
        <f t="shared" si="17"/>
        <v>213</v>
      </c>
      <c r="V74" s="21"/>
      <c r="W74" s="53">
        <f>('Data Sheet'!BD73/'Data Sheet'!AZ73)^(1/5)-1</f>
        <v>5.8871767281600818E-3</v>
      </c>
      <c r="X74" s="54">
        <f t="shared" si="18"/>
        <v>137</v>
      </c>
      <c r="Y74" s="20"/>
      <c r="Z74" s="47">
        <f>AVERAGE('Data Sheet'!BK73:BO73)</f>
        <v>3046.2107075878321</v>
      </c>
      <c r="AA74" s="48">
        <f t="shared" si="19"/>
        <v>46</v>
      </c>
      <c r="AB74" s="5"/>
      <c r="AC74" s="53">
        <f>('Data Sheet'!BZ73/'Data Sheet'!BV73)^(1/5)-1</f>
        <v>2.1648803024072016E-2</v>
      </c>
      <c r="AD74" s="54">
        <f t="shared" si="20"/>
        <v>275</v>
      </c>
      <c r="AE74" s="64"/>
      <c r="AF74" s="47">
        <f>'Data Sheet'!BZ73</f>
        <v>47482</v>
      </c>
      <c r="AG74" s="48">
        <f t="shared" si="21"/>
        <v>182</v>
      </c>
      <c r="AH74" s="9"/>
      <c r="AI74" s="68">
        <f>AVERAGE('Helper Sheet'!C72:L72)</f>
        <v>16.134999999999998</v>
      </c>
      <c r="AJ74" s="9">
        <f t="shared" si="22"/>
        <v>149</v>
      </c>
      <c r="AK74" s="71">
        <f t="shared" si="23"/>
        <v>144</v>
      </c>
      <c r="AL74" s="7"/>
      <c r="AN74" s="7"/>
      <c r="AO74" s="7"/>
      <c r="AP74" s="13"/>
    </row>
    <row r="75" spans="2:42" x14ac:dyDescent="0.25">
      <c r="B75" t="s">
        <v>79</v>
      </c>
      <c r="C75" s="9" t="s">
        <v>448</v>
      </c>
      <c r="E75" s="47">
        <f>AVERAGE('Data Sheet'!O74:S74)</f>
        <v>2078794355.5999999</v>
      </c>
      <c r="F75" s="48">
        <f t="shared" si="12"/>
        <v>73</v>
      </c>
      <c r="G75" s="5"/>
      <c r="H75" s="53">
        <f>('Data Sheet'!S74/'Data Sheet'!O74)^(1/5)-1</f>
        <v>6.0929036511311985E-2</v>
      </c>
      <c r="I75" s="54">
        <f t="shared" si="13"/>
        <v>174</v>
      </c>
      <c r="J75" s="20"/>
      <c r="K75" s="53">
        <f>('Data Sheet'!N74/'Data Sheet'!E74)^(1/10)-1</f>
        <v>-1.9318413033147075E-2</v>
      </c>
      <c r="L75" s="54">
        <f t="shared" si="14"/>
        <v>329</v>
      </c>
      <c r="M75" s="20"/>
      <c r="N75" s="53">
        <f>('Data Sheet'!AI74/'Data Sheet'!AE74)^(1/5)-1</f>
        <v>4.8696733016099669E-2</v>
      </c>
      <c r="O75" s="58">
        <f t="shared" si="15"/>
        <v>194</v>
      </c>
      <c r="P75" s="8"/>
      <c r="Q75" s="53">
        <f>('Data Sheet'!AT74/'Data Sheet'!AP74)^(1/5)-1</f>
        <v>-2.9482145568689999E-3</v>
      </c>
      <c r="R75" s="54">
        <f t="shared" si="16"/>
        <v>155</v>
      </c>
      <c r="S75" s="20"/>
      <c r="T75" s="62">
        <f>AVERAGE('Data Sheet'!AZ74:BD74)</f>
        <v>824277.2</v>
      </c>
      <c r="U75" s="66">
        <f t="shared" si="17"/>
        <v>70</v>
      </c>
      <c r="V75" s="21"/>
      <c r="W75" s="53">
        <f>('Data Sheet'!BD74/'Data Sheet'!AZ74)^(1/5)-1</f>
        <v>7.1388936263159231E-3</v>
      </c>
      <c r="X75" s="54">
        <f t="shared" si="18"/>
        <v>112</v>
      </c>
      <c r="Y75" s="20"/>
      <c r="Z75" s="47">
        <f>AVERAGE('Data Sheet'!BK74:BO74)</f>
        <v>2385.0142143816074</v>
      </c>
      <c r="AA75" s="48">
        <f t="shared" si="19"/>
        <v>99</v>
      </c>
      <c r="AB75" s="5"/>
      <c r="AC75" s="53">
        <f>('Data Sheet'!BZ74/'Data Sheet'!BV74)^(1/5)-1</f>
        <v>2.4117628059476814E-2</v>
      </c>
      <c r="AD75" s="54">
        <f t="shared" si="20"/>
        <v>223</v>
      </c>
      <c r="AE75" s="64"/>
      <c r="AF75" s="47">
        <f>'Data Sheet'!BZ74</f>
        <v>46523</v>
      </c>
      <c r="AG75" s="48">
        <f t="shared" si="21"/>
        <v>196</v>
      </c>
      <c r="AH75" s="9"/>
      <c r="AI75" s="68">
        <f>AVERAGE('Helper Sheet'!C73:L73)</f>
        <v>13.135000000000002</v>
      </c>
      <c r="AJ75" s="9">
        <f t="shared" si="22"/>
        <v>94</v>
      </c>
      <c r="AK75" s="71">
        <f t="shared" si="23"/>
        <v>92</v>
      </c>
      <c r="AL75" s="7"/>
      <c r="AN75" s="7"/>
      <c r="AO75" s="7"/>
      <c r="AP75" s="13"/>
    </row>
    <row r="76" spans="2:42" x14ac:dyDescent="0.25">
      <c r="B76" t="s">
        <v>80</v>
      </c>
      <c r="C76" s="9" t="s">
        <v>523</v>
      </c>
      <c r="E76" s="47">
        <f>AVERAGE('Data Sheet'!O75:S75)</f>
        <v>616385741.39999998</v>
      </c>
      <c r="F76" s="48">
        <f t="shared" si="12"/>
        <v>197</v>
      </c>
      <c r="G76" s="5"/>
      <c r="H76" s="53">
        <f>('Data Sheet'!S75/'Data Sheet'!O75)^(1/5)-1</f>
        <v>6.1226011789057289E-2</v>
      </c>
      <c r="I76" s="54">
        <f t="shared" si="13"/>
        <v>168</v>
      </c>
      <c r="J76" s="20"/>
      <c r="K76" s="53">
        <f>('Data Sheet'!N75/'Data Sheet'!E75)^(1/10)-1</f>
        <v>-6.8533401288854989E-2</v>
      </c>
      <c r="L76" s="54">
        <f t="shared" si="14"/>
        <v>348</v>
      </c>
      <c r="M76" s="20"/>
      <c r="N76" s="53">
        <f>('Data Sheet'!AI75/'Data Sheet'!AE75)^(1/5)-1</f>
        <v>4.3112454365639596E-2</v>
      </c>
      <c r="O76" s="58">
        <f t="shared" si="15"/>
        <v>280</v>
      </c>
      <c r="P76" s="8"/>
      <c r="Q76" s="53">
        <f>('Data Sheet'!AT75/'Data Sheet'!AP75)^(1/5)-1</f>
        <v>-6.6054124347547649E-3</v>
      </c>
      <c r="R76" s="54">
        <f t="shared" si="16"/>
        <v>205</v>
      </c>
      <c r="S76" s="20"/>
      <c r="T76" s="62">
        <f>AVERAGE('Data Sheet'!AZ75:BD75)</f>
        <v>319402.59999999998</v>
      </c>
      <c r="U76" s="66">
        <f t="shared" si="17"/>
        <v>154</v>
      </c>
      <c r="V76" s="21"/>
      <c r="W76" s="53">
        <f>('Data Sheet'!BD75/'Data Sheet'!AZ75)^(1/5)-1</f>
        <v>-1.0705359583047525E-3</v>
      </c>
      <c r="X76" s="54">
        <f t="shared" si="18"/>
        <v>279</v>
      </c>
      <c r="Y76" s="20"/>
      <c r="Z76" s="47">
        <f>AVERAGE('Data Sheet'!BK75:BO75)</f>
        <v>1350.6954502051917</v>
      </c>
      <c r="AA76" s="48">
        <f t="shared" si="19"/>
        <v>287</v>
      </c>
      <c r="AB76" s="5"/>
      <c r="AC76" s="53">
        <f>('Data Sheet'!BZ75/'Data Sheet'!BV75)^(1/5)-1</f>
        <v>2.4695799832194165E-2</v>
      </c>
      <c r="AD76" s="54">
        <f t="shared" si="20"/>
        <v>202</v>
      </c>
      <c r="AE76" s="64"/>
      <c r="AF76" s="47">
        <f>'Data Sheet'!BZ75</f>
        <v>42183</v>
      </c>
      <c r="AG76" s="48">
        <f t="shared" si="21"/>
        <v>275</v>
      </c>
      <c r="AH76" s="9"/>
      <c r="AI76" s="68">
        <f>AVERAGE('Helper Sheet'!C74:L74)</f>
        <v>22.490000000000002</v>
      </c>
      <c r="AJ76" s="9">
        <f t="shared" si="22"/>
        <v>264</v>
      </c>
      <c r="AK76" s="71">
        <f t="shared" si="23"/>
        <v>255</v>
      </c>
      <c r="AL76" s="7"/>
      <c r="AN76" s="7"/>
      <c r="AO76" s="7"/>
      <c r="AP76" s="13"/>
    </row>
    <row r="77" spans="2:42" x14ac:dyDescent="0.25">
      <c r="B77" t="s">
        <v>81</v>
      </c>
      <c r="C77" s="9" t="s">
        <v>510</v>
      </c>
      <c r="E77" s="47">
        <f>AVERAGE('Data Sheet'!O76:S76)</f>
        <v>301627323.19999999</v>
      </c>
      <c r="F77" s="48">
        <f t="shared" si="12"/>
        <v>287</v>
      </c>
      <c r="G77" s="5"/>
      <c r="H77" s="53">
        <f>('Data Sheet'!S76/'Data Sheet'!O76)^(1/5)-1</f>
        <v>5.9149816105414255E-2</v>
      </c>
      <c r="I77" s="54">
        <f t="shared" si="13"/>
        <v>190</v>
      </c>
      <c r="J77" s="20"/>
      <c r="K77" s="53">
        <f>('Data Sheet'!N76/'Data Sheet'!E76)^(1/10)-1</f>
        <v>0.16740480417026093</v>
      </c>
      <c r="L77" s="54">
        <f t="shared" si="14"/>
        <v>10</v>
      </c>
      <c r="M77" s="20"/>
      <c r="N77" s="53">
        <f>('Data Sheet'!AI76/'Data Sheet'!AE76)^(1/5)-1</f>
        <v>4.5429637828914293E-2</v>
      </c>
      <c r="O77" s="58">
        <f t="shared" si="15"/>
        <v>248</v>
      </c>
      <c r="P77" s="8"/>
      <c r="Q77" s="53">
        <f>('Data Sheet'!AT76/'Data Sheet'!AP76)^(1/5)-1</f>
        <v>-5.2008764274343866E-3</v>
      </c>
      <c r="R77" s="54">
        <f t="shared" si="16"/>
        <v>183</v>
      </c>
      <c r="S77" s="20"/>
      <c r="T77" s="62">
        <f>AVERAGE('Data Sheet'!AZ76:BD76)</f>
        <v>82480.600000000006</v>
      </c>
      <c r="U77" s="66">
        <f t="shared" si="17"/>
        <v>345</v>
      </c>
      <c r="V77" s="21"/>
      <c r="W77" s="53">
        <f>('Data Sheet'!BD76/'Data Sheet'!AZ76)^(1/5)-1</f>
        <v>5.6347818847661824E-3</v>
      </c>
      <c r="X77" s="54">
        <f t="shared" si="18"/>
        <v>141</v>
      </c>
      <c r="Y77" s="20"/>
      <c r="Z77" s="47">
        <f>AVERAGE('Data Sheet'!BK76:BO76)</f>
        <v>1492.5252340959782</v>
      </c>
      <c r="AA77" s="48">
        <f t="shared" si="19"/>
        <v>264</v>
      </c>
      <c r="AB77" s="5"/>
      <c r="AC77" s="53">
        <f>('Data Sheet'!BZ76/'Data Sheet'!BV76)^(1/5)-1</f>
        <v>2.7301918821778237E-2</v>
      </c>
      <c r="AD77" s="54">
        <f t="shared" si="20"/>
        <v>132</v>
      </c>
      <c r="AE77" s="64"/>
      <c r="AF77" s="47">
        <f>'Data Sheet'!BZ76</f>
        <v>52546</v>
      </c>
      <c r="AG77" s="48">
        <f t="shared" si="21"/>
        <v>101</v>
      </c>
      <c r="AH77" s="9"/>
      <c r="AI77" s="68">
        <f>AVERAGE('Helper Sheet'!C75:L75)</f>
        <v>21.494999999999997</v>
      </c>
      <c r="AJ77" s="9">
        <f t="shared" si="22"/>
        <v>244</v>
      </c>
      <c r="AK77" s="71">
        <f t="shared" si="23"/>
        <v>236</v>
      </c>
      <c r="AL77" s="7"/>
      <c r="AN77" s="7"/>
      <c r="AO77" s="7"/>
      <c r="AP77" s="13"/>
    </row>
    <row r="78" spans="2:42" x14ac:dyDescent="0.25">
      <c r="B78" t="s">
        <v>82</v>
      </c>
      <c r="C78" s="9" t="s">
        <v>493</v>
      </c>
      <c r="E78" s="47">
        <f>AVERAGE('Data Sheet'!O77:S77)</f>
        <v>5660455333.6000004</v>
      </c>
      <c r="F78" s="48">
        <f t="shared" si="12"/>
        <v>32</v>
      </c>
      <c r="G78" s="5"/>
      <c r="H78" s="53">
        <f>('Data Sheet'!S77/'Data Sheet'!O77)^(1/5)-1</f>
        <v>6.3318802985346423E-2</v>
      </c>
      <c r="I78" s="54">
        <f t="shared" si="13"/>
        <v>140</v>
      </c>
      <c r="J78" s="20"/>
      <c r="K78" s="53">
        <f>('Data Sheet'!N77/'Data Sheet'!E77)^(1/10)-1</f>
        <v>6.8040976819770949E-2</v>
      </c>
      <c r="L78" s="54">
        <f t="shared" si="14"/>
        <v>145</v>
      </c>
      <c r="M78" s="20"/>
      <c r="N78" s="53">
        <f>('Data Sheet'!AI77/'Data Sheet'!AE77)^(1/5)-1</f>
        <v>5.2925066803118481E-2</v>
      </c>
      <c r="O78" s="58">
        <f t="shared" si="15"/>
        <v>135</v>
      </c>
      <c r="P78" s="8"/>
      <c r="Q78" s="53">
        <f>('Data Sheet'!AT77/'Data Sheet'!AP77)^(1/5)-1</f>
        <v>-4.1049696932949908E-3</v>
      </c>
      <c r="R78" s="54">
        <f t="shared" si="16"/>
        <v>170</v>
      </c>
      <c r="S78" s="20"/>
      <c r="T78" s="62">
        <f>AVERAGE('Data Sheet'!AZ77:BD77)</f>
        <v>2077761.2</v>
      </c>
      <c r="U78" s="66">
        <f t="shared" si="17"/>
        <v>32</v>
      </c>
      <c r="V78" s="21"/>
      <c r="W78" s="53">
        <f>('Data Sheet'!BD77/'Data Sheet'!AZ77)^(1/5)-1</f>
        <v>9.1717443165539869E-3</v>
      </c>
      <c r="X78" s="54">
        <f t="shared" si="18"/>
        <v>79</v>
      </c>
      <c r="Y78" s="20"/>
      <c r="Z78" s="47">
        <f>AVERAGE('Data Sheet'!BK77:BO77)</f>
        <v>2386.9128005227276</v>
      </c>
      <c r="AA78" s="48">
        <f t="shared" si="19"/>
        <v>98</v>
      </c>
      <c r="AB78" s="5"/>
      <c r="AC78" s="53">
        <f>('Data Sheet'!BZ77/'Data Sheet'!BV77)^(1/5)-1</f>
        <v>2.1080878690594718E-2</v>
      </c>
      <c r="AD78" s="54">
        <f t="shared" si="20"/>
        <v>288</v>
      </c>
      <c r="AE78" s="64"/>
      <c r="AF78" s="47">
        <f>'Data Sheet'!BZ77</f>
        <v>52477</v>
      </c>
      <c r="AG78" s="48">
        <f t="shared" si="21"/>
        <v>102</v>
      </c>
      <c r="AH78" s="9"/>
      <c r="AI78" s="68">
        <f>AVERAGE('Helper Sheet'!C76:L76)</f>
        <v>9.7900000000000009</v>
      </c>
      <c r="AJ78" s="9">
        <f t="shared" si="22"/>
        <v>49</v>
      </c>
      <c r="AK78" s="71">
        <f t="shared" si="23"/>
        <v>48</v>
      </c>
      <c r="AL78" s="7"/>
      <c r="AN78" s="7"/>
      <c r="AO78" s="7"/>
      <c r="AP78" s="13"/>
    </row>
    <row r="79" spans="2:42" x14ac:dyDescent="0.25">
      <c r="B79" t="s">
        <v>83</v>
      </c>
      <c r="C79" s="9" t="s">
        <v>445</v>
      </c>
      <c r="E79" s="47">
        <f>AVERAGE('Data Sheet'!O78:S78)</f>
        <v>2484756470.5999999</v>
      </c>
      <c r="F79" s="48">
        <f t="shared" si="12"/>
        <v>67</v>
      </c>
      <c r="G79" s="5"/>
      <c r="H79" s="53">
        <f>('Data Sheet'!S78/'Data Sheet'!O78)^(1/5)-1</f>
        <v>6.6621671548141803E-2</v>
      </c>
      <c r="I79" s="54">
        <f t="shared" si="13"/>
        <v>99</v>
      </c>
      <c r="J79" s="20"/>
      <c r="K79" s="53">
        <f>('Data Sheet'!N78/'Data Sheet'!E78)^(1/10)-1</f>
        <v>0.17051195796047147</v>
      </c>
      <c r="L79" s="54">
        <f t="shared" si="14"/>
        <v>7</v>
      </c>
      <c r="M79" s="20"/>
      <c r="N79" s="53">
        <f>('Data Sheet'!AI78/'Data Sheet'!AE78)^(1/5)-1</f>
        <v>5.3177805400312694E-2</v>
      </c>
      <c r="O79" s="58">
        <f t="shared" si="15"/>
        <v>129</v>
      </c>
      <c r="P79" s="8"/>
      <c r="Q79" s="53">
        <f>('Data Sheet'!AT78/'Data Sheet'!AP78)^(1/5)-1</f>
        <v>-1.1526631308362512E-2</v>
      </c>
      <c r="R79" s="54">
        <f t="shared" si="16"/>
        <v>270</v>
      </c>
      <c r="S79" s="20"/>
      <c r="T79" s="62">
        <f>AVERAGE('Data Sheet'!AZ78:BD78)</f>
        <v>428548</v>
      </c>
      <c r="U79" s="66">
        <f t="shared" si="17"/>
        <v>124</v>
      </c>
      <c r="V79" s="21"/>
      <c r="W79" s="53">
        <f>('Data Sheet'!BD78/'Data Sheet'!AZ78)^(1/5)-1</f>
        <v>6.5532906536480695E-4</v>
      </c>
      <c r="X79" s="54">
        <f t="shared" si="18"/>
        <v>239</v>
      </c>
      <c r="Y79" s="20"/>
      <c r="Z79" s="47">
        <f>AVERAGE('Data Sheet'!BK78:BO78)</f>
        <v>14347.654530051959</v>
      </c>
      <c r="AA79" s="48">
        <f t="shared" si="19"/>
        <v>2</v>
      </c>
      <c r="AB79" s="5"/>
      <c r="AC79" s="53">
        <f>('Data Sheet'!BZ78/'Data Sheet'!BV78)^(1/5)-1</f>
        <v>1.2488241209541062E-2</v>
      </c>
      <c r="AD79" s="54">
        <f t="shared" si="20"/>
        <v>343</v>
      </c>
      <c r="AE79" s="64"/>
      <c r="AF79" s="47">
        <f>'Data Sheet'!BZ78</f>
        <v>45140</v>
      </c>
      <c r="AG79" s="48">
        <f t="shared" si="21"/>
        <v>224</v>
      </c>
      <c r="AH79" s="9"/>
      <c r="AI79" s="68">
        <f>AVERAGE('Helper Sheet'!C77:L77)</f>
        <v>16.335000000000001</v>
      </c>
      <c r="AJ79" s="9">
        <f t="shared" si="22"/>
        <v>150</v>
      </c>
      <c r="AK79" s="71">
        <f t="shared" si="23"/>
        <v>145</v>
      </c>
      <c r="AL79" s="7"/>
      <c r="AN79" s="7"/>
      <c r="AO79" s="7"/>
      <c r="AP79" s="13"/>
    </row>
    <row r="80" spans="2:42" x14ac:dyDescent="0.25">
      <c r="B80" t="s">
        <v>84</v>
      </c>
      <c r="C80" s="9" t="s">
        <v>460</v>
      </c>
      <c r="E80" s="47">
        <f>AVERAGE('Data Sheet'!O79:S79)</f>
        <v>310189058.80000001</v>
      </c>
      <c r="F80" s="48">
        <f t="shared" si="12"/>
        <v>286</v>
      </c>
      <c r="G80" s="5"/>
      <c r="H80" s="53">
        <f>('Data Sheet'!S79/'Data Sheet'!O79)^(1/5)-1</f>
        <v>6.2941952281946989E-2</v>
      </c>
      <c r="I80" s="54">
        <f t="shared" si="13"/>
        <v>146</v>
      </c>
      <c r="J80" s="20"/>
      <c r="K80" s="53">
        <f>('Data Sheet'!N79/'Data Sheet'!E79)^(1/10)-1</f>
        <v>0.1421065839483977</v>
      </c>
      <c r="L80" s="54">
        <f t="shared" si="14"/>
        <v>21</v>
      </c>
      <c r="M80" s="20"/>
      <c r="N80" s="53">
        <f>('Data Sheet'!AI79/'Data Sheet'!AE79)^(1/5)-1</f>
        <v>6.8430279851902975E-2</v>
      </c>
      <c r="O80" s="58">
        <f t="shared" si="15"/>
        <v>37</v>
      </c>
      <c r="P80" s="8"/>
      <c r="Q80" s="53">
        <f>('Data Sheet'!AT79/'Data Sheet'!AP79)^(1/5)-1</f>
        <v>-2.6162564293455981E-3</v>
      </c>
      <c r="R80" s="54">
        <f t="shared" si="16"/>
        <v>149</v>
      </c>
      <c r="S80" s="20"/>
      <c r="T80" s="62">
        <f>AVERAGE('Data Sheet'!AZ79:BD79)</f>
        <v>91107.199999999997</v>
      </c>
      <c r="U80" s="66">
        <f t="shared" si="17"/>
        <v>341</v>
      </c>
      <c r="V80" s="21"/>
      <c r="W80" s="53">
        <f>('Data Sheet'!BD79/'Data Sheet'!AZ79)^(1/5)-1</f>
        <v>1.0465475900444998E-2</v>
      </c>
      <c r="X80" s="54">
        <f t="shared" si="18"/>
        <v>72</v>
      </c>
      <c r="Y80" s="20"/>
      <c r="Z80" s="47">
        <f>AVERAGE('Data Sheet'!BK79:BO79)</f>
        <v>1961.7308863493411</v>
      </c>
      <c r="AA80" s="48">
        <f t="shared" si="19"/>
        <v>165</v>
      </c>
      <c r="AB80" s="5"/>
      <c r="AC80" s="53">
        <f>('Data Sheet'!BZ79/'Data Sheet'!BV79)^(1/5)-1</f>
        <v>3.0725007850942232E-2</v>
      </c>
      <c r="AD80" s="54">
        <f t="shared" si="20"/>
        <v>60</v>
      </c>
      <c r="AE80" s="64"/>
      <c r="AF80" s="47">
        <f>'Data Sheet'!BZ79</f>
        <v>48725</v>
      </c>
      <c r="AG80" s="48">
        <f t="shared" si="21"/>
        <v>155</v>
      </c>
      <c r="AH80" s="9"/>
      <c r="AI80" s="68">
        <f>AVERAGE('Helper Sheet'!C78:L78)</f>
        <v>17.705000000000002</v>
      </c>
      <c r="AJ80" s="9">
        <f t="shared" si="22"/>
        <v>179</v>
      </c>
      <c r="AK80" s="71">
        <f t="shared" si="23"/>
        <v>171</v>
      </c>
      <c r="AL80" s="7"/>
      <c r="AN80" s="7"/>
      <c r="AO80" s="7"/>
      <c r="AP80" s="13"/>
    </row>
    <row r="81" spans="2:42" x14ac:dyDescent="0.25">
      <c r="B81" t="s">
        <v>85</v>
      </c>
      <c r="C81" s="9" t="s">
        <v>524</v>
      </c>
      <c r="E81" s="47">
        <f>AVERAGE('Data Sheet'!O80:S80)</f>
        <v>235131024.80000001</v>
      </c>
      <c r="F81" s="48">
        <f t="shared" si="12"/>
        <v>310</v>
      </c>
      <c r="G81" s="5"/>
      <c r="H81" s="53">
        <f>('Data Sheet'!S80/'Data Sheet'!O80)^(1/5)-1</f>
        <v>5.8444241140147568E-2</v>
      </c>
      <c r="I81" s="54">
        <f t="shared" si="13"/>
        <v>209</v>
      </c>
      <c r="J81" s="20"/>
      <c r="K81" s="53">
        <f>('Data Sheet'!N80/'Data Sheet'!E80)^(1/10)-1</f>
        <v>3.2033672523871681E-2</v>
      </c>
      <c r="L81" s="54">
        <f t="shared" si="14"/>
        <v>247</v>
      </c>
      <c r="M81" s="20"/>
      <c r="N81" s="53">
        <f>('Data Sheet'!AI80/'Data Sheet'!AE80)^(1/5)-1</f>
        <v>8.3308078554999332E-2</v>
      </c>
      <c r="O81" s="58">
        <f t="shared" si="15"/>
        <v>11</v>
      </c>
      <c r="P81" s="20"/>
      <c r="Q81" s="53">
        <f>('Data Sheet'!AT80/'Data Sheet'!AP80)^(1/5)-1</f>
        <v>-1.6949322941518852E-2</v>
      </c>
      <c r="R81" s="54">
        <f t="shared" si="16"/>
        <v>319</v>
      </c>
      <c r="S81" s="20"/>
      <c r="T81" s="62">
        <f>AVERAGE('Data Sheet'!AZ80:BD80)</f>
        <v>98612</v>
      </c>
      <c r="U81" s="66">
        <f t="shared" si="17"/>
        <v>334</v>
      </c>
      <c r="V81" s="21"/>
      <c r="W81" s="53">
        <f>('Data Sheet'!BD80/'Data Sheet'!AZ80)^(1/5)-1</f>
        <v>-5.2511477772947401E-3</v>
      </c>
      <c r="X81" s="54">
        <f t="shared" si="18"/>
        <v>333</v>
      </c>
      <c r="Y81" s="20"/>
      <c r="Z81" s="47">
        <f>AVERAGE('Data Sheet'!BK80:BO80)</f>
        <v>1029.908895897519</v>
      </c>
      <c r="AA81" s="48">
        <f t="shared" si="19"/>
        <v>327</v>
      </c>
      <c r="AB81" s="5"/>
      <c r="AC81" s="53">
        <f>('Data Sheet'!BZ80/'Data Sheet'!BV80)^(1/5)-1</f>
        <v>2.3455181564099314E-2</v>
      </c>
      <c r="AD81" s="54">
        <f t="shared" si="20"/>
        <v>245</v>
      </c>
      <c r="AE81" s="64"/>
      <c r="AF81" s="47">
        <f>'Data Sheet'!BZ80</f>
        <v>41195</v>
      </c>
      <c r="AG81" s="48">
        <f t="shared" si="21"/>
        <v>297</v>
      </c>
      <c r="AH81" s="9"/>
      <c r="AI81" s="68">
        <f>AVERAGE('Helper Sheet'!C79:L79)</f>
        <v>29.455000000000002</v>
      </c>
      <c r="AJ81" s="9">
        <f t="shared" si="22"/>
        <v>339</v>
      </c>
      <c r="AK81" s="71">
        <f t="shared" si="23"/>
        <v>329</v>
      </c>
      <c r="AL81" s="7"/>
      <c r="AN81" s="7"/>
      <c r="AO81" s="7"/>
      <c r="AP81" s="13"/>
    </row>
    <row r="82" spans="2:42" x14ac:dyDescent="0.25">
      <c r="B82" t="s">
        <v>446</v>
      </c>
      <c r="C82" s="9" t="s">
        <v>445</v>
      </c>
      <c r="E82" s="47">
        <f>AVERAGE('Data Sheet'!O81:S81)</f>
        <v>31235597305.200001</v>
      </c>
      <c r="F82" s="48">
        <f t="shared" si="12"/>
        <v>2</v>
      </c>
      <c r="G82" s="5"/>
      <c r="H82" s="53">
        <f>('Data Sheet'!S81/'Data Sheet'!O81)^(1/5)-1</f>
        <v>6.1252805934637999E-2</v>
      </c>
      <c r="I82" s="54">
        <f t="shared" si="13"/>
        <v>167</v>
      </c>
      <c r="J82" s="20"/>
      <c r="K82" s="53">
        <f>('Data Sheet'!N81/'Data Sheet'!E81)^(1/10)-1</f>
        <v>8.3279555269196281E-2</v>
      </c>
      <c r="L82" s="54">
        <f t="shared" si="14"/>
        <v>114</v>
      </c>
      <c r="M82" s="20"/>
      <c r="N82" s="53">
        <f>('Data Sheet'!AI81/'Data Sheet'!AE81)^(1/5)-1</f>
        <v>4.959649464933169E-2</v>
      </c>
      <c r="O82" s="58">
        <f t="shared" si="15"/>
        <v>181</v>
      </c>
      <c r="P82" s="8"/>
      <c r="Q82" s="53">
        <f>('Data Sheet'!AT81/'Data Sheet'!AP81)^(1/5)-1</f>
        <v>1.0857921940210291E-2</v>
      </c>
      <c r="R82" s="54">
        <f t="shared" si="16"/>
        <v>26</v>
      </c>
      <c r="S82" s="20"/>
      <c r="T82" s="62">
        <f>AVERAGE('Data Sheet'!AZ81:BD81)</f>
        <v>7320662.5999999996</v>
      </c>
      <c r="U82" s="66">
        <f t="shared" si="17"/>
        <v>4</v>
      </c>
      <c r="V82" s="21"/>
      <c r="W82" s="53">
        <f>('Data Sheet'!BD81/'Data Sheet'!AZ81)^(1/5)-1</f>
        <v>1.4632959889118391E-2</v>
      </c>
      <c r="X82" s="54">
        <f t="shared" si="18"/>
        <v>33</v>
      </c>
      <c r="Y82" s="20"/>
      <c r="Z82" s="47">
        <f>AVERAGE('Data Sheet'!BK81:BO81)</f>
        <v>3624.2240038459872</v>
      </c>
      <c r="AA82" s="48">
        <f t="shared" si="19"/>
        <v>28</v>
      </c>
      <c r="AB82" s="5"/>
      <c r="AC82" s="53">
        <f>('Data Sheet'!BZ81/'Data Sheet'!BV81)^(1/5)-1</f>
        <v>2.9945926388429411E-2</v>
      </c>
      <c r="AD82" s="54">
        <f t="shared" si="20"/>
        <v>75</v>
      </c>
      <c r="AE82" s="64"/>
      <c r="AF82" s="47">
        <f>'Data Sheet'!BZ81</f>
        <v>58725</v>
      </c>
      <c r="AG82" s="48">
        <f t="shared" si="21"/>
        <v>51</v>
      </c>
      <c r="AH82" s="9"/>
      <c r="AI82" s="68">
        <f>AVERAGE('Helper Sheet'!C80:L80)</f>
        <v>4.2399999999999993</v>
      </c>
      <c r="AJ82" s="9">
        <f t="shared" si="22"/>
        <v>4</v>
      </c>
      <c r="AK82" s="71">
        <f t="shared" si="23"/>
        <v>4</v>
      </c>
      <c r="AL82" s="7"/>
      <c r="AN82" s="7"/>
      <c r="AO82" s="7"/>
      <c r="AP82" s="13"/>
    </row>
    <row r="83" spans="2:42" x14ac:dyDescent="0.25">
      <c r="B83" t="s">
        <v>87</v>
      </c>
      <c r="C83" s="9" t="s">
        <v>454</v>
      </c>
      <c r="E83" s="47">
        <f>AVERAGE('Data Sheet'!O82:S82)</f>
        <v>286403542.60000002</v>
      </c>
      <c r="F83" s="48">
        <f t="shared" si="12"/>
        <v>293</v>
      </c>
      <c r="G83" s="5"/>
      <c r="H83" s="53">
        <f>('Data Sheet'!S82/'Data Sheet'!O82)^(1/5)-1</f>
        <v>5.2259103002380236E-2</v>
      </c>
      <c r="I83" s="54">
        <f t="shared" si="13"/>
        <v>275</v>
      </c>
      <c r="J83" s="20"/>
      <c r="K83" s="53">
        <f>('Data Sheet'!N82/'Data Sheet'!E82)^(1/10)-1</f>
        <v>7.7801514928526494E-2</v>
      </c>
      <c r="L83" s="54">
        <f t="shared" si="14"/>
        <v>129</v>
      </c>
      <c r="M83" s="20"/>
      <c r="N83" s="53">
        <f>('Data Sheet'!AI82/'Data Sheet'!AE82)^(1/5)-1</f>
        <v>3.8841460611643841E-2</v>
      </c>
      <c r="O83" s="58">
        <f t="shared" si="15"/>
        <v>319</v>
      </c>
      <c r="P83" s="8"/>
      <c r="Q83" s="53">
        <f>('Data Sheet'!AT82/'Data Sheet'!AP82)^(1/5)-1</f>
        <v>-1.0793528559929211E-2</v>
      </c>
      <c r="R83" s="54">
        <f t="shared" si="16"/>
        <v>264</v>
      </c>
      <c r="S83" s="20"/>
      <c r="T83" s="62">
        <f>AVERAGE('Data Sheet'!AZ82:BD82)</f>
        <v>143961</v>
      </c>
      <c r="U83" s="66">
        <f t="shared" si="17"/>
        <v>279</v>
      </c>
      <c r="V83" s="21"/>
      <c r="W83" s="53">
        <f>('Data Sheet'!BD82/'Data Sheet'!AZ82)^(1/5)-1</f>
        <v>2.260908380939064E-3</v>
      </c>
      <c r="X83" s="54">
        <f t="shared" si="18"/>
        <v>207</v>
      </c>
      <c r="Y83" s="20"/>
      <c r="Z83" s="47">
        <f>AVERAGE('Data Sheet'!BK82:BO82)</f>
        <v>1578.5150995895651</v>
      </c>
      <c r="AA83" s="48">
        <f t="shared" si="19"/>
        <v>241</v>
      </c>
      <c r="AB83" s="5"/>
      <c r="AC83" s="53">
        <f>('Data Sheet'!BZ82/'Data Sheet'!BV82)^(1/5)-1</f>
        <v>2.3366600673221827E-2</v>
      </c>
      <c r="AD83" s="54">
        <f t="shared" si="20"/>
        <v>247</v>
      </c>
      <c r="AE83" s="64"/>
      <c r="AF83" s="47">
        <f>'Data Sheet'!BZ82</f>
        <v>37444</v>
      </c>
      <c r="AG83" s="48">
        <f t="shared" si="21"/>
        <v>343</v>
      </c>
      <c r="AH83" s="9"/>
      <c r="AI83" s="68">
        <f>AVERAGE('Helper Sheet'!C81:L81)</f>
        <v>25.844999999999999</v>
      </c>
      <c r="AJ83" s="9">
        <f t="shared" si="22"/>
        <v>306</v>
      </c>
      <c r="AK83" s="71">
        <f t="shared" si="23"/>
        <v>297</v>
      </c>
      <c r="AL83" s="7"/>
      <c r="AN83" s="7"/>
      <c r="AO83" s="7"/>
      <c r="AP83" s="13"/>
    </row>
    <row r="84" spans="2:42" x14ac:dyDescent="0.25">
      <c r="B84" t="s">
        <v>88</v>
      </c>
      <c r="C84" s="9" t="s">
        <v>511</v>
      </c>
      <c r="E84" s="47">
        <f>AVERAGE('Data Sheet'!O83:S83)</f>
        <v>119255222.2</v>
      </c>
      <c r="F84" s="48">
        <f t="shared" si="12"/>
        <v>349</v>
      </c>
      <c r="G84" s="5"/>
      <c r="H84" s="53">
        <f>('Data Sheet'!S83/'Data Sheet'!O83)^(1/5)-1</f>
        <v>4.592508698027653E-2</v>
      </c>
      <c r="I84" s="54">
        <f t="shared" si="13"/>
        <v>327</v>
      </c>
      <c r="J84" s="20"/>
      <c r="K84" s="53">
        <f>('Data Sheet'!N83/'Data Sheet'!E83)^(1/10)-1</f>
        <v>3.8864096217014588E-2</v>
      </c>
      <c r="L84" s="54">
        <f t="shared" si="14"/>
        <v>221</v>
      </c>
      <c r="M84" s="20"/>
      <c r="N84" s="53">
        <f>('Data Sheet'!AI83/'Data Sheet'!AE83)^(1/5)-1</f>
        <v>3.2319236632333492E-2</v>
      </c>
      <c r="O84" s="58">
        <f t="shared" si="15"/>
        <v>347</v>
      </c>
      <c r="P84" s="8"/>
      <c r="Q84" s="53">
        <f>('Data Sheet'!AT83/'Data Sheet'!AP83)^(1/5)-1</f>
        <v>-1.6422299408293317E-2</v>
      </c>
      <c r="R84" s="54">
        <f t="shared" si="16"/>
        <v>315</v>
      </c>
      <c r="S84" s="20"/>
      <c r="T84" s="62">
        <f>AVERAGE('Data Sheet'!AZ83:BD83)</f>
        <v>77562.600000000006</v>
      </c>
      <c r="U84" s="66">
        <f t="shared" si="17"/>
        <v>350</v>
      </c>
      <c r="V84" s="21"/>
      <c r="W84" s="53">
        <f>('Data Sheet'!BD83/'Data Sheet'!AZ83)^(1/5)-1</f>
        <v>-8.7719776807414496E-3</v>
      </c>
      <c r="X84" s="54">
        <f t="shared" si="18"/>
        <v>350</v>
      </c>
      <c r="Y84" s="20"/>
      <c r="Z84" s="47">
        <f>AVERAGE('Data Sheet'!BK83:BO83)</f>
        <v>903.155561751964</v>
      </c>
      <c r="AA84" s="48">
        <f t="shared" si="19"/>
        <v>337</v>
      </c>
      <c r="AB84" s="5"/>
      <c r="AC84" s="53">
        <f>('Data Sheet'!BZ83/'Data Sheet'!BV83)^(1/5)-1</f>
        <v>1.952311011078911E-2</v>
      </c>
      <c r="AD84" s="54">
        <f t="shared" si="20"/>
        <v>309</v>
      </c>
      <c r="AE84" s="64"/>
      <c r="AF84" s="47">
        <f>'Data Sheet'!BZ83</f>
        <v>40109</v>
      </c>
      <c r="AG84" s="48">
        <f t="shared" si="21"/>
        <v>314</v>
      </c>
      <c r="AH84" s="9"/>
      <c r="AI84" s="68">
        <f>AVERAGE('Helper Sheet'!C82:L82)</f>
        <v>33.234999999999999</v>
      </c>
      <c r="AJ84" s="9">
        <f t="shared" si="22"/>
        <v>352</v>
      </c>
      <c r="AK84" s="71">
        <f t="shared" si="23"/>
        <v>342</v>
      </c>
      <c r="AL84" s="7"/>
      <c r="AN84" s="7"/>
      <c r="AO84" s="7"/>
      <c r="AP84" s="13"/>
    </row>
    <row r="85" spans="2:42" x14ac:dyDescent="0.25">
      <c r="B85" t="s">
        <v>525</v>
      </c>
      <c r="C85" s="9" t="s">
        <v>509</v>
      </c>
      <c r="E85" s="47">
        <f>AVERAGE('Data Sheet'!O84:S84)</f>
        <v>141933236</v>
      </c>
      <c r="F85" s="48">
        <f t="shared" si="12"/>
        <v>345</v>
      </c>
      <c r="G85" s="5"/>
      <c r="H85" s="53">
        <f>('Data Sheet'!S84/'Data Sheet'!O84)^(1/5)-1</f>
        <v>6.6214027956033261E-2</v>
      </c>
      <c r="I85" s="54">
        <f t="shared" si="13"/>
        <v>102</v>
      </c>
      <c r="J85" s="20"/>
      <c r="K85" s="53">
        <f>('Data Sheet'!N84/'Data Sheet'!E84)^(1/10)-1</f>
        <v>3.2531178398380378E-2</v>
      </c>
      <c r="L85" s="54">
        <f t="shared" si="14"/>
        <v>243</v>
      </c>
      <c r="M85" s="20"/>
      <c r="N85" s="53">
        <f>('Data Sheet'!AI84/'Data Sheet'!AE84)^(1/5)-1</f>
        <v>7.7531702868073982E-2</v>
      </c>
      <c r="O85" s="58">
        <f t="shared" si="15"/>
        <v>18</v>
      </c>
      <c r="P85" s="8"/>
      <c r="Q85" s="53">
        <f>('Data Sheet'!AT84/'Data Sheet'!AP84)^(1/5)-1</f>
        <v>7.2497506051267813E-3</v>
      </c>
      <c r="R85" s="54">
        <f t="shared" si="16"/>
        <v>44</v>
      </c>
      <c r="S85" s="20"/>
      <c r="T85" s="62">
        <f>AVERAGE('Data Sheet'!AZ84:BD84)</f>
        <v>121651.6</v>
      </c>
      <c r="U85" s="66">
        <f t="shared" si="17"/>
        <v>309</v>
      </c>
      <c r="V85" s="21"/>
      <c r="W85" s="53">
        <f>('Data Sheet'!BD84/'Data Sheet'!AZ84)^(1/5)-1</f>
        <v>5.114921967258157E-3</v>
      </c>
      <c r="X85" s="54">
        <f t="shared" si="18"/>
        <v>149</v>
      </c>
      <c r="Y85" s="20"/>
      <c r="Z85" s="47">
        <f>AVERAGE('Data Sheet'!BK84:BO84)</f>
        <v>824.9226302935449</v>
      </c>
      <c r="AA85" s="48">
        <f t="shared" si="19"/>
        <v>342</v>
      </c>
      <c r="AB85" s="5"/>
      <c r="AC85" s="53">
        <f>('Data Sheet'!BZ84/'Data Sheet'!BV84)^(1/5)-1</f>
        <v>2.2829589868447631E-2</v>
      </c>
      <c r="AD85" s="54">
        <f t="shared" si="20"/>
        <v>255</v>
      </c>
      <c r="AE85" s="64"/>
      <c r="AF85" s="47">
        <f>'Data Sheet'!BZ84</f>
        <v>45658</v>
      </c>
      <c r="AG85" s="48">
        <f t="shared" si="21"/>
        <v>213</v>
      </c>
      <c r="AH85" s="9"/>
      <c r="AI85" s="68">
        <f>AVERAGE('Helper Sheet'!C83:L83)</f>
        <v>20.860000000000003</v>
      </c>
      <c r="AJ85" s="9">
        <f t="shared" si="22"/>
        <v>231</v>
      </c>
      <c r="AK85" s="71">
        <f t="shared" si="23"/>
        <v>223</v>
      </c>
      <c r="AL85" s="7"/>
      <c r="AN85" s="7"/>
      <c r="AO85" s="7"/>
      <c r="AP85" s="13"/>
    </row>
    <row r="86" spans="2:42" x14ac:dyDescent="0.25">
      <c r="B86" t="s">
        <v>90</v>
      </c>
      <c r="C86" s="9" t="s">
        <v>526</v>
      </c>
      <c r="E86" s="47">
        <f>AVERAGE('Data Sheet'!O85:S85)</f>
        <v>895368063</v>
      </c>
      <c r="F86" s="48">
        <f t="shared" si="12"/>
        <v>153</v>
      </c>
      <c r="G86" s="5"/>
      <c r="H86" s="53">
        <f>('Data Sheet'!S85/'Data Sheet'!O85)^(1/5)-1</f>
        <v>4.9082838074877788E-2</v>
      </c>
      <c r="I86" s="54">
        <f t="shared" si="13"/>
        <v>308</v>
      </c>
      <c r="J86" s="20"/>
      <c r="K86" s="53">
        <f>('Data Sheet'!N85/'Data Sheet'!E85)^(1/10)-1</f>
        <v>-5.0475471332832589E-3</v>
      </c>
      <c r="L86" s="54">
        <f t="shared" si="14"/>
        <v>311</v>
      </c>
      <c r="M86" s="20"/>
      <c r="N86" s="53">
        <f>('Data Sheet'!AI85/'Data Sheet'!AE85)^(1/5)-1</f>
        <v>3.8644778420200865E-2</v>
      </c>
      <c r="O86" s="58">
        <f t="shared" si="15"/>
        <v>320</v>
      </c>
      <c r="P86" s="8"/>
      <c r="Q86" s="53">
        <f>('Data Sheet'!AT85/'Data Sheet'!AP85)^(1/5)-1</f>
        <v>-9.2271295263351982E-3</v>
      </c>
      <c r="R86" s="54">
        <f t="shared" si="16"/>
        <v>245</v>
      </c>
      <c r="S86" s="20"/>
      <c r="T86" s="62">
        <f>AVERAGE('Data Sheet'!AZ85:BD85)</f>
        <v>381175.6</v>
      </c>
      <c r="U86" s="66">
        <f t="shared" si="17"/>
        <v>139</v>
      </c>
      <c r="V86" s="21"/>
      <c r="W86" s="53">
        <f>('Data Sheet'!BD85/'Data Sheet'!AZ85)^(1/5)-1</f>
        <v>-2.2054334086362148E-3</v>
      </c>
      <c r="X86" s="54">
        <f t="shared" si="18"/>
        <v>299</v>
      </c>
      <c r="Y86" s="20"/>
      <c r="Z86" s="47">
        <f>AVERAGE('Data Sheet'!BK85:BO85)</f>
        <v>2083.8466002950086</v>
      </c>
      <c r="AA86" s="48">
        <f t="shared" si="19"/>
        <v>148</v>
      </c>
      <c r="AB86" s="5"/>
      <c r="AC86" s="53">
        <f>('Data Sheet'!BZ85/'Data Sheet'!BV85)^(1/5)-1</f>
        <v>2.2485343573419803E-2</v>
      </c>
      <c r="AD86" s="54">
        <f t="shared" si="20"/>
        <v>260</v>
      </c>
      <c r="AE86" s="64"/>
      <c r="AF86" s="47">
        <f>'Data Sheet'!BZ85</f>
        <v>50502</v>
      </c>
      <c r="AG86" s="48">
        <f t="shared" si="21"/>
        <v>127</v>
      </c>
      <c r="AH86" s="9"/>
      <c r="AI86" s="68">
        <f>AVERAGE('Helper Sheet'!C84:L84)</f>
        <v>22.1</v>
      </c>
      <c r="AJ86" s="9">
        <f t="shared" si="22"/>
        <v>254</v>
      </c>
      <c r="AK86" s="71">
        <f t="shared" si="23"/>
        <v>246</v>
      </c>
      <c r="AL86" s="7"/>
      <c r="AN86" s="7"/>
      <c r="AO86" s="7"/>
      <c r="AP86" s="13"/>
    </row>
    <row r="87" spans="2:42" x14ac:dyDescent="0.25">
      <c r="B87" t="s">
        <v>91</v>
      </c>
      <c r="C87" s="9" t="s">
        <v>493</v>
      </c>
      <c r="E87" s="47">
        <f>AVERAGE('Data Sheet'!O86:S86)</f>
        <v>1969930405</v>
      </c>
      <c r="F87" s="48">
        <f t="shared" si="12"/>
        <v>77</v>
      </c>
      <c r="G87" s="5"/>
      <c r="H87" s="53">
        <f>('Data Sheet'!S86/'Data Sheet'!O86)^(1/5)-1</f>
        <v>6.44148055861129E-2</v>
      </c>
      <c r="I87" s="54">
        <f t="shared" si="13"/>
        <v>122</v>
      </c>
      <c r="J87" s="20"/>
      <c r="K87" s="53">
        <f>('Data Sheet'!N86/'Data Sheet'!E86)^(1/10)-1</f>
        <v>4.0497590428827612E-2</v>
      </c>
      <c r="L87" s="54">
        <f t="shared" si="14"/>
        <v>215</v>
      </c>
      <c r="M87" s="20"/>
      <c r="N87" s="53">
        <f>('Data Sheet'!AI86/'Data Sheet'!AE86)^(1/5)-1</f>
        <v>5.3355147286286986E-2</v>
      </c>
      <c r="O87" s="58">
        <f t="shared" si="15"/>
        <v>125</v>
      </c>
      <c r="P87" s="8"/>
      <c r="Q87" s="53">
        <f>('Data Sheet'!AT86/'Data Sheet'!AP86)^(1/5)-1</f>
        <v>-7.0954079548960491E-3</v>
      </c>
      <c r="R87" s="54">
        <f t="shared" si="16"/>
        <v>215</v>
      </c>
      <c r="S87" s="20"/>
      <c r="T87" s="62">
        <f>AVERAGE('Data Sheet'!AZ86:BD86)</f>
        <v>803543.4</v>
      </c>
      <c r="U87" s="66">
        <f t="shared" si="17"/>
        <v>72</v>
      </c>
      <c r="V87" s="21"/>
      <c r="W87" s="53">
        <f>('Data Sheet'!BD86/'Data Sheet'!AZ86)^(1/5)-1</f>
        <v>1.864494270624073E-3</v>
      </c>
      <c r="X87" s="54">
        <f t="shared" si="18"/>
        <v>216</v>
      </c>
      <c r="Y87" s="20"/>
      <c r="Z87" s="47">
        <f>AVERAGE('Data Sheet'!BK86:BO86)</f>
        <v>1539.4019009960557</v>
      </c>
      <c r="AA87" s="48">
        <f t="shared" si="19"/>
        <v>249</v>
      </c>
      <c r="AB87" s="5"/>
      <c r="AC87" s="53">
        <f>('Data Sheet'!BZ86/'Data Sheet'!BV86)^(1/5)-1</f>
        <v>2.6545775426431772E-2</v>
      </c>
      <c r="AD87" s="54">
        <f t="shared" si="20"/>
        <v>150</v>
      </c>
      <c r="AE87" s="64"/>
      <c r="AF87" s="47">
        <f>'Data Sheet'!BZ86</f>
        <v>49161</v>
      </c>
      <c r="AG87" s="48">
        <f t="shared" si="21"/>
        <v>145</v>
      </c>
      <c r="AH87" s="9"/>
      <c r="AI87" s="68">
        <f>AVERAGE('Helper Sheet'!C85:L85)</f>
        <v>15.169999999999998</v>
      </c>
      <c r="AJ87" s="9">
        <f t="shared" si="22"/>
        <v>133</v>
      </c>
      <c r="AK87" s="71">
        <f t="shared" si="23"/>
        <v>128</v>
      </c>
      <c r="AL87" s="7"/>
      <c r="AN87" s="7"/>
      <c r="AO87" s="7"/>
      <c r="AP87" s="13"/>
    </row>
    <row r="88" spans="2:42" x14ac:dyDescent="0.25">
      <c r="B88" t="s">
        <v>92</v>
      </c>
      <c r="C88" s="9" t="s">
        <v>459</v>
      </c>
      <c r="E88" s="47">
        <f>AVERAGE('Data Sheet'!O87:S87)</f>
        <v>248925106.19999999</v>
      </c>
      <c r="F88" s="48">
        <f t="shared" si="12"/>
        <v>306</v>
      </c>
      <c r="G88" s="5"/>
      <c r="H88" s="53">
        <f>('Data Sheet'!S87/'Data Sheet'!O87)^(1/5)-1</f>
        <v>4.9773452707087662E-2</v>
      </c>
      <c r="I88" s="54">
        <f t="shared" si="13"/>
        <v>300</v>
      </c>
      <c r="J88" s="20"/>
      <c r="K88" s="53">
        <f>('Data Sheet'!N87/'Data Sheet'!E87)^(1/10)-1</f>
        <v>0.10653686664130468</v>
      </c>
      <c r="L88" s="54">
        <f t="shared" si="14"/>
        <v>65</v>
      </c>
      <c r="M88" s="20"/>
      <c r="N88" s="53">
        <f>('Data Sheet'!AI87/'Data Sheet'!AE87)^(1/5)-1</f>
        <v>4.3961385559617261E-2</v>
      </c>
      <c r="O88" s="58">
        <f t="shared" si="15"/>
        <v>271</v>
      </c>
      <c r="P88" s="8"/>
      <c r="Q88" s="53">
        <f>('Data Sheet'!AT87/'Data Sheet'!AP87)^(1/5)-1</f>
        <v>2.7887170087299573E-3</v>
      </c>
      <c r="R88" s="54">
        <f t="shared" si="16"/>
        <v>80</v>
      </c>
      <c r="S88" s="20"/>
      <c r="T88" s="62">
        <f>AVERAGE('Data Sheet'!AZ87:BD87)</f>
        <v>152270.6</v>
      </c>
      <c r="U88" s="66">
        <f t="shared" si="17"/>
        <v>262</v>
      </c>
      <c r="V88" s="21"/>
      <c r="W88" s="53">
        <f>('Data Sheet'!BD87/'Data Sheet'!AZ87)^(1/5)-1</f>
        <v>2.7676418425426341E-4</v>
      </c>
      <c r="X88" s="54">
        <f t="shared" si="18"/>
        <v>248</v>
      </c>
      <c r="Y88" s="20"/>
      <c r="Z88" s="47">
        <f>AVERAGE('Data Sheet'!BK87:BO87)</f>
        <v>1081.3228705697341</v>
      </c>
      <c r="AA88" s="48">
        <f t="shared" si="19"/>
        <v>324</v>
      </c>
      <c r="AB88" s="5"/>
      <c r="AC88" s="53">
        <f>('Data Sheet'!BZ87/'Data Sheet'!BV87)^(1/5)-1</f>
        <v>2.4579801508403332E-2</v>
      </c>
      <c r="AD88" s="54">
        <f t="shared" si="20"/>
        <v>209</v>
      </c>
      <c r="AE88" s="64"/>
      <c r="AF88" s="47">
        <f>'Data Sheet'!BZ87</f>
        <v>40295</v>
      </c>
      <c r="AG88" s="48">
        <f t="shared" si="21"/>
        <v>310</v>
      </c>
      <c r="AH88" s="9"/>
      <c r="AI88" s="68">
        <f>AVERAGE('Helper Sheet'!C86:L86)</f>
        <v>23.384999999999998</v>
      </c>
      <c r="AJ88" s="9">
        <f t="shared" si="22"/>
        <v>279</v>
      </c>
      <c r="AK88" s="71">
        <f t="shared" si="23"/>
        <v>270</v>
      </c>
      <c r="AL88" s="7"/>
      <c r="AN88" s="7"/>
      <c r="AO88" s="7"/>
      <c r="AP88" s="13"/>
    </row>
    <row r="89" spans="2:42" x14ac:dyDescent="0.25">
      <c r="B89" t="s">
        <v>93</v>
      </c>
      <c r="C89" s="9" t="s">
        <v>511</v>
      </c>
      <c r="E89" s="47">
        <f>AVERAGE('Data Sheet'!O88:S88)</f>
        <v>138955452.59999999</v>
      </c>
      <c r="F89" s="48">
        <f t="shared" si="12"/>
        <v>346</v>
      </c>
      <c r="G89" s="5"/>
      <c r="H89" s="53">
        <f>('Data Sheet'!S88/'Data Sheet'!O88)^(1/5)-1</f>
        <v>4.13828354260799E-2</v>
      </c>
      <c r="I89" s="54">
        <f t="shared" si="13"/>
        <v>339</v>
      </c>
      <c r="J89" s="20"/>
      <c r="K89" s="53">
        <f>('Data Sheet'!N88/'Data Sheet'!E88)^(1/10)-1</f>
        <v>6.2468319716625809E-2</v>
      </c>
      <c r="L89" s="54">
        <f t="shared" si="14"/>
        <v>161</v>
      </c>
      <c r="M89" s="20"/>
      <c r="N89" s="53">
        <f>('Data Sheet'!AI88/'Data Sheet'!AE88)^(1/5)-1</f>
        <v>4.0692188618964398E-2</v>
      </c>
      <c r="O89" s="58">
        <f t="shared" si="15"/>
        <v>307</v>
      </c>
      <c r="P89" s="8"/>
      <c r="Q89" s="53">
        <f>('Data Sheet'!AT88/'Data Sheet'!AP88)^(1/5)-1</f>
        <v>-2.0139442233938487E-2</v>
      </c>
      <c r="R89" s="54">
        <f t="shared" si="16"/>
        <v>332</v>
      </c>
      <c r="S89" s="20"/>
      <c r="T89" s="62">
        <f>AVERAGE('Data Sheet'!AZ88:BD88)</f>
        <v>105527.6</v>
      </c>
      <c r="U89" s="66">
        <f t="shared" si="17"/>
        <v>326</v>
      </c>
      <c r="V89" s="21"/>
      <c r="W89" s="53">
        <f>('Data Sheet'!BD88/'Data Sheet'!AZ88)^(1/5)-1</f>
        <v>-6.2905076055969067E-3</v>
      </c>
      <c r="X89" s="54">
        <f t="shared" si="18"/>
        <v>342</v>
      </c>
      <c r="Y89" s="20"/>
      <c r="Z89" s="47">
        <f>AVERAGE('Data Sheet'!BK88:BO88)</f>
        <v>1022.9863797863616</v>
      </c>
      <c r="AA89" s="48">
        <f t="shared" si="19"/>
        <v>329</v>
      </c>
      <c r="AB89" s="5"/>
      <c r="AC89" s="53">
        <f>('Data Sheet'!BZ88/'Data Sheet'!BV88)^(1/5)-1</f>
        <v>1.774742124710782E-2</v>
      </c>
      <c r="AD89" s="54">
        <f t="shared" si="20"/>
        <v>322</v>
      </c>
      <c r="AE89" s="64"/>
      <c r="AF89" s="47">
        <f>'Data Sheet'!BZ88</f>
        <v>48764</v>
      </c>
      <c r="AG89" s="48">
        <f t="shared" si="21"/>
        <v>154</v>
      </c>
      <c r="AH89" s="9"/>
      <c r="AI89" s="68">
        <f>AVERAGE('Helper Sheet'!C87:L87)</f>
        <v>31.590000000000011</v>
      </c>
      <c r="AJ89" s="9">
        <f t="shared" si="22"/>
        <v>349</v>
      </c>
      <c r="AK89" s="71">
        <f t="shared" si="23"/>
        <v>339</v>
      </c>
      <c r="AL89" s="7"/>
      <c r="AN89" s="7"/>
      <c r="AO89" s="7"/>
      <c r="AP89" s="13"/>
    </row>
    <row r="90" spans="2:42" x14ac:dyDescent="0.25">
      <c r="B90" t="s">
        <v>94</v>
      </c>
      <c r="C90" s="9" t="s">
        <v>451</v>
      </c>
      <c r="E90" s="47">
        <f>AVERAGE('Data Sheet'!O89:S89)</f>
        <v>1686662225.4000001</v>
      </c>
      <c r="F90" s="48">
        <f t="shared" si="12"/>
        <v>90</v>
      </c>
      <c r="G90" s="5"/>
      <c r="H90" s="53">
        <f>('Data Sheet'!S89/'Data Sheet'!O89)^(1/5)-1</f>
        <v>5.8676765460949465E-2</v>
      </c>
      <c r="I90" s="54">
        <f t="shared" si="13"/>
        <v>199</v>
      </c>
      <c r="J90" s="20"/>
      <c r="K90" s="53">
        <f>('Data Sheet'!N89/'Data Sheet'!E89)^(1/10)-1</f>
        <v>0.12071530469044833</v>
      </c>
      <c r="L90" s="54">
        <f t="shared" si="14"/>
        <v>47</v>
      </c>
      <c r="M90" s="20"/>
      <c r="N90" s="53">
        <f>('Data Sheet'!AI89/'Data Sheet'!AE89)^(1/5)-1</f>
        <v>4.4157987183833125E-2</v>
      </c>
      <c r="O90" s="58">
        <f t="shared" si="15"/>
        <v>267</v>
      </c>
      <c r="P90" s="8"/>
      <c r="Q90" s="53">
        <f>('Data Sheet'!AT89/'Data Sheet'!AP89)^(1/5)-1</f>
        <v>3.2704401205587708E-3</v>
      </c>
      <c r="R90" s="54">
        <f t="shared" si="16"/>
        <v>77</v>
      </c>
      <c r="S90" s="20"/>
      <c r="T90" s="62">
        <f>AVERAGE('Data Sheet'!AZ89:BD89)</f>
        <v>646288.6</v>
      </c>
      <c r="U90" s="66">
        <f t="shared" si="17"/>
        <v>88</v>
      </c>
      <c r="V90" s="21"/>
      <c r="W90" s="53">
        <f>('Data Sheet'!BD89/'Data Sheet'!AZ89)^(1/5)-1</f>
        <v>1.4755011012365316E-2</v>
      </c>
      <c r="X90" s="54">
        <f t="shared" si="18"/>
        <v>32</v>
      </c>
      <c r="Y90" s="20"/>
      <c r="Z90" s="47">
        <f>AVERAGE('Data Sheet'!BK89:BO89)</f>
        <v>2135.5893576248332</v>
      </c>
      <c r="AA90" s="48">
        <f t="shared" si="19"/>
        <v>140</v>
      </c>
      <c r="AB90" s="5"/>
      <c r="AC90" s="53">
        <f>('Data Sheet'!BZ89/'Data Sheet'!BV89)^(1/5)-1</f>
        <v>3.0791924188799058E-2</v>
      </c>
      <c r="AD90" s="54">
        <f t="shared" si="20"/>
        <v>58</v>
      </c>
      <c r="AE90" s="64"/>
      <c r="AF90" s="47">
        <f>'Data Sheet'!BZ89</f>
        <v>44762</v>
      </c>
      <c r="AG90" s="48">
        <f t="shared" si="21"/>
        <v>234</v>
      </c>
      <c r="AH90" s="9"/>
      <c r="AI90" s="68">
        <f>AVERAGE('Helper Sheet'!C88:L88)</f>
        <v>9.629999999999999</v>
      </c>
      <c r="AJ90" s="9">
        <f t="shared" si="22"/>
        <v>46</v>
      </c>
      <c r="AK90" s="71">
        <f t="shared" si="23"/>
        <v>45</v>
      </c>
      <c r="AL90" s="7"/>
      <c r="AN90" s="7"/>
      <c r="AO90" s="7"/>
      <c r="AP90" s="13"/>
    </row>
    <row r="91" spans="2:42" x14ac:dyDescent="0.25">
      <c r="B91" t="s">
        <v>95</v>
      </c>
      <c r="C91" s="9" t="s">
        <v>455</v>
      </c>
      <c r="E91" s="47">
        <f>AVERAGE('Data Sheet'!O90:S90)</f>
        <v>10158546311</v>
      </c>
      <c r="F91" s="48">
        <f t="shared" si="12"/>
        <v>16</v>
      </c>
      <c r="G91" s="5"/>
      <c r="H91" s="53">
        <f>('Data Sheet'!S90/'Data Sheet'!O90)^(1/5)-1</f>
        <v>7.5354257221597498E-2</v>
      </c>
      <c r="I91" s="54">
        <f t="shared" si="13"/>
        <v>37</v>
      </c>
      <c r="J91" s="20"/>
      <c r="K91" s="53">
        <f>('Data Sheet'!N90/'Data Sheet'!E90)^(1/10)-1</f>
        <v>0.10428576971935888</v>
      </c>
      <c r="L91" s="54">
        <f t="shared" si="14"/>
        <v>72</v>
      </c>
      <c r="M91" s="20"/>
      <c r="N91" s="53">
        <f>('Data Sheet'!AI90/'Data Sheet'!AE90)^(1/5)-1</f>
        <v>5.7777354751476384E-2</v>
      </c>
      <c r="O91" s="58">
        <f t="shared" si="15"/>
        <v>86</v>
      </c>
      <c r="P91" s="8"/>
      <c r="Q91" s="53">
        <f>('Data Sheet'!AT90/'Data Sheet'!AP90)^(1/5)-1</f>
        <v>6.4988580264337958E-3</v>
      </c>
      <c r="R91" s="54">
        <f t="shared" si="16"/>
        <v>51</v>
      </c>
      <c r="S91" s="20"/>
      <c r="T91" s="62">
        <f>AVERAGE('Data Sheet'!AZ90:BD90)</f>
        <v>2892066.2</v>
      </c>
      <c r="U91" s="66">
        <f t="shared" si="17"/>
        <v>19</v>
      </c>
      <c r="V91" s="21"/>
      <c r="W91" s="53">
        <f>('Data Sheet'!BD90/'Data Sheet'!AZ90)^(1/5)-1</f>
        <v>1.074073864095304E-2</v>
      </c>
      <c r="X91" s="54">
        <f t="shared" si="18"/>
        <v>70</v>
      </c>
      <c r="Y91" s="20"/>
      <c r="Z91" s="47">
        <f>AVERAGE('Data Sheet'!BK90:BO90)</f>
        <v>2915.4872037682499</v>
      </c>
      <c r="AA91" s="48">
        <f t="shared" si="19"/>
        <v>56</v>
      </c>
      <c r="AB91" s="5"/>
      <c r="AC91" s="53">
        <f>('Data Sheet'!BZ90/'Data Sheet'!BV90)^(1/5)-1</f>
        <v>3.4648992683662394E-2</v>
      </c>
      <c r="AD91" s="54">
        <f t="shared" si="20"/>
        <v>28</v>
      </c>
      <c r="AE91" s="64"/>
      <c r="AF91" s="47">
        <f>'Data Sheet'!BZ90</f>
        <v>67236</v>
      </c>
      <c r="AG91" s="48">
        <f t="shared" si="21"/>
        <v>19</v>
      </c>
      <c r="AH91" s="9"/>
      <c r="AI91" s="68">
        <f>AVERAGE('Helper Sheet'!C89:L89)</f>
        <v>4.2750000000000004</v>
      </c>
      <c r="AJ91" s="9">
        <f t="shared" si="22"/>
        <v>5</v>
      </c>
      <c r="AK91" s="71">
        <f t="shared" si="23"/>
        <v>5</v>
      </c>
      <c r="AL91" s="7"/>
      <c r="AN91" s="7"/>
      <c r="AO91" s="7"/>
      <c r="AP91" s="13"/>
    </row>
    <row r="92" spans="2:42" x14ac:dyDescent="0.25">
      <c r="B92" t="s">
        <v>96</v>
      </c>
      <c r="C92" s="9" t="s">
        <v>499</v>
      </c>
      <c r="E92" s="47">
        <f>AVERAGE('Data Sheet'!O91:S91)</f>
        <v>2677813321.1999998</v>
      </c>
      <c r="F92" s="48">
        <f t="shared" si="12"/>
        <v>60</v>
      </c>
      <c r="G92" s="5"/>
      <c r="H92" s="53">
        <f>('Data Sheet'!S91/'Data Sheet'!O91)^(1/5)-1</f>
        <v>5.6609148234816109E-2</v>
      </c>
      <c r="I92" s="54">
        <f t="shared" si="13"/>
        <v>223</v>
      </c>
      <c r="J92" s="20"/>
      <c r="K92" s="53">
        <f>('Data Sheet'!N91/'Data Sheet'!E91)^(1/10)-1</f>
        <v>9.1416539457072066E-2</v>
      </c>
      <c r="L92" s="54">
        <f t="shared" si="14"/>
        <v>92</v>
      </c>
      <c r="M92" s="20"/>
      <c r="N92" s="53">
        <f>('Data Sheet'!AI91/'Data Sheet'!AE91)^(1/5)-1</f>
        <v>5.5839976844612282E-2</v>
      </c>
      <c r="O92" s="58">
        <f t="shared" si="15"/>
        <v>102</v>
      </c>
      <c r="P92" s="8"/>
      <c r="Q92" s="53">
        <f>('Data Sheet'!AT91/'Data Sheet'!AP91)^(1/5)-1</f>
        <v>-3.2417410209830688E-3</v>
      </c>
      <c r="R92" s="54">
        <f t="shared" si="16"/>
        <v>159</v>
      </c>
      <c r="S92" s="20"/>
      <c r="T92" s="62">
        <f>AVERAGE('Data Sheet'!AZ91:BD91)</f>
        <v>680439.4</v>
      </c>
      <c r="U92" s="66">
        <f t="shared" si="17"/>
        <v>83</v>
      </c>
      <c r="V92" s="21"/>
      <c r="W92" s="53">
        <f>('Data Sheet'!BD91/'Data Sheet'!AZ91)^(1/5)-1</f>
        <v>1.1779450560487126E-2</v>
      </c>
      <c r="X92" s="54">
        <f t="shared" si="18"/>
        <v>57</v>
      </c>
      <c r="Y92" s="20"/>
      <c r="Z92" s="47">
        <f>AVERAGE('Data Sheet'!BK91:BO91)</f>
        <v>3581.7138564867469</v>
      </c>
      <c r="AA92" s="48">
        <f t="shared" si="19"/>
        <v>30</v>
      </c>
      <c r="AB92" s="5"/>
      <c r="AC92" s="53">
        <f>('Data Sheet'!BZ91/'Data Sheet'!BV91)^(1/5)-1</f>
        <v>1.9822154704987494E-2</v>
      </c>
      <c r="AD92" s="54">
        <f t="shared" si="20"/>
        <v>306</v>
      </c>
      <c r="AE92" s="64"/>
      <c r="AF92" s="47">
        <f>'Data Sheet'!BZ91</f>
        <v>55039</v>
      </c>
      <c r="AG92" s="48">
        <f t="shared" si="21"/>
        <v>74</v>
      </c>
      <c r="AH92" s="9"/>
      <c r="AI92" s="68">
        <f>AVERAGE('Helper Sheet'!C90:L90)</f>
        <v>10.219999999999999</v>
      </c>
      <c r="AJ92" s="9">
        <f t="shared" si="22"/>
        <v>56</v>
      </c>
      <c r="AK92" s="71">
        <f t="shared" si="23"/>
        <v>55</v>
      </c>
      <c r="AL92" s="7"/>
      <c r="AN92" s="7"/>
      <c r="AO92" s="7"/>
      <c r="AP92" s="13"/>
    </row>
    <row r="93" spans="2:42" x14ac:dyDescent="0.25">
      <c r="B93" t="s">
        <v>527</v>
      </c>
      <c r="C93" s="9" t="s">
        <v>500</v>
      </c>
      <c r="E93" s="47">
        <f>AVERAGE('Data Sheet'!O92:S92)</f>
        <v>5017207049.1999998</v>
      </c>
      <c r="F93" s="48">
        <f t="shared" si="12"/>
        <v>36</v>
      </c>
      <c r="G93" s="5"/>
      <c r="H93" s="53">
        <f>('Data Sheet'!S92/'Data Sheet'!O92)^(1/5)-1</f>
        <v>4.3940588323515328E-2</v>
      </c>
      <c r="I93" s="54">
        <f t="shared" si="13"/>
        <v>332</v>
      </c>
      <c r="J93" s="20"/>
      <c r="K93" s="53">
        <f>('Data Sheet'!N92/'Data Sheet'!E92)^(1/10)-1</f>
        <v>7.8123223799311692E-2</v>
      </c>
      <c r="L93" s="54">
        <f t="shared" si="14"/>
        <v>128</v>
      </c>
      <c r="M93" s="20"/>
      <c r="N93" s="53">
        <f>('Data Sheet'!AI92/'Data Sheet'!AE92)^(1/5)-1</f>
        <v>4.0492196802733194E-2</v>
      </c>
      <c r="O93" s="58">
        <f t="shared" si="15"/>
        <v>309</v>
      </c>
      <c r="P93" s="8"/>
      <c r="Q93" s="53">
        <f>('Data Sheet'!AT92/'Data Sheet'!AP92)^(1/5)-1</f>
        <v>-1.421082897149395E-2</v>
      </c>
      <c r="R93" s="54">
        <f t="shared" si="16"/>
        <v>294</v>
      </c>
      <c r="S93" s="20"/>
      <c r="T93" s="62">
        <f>AVERAGE('Data Sheet'!AZ92:BD92)</f>
        <v>4317847.8</v>
      </c>
      <c r="U93" s="66">
        <f t="shared" si="17"/>
        <v>14</v>
      </c>
      <c r="V93" s="21"/>
      <c r="W93" s="53">
        <f>('Data Sheet'!BD92/'Data Sheet'!AZ92)^(1/5)-1</f>
        <v>4.6160406053008529E-4</v>
      </c>
      <c r="X93" s="54">
        <f t="shared" si="18"/>
        <v>242</v>
      </c>
      <c r="Y93" s="20"/>
      <c r="Z93" s="47">
        <f>AVERAGE('Data Sheet'!BK92:BO92)</f>
        <v>1569.1128779406783</v>
      </c>
      <c r="AA93" s="48">
        <f t="shared" si="19"/>
        <v>245</v>
      </c>
      <c r="AB93" s="5"/>
      <c r="AC93" s="53">
        <f>('Data Sheet'!BZ92/'Data Sheet'!BV92)^(1/5)-1</f>
        <v>2.5446522755873779E-2</v>
      </c>
      <c r="AD93" s="54">
        <f t="shared" si="20"/>
        <v>180</v>
      </c>
      <c r="AE93" s="64"/>
      <c r="AF93" s="47">
        <f>'Data Sheet'!BZ92</f>
        <v>54172</v>
      </c>
      <c r="AG93" s="48">
        <f t="shared" si="21"/>
        <v>85</v>
      </c>
      <c r="AH93" s="9"/>
      <c r="AI93" s="68">
        <f>AVERAGE('Helper Sheet'!C91:L91)</f>
        <v>16.465</v>
      </c>
      <c r="AJ93" s="9">
        <f t="shared" si="22"/>
        <v>155</v>
      </c>
      <c r="AK93" s="71">
        <f t="shared" si="23"/>
        <v>150</v>
      </c>
      <c r="AL93" s="7"/>
      <c r="AN93" s="7"/>
      <c r="AO93" s="7"/>
      <c r="AP93" s="13"/>
    </row>
    <row r="94" spans="2:42" x14ac:dyDescent="0.25">
      <c r="B94" t="s">
        <v>98</v>
      </c>
      <c r="C94" s="9" t="s">
        <v>459</v>
      </c>
      <c r="E94" s="47">
        <f>AVERAGE('Data Sheet'!O93:S93)</f>
        <v>327162137.80000001</v>
      </c>
      <c r="F94" s="48">
        <f t="shared" si="12"/>
        <v>280</v>
      </c>
      <c r="G94" s="5"/>
      <c r="H94" s="53">
        <f>('Data Sheet'!S93/'Data Sheet'!O93)^(1/5)-1</f>
        <v>5.669153844582886E-2</v>
      </c>
      <c r="I94" s="54">
        <f t="shared" si="13"/>
        <v>220</v>
      </c>
      <c r="J94" s="20"/>
      <c r="K94" s="53">
        <f>('Data Sheet'!N93/'Data Sheet'!E93)^(1/10)-1</f>
        <v>5.244864144425665E-2</v>
      </c>
      <c r="L94" s="54">
        <f t="shared" si="14"/>
        <v>186</v>
      </c>
      <c r="M94" s="20"/>
      <c r="N94" s="53">
        <f>('Data Sheet'!AI93/'Data Sheet'!AE93)^(1/5)-1</f>
        <v>4.6592284467377398E-2</v>
      </c>
      <c r="O94" s="58">
        <f t="shared" si="15"/>
        <v>230</v>
      </c>
      <c r="P94" s="8"/>
      <c r="Q94" s="53">
        <f>('Data Sheet'!AT93/'Data Sheet'!AP93)^(1/5)-1</f>
        <v>1.0969686615192042E-3</v>
      </c>
      <c r="R94" s="54">
        <f t="shared" si="16"/>
        <v>102</v>
      </c>
      <c r="S94" s="20"/>
      <c r="T94" s="62">
        <f>AVERAGE('Data Sheet'!AZ93:BD93)</f>
        <v>148252.20000000001</v>
      </c>
      <c r="U94" s="66">
        <f t="shared" si="17"/>
        <v>274</v>
      </c>
      <c r="V94" s="21"/>
      <c r="W94" s="53">
        <f>('Data Sheet'!BD93/'Data Sheet'!AZ93)^(1/5)-1</f>
        <v>1.8392674669895914E-3</v>
      </c>
      <c r="X94" s="54">
        <f t="shared" si="18"/>
        <v>217</v>
      </c>
      <c r="Y94" s="20"/>
      <c r="Z94" s="47">
        <f>AVERAGE('Data Sheet'!BK93:BO93)</f>
        <v>1246.1466392692312</v>
      </c>
      <c r="AA94" s="48">
        <f t="shared" si="19"/>
        <v>309</v>
      </c>
      <c r="AB94" s="5"/>
      <c r="AC94" s="53">
        <f>('Data Sheet'!BZ93/'Data Sheet'!BV93)^(1/5)-1</f>
        <v>2.6751455902786381E-2</v>
      </c>
      <c r="AD94" s="54">
        <f t="shared" si="20"/>
        <v>146</v>
      </c>
      <c r="AE94" s="64"/>
      <c r="AF94" s="47">
        <f>'Data Sheet'!BZ93</f>
        <v>43143</v>
      </c>
      <c r="AG94" s="48">
        <f t="shared" si="21"/>
        <v>256</v>
      </c>
      <c r="AH94" s="9"/>
      <c r="AI94" s="68">
        <f>AVERAGE('Helper Sheet'!C92:L92)</f>
        <v>22.285000000000004</v>
      </c>
      <c r="AJ94" s="9">
        <f t="shared" si="22"/>
        <v>262</v>
      </c>
      <c r="AK94" s="71">
        <f t="shared" si="23"/>
        <v>253</v>
      </c>
      <c r="AL94" s="7"/>
      <c r="AN94" s="7"/>
      <c r="AO94" s="7"/>
      <c r="AP94" s="13"/>
    </row>
    <row r="95" spans="2:42" x14ac:dyDescent="0.25">
      <c r="B95" t="s">
        <v>99</v>
      </c>
      <c r="C95" s="9" t="s">
        <v>528</v>
      </c>
      <c r="E95" s="47">
        <f>AVERAGE('Data Sheet'!O94:S94)</f>
        <v>450188598</v>
      </c>
      <c r="F95" s="48">
        <f t="shared" si="12"/>
        <v>234</v>
      </c>
      <c r="G95" s="5"/>
      <c r="H95" s="53">
        <f>('Data Sheet'!S94/'Data Sheet'!O94)^(1/5)-1</f>
        <v>3.7392846935161428E-2</v>
      </c>
      <c r="I95" s="54">
        <f t="shared" si="13"/>
        <v>344</v>
      </c>
      <c r="J95" s="20"/>
      <c r="K95" s="53">
        <f>('Data Sheet'!N94/'Data Sheet'!E94)^(1/10)-1</f>
        <v>3.5434328973871665E-2</v>
      </c>
      <c r="L95" s="54">
        <f t="shared" si="14"/>
        <v>237</v>
      </c>
      <c r="M95" s="20"/>
      <c r="N95" s="53">
        <f>('Data Sheet'!AI94/'Data Sheet'!AE94)^(1/5)-1</f>
        <v>6.2317026137987064E-2</v>
      </c>
      <c r="O95" s="58">
        <f t="shared" si="15"/>
        <v>65</v>
      </c>
      <c r="P95" s="8"/>
      <c r="Q95" s="53">
        <f>('Data Sheet'!AT94/'Data Sheet'!AP94)^(1/5)-1</f>
        <v>-1.8707159553691399E-3</v>
      </c>
      <c r="R95" s="54">
        <f t="shared" si="16"/>
        <v>139</v>
      </c>
      <c r="S95" s="20"/>
      <c r="T95" s="62">
        <f>AVERAGE('Data Sheet'!AZ94:BD94)</f>
        <v>176699</v>
      </c>
      <c r="U95" s="66">
        <f t="shared" si="17"/>
        <v>234</v>
      </c>
      <c r="V95" s="21"/>
      <c r="W95" s="53">
        <f>('Data Sheet'!BD94/'Data Sheet'!AZ94)^(1/5)-1</f>
        <v>8.6941375791338427E-3</v>
      </c>
      <c r="X95" s="54">
        <f t="shared" si="18"/>
        <v>85</v>
      </c>
      <c r="Y95" s="20"/>
      <c r="Z95" s="47">
        <f>AVERAGE('Data Sheet'!BK94:BO94)</f>
        <v>2369.236905057061</v>
      </c>
      <c r="AA95" s="48">
        <f t="shared" si="19"/>
        <v>101</v>
      </c>
      <c r="AB95" s="5"/>
      <c r="AC95" s="53">
        <f>('Data Sheet'!BZ94/'Data Sheet'!BV94)^(1/5)-1</f>
        <v>2.5590152216650619E-2</v>
      </c>
      <c r="AD95" s="54">
        <f t="shared" si="20"/>
        <v>174</v>
      </c>
      <c r="AE95" s="64"/>
      <c r="AF95" s="47">
        <f>'Data Sheet'!BZ94</f>
        <v>43097</v>
      </c>
      <c r="AG95" s="48">
        <f t="shared" si="21"/>
        <v>258</v>
      </c>
      <c r="AH95" s="9"/>
      <c r="AI95" s="68">
        <f>AVERAGE('Helper Sheet'!C93:L93)</f>
        <v>17.87</v>
      </c>
      <c r="AJ95" s="9">
        <f t="shared" si="22"/>
        <v>181</v>
      </c>
      <c r="AK95" s="71">
        <f t="shared" si="23"/>
        <v>173</v>
      </c>
      <c r="AL95" s="7"/>
      <c r="AN95" s="7"/>
      <c r="AO95" s="7"/>
      <c r="AP95" s="13"/>
    </row>
    <row r="96" spans="2:42" x14ac:dyDescent="0.25">
      <c r="B96" t="s">
        <v>100</v>
      </c>
      <c r="C96" s="9" t="s">
        <v>499</v>
      </c>
      <c r="E96" s="47">
        <f>AVERAGE('Data Sheet'!O95:S95)</f>
        <v>216468054</v>
      </c>
      <c r="F96" s="48">
        <f t="shared" si="12"/>
        <v>317</v>
      </c>
      <c r="G96" s="5"/>
      <c r="H96" s="53">
        <f>('Data Sheet'!S95/'Data Sheet'!O95)^(1/5)-1</f>
        <v>5.3344898064641155E-2</v>
      </c>
      <c r="I96" s="54">
        <f t="shared" si="13"/>
        <v>262</v>
      </c>
      <c r="J96" s="20"/>
      <c r="K96" s="53">
        <f>('Data Sheet'!N95/'Data Sheet'!E95)^(1/10)-1</f>
        <v>4.1651121446845352E-2</v>
      </c>
      <c r="L96" s="54">
        <f t="shared" si="14"/>
        <v>212</v>
      </c>
      <c r="M96" s="20"/>
      <c r="N96" s="53">
        <f>('Data Sheet'!AI95/'Data Sheet'!AE95)^(1/5)-1</f>
        <v>4.9533418270283791E-2</v>
      </c>
      <c r="O96" s="58">
        <f t="shared" si="15"/>
        <v>184</v>
      </c>
      <c r="P96" s="8"/>
      <c r="Q96" s="53">
        <f>('Data Sheet'!AT95/'Data Sheet'!AP95)^(1/5)-1</f>
        <v>-9.119631558993202E-3</v>
      </c>
      <c r="R96" s="54">
        <f t="shared" si="16"/>
        <v>243</v>
      </c>
      <c r="S96" s="20"/>
      <c r="T96" s="62">
        <f>AVERAGE('Data Sheet'!AZ95:BD95)</f>
        <v>96982.399999999994</v>
      </c>
      <c r="U96" s="66">
        <f t="shared" si="17"/>
        <v>338</v>
      </c>
      <c r="V96" s="21"/>
      <c r="W96" s="53">
        <f>('Data Sheet'!BD95/'Data Sheet'!AZ95)^(1/5)-1</f>
        <v>9.5018020830783811E-4</v>
      </c>
      <c r="X96" s="54">
        <f t="shared" si="18"/>
        <v>235</v>
      </c>
      <c r="Y96" s="20"/>
      <c r="Z96" s="47">
        <f>AVERAGE('Data Sheet'!BK95:BO95)</f>
        <v>1952.6280686658051</v>
      </c>
      <c r="AA96" s="48">
        <f t="shared" si="19"/>
        <v>166</v>
      </c>
      <c r="AB96" s="5"/>
      <c r="AC96" s="53">
        <f>('Data Sheet'!BZ95/'Data Sheet'!BV95)^(1/5)-1</f>
        <v>2.7807502231467218E-2</v>
      </c>
      <c r="AD96" s="54">
        <f t="shared" si="20"/>
        <v>120</v>
      </c>
      <c r="AE96" s="64"/>
      <c r="AF96" s="47">
        <f>'Data Sheet'!BZ95</f>
        <v>51525</v>
      </c>
      <c r="AG96" s="48">
        <f t="shared" si="21"/>
        <v>114</v>
      </c>
      <c r="AH96" s="9"/>
      <c r="AI96" s="68">
        <f>AVERAGE('Helper Sheet'!C94:L94)</f>
        <v>25.15</v>
      </c>
      <c r="AJ96" s="9">
        <f t="shared" si="22"/>
        <v>299</v>
      </c>
      <c r="AK96" s="71">
        <f t="shared" si="23"/>
        <v>290</v>
      </c>
      <c r="AL96" s="7"/>
      <c r="AN96" s="7"/>
      <c r="AO96" s="7"/>
      <c r="AP96" s="13"/>
    </row>
    <row r="97" spans="2:42" x14ac:dyDescent="0.25">
      <c r="B97" t="s">
        <v>101</v>
      </c>
      <c r="C97" s="9" t="s">
        <v>529</v>
      </c>
      <c r="E97" s="47">
        <f>AVERAGE('Data Sheet'!O96:S96)</f>
        <v>1050578722.8</v>
      </c>
      <c r="F97" s="48">
        <f t="shared" si="12"/>
        <v>130</v>
      </c>
      <c r="G97" s="5"/>
      <c r="H97" s="53">
        <f>('Data Sheet'!S96/'Data Sheet'!O96)^(1/5)-1</f>
        <v>4.7023976743261198E-2</v>
      </c>
      <c r="I97" s="54">
        <f t="shared" si="13"/>
        <v>321</v>
      </c>
      <c r="J97" s="20"/>
      <c r="K97" s="53">
        <f>('Data Sheet'!N96/'Data Sheet'!E96)^(1/10)-1</f>
        <v>0.1239437523897029</v>
      </c>
      <c r="L97" s="54">
        <f t="shared" si="14"/>
        <v>44</v>
      </c>
      <c r="M97" s="20"/>
      <c r="N97" s="53">
        <f>('Data Sheet'!AI96/'Data Sheet'!AE96)^(1/5)-1</f>
        <v>4.1695706189810222E-2</v>
      </c>
      <c r="O97" s="58">
        <f t="shared" si="15"/>
        <v>299</v>
      </c>
      <c r="P97" s="8"/>
      <c r="Q97" s="53">
        <f>('Data Sheet'!AT96/'Data Sheet'!AP96)^(1/5)-1</f>
        <v>-1.4846787806542583E-2</v>
      </c>
      <c r="R97" s="54">
        <f t="shared" si="16"/>
        <v>303</v>
      </c>
      <c r="S97" s="20"/>
      <c r="T97" s="62">
        <f>AVERAGE('Data Sheet'!AZ96:BD96)</f>
        <v>289247.2</v>
      </c>
      <c r="U97" s="66">
        <f t="shared" si="17"/>
        <v>165</v>
      </c>
      <c r="V97" s="21"/>
      <c r="W97" s="53">
        <f>('Data Sheet'!BD96/'Data Sheet'!AZ96)^(1/5)-1</f>
        <v>-6.9745631362483351E-4</v>
      </c>
      <c r="X97" s="54">
        <f t="shared" si="18"/>
        <v>269</v>
      </c>
      <c r="Y97" s="20"/>
      <c r="Z97" s="47">
        <f>AVERAGE('Data Sheet'!BK96:BO96)</f>
        <v>2356.1322603850076</v>
      </c>
      <c r="AA97" s="48">
        <f t="shared" si="19"/>
        <v>104</v>
      </c>
      <c r="AB97" s="5"/>
      <c r="AC97" s="53">
        <f>('Data Sheet'!BZ96/'Data Sheet'!BV96)^(1/5)-1</f>
        <v>2.3996392349418638E-2</v>
      </c>
      <c r="AD97" s="54">
        <f t="shared" si="20"/>
        <v>232</v>
      </c>
      <c r="AE97" s="64"/>
      <c r="AF97" s="47">
        <f>'Data Sheet'!BZ96</f>
        <v>47654</v>
      </c>
      <c r="AG97" s="48">
        <f t="shared" si="21"/>
        <v>175</v>
      </c>
      <c r="AH97" s="9"/>
      <c r="AI97" s="68">
        <f>AVERAGE('Helper Sheet'!C95:L95)</f>
        <v>21.049999999999997</v>
      </c>
      <c r="AJ97" s="9">
        <f t="shared" si="22"/>
        <v>236</v>
      </c>
      <c r="AK97" s="71">
        <f t="shared" si="23"/>
        <v>228</v>
      </c>
      <c r="AL97" s="7"/>
      <c r="AN97" s="7"/>
      <c r="AO97" s="7"/>
      <c r="AP97" s="13"/>
    </row>
    <row r="98" spans="2:42" x14ac:dyDescent="0.25">
      <c r="B98" t="s">
        <v>102</v>
      </c>
      <c r="C98" s="9" t="s">
        <v>453</v>
      </c>
      <c r="E98" s="47">
        <f>AVERAGE('Data Sheet'!O97:S97)</f>
        <v>3086810245.5999999</v>
      </c>
      <c r="F98" s="48">
        <f t="shared" si="12"/>
        <v>53</v>
      </c>
      <c r="G98" s="5"/>
      <c r="H98" s="53">
        <f>('Data Sheet'!S97/'Data Sheet'!O97)^(1/5)-1</f>
        <v>7.8609832299201488E-2</v>
      </c>
      <c r="I98" s="54">
        <f t="shared" si="13"/>
        <v>26</v>
      </c>
      <c r="J98" s="20"/>
      <c r="K98" s="53">
        <f>('Data Sheet'!N97/'Data Sheet'!E97)^(1/10)-1</f>
        <v>9.1222221063542053E-2</v>
      </c>
      <c r="L98" s="54">
        <f t="shared" si="14"/>
        <v>94</v>
      </c>
      <c r="M98" s="20"/>
      <c r="N98" s="53">
        <f>('Data Sheet'!AI97/'Data Sheet'!AE97)^(1/5)-1</f>
        <v>6.960860985367523E-2</v>
      </c>
      <c r="O98" s="58">
        <f t="shared" si="15"/>
        <v>32</v>
      </c>
      <c r="P98" s="8"/>
      <c r="Q98" s="53">
        <f>('Data Sheet'!AT97/'Data Sheet'!AP97)^(1/5)-1</f>
        <v>-5.3131500268344123E-4</v>
      </c>
      <c r="R98" s="54">
        <f t="shared" si="16"/>
        <v>116</v>
      </c>
      <c r="S98" s="20"/>
      <c r="T98" s="62">
        <f>AVERAGE('Data Sheet'!AZ97:BD97)</f>
        <v>626694.80000000005</v>
      </c>
      <c r="U98" s="66">
        <f t="shared" si="17"/>
        <v>91</v>
      </c>
      <c r="V98" s="21"/>
      <c r="W98" s="53">
        <f>('Data Sheet'!BD97/'Data Sheet'!AZ97)^(1/5)-1</f>
        <v>1.1784340047276798E-2</v>
      </c>
      <c r="X98" s="54">
        <f t="shared" si="18"/>
        <v>56</v>
      </c>
      <c r="Y98" s="20"/>
      <c r="Z98" s="47">
        <f>AVERAGE('Data Sheet'!BK97:BO97)</f>
        <v>3368.3322070956792</v>
      </c>
      <c r="AA98" s="48">
        <f t="shared" si="19"/>
        <v>37</v>
      </c>
      <c r="AB98" s="5"/>
      <c r="AC98" s="53">
        <f>('Data Sheet'!BZ97/'Data Sheet'!BV97)^(1/5)-1</f>
        <v>2.6851082380715763E-2</v>
      </c>
      <c r="AD98" s="54">
        <f t="shared" si="20"/>
        <v>145</v>
      </c>
      <c r="AE98" s="64"/>
      <c r="AF98" s="47">
        <f>'Data Sheet'!BZ97</f>
        <v>54423</v>
      </c>
      <c r="AG98" s="48">
        <f t="shared" si="21"/>
        <v>81</v>
      </c>
      <c r="AH98" s="9"/>
      <c r="AI98" s="68">
        <f>AVERAGE('Helper Sheet'!C96:L96)</f>
        <v>7.55</v>
      </c>
      <c r="AJ98" s="9">
        <f t="shared" si="22"/>
        <v>33</v>
      </c>
      <c r="AK98" s="71">
        <f t="shared" si="23"/>
        <v>32</v>
      </c>
      <c r="AL98" s="7"/>
      <c r="AN98" s="7"/>
      <c r="AO98" s="7"/>
      <c r="AP98" s="13"/>
    </row>
    <row r="99" spans="2:42" x14ac:dyDescent="0.25">
      <c r="B99" t="s">
        <v>103</v>
      </c>
      <c r="C99" s="9" t="s">
        <v>501</v>
      </c>
      <c r="E99" s="47">
        <f>AVERAGE('Data Sheet'!O98:S98)</f>
        <v>401636792</v>
      </c>
      <c r="F99" s="48">
        <f t="shared" si="12"/>
        <v>251</v>
      </c>
      <c r="G99" s="5"/>
      <c r="H99" s="53">
        <f>('Data Sheet'!S98/'Data Sheet'!O98)^(1/5)-1</f>
        <v>6.3622556407245234E-2</v>
      </c>
      <c r="I99" s="54">
        <f t="shared" si="13"/>
        <v>132</v>
      </c>
      <c r="J99" s="20"/>
      <c r="K99" s="53">
        <f>('Data Sheet'!N98/'Data Sheet'!E98)^(1/10)-1</f>
        <v>1.1997617999903731E-3</v>
      </c>
      <c r="L99" s="54">
        <f t="shared" si="14"/>
        <v>305</v>
      </c>
      <c r="M99" s="20"/>
      <c r="N99" s="53">
        <f>('Data Sheet'!AI98/'Data Sheet'!AE98)^(1/5)-1</f>
        <v>5.5575798616599892E-2</v>
      </c>
      <c r="O99" s="58">
        <f t="shared" si="15"/>
        <v>109</v>
      </c>
      <c r="P99" s="8"/>
      <c r="Q99" s="53">
        <f>('Data Sheet'!AT98/'Data Sheet'!AP98)^(1/5)-1</f>
        <v>-1.0383899608124803E-2</v>
      </c>
      <c r="R99" s="54">
        <f t="shared" si="16"/>
        <v>259</v>
      </c>
      <c r="S99" s="20"/>
      <c r="T99" s="62">
        <f>AVERAGE('Data Sheet'!AZ98:BD98)</f>
        <v>167405.6</v>
      </c>
      <c r="U99" s="66">
        <f t="shared" si="17"/>
        <v>245</v>
      </c>
      <c r="V99" s="21"/>
      <c r="W99" s="53">
        <f>('Data Sheet'!BD98/'Data Sheet'!AZ98)^(1/5)-1</f>
        <v>4.5540741120835282E-3</v>
      </c>
      <c r="X99" s="54">
        <f t="shared" si="18"/>
        <v>163</v>
      </c>
      <c r="Y99" s="20"/>
      <c r="Z99" s="47">
        <f>AVERAGE('Data Sheet'!BK98:BO98)</f>
        <v>1986.5467173520246</v>
      </c>
      <c r="AA99" s="48">
        <f t="shared" si="19"/>
        <v>162</v>
      </c>
      <c r="AB99" s="5"/>
      <c r="AC99" s="53">
        <f>('Data Sheet'!BZ98/'Data Sheet'!BV98)^(1/5)-1</f>
        <v>2.4871990419122136E-2</v>
      </c>
      <c r="AD99" s="54">
        <f t="shared" si="20"/>
        <v>195</v>
      </c>
      <c r="AE99" s="64"/>
      <c r="AF99" s="47">
        <f>'Data Sheet'!BZ98</f>
        <v>48956</v>
      </c>
      <c r="AG99" s="48">
        <f t="shared" si="21"/>
        <v>147</v>
      </c>
      <c r="AH99" s="9"/>
      <c r="AI99" s="68">
        <f>AVERAGE('Helper Sheet'!C97:L97)</f>
        <v>21.059999999999995</v>
      </c>
      <c r="AJ99" s="9">
        <f t="shared" si="22"/>
        <v>237</v>
      </c>
      <c r="AK99" s="71">
        <f t="shared" si="23"/>
        <v>229</v>
      </c>
      <c r="AL99" s="7"/>
      <c r="AN99" s="7"/>
      <c r="AO99" s="7"/>
      <c r="AP99" s="13"/>
    </row>
    <row r="100" spans="2:42" x14ac:dyDescent="0.25">
      <c r="B100" t="s">
        <v>105</v>
      </c>
      <c r="C100" s="9" t="s">
        <v>462</v>
      </c>
      <c r="E100" s="47">
        <f>AVERAGE('Data Sheet'!O99:S99)</f>
        <v>445639356.39999998</v>
      </c>
      <c r="F100" s="48">
        <f t="shared" si="12"/>
        <v>236</v>
      </c>
      <c r="G100" s="5"/>
      <c r="H100" s="53">
        <f>('Data Sheet'!S99/'Data Sheet'!O99)^(1/5)-1</f>
        <v>7.7131638629476917E-2</v>
      </c>
      <c r="I100" s="54">
        <f t="shared" si="13"/>
        <v>32</v>
      </c>
      <c r="J100" s="20"/>
      <c r="K100" s="53">
        <f>('Data Sheet'!N99/'Data Sheet'!E99)^(1/10)-1</f>
        <v>0.12666255568832763</v>
      </c>
      <c r="L100" s="54">
        <f t="shared" si="14"/>
        <v>40</v>
      </c>
      <c r="M100" s="20"/>
      <c r="N100" s="53">
        <f>('Data Sheet'!AI99/'Data Sheet'!AE99)^(1/5)-1</f>
        <v>7.4281002709670529E-2</v>
      </c>
      <c r="O100" s="58">
        <f t="shared" si="15"/>
        <v>22</v>
      </c>
      <c r="P100" s="8"/>
      <c r="Q100" s="53">
        <f>('Data Sheet'!AT99/'Data Sheet'!AP99)^(1/5)-1</f>
        <v>-1.1604805810593311E-3</v>
      </c>
      <c r="R100" s="54">
        <f t="shared" si="16"/>
        <v>127</v>
      </c>
      <c r="S100" s="20"/>
      <c r="T100" s="62">
        <f>AVERAGE('Data Sheet'!AZ99:BD99)</f>
        <v>180700.6</v>
      </c>
      <c r="U100" s="66">
        <f t="shared" si="17"/>
        <v>226</v>
      </c>
      <c r="V100" s="21"/>
      <c r="W100" s="53">
        <f>('Data Sheet'!BD99/'Data Sheet'!AZ99)^(1/5)-1</f>
        <v>2.5332799562194364E-3</v>
      </c>
      <c r="X100" s="54">
        <f t="shared" si="18"/>
        <v>202</v>
      </c>
      <c r="Y100" s="20"/>
      <c r="Z100" s="47">
        <f>AVERAGE('Data Sheet'!BK99:BO99)</f>
        <v>1606.4493657255266</v>
      </c>
      <c r="AA100" s="48">
        <f t="shared" si="19"/>
        <v>232</v>
      </c>
      <c r="AB100" s="5"/>
      <c r="AC100" s="53">
        <f>('Data Sheet'!BZ99/'Data Sheet'!BV99)^(1/5)-1</f>
        <v>1.5359096723196908E-2</v>
      </c>
      <c r="AD100" s="54">
        <f t="shared" si="20"/>
        <v>338</v>
      </c>
      <c r="AE100" s="64"/>
      <c r="AF100" s="47">
        <f>'Data Sheet'!BZ99</f>
        <v>40447</v>
      </c>
      <c r="AG100" s="48">
        <f t="shared" si="21"/>
        <v>308</v>
      </c>
      <c r="AH100" s="9"/>
      <c r="AI100" s="68">
        <f>AVERAGE('Helper Sheet'!C98:L98)</f>
        <v>18.865000000000002</v>
      </c>
      <c r="AJ100" s="9">
        <f t="shared" si="22"/>
        <v>194</v>
      </c>
      <c r="AK100" s="71">
        <f t="shared" si="23"/>
        <v>186</v>
      </c>
      <c r="AL100" s="7"/>
      <c r="AN100" s="7"/>
      <c r="AO100" s="7"/>
      <c r="AP100" s="13"/>
    </row>
    <row r="101" spans="2:42" x14ac:dyDescent="0.25">
      <c r="B101" t="s">
        <v>106</v>
      </c>
      <c r="C101" s="9" t="s">
        <v>445</v>
      </c>
      <c r="E101" s="47">
        <f>AVERAGE('Data Sheet'!O100:S100)</f>
        <v>2591014438.1999998</v>
      </c>
      <c r="F101" s="48">
        <f t="shared" si="12"/>
        <v>65</v>
      </c>
      <c r="G101" s="5"/>
      <c r="H101" s="53">
        <f>('Data Sheet'!S100/'Data Sheet'!O100)^(1/5)-1</f>
        <v>5.4077395183639743E-2</v>
      </c>
      <c r="I101" s="54">
        <f t="shared" si="13"/>
        <v>249</v>
      </c>
      <c r="J101" s="20"/>
      <c r="K101" s="53">
        <f>('Data Sheet'!N100/'Data Sheet'!E100)^(1/10)-1</f>
        <v>1.7502683255234075E-2</v>
      </c>
      <c r="L101" s="54">
        <f t="shared" si="14"/>
        <v>272</v>
      </c>
      <c r="M101" s="20"/>
      <c r="N101" s="53">
        <f>('Data Sheet'!AI100/'Data Sheet'!AE100)^(1/5)-1</f>
        <v>4.4290849173350466E-2</v>
      </c>
      <c r="O101" s="58">
        <f t="shared" si="15"/>
        <v>264</v>
      </c>
      <c r="P101" s="8"/>
      <c r="Q101" s="53">
        <f>('Data Sheet'!AT100/'Data Sheet'!AP100)^(1/5)-1</f>
        <v>1.7976144445792652E-3</v>
      </c>
      <c r="R101" s="54">
        <f t="shared" si="16"/>
        <v>94</v>
      </c>
      <c r="S101" s="20"/>
      <c r="T101" s="62">
        <f>AVERAGE('Data Sheet'!AZ100:BD100)</f>
        <v>840476.8</v>
      </c>
      <c r="U101" s="66">
        <f t="shared" si="17"/>
        <v>68</v>
      </c>
      <c r="V101" s="21"/>
      <c r="W101" s="53">
        <f>('Data Sheet'!BD100/'Data Sheet'!AZ100)^(1/5)-1</f>
        <v>2.0705542509051877E-3</v>
      </c>
      <c r="X101" s="54">
        <f t="shared" si="18"/>
        <v>211</v>
      </c>
      <c r="Y101" s="20"/>
      <c r="Z101" s="47">
        <f>AVERAGE('Data Sheet'!BK100:BO100)</f>
        <v>2097.4514755070477</v>
      </c>
      <c r="AA101" s="48">
        <f t="shared" si="19"/>
        <v>144</v>
      </c>
      <c r="AB101" s="5"/>
      <c r="AC101" s="53">
        <f>('Data Sheet'!BZ100/'Data Sheet'!BV100)^(1/5)-1</f>
        <v>2.7721559659586337E-2</v>
      </c>
      <c r="AD101" s="54">
        <f t="shared" si="20"/>
        <v>122</v>
      </c>
      <c r="AE101" s="64"/>
      <c r="AF101" s="47">
        <f>'Data Sheet'!BZ100</f>
        <v>37633</v>
      </c>
      <c r="AG101" s="48">
        <f t="shared" si="21"/>
        <v>340</v>
      </c>
      <c r="AH101" s="9"/>
      <c r="AI101" s="68">
        <f>AVERAGE('Helper Sheet'!C99:L99)</f>
        <v>14.920000000000002</v>
      </c>
      <c r="AJ101" s="9">
        <f t="shared" si="22"/>
        <v>127</v>
      </c>
      <c r="AK101" s="71">
        <f t="shared" si="23"/>
        <v>122</v>
      </c>
      <c r="AL101" s="7"/>
      <c r="AN101" s="7"/>
      <c r="AO101" s="7"/>
      <c r="AP101" s="13"/>
    </row>
    <row r="102" spans="2:42" x14ac:dyDescent="0.25">
      <c r="B102" t="s">
        <v>107</v>
      </c>
      <c r="C102" s="9" t="s">
        <v>514</v>
      </c>
      <c r="E102" s="47">
        <f>AVERAGE('Data Sheet'!O101:S101)</f>
        <v>218734821.59999999</v>
      </c>
      <c r="F102" s="48">
        <f t="shared" si="12"/>
        <v>315</v>
      </c>
      <c r="G102" s="5"/>
      <c r="H102" s="53">
        <f>('Data Sheet'!S101/'Data Sheet'!O101)^(1/5)-1</f>
        <v>6.8856512155692107E-2</v>
      </c>
      <c r="I102" s="54">
        <f t="shared" si="13"/>
        <v>80</v>
      </c>
      <c r="J102" s="20"/>
      <c r="K102" s="53">
        <f>('Data Sheet'!N101/'Data Sheet'!E101)^(1/10)-1</f>
        <v>-4.1018753923145135E-2</v>
      </c>
      <c r="L102" s="54">
        <f t="shared" si="14"/>
        <v>339</v>
      </c>
      <c r="M102" s="20"/>
      <c r="N102" s="53">
        <f>('Data Sheet'!AI101/'Data Sheet'!AE101)^(1/5)-1</f>
        <v>4.3194124247173171E-2</v>
      </c>
      <c r="O102" s="58">
        <f t="shared" si="15"/>
        <v>279</v>
      </c>
      <c r="P102" s="8"/>
      <c r="Q102" s="53">
        <f>('Data Sheet'!AT101/'Data Sheet'!AP101)^(1/5)-1</f>
        <v>-1.1909977051234977E-2</v>
      </c>
      <c r="R102" s="54">
        <f t="shared" si="16"/>
        <v>274</v>
      </c>
      <c r="S102" s="20"/>
      <c r="T102" s="62">
        <f>AVERAGE('Data Sheet'!AZ101:BD101)</f>
        <v>150913.4</v>
      </c>
      <c r="U102" s="66">
        <f t="shared" si="17"/>
        <v>267</v>
      </c>
      <c r="V102" s="21"/>
      <c r="W102" s="53">
        <f>('Data Sheet'!BD101/'Data Sheet'!AZ101)^(1/5)-1</f>
        <v>7.7397935647243177E-3</v>
      </c>
      <c r="X102" s="54">
        <f t="shared" si="18"/>
        <v>102</v>
      </c>
      <c r="Y102" s="20"/>
      <c r="Z102" s="47">
        <f>AVERAGE('Data Sheet'!BK101:BO101)</f>
        <v>1299.5921179623081</v>
      </c>
      <c r="AA102" s="48">
        <f t="shared" si="19"/>
        <v>299</v>
      </c>
      <c r="AB102" s="5"/>
      <c r="AC102" s="53">
        <f>('Data Sheet'!BZ101/'Data Sheet'!BV101)^(1/5)-1</f>
        <v>2.1308332954070419E-2</v>
      </c>
      <c r="AD102" s="54">
        <f t="shared" si="20"/>
        <v>282</v>
      </c>
      <c r="AE102" s="64"/>
      <c r="AF102" s="47">
        <f>'Data Sheet'!BZ101</f>
        <v>43076</v>
      </c>
      <c r="AG102" s="48">
        <f t="shared" si="21"/>
        <v>259</v>
      </c>
      <c r="AH102" s="9"/>
      <c r="AI102" s="68">
        <f>AVERAGE('Helper Sheet'!C100:L100)</f>
        <v>23.904999999999994</v>
      </c>
      <c r="AJ102" s="9">
        <f t="shared" si="22"/>
        <v>286</v>
      </c>
      <c r="AK102" s="71">
        <f t="shared" si="23"/>
        <v>277</v>
      </c>
      <c r="AL102" s="7"/>
      <c r="AN102" s="7"/>
      <c r="AO102" s="7"/>
      <c r="AP102" s="13"/>
    </row>
    <row r="103" spans="2:42" x14ac:dyDescent="0.25">
      <c r="B103" t="s">
        <v>108</v>
      </c>
      <c r="C103" s="9" t="s">
        <v>510</v>
      </c>
      <c r="E103" s="47">
        <f>AVERAGE('Data Sheet'!O102:S102)</f>
        <v>311539888.60000002</v>
      </c>
      <c r="F103" s="48">
        <f t="shared" si="12"/>
        <v>285</v>
      </c>
      <c r="G103" s="5"/>
      <c r="H103" s="53">
        <f>('Data Sheet'!S102/'Data Sheet'!O102)^(1/5)-1</f>
        <v>5.0034098805618932E-2</v>
      </c>
      <c r="I103" s="54">
        <f t="shared" si="13"/>
        <v>297</v>
      </c>
      <c r="J103" s="20"/>
      <c r="K103" s="53">
        <f>('Data Sheet'!N102/'Data Sheet'!E102)^(1/10)-1</f>
        <v>4.7140547952187806E-2</v>
      </c>
      <c r="L103" s="54">
        <f t="shared" si="14"/>
        <v>201</v>
      </c>
      <c r="M103" s="20"/>
      <c r="N103" s="53">
        <f>('Data Sheet'!AI102/'Data Sheet'!AE102)^(1/5)-1</f>
        <v>5.0989151270320443E-2</v>
      </c>
      <c r="O103" s="58">
        <f t="shared" si="15"/>
        <v>160</v>
      </c>
      <c r="P103" s="8"/>
      <c r="Q103" s="53">
        <f>('Data Sheet'!AT102/'Data Sheet'!AP102)^(1/5)-1</f>
        <v>-7.138003892854794E-3</v>
      </c>
      <c r="R103" s="54">
        <f t="shared" si="16"/>
        <v>216</v>
      </c>
      <c r="S103" s="20"/>
      <c r="T103" s="62">
        <f>AVERAGE('Data Sheet'!AZ102:BD102)</f>
        <v>204557.8</v>
      </c>
      <c r="U103" s="66">
        <f t="shared" si="17"/>
        <v>214</v>
      </c>
      <c r="V103" s="21"/>
      <c r="W103" s="53">
        <f>('Data Sheet'!BD102/'Data Sheet'!AZ102)^(1/5)-1</f>
        <v>3.2751098577883386E-3</v>
      </c>
      <c r="X103" s="54">
        <f t="shared" si="18"/>
        <v>182</v>
      </c>
      <c r="Y103" s="20"/>
      <c r="Z103" s="47">
        <f>AVERAGE('Data Sheet'!BK102:BO102)</f>
        <v>1536.7674127592472</v>
      </c>
      <c r="AA103" s="48">
        <f t="shared" si="19"/>
        <v>250</v>
      </c>
      <c r="AB103" s="5"/>
      <c r="AC103" s="53">
        <f>('Data Sheet'!BZ102/'Data Sheet'!BV102)^(1/5)-1</f>
        <v>3.1178630227026272E-2</v>
      </c>
      <c r="AD103" s="54">
        <f t="shared" si="20"/>
        <v>51</v>
      </c>
      <c r="AE103" s="64"/>
      <c r="AF103" s="47">
        <f>'Data Sheet'!BZ102</f>
        <v>46975</v>
      </c>
      <c r="AG103" s="48">
        <f t="shared" si="21"/>
        <v>191</v>
      </c>
      <c r="AH103" s="9"/>
      <c r="AI103" s="68">
        <f>AVERAGE('Helper Sheet'!C101:L101)</f>
        <v>21.185000000000002</v>
      </c>
      <c r="AJ103" s="9">
        <f t="shared" si="22"/>
        <v>240</v>
      </c>
      <c r="AK103" s="71">
        <f t="shared" si="23"/>
        <v>232</v>
      </c>
      <c r="AL103" s="7"/>
      <c r="AN103" s="7"/>
      <c r="AO103" s="7"/>
      <c r="AP103" s="13"/>
    </row>
    <row r="104" spans="2:42" x14ac:dyDescent="0.25">
      <c r="B104" t="s">
        <v>109</v>
      </c>
      <c r="C104" s="9" t="s">
        <v>494</v>
      </c>
      <c r="E104" s="47">
        <f>AVERAGE('Data Sheet'!O103:S103)</f>
        <v>119977461.2</v>
      </c>
      <c r="F104" s="48">
        <f t="shared" si="12"/>
        <v>348</v>
      </c>
      <c r="G104" s="5"/>
      <c r="H104" s="53">
        <f>('Data Sheet'!S103/'Data Sheet'!O103)^(1/5)-1</f>
        <v>8.0794381480204125E-2</v>
      </c>
      <c r="I104" s="54">
        <f t="shared" si="13"/>
        <v>23</v>
      </c>
      <c r="J104" s="20"/>
      <c r="K104" s="53">
        <f>('Data Sheet'!N103/'Data Sheet'!E103)^(1/10)-1</f>
        <v>3.5902456737166855E-3</v>
      </c>
      <c r="L104" s="54">
        <f t="shared" si="14"/>
        <v>301</v>
      </c>
      <c r="M104" s="20"/>
      <c r="N104" s="53">
        <f>('Data Sheet'!AI103/'Data Sheet'!AE103)^(1/5)-1</f>
        <v>7.9791787626304345E-2</v>
      </c>
      <c r="O104" s="58">
        <f t="shared" si="15"/>
        <v>14</v>
      </c>
      <c r="P104" s="8"/>
      <c r="Q104" s="53">
        <f>('Data Sheet'!AT103/'Data Sheet'!AP103)^(1/5)-1</f>
        <v>-1.0898042510496531E-2</v>
      </c>
      <c r="R104" s="54">
        <f t="shared" si="16"/>
        <v>266</v>
      </c>
      <c r="S104" s="20"/>
      <c r="T104" s="62">
        <f>AVERAGE('Data Sheet'!AZ103:BD103)</f>
        <v>84895.2</v>
      </c>
      <c r="U104" s="66">
        <f t="shared" si="17"/>
        <v>344</v>
      </c>
      <c r="V104" s="21"/>
      <c r="W104" s="53">
        <f>('Data Sheet'!BD103/'Data Sheet'!AZ103)^(1/5)-1</f>
        <v>-7.6093026274465236E-3</v>
      </c>
      <c r="X104" s="54">
        <f t="shared" si="18"/>
        <v>347</v>
      </c>
      <c r="Y104" s="20"/>
      <c r="Z104" s="47">
        <f>AVERAGE('Data Sheet'!BK103:BO103)</f>
        <v>1801.7548067010969</v>
      </c>
      <c r="AA104" s="48">
        <f t="shared" si="19"/>
        <v>187</v>
      </c>
      <c r="AB104" s="5"/>
      <c r="AC104" s="53">
        <f>('Data Sheet'!BZ103/'Data Sheet'!BV103)^(1/5)-1</f>
        <v>2.8923882240964316E-2</v>
      </c>
      <c r="AD104" s="54">
        <f t="shared" si="20"/>
        <v>95</v>
      </c>
      <c r="AE104" s="64"/>
      <c r="AF104" s="47">
        <f>'Data Sheet'!BZ103</f>
        <v>46421</v>
      </c>
      <c r="AG104" s="48">
        <f t="shared" si="21"/>
        <v>200</v>
      </c>
      <c r="AH104" s="9"/>
      <c r="AI104" s="68">
        <f>AVERAGE('Helper Sheet'!C102:L102)</f>
        <v>27.130000000000003</v>
      </c>
      <c r="AJ104" s="9">
        <f t="shared" si="22"/>
        <v>320</v>
      </c>
      <c r="AK104" s="71">
        <f t="shared" si="23"/>
        <v>311</v>
      </c>
      <c r="AL104" s="7"/>
      <c r="AN104" s="7"/>
      <c r="AO104" s="7"/>
      <c r="AP104" s="13"/>
    </row>
    <row r="105" spans="2:42" x14ac:dyDescent="0.25">
      <c r="B105" t="s">
        <v>110</v>
      </c>
      <c r="C105" s="9" t="s">
        <v>498</v>
      </c>
      <c r="E105" s="47">
        <f>AVERAGE('Data Sheet'!O104:S104)</f>
        <v>434971795.60000002</v>
      </c>
      <c r="F105" s="48">
        <f t="shared" si="12"/>
        <v>240</v>
      </c>
      <c r="G105" s="5"/>
      <c r="H105" s="53">
        <f>('Data Sheet'!S104/'Data Sheet'!O104)^(1/5)-1</f>
        <v>5.1063763956044506E-2</v>
      </c>
      <c r="I105" s="54">
        <f t="shared" si="13"/>
        <v>288</v>
      </c>
      <c r="J105" s="20"/>
      <c r="K105" s="53">
        <f>('Data Sheet'!N104/'Data Sheet'!E104)^(1/10)-1</f>
        <v>-1.7897029484895799E-2</v>
      </c>
      <c r="L105" s="54">
        <f t="shared" si="14"/>
        <v>327</v>
      </c>
      <c r="M105" s="20"/>
      <c r="N105" s="53">
        <f>('Data Sheet'!AI104/'Data Sheet'!AE104)^(1/5)-1</f>
        <v>4.0281636996494008E-2</v>
      </c>
      <c r="O105" s="58">
        <f t="shared" si="15"/>
        <v>310</v>
      </c>
      <c r="P105" s="8"/>
      <c r="Q105" s="53">
        <f>('Data Sheet'!AT104/'Data Sheet'!AP104)^(1/5)-1</f>
        <v>-1.8680174948312867E-2</v>
      </c>
      <c r="R105" s="54">
        <f t="shared" si="16"/>
        <v>325</v>
      </c>
      <c r="S105" s="20"/>
      <c r="T105" s="62">
        <f>AVERAGE('Data Sheet'!AZ104:BD104)</f>
        <v>273834.8</v>
      </c>
      <c r="U105" s="66">
        <f t="shared" si="17"/>
        <v>172</v>
      </c>
      <c r="V105" s="21"/>
      <c r="W105" s="53">
        <f>('Data Sheet'!BD104/'Data Sheet'!AZ104)^(1/5)-1</f>
        <v>-6.1475804961105274E-3</v>
      </c>
      <c r="X105" s="54">
        <f t="shared" si="18"/>
        <v>339</v>
      </c>
      <c r="Y105" s="20"/>
      <c r="Z105" s="47">
        <f>AVERAGE('Data Sheet'!BK104:BO104)</f>
        <v>892.90847720214811</v>
      </c>
      <c r="AA105" s="48">
        <f t="shared" si="19"/>
        <v>339</v>
      </c>
      <c r="AB105" s="5"/>
      <c r="AC105" s="53">
        <f>('Data Sheet'!BZ104/'Data Sheet'!BV104)^(1/5)-1</f>
        <v>2.6367099632196966E-2</v>
      </c>
      <c r="AD105" s="54">
        <f t="shared" si="20"/>
        <v>153</v>
      </c>
      <c r="AE105" s="64"/>
      <c r="AF105" s="47">
        <f>'Data Sheet'!BZ104</f>
        <v>46379</v>
      </c>
      <c r="AG105" s="48">
        <f t="shared" si="21"/>
        <v>201</v>
      </c>
      <c r="AH105" s="9"/>
      <c r="AI105" s="68">
        <f>AVERAGE('Helper Sheet'!C103:L103)</f>
        <v>26.784999999999997</v>
      </c>
      <c r="AJ105" s="9">
        <f t="shared" si="22"/>
        <v>313</v>
      </c>
      <c r="AK105" s="71">
        <f t="shared" si="23"/>
        <v>304</v>
      </c>
      <c r="AL105" s="7"/>
      <c r="AN105" s="7"/>
      <c r="AO105" s="7"/>
      <c r="AP105" s="13"/>
    </row>
    <row r="106" spans="2:42" x14ac:dyDescent="0.25">
      <c r="B106" t="s">
        <v>112</v>
      </c>
      <c r="C106" s="9" t="s">
        <v>460</v>
      </c>
      <c r="E106" s="47">
        <f>AVERAGE('Data Sheet'!O105:S105)</f>
        <v>704625503.60000002</v>
      </c>
      <c r="F106" s="48">
        <f t="shared" si="12"/>
        <v>177</v>
      </c>
      <c r="G106" s="5"/>
      <c r="H106" s="53">
        <f>('Data Sheet'!S105/'Data Sheet'!O105)^(1/5)-1</f>
        <v>6.9828557658504931E-2</v>
      </c>
      <c r="I106" s="54">
        <f t="shared" si="13"/>
        <v>75</v>
      </c>
      <c r="J106" s="20"/>
      <c r="K106" s="53">
        <f>('Data Sheet'!N105/'Data Sheet'!E105)^(1/10)-1</f>
        <v>2.3935644418400237E-2</v>
      </c>
      <c r="L106" s="54">
        <f t="shared" si="14"/>
        <v>260</v>
      </c>
      <c r="M106" s="20"/>
      <c r="N106" s="53">
        <f>('Data Sheet'!AI105/'Data Sheet'!AE105)^(1/5)-1</f>
        <v>6.3807064835774252E-2</v>
      </c>
      <c r="O106" s="58">
        <f t="shared" si="15"/>
        <v>51</v>
      </c>
      <c r="P106" s="8"/>
      <c r="Q106" s="53">
        <f>('Data Sheet'!AT105/'Data Sheet'!AP105)^(1/5)-1</f>
        <v>5.5296240699087562E-4</v>
      </c>
      <c r="R106" s="54">
        <f t="shared" si="16"/>
        <v>103</v>
      </c>
      <c r="S106" s="20"/>
      <c r="T106" s="62">
        <f>AVERAGE('Data Sheet'!AZ105:BD105)</f>
        <v>373340</v>
      </c>
      <c r="U106" s="66">
        <f t="shared" si="17"/>
        <v>141</v>
      </c>
      <c r="V106" s="21"/>
      <c r="W106" s="53">
        <f>('Data Sheet'!BD105/'Data Sheet'!AZ105)^(1/5)-1</f>
        <v>1.0878941267801423E-2</v>
      </c>
      <c r="X106" s="54">
        <f t="shared" si="18"/>
        <v>66</v>
      </c>
      <c r="Y106" s="20"/>
      <c r="Z106" s="47">
        <f>AVERAGE('Data Sheet'!BK105:BO105)</f>
        <v>1695.0779833555903</v>
      </c>
      <c r="AA106" s="48">
        <f t="shared" si="19"/>
        <v>214</v>
      </c>
      <c r="AB106" s="5"/>
      <c r="AC106" s="53">
        <f>('Data Sheet'!BZ105/'Data Sheet'!BV105)^(1/5)-1</f>
        <v>2.8222948125755432E-2</v>
      </c>
      <c r="AD106" s="54">
        <f t="shared" si="20"/>
        <v>113</v>
      </c>
      <c r="AE106" s="64"/>
      <c r="AF106" s="47">
        <f>'Data Sheet'!BZ105</f>
        <v>47340</v>
      </c>
      <c r="AG106" s="48">
        <f t="shared" si="21"/>
        <v>189</v>
      </c>
      <c r="AH106" s="9"/>
      <c r="AI106" s="68">
        <f>AVERAGE('Helper Sheet'!C104:L104)</f>
        <v>12.85</v>
      </c>
      <c r="AJ106" s="9">
        <f t="shared" si="22"/>
        <v>90</v>
      </c>
      <c r="AK106" s="71">
        <f t="shared" si="23"/>
        <v>88</v>
      </c>
      <c r="AL106" s="7"/>
      <c r="AN106" s="7"/>
      <c r="AO106" s="7"/>
      <c r="AP106" s="13"/>
    </row>
    <row r="107" spans="2:42" x14ac:dyDescent="0.25">
      <c r="B107" t="s">
        <v>113</v>
      </c>
      <c r="C107" s="9" t="s">
        <v>530</v>
      </c>
      <c r="E107" s="47">
        <f>AVERAGE('Data Sheet'!O106:S106)</f>
        <v>690699481.60000002</v>
      </c>
      <c r="F107" s="48">
        <f t="shared" si="12"/>
        <v>180</v>
      </c>
      <c r="G107" s="5"/>
      <c r="H107" s="53">
        <f>('Data Sheet'!S106/'Data Sheet'!O106)^(1/5)-1</f>
        <v>5.3570095172878585E-2</v>
      </c>
      <c r="I107" s="54">
        <f t="shared" si="13"/>
        <v>261</v>
      </c>
      <c r="J107" s="20"/>
      <c r="K107" s="53">
        <f>('Data Sheet'!N106/'Data Sheet'!E106)^(1/10)-1</f>
        <v>4.9233687110767255E-2</v>
      </c>
      <c r="L107" s="54">
        <f t="shared" si="14"/>
        <v>194</v>
      </c>
      <c r="M107" s="20"/>
      <c r="N107" s="53">
        <f>('Data Sheet'!AI106/'Data Sheet'!AE106)^(1/5)-1</f>
        <v>4.4915998195190321E-2</v>
      </c>
      <c r="O107" s="58">
        <f t="shared" si="15"/>
        <v>255</v>
      </c>
      <c r="P107" s="8"/>
      <c r="Q107" s="53">
        <f>('Data Sheet'!AT106/'Data Sheet'!AP106)^(1/5)-1</f>
        <v>-9.1974361094748769E-4</v>
      </c>
      <c r="R107" s="54">
        <f t="shared" si="16"/>
        <v>125</v>
      </c>
      <c r="S107" s="20"/>
      <c r="T107" s="62">
        <f>AVERAGE('Data Sheet'!AZ106:BD106)</f>
        <v>314960.59999999998</v>
      </c>
      <c r="U107" s="66">
        <f t="shared" si="17"/>
        <v>157</v>
      </c>
      <c r="V107" s="21"/>
      <c r="W107" s="53">
        <f>('Data Sheet'!BD106/'Data Sheet'!AZ106)^(1/5)-1</f>
        <v>6.5391802204883831E-5</v>
      </c>
      <c r="X107" s="54">
        <f t="shared" si="18"/>
        <v>254</v>
      </c>
      <c r="Y107" s="20"/>
      <c r="Z107" s="47">
        <f>AVERAGE('Data Sheet'!BK106:BO106)</f>
        <v>1737.0589683542312</v>
      </c>
      <c r="AA107" s="48">
        <f t="shared" si="19"/>
        <v>204</v>
      </c>
      <c r="AB107" s="5"/>
      <c r="AC107" s="53">
        <f>('Data Sheet'!BZ106/'Data Sheet'!BV106)^(1/5)-1</f>
        <v>2.4176330393473666E-2</v>
      </c>
      <c r="AD107" s="54">
        <f t="shared" si="20"/>
        <v>222</v>
      </c>
      <c r="AE107" s="64"/>
      <c r="AF107" s="47">
        <f>'Data Sheet'!BZ106</f>
        <v>48896</v>
      </c>
      <c r="AG107" s="48">
        <f t="shared" si="21"/>
        <v>150</v>
      </c>
      <c r="AH107" s="9"/>
      <c r="AI107" s="68">
        <f>AVERAGE('Helper Sheet'!C105:L105)</f>
        <v>19.224999999999998</v>
      </c>
      <c r="AJ107" s="9">
        <f t="shared" si="22"/>
        <v>206</v>
      </c>
      <c r="AK107" s="71">
        <f t="shared" si="23"/>
        <v>198</v>
      </c>
      <c r="AL107" s="7"/>
      <c r="AN107" s="7"/>
      <c r="AO107" s="7"/>
      <c r="AP107" s="13"/>
    </row>
    <row r="108" spans="2:42" x14ac:dyDescent="0.25">
      <c r="B108" t="s">
        <v>114</v>
      </c>
      <c r="C108" s="9" t="s">
        <v>531</v>
      </c>
      <c r="E108" s="47">
        <f>AVERAGE('Data Sheet'!O107:S107)</f>
        <v>1062781009.2</v>
      </c>
      <c r="F108" s="48">
        <f t="shared" si="12"/>
        <v>129</v>
      </c>
      <c r="G108" s="5"/>
      <c r="H108" s="53">
        <f>('Data Sheet'!S107/'Data Sheet'!O107)^(1/5)-1</f>
        <v>6.8111503224317804E-2</v>
      </c>
      <c r="I108" s="54">
        <f t="shared" si="13"/>
        <v>83</v>
      </c>
      <c r="J108" s="20"/>
      <c r="K108" s="53">
        <f>('Data Sheet'!N107/'Data Sheet'!E107)^(1/10)-1</f>
        <v>0.27923494135771354</v>
      </c>
      <c r="L108" s="54">
        <f t="shared" si="14"/>
        <v>2</v>
      </c>
      <c r="M108" s="20"/>
      <c r="N108" s="53">
        <f>('Data Sheet'!AI107/'Data Sheet'!AE107)^(1/5)-1</f>
        <v>5.8955633921019768E-2</v>
      </c>
      <c r="O108" s="58">
        <f t="shared" si="15"/>
        <v>78</v>
      </c>
      <c r="P108" s="8"/>
      <c r="Q108" s="53">
        <f>('Data Sheet'!AT107/'Data Sheet'!AP107)^(1/5)-1</f>
        <v>-1.2410652284341461E-3</v>
      </c>
      <c r="R108" s="54">
        <f t="shared" si="16"/>
        <v>130</v>
      </c>
      <c r="S108" s="20"/>
      <c r="T108" s="62">
        <f>AVERAGE('Data Sheet'!AZ107:BD107)</f>
        <v>240420.4</v>
      </c>
      <c r="U108" s="66">
        <f t="shared" si="17"/>
        <v>191</v>
      </c>
      <c r="V108" s="21"/>
      <c r="W108" s="53">
        <f>('Data Sheet'!BD107/'Data Sheet'!AZ107)^(1/5)-1</f>
        <v>1.1131551798079675E-2</v>
      </c>
      <c r="X108" s="54">
        <f t="shared" si="18"/>
        <v>63</v>
      </c>
      <c r="Y108" s="20"/>
      <c r="Z108" s="47">
        <f>AVERAGE('Data Sheet'!BK107:BO107)</f>
        <v>483.74965430999083</v>
      </c>
      <c r="AA108" s="48">
        <f t="shared" si="19"/>
        <v>350</v>
      </c>
      <c r="AB108" s="5"/>
      <c r="AC108" s="53">
        <f>('Data Sheet'!BZ107/'Data Sheet'!BV107)^(1/5)-1</f>
        <v>1.7277282396770399E-2</v>
      </c>
      <c r="AD108" s="54">
        <f t="shared" si="20"/>
        <v>325</v>
      </c>
      <c r="AE108" s="64"/>
      <c r="AF108" s="47">
        <f>'Data Sheet'!BZ107</f>
        <v>54932</v>
      </c>
      <c r="AG108" s="48">
        <f t="shared" si="21"/>
        <v>76</v>
      </c>
      <c r="AH108" s="9"/>
      <c r="AI108" s="68">
        <f>AVERAGE('Helper Sheet'!C106:L106)</f>
        <v>13.535000000000002</v>
      </c>
      <c r="AJ108" s="9">
        <f t="shared" si="22"/>
        <v>101</v>
      </c>
      <c r="AK108" s="71">
        <f t="shared" si="23"/>
        <v>98</v>
      </c>
      <c r="AL108" s="7"/>
      <c r="AN108" s="7"/>
      <c r="AO108" s="7"/>
      <c r="AP108" s="13"/>
    </row>
    <row r="109" spans="2:42" x14ac:dyDescent="0.25">
      <c r="B109" t="s">
        <v>115</v>
      </c>
      <c r="C109" s="9" t="s">
        <v>495</v>
      </c>
      <c r="E109" s="47">
        <f>AVERAGE('Data Sheet'!O108:S108)</f>
        <v>148920798.19999999</v>
      </c>
      <c r="F109" s="48">
        <f t="shared" si="12"/>
        <v>343</v>
      </c>
      <c r="G109" s="5"/>
      <c r="H109" s="53">
        <f>('Data Sheet'!S108/'Data Sheet'!O108)^(1/5)-1</f>
        <v>6.1169229337530995E-2</v>
      </c>
      <c r="I109" s="54">
        <f t="shared" si="13"/>
        <v>170</v>
      </c>
      <c r="J109" s="20"/>
      <c r="K109" s="53">
        <f>('Data Sheet'!N108/'Data Sheet'!E108)^(1/10)-1</f>
        <v>-8.489606026056673E-2</v>
      </c>
      <c r="L109" s="54">
        <f t="shared" si="14"/>
        <v>350</v>
      </c>
      <c r="M109" s="20"/>
      <c r="N109" s="53">
        <f>('Data Sheet'!AI108/'Data Sheet'!AE108)^(1/5)-1</f>
        <v>4.9563386959925904E-2</v>
      </c>
      <c r="O109" s="58">
        <f t="shared" si="15"/>
        <v>182</v>
      </c>
      <c r="P109" s="8"/>
      <c r="Q109" s="53">
        <f>('Data Sheet'!AT108/'Data Sheet'!AP108)^(1/5)-1</f>
        <v>-2.1172049411877114E-2</v>
      </c>
      <c r="R109" s="54">
        <f t="shared" si="16"/>
        <v>333</v>
      </c>
      <c r="S109" s="20"/>
      <c r="T109" s="62">
        <f>AVERAGE('Data Sheet'!AZ108:BD108)</f>
        <v>126514.8</v>
      </c>
      <c r="U109" s="66">
        <f t="shared" si="17"/>
        <v>300</v>
      </c>
      <c r="V109" s="21"/>
      <c r="W109" s="53">
        <f>('Data Sheet'!BD108/'Data Sheet'!AZ108)^(1/5)-1</f>
        <v>-6.7784213409955996E-3</v>
      </c>
      <c r="X109" s="54">
        <f t="shared" si="18"/>
        <v>343</v>
      </c>
      <c r="Y109" s="20"/>
      <c r="Z109" s="47">
        <f>AVERAGE('Data Sheet'!BK108:BO108)</f>
        <v>948.98514493460402</v>
      </c>
      <c r="AA109" s="48">
        <f t="shared" si="19"/>
        <v>334</v>
      </c>
      <c r="AB109" s="5"/>
      <c r="AC109" s="53">
        <f>('Data Sheet'!BZ108/'Data Sheet'!BV108)^(1/5)-1</f>
        <v>8.7883869306102369E-3</v>
      </c>
      <c r="AD109" s="54">
        <f t="shared" si="20"/>
        <v>347</v>
      </c>
      <c r="AE109" s="64"/>
      <c r="AF109" s="47">
        <f>'Data Sheet'!BZ108</f>
        <v>35999</v>
      </c>
      <c r="AG109" s="48">
        <f t="shared" si="21"/>
        <v>347</v>
      </c>
      <c r="AH109" s="9"/>
      <c r="AI109" s="68">
        <f>AVERAGE('Helper Sheet'!C107:L107)</f>
        <v>31.650000000000006</v>
      </c>
      <c r="AJ109" s="9">
        <f t="shared" si="22"/>
        <v>350</v>
      </c>
      <c r="AK109" s="71">
        <f t="shared" si="23"/>
        <v>340</v>
      </c>
      <c r="AL109" s="7"/>
      <c r="AN109" s="7"/>
      <c r="AO109" s="7"/>
      <c r="AP109" s="13"/>
    </row>
    <row r="110" spans="2:42" x14ac:dyDescent="0.25">
      <c r="B110" t="s">
        <v>116</v>
      </c>
      <c r="C110" s="9" t="s">
        <v>453</v>
      </c>
      <c r="E110" s="47">
        <f>AVERAGE('Data Sheet'!O109:S109)</f>
        <v>753857806.20000005</v>
      </c>
      <c r="F110" s="48">
        <f t="shared" si="12"/>
        <v>167</v>
      </c>
      <c r="G110" s="5"/>
      <c r="H110" s="53">
        <f>('Data Sheet'!S109/'Data Sheet'!O109)^(1/5)-1</f>
        <v>6.2972359738926009E-2</v>
      </c>
      <c r="I110" s="54">
        <f t="shared" si="13"/>
        <v>145</v>
      </c>
      <c r="J110" s="20"/>
      <c r="K110" s="53">
        <f>('Data Sheet'!N109/'Data Sheet'!E109)^(1/10)-1</f>
        <v>-4.3527472144846535E-2</v>
      </c>
      <c r="L110" s="54">
        <f t="shared" si="14"/>
        <v>342</v>
      </c>
      <c r="M110" s="20"/>
      <c r="N110" s="53">
        <f>('Data Sheet'!AI109/'Data Sheet'!AE109)^(1/5)-1</f>
        <v>5.300027110402028E-2</v>
      </c>
      <c r="O110" s="58">
        <f t="shared" si="15"/>
        <v>132</v>
      </c>
      <c r="P110" s="8"/>
      <c r="Q110" s="53">
        <f>('Data Sheet'!AT109/'Data Sheet'!AP109)^(1/5)-1</f>
        <v>-1.2344748074172185E-2</v>
      </c>
      <c r="R110" s="54">
        <f t="shared" si="16"/>
        <v>278</v>
      </c>
      <c r="S110" s="20"/>
      <c r="T110" s="62">
        <f>AVERAGE('Data Sheet'!AZ109:BD109)</f>
        <v>519101</v>
      </c>
      <c r="U110" s="66">
        <f t="shared" si="17"/>
        <v>105</v>
      </c>
      <c r="V110" s="21"/>
      <c r="W110" s="53">
        <f>('Data Sheet'!BD109/'Data Sheet'!AZ109)^(1/5)-1</f>
        <v>5.6940398819544935E-3</v>
      </c>
      <c r="X110" s="54">
        <f t="shared" si="18"/>
        <v>140</v>
      </c>
      <c r="Y110" s="20"/>
      <c r="Z110" s="47">
        <f>AVERAGE('Data Sheet'!BK109:BO109)</f>
        <v>1569.4247091752291</v>
      </c>
      <c r="AA110" s="48">
        <f t="shared" si="19"/>
        <v>244</v>
      </c>
      <c r="AB110" s="5"/>
      <c r="AC110" s="53">
        <f>('Data Sheet'!BZ109/'Data Sheet'!BV109)^(1/5)-1</f>
        <v>2.0286408862833172E-2</v>
      </c>
      <c r="AD110" s="54">
        <f t="shared" si="20"/>
        <v>302</v>
      </c>
      <c r="AE110" s="64"/>
      <c r="AF110" s="47">
        <f>'Data Sheet'!BZ109</f>
        <v>38204</v>
      </c>
      <c r="AG110" s="48">
        <f t="shared" si="21"/>
        <v>335</v>
      </c>
      <c r="AH110" s="9"/>
      <c r="AI110" s="68">
        <f>AVERAGE('Helper Sheet'!C108:L108)</f>
        <v>19.074999999999996</v>
      </c>
      <c r="AJ110" s="9">
        <f t="shared" si="22"/>
        <v>201</v>
      </c>
      <c r="AK110" s="71">
        <f t="shared" si="23"/>
        <v>193</v>
      </c>
      <c r="AL110" s="7"/>
      <c r="AN110" s="7"/>
      <c r="AO110" s="7"/>
      <c r="AP110" s="13"/>
    </row>
    <row r="111" spans="2:42" x14ac:dyDescent="0.25">
      <c r="B111" t="s">
        <v>117</v>
      </c>
      <c r="C111" s="9" t="s">
        <v>532</v>
      </c>
      <c r="E111" s="47">
        <f>AVERAGE('Data Sheet'!O110:S110)</f>
        <v>2669169039.5999999</v>
      </c>
      <c r="F111" s="48">
        <f t="shared" si="12"/>
        <v>61</v>
      </c>
      <c r="G111" s="5"/>
      <c r="H111" s="53">
        <f>('Data Sheet'!S110/'Data Sheet'!O110)^(1/5)-1</f>
        <v>6.7665188192167935E-2</v>
      </c>
      <c r="I111" s="54">
        <f t="shared" si="13"/>
        <v>88</v>
      </c>
      <c r="J111" s="20"/>
      <c r="K111" s="53">
        <f>('Data Sheet'!N110/'Data Sheet'!E110)^(1/10)-1</f>
        <v>0.13967259852693648</v>
      </c>
      <c r="L111" s="54">
        <f t="shared" si="14"/>
        <v>26</v>
      </c>
      <c r="M111" s="20"/>
      <c r="N111" s="53">
        <f>('Data Sheet'!AI110/'Data Sheet'!AE110)^(1/5)-1</f>
        <v>5.2317753482749252E-2</v>
      </c>
      <c r="O111" s="58">
        <f t="shared" si="15"/>
        <v>143</v>
      </c>
      <c r="P111" s="8"/>
      <c r="Q111" s="53">
        <f>('Data Sheet'!AT110/'Data Sheet'!AP110)^(1/5)-1</f>
        <v>1.1539220945561812E-2</v>
      </c>
      <c r="R111" s="54">
        <f t="shared" si="16"/>
        <v>21</v>
      </c>
      <c r="S111" s="20"/>
      <c r="T111" s="62">
        <f>AVERAGE('Data Sheet'!AZ110:BD110)</f>
        <v>514259</v>
      </c>
      <c r="U111" s="66">
        <f t="shared" si="17"/>
        <v>106</v>
      </c>
      <c r="V111" s="21"/>
      <c r="W111" s="53">
        <f>('Data Sheet'!BD110/'Data Sheet'!AZ110)^(1/5)-1</f>
        <v>1.69739490327252E-2</v>
      </c>
      <c r="X111" s="54">
        <f t="shared" si="18"/>
        <v>16</v>
      </c>
      <c r="Y111" s="20"/>
      <c r="Z111" s="47">
        <f>AVERAGE('Data Sheet'!BK110:BO110)</f>
        <v>3175.0477757208469</v>
      </c>
      <c r="AA111" s="48">
        <f t="shared" si="19"/>
        <v>42</v>
      </c>
      <c r="AB111" s="5"/>
      <c r="AC111" s="53">
        <f>('Data Sheet'!BZ110/'Data Sheet'!BV110)^(1/5)-1</f>
        <v>3.0433478769124944E-2</v>
      </c>
      <c r="AD111" s="54">
        <f t="shared" si="20"/>
        <v>69</v>
      </c>
      <c r="AE111" s="64"/>
      <c r="AF111" s="47">
        <f>'Data Sheet'!BZ110</f>
        <v>67771</v>
      </c>
      <c r="AG111" s="48">
        <f t="shared" si="21"/>
        <v>18</v>
      </c>
      <c r="AH111" s="9"/>
      <c r="AI111" s="68">
        <f>AVERAGE('Helper Sheet'!C109:L109)</f>
        <v>5.6</v>
      </c>
      <c r="AJ111" s="9">
        <f t="shared" si="22"/>
        <v>13</v>
      </c>
      <c r="AK111" s="71">
        <f t="shared" si="23"/>
        <v>13</v>
      </c>
      <c r="AL111" s="7"/>
      <c r="AN111" s="7"/>
      <c r="AO111" s="7"/>
      <c r="AP111" s="13"/>
    </row>
    <row r="112" spans="2:42" x14ac:dyDescent="0.25">
      <c r="B112" t="s">
        <v>118</v>
      </c>
      <c r="C112" s="9" t="s">
        <v>533</v>
      </c>
      <c r="E112" s="47">
        <f>AVERAGE('Data Sheet'!O111:S111)</f>
        <v>558908539.60000002</v>
      </c>
      <c r="F112" s="48">
        <f t="shared" si="12"/>
        <v>205</v>
      </c>
      <c r="G112" s="5"/>
      <c r="H112" s="53">
        <f>('Data Sheet'!S111/'Data Sheet'!O111)^(1/5)-1</f>
        <v>4.835828837549272E-2</v>
      </c>
      <c r="I112" s="54">
        <f t="shared" si="13"/>
        <v>314</v>
      </c>
      <c r="J112" s="20"/>
      <c r="K112" s="53">
        <f>('Data Sheet'!N111/'Data Sheet'!E111)^(1/10)-1</f>
        <v>2.1072707170992411E-2</v>
      </c>
      <c r="L112" s="54">
        <f t="shared" si="14"/>
        <v>265</v>
      </c>
      <c r="M112" s="20"/>
      <c r="N112" s="53">
        <f>('Data Sheet'!AI111/'Data Sheet'!AE111)^(1/5)-1</f>
        <v>4.7312705344387584E-2</v>
      </c>
      <c r="O112" s="58">
        <f t="shared" si="15"/>
        <v>214</v>
      </c>
      <c r="P112" s="8"/>
      <c r="Q112" s="53">
        <f>('Data Sheet'!AT111/'Data Sheet'!AP111)^(1/5)-1</f>
        <v>-1.8302634626582326E-2</v>
      </c>
      <c r="R112" s="54">
        <f t="shared" si="16"/>
        <v>324</v>
      </c>
      <c r="S112" s="20"/>
      <c r="T112" s="62">
        <f>AVERAGE('Data Sheet'!AZ111:BD111)</f>
        <v>141273.79999999999</v>
      </c>
      <c r="U112" s="66">
        <f t="shared" si="17"/>
        <v>282</v>
      </c>
      <c r="V112" s="21"/>
      <c r="W112" s="53">
        <f>('Data Sheet'!BD111/'Data Sheet'!AZ111)^(1/5)-1</f>
        <v>6.4139336128858915E-3</v>
      </c>
      <c r="X112" s="54">
        <f t="shared" si="18"/>
        <v>127</v>
      </c>
      <c r="Y112" s="20"/>
      <c r="Z112" s="47">
        <f>AVERAGE('Data Sheet'!BK111:BO111)</f>
        <v>3044.4329013593319</v>
      </c>
      <c r="AA112" s="48">
        <f t="shared" si="19"/>
        <v>47</v>
      </c>
      <c r="AB112" s="5"/>
      <c r="AC112" s="53">
        <f>('Data Sheet'!BZ111/'Data Sheet'!BV111)^(1/5)-1</f>
        <v>2.8303661087834886E-2</v>
      </c>
      <c r="AD112" s="54">
        <f t="shared" si="20"/>
        <v>112</v>
      </c>
      <c r="AE112" s="64"/>
      <c r="AF112" s="47">
        <f>'Data Sheet'!BZ111</f>
        <v>49189</v>
      </c>
      <c r="AG112" s="48">
        <f t="shared" si="21"/>
        <v>144</v>
      </c>
      <c r="AH112" s="9"/>
      <c r="AI112" s="68">
        <f>AVERAGE('Helper Sheet'!C110:L110)</f>
        <v>21.594999999999995</v>
      </c>
      <c r="AJ112" s="9">
        <f t="shared" si="22"/>
        <v>247</v>
      </c>
      <c r="AK112" s="71">
        <f t="shared" si="23"/>
        <v>239</v>
      </c>
      <c r="AL112" s="7"/>
      <c r="AN112" s="7"/>
      <c r="AO112" s="7"/>
      <c r="AP112" s="13"/>
    </row>
    <row r="113" spans="2:42" x14ac:dyDescent="0.25">
      <c r="B113" t="s">
        <v>119</v>
      </c>
      <c r="C113" s="9" t="s">
        <v>500</v>
      </c>
      <c r="E113" s="47">
        <f>AVERAGE('Data Sheet'!O112:S112)</f>
        <v>400986611</v>
      </c>
      <c r="F113" s="48">
        <f t="shared" si="12"/>
        <v>252</v>
      </c>
      <c r="G113" s="5"/>
      <c r="H113" s="53">
        <f>('Data Sheet'!S112/'Data Sheet'!O112)^(1/5)-1</f>
        <v>3.6470614262612999E-2</v>
      </c>
      <c r="I113" s="54">
        <f t="shared" si="13"/>
        <v>348</v>
      </c>
      <c r="J113" s="20"/>
      <c r="K113" s="53">
        <f>('Data Sheet'!N112/'Data Sheet'!E112)^(1/10)-1</f>
        <v>8.6035975455773128E-2</v>
      </c>
      <c r="L113" s="54">
        <f t="shared" si="14"/>
        <v>103</v>
      </c>
      <c r="M113" s="20"/>
      <c r="N113" s="53">
        <f>('Data Sheet'!AI112/'Data Sheet'!AE112)^(1/5)-1</f>
        <v>3.6888341410007852E-2</v>
      </c>
      <c r="O113" s="58">
        <f t="shared" si="15"/>
        <v>330</v>
      </c>
      <c r="P113" s="8"/>
      <c r="Q113" s="53">
        <f>('Data Sheet'!AT112/'Data Sheet'!AP112)^(1/5)-1</f>
        <v>-1.641024464543428E-2</v>
      </c>
      <c r="R113" s="54">
        <f t="shared" si="16"/>
        <v>314</v>
      </c>
      <c r="S113" s="20"/>
      <c r="T113" s="62">
        <f>AVERAGE('Data Sheet'!AZ112:BD112)</f>
        <v>407875.2</v>
      </c>
      <c r="U113" s="66">
        <f t="shared" si="17"/>
        <v>130</v>
      </c>
      <c r="V113" s="21"/>
      <c r="W113" s="53">
        <f>('Data Sheet'!BD112/'Data Sheet'!AZ112)^(1/5)-1</f>
        <v>-2.2750992146959303E-3</v>
      </c>
      <c r="X113" s="54">
        <f t="shared" si="18"/>
        <v>300</v>
      </c>
      <c r="Y113" s="20"/>
      <c r="Z113" s="47">
        <f>AVERAGE('Data Sheet'!BK112:BO112)</f>
        <v>1283.6931721476406</v>
      </c>
      <c r="AA113" s="48">
        <f t="shared" si="19"/>
        <v>303</v>
      </c>
      <c r="AB113" s="5"/>
      <c r="AC113" s="53">
        <f>('Data Sheet'!BZ112/'Data Sheet'!BV112)^(1/5)-1</f>
        <v>2.4674639060957793E-2</v>
      </c>
      <c r="AD113" s="54">
        <f t="shared" si="20"/>
        <v>204</v>
      </c>
      <c r="AE113" s="64"/>
      <c r="AF113" s="47">
        <f>'Data Sheet'!BZ112</f>
        <v>41929</v>
      </c>
      <c r="AG113" s="48">
        <f t="shared" si="21"/>
        <v>277</v>
      </c>
      <c r="AH113" s="9"/>
      <c r="AI113" s="68">
        <f>AVERAGE('Helper Sheet'!C111:L111)</f>
        <v>24.914999999999999</v>
      </c>
      <c r="AJ113" s="9">
        <f t="shared" si="22"/>
        <v>298</v>
      </c>
      <c r="AK113" s="71">
        <f t="shared" si="23"/>
        <v>289</v>
      </c>
      <c r="AL113" s="7"/>
      <c r="AN113" s="7"/>
      <c r="AO113" s="7"/>
      <c r="AP113" s="13"/>
    </row>
    <row r="114" spans="2:42" x14ac:dyDescent="0.25">
      <c r="B114" t="s">
        <v>120</v>
      </c>
      <c r="C114" s="9" t="s">
        <v>448</v>
      </c>
      <c r="E114" s="47">
        <f>AVERAGE('Data Sheet'!O113:S113)</f>
        <v>595042890</v>
      </c>
      <c r="F114" s="48">
        <f t="shared" si="12"/>
        <v>202</v>
      </c>
      <c r="G114" s="5"/>
      <c r="H114" s="53">
        <f>('Data Sheet'!S113/'Data Sheet'!O113)^(1/5)-1</f>
        <v>5.500317330134763E-2</v>
      </c>
      <c r="I114" s="54">
        <f t="shared" si="13"/>
        <v>241</v>
      </c>
      <c r="J114" s="20"/>
      <c r="K114" s="53">
        <f>('Data Sheet'!N113/'Data Sheet'!E113)^(1/10)-1</f>
        <v>5.634039893852627E-2</v>
      </c>
      <c r="L114" s="54">
        <f t="shared" si="14"/>
        <v>180</v>
      </c>
      <c r="M114" s="20"/>
      <c r="N114" s="53">
        <f>('Data Sheet'!AI113/'Data Sheet'!AE113)^(1/5)-1</f>
        <v>4.8293725904378304E-2</v>
      </c>
      <c r="O114" s="58">
        <f t="shared" si="15"/>
        <v>202</v>
      </c>
      <c r="P114" s="8"/>
      <c r="Q114" s="53">
        <f>('Data Sheet'!AT113/'Data Sheet'!AP113)^(1/5)-1</f>
        <v>5.0409397058224226E-3</v>
      </c>
      <c r="R114" s="54">
        <f t="shared" si="16"/>
        <v>60</v>
      </c>
      <c r="S114" s="20"/>
      <c r="T114" s="62">
        <f>AVERAGE('Data Sheet'!AZ113:BD113)</f>
        <v>205502.4</v>
      </c>
      <c r="U114" s="66">
        <f t="shared" si="17"/>
        <v>212</v>
      </c>
      <c r="V114" s="21"/>
      <c r="W114" s="53">
        <f>('Data Sheet'!BD113/'Data Sheet'!AZ113)^(1/5)-1</f>
        <v>-1.287282094501796E-3</v>
      </c>
      <c r="X114" s="54">
        <f t="shared" si="18"/>
        <v>285</v>
      </c>
      <c r="Y114" s="20"/>
      <c r="Z114" s="47">
        <f>AVERAGE('Data Sheet'!BK113:BO113)</f>
        <v>2111.4690895124977</v>
      </c>
      <c r="AA114" s="48">
        <f t="shared" si="19"/>
        <v>142</v>
      </c>
      <c r="AB114" s="5"/>
      <c r="AC114" s="53">
        <f>('Data Sheet'!BZ113/'Data Sheet'!BV113)^(1/5)-1</f>
        <v>3.048040933583418E-2</v>
      </c>
      <c r="AD114" s="54">
        <f t="shared" si="20"/>
        <v>67</v>
      </c>
      <c r="AE114" s="64"/>
      <c r="AF114" s="47">
        <f>'Data Sheet'!BZ113</f>
        <v>42439</v>
      </c>
      <c r="AG114" s="48">
        <f t="shared" si="21"/>
        <v>272</v>
      </c>
      <c r="AH114" s="9"/>
      <c r="AI114" s="68">
        <f>AVERAGE('Helper Sheet'!C112:L112)</f>
        <v>19.389999999999997</v>
      </c>
      <c r="AJ114" s="9">
        <f t="shared" si="22"/>
        <v>211</v>
      </c>
      <c r="AK114" s="71">
        <f t="shared" si="23"/>
        <v>203</v>
      </c>
      <c r="AL114" s="7"/>
      <c r="AN114" s="7"/>
      <c r="AO114" s="7"/>
      <c r="AP114" s="13"/>
    </row>
    <row r="115" spans="2:42" x14ac:dyDescent="0.25">
      <c r="B115" t="s">
        <v>121</v>
      </c>
      <c r="C115" s="9" t="s">
        <v>459</v>
      </c>
      <c r="E115" s="47">
        <f>AVERAGE('Data Sheet'!O114:S114)</f>
        <v>296872682.80000001</v>
      </c>
      <c r="F115" s="48">
        <f t="shared" si="12"/>
        <v>289</v>
      </c>
      <c r="G115" s="5"/>
      <c r="H115" s="53">
        <f>('Data Sheet'!S114/'Data Sheet'!O114)^(1/5)-1</f>
        <v>7.2042882163385391E-2</v>
      </c>
      <c r="I115" s="54">
        <f t="shared" si="13"/>
        <v>61</v>
      </c>
      <c r="J115" s="20"/>
      <c r="K115" s="53">
        <f>('Data Sheet'!N114/'Data Sheet'!E114)^(1/10)-1</f>
        <v>6.5922214177431604E-2</v>
      </c>
      <c r="L115" s="54">
        <f t="shared" si="14"/>
        <v>151</v>
      </c>
      <c r="M115" s="20"/>
      <c r="N115" s="53">
        <f>('Data Sheet'!AI114/'Data Sheet'!AE114)^(1/5)-1</f>
        <v>7.6825604455495577E-2</v>
      </c>
      <c r="O115" s="58">
        <f t="shared" si="15"/>
        <v>20</v>
      </c>
      <c r="P115" s="8"/>
      <c r="Q115" s="53">
        <f>('Data Sheet'!AT114/'Data Sheet'!AP114)^(1/5)-1</f>
        <v>-5.6483994613076849E-3</v>
      </c>
      <c r="R115" s="54">
        <f t="shared" si="16"/>
        <v>189</v>
      </c>
      <c r="S115" s="20"/>
      <c r="T115" s="62">
        <f>AVERAGE('Data Sheet'!AZ114:BD114)</f>
        <v>147327</v>
      </c>
      <c r="U115" s="66">
        <f t="shared" si="17"/>
        <v>275</v>
      </c>
      <c r="V115" s="21"/>
      <c r="W115" s="53">
        <f>('Data Sheet'!BD114/'Data Sheet'!AZ114)^(1/5)-1</f>
        <v>1.4852733532044748E-3</v>
      </c>
      <c r="X115" s="54">
        <f t="shared" si="18"/>
        <v>227</v>
      </c>
      <c r="Y115" s="20"/>
      <c r="Z115" s="47">
        <f>AVERAGE('Data Sheet'!BK114:BO114)</f>
        <v>1345.5178072500044</v>
      </c>
      <c r="AA115" s="48">
        <f t="shared" si="19"/>
        <v>288</v>
      </c>
      <c r="AB115" s="5"/>
      <c r="AC115" s="53">
        <f>('Data Sheet'!BZ114/'Data Sheet'!BV114)^(1/5)-1</f>
        <v>2.0062717034778244E-2</v>
      </c>
      <c r="AD115" s="54">
        <f t="shared" si="20"/>
        <v>303</v>
      </c>
      <c r="AE115" s="64"/>
      <c r="AF115" s="47">
        <f>'Data Sheet'!BZ114</f>
        <v>39102</v>
      </c>
      <c r="AG115" s="48">
        <f t="shared" si="21"/>
        <v>326</v>
      </c>
      <c r="AH115" s="9"/>
      <c r="AI115" s="68">
        <f>AVERAGE('Helper Sheet'!C113:L113)</f>
        <v>22.955000000000005</v>
      </c>
      <c r="AJ115" s="9">
        <f t="shared" si="22"/>
        <v>270</v>
      </c>
      <c r="AK115" s="71">
        <f t="shared" si="23"/>
        <v>261</v>
      </c>
      <c r="AL115" s="7"/>
      <c r="AN115" s="7"/>
      <c r="AO115" s="7"/>
      <c r="AP115" s="13"/>
    </row>
    <row r="116" spans="2:42" x14ac:dyDescent="0.25">
      <c r="B116" t="s">
        <v>122</v>
      </c>
      <c r="C116" s="9" t="s">
        <v>501</v>
      </c>
      <c r="E116" s="47">
        <f>AVERAGE('Data Sheet'!O115:S115)</f>
        <v>191276036.40000001</v>
      </c>
      <c r="F116" s="48">
        <f t="shared" si="12"/>
        <v>322</v>
      </c>
      <c r="G116" s="5"/>
      <c r="H116" s="53">
        <f>('Data Sheet'!S115/'Data Sheet'!O115)^(1/5)-1</f>
        <v>4.9421352368437255E-2</v>
      </c>
      <c r="I116" s="54">
        <f t="shared" si="13"/>
        <v>303</v>
      </c>
      <c r="J116" s="20"/>
      <c r="K116" s="53">
        <f>('Data Sheet'!N115/'Data Sheet'!E115)^(1/10)-1</f>
        <v>0.10709751638678844</v>
      </c>
      <c r="L116" s="54">
        <f t="shared" si="14"/>
        <v>63</v>
      </c>
      <c r="M116" s="20"/>
      <c r="N116" s="53">
        <f>('Data Sheet'!AI115/'Data Sheet'!AE115)^(1/5)-1</f>
        <v>5.1576194977619894E-2</v>
      </c>
      <c r="O116" s="58">
        <f t="shared" si="15"/>
        <v>150</v>
      </c>
      <c r="P116" s="8"/>
      <c r="Q116" s="53">
        <f>('Data Sheet'!AT115/'Data Sheet'!AP115)^(1/5)-1</f>
        <v>-3.1596208465426434E-3</v>
      </c>
      <c r="R116" s="54">
        <f t="shared" si="16"/>
        <v>157</v>
      </c>
      <c r="S116" s="20"/>
      <c r="T116" s="62">
        <f>AVERAGE('Data Sheet'!AZ115:BD115)</f>
        <v>102597.4</v>
      </c>
      <c r="U116" s="66">
        <f t="shared" si="17"/>
        <v>331</v>
      </c>
      <c r="V116" s="21"/>
      <c r="W116" s="53">
        <f>('Data Sheet'!BD115/'Data Sheet'!AZ115)^(1/5)-1</f>
        <v>2.8244684613489834E-3</v>
      </c>
      <c r="X116" s="54">
        <f t="shared" si="18"/>
        <v>194</v>
      </c>
      <c r="Y116" s="20"/>
      <c r="Z116" s="47">
        <f>AVERAGE('Data Sheet'!BK115:BO115)</f>
        <v>1141.4944119747222</v>
      </c>
      <c r="AA116" s="48">
        <f t="shared" si="19"/>
        <v>321</v>
      </c>
      <c r="AB116" s="5"/>
      <c r="AC116" s="53">
        <f>('Data Sheet'!BZ115/'Data Sheet'!BV115)^(1/5)-1</f>
        <v>2.6340895490520877E-2</v>
      </c>
      <c r="AD116" s="54">
        <f t="shared" si="20"/>
        <v>154</v>
      </c>
      <c r="AE116" s="64"/>
      <c r="AF116" s="47">
        <f>'Data Sheet'!BZ115</f>
        <v>49949</v>
      </c>
      <c r="AG116" s="48">
        <f t="shared" si="21"/>
        <v>131</v>
      </c>
      <c r="AH116" s="9"/>
      <c r="AI116" s="68">
        <f>AVERAGE('Helper Sheet'!C114:L114)</f>
        <v>23.295000000000002</v>
      </c>
      <c r="AJ116" s="9">
        <f t="shared" si="22"/>
        <v>277</v>
      </c>
      <c r="AK116" s="71">
        <f t="shared" si="23"/>
        <v>268</v>
      </c>
      <c r="AL116" s="7"/>
      <c r="AN116" s="7"/>
      <c r="AO116" s="7"/>
      <c r="AP116" s="13"/>
    </row>
    <row r="117" spans="2:42" x14ac:dyDescent="0.25">
      <c r="B117" t="s">
        <v>123</v>
      </c>
      <c r="C117" s="9" t="s">
        <v>455</v>
      </c>
      <c r="E117" s="47">
        <f>AVERAGE('Data Sheet'!O116:S116)</f>
        <v>1699581215.8</v>
      </c>
      <c r="F117" s="48">
        <f t="shared" si="12"/>
        <v>89</v>
      </c>
      <c r="G117" s="5"/>
      <c r="H117" s="53">
        <f>('Data Sheet'!S116/'Data Sheet'!O116)^(1/5)-1</f>
        <v>7.2232827612907835E-2</v>
      </c>
      <c r="I117" s="54">
        <f t="shared" si="13"/>
        <v>57</v>
      </c>
      <c r="J117" s="20"/>
      <c r="K117" s="53">
        <f>('Data Sheet'!N116/'Data Sheet'!E116)^(1/10)-1</f>
        <v>0.13990319662468509</v>
      </c>
      <c r="L117" s="54">
        <f t="shared" si="14"/>
        <v>25</v>
      </c>
      <c r="M117" s="20"/>
      <c r="N117" s="53">
        <f>('Data Sheet'!AI116/'Data Sheet'!AE116)^(1/5)-1</f>
        <v>6.2153803846167754E-2</v>
      </c>
      <c r="O117" s="58">
        <f t="shared" si="15"/>
        <v>66</v>
      </c>
      <c r="P117" s="8"/>
      <c r="Q117" s="53">
        <f>('Data Sheet'!AT116/'Data Sheet'!AP116)^(1/5)-1</f>
        <v>7.0738661429345928E-3</v>
      </c>
      <c r="R117" s="54">
        <f t="shared" si="16"/>
        <v>46</v>
      </c>
      <c r="S117" s="20"/>
      <c r="T117" s="62">
        <f>AVERAGE('Data Sheet'!AZ116:BD116)</f>
        <v>344786</v>
      </c>
      <c r="U117" s="66">
        <f t="shared" si="17"/>
        <v>148</v>
      </c>
      <c r="V117" s="21"/>
      <c r="W117" s="53">
        <f>('Data Sheet'!BD116/'Data Sheet'!AZ116)^(1/5)-1</f>
        <v>1.377417015135407E-2</v>
      </c>
      <c r="X117" s="54">
        <f t="shared" si="18"/>
        <v>41</v>
      </c>
      <c r="Y117" s="20"/>
      <c r="Z117" s="47">
        <f>AVERAGE('Data Sheet'!BK116:BO116)</f>
        <v>3608.3092757152758</v>
      </c>
      <c r="AA117" s="48">
        <f t="shared" si="19"/>
        <v>29</v>
      </c>
      <c r="AB117" s="5"/>
      <c r="AC117" s="53">
        <f>('Data Sheet'!BZ116/'Data Sheet'!BV116)^(1/5)-1</f>
        <v>3.5201731513275547E-2</v>
      </c>
      <c r="AD117" s="54">
        <f t="shared" si="20"/>
        <v>23</v>
      </c>
      <c r="AE117" s="64"/>
      <c r="AF117" s="47">
        <f>'Data Sheet'!BZ116</f>
        <v>55884</v>
      </c>
      <c r="AG117" s="48">
        <f t="shared" si="21"/>
        <v>69</v>
      </c>
      <c r="AH117" s="9"/>
      <c r="AI117" s="68">
        <f>AVERAGE('Helper Sheet'!C115:L115)</f>
        <v>7.1500000000000012</v>
      </c>
      <c r="AJ117" s="9">
        <f t="shared" si="22"/>
        <v>29</v>
      </c>
      <c r="AK117" s="71">
        <f t="shared" si="23"/>
        <v>28</v>
      </c>
      <c r="AL117" s="7"/>
      <c r="AN117" s="7"/>
      <c r="AO117" s="7"/>
      <c r="AP117" s="13"/>
    </row>
    <row r="118" spans="2:42" x14ac:dyDescent="0.25">
      <c r="B118" t="s">
        <v>125</v>
      </c>
      <c r="C118" s="9" t="s">
        <v>534</v>
      </c>
      <c r="E118" s="47">
        <f>AVERAGE('Data Sheet'!O117:S117)</f>
        <v>701750911.39999998</v>
      </c>
      <c r="F118" s="48">
        <f t="shared" si="12"/>
        <v>178</v>
      </c>
      <c r="G118" s="5"/>
      <c r="H118" s="53">
        <f>('Data Sheet'!S117/'Data Sheet'!O117)^(1/5)-1</f>
        <v>5.3917951778209572E-2</v>
      </c>
      <c r="I118" s="54">
        <f t="shared" si="13"/>
        <v>252</v>
      </c>
      <c r="J118" s="20"/>
      <c r="K118" s="53">
        <f>('Data Sheet'!N117/'Data Sheet'!E117)^(1/10)-1</f>
        <v>6.2288839547429475E-2</v>
      </c>
      <c r="L118" s="54">
        <f t="shared" si="14"/>
        <v>163</v>
      </c>
      <c r="M118" s="20"/>
      <c r="N118" s="53">
        <f>('Data Sheet'!AI117/'Data Sheet'!AE117)^(1/5)-1</f>
        <v>4.1955575247408339E-2</v>
      </c>
      <c r="O118" s="58">
        <f t="shared" si="15"/>
        <v>296</v>
      </c>
      <c r="P118" s="8"/>
      <c r="Q118" s="53">
        <f>('Data Sheet'!AT117/'Data Sheet'!AP117)^(1/5)-1</f>
        <v>-8.0476902351661606E-3</v>
      </c>
      <c r="R118" s="54">
        <f t="shared" si="16"/>
        <v>226</v>
      </c>
      <c r="S118" s="20"/>
      <c r="T118" s="62">
        <f>AVERAGE('Data Sheet'!AZ117:BD117)</f>
        <v>249777.4</v>
      </c>
      <c r="U118" s="66">
        <f t="shared" si="17"/>
        <v>188</v>
      </c>
      <c r="V118" s="21"/>
      <c r="W118" s="53">
        <f>('Data Sheet'!BD117/'Data Sheet'!AZ117)^(1/5)-1</f>
        <v>1.2411880462857017E-3</v>
      </c>
      <c r="X118" s="54">
        <f t="shared" si="18"/>
        <v>233</v>
      </c>
      <c r="Y118" s="20"/>
      <c r="Z118" s="47">
        <f>AVERAGE('Data Sheet'!BK117:BO117)</f>
        <v>1930.423443131896</v>
      </c>
      <c r="AA118" s="48">
        <f t="shared" si="19"/>
        <v>167</v>
      </c>
      <c r="AB118" s="5"/>
      <c r="AC118" s="53">
        <f>('Data Sheet'!BZ117/'Data Sheet'!BV117)^(1/5)-1</f>
        <v>1.6031500555858225E-2</v>
      </c>
      <c r="AD118" s="54">
        <f t="shared" si="20"/>
        <v>332</v>
      </c>
      <c r="AE118" s="64"/>
      <c r="AF118" s="47">
        <f>'Data Sheet'!BZ117</f>
        <v>38382</v>
      </c>
      <c r="AG118" s="48">
        <f t="shared" si="21"/>
        <v>332</v>
      </c>
      <c r="AH118" s="9"/>
      <c r="AI118" s="68">
        <f>AVERAGE('Helper Sheet'!C116:L116)</f>
        <v>22.189999999999998</v>
      </c>
      <c r="AJ118" s="9">
        <f t="shared" si="22"/>
        <v>256</v>
      </c>
      <c r="AK118" s="71">
        <f t="shared" si="23"/>
        <v>248</v>
      </c>
      <c r="AL118" s="7"/>
      <c r="AN118" s="7"/>
      <c r="AO118" s="7"/>
      <c r="AP118" s="13"/>
    </row>
    <row r="119" spans="2:42" x14ac:dyDescent="0.25">
      <c r="B119" t="s">
        <v>126</v>
      </c>
      <c r="C119" s="9" t="s">
        <v>451</v>
      </c>
      <c r="E119" s="47">
        <f>AVERAGE('Data Sheet'!O118:S118)</f>
        <v>643045095.20000005</v>
      </c>
      <c r="F119" s="48">
        <f t="shared" si="12"/>
        <v>191</v>
      </c>
      <c r="G119" s="5"/>
      <c r="H119" s="53">
        <f>('Data Sheet'!S118/'Data Sheet'!O118)^(1/5)-1</f>
        <v>5.6056120129667431E-2</v>
      </c>
      <c r="I119" s="54">
        <f t="shared" si="13"/>
        <v>227</v>
      </c>
      <c r="J119" s="20"/>
      <c r="K119" s="53">
        <f>('Data Sheet'!N118/'Data Sheet'!E118)^(1/10)-1</f>
        <v>6.5317017449129766E-2</v>
      </c>
      <c r="L119" s="54">
        <f t="shared" si="14"/>
        <v>152</v>
      </c>
      <c r="M119" s="20"/>
      <c r="N119" s="53">
        <f>('Data Sheet'!AI118/'Data Sheet'!AE118)^(1/5)-1</f>
        <v>4.7236467925353853E-2</v>
      </c>
      <c r="O119" s="58">
        <f t="shared" si="15"/>
        <v>218</v>
      </c>
      <c r="P119" s="8"/>
      <c r="Q119" s="53">
        <f>('Data Sheet'!AT118/'Data Sheet'!AP118)^(1/5)-1</f>
        <v>4.5174479528824474E-3</v>
      </c>
      <c r="R119" s="54">
        <f t="shared" si="16"/>
        <v>65</v>
      </c>
      <c r="S119" s="20"/>
      <c r="T119" s="62">
        <f>AVERAGE('Data Sheet'!AZ118:BD118)</f>
        <v>272056</v>
      </c>
      <c r="U119" s="66">
        <f t="shared" si="17"/>
        <v>174</v>
      </c>
      <c r="V119" s="21"/>
      <c r="W119" s="53">
        <f>('Data Sheet'!BD118/'Data Sheet'!AZ118)^(1/5)-1</f>
        <v>1.7758086781336946E-2</v>
      </c>
      <c r="X119" s="54">
        <f t="shared" si="18"/>
        <v>13</v>
      </c>
      <c r="Y119" s="20"/>
      <c r="Z119" s="47">
        <f>AVERAGE('Data Sheet'!BK118:BO118)</f>
        <v>1583.1445701244338</v>
      </c>
      <c r="AA119" s="48">
        <f t="shared" si="19"/>
        <v>240</v>
      </c>
      <c r="AB119" s="5"/>
      <c r="AC119" s="53">
        <f>('Data Sheet'!BZ118/'Data Sheet'!BV118)^(1/5)-1</f>
        <v>2.9977025782139011E-2</v>
      </c>
      <c r="AD119" s="54">
        <f t="shared" si="20"/>
        <v>74</v>
      </c>
      <c r="AE119" s="64"/>
      <c r="AF119" s="47">
        <f>'Data Sheet'!BZ118</f>
        <v>54270</v>
      </c>
      <c r="AG119" s="48">
        <f t="shared" si="21"/>
        <v>84</v>
      </c>
      <c r="AH119" s="9"/>
      <c r="AI119" s="68">
        <f>AVERAGE('Helper Sheet'!C117:L117)</f>
        <v>12.555000000000001</v>
      </c>
      <c r="AJ119" s="9">
        <f t="shared" si="22"/>
        <v>85</v>
      </c>
      <c r="AK119" s="71">
        <f t="shared" si="23"/>
        <v>83</v>
      </c>
      <c r="AL119" s="7"/>
      <c r="AN119" s="7"/>
      <c r="AO119" s="7"/>
      <c r="AP119" s="13"/>
    </row>
    <row r="120" spans="2:42" x14ac:dyDescent="0.25">
      <c r="B120" t="s">
        <v>127</v>
      </c>
      <c r="C120" s="9" t="s">
        <v>510</v>
      </c>
      <c r="E120" s="47">
        <f>AVERAGE('Data Sheet'!O119:S119)</f>
        <v>1036842160</v>
      </c>
      <c r="F120" s="48">
        <f t="shared" si="12"/>
        <v>132</v>
      </c>
      <c r="G120" s="5"/>
      <c r="H120" s="53">
        <f>('Data Sheet'!S119/'Data Sheet'!O119)^(1/5)-1</f>
        <v>5.7844929468436446E-2</v>
      </c>
      <c r="I120" s="54">
        <f t="shared" si="13"/>
        <v>213</v>
      </c>
      <c r="J120" s="20"/>
      <c r="K120" s="53">
        <f>('Data Sheet'!N119/'Data Sheet'!E119)^(1/10)-1</f>
        <v>0.11545509853995695</v>
      </c>
      <c r="L120" s="54">
        <f t="shared" si="14"/>
        <v>52</v>
      </c>
      <c r="M120" s="20"/>
      <c r="N120" s="53">
        <f>('Data Sheet'!AI119/'Data Sheet'!AE119)^(1/5)-1</f>
        <v>4.4351119020356267E-2</v>
      </c>
      <c r="O120" s="58">
        <f t="shared" si="15"/>
        <v>263</v>
      </c>
      <c r="P120" s="8"/>
      <c r="Q120" s="53">
        <f>('Data Sheet'!AT119/'Data Sheet'!AP119)^(1/5)-1</f>
        <v>-8.3996396976315779E-5</v>
      </c>
      <c r="R120" s="54">
        <f t="shared" si="16"/>
        <v>109</v>
      </c>
      <c r="S120" s="20"/>
      <c r="T120" s="62">
        <f>AVERAGE('Data Sheet'!AZ119:BD119)</f>
        <v>406305.4</v>
      </c>
      <c r="U120" s="66">
        <f t="shared" si="17"/>
        <v>132</v>
      </c>
      <c r="V120" s="21"/>
      <c r="W120" s="53">
        <f>('Data Sheet'!BD119/'Data Sheet'!AZ119)^(1/5)-1</f>
        <v>6.1401085460937033E-3</v>
      </c>
      <c r="X120" s="54">
        <f t="shared" si="18"/>
        <v>132</v>
      </c>
      <c r="Y120" s="20"/>
      <c r="Z120" s="47">
        <f>AVERAGE('Data Sheet'!BK119:BO119)</f>
        <v>2047.801625673804</v>
      </c>
      <c r="AA120" s="48">
        <f t="shared" si="19"/>
        <v>157</v>
      </c>
      <c r="AB120" s="5"/>
      <c r="AC120" s="53">
        <f>('Data Sheet'!BZ119/'Data Sheet'!BV119)^(1/5)-1</f>
        <v>2.3320442196405056E-2</v>
      </c>
      <c r="AD120" s="54">
        <f t="shared" si="20"/>
        <v>248</v>
      </c>
      <c r="AE120" s="64"/>
      <c r="AF120" s="47">
        <f>'Data Sheet'!BZ119</f>
        <v>47516</v>
      </c>
      <c r="AG120" s="48">
        <f t="shared" si="21"/>
        <v>181</v>
      </c>
      <c r="AH120" s="9"/>
      <c r="AI120" s="68">
        <f>AVERAGE('Helper Sheet'!C118:L118)</f>
        <v>14.465</v>
      </c>
      <c r="AJ120" s="9">
        <f t="shared" si="22"/>
        <v>117</v>
      </c>
      <c r="AK120" s="71">
        <f t="shared" si="23"/>
        <v>112</v>
      </c>
      <c r="AL120" s="7"/>
      <c r="AN120" s="7"/>
      <c r="AO120" s="7"/>
      <c r="AP120" s="13"/>
    </row>
    <row r="121" spans="2:42" x14ac:dyDescent="0.25">
      <c r="B121" t="s">
        <v>129</v>
      </c>
      <c r="C121" s="9" t="s">
        <v>462</v>
      </c>
      <c r="E121" s="47">
        <f>AVERAGE('Data Sheet'!O120:S120)</f>
        <v>1519405373.4000001</v>
      </c>
      <c r="F121" s="48">
        <f t="shared" si="12"/>
        <v>98</v>
      </c>
      <c r="G121" s="5"/>
      <c r="H121" s="53">
        <f>('Data Sheet'!S120/'Data Sheet'!O120)^(1/5)-1</f>
        <v>7.731265363229145E-2</v>
      </c>
      <c r="I121" s="54">
        <f t="shared" si="13"/>
        <v>30</v>
      </c>
      <c r="J121" s="20"/>
      <c r="K121" s="53">
        <f>('Data Sheet'!N120/'Data Sheet'!E120)^(1/10)-1</f>
        <v>7.1039073972131828E-2</v>
      </c>
      <c r="L121" s="54">
        <f t="shared" si="14"/>
        <v>140</v>
      </c>
      <c r="M121" s="20"/>
      <c r="N121" s="53">
        <f>('Data Sheet'!AI120/'Data Sheet'!AE120)^(1/5)-1</f>
        <v>5.1647761741576481E-2</v>
      </c>
      <c r="O121" s="58">
        <f t="shared" si="15"/>
        <v>148</v>
      </c>
      <c r="P121" s="8"/>
      <c r="Q121" s="53">
        <f>('Data Sheet'!AT120/'Data Sheet'!AP120)^(1/5)-1</f>
        <v>4.1871701801772243E-3</v>
      </c>
      <c r="R121" s="54">
        <f t="shared" si="16"/>
        <v>68</v>
      </c>
      <c r="S121" s="20"/>
      <c r="T121" s="62">
        <f>AVERAGE('Data Sheet'!AZ120:BD120)</f>
        <v>984521.4</v>
      </c>
      <c r="U121" s="66">
        <f t="shared" si="17"/>
        <v>55</v>
      </c>
      <c r="V121" s="21"/>
      <c r="W121" s="53">
        <f>('Data Sheet'!BD120/'Data Sheet'!AZ120)^(1/5)-1</f>
        <v>6.0356973682522685E-3</v>
      </c>
      <c r="X121" s="54">
        <f t="shared" si="18"/>
        <v>134</v>
      </c>
      <c r="Y121" s="20"/>
      <c r="Z121" s="47">
        <f>AVERAGE('Data Sheet'!BK120:BO120)</f>
        <v>1418.8504919123357</v>
      </c>
      <c r="AA121" s="48">
        <f t="shared" si="19"/>
        <v>275</v>
      </c>
      <c r="AB121" s="5"/>
      <c r="AC121" s="53">
        <f>('Data Sheet'!BZ120/'Data Sheet'!BV120)^(1/5)-1</f>
        <v>2.5147322821998497E-2</v>
      </c>
      <c r="AD121" s="54">
        <f t="shared" si="20"/>
        <v>190</v>
      </c>
      <c r="AE121" s="64"/>
      <c r="AF121" s="47">
        <f>'Data Sheet'!BZ120</f>
        <v>45487</v>
      </c>
      <c r="AG121" s="48">
        <f t="shared" si="21"/>
        <v>216</v>
      </c>
      <c r="AH121" s="9"/>
      <c r="AI121" s="68">
        <f>AVERAGE('Helper Sheet'!C119:L119)</f>
        <v>11.265000000000001</v>
      </c>
      <c r="AJ121" s="9">
        <f t="shared" si="22"/>
        <v>69</v>
      </c>
      <c r="AK121" s="71">
        <f t="shared" si="23"/>
        <v>67</v>
      </c>
      <c r="AL121" s="7"/>
      <c r="AN121" s="7"/>
      <c r="AO121" s="7"/>
      <c r="AP121" s="13"/>
    </row>
    <row r="122" spans="2:42" x14ac:dyDescent="0.25">
      <c r="B122" t="s">
        <v>130</v>
      </c>
      <c r="C122" s="9" t="s">
        <v>459</v>
      </c>
      <c r="E122" s="47">
        <f>AVERAGE('Data Sheet'!O121:S121)</f>
        <v>155169431.80000001</v>
      </c>
      <c r="F122" s="48">
        <f t="shared" si="12"/>
        <v>339</v>
      </c>
      <c r="G122" s="5"/>
      <c r="H122" s="53">
        <f>('Data Sheet'!S121/'Data Sheet'!O121)^(1/5)-1</f>
        <v>7.9673973772950379E-2</v>
      </c>
      <c r="I122" s="54">
        <f t="shared" si="13"/>
        <v>25</v>
      </c>
      <c r="J122" s="20"/>
      <c r="K122" s="53">
        <f>('Data Sheet'!N121/'Data Sheet'!E121)^(1/10)-1</f>
        <v>2.5195675317723598E-2</v>
      </c>
      <c r="L122" s="54">
        <f t="shared" si="14"/>
        <v>258</v>
      </c>
      <c r="M122" s="20"/>
      <c r="N122" s="53">
        <f>('Data Sheet'!AI121/'Data Sheet'!AE121)^(1/5)-1</f>
        <v>4.3851308492369068E-2</v>
      </c>
      <c r="O122" s="58">
        <f t="shared" si="15"/>
        <v>274</v>
      </c>
      <c r="P122" s="8"/>
      <c r="Q122" s="53">
        <f>('Data Sheet'!AT121/'Data Sheet'!AP121)^(1/5)-1</f>
        <v>-1.5625612589060367E-2</v>
      </c>
      <c r="R122" s="54">
        <f t="shared" si="16"/>
        <v>310</v>
      </c>
      <c r="S122" s="20"/>
      <c r="T122" s="62">
        <f>AVERAGE('Data Sheet'!AZ121:BD121)</f>
        <v>102747.8</v>
      </c>
      <c r="U122" s="66">
        <f t="shared" si="17"/>
        <v>329</v>
      </c>
      <c r="V122" s="21"/>
      <c r="W122" s="53">
        <f>('Data Sheet'!BD121/'Data Sheet'!AZ121)^(1/5)-1</f>
        <v>-1.4215390579428444E-3</v>
      </c>
      <c r="X122" s="54">
        <f t="shared" si="18"/>
        <v>290</v>
      </c>
      <c r="Y122" s="20"/>
      <c r="Z122" s="47">
        <f>AVERAGE('Data Sheet'!BK121:BO121)</f>
        <v>737.71862875632667</v>
      </c>
      <c r="AA122" s="48">
        <f t="shared" si="19"/>
        <v>346</v>
      </c>
      <c r="AB122" s="5"/>
      <c r="AC122" s="53">
        <f>('Data Sheet'!BZ121/'Data Sheet'!BV121)^(1/5)-1</f>
        <v>2.21826941704375E-2</v>
      </c>
      <c r="AD122" s="54">
        <f t="shared" si="20"/>
        <v>266</v>
      </c>
      <c r="AE122" s="64"/>
      <c r="AF122" s="47">
        <f>'Data Sheet'!BZ121</f>
        <v>38326</v>
      </c>
      <c r="AG122" s="48">
        <f t="shared" si="21"/>
        <v>333</v>
      </c>
      <c r="AH122" s="9"/>
      <c r="AI122" s="68">
        <f>AVERAGE('Helper Sheet'!C120:L120)</f>
        <v>29.625</v>
      </c>
      <c r="AJ122" s="9">
        <f t="shared" si="22"/>
        <v>341</v>
      </c>
      <c r="AK122" s="71">
        <f t="shared" si="23"/>
        <v>331</v>
      </c>
      <c r="AL122" s="7"/>
      <c r="AN122" s="7"/>
      <c r="AO122" s="7"/>
      <c r="AP122" s="13"/>
    </row>
    <row r="123" spans="2:42" x14ac:dyDescent="0.25">
      <c r="B123" t="s">
        <v>131</v>
      </c>
      <c r="C123" s="9" t="s">
        <v>451</v>
      </c>
      <c r="E123" s="47">
        <f>AVERAGE('Data Sheet'!O122:S122)</f>
        <v>1090116430.2</v>
      </c>
      <c r="F123" s="48">
        <f t="shared" si="12"/>
        <v>126</v>
      </c>
      <c r="G123" s="5"/>
      <c r="H123" s="53">
        <f>('Data Sheet'!S122/'Data Sheet'!O122)^(1/5)-1</f>
        <v>7.2327330691877023E-2</v>
      </c>
      <c r="I123" s="54">
        <f t="shared" si="13"/>
        <v>56</v>
      </c>
      <c r="J123" s="20"/>
      <c r="K123" s="53">
        <f>('Data Sheet'!N122/'Data Sheet'!E122)^(1/10)-1</f>
        <v>8.551731380633143E-2</v>
      </c>
      <c r="L123" s="54">
        <f t="shared" si="14"/>
        <v>106</v>
      </c>
      <c r="M123" s="20"/>
      <c r="N123" s="53">
        <f>('Data Sheet'!AI122/'Data Sheet'!AE122)^(1/5)-1</f>
        <v>6.7163196366401223E-2</v>
      </c>
      <c r="O123" s="58">
        <f t="shared" si="15"/>
        <v>39</v>
      </c>
      <c r="P123" s="8"/>
      <c r="Q123" s="53">
        <f>('Data Sheet'!AT122/'Data Sheet'!AP122)^(1/5)-1</f>
        <v>4.8486116755506181E-3</v>
      </c>
      <c r="R123" s="54">
        <f t="shared" si="16"/>
        <v>62</v>
      </c>
      <c r="S123" s="20"/>
      <c r="T123" s="62">
        <f>AVERAGE('Data Sheet'!AZ122:BD122)</f>
        <v>323799</v>
      </c>
      <c r="U123" s="66">
        <f t="shared" si="17"/>
        <v>151</v>
      </c>
      <c r="V123" s="21"/>
      <c r="W123" s="53">
        <f>('Data Sheet'!BD122/'Data Sheet'!AZ122)^(1/5)-1</f>
        <v>8.1543516489301915E-3</v>
      </c>
      <c r="X123" s="54">
        <f t="shared" si="18"/>
        <v>94</v>
      </c>
      <c r="Y123" s="20"/>
      <c r="Z123" s="47">
        <f>AVERAGE('Data Sheet'!BK122:BO122)</f>
        <v>2227.5693402207444</v>
      </c>
      <c r="AA123" s="48">
        <f t="shared" si="19"/>
        <v>126</v>
      </c>
      <c r="AB123" s="5"/>
      <c r="AC123" s="53">
        <f>('Data Sheet'!BZ122/'Data Sheet'!BV122)^(1/5)-1</f>
        <v>3.0697852221194255E-2</v>
      </c>
      <c r="AD123" s="54">
        <f t="shared" si="20"/>
        <v>61</v>
      </c>
      <c r="AE123" s="64"/>
      <c r="AF123" s="47">
        <f>'Data Sheet'!BZ122</f>
        <v>44880</v>
      </c>
      <c r="AG123" s="48">
        <f t="shared" si="21"/>
        <v>230</v>
      </c>
      <c r="AH123" s="9"/>
      <c r="AI123" s="68">
        <f>AVERAGE('Helper Sheet'!C121:L121)</f>
        <v>10.809999999999999</v>
      </c>
      <c r="AJ123" s="9">
        <f t="shared" si="22"/>
        <v>63</v>
      </c>
      <c r="AK123" s="71">
        <f t="shared" si="23"/>
        <v>62</v>
      </c>
      <c r="AL123" s="7"/>
      <c r="AN123" s="7"/>
      <c r="AO123" s="7"/>
      <c r="AP123" s="13"/>
    </row>
    <row r="124" spans="2:42" x14ac:dyDescent="0.25">
      <c r="B124" t="s">
        <v>132</v>
      </c>
      <c r="C124" s="9" t="s">
        <v>454</v>
      </c>
      <c r="E124" s="47">
        <f>AVERAGE('Data Sheet'!O123:S123)</f>
        <v>902423739.79999995</v>
      </c>
      <c r="F124" s="48">
        <f t="shared" si="12"/>
        <v>150</v>
      </c>
      <c r="G124" s="5"/>
      <c r="H124" s="53">
        <f>('Data Sheet'!S123/'Data Sheet'!O123)^(1/5)-1</f>
        <v>8.5719014350837508E-2</v>
      </c>
      <c r="I124" s="54">
        <f t="shared" si="13"/>
        <v>13</v>
      </c>
      <c r="J124" s="20"/>
      <c r="K124" s="53">
        <f>('Data Sheet'!N123/'Data Sheet'!E123)^(1/10)-1</f>
        <v>0.13625347748577332</v>
      </c>
      <c r="L124" s="54">
        <f t="shared" si="14"/>
        <v>32</v>
      </c>
      <c r="M124" s="20"/>
      <c r="N124" s="53">
        <f>('Data Sheet'!AI123/'Data Sheet'!AE123)^(1/5)-1</f>
        <v>4.7273747479750439E-2</v>
      </c>
      <c r="O124" s="58">
        <f t="shared" si="15"/>
        <v>216</v>
      </c>
      <c r="P124" s="8"/>
      <c r="Q124" s="53">
        <f>('Data Sheet'!AT123/'Data Sheet'!AP123)^(1/5)-1</f>
        <v>9.2503486036850102E-3</v>
      </c>
      <c r="R124" s="54">
        <f t="shared" si="16"/>
        <v>32</v>
      </c>
      <c r="S124" s="20"/>
      <c r="T124" s="62">
        <f>AVERAGE('Data Sheet'!AZ123:BD123)</f>
        <v>198667.2</v>
      </c>
      <c r="U124" s="66">
        <f t="shared" si="17"/>
        <v>217</v>
      </c>
      <c r="V124" s="21"/>
      <c r="W124" s="53">
        <f>('Data Sheet'!BD123/'Data Sheet'!AZ123)^(1/5)-1</f>
        <v>1.2377742956536375E-2</v>
      </c>
      <c r="X124" s="54">
        <f t="shared" si="18"/>
        <v>52</v>
      </c>
      <c r="Y124" s="20"/>
      <c r="Z124" s="47">
        <f>AVERAGE('Data Sheet'!BK123:BO123)</f>
        <v>1965.19833160146</v>
      </c>
      <c r="AA124" s="48">
        <f t="shared" si="19"/>
        <v>163</v>
      </c>
      <c r="AB124" s="5"/>
      <c r="AC124" s="53">
        <f>('Data Sheet'!BZ123/'Data Sheet'!BV123)^(1/5)-1</f>
        <v>3.1601704933798658E-2</v>
      </c>
      <c r="AD124" s="54">
        <f t="shared" si="20"/>
        <v>48</v>
      </c>
      <c r="AE124" s="64"/>
      <c r="AF124" s="47">
        <f>'Data Sheet'!BZ123</f>
        <v>45576</v>
      </c>
      <c r="AG124" s="48">
        <f t="shared" si="21"/>
        <v>214</v>
      </c>
      <c r="AH124" s="9"/>
      <c r="AI124" s="68">
        <f>AVERAGE('Helper Sheet'!C122:L122)</f>
        <v>11.540000000000001</v>
      </c>
      <c r="AJ124" s="9">
        <f t="shared" si="22"/>
        <v>70</v>
      </c>
      <c r="AK124" s="71">
        <f t="shared" si="23"/>
        <v>68</v>
      </c>
      <c r="AL124" s="7"/>
      <c r="AN124" s="7"/>
      <c r="AO124" s="7"/>
      <c r="AP124" s="13"/>
    </row>
    <row r="125" spans="2:42" x14ac:dyDescent="0.25">
      <c r="B125" t="s">
        <v>134</v>
      </c>
      <c r="C125" s="9" t="s">
        <v>494</v>
      </c>
      <c r="E125" s="47">
        <f>AVERAGE('Data Sheet'!O124:S124)</f>
        <v>234996723.80000001</v>
      </c>
      <c r="F125" s="48">
        <f t="shared" si="12"/>
        <v>311</v>
      </c>
      <c r="G125" s="5"/>
      <c r="H125" s="53">
        <f>('Data Sheet'!S124/'Data Sheet'!O124)^(1/5)-1</f>
        <v>8.5654885630726874E-2</v>
      </c>
      <c r="I125" s="54">
        <f t="shared" si="13"/>
        <v>14</v>
      </c>
      <c r="J125" s="20"/>
      <c r="K125" s="53">
        <f>('Data Sheet'!N124/'Data Sheet'!E124)^(1/10)-1</f>
        <v>2.6790230942989046E-2</v>
      </c>
      <c r="L125" s="54">
        <f t="shared" si="14"/>
        <v>255</v>
      </c>
      <c r="M125" s="20"/>
      <c r="N125" s="53">
        <f>('Data Sheet'!AI124/'Data Sheet'!AE124)^(1/5)-1</f>
        <v>7.7292253358844265E-2</v>
      </c>
      <c r="O125" s="58">
        <f t="shared" si="15"/>
        <v>19</v>
      </c>
      <c r="P125" s="8"/>
      <c r="Q125" s="53">
        <f>('Data Sheet'!AT124/'Data Sheet'!AP124)^(1/5)-1</f>
        <v>-2.2618703997800194E-2</v>
      </c>
      <c r="R125" s="54">
        <f t="shared" si="16"/>
        <v>339</v>
      </c>
      <c r="S125" s="20"/>
      <c r="T125" s="62">
        <f>AVERAGE('Data Sheet'!AZ124:BD124)</f>
        <v>125892</v>
      </c>
      <c r="U125" s="66">
        <f t="shared" si="17"/>
        <v>303</v>
      </c>
      <c r="V125" s="21"/>
      <c r="W125" s="53">
        <f>('Data Sheet'!BD124/'Data Sheet'!AZ124)^(1/5)-1</f>
        <v>-2.4084278631710809E-3</v>
      </c>
      <c r="X125" s="54">
        <f t="shared" si="18"/>
        <v>304</v>
      </c>
      <c r="Y125" s="20"/>
      <c r="Z125" s="47">
        <f>AVERAGE('Data Sheet'!BK124:BO124)</f>
        <v>1216.1881767001753</v>
      </c>
      <c r="AA125" s="48">
        <f t="shared" si="19"/>
        <v>313</v>
      </c>
      <c r="AB125" s="5"/>
      <c r="AC125" s="53">
        <f>('Data Sheet'!BZ124/'Data Sheet'!BV124)^(1/5)-1</f>
        <v>3.3279682498034591E-2</v>
      </c>
      <c r="AD125" s="54">
        <f t="shared" si="20"/>
        <v>35</v>
      </c>
      <c r="AE125" s="64"/>
      <c r="AF125" s="47">
        <f>'Data Sheet'!BZ124</f>
        <v>48823</v>
      </c>
      <c r="AG125" s="48">
        <f t="shared" si="21"/>
        <v>152</v>
      </c>
      <c r="AH125" s="9"/>
      <c r="AI125" s="68">
        <f>AVERAGE('Helper Sheet'!C123:L123)</f>
        <v>25.830000000000002</v>
      </c>
      <c r="AJ125" s="9">
        <f t="shared" si="22"/>
        <v>305</v>
      </c>
      <c r="AK125" s="71">
        <f t="shared" si="23"/>
        <v>296</v>
      </c>
      <c r="AL125" s="7"/>
      <c r="AN125" s="7"/>
      <c r="AO125" s="7"/>
      <c r="AP125" s="13"/>
    </row>
    <row r="126" spans="2:42" x14ac:dyDescent="0.25">
      <c r="B126" t="s">
        <v>135</v>
      </c>
      <c r="C126" s="9" t="s">
        <v>453</v>
      </c>
      <c r="E126" s="47">
        <f>AVERAGE('Data Sheet'!O125:S125)</f>
        <v>254309816.59999999</v>
      </c>
      <c r="F126" s="48">
        <f t="shared" si="12"/>
        <v>302</v>
      </c>
      <c r="G126" s="5"/>
      <c r="H126" s="53">
        <f>('Data Sheet'!S125/'Data Sheet'!O125)^(1/5)-1</f>
        <v>6.3474725148729094E-2</v>
      </c>
      <c r="I126" s="54">
        <f t="shared" si="13"/>
        <v>136</v>
      </c>
      <c r="J126" s="20"/>
      <c r="K126" s="53">
        <f>('Data Sheet'!N125/'Data Sheet'!E125)^(1/10)-1</f>
        <v>4.5549920503714425E-2</v>
      </c>
      <c r="L126" s="54">
        <f t="shared" si="14"/>
        <v>204</v>
      </c>
      <c r="M126" s="20"/>
      <c r="N126" s="53">
        <f>('Data Sheet'!AI125/'Data Sheet'!AE125)^(1/5)-1</f>
        <v>4.6680673066195055E-2</v>
      </c>
      <c r="O126" s="58">
        <f t="shared" si="15"/>
        <v>228</v>
      </c>
      <c r="P126" s="8"/>
      <c r="Q126" s="53">
        <f>('Data Sheet'!AT125/'Data Sheet'!AP125)^(1/5)-1</f>
        <v>-1.9531880099246779E-2</v>
      </c>
      <c r="R126" s="54">
        <f t="shared" si="16"/>
        <v>330</v>
      </c>
      <c r="S126" s="20"/>
      <c r="T126" s="62">
        <f>AVERAGE('Data Sheet'!AZ125:BD125)</f>
        <v>123602.6</v>
      </c>
      <c r="U126" s="66">
        <f t="shared" si="17"/>
        <v>305</v>
      </c>
      <c r="V126" s="21"/>
      <c r="W126" s="53">
        <f>('Data Sheet'!BD125/'Data Sheet'!AZ125)^(1/5)-1</f>
        <v>-1.9554864144037953E-3</v>
      </c>
      <c r="X126" s="54">
        <f t="shared" si="18"/>
        <v>295</v>
      </c>
      <c r="Y126" s="20"/>
      <c r="Z126" s="47">
        <f>AVERAGE('Data Sheet'!BK125:BO125)</f>
        <v>1504.5585333647498</v>
      </c>
      <c r="AA126" s="48">
        <f t="shared" si="19"/>
        <v>259</v>
      </c>
      <c r="AB126" s="5"/>
      <c r="AC126" s="53">
        <f>('Data Sheet'!BZ125/'Data Sheet'!BV125)^(1/5)-1</f>
        <v>2.3641962039971043E-2</v>
      </c>
      <c r="AD126" s="54">
        <f t="shared" si="20"/>
        <v>239</v>
      </c>
      <c r="AE126" s="64"/>
      <c r="AF126" s="47">
        <f>'Data Sheet'!BZ125</f>
        <v>39894</v>
      </c>
      <c r="AG126" s="48">
        <f t="shared" si="21"/>
        <v>317</v>
      </c>
      <c r="AH126" s="9"/>
      <c r="AI126" s="68">
        <f>AVERAGE('Helper Sheet'!C124:L124)</f>
        <v>28.395</v>
      </c>
      <c r="AJ126" s="9">
        <f t="shared" si="22"/>
        <v>331</v>
      </c>
      <c r="AK126" s="71">
        <f t="shared" si="23"/>
        <v>321</v>
      </c>
      <c r="AL126" s="7"/>
      <c r="AN126" s="7"/>
      <c r="AO126" s="7"/>
      <c r="AP126" s="13"/>
    </row>
    <row r="127" spans="2:42" x14ac:dyDescent="0.25">
      <c r="B127" t="s">
        <v>136</v>
      </c>
      <c r="C127" s="9" t="s">
        <v>535</v>
      </c>
      <c r="E127" s="47">
        <f>AVERAGE('Data Sheet'!O126:S126)</f>
        <v>406388221.39999998</v>
      </c>
      <c r="F127" s="48">
        <f t="shared" si="12"/>
        <v>249</v>
      </c>
      <c r="G127" s="5"/>
      <c r="H127" s="53">
        <f>('Data Sheet'!S126/'Data Sheet'!O126)^(1/5)-1</f>
        <v>7.5234409631175669E-2</v>
      </c>
      <c r="I127" s="54">
        <f t="shared" si="13"/>
        <v>38</v>
      </c>
      <c r="J127" s="20"/>
      <c r="K127" s="53">
        <f>('Data Sheet'!N126/'Data Sheet'!E126)^(1/10)-1</f>
        <v>1.6286656407972444E-2</v>
      </c>
      <c r="L127" s="54">
        <f t="shared" si="14"/>
        <v>276</v>
      </c>
      <c r="M127" s="20"/>
      <c r="N127" s="53">
        <f>('Data Sheet'!AI126/'Data Sheet'!AE126)^(1/5)-1</f>
        <v>6.1904108309728034E-2</v>
      </c>
      <c r="O127" s="58">
        <f t="shared" si="15"/>
        <v>68</v>
      </c>
      <c r="P127" s="8"/>
      <c r="Q127" s="53">
        <f>('Data Sheet'!AT126/'Data Sheet'!AP126)^(1/5)-1</f>
        <v>-1.5412010861141523E-2</v>
      </c>
      <c r="R127" s="54">
        <f t="shared" si="16"/>
        <v>308</v>
      </c>
      <c r="S127" s="20"/>
      <c r="T127" s="62">
        <f>AVERAGE('Data Sheet'!AZ126:BD126)</f>
        <v>101745.4</v>
      </c>
      <c r="U127" s="66">
        <f t="shared" si="17"/>
        <v>332</v>
      </c>
      <c r="V127" s="21"/>
      <c r="W127" s="53">
        <f>('Data Sheet'!BD126/'Data Sheet'!AZ126)^(1/5)-1</f>
        <v>-2.0387529490271117E-3</v>
      </c>
      <c r="X127" s="54">
        <f t="shared" si="18"/>
        <v>297</v>
      </c>
      <c r="Y127" s="20"/>
      <c r="Z127" s="47">
        <f>AVERAGE('Data Sheet'!BK126:BO126)</f>
        <v>3400.2663079319791</v>
      </c>
      <c r="AA127" s="48">
        <f t="shared" si="19"/>
        <v>36</v>
      </c>
      <c r="AB127" s="5"/>
      <c r="AC127" s="53">
        <f>('Data Sheet'!BZ126/'Data Sheet'!BV126)^(1/5)-1</f>
        <v>2.2642191698792891E-2</v>
      </c>
      <c r="AD127" s="54">
        <f t="shared" si="20"/>
        <v>259</v>
      </c>
      <c r="AE127" s="64"/>
      <c r="AF127" s="47">
        <f>'Data Sheet'!BZ126</f>
        <v>51950</v>
      </c>
      <c r="AG127" s="48">
        <f t="shared" si="21"/>
        <v>112</v>
      </c>
      <c r="AH127" s="9"/>
      <c r="AI127" s="68">
        <f>AVERAGE('Helper Sheet'!C125:L125)</f>
        <v>24.880000000000003</v>
      </c>
      <c r="AJ127" s="9">
        <f t="shared" si="22"/>
        <v>297</v>
      </c>
      <c r="AK127" s="71">
        <f t="shared" si="23"/>
        <v>288</v>
      </c>
      <c r="AL127" s="7"/>
      <c r="AN127" s="7"/>
      <c r="AO127" s="7"/>
      <c r="AP127" s="13"/>
    </row>
    <row r="128" spans="2:42" x14ac:dyDescent="0.25">
      <c r="B128" t="s">
        <v>137</v>
      </c>
      <c r="C128" s="9" t="s">
        <v>455</v>
      </c>
      <c r="E128" s="47">
        <f>AVERAGE('Data Sheet'!O127:S127)</f>
        <v>597213872.39999998</v>
      </c>
      <c r="F128" s="48">
        <f t="shared" si="12"/>
        <v>201</v>
      </c>
      <c r="G128" s="5"/>
      <c r="H128" s="53">
        <f>('Data Sheet'!S127/'Data Sheet'!O127)^(1/5)-1</f>
        <v>6.9017549350912422E-2</v>
      </c>
      <c r="I128" s="54">
        <f t="shared" si="13"/>
        <v>78</v>
      </c>
      <c r="J128" s="20"/>
      <c r="K128" s="53">
        <f>('Data Sheet'!N127/'Data Sheet'!E127)^(1/10)-1</f>
        <v>7.8178753653275646E-2</v>
      </c>
      <c r="L128" s="54">
        <f t="shared" si="14"/>
        <v>127</v>
      </c>
      <c r="M128" s="20"/>
      <c r="N128" s="53">
        <f>('Data Sheet'!AI127/'Data Sheet'!AE127)^(1/5)-1</f>
        <v>6.3020596629670633E-2</v>
      </c>
      <c r="O128" s="58">
        <f t="shared" si="15"/>
        <v>56</v>
      </c>
      <c r="P128" s="8"/>
      <c r="Q128" s="53">
        <f>('Data Sheet'!AT127/'Data Sheet'!AP127)^(1/5)-1</f>
        <v>7.9434489850718215E-3</v>
      </c>
      <c r="R128" s="54">
        <f t="shared" si="16"/>
        <v>41</v>
      </c>
      <c r="S128" s="20"/>
      <c r="T128" s="62">
        <f>AVERAGE('Data Sheet'!AZ127:BD127)</f>
        <v>151218.4</v>
      </c>
      <c r="U128" s="66">
        <f t="shared" si="17"/>
        <v>266</v>
      </c>
      <c r="V128" s="21"/>
      <c r="W128" s="53">
        <f>('Data Sheet'!BD127/'Data Sheet'!AZ127)^(1/5)-1</f>
        <v>8.2204299926602609E-3</v>
      </c>
      <c r="X128" s="54">
        <f t="shared" si="18"/>
        <v>93</v>
      </c>
      <c r="Y128" s="20"/>
      <c r="Z128" s="47">
        <f>AVERAGE('Data Sheet'!BK127:BO127)</f>
        <v>2020.9658881396067</v>
      </c>
      <c r="AA128" s="48">
        <f t="shared" si="19"/>
        <v>159</v>
      </c>
      <c r="AB128" s="5"/>
      <c r="AC128" s="53">
        <f>('Data Sheet'!BZ127/'Data Sheet'!BV127)^(1/5)-1</f>
        <v>2.7489328925245582E-2</v>
      </c>
      <c r="AD128" s="54">
        <f t="shared" si="20"/>
        <v>125</v>
      </c>
      <c r="AE128" s="64"/>
      <c r="AF128" s="47">
        <f>'Data Sheet'!BZ127</f>
        <v>46719</v>
      </c>
      <c r="AG128" s="48">
        <f t="shared" si="21"/>
        <v>192</v>
      </c>
      <c r="AH128" s="9"/>
      <c r="AI128" s="68">
        <f>AVERAGE('Helper Sheet'!C126:L126)</f>
        <v>14.495000000000001</v>
      </c>
      <c r="AJ128" s="9">
        <f t="shared" si="22"/>
        <v>118</v>
      </c>
      <c r="AK128" s="71">
        <f t="shared" si="23"/>
        <v>113</v>
      </c>
      <c r="AL128" s="7"/>
      <c r="AN128" s="7"/>
      <c r="AO128" s="7"/>
      <c r="AP128" s="13"/>
    </row>
    <row r="129" spans="2:42" x14ac:dyDescent="0.25">
      <c r="B129" t="s">
        <v>138</v>
      </c>
      <c r="C129" s="9" t="s">
        <v>500</v>
      </c>
      <c r="E129" s="47">
        <f>AVERAGE('Data Sheet'!O128:S128)</f>
        <v>1006048870.6</v>
      </c>
      <c r="F129" s="48">
        <f t="shared" si="12"/>
        <v>135</v>
      </c>
      <c r="G129" s="5"/>
      <c r="H129" s="53">
        <f>('Data Sheet'!S128/'Data Sheet'!O128)^(1/5)-1</f>
        <v>4.6743293735518554E-2</v>
      </c>
      <c r="I129" s="54">
        <f t="shared" si="13"/>
        <v>325</v>
      </c>
      <c r="J129" s="20"/>
      <c r="K129" s="53">
        <f>('Data Sheet'!N128/'Data Sheet'!E128)^(1/10)-1</f>
        <v>6.1139178406592887E-2</v>
      </c>
      <c r="L129" s="54">
        <f t="shared" si="14"/>
        <v>166</v>
      </c>
      <c r="M129" s="20"/>
      <c r="N129" s="53">
        <f>('Data Sheet'!AI128/'Data Sheet'!AE128)^(1/5)-1</f>
        <v>5.475845576170002E-2</v>
      </c>
      <c r="O129" s="58">
        <f t="shared" si="15"/>
        <v>114</v>
      </c>
      <c r="P129" s="8"/>
      <c r="Q129" s="53">
        <f>('Data Sheet'!AT128/'Data Sheet'!AP128)^(1/5)-1</f>
        <v>-8.9665967709210426E-3</v>
      </c>
      <c r="R129" s="54">
        <f t="shared" si="16"/>
        <v>240</v>
      </c>
      <c r="S129" s="20"/>
      <c r="T129" s="62">
        <f>AVERAGE('Data Sheet'!AZ128:BD128)</f>
        <v>1062392.3999999999</v>
      </c>
      <c r="U129" s="66">
        <f t="shared" si="17"/>
        <v>52</v>
      </c>
      <c r="V129" s="21"/>
      <c r="W129" s="53">
        <f>('Data Sheet'!BD128/'Data Sheet'!AZ128)^(1/5)-1</f>
        <v>6.150277415838179E-3</v>
      </c>
      <c r="X129" s="54">
        <f t="shared" si="18"/>
        <v>130</v>
      </c>
      <c r="Y129" s="20"/>
      <c r="Z129" s="47">
        <f>AVERAGE('Data Sheet'!BK128:BO128)</f>
        <v>1248.0349960779931</v>
      </c>
      <c r="AA129" s="48">
        <f t="shared" si="19"/>
        <v>308</v>
      </c>
      <c r="AB129" s="5"/>
      <c r="AC129" s="53">
        <f>('Data Sheet'!BZ128/'Data Sheet'!BV128)^(1/5)-1</f>
        <v>1.8957956383009122E-2</v>
      </c>
      <c r="AD129" s="54">
        <f t="shared" si="20"/>
        <v>315</v>
      </c>
      <c r="AE129" s="64"/>
      <c r="AF129" s="47">
        <f>'Data Sheet'!BZ128</f>
        <v>50330</v>
      </c>
      <c r="AG129" s="48">
        <f t="shared" si="21"/>
        <v>128</v>
      </c>
      <c r="AH129" s="9"/>
      <c r="AI129" s="68">
        <f>AVERAGE('Helper Sheet'!C127:L127)</f>
        <v>16.045000000000002</v>
      </c>
      <c r="AJ129" s="9">
        <f t="shared" si="22"/>
        <v>148</v>
      </c>
      <c r="AK129" s="71">
        <f t="shared" si="23"/>
        <v>143</v>
      </c>
      <c r="AL129" s="7"/>
      <c r="AN129" s="7"/>
      <c r="AO129" s="7"/>
      <c r="AP129" s="13"/>
    </row>
    <row r="130" spans="2:42" x14ac:dyDescent="0.25">
      <c r="B130" t="s">
        <v>139</v>
      </c>
      <c r="C130" s="9" t="s">
        <v>507</v>
      </c>
      <c r="E130" s="47">
        <f>AVERAGE('Data Sheet'!O129:S129)</f>
        <v>251073668.40000001</v>
      </c>
      <c r="F130" s="48">
        <f t="shared" si="12"/>
        <v>304</v>
      </c>
      <c r="G130" s="5"/>
      <c r="H130" s="53">
        <f>('Data Sheet'!S129/'Data Sheet'!O129)^(1/5)-1</f>
        <v>7.5996508171541022E-2</v>
      </c>
      <c r="I130" s="54">
        <f t="shared" si="13"/>
        <v>34</v>
      </c>
      <c r="J130" s="20"/>
      <c r="K130" s="53">
        <f>('Data Sheet'!N129/'Data Sheet'!E129)^(1/10)-1</f>
        <v>8.6316208635899505E-2</v>
      </c>
      <c r="L130" s="54">
        <f t="shared" si="14"/>
        <v>101</v>
      </c>
      <c r="M130" s="20"/>
      <c r="N130" s="53">
        <f>('Data Sheet'!AI129/'Data Sheet'!AE129)^(1/5)-1</f>
        <v>5.5961073071909784E-2</v>
      </c>
      <c r="O130" s="58">
        <f t="shared" si="15"/>
        <v>101</v>
      </c>
      <c r="P130" s="8"/>
      <c r="Q130" s="53">
        <f>('Data Sheet'!AT129/'Data Sheet'!AP129)^(1/5)-1</f>
        <v>-5.5359193359938441E-3</v>
      </c>
      <c r="R130" s="54">
        <f t="shared" si="16"/>
        <v>186</v>
      </c>
      <c r="S130" s="20"/>
      <c r="T130" s="62">
        <f>AVERAGE('Data Sheet'!AZ129:BD129)</f>
        <v>81625.399999999994</v>
      </c>
      <c r="U130" s="66">
        <f t="shared" si="17"/>
        <v>347</v>
      </c>
      <c r="V130" s="21"/>
      <c r="W130" s="53">
        <f>('Data Sheet'!BD129/'Data Sheet'!AZ129)^(1/5)-1</f>
        <v>-1.2537811931045972E-3</v>
      </c>
      <c r="X130" s="54">
        <f t="shared" si="18"/>
        <v>283</v>
      </c>
      <c r="Y130" s="20"/>
      <c r="Z130" s="47">
        <f>AVERAGE('Data Sheet'!BK129:BO129)</f>
        <v>1778.4904602665251</v>
      </c>
      <c r="AA130" s="48">
        <f t="shared" si="19"/>
        <v>193</v>
      </c>
      <c r="AB130" s="5"/>
      <c r="AC130" s="53">
        <f>('Data Sheet'!BZ129/'Data Sheet'!BV129)^(1/5)-1</f>
        <v>2.7938578884334264E-2</v>
      </c>
      <c r="AD130" s="54">
        <f t="shared" si="20"/>
        <v>119</v>
      </c>
      <c r="AE130" s="64"/>
      <c r="AF130" s="47">
        <f>'Data Sheet'!BZ129</f>
        <v>49803</v>
      </c>
      <c r="AG130" s="48">
        <f t="shared" si="21"/>
        <v>132</v>
      </c>
      <c r="AH130" s="9"/>
      <c r="AI130" s="68">
        <f>AVERAGE('Helper Sheet'!C128:L128)</f>
        <v>23.35</v>
      </c>
      <c r="AJ130" s="9">
        <f t="shared" si="22"/>
        <v>278</v>
      </c>
      <c r="AK130" s="71">
        <f t="shared" si="23"/>
        <v>269</v>
      </c>
      <c r="AL130" s="7"/>
      <c r="AN130" s="7"/>
      <c r="AO130" s="7"/>
      <c r="AP130" s="13"/>
    </row>
    <row r="131" spans="2:42" x14ac:dyDescent="0.25">
      <c r="B131" t="s">
        <v>140</v>
      </c>
      <c r="C131" s="9" t="s">
        <v>455</v>
      </c>
      <c r="E131" s="47">
        <f>AVERAGE('Data Sheet'!O130:S130)</f>
        <v>1613388689</v>
      </c>
      <c r="F131" s="48">
        <f t="shared" si="12"/>
        <v>93</v>
      </c>
      <c r="G131" s="5"/>
      <c r="H131" s="53">
        <f>('Data Sheet'!S130/'Data Sheet'!O130)^(1/5)-1</f>
        <v>7.8447126712805959E-2</v>
      </c>
      <c r="I131" s="54">
        <f t="shared" si="13"/>
        <v>27</v>
      </c>
      <c r="J131" s="20"/>
      <c r="K131" s="53">
        <f>('Data Sheet'!N130/'Data Sheet'!E130)^(1/10)-1</f>
        <v>0.17640730646058156</v>
      </c>
      <c r="L131" s="54">
        <f t="shared" si="14"/>
        <v>6</v>
      </c>
      <c r="M131" s="20"/>
      <c r="N131" s="53">
        <f>('Data Sheet'!AI130/'Data Sheet'!AE130)^(1/5)-1</f>
        <v>5.8791726731526106E-2</v>
      </c>
      <c r="O131" s="58">
        <f t="shared" si="15"/>
        <v>79</v>
      </c>
      <c r="P131" s="8"/>
      <c r="Q131" s="53">
        <f>('Data Sheet'!AT130/'Data Sheet'!AP130)^(1/5)-1</f>
        <v>1.7534687857175379E-2</v>
      </c>
      <c r="R131" s="54">
        <f t="shared" si="16"/>
        <v>9</v>
      </c>
      <c r="S131" s="20"/>
      <c r="T131" s="62">
        <f>AVERAGE('Data Sheet'!AZ130:BD130)</f>
        <v>305344.59999999998</v>
      </c>
      <c r="U131" s="66">
        <f t="shared" si="17"/>
        <v>161</v>
      </c>
      <c r="V131" s="21"/>
      <c r="W131" s="53">
        <f>('Data Sheet'!BD130/'Data Sheet'!AZ130)^(1/5)-1</f>
        <v>2.5705253142005891E-2</v>
      </c>
      <c r="X131" s="54">
        <f t="shared" si="18"/>
        <v>3</v>
      </c>
      <c r="Y131" s="20"/>
      <c r="Z131" s="47">
        <f>AVERAGE('Data Sheet'!BK130:BO130)</f>
        <v>2856.1580244231232</v>
      </c>
      <c r="AA131" s="48">
        <f t="shared" si="19"/>
        <v>61</v>
      </c>
      <c r="AB131" s="5"/>
      <c r="AC131" s="53">
        <f>('Data Sheet'!BZ130/'Data Sheet'!BV130)^(1/5)-1</f>
        <v>2.7057903165407016E-2</v>
      </c>
      <c r="AD131" s="54">
        <f t="shared" si="20"/>
        <v>142</v>
      </c>
      <c r="AE131" s="64"/>
      <c r="AF131" s="47">
        <f>'Data Sheet'!BZ130</f>
        <v>50198</v>
      </c>
      <c r="AG131" s="48">
        <f t="shared" si="21"/>
        <v>129</v>
      </c>
      <c r="AH131" s="9"/>
      <c r="AI131" s="68">
        <f>AVERAGE('Helper Sheet'!C129:L129)</f>
        <v>7.0299999999999994</v>
      </c>
      <c r="AJ131" s="9">
        <f t="shared" si="22"/>
        <v>24</v>
      </c>
      <c r="AK131" s="71">
        <f t="shared" si="23"/>
        <v>23</v>
      </c>
      <c r="AL131" s="7"/>
      <c r="AN131" s="7"/>
      <c r="AO131" s="7"/>
      <c r="AP131" s="13"/>
    </row>
    <row r="132" spans="2:42" x14ac:dyDescent="0.25">
      <c r="B132" t="s">
        <v>141</v>
      </c>
      <c r="C132" s="9" t="s">
        <v>501</v>
      </c>
      <c r="E132" s="47">
        <f>AVERAGE('Data Sheet'!O131:S131)</f>
        <v>734203438.39999998</v>
      </c>
      <c r="F132" s="48">
        <f t="shared" si="12"/>
        <v>173</v>
      </c>
      <c r="G132" s="5"/>
      <c r="H132" s="53">
        <f>('Data Sheet'!S131/'Data Sheet'!O131)^(1/5)-1</f>
        <v>5.5765122807747147E-2</v>
      </c>
      <c r="I132" s="54">
        <f t="shared" si="13"/>
        <v>232</v>
      </c>
      <c r="J132" s="20"/>
      <c r="K132" s="53">
        <f>('Data Sheet'!N131/'Data Sheet'!E131)^(1/10)-1</f>
        <v>1.2124907878495517E-2</v>
      </c>
      <c r="L132" s="54">
        <f t="shared" si="14"/>
        <v>286</v>
      </c>
      <c r="M132" s="20"/>
      <c r="N132" s="53">
        <f>('Data Sheet'!AI131/'Data Sheet'!AE131)^(1/5)-1</f>
        <v>5.2145121500170033E-2</v>
      </c>
      <c r="O132" s="58">
        <f t="shared" si="15"/>
        <v>145</v>
      </c>
      <c r="P132" s="8"/>
      <c r="Q132" s="53">
        <f>('Data Sheet'!AT131/'Data Sheet'!AP131)^(1/5)-1</f>
        <v>-6.4198290238849376E-3</v>
      </c>
      <c r="R132" s="54">
        <f t="shared" si="16"/>
        <v>201</v>
      </c>
      <c r="S132" s="20"/>
      <c r="T132" s="62">
        <f>AVERAGE('Data Sheet'!AZ131:BD131)</f>
        <v>319401</v>
      </c>
      <c r="U132" s="66">
        <f t="shared" si="17"/>
        <v>155</v>
      </c>
      <c r="V132" s="21"/>
      <c r="W132" s="53">
        <f>('Data Sheet'!BD131/'Data Sheet'!AZ131)^(1/5)-1</f>
        <v>4.5545241136808468E-3</v>
      </c>
      <c r="X132" s="54">
        <f t="shared" si="18"/>
        <v>162</v>
      </c>
      <c r="Y132" s="20"/>
      <c r="Z132" s="47">
        <f>AVERAGE('Data Sheet'!BK131:BO131)</f>
        <v>2180.9989684679185</v>
      </c>
      <c r="AA132" s="48">
        <f t="shared" si="19"/>
        <v>136</v>
      </c>
      <c r="AB132" s="5"/>
      <c r="AC132" s="53">
        <f>('Data Sheet'!BZ131/'Data Sheet'!BV131)^(1/5)-1</f>
        <v>2.4028643645665149E-2</v>
      </c>
      <c r="AD132" s="54">
        <f t="shared" si="20"/>
        <v>229</v>
      </c>
      <c r="AE132" s="64"/>
      <c r="AF132" s="47">
        <f>'Data Sheet'!BZ131</f>
        <v>52981</v>
      </c>
      <c r="AG132" s="48">
        <f t="shared" si="21"/>
        <v>97</v>
      </c>
      <c r="AH132" s="9"/>
      <c r="AI132" s="68">
        <f>AVERAGE('Helper Sheet'!C130:L130)</f>
        <v>17.574999999999999</v>
      </c>
      <c r="AJ132" s="9">
        <f t="shared" si="22"/>
        <v>174</v>
      </c>
      <c r="AK132" s="71">
        <f t="shared" si="23"/>
        <v>167</v>
      </c>
      <c r="AL132" s="7"/>
      <c r="AN132" s="7"/>
      <c r="AO132" s="7"/>
      <c r="AP132" s="13"/>
    </row>
    <row r="133" spans="2:42" x14ac:dyDescent="0.25">
      <c r="B133" t="s">
        <v>142</v>
      </c>
      <c r="C133" s="9" t="s">
        <v>453</v>
      </c>
      <c r="E133" s="47">
        <f>AVERAGE('Data Sheet'!O132:S132)</f>
        <v>1952014337.2</v>
      </c>
      <c r="F133" s="48">
        <f t="shared" ref="F133:F196" si="24">_xlfn.RANK.AVG(E133,$E$5:$E$356,0)</f>
        <v>80</v>
      </c>
      <c r="G133" s="5"/>
      <c r="H133" s="53">
        <f>('Data Sheet'!S132/'Data Sheet'!O132)^(1/5)-1</f>
        <v>6.5469411723629189E-2</v>
      </c>
      <c r="I133" s="54">
        <f t="shared" ref="I133:I196" si="25">RANK(H133,$H$5:$H$356,0)</f>
        <v>110</v>
      </c>
      <c r="J133" s="20"/>
      <c r="K133" s="53">
        <f>('Data Sheet'!N132/'Data Sheet'!E132)^(1/10)-1</f>
        <v>6.7627130309558803E-2</v>
      </c>
      <c r="L133" s="54">
        <f t="shared" ref="L133:L196" si="26">RANK(K133,$K$5:$K$356,0)</f>
        <v>146</v>
      </c>
      <c r="M133" s="20"/>
      <c r="N133" s="53">
        <f>('Data Sheet'!AI132/'Data Sheet'!AE132)^(1/5)-1</f>
        <v>5.3214032614005813E-2</v>
      </c>
      <c r="O133" s="58">
        <f t="shared" ref="O133:O196" si="27">RANK(N133,$N$5:$N$356,0)</f>
        <v>127</v>
      </c>
      <c r="P133" s="8"/>
      <c r="Q133" s="53">
        <f>('Data Sheet'!AT132/'Data Sheet'!AP132)^(1/5)-1</f>
        <v>-1.1631848425747271E-2</v>
      </c>
      <c r="R133" s="54">
        <f t="shared" ref="R133:R196" si="28">RANK(Q133,$Q$5:$Q$356,0)</f>
        <v>271</v>
      </c>
      <c r="S133" s="20"/>
      <c r="T133" s="62">
        <f>AVERAGE('Data Sheet'!AZ132:BD132)</f>
        <v>762063</v>
      </c>
      <c r="U133" s="66">
        <f t="shared" ref="U133:U196" si="29">RANK(T133,$T$5:$T$356,0)</f>
        <v>74</v>
      </c>
      <c r="V133" s="21"/>
      <c r="W133" s="53">
        <f>('Data Sheet'!BD132/'Data Sheet'!AZ132)^(1/5)-1</f>
        <v>5.4159037543910493E-3</v>
      </c>
      <c r="X133" s="54">
        <f t="shared" ref="X133:X196" si="30">RANK(W133,$W$5:$W$356,0)</f>
        <v>144</v>
      </c>
      <c r="Y133" s="20"/>
      <c r="Z133" s="47">
        <f>AVERAGE('Data Sheet'!BK132:BO132)</f>
        <v>2085.680545153059</v>
      </c>
      <c r="AA133" s="48">
        <f t="shared" ref="AA133:AA196" si="31">RANK(Z133,$Z$5:$Z$356,0)</f>
        <v>147</v>
      </c>
      <c r="AB133" s="5"/>
      <c r="AC133" s="53">
        <f>('Data Sheet'!BZ132/'Data Sheet'!BV132)^(1/5)-1</f>
        <v>2.0922216289221973E-2</v>
      </c>
      <c r="AD133" s="54">
        <f t="shared" ref="AD133:AD196" si="32">RANK(AC133,$AC$5:$AC$356,0)</f>
        <v>291</v>
      </c>
      <c r="AE133" s="64"/>
      <c r="AF133" s="47">
        <f>'Data Sheet'!BZ132</f>
        <v>44859</v>
      </c>
      <c r="AG133" s="48">
        <f t="shared" ref="AG133:AG196" si="33">RANK(AF133,$AF$5:$AF$356,0)</f>
        <v>232</v>
      </c>
      <c r="AH133" s="9"/>
      <c r="AI133" s="68">
        <f>AVERAGE('Helper Sheet'!C131:L131)</f>
        <v>14.889999999999997</v>
      </c>
      <c r="AJ133" s="9">
        <f t="shared" ref="AJ133:AJ196" si="34">RANK(AI133,$AI$5:$AI$356,1)</f>
        <v>126</v>
      </c>
      <c r="AK133" s="71">
        <f t="shared" si="23"/>
        <v>121</v>
      </c>
      <c r="AL133" s="7"/>
      <c r="AN133" s="7"/>
      <c r="AO133" s="7"/>
      <c r="AP133" s="13"/>
    </row>
    <row r="134" spans="2:42" x14ac:dyDescent="0.25">
      <c r="B134" t="s">
        <v>143</v>
      </c>
      <c r="C134" s="9" t="s">
        <v>453</v>
      </c>
      <c r="E134" s="47">
        <f>AVERAGE('Data Sheet'!O133:S133)</f>
        <v>505037467.39999998</v>
      </c>
      <c r="F134" s="48">
        <f t="shared" si="24"/>
        <v>218</v>
      </c>
      <c r="G134" s="5"/>
      <c r="H134" s="53">
        <f>('Data Sheet'!S133/'Data Sheet'!O133)^(1/5)-1</f>
        <v>6.6110161720346117E-2</v>
      </c>
      <c r="I134" s="54">
        <f t="shared" si="25"/>
        <v>103</v>
      </c>
      <c r="J134" s="20"/>
      <c r="K134" s="53">
        <f>('Data Sheet'!N133/'Data Sheet'!E133)^(1/10)-1</f>
        <v>5.7340742897652897E-2</v>
      </c>
      <c r="L134" s="54">
        <f t="shared" si="26"/>
        <v>177</v>
      </c>
      <c r="M134" s="20"/>
      <c r="N134" s="53">
        <f>('Data Sheet'!AI133/'Data Sheet'!AE133)^(1/5)-1</f>
        <v>6.6047961430827806E-2</v>
      </c>
      <c r="O134" s="58">
        <f t="shared" si="27"/>
        <v>43</v>
      </c>
      <c r="P134" s="8"/>
      <c r="Q134" s="53">
        <f>('Data Sheet'!AT133/'Data Sheet'!AP133)^(1/5)-1</f>
        <v>-5.982268737705132E-3</v>
      </c>
      <c r="R134" s="54">
        <f t="shared" si="28"/>
        <v>196</v>
      </c>
      <c r="S134" s="20"/>
      <c r="T134" s="62">
        <f>AVERAGE('Data Sheet'!AZ133:BD133)</f>
        <v>178433.2</v>
      </c>
      <c r="U134" s="66">
        <f t="shared" si="29"/>
        <v>232</v>
      </c>
      <c r="V134" s="21"/>
      <c r="W134" s="53">
        <f>('Data Sheet'!BD133/'Data Sheet'!AZ133)^(1/5)-1</f>
        <v>5.2503906953107471E-3</v>
      </c>
      <c r="X134" s="54">
        <f t="shared" si="30"/>
        <v>146</v>
      </c>
      <c r="Y134" s="20"/>
      <c r="Z134" s="47">
        <f>AVERAGE('Data Sheet'!BK133:BO133)</f>
        <v>2502.1166145702341</v>
      </c>
      <c r="AA134" s="48">
        <f t="shared" si="31"/>
        <v>86</v>
      </c>
      <c r="AB134" s="5"/>
      <c r="AC134" s="53">
        <f>('Data Sheet'!BZ133/'Data Sheet'!BV133)^(1/5)-1</f>
        <v>2.7648892943772818E-2</v>
      </c>
      <c r="AD134" s="54">
        <f t="shared" si="32"/>
        <v>124</v>
      </c>
      <c r="AE134" s="64"/>
      <c r="AF134" s="47">
        <f>'Data Sheet'!BZ133</f>
        <v>43325</v>
      </c>
      <c r="AG134" s="48">
        <f t="shared" si="33"/>
        <v>254</v>
      </c>
      <c r="AH134" s="9"/>
      <c r="AI134" s="68">
        <f>AVERAGE('Helper Sheet'!C132:L132)</f>
        <v>17.704999999999998</v>
      </c>
      <c r="AJ134" s="9">
        <f t="shared" si="34"/>
        <v>178</v>
      </c>
      <c r="AK134" s="71">
        <f t="shared" ref="AK134:AK197" si="35">SUMPRODUCT((AI134&gt;=$AI$5:$AI$356)/COUNTIF($AI$5:$AI$356,$AI$5:$AI$356))</f>
        <v>171</v>
      </c>
      <c r="AL134" s="7"/>
      <c r="AN134" s="7"/>
      <c r="AO134" s="7"/>
      <c r="AP134" s="13"/>
    </row>
    <row r="135" spans="2:42" x14ac:dyDescent="0.25">
      <c r="B135" t="s">
        <v>536</v>
      </c>
      <c r="C135" s="9" t="s">
        <v>448</v>
      </c>
      <c r="E135" s="47">
        <f>AVERAGE('Data Sheet'!O134:S134)</f>
        <v>2430657455</v>
      </c>
      <c r="F135" s="48">
        <f t="shared" si="24"/>
        <v>69</v>
      </c>
      <c r="G135" s="5"/>
      <c r="H135" s="53">
        <f>('Data Sheet'!S134/'Data Sheet'!O134)^(1/5)-1</f>
        <v>5.9985380604147709E-2</v>
      </c>
      <c r="I135" s="54">
        <f t="shared" si="25"/>
        <v>182</v>
      </c>
      <c r="J135" s="20"/>
      <c r="K135" s="53">
        <f>('Data Sheet'!N134/'Data Sheet'!E134)^(1/10)-1</f>
        <v>5.86968686814342E-2</v>
      </c>
      <c r="L135" s="54">
        <f t="shared" si="26"/>
        <v>173</v>
      </c>
      <c r="M135" s="20"/>
      <c r="N135" s="53">
        <f>('Data Sheet'!AI134/'Data Sheet'!AE134)^(1/5)-1</f>
        <v>5.2888694724358754E-2</v>
      </c>
      <c r="O135" s="58">
        <f t="shared" si="27"/>
        <v>136</v>
      </c>
      <c r="P135" s="8"/>
      <c r="Q135" s="53">
        <f>('Data Sheet'!AT134/'Data Sheet'!AP134)^(1/5)-1</f>
        <v>4.8071772008368985E-3</v>
      </c>
      <c r="R135" s="54">
        <f t="shared" si="28"/>
        <v>63</v>
      </c>
      <c r="S135" s="20"/>
      <c r="T135" s="62">
        <f>AVERAGE('Data Sheet'!AZ134:BD134)</f>
        <v>895942</v>
      </c>
      <c r="U135" s="66">
        <f t="shared" si="29"/>
        <v>60</v>
      </c>
      <c r="V135" s="21"/>
      <c r="W135" s="53">
        <f>('Data Sheet'!BD134/'Data Sheet'!AZ134)^(1/5)-1</f>
        <v>1.0758519383238463E-2</v>
      </c>
      <c r="X135" s="54">
        <f t="shared" si="30"/>
        <v>69</v>
      </c>
      <c r="Y135" s="20"/>
      <c r="Z135" s="47">
        <f>AVERAGE('Data Sheet'!BK134:BO134)</f>
        <v>2271.9993686576049</v>
      </c>
      <c r="AA135" s="48">
        <f t="shared" si="31"/>
        <v>116</v>
      </c>
      <c r="AB135" s="5"/>
      <c r="AC135" s="53">
        <f>('Data Sheet'!BZ134/'Data Sheet'!BV134)^(1/5)-1</f>
        <v>2.4530008169180384E-2</v>
      </c>
      <c r="AD135" s="54">
        <f t="shared" si="32"/>
        <v>212</v>
      </c>
      <c r="AE135" s="64"/>
      <c r="AF135" s="47">
        <f>'Data Sheet'!BZ134</f>
        <v>45436</v>
      </c>
      <c r="AG135" s="48">
        <f t="shared" si="33"/>
        <v>218</v>
      </c>
      <c r="AH135" s="9"/>
      <c r="AI135" s="68">
        <f>AVERAGE('Helper Sheet'!C133:L133)</f>
        <v>9.745000000000001</v>
      </c>
      <c r="AJ135" s="9">
        <f t="shared" si="34"/>
        <v>48</v>
      </c>
      <c r="AK135" s="71">
        <f t="shared" si="35"/>
        <v>47</v>
      </c>
      <c r="AL135" s="7"/>
      <c r="AN135" s="7"/>
      <c r="AO135" s="7"/>
      <c r="AP135" s="13"/>
    </row>
    <row r="136" spans="2:42" x14ac:dyDescent="0.25">
      <c r="B136" t="s">
        <v>537</v>
      </c>
      <c r="C136" s="9" t="s">
        <v>538</v>
      </c>
      <c r="E136" s="47">
        <f>AVERAGE('Data Sheet'!O135:S135)</f>
        <v>933025840.79999995</v>
      </c>
      <c r="F136" s="48">
        <f t="shared" si="24"/>
        <v>148</v>
      </c>
      <c r="G136" s="5"/>
      <c r="H136" s="53">
        <f>('Data Sheet'!S135/'Data Sheet'!O135)^(1/5)-1</f>
        <v>5.1674776520780341E-2</v>
      </c>
      <c r="I136" s="54">
        <f t="shared" si="25"/>
        <v>281</v>
      </c>
      <c r="J136" s="20"/>
      <c r="K136" s="53">
        <f>('Data Sheet'!N135/'Data Sheet'!E135)^(1/10)-1</f>
        <v>2.6695950659103573E-2</v>
      </c>
      <c r="L136" s="54">
        <f t="shared" si="26"/>
        <v>256</v>
      </c>
      <c r="M136" s="20"/>
      <c r="N136" s="53">
        <f>('Data Sheet'!AI135/'Data Sheet'!AE135)^(1/5)-1</f>
        <v>3.8088767357074893E-2</v>
      </c>
      <c r="O136" s="58">
        <f t="shared" si="27"/>
        <v>324</v>
      </c>
      <c r="P136" s="8"/>
      <c r="Q136" s="53">
        <f>('Data Sheet'!AT135/'Data Sheet'!AP135)^(1/5)-1</f>
        <v>-4.5831145269437101E-3</v>
      </c>
      <c r="R136" s="54">
        <f t="shared" si="28"/>
        <v>178</v>
      </c>
      <c r="S136" s="20"/>
      <c r="T136" s="62">
        <f>AVERAGE('Data Sheet'!AZ135:BD135)</f>
        <v>412114.8</v>
      </c>
      <c r="U136" s="66">
        <f t="shared" si="29"/>
        <v>129</v>
      </c>
      <c r="V136" s="21"/>
      <c r="W136" s="53">
        <f>('Data Sheet'!BD135/'Data Sheet'!AZ135)^(1/5)-1</f>
        <v>5.3824208535551143E-3</v>
      </c>
      <c r="X136" s="54">
        <f t="shared" si="30"/>
        <v>145</v>
      </c>
      <c r="Y136" s="20"/>
      <c r="Z136" s="47">
        <f>AVERAGE('Data Sheet'!BK135:BO135)</f>
        <v>2074.9671792253021</v>
      </c>
      <c r="AA136" s="48">
        <f t="shared" si="31"/>
        <v>149</v>
      </c>
      <c r="AB136" s="5"/>
      <c r="AC136" s="53">
        <f>('Data Sheet'!BZ135/'Data Sheet'!BV135)^(1/5)-1</f>
        <v>1.5688935595159714E-2</v>
      </c>
      <c r="AD136" s="54">
        <f t="shared" si="32"/>
        <v>334</v>
      </c>
      <c r="AE136" s="64"/>
      <c r="AF136" s="47">
        <f>'Data Sheet'!BZ135</f>
        <v>37792</v>
      </c>
      <c r="AG136" s="48">
        <f t="shared" si="33"/>
        <v>338</v>
      </c>
      <c r="AH136" s="9"/>
      <c r="AI136" s="68">
        <f>AVERAGE('Helper Sheet'!C134:L134)</f>
        <v>18.779999999999998</v>
      </c>
      <c r="AJ136" s="9">
        <f t="shared" si="34"/>
        <v>191</v>
      </c>
      <c r="AK136" s="71">
        <f t="shared" si="35"/>
        <v>183</v>
      </c>
      <c r="AL136" s="7"/>
      <c r="AN136" s="7"/>
      <c r="AO136" s="7"/>
      <c r="AP136" s="13"/>
    </row>
    <row r="137" spans="2:42" x14ac:dyDescent="0.25">
      <c r="B137" t="s">
        <v>146</v>
      </c>
      <c r="C137" s="9" t="s">
        <v>524</v>
      </c>
      <c r="E137" s="47">
        <f>AVERAGE('Data Sheet'!O136:S136)</f>
        <v>494939902.80000001</v>
      </c>
      <c r="F137" s="48">
        <f t="shared" si="24"/>
        <v>221</v>
      </c>
      <c r="G137" s="5"/>
      <c r="H137" s="53">
        <f>('Data Sheet'!S136/'Data Sheet'!O136)^(1/5)-1</f>
        <v>6.0884484588483279E-2</v>
      </c>
      <c r="I137" s="54">
        <f t="shared" si="25"/>
        <v>176</v>
      </c>
      <c r="J137" s="20"/>
      <c r="K137" s="53">
        <f>('Data Sheet'!N136/'Data Sheet'!E136)^(1/10)-1</f>
        <v>6.3098084001400601E-3</v>
      </c>
      <c r="L137" s="54">
        <f t="shared" si="26"/>
        <v>294</v>
      </c>
      <c r="M137" s="20"/>
      <c r="N137" s="53">
        <f>('Data Sheet'!AI136/'Data Sheet'!AE136)^(1/5)-1</f>
        <v>4.9378317785265358E-2</v>
      </c>
      <c r="O137" s="58">
        <f t="shared" si="27"/>
        <v>187</v>
      </c>
      <c r="P137" s="8"/>
      <c r="Q137" s="53">
        <f>('Data Sheet'!AT136/'Data Sheet'!AP136)^(1/5)-1</f>
        <v>-1.2432304369345504E-2</v>
      </c>
      <c r="R137" s="54">
        <f t="shared" si="28"/>
        <v>280</v>
      </c>
      <c r="S137" s="20"/>
      <c r="T137" s="62">
        <f>AVERAGE('Data Sheet'!AZ136:BD136)</f>
        <v>283147.40000000002</v>
      </c>
      <c r="U137" s="66">
        <f t="shared" si="29"/>
        <v>168</v>
      </c>
      <c r="V137" s="21"/>
      <c r="W137" s="53">
        <f>('Data Sheet'!BD136/'Data Sheet'!AZ136)^(1/5)-1</f>
        <v>6.9947199010957917E-3</v>
      </c>
      <c r="X137" s="54">
        <f t="shared" si="30"/>
        <v>114</v>
      </c>
      <c r="Y137" s="20"/>
      <c r="Z137" s="47">
        <f>AVERAGE('Data Sheet'!BK136:BO136)</f>
        <v>1445.235576409639</v>
      </c>
      <c r="AA137" s="48">
        <f t="shared" si="31"/>
        <v>271</v>
      </c>
      <c r="AB137" s="5"/>
      <c r="AC137" s="53">
        <f>('Data Sheet'!BZ136/'Data Sheet'!BV136)^(1/5)-1</f>
        <v>2.449776902641454E-2</v>
      </c>
      <c r="AD137" s="54">
        <f t="shared" si="32"/>
        <v>213</v>
      </c>
      <c r="AE137" s="64"/>
      <c r="AF137" s="47">
        <f>'Data Sheet'!BZ136</f>
        <v>45281</v>
      </c>
      <c r="AG137" s="48">
        <f t="shared" si="33"/>
        <v>219</v>
      </c>
      <c r="AH137" s="9"/>
      <c r="AI137" s="68">
        <f>AVERAGE('Helper Sheet'!C135:L135)</f>
        <v>19.954999999999998</v>
      </c>
      <c r="AJ137" s="9">
        <f t="shared" si="34"/>
        <v>220</v>
      </c>
      <c r="AK137" s="71">
        <f t="shared" si="35"/>
        <v>212</v>
      </c>
      <c r="AL137" s="7"/>
      <c r="AN137" s="7"/>
      <c r="AO137" s="7"/>
      <c r="AP137" s="13"/>
    </row>
    <row r="138" spans="2:42" x14ac:dyDescent="0.25">
      <c r="B138" t="s">
        <v>147</v>
      </c>
      <c r="C138" s="9" t="s">
        <v>462</v>
      </c>
      <c r="E138" s="47">
        <f>AVERAGE('Data Sheet'!O137:S137)</f>
        <v>266762244.80000001</v>
      </c>
      <c r="F138" s="48">
        <f t="shared" si="24"/>
        <v>299</v>
      </c>
      <c r="G138" s="5"/>
      <c r="H138" s="53">
        <f>('Data Sheet'!S137/'Data Sheet'!O137)^(1/5)-1</f>
        <v>5.1368128021384907E-2</v>
      </c>
      <c r="I138" s="54">
        <f t="shared" si="25"/>
        <v>283</v>
      </c>
      <c r="J138" s="20"/>
      <c r="K138" s="53">
        <f>('Data Sheet'!N137/'Data Sheet'!E137)^(1/10)-1</f>
        <v>8.2836628698680581E-2</v>
      </c>
      <c r="L138" s="54">
        <f t="shared" si="26"/>
        <v>115</v>
      </c>
      <c r="M138" s="20"/>
      <c r="N138" s="53">
        <f>('Data Sheet'!AI137/'Data Sheet'!AE137)^(1/5)-1</f>
        <v>5.0809801807511601E-2</v>
      </c>
      <c r="O138" s="58">
        <f t="shared" si="27"/>
        <v>165</v>
      </c>
      <c r="P138" s="8"/>
      <c r="Q138" s="53">
        <f>('Data Sheet'!AT137/'Data Sheet'!AP137)^(1/5)-1</f>
        <v>-8.9924352237835681E-4</v>
      </c>
      <c r="R138" s="54">
        <f t="shared" si="28"/>
        <v>123</v>
      </c>
      <c r="S138" s="20"/>
      <c r="T138" s="62">
        <f>AVERAGE('Data Sheet'!AZ137:BD137)</f>
        <v>150690.79999999999</v>
      </c>
      <c r="U138" s="66">
        <f t="shared" si="29"/>
        <v>269</v>
      </c>
      <c r="V138" s="21"/>
      <c r="W138" s="53">
        <f>('Data Sheet'!BD137/'Data Sheet'!AZ137)^(1/5)-1</f>
        <v>3.7758882415905859E-3</v>
      </c>
      <c r="X138" s="54">
        <f t="shared" si="30"/>
        <v>171</v>
      </c>
      <c r="Y138" s="20"/>
      <c r="Z138" s="47">
        <f>AVERAGE('Data Sheet'!BK137:BO137)</f>
        <v>1474.9427723028061</v>
      </c>
      <c r="AA138" s="48">
        <f t="shared" si="31"/>
        <v>267</v>
      </c>
      <c r="AB138" s="5"/>
      <c r="AC138" s="53">
        <f>('Data Sheet'!BZ137/'Data Sheet'!BV137)^(1/5)-1</f>
        <v>2.8698357613018866E-2</v>
      </c>
      <c r="AD138" s="54">
        <f t="shared" si="32"/>
        <v>102</v>
      </c>
      <c r="AE138" s="64"/>
      <c r="AF138" s="47">
        <f>'Data Sheet'!BZ137</f>
        <v>39433</v>
      </c>
      <c r="AG138" s="48">
        <f t="shared" si="33"/>
        <v>324</v>
      </c>
      <c r="AH138" s="9"/>
      <c r="AI138" s="68">
        <f>AVERAGE('Helper Sheet'!C136:L136)</f>
        <v>21.41</v>
      </c>
      <c r="AJ138" s="9">
        <f t="shared" si="34"/>
        <v>242</v>
      </c>
      <c r="AK138" s="71">
        <f t="shared" si="35"/>
        <v>234</v>
      </c>
      <c r="AL138" s="7"/>
      <c r="AN138" s="7"/>
      <c r="AO138" s="7"/>
      <c r="AP138" s="13"/>
    </row>
    <row r="139" spans="2:42" x14ac:dyDescent="0.25">
      <c r="B139" t="s">
        <v>148</v>
      </c>
      <c r="C139" s="9" t="s">
        <v>498</v>
      </c>
      <c r="E139" s="47">
        <f>AVERAGE('Data Sheet'!O138:S138)</f>
        <v>1471654763.5999999</v>
      </c>
      <c r="F139" s="48">
        <f t="shared" si="24"/>
        <v>102</v>
      </c>
      <c r="G139" s="5"/>
      <c r="H139" s="53">
        <f>('Data Sheet'!S138/'Data Sheet'!O138)^(1/5)-1</f>
        <v>5.9873553022434578E-2</v>
      </c>
      <c r="I139" s="54">
        <f t="shared" si="25"/>
        <v>183</v>
      </c>
      <c r="J139" s="20"/>
      <c r="K139" s="53">
        <f>('Data Sheet'!N138/'Data Sheet'!E138)^(1/10)-1</f>
        <v>3.6066087737786967E-2</v>
      </c>
      <c r="L139" s="54">
        <f t="shared" si="26"/>
        <v>235</v>
      </c>
      <c r="M139" s="20"/>
      <c r="N139" s="53">
        <f>('Data Sheet'!AI138/'Data Sheet'!AE138)^(1/5)-1</f>
        <v>4.4826186745307472E-2</v>
      </c>
      <c r="O139" s="58">
        <f t="shared" si="27"/>
        <v>259</v>
      </c>
      <c r="P139" s="8"/>
      <c r="Q139" s="53">
        <f>('Data Sheet'!AT138/'Data Sheet'!AP138)^(1/5)-1</f>
        <v>-9.1254529795281591E-4</v>
      </c>
      <c r="R139" s="54">
        <f t="shared" si="28"/>
        <v>124</v>
      </c>
      <c r="S139" s="20"/>
      <c r="T139" s="62">
        <f>AVERAGE('Data Sheet'!AZ138:BD138)</f>
        <v>571012.4</v>
      </c>
      <c r="U139" s="66">
        <f t="shared" si="29"/>
        <v>96</v>
      </c>
      <c r="V139" s="21"/>
      <c r="W139" s="53">
        <f>('Data Sheet'!BD138/'Data Sheet'!AZ138)^(1/5)-1</f>
        <v>4.6540225090758724E-3</v>
      </c>
      <c r="X139" s="54">
        <f t="shared" si="30"/>
        <v>161</v>
      </c>
      <c r="Y139" s="20"/>
      <c r="Z139" s="47">
        <f>AVERAGE('Data Sheet'!BK138:BO138)</f>
        <v>2049.3084688826993</v>
      </c>
      <c r="AA139" s="48">
        <f t="shared" si="31"/>
        <v>155</v>
      </c>
      <c r="AB139" s="5"/>
      <c r="AC139" s="53">
        <f>('Data Sheet'!BZ138/'Data Sheet'!BV138)^(1/5)-1</f>
        <v>2.3837680945484552E-2</v>
      </c>
      <c r="AD139" s="54">
        <f t="shared" si="32"/>
        <v>236</v>
      </c>
      <c r="AE139" s="64"/>
      <c r="AF139" s="47">
        <f>'Data Sheet'!BZ138</f>
        <v>53871</v>
      </c>
      <c r="AG139" s="48">
        <f t="shared" si="33"/>
        <v>90</v>
      </c>
      <c r="AH139" s="9"/>
      <c r="AI139" s="68">
        <f>AVERAGE('Helper Sheet'!C137:L137)</f>
        <v>14.320000000000002</v>
      </c>
      <c r="AJ139" s="9">
        <f t="shared" si="34"/>
        <v>116</v>
      </c>
      <c r="AK139" s="71">
        <f t="shared" si="35"/>
        <v>111</v>
      </c>
      <c r="AL139" s="7"/>
      <c r="AN139" s="7"/>
      <c r="AO139" s="7"/>
      <c r="AP139" s="13"/>
    </row>
    <row r="140" spans="2:42" x14ac:dyDescent="0.25">
      <c r="B140" t="s">
        <v>149</v>
      </c>
      <c r="C140" s="9" t="s">
        <v>509</v>
      </c>
      <c r="E140" s="47">
        <f>AVERAGE('Data Sheet'!O139:S139)</f>
        <v>156916365.19999999</v>
      </c>
      <c r="F140" s="48">
        <f t="shared" si="24"/>
        <v>336</v>
      </c>
      <c r="G140" s="5"/>
      <c r="H140" s="53">
        <f>('Data Sheet'!S139/'Data Sheet'!O139)^(1/5)-1</f>
        <v>5.5717126756816171E-2</v>
      </c>
      <c r="I140" s="54">
        <f t="shared" si="25"/>
        <v>235</v>
      </c>
      <c r="J140" s="20"/>
      <c r="K140" s="53">
        <f>('Data Sheet'!N139/'Data Sheet'!E139)^(1/10)-1</f>
        <v>8.4864264308588178E-2</v>
      </c>
      <c r="L140" s="54">
        <f t="shared" si="26"/>
        <v>109</v>
      </c>
      <c r="M140" s="20"/>
      <c r="N140" s="53">
        <f>('Data Sheet'!AI139/'Data Sheet'!AE139)^(1/5)-1</f>
        <v>6.5889743061076089E-2</v>
      </c>
      <c r="O140" s="58">
        <f t="shared" si="27"/>
        <v>44</v>
      </c>
      <c r="P140" s="8"/>
      <c r="Q140" s="53">
        <f>('Data Sheet'!AT139/'Data Sheet'!AP139)^(1/5)-1</f>
        <v>-1.9601095628429821E-3</v>
      </c>
      <c r="R140" s="54">
        <f t="shared" si="28"/>
        <v>140</v>
      </c>
      <c r="S140" s="20"/>
      <c r="T140" s="62">
        <f>AVERAGE('Data Sheet'!AZ139:BD139)</f>
        <v>133556.6</v>
      </c>
      <c r="U140" s="66">
        <f t="shared" si="29"/>
        <v>294</v>
      </c>
      <c r="V140" s="21"/>
      <c r="W140" s="53">
        <f>('Data Sheet'!BD139/'Data Sheet'!AZ139)^(1/5)-1</f>
        <v>5.795759152950275E-3</v>
      </c>
      <c r="X140" s="54">
        <f t="shared" si="30"/>
        <v>138</v>
      </c>
      <c r="Y140" s="20"/>
      <c r="Z140" s="47">
        <f>AVERAGE('Data Sheet'!BK139:BO139)</f>
        <v>1925.7432806800807</v>
      </c>
      <c r="AA140" s="48">
        <f t="shared" si="31"/>
        <v>169</v>
      </c>
      <c r="AB140" s="5"/>
      <c r="AC140" s="53">
        <f>('Data Sheet'!BZ139/'Data Sheet'!BV139)^(1/5)-1</f>
        <v>2.1294588869186448E-2</v>
      </c>
      <c r="AD140" s="54">
        <f t="shared" si="32"/>
        <v>283</v>
      </c>
      <c r="AE140" s="64"/>
      <c r="AF140" s="47">
        <f>'Data Sheet'!BZ139</f>
        <v>41312</v>
      </c>
      <c r="AG140" s="48">
        <f t="shared" si="33"/>
        <v>292</v>
      </c>
      <c r="AH140" s="9"/>
      <c r="AI140" s="68">
        <f>AVERAGE('Helper Sheet'!C138:L138)</f>
        <v>21.439999999999998</v>
      </c>
      <c r="AJ140" s="9">
        <f t="shared" si="34"/>
        <v>243</v>
      </c>
      <c r="AK140" s="71">
        <f t="shared" si="35"/>
        <v>235</v>
      </c>
      <c r="AL140" s="7"/>
      <c r="AN140" s="7"/>
      <c r="AO140" s="7"/>
      <c r="AP140" s="13"/>
    </row>
    <row r="141" spans="2:42" x14ac:dyDescent="0.25">
      <c r="B141" t="s">
        <v>150</v>
      </c>
      <c r="C141" s="9" t="s">
        <v>515</v>
      </c>
      <c r="E141" s="47">
        <f>AVERAGE('Data Sheet'!O140:S140)</f>
        <v>2655240261.8000002</v>
      </c>
      <c r="F141" s="48">
        <f t="shared" si="24"/>
        <v>63</v>
      </c>
      <c r="G141" s="5"/>
      <c r="H141" s="53">
        <f>('Data Sheet'!S140/'Data Sheet'!O140)^(1/5)-1</f>
        <v>5.0334970561008996E-2</v>
      </c>
      <c r="I141" s="54">
        <f t="shared" si="25"/>
        <v>294</v>
      </c>
      <c r="J141" s="20"/>
      <c r="K141" s="53">
        <f>('Data Sheet'!N140/'Data Sheet'!E140)^(1/10)-1</f>
        <v>8.0731891833655922E-2</v>
      </c>
      <c r="L141" s="54">
        <f t="shared" si="26"/>
        <v>122</v>
      </c>
      <c r="M141" s="20"/>
      <c r="N141" s="53">
        <f>('Data Sheet'!AI140/'Data Sheet'!AE140)^(1/5)-1</f>
        <v>5.0561265208896033E-2</v>
      </c>
      <c r="O141" s="58">
        <f t="shared" si="27"/>
        <v>168</v>
      </c>
      <c r="P141" s="8"/>
      <c r="Q141" s="53">
        <f>('Data Sheet'!AT140/'Data Sheet'!AP140)^(1/5)-1</f>
        <v>-8.3993337418523106E-3</v>
      </c>
      <c r="R141" s="54">
        <f t="shared" si="28"/>
        <v>229</v>
      </c>
      <c r="S141" s="20"/>
      <c r="T141" s="62">
        <f>AVERAGE('Data Sheet'!AZ140:BD140)</f>
        <v>1207677.2</v>
      </c>
      <c r="U141" s="66">
        <f t="shared" si="29"/>
        <v>47</v>
      </c>
      <c r="V141" s="21"/>
      <c r="W141" s="53">
        <f>('Data Sheet'!BD140/'Data Sheet'!AZ140)^(1/5)-1</f>
        <v>-1.1366451674976741E-3</v>
      </c>
      <c r="X141" s="54">
        <f t="shared" si="30"/>
        <v>281</v>
      </c>
      <c r="Y141" s="20"/>
      <c r="Z141" s="47">
        <f>AVERAGE('Data Sheet'!BK140:BO140)</f>
        <v>1649.8741753993879</v>
      </c>
      <c r="AA141" s="48">
        <f t="shared" si="31"/>
        <v>221</v>
      </c>
      <c r="AB141" s="5"/>
      <c r="AC141" s="53">
        <f>('Data Sheet'!BZ140/'Data Sheet'!BV140)^(1/5)-1</f>
        <v>1.989994915799187E-2</v>
      </c>
      <c r="AD141" s="54">
        <f t="shared" si="32"/>
        <v>305</v>
      </c>
      <c r="AE141" s="64"/>
      <c r="AF141" s="47">
        <f>'Data Sheet'!BZ140</f>
        <v>65132</v>
      </c>
      <c r="AG141" s="48">
        <f t="shared" si="33"/>
        <v>24</v>
      </c>
      <c r="AH141" s="9"/>
      <c r="AI141" s="68">
        <f>AVERAGE('Helper Sheet'!C139:L139)</f>
        <v>16.610000000000003</v>
      </c>
      <c r="AJ141" s="9">
        <f t="shared" si="34"/>
        <v>157</v>
      </c>
      <c r="AK141" s="71">
        <f t="shared" si="35"/>
        <v>151</v>
      </c>
      <c r="AL141" s="7"/>
      <c r="AN141" s="7"/>
      <c r="AO141" s="7"/>
      <c r="AP141" s="13"/>
    </row>
    <row r="142" spans="2:42" x14ac:dyDescent="0.25">
      <c r="B142" t="s">
        <v>151</v>
      </c>
      <c r="C142" s="9" t="s">
        <v>538</v>
      </c>
      <c r="E142" s="47">
        <f>AVERAGE('Data Sheet'!O141:S141)</f>
        <v>273962692.39999998</v>
      </c>
      <c r="F142" s="48">
        <f t="shared" si="24"/>
        <v>298</v>
      </c>
      <c r="G142" s="5"/>
      <c r="H142" s="53">
        <f>('Data Sheet'!S141/'Data Sheet'!O141)^(1/5)-1</f>
        <v>5.7298198421163793E-2</v>
      </c>
      <c r="I142" s="54">
        <f t="shared" si="25"/>
        <v>216</v>
      </c>
      <c r="J142" s="20"/>
      <c r="K142" s="53">
        <f>('Data Sheet'!N141/'Data Sheet'!E141)^(1/10)-1</f>
        <v>4.7295906506489294E-2</v>
      </c>
      <c r="L142" s="54">
        <f t="shared" si="26"/>
        <v>199</v>
      </c>
      <c r="M142" s="20"/>
      <c r="N142" s="53">
        <f>('Data Sheet'!AI141/'Data Sheet'!AE141)^(1/5)-1</f>
        <v>3.9815257884651567E-2</v>
      </c>
      <c r="O142" s="58">
        <f t="shared" si="27"/>
        <v>314</v>
      </c>
      <c r="P142" s="8"/>
      <c r="Q142" s="53">
        <f>('Data Sheet'!AT141/'Data Sheet'!AP141)^(1/5)-1</f>
        <v>2.1200493981357038E-3</v>
      </c>
      <c r="R142" s="54">
        <f t="shared" si="28"/>
        <v>91</v>
      </c>
      <c r="S142" s="20"/>
      <c r="T142" s="62">
        <f>AVERAGE('Data Sheet'!AZ141:BD141)</f>
        <v>168178.2</v>
      </c>
      <c r="U142" s="66">
        <f t="shared" si="29"/>
        <v>244</v>
      </c>
      <c r="V142" s="21"/>
      <c r="W142" s="53">
        <f>('Data Sheet'!BD141/'Data Sheet'!AZ141)^(1/5)-1</f>
        <v>1.1600890336107561E-3</v>
      </c>
      <c r="X142" s="54">
        <f t="shared" si="30"/>
        <v>234</v>
      </c>
      <c r="Y142" s="20"/>
      <c r="Z142" s="47">
        <f>AVERAGE('Data Sheet'!BK141:BO141)</f>
        <v>1298.9825475837274</v>
      </c>
      <c r="AA142" s="48">
        <f t="shared" si="31"/>
        <v>300</v>
      </c>
      <c r="AB142" s="5"/>
      <c r="AC142" s="53">
        <f>('Data Sheet'!BZ141/'Data Sheet'!BV141)^(1/5)-1</f>
        <v>1.6157766151534636E-2</v>
      </c>
      <c r="AD142" s="54">
        <f t="shared" si="32"/>
        <v>329</v>
      </c>
      <c r="AE142" s="64"/>
      <c r="AF142" s="47">
        <f>'Data Sheet'!BZ141</f>
        <v>39018</v>
      </c>
      <c r="AG142" s="48">
        <f t="shared" si="33"/>
        <v>327</v>
      </c>
      <c r="AH142" s="9"/>
      <c r="AI142" s="68">
        <f>AVERAGE('Helper Sheet'!C140:L140)</f>
        <v>23.819999999999997</v>
      </c>
      <c r="AJ142" s="9">
        <f t="shared" si="34"/>
        <v>285</v>
      </c>
      <c r="AK142" s="71">
        <f t="shared" si="35"/>
        <v>276</v>
      </c>
      <c r="AL142" s="7"/>
      <c r="AN142" s="7"/>
      <c r="AO142" s="7"/>
      <c r="AP142" s="13"/>
    </row>
    <row r="143" spans="2:42" x14ac:dyDescent="0.25">
      <c r="B143" t="s">
        <v>152</v>
      </c>
      <c r="C143" s="9" t="s">
        <v>453</v>
      </c>
      <c r="E143" s="47">
        <f>AVERAGE('Data Sheet'!O142:S142)</f>
        <v>897465393.39999998</v>
      </c>
      <c r="F143" s="48">
        <f t="shared" si="24"/>
        <v>151</v>
      </c>
      <c r="G143" s="5"/>
      <c r="H143" s="53">
        <f>('Data Sheet'!S142/'Data Sheet'!O142)^(1/5)-1</f>
        <v>7.0483114745875985E-2</v>
      </c>
      <c r="I143" s="54">
        <f t="shared" si="25"/>
        <v>68</v>
      </c>
      <c r="J143" s="20"/>
      <c r="K143" s="53">
        <f>('Data Sheet'!N142/'Data Sheet'!E142)^(1/10)-1</f>
        <v>5.5610554458923378E-2</v>
      </c>
      <c r="L143" s="54">
        <f t="shared" si="26"/>
        <v>182</v>
      </c>
      <c r="M143" s="20"/>
      <c r="N143" s="53">
        <f>('Data Sheet'!AI142/'Data Sheet'!AE142)^(1/5)-1</f>
        <v>6.260552151505383E-2</v>
      </c>
      <c r="O143" s="58">
        <f t="shared" si="27"/>
        <v>60</v>
      </c>
      <c r="P143" s="8"/>
      <c r="Q143" s="53">
        <f>('Data Sheet'!AT142/'Data Sheet'!AP142)^(1/5)-1</f>
        <v>-1.1042130155714536E-2</v>
      </c>
      <c r="R143" s="54">
        <f t="shared" si="28"/>
        <v>267</v>
      </c>
      <c r="S143" s="20"/>
      <c r="T143" s="62">
        <f>AVERAGE('Data Sheet'!AZ142:BD142)</f>
        <v>366677.8</v>
      </c>
      <c r="U143" s="66">
        <f t="shared" si="29"/>
        <v>145</v>
      </c>
      <c r="V143" s="21"/>
      <c r="W143" s="53">
        <f>('Data Sheet'!BD142/'Data Sheet'!AZ142)^(1/5)-1</f>
        <v>3.4792528018856572E-3</v>
      </c>
      <c r="X143" s="54">
        <f t="shared" si="30"/>
        <v>177</v>
      </c>
      <c r="Y143" s="20"/>
      <c r="Z143" s="47">
        <f>AVERAGE('Data Sheet'!BK142:BO142)</f>
        <v>1586.7702327831853</v>
      </c>
      <c r="AA143" s="48">
        <f t="shared" si="31"/>
        <v>237</v>
      </c>
      <c r="AB143" s="5"/>
      <c r="AC143" s="53">
        <f>('Data Sheet'!BZ142/'Data Sheet'!BV142)^(1/5)-1</f>
        <v>2.7271780526613609E-2</v>
      </c>
      <c r="AD143" s="54">
        <f t="shared" si="32"/>
        <v>134</v>
      </c>
      <c r="AE143" s="64"/>
      <c r="AF143" s="47">
        <f>'Data Sheet'!BZ142</f>
        <v>40826</v>
      </c>
      <c r="AG143" s="48">
        <f t="shared" si="33"/>
        <v>303</v>
      </c>
      <c r="AH143" s="9"/>
      <c r="AI143" s="68">
        <f>AVERAGE('Helper Sheet'!C141:L141)</f>
        <v>17.63</v>
      </c>
      <c r="AJ143" s="9">
        <f t="shared" si="34"/>
        <v>177</v>
      </c>
      <c r="AK143" s="71">
        <f t="shared" si="35"/>
        <v>170</v>
      </c>
      <c r="AL143" s="7"/>
      <c r="AN143" s="7"/>
      <c r="AO143" s="7"/>
      <c r="AP143" s="13"/>
    </row>
    <row r="144" spans="2:42" x14ac:dyDescent="0.25">
      <c r="B144" t="s">
        <v>153</v>
      </c>
      <c r="C144" s="9" t="s">
        <v>454</v>
      </c>
      <c r="E144" s="47">
        <f>AVERAGE('Data Sheet'!O143:S143)</f>
        <v>155080270.19999999</v>
      </c>
      <c r="F144" s="48">
        <f t="shared" si="24"/>
        <v>340</v>
      </c>
      <c r="G144" s="5"/>
      <c r="H144" s="53">
        <f>('Data Sheet'!S143/'Data Sheet'!O143)^(1/5)-1</f>
        <v>5.8529544466813022E-2</v>
      </c>
      <c r="I144" s="54">
        <f t="shared" si="25"/>
        <v>205</v>
      </c>
      <c r="J144" s="20"/>
      <c r="K144" s="53">
        <f>('Data Sheet'!N143/'Data Sheet'!E143)^(1/10)-1</f>
        <v>-2.9696437855893598E-2</v>
      </c>
      <c r="L144" s="54">
        <f t="shared" si="26"/>
        <v>333</v>
      </c>
      <c r="M144" s="20"/>
      <c r="N144" s="53">
        <f>('Data Sheet'!AI143/'Data Sheet'!AE143)^(1/5)-1</f>
        <v>3.4239444129111396E-2</v>
      </c>
      <c r="O144" s="58">
        <f t="shared" si="27"/>
        <v>341</v>
      </c>
      <c r="P144" s="8"/>
      <c r="Q144" s="53">
        <f>('Data Sheet'!AT143/'Data Sheet'!AP143)^(1/5)-1</f>
        <v>1.5919873798541317E-2</v>
      </c>
      <c r="R144" s="54">
        <f t="shared" si="28"/>
        <v>12</v>
      </c>
      <c r="S144" s="20"/>
      <c r="T144" s="62">
        <f>AVERAGE('Data Sheet'!AZ143:BD143)</f>
        <v>80040.800000000003</v>
      </c>
      <c r="U144" s="66">
        <f t="shared" si="29"/>
        <v>349</v>
      </c>
      <c r="V144" s="21"/>
      <c r="W144" s="53">
        <f>('Data Sheet'!BD143/'Data Sheet'!AZ143)^(1/5)-1</f>
        <v>4.3148716062195724E-3</v>
      </c>
      <c r="X144" s="54">
        <f t="shared" si="30"/>
        <v>164</v>
      </c>
      <c r="Y144" s="20"/>
      <c r="Z144" s="47">
        <f>AVERAGE('Data Sheet'!BK143:BO143)</f>
        <v>1705.8365441767346</v>
      </c>
      <c r="AA144" s="48">
        <f t="shared" si="31"/>
        <v>211</v>
      </c>
      <c r="AB144" s="5"/>
      <c r="AC144" s="53">
        <f>('Data Sheet'!BZ143/'Data Sheet'!BV143)^(1/5)-1</f>
        <v>1.961493843290496E-2</v>
      </c>
      <c r="AD144" s="54">
        <f t="shared" si="32"/>
        <v>307</v>
      </c>
      <c r="AE144" s="64"/>
      <c r="AF144" s="47">
        <f>'Data Sheet'!BZ143</f>
        <v>34962</v>
      </c>
      <c r="AG144" s="48">
        <f t="shared" si="33"/>
        <v>349</v>
      </c>
      <c r="AH144" s="9"/>
      <c r="AI144" s="68">
        <f>AVERAGE('Helper Sheet'!C142:L142)</f>
        <v>24.27</v>
      </c>
      <c r="AJ144" s="9">
        <f t="shared" si="34"/>
        <v>293</v>
      </c>
      <c r="AK144" s="71">
        <f t="shared" si="35"/>
        <v>284</v>
      </c>
      <c r="AL144" s="7"/>
      <c r="AN144" s="7"/>
      <c r="AO144" s="7"/>
      <c r="AP144" s="13"/>
    </row>
    <row r="145" spans="2:42" x14ac:dyDescent="0.25">
      <c r="B145" t="s">
        <v>155</v>
      </c>
      <c r="C145" s="9" t="s">
        <v>539</v>
      </c>
      <c r="E145" s="47">
        <f>AVERAGE('Data Sheet'!O144:S144)</f>
        <v>279833326.80000001</v>
      </c>
      <c r="F145" s="48">
        <f t="shared" si="24"/>
        <v>296</v>
      </c>
      <c r="G145" s="5"/>
      <c r="H145" s="53">
        <f>('Data Sheet'!S144/'Data Sheet'!O144)^(1/5)-1</f>
        <v>6.9965907457368637E-2</v>
      </c>
      <c r="I145" s="54">
        <f t="shared" si="25"/>
        <v>74</v>
      </c>
      <c r="J145" s="20"/>
      <c r="K145" s="53">
        <f>('Data Sheet'!N144/'Data Sheet'!E144)^(1/10)-1</f>
        <v>0.13242179093694717</v>
      </c>
      <c r="L145" s="54">
        <f t="shared" si="26"/>
        <v>35</v>
      </c>
      <c r="M145" s="20"/>
      <c r="N145" s="53">
        <f>('Data Sheet'!AI144/'Data Sheet'!AE144)^(1/5)-1</f>
        <v>4.5959964106687679E-2</v>
      </c>
      <c r="O145" s="58">
        <f t="shared" si="27"/>
        <v>243</v>
      </c>
      <c r="P145" s="8"/>
      <c r="Q145" s="53">
        <f>('Data Sheet'!AT144/'Data Sheet'!AP144)^(1/5)-1</f>
        <v>1.8020510744465312E-3</v>
      </c>
      <c r="R145" s="54">
        <f t="shared" si="28"/>
        <v>93</v>
      </c>
      <c r="S145" s="20"/>
      <c r="T145" s="62">
        <f>AVERAGE('Data Sheet'!AZ144:BD144)</f>
        <v>98555</v>
      </c>
      <c r="U145" s="66">
        <f t="shared" si="29"/>
        <v>335</v>
      </c>
      <c r="V145" s="21"/>
      <c r="W145" s="53">
        <f>('Data Sheet'!BD144/'Data Sheet'!AZ144)^(1/5)-1</f>
        <v>3.1937978575158343E-3</v>
      </c>
      <c r="X145" s="54">
        <f t="shared" si="30"/>
        <v>185</v>
      </c>
      <c r="Y145" s="20"/>
      <c r="Z145" s="47">
        <f>AVERAGE('Data Sheet'!BK144:BO144)</f>
        <v>1512.5778745306693</v>
      </c>
      <c r="AA145" s="48">
        <f t="shared" si="31"/>
        <v>256</v>
      </c>
      <c r="AB145" s="5"/>
      <c r="AC145" s="53">
        <f>('Data Sheet'!BZ144/'Data Sheet'!BV144)^(1/5)-1</f>
        <v>2.2672281348309342E-2</v>
      </c>
      <c r="AD145" s="54">
        <f t="shared" si="32"/>
        <v>258</v>
      </c>
      <c r="AE145" s="64"/>
      <c r="AF145" s="47">
        <f>'Data Sheet'!BZ144</f>
        <v>41069</v>
      </c>
      <c r="AG145" s="48">
        <f t="shared" si="33"/>
        <v>300</v>
      </c>
      <c r="AH145" s="9"/>
      <c r="AI145" s="68">
        <f>AVERAGE('Helper Sheet'!C143:L143)</f>
        <v>22.065000000000005</v>
      </c>
      <c r="AJ145" s="9">
        <f t="shared" si="34"/>
        <v>253</v>
      </c>
      <c r="AK145" s="71">
        <f t="shared" si="35"/>
        <v>245</v>
      </c>
      <c r="AL145" s="7"/>
      <c r="AN145" s="7"/>
      <c r="AO145" s="7"/>
      <c r="AP145" s="13"/>
    </row>
    <row r="146" spans="2:42" x14ac:dyDescent="0.25">
      <c r="B146" t="s">
        <v>156</v>
      </c>
      <c r="C146" s="9" t="s">
        <v>496</v>
      </c>
      <c r="E146" s="47">
        <f>AVERAGE('Data Sheet'!O145:S145)</f>
        <v>386218116.60000002</v>
      </c>
      <c r="F146" s="48">
        <f t="shared" si="24"/>
        <v>257</v>
      </c>
      <c r="G146" s="5"/>
      <c r="H146" s="53">
        <f>('Data Sheet'!S145/'Data Sheet'!O145)^(1/5)-1</f>
        <v>4.6760492878871629E-2</v>
      </c>
      <c r="I146" s="54">
        <f t="shared" si="25"/>
        <v>324</v>
      </c>
      <c r="J146" s="20"/>
      <c r="K146" s="53">
        <f>('Data Sheet'!N145/'Data Sheet'!E145)^(1/10)-1</f>
        <v>-2.9248722854296805E-2</v>
      </c>
      <c r="L146" s="54">
        <f t="shared" si="26"/>
        <v>332</v>
      </c>
      <c r="M146" s="20"/>
      <c r="N146" s="53">
        <f>('Data Sheet'!AI145/'Data Sheet'!AE145)^(1/5)-1</f>
        <v>6.7049262219634587E-2</v>
      </c>
      <c r="O146" s="58">
        <f t="shared" si="27"/>
        <v>40</v>
      </c>
      <c r="P146" s="8"/>
      <c r="Q146" s="53">
        <f>('Data Sheet'!AT145/'Data Sheet'!AP145)^(1/5)-1</f>
        <v>-1.3110013288332611E-2</v>
      </c>
      <c r="R146" s="54">
        <f t="shared" si="28"/>
        <v>287</v>
      </c>
      <c r="S146" s="20"/>
      <c r="T146" s="62">
        <f>AVERAGE('Data Sheet'!AZ145:BD145)</f>
        <v>210161.6</v>
      </c>
      <c r="U146" s="66">
        <f t="shared" si="29"/>
        <v>207</v>
      </c>
      <c r="V146" s="21"/>
      <c r="W146" s="53">
        <f>('Data Sheet'!BD145/'Data Sheet'!AZ145)^(1/5)-1</f>
        <v>-3.8536389482067834E-3</v>
      </c>
      <c r="X146" s="54">
        <f t="shared" si="30"/>
        <v>320</v>
      </c>
      <c r="Y146" s="20"/>
      <c r="Z146" s="47">
        <f>AVERAGE('Data Sheet'!BK145:BO145)</f>
        <v>1451.2289386368373</v>
      </c>
      <c r="AA146" s="48">
        <f t="shared" si="31"/>
        <v>270</v>
      </c>
      <c r="AB146" s="5"/>
      <c r="AC146" s="53">
        <f>('Data Sheet'!BZ145/'Data Sheet'!BV145)^(1/5)-1</f>
        <v>1.1284029194580381E-3</v>
      </c>
      <c r="AD146" s="54">
        <f t="shared" si="32"/>
        <v>351</v>
      </c>
      <c r="AE146" s="64"/>
      <c r="AF146" s="47">
        <f>'Data Sheet'!BZ145</f>
        <v>43927</v>
      </c>
      <c r="AG146" s="48">
        <f t="shared" si="33"/>
        <v>247</v>
      </c>
      <c r="AH146" s="9"/>
      <c r="AI146" s="68">
        <f>AVERAGE('Helper Sheet'!C144:L144)</f>
        <v>26.52</v>
      </c>
      <c r="AJ146" s="9">
        <f t="shared" si="34"/>
        <v>312</v>
      </c>
      <c r="AK146" s="71">
        <f t="shared" si="35"/>
        <v>303</v>
      </c>
      <c r="AL146" s="7"/>
      <c r="AN146" s="7"/>
      <c r="AO146" s="7"/>
      <c r="AP146" s="13"/>
    </row>
    <row r="147" spans="2:42" x14ac:dyDescent="0.25">
      <c r="B147" t="s">
        <v>157</v>
      </c>
      <c r="C147" s="9" t="s">
        <v>445</v>
      </c>
      <c r="E147" s="47">
        <f>AVERAGE('Data Sheet'!O146:S146)</f>
        <v>32213852396.599998</v>
      </c>
      <c r="F147" s="48">
        <f t="shared" si="24"/>
        <v>1</v>
      </c>
      <c r="G147" s="5"/>
      <c r="H147" s="53">
        <f>('Data Sheet'!S146/'Data Sheet'!O146)^(1/5)-1</f>
        <v>6.0044699646636612E-2</v>
      </c>
      <c r="I147" s="54">
        <f t="shared" si="25"/>
        <v>181</v>
      </c>
      <c r="J147" s="20"/>
      <c r="K147" s="53">
        <f>('Data Sheet'!N146/'Data Sheet'!E146)^(1/10)-1</f>
        <v>8.2244222915787368E-2</v>
      </c>
      <c r="L147" s="54">
        <f t="shared" si="26"/>
        <v>117</v>
      </c>
      <c r="M147" s="20"/>
      <c r="N147" s="53">
        <f>('Data Sheet'!AI146/'Data Sheet'!AE146)^(1/5)-1</f>
        <v>4.4771039353316056E-2</v>
      </c>
      <c r="O147" s="58">
        <f t="shared" si="27"/>
        <v>260</v>
      </c>
      <c r="P147" s="8"/>
      <c r="Q147" s="53">
        <f>('Data Sheet'!AT146/'Data Sheet'!AP146)^(1/5)-1</f>
        <v>2.7537196455884594E-3</v>
      </c>
      <c r="R147" s="54">
        <f t="shared" si="28"/>
        <v>82</v>
      </c>
      <c r="S147" s="20"/>
      <c r="T147" s="62">
        <f>AVERAGE('Data Sheet'!AZ146:BD146)</f>
        <v>6884137.7999999998</v>
      </c>
      <c r="U147" s="66">
        <f t="shared" si="29"/>
        <v>5</v>
      </c>
      <c r="V147" s="21"/>
      <c r="W147" s="53">
        <f>('Data Sheet'!BD146/'Data Sheet'!AZ146)^(1/5)-1</f>
        <v>1.1550925787204402E-2</v>
      </c>
      <c r="X147" s="54">
        <f t="shared" si="30"/>
        <v>58</v>
      </c>
      <c r="Y147" s="20"/>
      <c r="Z147" s="47">
        <f>AVERAGE('Data Sheet'!BK146:BO146)</f>
        <v>3823.3665113301008</v>
      </c>
      <c r="AA147" s="48">
        <f t="shared" si="31"/>
        <v>22</v>
      </c>
      <c r="AB147" s="5"/>
      <c r="AC147" s="53">
        <f>('Data Sheet'!BZ146/'Data Sheet'!BV146)^(1/5)-1</f>
        <v>1.7070830265568215E-2</v>
      </c>
      <c r="AD147" s="54">
        <f t="shared" si="32"/>
        <v>326</v>
      </c>
      <c r="AE147" s="64"/>
      <c r="AF147" s="47">
        <f>'Data Sheet'!BZ146</f>
        <v>58890</v>
      </c>
      <c r="AG147" s="48">
        <f t="shared" si="33"/>
        <v>48</v>
      </c>
      <c r="AH147" s="9"/>
      <c r="AI147" s="68">
        <f>AVERAGE('Helper Sheet'!C145:L145)</f>
        <v>7.2750000000000012</v>
      </c>
      <c r="AJ147" s="9">
        <f t="shared" si="34"/>
        <v>30</v>
      </c>
      <c r="AK147" s="71">
        <f t="shared" si="35"/>
        <v>29</v>
      </c>
      <c r="AL147" s="7"/>
      <c r="AN147" s="7"/>
      <c r="AO147" s="7"/>
      <c r="AP147" s="13"/>
    </row>
    <row r="148" spans="2:42" x14ac:dyDescent="0.25">
      <c r="B148" t="s">
        <v>158</v>
      </c>
      <c r="C148" s="9" t="s">
        <v>540</v>
      </c>
      <c r="E148" s="47">
        <f>AVERAGE('Data Sheet'!O147:S147)</f>
        <v>426074140.60000002</v>
      </c>
      <c r="F148" s="48">
        <f t="shared" si="24"/>
        <v>242</v>
      </c>
      <c r="G148" s="5"/>
      <c r="H148" s="53">
        <f>('Data Sheet'!S147/'Data Sheet'!O147)^(1/5)-1</f>
        <v>5.4595657420284827E-2</v>
      </c>
      <c r="I148" s="54">
        <f t="shared" si="25"/>
        <v>246</v>
      </c>
      <c r="J148" s="20"/>
      <c r="K148" s="53">
        <f>('Data Sheet'!N147/'Data Sheet'!E147)^(1/10)-1</f>
        <v>3.9155082358211635E-2</v>
      </c>
      <c r="L148" s="54">
        <f t="shared" si="26"/>
        <v>220</v>
      </c>
      <c r="M148" s="20"/>
      <c r="N148" s="53">
        <f>('Data Sheet'!AI147/'Data Sheet'!AE147)^(1/5)-1</f>
        <v>4.6377683804907699E-2</v>
      </c>
      <c r="O148" s="58">
        <f t="shared" si="27"/>
        <v>237</v>
      </c>
      <c r="P148" s="8"/>
      <c r="Q148" s="53">
        <f>('Data Sheet'!AT147/'Data Sheet'!AP147)^(1/5)-1</f>
        <v>-8.7195188791504563E-3</v>
      </c>
      <c r="R148" s="54">
        <f t="shared" si="28"/>
        <v>235</v>
      </c>
      <c r="S148" s="20"/>
      <c r="T148" s="62">
        <f>AVERAGE('Data Sheet'!AZ147:BD147)</f>
        <v>361831.2</v>
      </c>
      <c r="U148" s="66">
        <f t="shared" si="29"/>
        <v>146</v>
      </c>
      <c r="V148" s="21"/>
      <c r="W148" s="53">
        <f>('Data Sheet'!BD147/'Data Sheet'!AZ147)^(1/5)-1</f>
        <v>-6.2599424961392591E-3</v>
      </c>
      <c r="X148" s="54">
        <f t="shared" si="30"/>
        <v>341</v>
      </c>
      <c r="Y148" s="20"/>
      <c r="Z148" s="47">
        <f>AVERAGE('Data Sheet'!BK147:BO147)</f>
        <v>1570.1919642074399</v>
      </c>
      <c r="AA148" s="48">
        <f t="shared" si="31"/>
        <v>243</v>
      </c>
      <c r="AB148" s="5"/>
      <c r="AC148" s="53">
        <f>('Data Sheet'!BZ147/'Data Sheet'!BV147)^(1/5)-1</f>
        <v>2.5001593267350852E-2</v>
      </c>
      <c r="AD148" s="54">
        <f t="shared" si="32"/>
        <v>194</v>
      </c>
      <c r="AE148" s="64"/>
      <c r="AF148" s="47">
        <f>'Data Sheet'!BZ147</f>
        <v>41368</v>
      </c>
      <c r="AG148" s="48">
        <f t="shared" si="33"/>
        <v>291</v>
      </c>
      <c r="AH148" s="9"/>
      <c r="AI148" s="68">
        <f>AVERAGE('Helper Sheet'!C146:L146)</f>
        <v>24.05</v>
      </c>
      <c r="AJ148" s="9">
        <f t="shared" si="34"/>
        <v>291</v>
      </c>
      <c r="AK148" s="71">
        <f t="shared" si="35"/>
        <v>282</v>
      </c>
      <c r="AL148" s="7"/>
      <c r="AN148" s="7"/>
      <c r="AO148" s="7"/>
      <c r="AP148" s="13"/>
    </row>
    <row r="149" spans="2:42" x14ac:dyDescent="0.25">
      <c r="B149" t="s">
        <v>159</v>
      </c>
      <c r="C149" s="9" t="s">
        <v>459</v>
      </c>
      <c r="E149" s="47">
        <f>AVERAGE('Data Sheet'!O148:S148)</f>
        <v>2678911337.4000001</v>
      </c>
      <c r="F149" s="48">
        <f t="shared" si="24"/>
        <v>59</v>
      </c>
      <c r="G149" s="5"/>
      <c r="H149" s="53">
        <f>('Data Sheet'!S148/'Data Sheet'!O148)^(1/5)-1</f>
        <v>7.4568482809688641E-2</v>
      </c>
      <c r="I149" s="54">
        <f t="shared" si="25"/>
        <v>40</v>
      </c>
      <c r="J149" s="20"/>
      <c r="K149" s="53">
        <f>('Data Sheet'!N148/'Data Sheet'!E148)^(1/10)-1</f>
        <v>5.7151989747060483E-2</v>
      </c>
      <c r="L149" s="54">
        <f t="shared" si="26"/>
        <v>179</v>
      </c>
      <c r="M149" s="20"/>
      <c r="N149" s="53">
        <f>('Data Sheet'!AI148/'Data Sheet'!AE148)^(1/5)-1</f>
        <v>7.0535386660578681E-2</v>
      </c>
      <c r="O149" s="58">
        <f t="shared" si="27"/>
        <v>28</v>
      </c>
      <c r="P149" s="8"/>
      <c r="Q149" s="53">
        <f>('Data Sheet'!AT148/'Data Sheet'!AP148)^(1/5)-1</f>
        <v>8.6398938915392964E-3</v>
      </c>
      <c r="R149" s="54">
        <f t="shared" si="28"/>
        <v>34</v>
      </c>
      <c r="S149" s="20"/>
      <c r="T149" s="62">
        <f>AVERAGE('Data Sheet'!AZ148:BD148)</f>
        <v>457003</v>
      </c>
      <c r="U149" s="66">
        <f t="shared" si="29"/>
        <v>116</v>
      </c>
      <c r="V149" s="21"/>
      <c r="W149" s="53">
        <f>('Data Sheet'!BD148/'Data Sheet'!AZ148)^(1/5)-1</f>
        <v>1.1983533211320285E-2</v>
      </c>
      <c r="X149" s="54">
        <f t="shared" si="30"/>
        <v>55</v>
      </c>
      <c r="Y149" s="20"/>
      <c r="Z149" s="47">
        <f>AVERAGE('Data Sheet'!BK148:BO148)</f>
        <v>4188.5862004014452</v>
      </c>
      <c r="AA149" s="48">
        <f t="shared" si="31"/>
        <v>15</v>
      </c>
      <c r="AB149" s="5"/>
      <c r="AC149" s="53">
        <f>('Data Sheet'!BZ148/'Data Sheet'!BV148)^(1/5)-1</f>
        <v>2.9111148889775951E-2</v>
      </c>
      <c r="AD149" s="54">
        <f t="shared" si="32"/>
        <v>90</v>
      </c>
      <c r="AE149" s="64"/>
      <c r="AF149" s="47">
        <f>'Data Sheet'!BZ148</f>
        <v>52110</v>
      </c>
      <c r="AG149" s="48">
        <f t="shared" si="33"/>
        <v>107</v>
      </c>
      <c r="AH149" s="9"/>
      <c r="AI149" s="68">
        <f>AVERAGE('Helper Sheet'!C147:L147)</f>
        <v>7.1099999999999994</v>
      </c>
      <c r="AJ149" s="9">
        <f t="shared" si="34"/>
        <v>27</v>
      </c>
      <c r="AK149" s="71">
        <f t="shared" si="35"/>
        <v>26</v>
      </c>
      <c r="AL149" s="7"/>
      <c r="AN149" s="7"/>
      <c r="AO149" s="7"/>
      <c r="AP149" s="13"/>
    </row>
    <row r="150" spans="2:42" x14ac:dyDescent="0.25">
      <c r="B150" t="s">
        <v>160</v>
      </c>
      <c r="C150" s="9" t="s">
        <v>512</v>
      </c>
      <c r="E150" s="47">
        <f>AVERAGE('Data Sheet'!O149:S149)</f>
        <v>351459334</v>
      </c>
      <c r="F150" s="48">
        <f t="shared" si="24"/>
        <v>271</v>
      </c>
      <c r="G150" s="5"/>
      <c r="H150" s="53">
        <f>('Data Sheet'!S149/'Data Sheet'!O149)^(1/5)-1</f>
        <v>6.1209416279674356E-2</v>
      </c>
      <c r="I150" s="54">
        <f t="shared" si="25"/>
        <v>169</v>
      </c>
      <c r="J150" s="20"/>
      <c r="K150" s="53">
        <f>('Data Sheet'!N149/'Data Sheet'!E149)^(1/10)-1</f>
        <v>9.8372681334686574E-2</v>
      </c>
      <c r="L150" s="54">
        <f t="shared" si="26"/>
        <v>75</v>
      </c>
      <c r="M150" s="20"/>
      <c r="N150" s="53">
        <f>('Data Sheet'!AI149/'Data Sheet'!AE149)^(1/5)-1</f>
        <v>8.8155928423432561E-2</v>
      </c>
      <c r="O150" s="58">
        <f t="shared" si="27"/>
        <v>5</v>
      </c>
      <c r="P150" s="8"/>
      <c r="Q150" s="53">
        <f>('Data Sheet'!AT149/'Data Sheet'!AP149)^(1/5)-1</f>
        <v>2.6114955190765565E-2</v>
      </c>
      <c r="R150" s="54">
        <f t="shared" si="28"/>
        <v>4</v>
      </c>
      <c r="S150" s="20"/>
      <c r="T150" s="62">
        <f>AVERAGE('Data Sheet'!AZ149:BD149)</f>
        <v>145508</v>
      </c>
      <c r="U150" s="66">
        <f t="shared" si="29"/>
        <v>277</v>
      </c>
      <c r="V150" s="21"/>
      <c r="W150" s="53">
        <f>('Data Sheet'!BD149/'Data Sheet'!AZ149)^(1/5)-1</f>
        <v>1.6620202844201737E-2</v>
      </c>
      <c r="X150" s="54">
        <f t="shared" si="30"/>
        <v>18</v>
      </c>
      <c r="Y150" s="20"/>
      <c r="Z150" s="47">
        <f>AVERAGE('Data Sheet'!BK149:BO149)</f>
        <v>1785.8713438290183</v>
      </c>
      <c r="AA150" s="48">
        <f t="shared" si="31"/>
        <v>189</v>
      </c>
      <c r="AB150" s="5"/>
      <c r="AC150" s="53">
        <f>('Data Sheet'!BZ149/'Data Sheet'!BV149)^(1/5)-1</f>
        <v>3.3785128787273688E-2</v>
      </c>
      <c r="AD150" s="54">
        <f t="shared" si="32"/>
        <v>33</v>
      </c>
      <c r="AE150" s="64"/>
      <c r="AF150" s="47">
        <f>'Data Sheet'!BZ149</f>
        <v>47443</v>
      </c>
      <c r="AG150" s="48">
        <f t="shared" si="33"/>
        <v>183</v>
      </c>
      <c r="AH150" s="9"/>
      <c r="AI150" s="68">
        <f>AVERAGE('Helper Sheet'!C148:L148)</f>
        <v>13.295000000000002</v>
      </c>
      <c r="AJ150" s="9">
        <f t="shared" si="34"/>
        <v>97</v>
      </c>
      <c r="AK150" s="71">
        <f t="shared" si="35"/>
        <v>95</v>
      </c>
      <c r="AL150" s="7"/>
      <c r="AN150" s="7"/>
      <c r="AO150" s="7"/>
      <c r="AP150" s="13"/>
    </row>
    <row r="151" spans="2:42" x14ac:dyDescent="0.25">
      <c r="B151" t="s">
        <v>541</v>
      </c>
      <c r="C151" s="9" t="s">
        <v>510</v>
      </c>
      <c r="E151" s="47">
        <f>AVERAGE('Data Sheet'!O150:S150)</f>
        <v>6145186811.1999998</v>
      </c>
      <c r="F151" s="48">
        <f t="shared" si="24"/>
        <v>31</v>
      </c>
      <c r="G151" s="5"/>
      <c r="H151" s="53">
        <f>('Data Sheet'!S150/'Data Sheet'!O150)^(1/5)-1</f>
        <v>6.2781310889332476E-2</v>
      </c>
      <c r="I151" s="54">
        <f t="shared" si="25"/>
        <v>151</v>
      </c>
      <c r="J151" s="20"/>
      <c r="K151" s="53">
        <f>('Data Sheet'!N150/'Data Sheet'!E150)^(1/10)-1</f>
        <v>3.6453234155882974E-2</v>
      </c>
      <c r="L151" s="54">
        <f t="shared" si="26"/>
        <v>231</v>
      </c>
      <c r="M151" s="20"/>
      <c r="N151" s="53">
        <f>('Data Sheet'!AI150/'Data Sheet'!AE150)^(1/5)-1</f>
        <v>4.721786106176995E-2</v>
      </c>
      <c r="O151" s="58">
        <f t="shared" si="27"/>
        <v>219</v>
      </c>
      <c r="P151" s="8"/>
      <c r="Q151" s="53">
        <f>('Data Sheet'!AT150/'Data Sheet'!AP150)^(1/5)-1</f>
        <v>1.6330853499777476E-3</v>
      </c>
      <c r="R151" s="54">
        <f t="shared" si="28"/>
        <v>96</v>
      </c>
      <c r="S151" s="20"/>
      <c r="T151" s="62">
        <f>AVERAGE('Data Sheet'!AZ150:BD150)</f>
        <v>2029473.6</v>
      </c>
      <c r="U151" s="66">
        <f t="shared" si="29"/>
        <v>34</v>
      </c>
      <c r="V151" s="21"/>
      <c r="W151" s="53">
        <f>('Data Sheet'!BD150/'Data Sheet'!AZ150)^(1/5)-1</f>
        <v>8.7491546639668627E-3</v>
      </c>
      <c r="X151" s="54">
        <f t="shared" si="30"/>
        <v>83</v>
      </c>
      <c r="Y151" s="20"/>
      <c r="Z151" s="47">
        <f>AVERAGE('Data Sheet'!BK150:BO150)</f>
        <v>2198.3337914108188</v>
      </c>
      <c r="AA151" s="48">
        <f t="shared" si="31"/>
        <v>132</v>
      </c>
      <c r="AB151" s="5"/>
      <c r="AC151" s="53">
        <f>('Data Sheet'!BZ150/'Data Sheet'!BV150)^(1/5)-1</f>
        <v>2.7157748871582399E-2</v>
      </c>
      <c r="AD151" s="54">
        <f t="shared" si="32"/>
        <v>137</v>
      </c>
      <c r="AE151" s="64"/>
      <c r="AF151" s="47">
        <f>'Data Sheet'!BZ150</f>
        <v>56360</v>
      </c>
      <c r="AG151" s="48">
        <f t="shared" si="33"/>
        <v>64</v>
      </c>
      <c r="AH151" s="9"/>
      <c r="AI151" s="68">
        <f>AVERAGE('Helper Sheet'!C149:L149)</f>
        <v>8.9149999999999991</v>
      </c>
      <c r="AJ151" s="9">
        <f t="shared" si="34"/>
        <v>39</v>
      </c>
      <c r="AK151" s="71">
        <f t="shared" si="35"/>
        <v>38</v>
      </c>
      <c r="AL151" s="7"/>
      <c r="AN151" s="7"/>
      <c r="AO151" s="7"/>
      <c r="AP151" s="13"/>
    </row>
    <row r="152" spans="2:42" x14ac:dyDescent="0.25">
      <c r="B152" t="s">
        <v>162</v>
      </c>
      <c r="C152" s="9" t="s">
        <v>499</v>
      </c>
      <c r="E152" s="47">
        <f>AVERAGE('Data Sheet'!O151:S151)</f>
        <v>690979431.79999995</v>
      </c>
      <c r="F152" s="48">
        <f t="shared" si="24"/>
        <v>179</v>
      </c>
      <c r="G152" s="5"/>
      <c r="H152" s="53">
        <f>('Data Sheet'!S151/'Data Sheet'!O151)^(1/5)-1</f>
        <v>6.741029467488624E-2</v>
      </c>
      <c r="I152" s="54">
        <f t="shared" si="25"/>
        <v>90</v>
      </c>
      <c r="J152" s="20"/>
      <c r="K152" s="53">
        <f>('Data Sheet'!N151/'Data Sheet'!E151)^(1/10)-1</f>
        <v>-9.3863531625757446E-3</v>
      </c>
      <c r="L152" s="54">
        <f t="shared" si="26"/>
        <v>318</v>
      </c>
      <c r="M152" s="20"/>
      <c r="N152" s="53">
        <f>('Data Sheet'!AI151/'Data Sheet'!AE151)^(1/5)-1</f>
        <v>6.2498868723384726E-2</v>
      </c>
      <c r="O152" s="58">
        <f t="shared" si="27"/>
        <v>62</v>
      </c>
      <c r="P152" s="8"/>
      <c r="Q152" s="53">
        <f>('Data Sheet'!AT151/'Data Sheet'!AP151)^(1/5)-1</f>
        <v>-7.414465989242891E-3</v>
      </c>
      <c r="R152" s="54">
        <f t="shared" si="28"/>
        <v>223</v>
      </c>
      <c r="S152" s="20"/>
      <c r="T152" s="62">
        <f>AVERAGE('Data Sheet'!AZ151:BD151)</f>
        <v>170676.6</v>
      </c>
      <c r="U152" s="66">
        <f t="shared" si="29"/>
        <v>240</v>
      </c>
      <c r="V152" s="21"/>
      <c r="W152" s="53">
        <f>('Data Sheet'!BD151/'Data Sheet'!AZ151)^(1/5)-1</f>
        <v>7.1006362266723411E-3</v>
      </c>
      <c r="X152" s="54">
        <f t="shared" si="30"/>
        <v>113</v>
      </c>
      <c r="Y152" s="20"/>
      <c r="Z152" s="47">
        <f>AVERAGE('Data Sheet'!BK151:BO151)</f>
        <v>3661.8979012507721</v>
      </c>
      <c r="AA152" s="48">
        <f t="shared" si="31"/>
        <v>26</v>
      </c>
      <c r="AB152" s="5"/>
      <c r="AC152" s="53">
        <f>('Data Sheet'!BZ151/'Data Sheet'!BV151)^(1/5)-1</f>
        <v>2.9231403829209412E-2</v>
      </c>
      <c r="AD152" s="54">
        <f t="shared" si="32"/>
        <v>86</v>
      </c>
      <c r="AE152" s="64"/>
      <c r="AF152" s="47">
        <f>'Data Sheet'!BZ151</f>
        <v>55834</v>
      </c>
      <c r="AG152" s="48">
        <f t="shared" si="33"/>
        <v>70</v>
      </c>
      <c r="AH152" s="9"/>
      <c r="AI152" s="68">
        <f>AVERAGE('Helper Sheet'!C150:L150)</f>
        <v>16.350000000000001</v>
      </c>
      <c r="AJ152" s="9">
        <f t="shared" si="34"/>
        <v>151</v>
      </c>
      <c r="AK152" s="71">
        <f t="shared" si="35"/>
        <v>146</v>
      </c>
      <c r="AL152" s="7"/>
      <c r="AN152" s="7"/>
      <c r="AO152" s="7"/>
      <c r="AP152" s="13"/>
    </row>
    <row r="153" spans="2:42" x14ac:dyDescent="0.25">
      <c r="B153" t="s">
        <v>163</v>
      </c>
      <c r="C153" s="9" t="s">
        <v>494</v>
      </c>
      <c r="E153" s="47">
        <f>AVERAGE('Data Sheet'!O152:S152)</f>
        <v>320238136.80000001</v>
      </c>
      <c r="F153" s="48">
        <f t="shared" si="24"/>
        <v>282</v>
      </c>
      <c r="G153" s="5"/>
      <c r="H153" s="53">
        <f>('Data Sheet'!S152/'Data Sheet'!O152)^(1/5)-1</f>
        <v>8.6081983241177218E-2</v>
      </c>
      <c r="I153" s="54">
        <f t="shared" si="25"/>
        <v>12</v>
      </c>
      <c r="J153" s="20"/>
      <c r="K153" s="53">
        <f>('Data Sheet'!N152/'Data Sheet'!E152)^(1/10)-1</f>
        <v>1.6701542180172169E-2</v>
      </c>
      <c r="L153" s="54">
        <f t="shared" si="26"/>
        <v>274</v>
      </c>
      <c r="M153" s="20"/>
      <c r="N153" s="53">
        <f>('Data Sheet'!AI152/'Data Sheet'!AE152)^(1/5)-1</f>
        <v>8.8258638204618878E-2</v>
      </c>
      <c r="O153" s="58">
        <f t="shared" si="27"/>
        <v>4</v>
      </c>
      <c r="P153" s="8"/>
      <c r="Q153" s="53">
        <f>('Data Sheet'!AT152/'Data Sheet'!AP152)^(1/5)-1</f>
        <v>-1.1652427824206613E-2</v>
      </c>
      <c r="R153" s="54">
        <f t="shared" si="28"/>
        <v>272</v>
      </c>
      <c r="S153" s="20"/>
      <c r="T153" s="62">
        <f>AVERAGE('Data Sheet'!AZ152:BD152)</f>
        <v>102642.2</v>
      </c>
      <c r="U153" s="66">
        <f t="shared" si="29"/>
        <v>330</v>
      </c>
      <c r="V153" s="21"/>
      <c r="W153" s="53">
        <f>('Data Sheet'!BD152/'Data Sheet'!AZ152)^(1/5)-1</f>
        <v>-1.6089592465086122E-3</v>
      </c>
      <c r="X153" s="54">
        <f t="shared" si="30"/>
        <v>292</v>
      </c>
      <c r="Y153" s="20"/>
      <c r="Z153" s="47">
        <f>AVERAGE('Data Sheet'!BK152:BO152)</f>
        <v>3009.3995843718112</v>
      </c>
      <c r="AA153" s="48">
        <f t="shared" si="31"/>
        <v>49</v>
      </c>
      <c r="AB153" s="5"/>
      <c r="AC153" s="53">
        <f>('Data Sheet'!BZ152/'Data Sheet'!BV152)^(1/5)-1</f>
        <v>2.4684473459899214E-2</v>
      </c>
      <c r="AD153" s="54">
        <f t="shared" si="32"/>
        <v>203</v>
      </c>
      <c r="AE153" s="64"/>
      <c r="AF153" s="47">
        <f>'Data Sheet'!BZ152</f>
        <v>46496</v>
      </c>
      <c r="AG153" s="48">
        <f t="shared" si="33"/>
        <v>198</v>
      </c>
      <c r="AH153" s="9"/>
      <c r="AI153" s="68">
        <f>AVERAGE('Helper Sheet'!C151:L151)</f>
        <v>24.449999999999996</v>
      </c>
      <c r="AJ153" s="9">
        <f t="shared" si="34"/>
        <v>294</v>
      </c>
      <c r="AK153" s="71">
        <f t="shared" si="35"/>
        <v>285</v>
      </c>
      <c r="AL153" s="7"/>
      <c r="AN153" s="7"/>
      <c r="AO153" s="7"/>
      <c r="AP153" s="13"/>
    </row>
    <row r="154" spans="2:42" x14ac:dyDescent="0.25">
      <c r="B154" t="s">
        <v>164</v>
      </c>
      <c r="C154" s="9" t="s">
        <v>500</v>
      </c>
      <c r="E154" s="47">
        <f>AVERAGE('Data Sheet'!O153:S153)</f>
        <v>156627793.19999999</v>
      </c>
      <c r="F154" s="48">
        <f t="shared" si="24"/>
        <v>337</v>
      </c>
      <c r="G154" s="5"/>
      <c r="H154" s="53">
        <f>('Data Sheet'!S153/'Data Sheet'!O153)^(1/5)-1</f>
        <v>3.7193336288839474E-2</v>
      </c>
      <c r="I154" s="54">
        <f t="shared" si="25"/>
        <v>345</v>
      </c>
      <c r="J154" s="20"/>
      <c r="K154" s="53">
        <f>('Data Sheet'!N153/'Data Sheet'!E153)^(1/10)-1</f>
        <v>5.0167189783273169E-2</v>
      </c>
      <c r="L154" s="54">
        <f t="shared" si="26"/>
        <v>191</v>
      </c>
      <c r="M154" s="20"/>
      <c r="N154" s="53">
        <f>('Data Sheet'!AI153/'Data Sheet'!AE153)^(1/5)-1</f>
        <v>3.8515841024561848E-2</v>
      </c>
      <c r="O154" s="58">
        <f t="shared" si="27"/>
        <v>322</v>
      </c>
      <c r="P154" s="8"/>
      <c r="Q154" s="53">
        <f>('Data Sheet'!AT153/'Data Sheet'!AP153)^(1/5)-1</f>
        <v>-1.8923803588206223E-2</v>
      </c>
      <c r="R154" s="54">
        <f t="shared" si="28"/>
        <v>327</v>
      </c>
      <c r="S154" s="20"/>
      <c r="T154" s="62">
        <f>AVERAGE('Data Sheet'!AZ153:BD153)</f>
        <v>158636</v>
      </c>
      <c r="U154" s="66">
        <f t="shared" si="29"/>
        <v>256</v>
      </c>
      <c r="V154" s="21"/>
      <c r="W154" s="53">
        <f>('Data Sheet'!BD153/'Data Sheet'!AZ153)^(1/5)-1</f>
        <v>-9.4865371655050712E-4</v>
      </c>
      <c r="X154" s="54">
        <f t="shared" si="30"/>
        <v>275</v>
      </c>
      <c r="Y154" s="20"/>
      <c r="Z154" s="47">
        <f>AVERAGE('Data Sheet'!BK153:BO153)</f>
        <v>976.10431017284009</v>
      </c>
      <c r="AA154" s="48">
        <f t="shared" si="31"/>
        <v>332</v>
      </c>
      <c r="AB154" s="5"/>
      <c r="AC154" s="53">
        <f>('Data Sheet'!BZ153/'Data Sheet'!BV153)^(1/5)-1</f>
        <v>2.5104685669149918E-2</v>
      </c>
      <c r="AD154" s="54">
        <f t="shared" si="32"/>
        <v>191</v>
      </c>
      <c r="AE154" s="64"/>
      <c r="AF154" s="47">
        <f>'Data Sheet'!BZ153</f>
        <v>40387</v>
      </c>
      <c r="AG154" s="48">
        <f t="shared" si="33"/>
        <v>309</v>
      </c>
      <c r="AH154" s="9"/>
      <c r="AI154" s="68">
        <f>AVERAGE('Helper Sheet'!C152:L152)</f>
        <v>29.03</v>
      </c>
      <c r="AJ154" s="9">
        <f t="shared" si="34"/>
        <v>335</v>
      </c>
      <c r="AK154" s="71">
        <f t="shared" si="35"/>
        <v>325</v>
      </c>
      <c r="AL154" s="7"/>
      <c r="AN154" s="7"/>
      <c r="AO154" s="7"/>
      <c r="AP154" s="13"/>
    </row>
    <row r="155" spans="2:42" x14ac:dyDescent="0.25">
      <c r="B155" t="s">
        <v>165</v>
      </c>
      <c r="C155" s="9" t="s">
        <v>538</v>
      </c>
      <c r="E155" s="47">
        <f>AVERAGE('Data Sheet'!O154:S154)</f>
        <v>983132020.20000005</v>
      </c>
      <c r="F155" s="48">
        <f t="shared" si="24"/>
        <v>139</v>
      </c>
      <c r="G155" s="5"/>
      <c r="H155" s="53">
        <f>('Data Sheet'!S154/'Data Sheet'!O154)^(1/5)-1</f>
        <v>5.4184694195221539E-2</v>
      </c>
      <c r="I155" s="54">
        <f t="shared" si="25"/>
        <v>248</v>
      </c>
      <c r="J155" s="20"/>
      <c r="K155" s="53">
        <f>('Data Sheet'!N154/'Data Sheet'!E154)^(1/10)-1</f>
        <v>3.0025558925560691E-2</v>
      </c>
      <c r="L155" s="54">
        <f t="shared" si="26"/>
        <v>251</v>
      </c>
      <c r="M155" s="20"/>
      <c r="N155" s="53">
        <f>('Data Sheet'!AI154/'Data Sheet'!AE154)^(1/5)-1</f>
        <v>4.9967954834247985E-2</v>
      </c>
      <c r="O155" s="58">
        <f t="shared" si="27"/>
        <v>174</v>
      </c>
      <c r="P155" s="8"/>
      <c r="Q155" s="53">
        <f>('Data Sheet'!AT154/'Data Sheet'!AP154)^(1/5)-1</f>
        <v>-7.1941628169798211E-3</v>
      </c>
      <c r="R155" s="54">
        <f t="shared" si="28"/>
        <v>217</v>
      </c>
      <c r="S155" s="20"/>
      <c r="T155" s="62">
        <f>AVERAGE('Data Sheet'!AZ154:BD154)</f>
        <v>597727.6</v>
      </c>
      <c r="U155" s="66">
        <f t="shared" si="29"/>
        <v>94</v>
      </c>
      <c r="V155" s="21"/>
      <c r="W155" s="53">
        <f>('Data Sheet'!BD154/'Data Sheet'!AZ154)^(1/5)-1</f>
        <v>-1.0464607585641827E-3</v>
      </c>
      <c r="X155" s="54">
        <f t="shared" si="30"/>
        <v>277</v>
      </c>
      <c r="Y155" s="20"/>
      <c r="Z155" s="47">
        <f>AVERAGE('Data Sheet'!BK154:BO154)</f>
        <v>1616.505033897291</v>
      </c>
      <c r="AA155" s="48">
        <f t="shared" si="31"/>
        <v>228</v>
      </c>
      <c r="AB155" s="5"/>
      <c r="AC155" s="53">
        <f>('Data Sheet'!BZ154/'Data Sheet'!BV154)^(1/5)-1</f>
        <v>1.5400351750660013E-2</v>
      </c>
      <c r="AD155" s="54">
        <f t="shared" si="32"/>
        <v>337</v>
      </c>
      <c r="AE155" s="64"/>
      <c r="AF155" s="47">
        <f>'Data Sheet'!BZ154</f>
        <v>44734</v>
      </c>
      <c r="AG155" s="48">
        <f t="shared" si="33"/>
        <v>235</v>
      </c>
      <c r="AH155" s="9"/>
      <c r="AI155" s="68">
        <f>AVERAGE('Helper Sheet'!C153:L153)</f>
        <v>20.125</v>
      </c>
      <c r="AJ155" s="9">
        <f t="shared" si="34"/>
        <v>223</v>
      </c>
      <c r="AK155" s="71">
        <f t="shared" si="35"/>
        <v>215</v>
      </c>
      <c r="AL155" s="7"/>
      <c r="AN155" s="7"/>
      <c r="AO155" s="7"/>
      <c r="AP155" s="13"/>
    </row>
    <row r="156" spans="2:42" x14ac:dyDescent="0.25">
      <c r="B156" t="s">
        <v>166</v>
      </c>
      <c r="C156" s="9" t="s">
        <v>463</v>
      </c>
      <c r="E156" s="47">
        <f>AVERAGE('Data Sheet'!O155:S155)</f>
        <v>341184665</v>
      </c>
      <c r="F156" s="48">
        <f t="shared" si="24"/>
        <v>277</v>
      </c>
      <c r="G156" s="5"/>
      <c r="H156" s="53">
        <f>('Data Sheet'!S155/'Data Sheet'!O155)^(1/5)-1</f>
        <v>4.8728840465674939E-2</v>
      </c>
      <c r="I156" s="54">
        <f t="shared" si="25"/>
        <v>310</v>
      </c>
      <c r="J156" s="20"/>
      <c r="K156" s="53">
        <f>('Data Sheet'!N155/'Data Sheet'!E155)^(1/10)-1</f>
        <v>0.1374394647426096</v>
      </c>
      <c r="L156" s="54">
        <f t="shared" si="26"/>
        <v>28</v>
      </c>
      <c r="M156" s="20"/>
      <c r="N156" s="53">
        <f>('Data Sheet'!AI155/'Data Sheet'!AE155)^(1/5)-1</f>
        <v>3.6806617496944583E-2</v>
      </c>
      <c r="O156" s="58">
        <f t="shared" si="27"/>
        <v>331</v>
      </c>
      <c r="P156" s="8"/>
      <c r="Q156" s="53">
        <f>('Data Sheet'!AT155/'Data Sheet'!AP155)^(1/5)-1</f>
        <v>-5.3207672826978136E-3</v>
      </c>
      <c r="R156" s="54">
        <f t="shared" si="28"/>
        <v>185</v>
      </c>
      <c r="S156" s="20"/>
      <c r="T156" s="62">
        <f>AVERAGE('Data Sheet'!AZ155:BD155)</f>
        <v>178441.60000000001</v>
      </c>
      <c r="U156" s="66">
        <f t="shared" si="29"/>
        <v>231</v>
      </c>
      <c r="V156" s="21"/>
      <c r="W156" s="53">
        <f>('Data Sheet'!BD155/'Data Sheet'!AZ155)^(1/5)-1</f>
        <v>4.1428314043523429E-5</v>
      </c>
      <c r="X156" s="54">
        <f t="shared" si="30"/>
        <v>257</v>
      </c>
      <c r="Y156" s="20"/>
      <c r="Z156" s="47">
        <f>AVERAGE('Data Sheet'!BK155:BO155)</f>
        <v>1244.2885315180542</v>
      </c>
      <c r="AA156" s="48">
        <f t="shared" si="31"/>
        <v>310</v>
      </c>
      <c r="AB156" s="5"/>
      <c r="AC156" s="53">
        <f>('Data Sheet'!BZ155/'Data Sheet'!BV155)^(1/5)-1</f>
        <v>2.4655198882633789E-2</v>
      </c>
      <c r="AD156" s="54">
        <f t="shared" si="32"/>
        <v>206</v>
      </c>
      <c r="AE156" s="64"/>
      <c r="AF156" s="47">
        <f>'Data Sheet'!BZ155</f>
        <v>41794</v>
      </c>
      <c r="AG156" s="48">
        <f t="shared" si="33"/>
        <v>283</v>
      </c>
      <c r="AH156" s="9"/>
      <c r="AI156" s="68">
        <f>AVERAGE('Helper Sheet'!C154:L154)</f>
        <v>24.030000000000008</v>
      </c>
      <c r="AJ156" s="9">
        <f t="shared" si="34"/>
        <v>289</v>
      </c>
      <c r="AK156" s="71">
        <f t="shared" si="35"/>
        <v>280</v>
      </c>
      <c r="AL156" s="7"/>
      <c r="AN156" s="7"/>
      <c r="AO156" s="7"/>
      <c r="AP156" s="13"/>
    </row>
    <row r="157" spans="2:42" x14ac:dyDescent="0.25">
      <c r="B157" t="s">
        <v>167</v>
      </c>
      <c r="C157" s="9" t="s">
        <v>451</v>
      </c>
      <c r="E157" s="47">
        <f>AVERAGE('Data Sheet'!O156:S156)</f>
        <v>6752286179.1999998</v>
      </c>
      <c r="F157" s="48">
        <f t="shared" si="24"/>
        <v>28</v>
      </c>
      <c r="G157" s="5"/>
      <c r="H157" s="53">
        <f>('Data Sheet'!S156/'Data Sheet'!O156)^(1/5)-1</f>
        <v>6.5774873385198829E-2</v>
      </c>
      <c r="I157" s="54">
        <f t="shared" si="25"/>
        <v>107</v>
      </c>
      <c r="J157" s="20"/>
      <c r="K157" s="53">
        <f>('Data Sheet'!N156/'Data Sheet'!E156)^(1/10)-1</f>
        <v>0.12163719224332259</v>
      </c>
      <c r="L157" s="54">
        <f t="shared" si="26"/>
        <v>46</v>
      </c>
      <c r="M157" s="20"/>
      <c r="N157" s="53">
        <f>('Data Sheet'!AI156/'Data Sheet'!AE156)^(1/5)-1</f>
        <v>5.7734422717001577E-2</v>
      </c>
      <c r="O157" s="58">
        <f t="shared" si="27"/>
        <v>88</v>
      </c>
      <c r="P157" s="8"/>
      <c r="Q157" s="53">
        <f>('Data Sheet'!AT156/'Data Sheet'!AP156)^(1/5)-1</f>
        <v>1.0368517670486188E-2</v>
      </c>
      <c r="R157" s="54">
        <f t="shared" si="28"/>
        <v>27</v>
      </c>
      <c r="S157" s="20"/>
      <c r="T157" s="62">
        <f>AVERAGE('Data Sheet'!AZ156:BD156)</f>
        <v>1503574.2</v>
      </c>
      <c r="U157" s="66">
        <f t="shared" si="29"/>
        <v>40</v>
      </c>
      <c r="V157" s="21"/>
      <c r="W157" s="53">
        <f>('Data Sheet'!BD156/'Data Sheet'!AZ156)^(1/5)-1</f>
        <v>1.5420784528292764E-2</v>
      </c>
      <c r="X157" s="54">
        <f t="shared" si="30"/>
        <v>27</v>
      </c>
      <c r="Y157" s="20"/>
      <c r="Z157" s="47">
        <f>AVERAGE('Data Sheet'!BK156:BO156)</f>
        <v>2651.2471246735813</v>
      </c>
      <c r="AA157" s="48">
        <f t="shared" si="31"/>
        <v>75</v>
      </c>
      <c r="AB157" s="5"/>
      <c r="AC157" s="53">
        <f>('Data Sheet'!BZ156/'Data Sheet'!BV156)^(1/5)-1</f>
        <v>2.7118026510358106E-2</v>
      </c>
      <c r="AD157" s="54">
        <f t="shared" si="32"/>
        <v>138</v>
      </c>
      <c r="AE157" s="64"/>
      <c r="AF157" s="47">
        <f>'Data Sheet'!BZ156</f>
        <v>51421</v>
      </c>
      <c r="AG157" s="48">
        <f t="shared" si="33"/>
        <v>115</v>
      </c>
      <c r="AH157" s="9"/>
      <c r="AI157" s="68">
        <f>AVERAGE('Helper Sheet'!C155:L155)</f>
        <v>5.01</v>
      </c>
      <c r="AJ157" s="9">
        <f t="shared" si="34"/>
        <v>10</v>
      </c>
      <c r="AK157" s="71">
        <f t="shared" si="35"/>
        <v>10</v>
      </c>
      <c r="AL157" s="7"/>
      <c r="AN157" s="7"/>
      <c r="AO157" s="7"/>
      <c r="AP157" s="13"/>
    </row>
    <row r="158" spans="2:42" x14ac:dyDescent="0.25">
      <c r="B158" t="s">
        <v>168</v>
      </c>
      <c r="C158" s="9" t="s">
        <v>453</v>
      </c>
      <c r="E158" s="47">
        <f>AVERAGE('Data Sheet'!O157:S157)</f>
        <v>1107762305.4000001</v>
      </c>
      <c r="F158" s="48">
        <f t="shared" si="24"/>
        <v>124</v>
      </c>
      <c r="G158" s="5"/>
      <c r="H158" s="53">
        <f>('Data Sheet'!S157/'Data Sheet'!O157)^(1/5)-1</f>
        <v>6.3584920998711381E-2</v>
      </c>
      <c r="I158" s="54">
        <f t="shared" si="25"/>
        <v>133</v>
      </c>
      <c r="J158" s="20"/>
      <c r="K158" s="53">
        <f>('Data Sheet'!N157/'Data Sheet'!E157)^(1/10)-1</f>
        <v>-3.7831845068034275E-2</v>
      </c>
      <c r="L158" s="54">
        <f t="shared" si="26"/>
        <v>337</v>
      </c>
      <c r="M158" s="20"/>
      <c r="N158" s="53">
        <f>('Data Sheet'!AI157/'Data Sheet'!AE157)^(1/5)-1</f>
        <v>5.2349704023558541E-2</v>
      </c>
      <c r="O158" s="58">
        <f t="shared" si="27"/>
        <v>142</v>
      </c>
      <c r="P158" s="8"/>
      <c r="Q158" s="53">
        <f>('Data Sheet'!AT157/'Data Sheet'!AP157)^(1/5)-1</f>
        <v>-2.6342263362734153E-3</v>
      </c>
      <c r="R158" s="54">
        <f t="shared" si="28"/>
        <v>150</v>
      </c>
      <c r="S158" s="20"/>
      <c r="T158" s="62">
        <f>AVERAGE('Data Sheet'!AZ157:BD157)</f>
        <v>195069.4</v>
      </c>
      <c r="U158" s="66">
        <f t="shared" si="29"/>
        <v>220</v>
      </c>
      <c r="V158" s="21"/>
      <c r="W158" s="53">
        <f>('Data Sheet'!BD157/'Data Sheet'!AZ157)^(1/5)-1</f>
        <v>4.9468277992112952E-3</v>
      </c>
      <c r="X158" s="54">
        <f t="shared" si="30"/>
        <v>157</v>
      </c>
      <c r="Y158" s="20"/>
      <c r="Z158" s="47">
        <f>AVERAGE('Data Sheet'!BK157:BO157)</f>
        <v>2952.8593612507402</v>
      </c>
      <c r="AA158" s="48">
        <f t="shared" si="31"/>
        <v>53</v>
      </c>
      <c r="AB158" s="5"/>
      <c r="AC158" s="53">
        <f>('Data Sheet'!BZ157/'Data Sheet'!BV157)^(1/5)-1</f>
        <v>2.0830714235841041E-2</v>
      </c>
      <c r="AD158" s="54">
        <f t="shared" si="32"/>
        <v>294</v>
      </c>
      <c r="AE158" s="64"/>
      <c r="AF158" s="47">
        <f>'Data Sheet'!BZ157</f>
        <v>47525</v>
      </c>
      <c r="AG158" s="48">
        <f t="shared" si="33"/>
        <v>180</v>
      </c>
      <c r="AH158" s="9"/>
      <c r="AI158" s="68">
        <f>AVERAGE('Helper Sheet'!C156:L156)</f>
        <v>17.344999999999999</v>
      </c>
      <c r="AJ158" s="9">
        <f t="shared" si="34"/>
        <v>167</v>
      </c>
      <c r="AK158" s="71">
        <f t="shared" si="35"/>
        <v>161</v>
      </c>
      <c r="AL158" s="7"/>
      <c r="AN158" s="7"/>
      <c r="AO158" s="7"/>
      <c r="AP158" s="13"/>
    </row>
    <row r="159" spans="2:42" x14ac:dyDescent="0.25">
      <c r="B159" t="s">
        <v>169</v>
      </c>
      <c r="C159" s="9" t="s">
        <v>501</v>
      </c>
      <c r="E159" s="47">
        <f>AVERAGE('Data Sheet'!O158:S158)</f>
        <v>526828035.39999998</v>
      </c>
      <c r="F159" s="48">
        <f t="shared" si="24"/>
        <v>212</v>
      </c>
      <c r="G159" s="5"/>
      <c r="H159" s="53">
        <f>('Data Sheet'!S158/'Data Sheet'!O158)^(1/5)-1</f>
        <v>4.9136888217876207E-2</v>
      </c>
      <c r="I159" s="54">
        <f t="shared" si="25"/>
        <v>307</v>
      </c>
      <c r="J159" s="20"/>
      <c r="K159" s="53">
        <f>('Data Sheet'!N158/'Data Sheet'!E158)^(1/10)-1</f>
        <v>5.0991767186497006E-2</v>
      </c>
      <c r="L159" s="54">
        <f t="shared" si="26"/>
        <v>189</v>
      </c>
      <c r="M159" s="20"/>
      <c r="N159" s="53">
        <f>('Data Sheet'!AI158/'Data Sheet'!AE158)^(1/5)-1</f>
        <v>4.0627753800637434E-2</v>
      </c>
      <c r="O159" s="58">
        <f t="shared" si="27"/>
        <v>308</v>
      </c>
      <c r="P159" s="8"/>
      <c r="Q159" s="53">
        <f>('Data Sheet'!AT158/'Data Sheet'!AP158)^(1/5)-1</f>
        <v>-7.2335348626640927E-3</v>
      </c>
      <c r="R159" s="54">
        <f t="shared" si="28"/>
        <v>219</v>
      </c>
      <c r="S159" s="20"/>
      <c r="T159" s="62">
        <f>AVERAGE('Data Sheet'!AZ158:BD158)</f>
        <v>162151.79999999999</v>
      </c>
      <c r="U159" s="66">
        <f t="shared" si="29"/>
        <v>252</v>
      </c>
      <c r="V159" s="21"/>
      <c r="W159" s="53">
        <f>('Data Sheet'!BD158/'Data Sheet'!AZ158)^(1/5)-1</f>
        <v>2.8997950300366782E-3</v>
      </c>
      <c r="X159" s="54">
        <f t="shared" si="30"/>
        <v>192</v>
      </c>
      <c r="Y159" s="20"/>
      <c r="Z159" s="47">
        <f>AVERAGE('Data Sheet'!BK158:BO158)</f>
        <v>4052.5938225310338</v>
      </c>
      <c r="AA159" s="48">
        <f t="shared" si="31"/>
        <v>17</v>
      </c>
      <c r="AB159" s="5"/>
      <c r="AC159" s="53">
        <f>('Data Sheet'!BZ158/'Data Sheet'!BV158)^(1/5)-1</f>
        <v>2.8051390425380518E-2</v>
      </c>
      <c r="AD159" s="54">
        <f t="shared" si="32"/>
        <v>116</v>
      </c>
      <c r="AE159" s="64"/>
      <c r="AF159" s="47">
        <f>'Data Sheet'!BZ158</f>
        <v>46236</v>
      </c>
      <c r="AG159" s="48">
        <f t="shared" si="33"/>
        <v>202</v>
      </c>
      <c r="AH159" s="9"/>
      <c r="AI159" s="68">
        <f>AVERAGE('Helper Sheet'!C157:L157)</f>
        <v>21.04</v>
      </c>
      <c r="AJ159" s="9">
        <f t="shared" si="34"/>
        <v>235</v>
      </c>
      <c r="AK159" s="71">
        <f t="shared" si="35"/>
        <v>227</v>
      </c>
      <c r="AL159" s="7"/>
      <c r="AN159" s="7"/>
      <c r="AO159" s="7"/>
      <c r="AP159" s="13"/>
    </row>
    <row r="160" spans="2:42" x14ac:dyDescent="0.25">
      <c r="B160" t="s">
        <v>170</v>
      </c>
      <c r="C160" s="9" t="s">
        <v>522</v>
      </c>
      <c r="E160" s="47">
        <f>AVERAGE('Data Sheet'!O159:S159)</f>
        <v>366803124.19999999</v>
      </c>
      <c r="F160" s="48">
        <f t="shared" si="24"/>
        <v>266</v>
      </c>
      <c r="G160" s="5"/>
      <c r="H160" s="53">
        <f>('Data Sheet'!S159/'Data Sheet'!O159)^(1/5)-1</f>
        <v>5.5072522918303113E-2</v>
      </c>
      <c r="I160" s="54">
        <f t="shared" si="25"/>
        <v>240</v>
      </c>
      <c r="J160" s="20"/>
      <c r="K160" s="53">
        <f>('Data Sheet'!N159/'Data Sheet'!E159)^(1/10)-1</f>
        <v>3.8732901533940822E-2</v>
      </c>
      <c r="L160" s="54">
        <f t="shared" si="26"/>
        <v>222</v>
      </c>
      <c r="M160" s="20"/>
      <c r="N160" s="53">
        <f>('Data Sheet'!AI159/'Data Sheet'!AE159)^(1/5)-1</f>
        <v>5.128295642393188E-2</v>
      </c>
      <c r="O160" s="58">
        <f t="shared" si="27"/>
        <v>156</v>
      </c>
      <c r="P160" s="8"/>
      <c r="Q160" s="53">
        <f>('Data Sheet'!AT159/'Data Sheet'!AP159)^(1/5)-1</f>
        <v>-5.5441355360378308E-3</v>
      </c>
      <c r="R160" s="54">
        <f t="shared" si="28"/>
        <v>187</v>
      </c>
      <c r="S160" s="20"/>
      <c r="T160" s="62">
        <f>AVERAGE('Data Sheet'!AZ159:BD159)</f>
        <v>151273.79999999999</v>
      </c>
      <c r="U160" s="66">
        <f t="shared" si="29"/>
        <v>265</v>
      </c>
      <c r="V160" s="21"/>
      <c r="W160" s="53">
        <f>('Data Sheet'!BD159/'Data Sheet'!AZ159)^(1/5)-1</f>
        <v>4.0648589935443624E-4</v>
      </c>
      <c r="X160" s="54">
        <f t="shared" si="30"/>
        <v>244</v>
      </c>
      <c r="Y160" s="20"/>
      <c r="Z160" s="47">
        <f>AVERAGE('Data Sheet'!BK159:BO159)</f>
        <v>1709.4588452337891</v>
      </c>
      <c r="AA160" s="48">
        <f t="shared" si="31"/>
        <v>208</v>
      </c>
      <c r="AB160" s="5"/>
      <c r="AC160" s="53">
        <f>('Data Sheet'!BZ159/'Data Sheet'!BV159)^(1/5)-1</f>
        <v>2.0720290007717912E-2</v>
      </c>
      <c r="AD160" s="54">
        <f t="shared" si="32"/>
        <v>298</v>
      </c>
      <c r="AE160" s="64"/>
      <c r="AF160" s="47">
        <f>'Data Sheet'!BZ159</f>
        <v>44141</v>
      </c>
      <c r="AG160" s="48">
        <f t="shared" si="33"/>
        <v>243</v>
      </c>
      <c r="AH160" s="9"/>
      <c r="AI160" s="68">
        <f>AVERAGE('Helper Sheet'!C158:L158)</f>
        <v>23.810000000000006</v>
      </c>
      <c r="AJ160" s="9">
        <f t="shared" si="34"/>
        <v>284</v>
      </c>
      <c r="AK160" s="71">
        <f t="shared" si="35"/>
        <v>275</v>
      </c>
      <c r="AL160" s="7"/>
      <c r="AN160" s="7"/>
      <c r="AO160" s="7"/>
      <c r="AP160" s="13"/>
    </row>
    <row r="161" spans="2:42" x14ac:dyDescent="0.25">
      <c r="B161" t="s">
        <v>171</v>
      </c>
      <c r="C161" s="9" t="s">
        <v>463</v>
      </c>
      <c r="E161" s="47">
        <f>AVERAGE('Data Sheet'!O160:S160)</f>
        <v>683850477.20000005</v>
      </c>
      <c r="F161" s="48">
        <f t="shared" si="24"/>
        <v>182</v>
      </c>
      <c r="G161" s="5"/>
      <c r="H161" s="53">
        <f>('Data Sheet'!S160/'Data Sheet'!O160)^(1/5)-1</f>
        <v>6.8292709587951306E-2</v>
      </c>
      <c r="I161" s="54">
        <f t="shared" si="25"/>
        <v>82</v>
      </c>
      <c r="J161" s="20"/>
      <c r="K161" s="53">
        <f>('Data Sheet'!N160/'Data Sheet'!E160)^(1/10)-1</f>
        <v>1.4397336623897639E-2</v>
      </c>
      <c r="L161" s="54">
        <f t="shared" si="26"/>
        <v>280</v>
      </c>
      <c r="M161" s="20"/>
      <c r="N161" s="53">
        <f>('Data Sheet'!AI160/'Data Sheet'!AE160)^(1/5)-1</f>
        <v>8.4955635191280798E-2</v>
      </c>
      <c r="O161" s="58">
        <f t="shared" si="27"/>
        <v>6</v>
      </c>
      <c r="P161" s="8"/>
      <c r="Q161" s="53">
        <f>('Data Sheet'!AT160/'Data Sheet'!AP160)^(1/5)-1</f>
        <v>-4.319724516003931E-3</v>
      </c>
      <c r="R161" s="54">
        <f t="shared" si="28"/>
        <v>172</v>
      </c>
      <c r="S161" s="20"/>
      <c r="T161" s="62">
        <f>AVERAGE('Data Sheet'!AZ160:BD160)</f>
        <v>202049.2</v>
      </c>
      <c r="U161" s="66">
        <f t="shared" si="29"/>
        <v>216</v>
      </c>
      <c r="V161" s="21"/>
      <c r="W161" s="53">
        <f>('Data Sheet'!BD160/'Data Sheet'!AZ160)^(1/5)-1</f>
        <v>3.2907878229717635E-3</v>
      </c>
      <c r="X161" s="54">
        <f t="shared" si="30"/>
        <v>181</v>
      </c>
      <c r="Y161" s="20"/>
      <c r="Z161" s="47">
        <f>AVERAGE('Data Sheet'!BK160:BO160)</f>
        <v>1711.8862088550254</v>
      </c>
      <c r="AA161" s="48">
        <f t="shared" si="31"/>
        <v>206</v>
      </c>
      <c r="AB161" s="5"/>
      <c r="AC161" s="53">
        <f>('Data Sheet'!BZ160/'Data Sheet'!BV160)^(1/5)-1</f>
        <v>2.2185250076270036E-2</v>
      </c>
      <c r="AD161" s="54">
        <f t="shared" si="32"/>
        <v>265</v>
      </c>
      <c r="AE161" s="64"/>
      <c r="AF161" s="47">
        <f>'Data Sheet'!BZ160</f>
        <v>41209</v>
      </c>
      <c r="AG161" s="48">
        <f t="shared" si="33"/>
        <v>296</v>
      </c>
      <c r="AH161" s="9"/>
      <c r="AI161" s="68">
        <f>AVERAGE('Helper Sheet'!C159:L159)</f>
        <v>18.925000000000004</v>
      </c>
      <c r="AJ161" s="9">
        <f t="shared" si="34"/>
        <v>196</v>
      </c>
      <c r="AK161" s="71">
        <f t="shared" si="35"/>
        <v>188</v>
      </c>
      <c r="AL161" s="7"/>
      <c r="AN161" s="7"/>
      <c r="AO161" s="7"/>
      <c r="AP161" s="13"/>
    </row>
    <row r="162" spans="2:42" x14ac:dyDescent="0.25">
      <c r="B162" t="s">
        <v>172</v>
      </c>
      <c r="C162" s="9" t="s">
        <v>498</v>
      </c>
      <c r="E162" s="47">
        <f>AVERAGE('Data Sheet'!O161:S161)</f>
        <v>208115704.40000001</v>
      </c>
      <c r="F162" s="48">
        <f t="shared" si="24"/>
        <v>319</v>
      </c>
      <c r="G162" s="5"/>
      <c r="H162" s="53">
        <f>('Data Sheet'!S161/'Data Sheet'!O161)^(1/5)-1</f>
        <v>5.0829596736406968E-2</v>
      </c>
      <c r="I162" s="54">
        <f t="shared" si="25"/>
        <v>290</v>
      </c>
      <c r="J162" s="20"/>
      <c r="K162" s="53">
        <f>('Data Sheet'!N161/'Data Sheet'!E161)^(1/10)-1</f>
        <v>4.4745719692156349E-3</v>
      </c>
      <c r="L162" s="54">
        <f t="shared" si="26"/>
        <v>298</v>
      </c>
      <c r="M162" s="20"/>
      <c r="N162" s="53">
        <f>('Data Sheet'!AI161/'Data Sheet'!AE161)^(1/5)-1</f>
        <v>4.7694681266998495E-2</v>
      </c>
      <c r="O162" s="58">
        <f t="shared" si="27"/>
        <v>210</v>
      </c>
      <c r="P162" s="8"/>
      <c r="Q162" s="53">
        <f>('Data Sheet'!AT161/'Data Sheet'!AP161)^(1/5)-1</f>
        <v>-2.2196626732343239E-2</v>
      </c>
      <c r="R162" s="54">
        <f t="shared" si="28"/>
        <v>336</v>
      </c>
      <c r="S162" s="20"/>
      <c r="T162" s="62">
        <f>AVERAGE('Data Sheet'!AZ161:BD161)</f>
        <v>133008.6</v>
      </c>
      <c r="U162" s="66">
        <f t="shared" si="29"/>
        <v>295</v>
      </c>
      <c r="V162" s="21"/>
      <c r="W162" s="53">
        <f>('Data Sheet'!BD161/'Data Sheet'!AZ161)^(1/5)-1</f>
        <v>-8.7317475052790527E-3</v>
      </c>
      <c r="X162" s="54">
        <f t="shared" si="30"/>
        <v>349</v>
      </c>
      <c r="Y162" s="20"/>
      <c r="Z162" s="47">
        <f>AVERAGE('Data Sheet'!BK161:BO161)</f>
        <v>1304.3953199676253</v>
      </c>
      <c r="AA162" s="48">
        <f t="shared" si="31"/>
        <v>297</v>
      </c>
      <c r="AB162" s="5"/>
      <c r="AC162" s="53">
        <f>('Data Sheet'!BZ161/'Data Sheet'!BV161)^(1/5)-1</f>
        <v>2.8323013881478731E-2</v>
      </c>
      <c r="AD162" s="54">
        <f t="shared" si="32"/>
        <v>111</v>
      </c>
      <c r="AE162" s="64"/>
      <c r="AF162" s="47">
        <f>'Data Sheet'!BZ161</f>
        <v>45107</v>
      </c>
      <c r="AG162" s="48">
        <f t="shared" si="33"/>
        <v>225</v>
      </c>
      <c r="AH162" s="9"/>
      <c r="AI162" s="68">
        <f>AVERAGE('Helper Sheet'!C160:L160)</f>
        <v>29.860000000000003</v>
      </c>
      <c r="AJ162" s="9">
        <f t="shared" si="34"/>
        <v>343</v>
      </c>
      <c r="AK162" s="71">
        <f t="shared" si="35"/>
        <v>333</v>
      </c>
      <c r="AL162" s="7"/>
      <c r="AN162" s="7"/>
      <c r="AO162" s="7"/>
      <c r="AP162" s="13"/>
    </row>
    <row r="163" spans="2:42" x14ac:dyDescent="0.25">
      <c r="B163" t="s">
        <v>173</v>
      </c>
      <c r="C163" s="9" t="s">
        <v>539</v>
      </c>
      <c r="E163" s="47">
        <f>AVERAGE('Data Sheet'!O162:S162)</f>
        <v>231733598.59999999</v>
      </c>
      <c r="F163" s="48">
        <f t="shared" si="24"/>
        <v>312</v>
      </c>
      <c r="G163" s="5"/>
      <c r="H163" s="53">
        <f>('Data Sheet'!S162/'Data Sheet'!O162)^(1/5)-1</f>
        <v>6.4213345431493929E-2</v>
      </c>
      <c r="I163" s="54">
        <f t="shared" si="25"/>
        <v>125</v>
      </c>
      <c r="J163" s="20"/>
      <c r="K163" s="53">
        <f>('Data Sheet'!N162/'Data Sheet'!E162)^(1/10)-1</f>
        <v>-6.9155714432355353E-2</v>
      </c>
      <c r="L163" s="54">
        <f t="shared" si="26"/>
        <v>349</v>
      </c>
      <c r="M163" s="20"/>
      <c r="N163" s="53">
        <f>('Data Sheet'!AI162/'Data Sheet'!AE162)^(1/5)-1</f>
        <v>3.8973604542123619E-2</v>
      </c>
      <c r="O163" s="58">
        <f t="shared" si="27"/>
        <v>316</v>
      </c>
      <c r="P163" s="8"/>
      <c r="Q163" s="53">
        <f>('Data Sheet'!AT162/'Data Sheet'!AP162)^(1/5)-1</f>
        <v>1.4819558475317018E-2</v>
      </c>
      <c r="R163" s="54">
        <f t="shared" si="28"/>
        <v>14</v>
      </c>
      <c r="S163" s="20"/>
      <c r="T163" s="62">
        <f>AVERAGE('Data Sheet'!AZ162:BD162)</f>
        <v>131240.6</v>
      </c>
      <c r="U163" s="66">
        <f t="shared" si="29"/>
        <v>296</v>
      </c>
      <c r="V163" s="21"/>
      <c r="W163" s="53">
        <f>('Data Sheet'!BD162/'Data Sheet'!AZ162)^(1/5)-1</f>
        <v>8.2709549882109545E-3</v>
      </c>
      <c r="X163" s="54">
        <f t="shared" si="30"/>
        <v>91</v>
      </c>
      <c r="Y163" s="20"/>
      <c r="Z163" s="47">
        <f>AVERAGE('Data Sheet'!BK162:BO162)</f>
        <v>1752.9281177592079</v>
      </c>
      <c r="AA163" s="48">
        <f t="shared" si="31"/>
        <v>198</v>
      </c>
      <c r="AB163" s="5"/>
      <c r="AC163" s="53">
        <f>('Data Sheet'!BZ162/'Data Sheet'!BV162)^(1/5)-1</f>
        <v>2.1580497089785711E-2</v>
      </c>
      <c r="AD163" s="54">
        <f t="shared" si="32"/>
        <v>276</v>
      </c>
      <c r="AE163" s="64"/>
      <c r="AF163" s="47">
        <f>'Data Sheet'!BZ162</f>
        <v>38122</v>
      </c>
      <c r="AG163" s="48">
        <f t="shared" si="33"/>
        <v>337</v>
      </c>
      <c r="AH163" s="9"/>
      <c r="AI163" s="68">
        <f>AVERAGE('Helper Sheet'!C161:L161)</f>
        <v>20.635000000000002</v>
      </c>
      <c r="AJ163" s="9">
        <f t="shared" si="34"/>
        <v>228</v>
      </c>
      <c r="AK163" s="71">
        <f t="shared" si="35"/>
        <v>220</v>
      </c>
      <c r="AL163" s="7"/>
      <c r="AN163" s="7"/>
      <c r="AO163" s="7"/>
      <c r="AP163" s="13"/>
    </row>
    <row r="164" spans="2:42" x14ac:dyDescent="0.25">
      <c r="B164" t="s">
        <v>174</v>
      </c>
      <c r="C164" s="9" t="s">
        <v>522</v>
      </c>
      <c r="E164" s="47">
        <f>AVERAGE('Data Sheet'!O163:S163)</f>
        <v>360455321.80000001</v>
      </c>
      <c r="F164" s="48">
        <f t="shared" si="24"/>
        <v>268</v>
      </c>
      <c r="G164" s="5"/>
      <c r="H164" s="53">
        <f>('Data Sheet'!S163/'Data Sheet'!O163)^(1/5)-1</f>
        <v>4.2164892074033178E-2</v>
      </c>
      <c r="I164" s="54">
        <f t="shared" si="25"/>
        <v>336</v>
      </c>
      <c r="J164" s="20"/>
      <c r="K164" s="53">
        <f>('Data Sheet'!N163/'Data Sheet'!E163)^(1/10)-1</f>
        <v>0.11019745408636394</v>
      </c>
      <c r="L164" s="54">
        <f t="shared" si="26"/>
        <v>61</v>
      </c>
      <c r="M164" s="20"/>
      <c r="N164" s="53">
        <f>('Data Sheet'!AI163/'Data Sheet'!AE163)^(1/5)-1</f>
        <v>4.9900964610476661E-2</v>
      </c>
      <c r="O164" s="58">
        <f t="shared" si="27"/>
        <v>175</v>
      </c>
      <c r="P164" s="8"/>
      <c r="Q164" s="53">
        <f>('Data Sheet'!AT163/'Data Sheet'!AP163)^(1/5)-1</f>
        <v>-3.4828700311705374E-3</v>
      </c>
      <c r="R164" s="54">
        <f t="shared" si="28"/>
        <v>162</v>
      </c>
      <c r="S164" s="20"/>
      <c r="T164" s="62">
        <f>AVERAGE('Data Sheet'!AZ163:BD163)</f>
        <v>178099.8</v>
      </c>
      <c r="U164" s="66">
        <f t="shared" si="29"/>
        <v>233</v>
      </c>
      <c r="V164" s="21"/>
      <c r="W164" s="53">
        <f>('Data Sheet'!BD163/'Data Sheet'!AZ163)^(1/5)-1</f>
        <v>3.2367358514908684E-3</v>
      </c>
      <c r="X164" s="54">
        <f t="shared" si="30"/>
        <v>184</v>
      </c>
      <c r="Y164" s="20"/>
      <c r="Z164" s="47">
        <f>AVERAGE('Data Sheet'!BK163:BO163)</f>
        <v>1306.2169220793021</v>
      </c>
      <c r="AA164" s="48">
        <f t="shared" si="31"/>
        <v>296</v>
      </c>
      <c r="AB164" s="5"/>
      <c r="AC164" s="53">
        <f>('Data Sheet'!BZ163/'Data Sheet'!BV163)^(1/5)-1</f>
        <v>2.4445989981898952E-2</v>
      </c>
      <c r="AD164" s="54">
        <f t="shared" si="32"/>
        <v>214</v>
      </c>
      <c r="AE164" s="64"/>
      <c r="AF164" s="47">
        <f>'Data Sheet'!BZ163</f>
        <v>41423</v>
      </c>
      <c r="AG164" s="48">
        <f t="shared" si="33"/>
        <v>288</v>
      </c>
      <c r="AH164" s="9"/>
      <c r="AI164" s="68">
        <f>AVERAGE('Helper Sheet'!C162:L162)</f>
        <v>21.64</v>
      </c>
      <c r="AJ164" s="9">
        <f t="shared" si="34"/>
        <v>248</v>
      </c>
      <c r="AK164" s="71">
        <f t="shared" si="35"/>
        <v>240</v>
      </c>
      <c r="AL164" s="7"/>
      <c r="AN164" s="7"/>
      <c r="AO164" s="7"/>
      <c r="AP164" s="13"/>
    </row>
    <row r="165" spans="2:42" x14ac:dyDescent="0.25">
      <c r="B165" t="s">
        <v>175</v>
      </c>
      <c r="C165" s="9" t="s">
        <v>500</v>
      </c>
      <c r="E165" s="47">
        <f>AVERAGE('Data Sheet'!O164:S164)</f>
        <v>658082874.60000002</v>
      </c>
      <c r="F165" s="48">
        <f t="shared" si="24"/>
        <v>188</v>
      </c>
      <c r="G165" s="5"/>
      <c r="H165" s="53">
        <f>('Data Sheet'!S164/'Data Sheet'!O164)^(1/5)-1</f>
        <v>5.3174990307390591E-2</v>
      </c>
      <c r="I165" s="54">
        <f t="shared" si="25"/>
        <v>263</v>
      </c>
      <c r="J165" s="20"/>
      <c r="K165" s="53">
        <f>('Data Sheet'!N164/'Data Sheet'!E164)^(1/10)-1</f>
        <v>7.8256987967048719E-2</v>
      </c>
      <c r="L165" s="54">
        <f t="shared" si="26"/>
        <v>126</v>
      </c>
      <c r="M165" s="20"/>
      <c r="N165" s="53">
        <f>('Data Sheet'!AI164/'Data Sheet'!AE164)^(1/5)-1</f>
        <v>4.5971517977558163E-2</v>
      </c>
      <c r="O165" s="58">
        <f t="shared" si="27"/>
        <v>242</v>
      </c>
      <c r="P165" s="8"/>
      <c r="Q165" s="53">
        <f>('Data Sheet'!AT164/'Data Sheet'!AP164)^(1/5)-1</f>
        <v>-9.8150547093690532E-3</v>
      </c>
      <c r="R165" s="54">
        <f t="shared" si="28"/>
        <v>251</v>
      </c>
      <c r="S165" s="20"/>
      <c r="T165" s="62">
        <f>AVERAGE('Data Sheet'!AZ164:BD164)</f>
        <v>262744.8</v>
      </c>
      <c r="U165" s="66">
        <f t="shared" si="29"/>
        <v>183</v>
      </c>
      <c r="V165" s="21"/>
      <c r="W165" s="53">
        <f>('Data Sheet'!BD164/'Data Sheet'!AZ164)^(1/5)-1</f>
        <v>4.1172831176266023E-3</v>
      </c>
      <c r="X165" s="54">
        <f t="shared" si="30"/>
        <v>165</v>
      </c>
      <c r="Y165" s="20"/>
      <c r="Z165" s="47">
        <f>AVERAGE('Data Sheet'!BK164:BO164)</f>
        <v>2130.3101802370211</v>
      </c>
      <c r="AA165" s="48">
        <f t="shared" si="31"/>
        <v>141</v>
      </c>
      <c r="AB165" s="5"/>
      <c r="AC165" s="53">
        <f>('Data Sheet'!BZ164/'Data Sheet'!BV164)^(1/5)-1</f>
        <v>2.3059696645042482E-2</v>
      </c>
      <c r="AD165" s="54">
        <f t="shared" si="32"/>
        <v>253</v>
      </c>
      <c r="AE165" s="64"/>
      <c r="AF165" s="47">
        <f>'Data Sheet'!BZ164</f>
        <v>49493</v>
      </c>
      <c r="AG165" s="48">
        <f t="shared" si="33"/>
        <v>137</v>
      </c>
      <c r="AH165" s="9"/>
      <c r="AI165" s="68">
        <f>AVERAGE('Helper Sheet'!C163:L163)</f>
        <v>19.355</v>
      </c>
      <c r="AJ165" s="9">
        <f t="shared" si="34"/>
        <v>209</v>
      </c>
      <c r="AK165" s="71">
        <f t="shared" si="35"/>
        <v>201</v>
      </c>
      <c r="AL165" s="7"/>
      <c r="AN165" s="7"/>
      <c r="AO165" s="7"/>
      <c r="AP165" s="13"/>
    </row>
    <row r="166" spans="2:42" x14ac:dyDescent="0.25">
      <c r="B166" t="s">
        <v>176</v>
      </c>
      <c r="C166" s="9" t="s">
        <v>511</v>
      </c>
      <c r="E166" s="47">
        <f>AVERAGE('Data Sheet'!O165:S165)</f>
        <v>188149256.40000001</v>
      </c>
      <c r="F166" s="48">
        <f t="shared" si="24"/>
        <v>326</v>
      </c>
      <c r="G166" s="5"/>
      <c r="H166" s="53">
        <f>('Data Sheet'!S165/'Data Sheet'!O165)^(1/5)-1</f>
        <v>5.2855157278500098E-2</v>
      </c>
      <c r="I166" s="54">
        <f t="shared" si="25"/>
        <v>268</v>
      </c>
      <c r="J166" s="20"/>
      <c r="K166" s="53">
        <f>('Data Sheet'!N165/'Data Sheet'!E165)^(1/10)-1</f>
        <v>2.2268407498802212E-2</v>
      </c>
      <c r="L166" s="54">
        <f t="shared" si="26"/>
        <v>263</v>
      </c>
      <c r="M166" s="20"/>
      <c r="N166" s="53">
        <f>('Data Sheet'!AI165/'Data Sheet'!AE165)^(1/5)-1</f>
        <v>4.3867327377325793E-2</v>
      </c>
      <c r="O166" s="58">
        <f t="shared" si="27"/>
        <v>272</v>
      </c>
      <c r="P166" s="8"/>
      <c r="Q166" s="53">
        <f>('Data Sheet'!AT165/'Data Sheet'!AP165)^(1/5)-1</f>
        <v>2.4626174431441328E-3</v>
      </c>
      <c r="R166" s="54">
        <f t="shared" si="28"/>
        <v>86</v>
      </c>
      <c r="S166" s="20"/>
      <c r="T166" s="62">
        <f>AVERAGE('Data Sheet'!AZ165:BD165)</f>
        <v>110637</v>
      </c>
      <c r="U166" s="66">
        <f t="shared" si="29"/>
        <v>322</v>
      </c>
      <c r="V166" s="21"/>
      <c r="W166" s="53">
        <f>('Data Sheet'!BD165/'Data Sheet'!AZ165)^(1/5)-1</f>
        <v>-3.4020400545721197E-3</v>
      </c>
      <c r="X166" s="54">
        <f t="shared" si="30"/>
        <v>319</v>
      </c>
      <c r="Y166" s="20"/>
      <c r="Z166" s="47">
        <f>AVERAGE('Data Sheet'!BK165:BO165)</f>
        <v>882.14600112471055</v>
      </c>
      <c r="AA166" s="48">
        <f t="shared" si="31"/>
        <v>341</v>
      </c>
      <c r="AB166" s="5"/>
      <c r="AC166" s="53">
        <f>('Data Sheet'!BZ165/'Data Sheet'!BV165)^(1/5)-1</f>
        <v>2.5817451188136831E-2</v>
      </c>
      <c r="AD166" s="54">
        <f t="shared" si="32"/>
        <v>168</v>
      </c>
      <c r="AE166" s="64"/>
      <c r="AF166" s="47">
        <f>'Data Sheet'!BZ165</f>
        <v>42687</v>
      </c>
      <c r="AG166" s="48">
        <f t="shared" si="33"/>
        <v>269</v>
      </c>
      <c r="AH166" s="9"/>
      <c r="AI166" s="68">
        <f>AVERAGE('Helper Sheet'!C164:L164)</f>
        <v>26.905000000000008</v>
      </c>
      <c r="AJ166" s="9">
        <f t="shared" si="34"/>
        <v>315</v>
      </c>
      <c r="AK166" s="71">
        <f t="shared" si="35"/>
        <v>306</v>
      </c>
      <c r="AL166" s="7"/>
      <c r="AN166" s="7"/>
      <c r="AO166" s="7"/>
      <c r="AP166" s="13"/>
    </row>
    <row r="167" spans="2:42" x14ac:dyDescent="0.25">
      <c r="B167" t="s">
        <v>177</v>
      </c>
      <c r="C167" s="9" t="s">
        <v>542</v>
      </c>
      <c r="E167" s="47">
        <f>AVERAGE('Data Sheet'!O166:S166)</f>
        <v>6872744846.3999996</v>
      </c>
      <c r="F167" s="48">
        <f t="shared" si="24"/>
        <v>27</v>
      </c>
      <c r="G167" s="5"/>
      <c r="H167" s="53">
        <f>('Data Sheet'!S166/'Data Sheet'!O166)^(1/5)-1</f>
        <v>5.2150154611935617E-2</v>
      </c>
      <c r="I167" s="54">
        <f t="shared" si="25"/>
        <v>278</v>
      </c>
      <c r="J167" s="20"/>
      <c r="K167" s="53">
        <f>('Data Sheet'!N166/'Data Sheet'!E166)^(1/10)-1</f>
        <v>0.10452604520191611</v>
      </c>
      <c r="L167" s="54">
        <f t="shared" si="26"/>
        <v>71</v>
      </c>
      <c r="M167" s="20"/>
      <c r="N167" s="53">
        <f>('Data Sheet'!AI166/'Data Sheet'!AE166)^(1/5)-1</f>
        <v>5.2628869744874018E-2</v>
      </c>
      <c r="O167" s="58">
        <f t="shared" si="27"/>
        <v>139</v>
      </c>
      <c r="P167" s="8"/>
      <c r="Q167" s="53">
        <f>('Data Sheet'!AT166/'Data Sheet'!AP166)^(1/5)-1</f>
        <v>-2.4019869948666006E-3</v>
      </c>
      <c r="R167" s="54">
        <f t="shared" si="28"/>
        <v>146</v>
      </c>
      <c r="S167" s="20"/>
      <c r="T167" s="62">
        <f>AVERAGE('Data Sheet'!AZ166:BD166)</f>
        <v>2124519.7999999998</v>
      </c>
      <c r="U167" s="66">
        <f t="shared" si="29"/>
        <v>30</v>
      </c>
      <c r="V167" s="21"/>
      <c r="W167" s="53">
        <f>('Data Sheet'!BD166/'Data Sheet'!AZ166)^(1/5)-1</f>
        <v>6.8172491319438144E-3</v>
      </c>
      <c r="X167" s="54">
        <f t="shared" si="30"/>
        <v>117</v>
      </c>
      <c r="Y167" s="20"/>
      <c r="Z167" s="47">
        <f>AVERAGE('Data Sheet'!BK166:BO166)</f>
        <v>3055.0006447675341</v>
      </c>
      <c r="AA167" s="48">
        <f t="shared" si="31"/>
        <v>44</v>
      </c>
      <c r="AB167" s="5"/>
      <c r="AC167" s="53">
        <f>('Data Sheet'!BZ166/'Data Sheet'!BV166)^(1/5)-1</f>
        <v>2.0789384075632356E-2</v>
      </c>
      <c r="AD167" s="54">
        <f t="shared" si="32"/>
        <v>295</v>
      </c>
      <c r="AE167" s="64"/>
      <c r="AF167" s="47">
        <f>'Data Sheet'!BZ166</f>
        <v>55009</v>
      </c>
      <c r="AG167" s="48">
        <f t="shared" si="33"/>
        <v>75</v>
      </c>
      <c r="AH167" s="9"/>
      <c r="AI167" s="68">
        <f>AVERAGE('Helper Sheet'!C165:L165)</f>
        <v>10.045</v>
      </c>
      <c r="AJ167" s="9">
        <f t="shared" si="34"/>
        <v>52</v>
      </c>
      <c r="AK167" s="71">
        <f t="shared" si="35"/>
        <v>51</v>
      </c>
      <c r="AL167" s="7"/>
      <c r="AN167" s="7"/>
      <c r="AO167" s="7"/>
      <c r="AP167" s="13"/>
    </row>
    <row r="168" spans="2:42" x14ac:dyDescent="0.25">
      <c r="B168" t="s">
        <v>178</v>
      </c>
      <c r="C168" s="9" t="s">
        <v>457</v>
      </c>
      <c r="E168" s="47">
        <f>AVERAGE('Data Sheet'!O167:S167)</f>
        <v>1195618776</v>
      </c>
      <c r="F168" s="48">
        <f t="shared" si="24"/>
        <v>121</v>
      </c>
      <c r="G168" s="5"/>
      <c r="H168" s="53">
        <f>('Data Sheet'!S167/'Data Sheet'!O167)^(1/5)-1</f>
        <v>7.1318986021205344E-2</v>
      </c>
      <c r="I168" s="54">
        <f t="shared" si="25"/>
        <v>66</v>
      </c>
      <c r="J168" s="20"/>
      <c r="K168" s="53">
        <f>('Data Sheet'!N167/'Data Sheet'!E167)^(1/10)-1</f>
        <v>8.6013280061509878E-2</v>
      </c>
      <c r="L168" s="54">
        <f t="shared" si="26"/>
        <v>104</v>
      </c>
      <c r="M168" s="20"/>
      <c r="N168" s="53">
        <f>('Data Sheet'!AI167/'Data Sheet'!AE167)^(1/5)-1</f>
        <v>6.9790842949473797E-2</v>
      </c>
      <c r="O168" s="58">
        <f t="shared" si="27"/>
        <v>30</v>
      </c>
      <c r="P168" s="8"/>
      <c r="Q168" s="53">
        <f>('Data Sheet'!AT167/'Data Sheet'!AP167)^(1/5)-1</f>
        <v>1.1362188311368371E-2</v>
      </c>
      <c r="R168" s="54">
        <f t="shared" si="28"/>
        <v>22</v>
      </c>
      <c r="S168" s="20"/>
      <c r="T168" s="62">
        <f>AVERAGE('Data Sheet'!AZ167:BD167)</f>
        <v>289527</v>
      </c>
      <c r="U168" s="66">
        <f t="shared" si="29"/>
        <v>164</v>
      </c>
      <c r="V168" s="21"/>
      <c r="W168" s="53">
        <f>('Data Sheet'!BD167/'Data Sheet'!AZ167)^(1/5)-1</f>
        <v>1.4397393192077335E-2</v>
      </c>
      <c r="X168" s="54">
        <f t="shared" si="30"/>
        <v>35</v>
      </c>
      <c r="Y168" s="20"/>
      <c r="Z168" s="47">
        <f>AVERAGE('Data Sheet'!BK167:BO167)</f>
        <v>2368.790112070621</v>
      </c>
      <c r="AA168" s="48">
        <f t="shared" si="31"/>
        <v>102</v>
      </c>
      <c r="AB168" s="5"/>
      <c r="AC168" s="53">
        <f>('Data Sheet'!BZ167/'Data Sheet'!BV167)^(1/5)-1</f>
        <v>2.0731581171122615E-2</v>
      </c>
      <c r="AD168" s="54">
        <f t="shared" si="32"/>
        <v>297</v>
      </c>
      <c r="AE168" s="64"/>
      <c r="AF168" s="47">
        <f>'Data Sheet'!BZ167</f>
        <v>46231</v>
      </c>
      <c r="AG168" s="48">
        <f t="shared" si="33"/>
        <v>203</v>
      </c>
      <c r="AH168" s="9"/>
      <c r="AI168" s="68">
        <f>AVERAGE('Helper Sheet'!C166:L166)</f>
        <v>10.135</v>
      </c>
      <c r="AJ168" s="9">
        <f t="shared" si="34"/>
        <v>54</v>
      </c>
      <c r="AK168" s="71">
        <f t="shared" si="35"/>
        <v>53</v>
      </c>
      <c r="AL168" s="7"/>
      <c r="AN168" s="7"/>
      <c r="AO168" s="7"/>
      <c r="AP168" s="13"/>
    </row>
    <row r="169" spans="2:42" x14ac:dyDescent="0.25">
      <c r="B169" t="s">
        <v>179</v>
      </c>
      <c r="C169" s="9" t="s">
        <v>445</v>
      </c>
      <c r="E169" s="47">
        <f>AVERAGE('Data Sheet'!O168:S168)</f>
        <v>1960120261.4000001</v>
      </c>
      <c r="F169" s="48">
        <f t="shared" si="24"/>
        <v>78</v>
      </c>
      <c r="G169" s="5"/>
      <c r="H169" s="53">
        <f>('Data Sheet'!S168/'Data Sheet'!O168)^(1/5)-1</f>
        <v>5.8467906667026837E-2</v>
      </c>
      <c r="I169" s="54">
        <f t="shared" si="25"/>
        <v>207</v>
      </c>
      <c r="J169" s="20"/>
      <c r="K169" s="53">
        <f>('Data Sheet'!N168/'Data Sheet'!E168)^(1/10)-1</f>
        <v>5.9917712617176822E-3</v>
      </c>
      <c r="L169" s="54">
        <f t="shared" si="26"/>
        <v>295</v>
      </c>
      <c r="M169" s="20"/>
      <c r="N169" s="53">
        <f>('Data Sheet'!AI168/'Data Sheet'!AE168)^(1/5)-1</f>
        <v>4.2012444659406567E-2</v>
      </c>
      <c r="O169" s="58">
        <f t="shared" si="27"/>
        <v>293</v>
      </c>
      <c r="P169" s="8"/>
      <c r="Q169" s="53">
        <f>('Data Sheet'!AT168/'Data Sheet'!AP168)^(1/5)-1</f>
        <v>4.0114220415810031E-4</v>
      </c>
      <c r="R169" s="54">
        <f t="shared" si="28"/>
        <v>104</v>
      </c>
      <c r="S169" s="20"/>
      <c r="T169" s="62">
        <f>AVERAGE('Data Sheet'!AZ168:BD168)</f>
        <v>444715.4</v>
      </c>
      <c r="U169" s="66">
        <f t="shared" si="29"/>
        <v>120</v>
      </c>
      <c r="V169" s="21"/>
      <c r="W169" s="53">
        <f>('Data Sheet'!BD168/'Data Sheet'!AZ168)^(1/5)-1</f>
        <v>1.2499625946781778E-2</v>
      </c>
      <c r="X169" s="54">
        <f t="shared" si="30"/>
        <v>50</v>
      </c>
      <c r="Y169" s="20"/>
      <c r="Z169" s="47">
        <f>AVERAGE('Data Sheet'!BK168:BO168)</f>
        <v>2639.849984591091</v>
      </c>
      <c r="AA169" s="48">
        <f t="shared" si="31"/>
        <v>77</v>
      </c>
      <c r="AB169" s="5"/>
      <c r="AC169" s="53">
        <f>('Data Sheet'!BZ168/'Data Sheet'!BV168)^(1/5)-1</f>
        <v>1.5652378452200022E-2</v>
      </c>
      <c r="AD169" s="54">
        <f t="shared" si="32"/>
        <v>335</v>
      </c>
      <c r="AE169" s="64"/>
      <c r="AF169" s="47">
        <f>'Data Sheet'!BZ168</f>
        <v>42855</v>
      </c>
      <c r="AG169" s="48">
        <f t="shared" si="33"/>
        <v>265</v>
      </c>
      <c r="AH169" s="9"/>
      <c r="AI169" s="68">
        <f>AVERAGE('Helper Sheet'!C167:L167)</f>
        <v>13.49</v>
      </c>
      <c r="AJ169" s="9">
        <f t="shared" si="34"/>
        <v>100</v>
      </c>
      <c r="AK169" s="71">
        <f t="shared" si="35"/>
        <v>97</v>
      </c>
      <c r="AL169" s="7"/>
      <c r="AN169" s="7"/>
      <c r="AO169" s="7"/>
      <c r="AP169" s="13"/>
    </row>
    <row r="170" spans="2:42" x14ac:dyDescent="0.25">
      <c r="B170" t="s">
        <v>180</v>
      </c>
      <c r="C170" s="9" t="s">
        <v>543</v>
      </c>
      <c r="E170" s="47">
        <f>AVERAGE('Data Sheet'!O169:S169)</f>
        <v>556145695.20000005</v>
      </c>
      <c r="F170" s="48">
        <f t="shared" si="24"/>
        <v>206</v>
      </c>
      <c r="G170" s="5"/>
      <c r="H170" s="53">
        <f>('Data Sheet'!S169/'Data Sheet'!O169)^(1/5)-1</f>
        <v>5.2234848648427645E-2</v>
      </c>
      <c r="I170" s="54">
        <f t="shared" si="25"/>
        <v>276</v>
      </c>
      <c r="J170" s="20"/>
      <c r="K170" s="53">
        <f>('Data Sheet'!N169/'Data Sheet'!E169)^(1/10)-1</f>
        <v>4.4706151091475466E-2</v>
      </c>
      <c r="L170" s="54">
        <f t="shared" si="26"/>
        <v>207</v>
      </c>
      <c r="M170" s="20"/>
      <c r="N170" s="53">
        <f>('Data Sheet'!AI169/'Data Sheet'!AE169)^(1/5)-1</f>
        <v>4.6317956700890006E-2</v>
      </c>
      <c r="O170" s="58">
        <f t="shared" si="27"/>
        <v>240</v>
      </c>
      <c r="P170" s="8"/>
      <c r="Q170" s="53">
        <f>('Data Sheet'!AT169/'Data Sheet'!AP169)^(1/5)-1</f>
        <v>-1.1062125626253305E-2</v>
      </c>
      <c r="R170" s="54">
        <f t="shared" si="28"/>
        <v>268</v>
      </c>
      <c r="S170" s="20"/>
      <c r="T170" s="62">
        <f>AVERAGE('Data Sheet'!AZ169:BD169)</f>
        <v>306546</v>
      </c>
      <c r="U170" s="66">
        <f t="shared" si="29"/>
        <v>160</v>
      </c>
      <c r="V170" s="21"/>
      <c r="W170" s="53">
        <f>('Data Sheet'!BD169/'Data Sheet'!AZ169)^(1/5)-1</f>
        <v>6.0199320836140657E-4</v>
      </c>
      <c r="X170" s="54">
        <f t="shared" si="30"/>
        <v>240</v>
      </c>
      <c r="Y170" s="20"/>
      <c r="Z170" s="47">
        <f>AVERAGE('Data Sheet'!BK169:BO169)</f>
        <v>1562.7422697284208</v>
      </c>
      <c r="AA170" s="48">
        <f t="shared" si="31"/>
        <v>247</v>
      </c>
      <c r="AB170" s="5"/>
      <c r="AC170" s="53">
        <f>('Data Sheet'!BZ169/'Data Sheet'!BV169)^(1/5)-1</f>
        <v>2.1513252161124541E-2</v>
      </c>
      <c r="AD170" s="54">
        <f t="shared" si="32"/>
        <v>277</v>
      </c>
      <c r="AE170" s="64"/>
      <c r="AF170" s="47">
        <f>'Data Sheet'!BZ169</f>
        <v>40918</v>
      </c>
      <c r="AG170" s="48">
        <f t="shared" si="33"/>
        <v>301</v>
      </c>
      <c r="AH170" s="9"/>
      <c r="AI170" s="68">
        <f>AVERAGE('Helper Sheet'!C168:L168)</f>
        <v>22.85</v>
      </c>
      <c r="AJ170" s="9">
        <f t="shared" si="34"/>
        <v>268</v>
      </c>
      <c r="AK170" s="71">
        <f t="shared" si="35"/>
        <v>259</v>
      </c>
      <c r="AL170" s="7"/>
      <c r="AN170" s="7"/>
      <c r="AO170" s="7"/>
      <c r="AP170" s="13"/>
    </row>
    <row r="171" spans="2:42" x14ac:dyDescent="0.25">
      <c r="B171" t="s">
        <v>181</v>
      </c>
      <c r="C171" s="9" t="s">
        <v>494</v>
      </c>
      <c r="E171" s="47">
        <f>AVERAGE('Data Sheet'!O170:S170)</f>
        <v>356328537.19999999</v>
      </c>
      <c r="F171" s="48">
        <f t="shared" si="24"/>
        <v>269</v>
      </c>
      <c r="G171" s="5"/>
      <c r="H171" s="53">
        <f>('Data Sheet'!S170/'Data Sheet'!O170)^(1/5)-1</f>
        <v>8.2579733910165709E-2</v>
      </c>
      <c r="I171" s="54">
        <f t="shared" si="25"/>
        <v>18</v>
      </c>
      <c r="J171" s="20"/>
      <c r="K171" s="53">
        <f>('Data Sheet'!N170/'Data Sheet'!E170)^(1/10)-1</f>
        <v>0.11926918419073251</v>
      </c>
      <c r="L171" s="54">
        <f t="shared" si="26"/>
        <v>49</v>
      </c>
      <c r="M171" s="20"/>
      <c r="N171" s="53">
        <f>('Data Sheet'!AI170/'Data Sheet'!AE170)^(1/5)-1</f>
        <v>7.9803570632546617E-2</v>
      </c>
      <c r="O171" s="58">
        <f t="shared" si="27"/>
        <v>13</v>
      </c>
      <c r="P171" s="8"/>
      <c r="Q171" s="53">
        <f>('Data Sheet'!AT170/'Data Sheet'!AP170)^(1/5)-1</f>
        <v>-9.279984372937089E-3</v>
      </c>
      <c r="R171" s="54">
        <f t="shared" si="28"/>
        <v>246</v>
      </c>
      <c r="S171" s="20"/>
      <c r="T171" s="62">
        <f>AVERAGE('Data Sheet'!AZ170:BD170)</f>
        <v>178665.2</v>
      </c>
      <c r="U171" s="66">
        <f t="shared" si="29"/>
        <v>230</v>
      </c>
      <c r="V171" s="21"/>
      <c r="W171" s="53">
        <f>('Data Sheet'!BD170/'Data Sheet'!AZ170)^(1/5)-1</f>
        <v>-2.331927148933155E-3</v>
      </c>
      <c r="X171" s="54">
        <f t="shared" si="30"/>
        <v>301</v>
      </c>
      <c r="Y171" s="20"/>
      <c r="Z171" s="47">
        <f>AVERAGE('Data Sheet'!BK170:BO170)</f>
        <v>1623.2333533634016</v>
      </c>
      <c r="AA171" s="48">
        <f t="shared" si="31"/>
        <v>227</v>
      </c>
      <c r="AB171" s="5"/>
      <c r="AC171" s="53">
        <f>('Data Sheet'!BZ170/'Data Sheet'!BV170)^(1/5)-1</f>
        <v>3.4771163727725929E-2</v>
      </c>
      <c r="AD171" s="54">
        <f t="shared" si="32"/>
        <v>26</v>
      </c>
      <c r="AE171" s="64"/>
      <c r="AF171" s="47">
        <f>'Data Sheet'!BZ170</f>
        <v>53006</v>
      </c>
      <c r="AG171" s="48">
        <f t="shared" si="33"/>
        <v>96</v>
      </c>
      <c r="AH171" s="9"/>
      <c r="AI171" s="68">
        <f>AVERAGE('Helper Sheet'!C169:L169)</f>
        <v>20.490000000000002</v>
      </c>
      <c r="AJ171" s="9">
        <f t="shared" si="34"/>
        <v>227</v>
      </c>
      <c r="AK171" s="71">
        <f t="shared" si="35"/>
        <v>219</v>
      </c>
      <c r="AL171" s="7"/>
      <c r="AN171" s="7"/>
      <c r="AO171" s="7"/>
      <c r="AP171" s="13"/>
    </row>
    <row r="172" spans="2:42" x14ac:dyDescent="0.25">
      <c r="B172" t="s">
        <v>182</v>
      </c>
      <c r="C172" s="9" t="s">
        <v>463</v>
      </c>
      <c r="E172" s="47">
        <f>AVERAGE('Data Sheet'!O171:S171)</f>
        <v>2575402842.8000002</v>
      </c>
      <c r="F172" s="48">
        <f t="shared" si="24"/>
        <v>66</v>
      </c>
      <c r="G172" s="5"/>
      <c r="H172" s="53">
        <f>('Data Sheet'!S171/'Data Sheet'!O171)^(1/5)-1</f>
        <v>5.8574248594801537E-2</v>
      </c>
      <c r="I172" s="54">
        <f t="shared" si="25"/>
        <v>203</v>
      </c>
      <c r="J172" s="20"/>
      <c r="K172" s="53">
        <f>('Data Sheet'!N171/'Data Sheet'!E171)^(1/10)-1</f>
        <v>5.7477594831903289E-2</v>
      </c>
      <c r="L172" s="54">
        <f t="shared" si="26"/>
        <v>176</v>
      </c>
      <c r="M172" s="20"/>
      <c r="N172" s="53">
        <f>('Data Sheet'!AI171/'Data Sheet'!AE171)^(1/5)-1</f>
        <v>7.1562303710221764E-2</v>
      </c>
      <c r="O172" s="58">
        <f t="shared" si="27"/>
        <v>24</v>
      </c>
      <c r="P172" s="8"/>
      <c r="Q172" s="53">
        <f>('Data Sheet'!AT171/'Data Sheet'!AP171)^(1/5)-1</f>
        <v>1.3470001956406019E-3</v>
      </c>
      <c r="R172" s="54">
        <f t="shared" si="28"/>
        <v>100</v>
      </c>
      <c r="S172" s="20"/>
      <c r="T172" s="62">
        <f>AVERAGE('Data Sheet'!AZ171:BD171)</f>
        <v>853337</v>
      </c>
      <c r="U172" s="66">
        <f t="shared" si="29"/>
        <v>66</v>
      </c>
      <c r="V172" s="21"/>
      <c r="W172" s="53">
        <f>('Data Sheet'!BD171/'Data Sheet'!AZ171)^(1/5)-1</f>
        <v>7.3458826162882129E-3</v>
      </c>
      <c r="X172" s="54">
        <f t="shared" si="30"/>
        <v>109</v>
      </c>
      <c r="Y172" s="20"/>
      <c r="Z172" s="47">
        <f>AVERAGE('Data Sheet'!BK171:BO171)</f>
        <v>1855.6079180443376</v>
      </c>
      <c r="AA172" s="48">
        <f t="shared" si="31"/>
        <v>177</v>
      </c>
      <c r="AB172" s="5"/>
      <c r="AC172" s="53">
        <f>('Data Sheet'!BZ171/'Data Sheet'!BV171)^(1/5)-1</f>
        <v>2.6313605485775327E-2</v>
      </c>
      <c r="AD172" s="54">
        <f t="shared" si="32"/>
        <v>155</v>
      </c>
      <c r="AE172" s="64"/>
      <c r="AF172" s="47">
        <f>'Data Sheet'!BZ171</f>
        <v>47550</v>
      </c>
      <c r="AG172" s="48">
        <f t="shared" si="33"/>
        <v>179</v>
      </c>
      <c r="AH172" s="9"/>
      <c r="AI172" s="68">
        <f>AVERAGE('Helper Sheet'!C170:L170)</f>
        <v>10.559999999999999</v>
      </c>
      <c r="AJ172" s="9">
        <f t="shared" si="34"/>
        <v>61</v>
      </c>
      <c r="AK172" s="71">
        <f t="shared" si="35"/>
        <v>60</v>
      </c>
      <c r="AL172" s="7"/>
      <c r="AN172" s="7"/>
      <c r="AO172" s="7"/>
      <c r="AP172" s="13"/>
    </row>
    <row r="173" spans="2:42" x14ac:dyDescent="0.25">
      <c r="B173" t="s">
        <v>183</v>
      </c>
      <c r="C173" s="9" t="s">
        <v>510</v>
      </c>
      <c r="E173" s="47">
        <f>AVERAGE('Data Sheet'!O172:S172)</f>
        <v>157323820.80000001</v>
      </c>
      <c r="F173" s="48">
        <f t="shared" si="24"/>
        <v>335</v>
      </c>
      <c r="G173" s="5"/>
      <c r="H173" s="53">
        <f>('Data Sheet'!S172/'Data Sheet'!O172)^(1/5)-1</f>
        <v>5.1982159401904759E-2</v>
      </c>
      <c r="I173" s="54">
        <f t="shared" si="25"/>
        <v>280</v>
      </c>
      <c r="J173" s="20"/>
      <c r="K173" s="53">
        <f>('Data Sheet'!N172/'Data Sheet'!E172)^(1/10)-1</f>
        <v>8.3576922442019974E-2</v>
      </c>
      <c r="L173" s="54">
        <f t="shared" si="26"/>
        <v>113</v>
      </c>
      <c r="M173" s="20"/>
      <c r="N173" s="53">
        <f>('Data Sheet'!AI172/'Data Sheet'!AE172)^(1/5)-1</f>
        <v>4.2423295327720378E-2</v>
      </c>
      <c r="O173" s="58">
        <f t="shared" si="27"/>
        <v>288</v>
      </c>
      <c r="P173" s="8"/>
      <c r="Q173" s="53">
        <f>('Data Sheet'!AT172/'Data Sheet'!AP172)^(1/5)-1</f>
        <v>-1.3808664321140252E-2</v>
      </c>
      <c r="R173" s="54">
        <f t="shared" si="28"/>
        <v>293</v>
      </c>
      <c r="S173" s="20"/>
      <c r="T173" s="62">
        <f>AVERAGE('Data Sheet'!AZ172:BD172)</f>
        <v>82330.600000000006</v>
      </c>
      <c r="U173" s="66">
        <f t="shared" si="29"/>
        <v>346</v>
      </c>
      <c r="V173" s="21"/>
      <c r="W173" s="53">
        <f>('Data Sheet'!BD172/'Data Sheet'!AZ172)^(1/5)-1</f>
        <v>4.9987649398297584E-4</v>
      </c>
      <c r="X173" s="54">
        <f t="shared" si="30"/>
        <v>241</v>
      </c>
      <c r="Y173" s="20"/>
      <c r="Z173" s="47">
        <f>AVERAGE('Data Sheet'!BK172:BO172)</f>
        <v>1513.4721134078425</v>
      </c>
      <c r="AA173" s="48">
        <f t="shared" si="31"/>
        <v>255</v>
      </c>
      <c r="AB173" s="5"/>
      <c r="AC173" s="53">
        <f>('Data Sheet'!BZ172/'Data Sheet'!BV172)^(1/5)-1</f>
        <v>2.3831483700500478E-2</v>
      </c>
      <c r="AD173" s="54">
        <f t="shared" si="32"/>
        <v>237</v>
      </c>
      <c r="AE173" s="64"/>
      <c r="AF173" s="47">
        <f>'Data Sheet'!BZ172</f>
        <v>42911</v>
      </c>
      <c r="AG173" s="48">
        <f t="shared" si="33"/>
        <v>263</v>
      </c>
      <c r="AH173" s="9"/>
      <c r="AI173" s="68">
        <f>AVERAGE('Helper Sheet'!C171:L171)</f>
        <v>28.339999999999996</v>
      </c>
      <c r="AJ173" s="9">
        <f t="shared" si="34"/>
        <v>330</v>
      </c>
      <c r="AK173" s="71">
        <f t="shared" si="35"/>
        <v>320</v>
      </c>
      <c r="AL173" s="7"/>
      <c r="AN173" s="7"/>
      <c r="AO173" s="7"/>
      <c r="AP173" s="13"/>
    </row>
    <row r="174" spans="2:42" x14ac:dyDescent="0.25">
      <c r="B174" t="s">
        <v>184</v>
      </c>
      <c r="C174" s="9" t="s">
        <v>544</v>
      </c>
      <c r="E174" s="47">
        <f>AVERAGE('Data Sheet'!O173:S173)</f>
        <v>351890037.80000001</v>
      </c>
      <c r="F174" s="48">
        <f t="shared" si="24"/>
        <v>270</v>
      </c>
      <c r="G174" s="5"/>
      <c r="H174" s="53">
        <f>('Data Sheet'!S173/'Data Sheet'!O173)^(1/5)-1</f>
        <v>5.9525176682269976E-2</v>
      </c>
      <c r="I174" s="54">
        <f t="shared" si="25"/>
        <v>188</v>
      </c>
      <c r="J174" s="20"/>
      <c r="K174" s="53">
        <f>('Data Sheet'!N173/'Data Sheet'!E173)^(1/10)-1</f>
        <v>6.7176364961440305E-2</v>
      </c>
      <c r="L174" s="54">
        <f t="shared" si="26"/>
        <v>149</v>
      </c>
      <c r="M174" s="20"/>
      <c r="N174" s="53">
        <f>('Data Sheet'!AI173/'Data Sheet'!AE173)^(1/5)-1</f>
        <v>6.3224674195401676E-2</v>
      </c>
      <c r="O174" s="58">
        <f t="shared" si="27"/>
        <v>55</v>
      </c>
      <c r="P174" s="8"/>
      <c r="Q174" s="53">
        <f>('Data Sheet'!AT173/'Data Sheet'!AP173)^(1/5)-1</f>
        <v>-1.3167363686297118E-2</v>
      </c>
      <c r="R174" s="54">
        <f t="shared" si="28"/>
        <v>288</v>
      </c>
      <c r="S174" s="20"/>
      <c r="T174" s="62">
        <f>AVERAGE('Data Sheet'!AZ173:BD173)</f>
        <v>136541.6</v>
      </c>
      <c r="U174" s="66">
        <f t="shared" si="29"/>
        <v>291</v>
      </c>
      <c r="V174" s="21"/>
      <c r="W174" s="53">
        <f>('Data Sheet'!BD173/'Data Sheet'!AZ173)^(1/5)-1</f>
        <v>3.3851766363302005E-4</v>
      </c>
      <c r="X174" s="54">
        <f t="shared" si="30"/>
        <v>245</v>
      </c>
      <c r="Y174" s="20"/>
      <c r="Z174" s="47">
        <f>AVERAGE('Data Sheet'!BK173:BO173)</f>
        <v>2193.0100386830845</v>
      </c>
      <c r="AA174" s="48">
        <f t="shared" si="31"/>
        <v>134</v>
      </c>
      <c r="AB174" s="5"/>
      <c r="AC174" s="53">
        <f>('Data Sheet'!BZ173/'Data Sheet'!BV173)^(1/5)-1</f>
        <v>2.7059883834810616E-2</v>
      </c>
      <c r="AD174" s="54">
        <f t="shared" si="32"/>
        <v>141</v>
      </c>
      <c r="AE174" s="64"/>
      <c r="AF174" s="47">
        <f>'Data Sheet'!BZ173</f>
        <v>52035</v>
      </c>
      <c r="AG174" s="48">
        <f t="shared" si="33"/>
        <v>110</v>
      </c>
      <c r="AH174" s="9"/>
      <c r="AI174" s="68">
        <f>AVERAGE('Helper Sheet'!C172:L172)</f>
        <v>22.975000000000001</v>
      </c>
      <c r="AJ174" s="9">
        <f t="shared" si="34"/>
        <v>271</v>
      </c>
      <c r="AK174" s="71">
        <f t="shared" si="35"/>
        <v>262</v>
      </c>
      <c r="AL174" s="7"/>
      <c r="AN174" s="7"/>
      <c r="AO174" s="7"/>
      <c r="AP174" s="13"/>
    </row>
    <row r="175" spans="2:42" x14ac:dyDescent="0.25">
      <c r="B175" t="s">
        <v>185</v>
      </c>
      <c r="C175" s="9" t="s">
        <v>510</v>
      </c>
      <c r="E175" s="47">
        <f>AVERAGE('Data Sheet'!O174:S174)</f>
        <v>744641532.60000002</v>
      </c>
      <c r="F175" s="48">
        <f t="shared" si="24"/>
        <v>172</v>
      </c>
      <c r="G175" s="5"/>
      <c r="H175" s="53">
        <f>('Data Sheet'!S174/'Data Sheet'!O174)^(1/5)-1</f>
        <v>7.5544204841883511E-2</v>
      </c>
      <c r="I175" s="54">
        <f t="shared" si="25"/>
        <v>36</v>
      </c>
      <c r="J175" s="20"/>
      <c r="K175" s="53">
        <f>('Data Sheet'!N174/'Data Sheet'!E174)^(1/10)-1</f>
        <v>5.9023312441069509E-2</v>
      </c>
      <c r="L175" s="54">
        <f t="shared" si="26"/>
        <v>170</v>
      </c>
      <c r="M175" s="20"/>
      <c r="N175" s="53">
        <f>('Data Sheet'!AI174/'Data Sheet'!AE174)^(1/5)-1</f>
        <v>6.3458417674520096E-2</v>
      </c>
      <c r="O175" s="58">
        <f t="shared" si="27"/>
        <v>53</v>
      </c>
      <c r="P175" s="8"/>
      <c r="Q175" s="53">
        <f>('Data Sheet'!AT174/'Data Sheet'!AP174)^(1/5)-1</f>
        <v>-8.2889205092595564E-4</v>
      </c>
      <c r="R175" s="54">
        <f t="shared" si="28"/>
        <v>122</v>
      </c>
      <c r="S175" s="20"/>
      <c r="T175" s="62">
        <f>AVERAGE('Data Sheet'!AZ174:BD174)</f>
        <v>228540.4</v>
      </c>
      <c r="U175" s="66">
        <f t="shared" si="29"/>
        <v>195</v>
      </c>
      <c r="V175" s="21"/>
      <c r="W175" s="53">
        <f>('Data Sheet'!BD174/'Data Sheet'!AZ174)^(1/5)-1</f>
        <v>8.2960338570183811E-3</v>
      </c>
      <c r="X175" s="54">
        <f t="shared" si="30"/>
        <v>90</v>
      </c>
      <c r="Y175" s="20"/>
      <c r="Z175" s="47">
        <f>AVERAGE('Data Sheet'!BK174:BO174)</f>
        <v>2886.6941471538385</v>
      </c>
      <c r="AA175" s="48">
        <f t="shared" si="31"/>
        <v>57</v>
      </c>
      <c r="AB175" s="5"/>
      <c r="AC175" s="53">
        <f>('Data Sheet'!BZ174/'Data Sheet'!BV174)^(1/5)-1</f>
        <v>2.4769877265468976E-2</v>
      </c>
      <c r="AD175" s="54">
        <f t="shared" si="32"/>
        <v>197</v>
      </c>
      <c r="AE175" s="64"/>
      <c r="AF175" s="47">
        <f>'Data Sheet'!BZ174</f>
        <v>40164</v>
      </c>
      <c r="AG175" s="48">
        <f t="shared" si="33"/>
        <v>312</v>
      </c>
      <c r="AH175" s="9"/>
      <c r="AI175" s="68">
        <f>AVERAGE('Helper Sheet'!C173:L173)</f>
        <v>14.234999999999999</v>
      </c>
      <c r="AJ175" s="9">
        <f t="shared" si="34"/>
        <v>113</v>
      </c>
      <c r="AK175" s="71">
        <f t="shared" si="35"/>
        <v>109</v>
      </c>
      <c r="AL175" s="7"/>
      <c r="AN175" s="7"/>
      <c r="AO175" s="7"/>
      <c r="AP175" s="13"/>
    </row>
    <row r="176" spans="2:42" x14ac:dyDescent="0.25">
      <c r="B176" t="s">
        <v>186</v>
      </c>
      <c r="C176" s="9" t="s">
        <v>496</v>
      </c>
      <c r="E176" s="47">
        <f>AVERAGE('Data Sheet'!O175:S175)</f>
        <v>1234415080.4000001</v>
      </c>
      <c r="F176" s="48">
        <f t="shared" si="24"/>
        <v>118</v>
      </c>
      <c r="G176" s="5"/>
      <c r="H176" s="53">
        <f>('Data Sheet'!S175/'Data Sheet'!O175)^(1/5)-1</f>
        <v>5.7901183576943849E-2</v>
      </c>
      <c r="I176" s="54">
        <f t="shared" si="25"/>
        <v>212</v>
      </c>
      <c r="J176" s="20"/>
      <c r="K176" s="53">
        <f>('Data Sheet'!N175/'Data Sheet'!E175)^(1/10)-1</f>
        <v>8.6077041061662252E-2</v>
      </c>
      <c r="L176" s="54">
        <f t="shared" si="26"/>
        <v>102</v>
      </c>
      <c r="M176" s="20"/>
      <c r="N176" s="53">
        <f>('Data Sheet'!AI175/'Data Sheet'!AE175)^(1/5)-1</f>
        <v>6.9132943095611354E-2</v>
      </c>
      <c r="O176" s="58">
        <f t="shared" si="27"/>
        <v>33</v>
      </c>
      <c r="P176" s="8"/>
      <c r="Q176" s="53">
        <f>('Data Sheet'!AT175/'Data Sheet'!AP175)^(1/5)-1</f>
        <v>-9.073828000956019E-3</v>
      </c>
      <c r="R176" s="54">
        <f t="shared" si="28"/>
        <v>242</v>
      </c>
      <c r="S176" s="20"/>
      <c r="T176" s="62">
        <f>AVERAGE('Data Sheet'!AZ175:BD175)</f>
        <v>489914</v>
      </c>
      <c r="U176" s="66">
        <f t="shared" si="29"/>
        <v>109</v>
      </c>
      <c r="V176" s="21"/>
      <c r="W176" s="53">
        <f>('Data Sheet'!BD175/'Data Sheet'!AZ175)^(1/5)-1</f>
        <v>-1.22602361329327E-4</v>
      </c>
      <c r="X176" s="54">
        <f t="shared" si="30"/>
        <v>259</v>
      </c>
      <c r="Y176" s="20"/>
      <c r="Z176" s="47">
        <f>AVERAGE('Data Sheet'!BK175:BO175)</f>
        <v>1398.458543513927</v>
      </c>
      <c r="AA176" s="48">
        <f t="shared" si="31"/>
        <v>280</v>
      </c>
      <c r="AB176" s="5"/>
      <c r="AC176" s="53">
        <f>('Data Sheet'!BZ175/'Data Sheet'!BV175)^(1/5)-1</f>
        <v>5.6247751999445317E-3</v>
      </c>
      <c r="AD176" s="54">
        <f t="shared" si="32"/>
        <v>350</v>
      </c>
      <c r="AE176" s="64"/>
      <c r="AF176" s="47">
        <f>'Data Sheet'!BZ175</f>
        <v>44512</v>
      </c>
      <c r="AG176" s="48">
        <f t="shared" si="33"/>
        <v>237</v>
      </c>
      <c r="AH176" s="9"/>
      <c r="AI176" s="68">
        <f>AVERAGE('Helper Sheet'!C174:L174)</f>
        <v>18.829999999999998</v>
      </c>
      <c r="AJ176" s="9">
        <f t="shared" si="34"/>
        <v>192</v>
      </c>
      <c r="AK176" s="71">
        <f t="shared" si="35"/>
        <v>184</v>
      </c>
      <c r="AL176" s="7"/>
      <c r="AN176" s="7"/>
      <c r="AO176" s="7"/>
      <c r="AP176" s="13"/>
    </row>
    <row r="177" spans="2:42" x14ac:dyDescent="0.25">
      <c r="B177" t="s">
        <v>187</v>
      </c>
      <c r="C177" s="9" t="s">
        <v>496</v>
      </c>
      <c r="E177" s="47">
        <f>AVERAGE('Data Sheet'!O176:S176)</f>
        <v>937790180.20000005</v>
      </c>
      <c r="F177" s="48">
        <f t="shared" si="24"/>
        <v>146</v>
      </c>
      <c r="G177" s="5"/>
      <c r="H177" s="53">
        <f>('Data Sheet'!S176/'Data Sheet'!O176)^(1/5)-1</f>
        <v>5.3601951993990316E-2</v>
      </c>
      <c r="I177" s="54">
        <f t="shared" si="25"/>
        <v>260</v>
      </c>
      <c r="J177" s="20"/>
      <c r="K177" s="53">
        <f>('Data Sheet'!N176/'Data Sheet'!E176)^(1/10)-1</f>
        <v>9.2234065276695976E-2</v>
      </c>
      <c r="L177" s="54">
        <f t="shared" si="26"/>
        <v>91</v>
      </c>
      <c r="M177" s="20"/>
      <c r="N177" s="53">
        <f>('Data Sheet'!AI176/'Data Sheet'!AE176)^(1/5)-1</f>
        <v>4.3345498904662882E-2</v>
      </c>
      <c r="O177" s="58">
        <f t="shared" si="27"/>
        <v>278</v>
      </c>
      <c r="P177" s="8"/>
      <c r="Q177" s="53">
        <f>('Data Sheet'!AT176/'Data Sheet'!AP176)^(1/5)-1</f>
        <v>-1.7993989228545781E-2</v>
      </c>
      <c r="R177" s="54">
        <f t="shared" si="28"/>
        <v>323</v>
      </c>
      <c r="S177" s="20"/>
      <c r="T177" s="62">
        <f>AVERAGE('Data Sheet'!AZ176:BD176)</f>
        <v>208549.6</v>
      </c>
      <c r="U177" s="66">
        <f t="shared" si="29"/>
        <v>210</v>
      </c>
      <c r="V177" s="21"/>
      <c r="W177" s="53">
        <f>('Data Sheet'!BD176/'Data Sheet'!AZ176)^(1/5)-1</f>
        <v>4.9527670072377905E-3</v>
      </c>
      <c r="X177" s="54">
        <f t="shared" si="30"/>
        <v>156</v>
      </c>
      <c r="Y177" s="20"/>
      <c r="Z177" s="47">
        <f>AVERAGE('Data Sheet'!BK176:BO176)</f>
        <v>15093.497896280262</v>
      </c>
      <c r="AA177" s="48">
        <f t="shared" si="31"/>
        <v>1</v>
      </c>
      <c r="AB177" s="5"/>
      <c r="AC177" s="53">
        <f>('Data Sheet'!BZ176/'Data Sheet'!BV176)^(1/5)-1</f>
        <v>2.606528509338335E-2</v>
      </c>
      <c r="AD177" s="54">
        <f t="shared" si="32"/>
        <v>162</v>
      </c>
      <c r="AE177" s="64"/>
      <c r="AF177" s="47">
        <f>'Data Sheet'!BZ176</f>
        <v>49642</v>
      </c>
      <c r="AG177" s="48">
        <f t="shared" si="33"/>
        <v>134</v>
      </c>
      <c r="AH177" s="9"/>
      <c r="AI177" s="68">
        <f>AVERAGE('Helper Sheet'!C175:L175)</f>
        <v>18.985000000000003</v>
      </c>
      <c r="AJ177" s="9">
        <f t="shared" si="34"/>
        <v>199</v>
      </c>
      <c r="AK177" s="71">
        <f t="shared" si="35"/>
        <v>191</v>
      </c>
      <c r="AL177" s="7"/>
      <c r="AN177" s="7"/>
      <c r="AO177" s="7"/>
      <c r="AP177" s="13"/>
    </row>
    <row r="178" spans="2:42" x14ac:dyDescent="0.25">
      <c r="B178" t="s">
        <v>189</v>
      </c>
      <c r="C178" s="9" t="s">
        <v>451</v>
      </c>
      <c r="E178" s="47">
        <f>AVERAGE('Data Sheet'!O177:S177)</f>
        <v>2328121632.4000001</v>
      </c>
      <c r="F178" s="48">
        <f t="shared" si="24"/>
        <v>71</v>
      </c>
      <c r="G178" s="5"/>
      <c r="H178" s="53">
        <f>('Data Sheet'!S177/'Data Sheet'!O177)^(1/5)-1</f>
        <v>6.5306232895255834E-2</v>
      </c>
      <c r="I178" s="54">
        <f t="shared" si="25"/>
        <v>112</v>
      </c>
      <c r="J178" s="20"/>
      <c r="K178" s="53">
        <f>('Data Sheet'!N177/'Data Sheet'!E177)^(1/10)-1</f>
        <v>0.14011472203675823</v>
      </c>
      <c r="L178" s="54">
        <f t="shared" si="26"/>
        <v>24</v>
      </c>
      <c r="M178" s="20"/>
      <c r="N178" s="53">
        <f>('Data Sheet'!AI177/'Data Sheet'!AE177)^(1/5)-1</f>
        <v>6.6364767903638322E-2</v>
      </c>
      <c r="O178" s="58">
        <f t="shared" si="27"/>
        <v>42</v>
      </c>
      <c r="P178" s="8"/>
      <c r="Q178" s="53">
        <f>('Data Sheet'!AT177/'Data Sheet'!AP177)^(1/5)-1</f>
        <v>1.2033027428243193E-2</v>
      </c>
      <c r="R178" s="54">
        <f t="shared" si="28"/>
        <v>20</v>
      </c>
      <c r="S178" s="20"/>
      <c r="T178" s="62">
        <f>AVERAGE('Data Sheet'!AZ177:BD177)</f>
        <v>686217.6</v>
      </c>
      <c r="U178" s="66">
        <f t="shared" si="29"/>
        <v>82</v>
      </c>
      <c r="V178" s="21"/>
      <c r="W178" s="53">
        <f>('Data Sheet'!BD177/'Data Sheet'!AZ177)^(1/5)-1</f>
        <v>2.2482312348943712E-2</v>
      </c>
      <c r="X178" s="54">
        <f t="shared" si="30"/>
        <v>5</v>
      </c>
      <c r="Y178" s="20"/>
      <c r="Z178" s="47">
        <f>AVERAGE('Data Sheet'!BK177:BO177)</f>
        <v>2005.1835460519342</v>
      </c>
      <c r="AA178" s="48">
        <f t="shared" si="31"/>
        <v>160</v>
      </c>
      <c r="AB178" s="5"/>
      <c r="AC178" s="53">
        <f>('Data Sheet'!BZ177/'Data Sheet'!BV177)^(1/5)-1</f>
        <v>1.8009014750639762E-2</v>
      </c>
      <c r="AD178" s="54">
        <f t="shared" si="32"/>
        <v>321</v>
      </c>
      <c r="AE178" s="64"/>
      <c r="AF178" s="47">
        <f>'Data Sheet'!BZ177</f>
        <v>36649</v>
      </c>
      <c r="AG178" s="48">
        <f t="shared" si="33"/>
        <v>345</v>
      </c>
      <c r="AH178" s="9"/>
      <c r="AI178" s="68">
        <f>AVERAGE('Helper Sheet'!C176:L176)</f>
        <v>8.1250000000000018</v>
      </c>
      <c r="AJ178" s="9">
        <f t="shared" si="34"/>
        <v>34</v>
      </c>
      <c r="AK178" s="71">
        <f t="shared" si="35"/>
        <v>33</v>
      </c>
      <c r="AL178" s="7"/>
      <c r="AN178" s="7"/>
      <c r="AO178" s="7"/>
      <c r="AP178" s="13"/>
    </row>
    <row r="179" spans="2:42" x14ac:dyDescent="0.25">
      <c r="B179" t="s">
        <v>190</v>
      </c>
      <c r="C179" s="9" t="s">
        <v>498</v>
      </c>
      <c r="E179" s="47">
        <f>AVERAGE('Data Sheet'!O178:S178)</f>
        <v>969768156</v>
      </c>
      <c r="F179" s="48">
        <f t="shared" si="24"/>
        <v>142</v>
      </c>
      <c r="G179" s="5"/>
      <c r="H179" s="53">
        <f>('Data Sheet'!S178/'Data Sheet'!O178)^(1/5)-1</f>
        <v>6.2603291130795435E-2</v>
      </c>
      <c r="I179" s="54">
        <f t="shared" si="25"/>
        <v>153</v>
      </c>
      <c r="J179" s="20"/>
      <c r="K179" s="53">
        <f>('Data Sheet'!N178/'Data Sheet'!E178)^(1/10)-1</f>
        <v>3.3124817624864411E-2</v>
      </c>
      <c r="L179" s="54">
        <f t="shared" si="26"/>
        <v>241</v>
      </c>
      <c r="M179" s="20"/>
      <c r="N179" s="53">
        <f>('Data Sheet'!AI178/'Data Sheet'!AE178)^(1/5)-1</f>
        <v>5.4768772781129016E-2</v>
      </c>
      <c r="O179" s="58">
        <f t="shared" si="27"/>
        <v>113</v>
      </c>
      <c r="P179" s="8"/>
      <c r="Q179" s="53">
        <f>('Data Sheet'!AT178/'Data Sheet'!AP178)^(1/5)-1</f>
        <v>1.610260281176279E-3</v>
      </c>
      <c r="R179" s="54">
        <f t="shared" si="28"/>
        <v>97</v>
      </c>
      <c r="S179" s="20"/>
      <c r="T179" s="62">
        <f>AVERAGE('Data Sheet'!AZ178:BD178)</f>
        <v>540999.19999999995</v>
      </c>
      <c r="U179" s="66">
        <f t="shared" si="29"/>
        <v>103</v>
      </c>
      <c r="V179" s="21"/>
      <c r="W179" s="53">
        <f>('Data Sheet'!BD178/'Data Sheet'!AZ178)^(1/5)-1</f>
        <v>3.6731026653280541E-3</v>
      </c>
      <c r="X179" s="54">
        <f t="shared" si="30"/>
        <v>172</v>
      </c>
      <c r="Y179" s="20"/>
      <c r="Z179" s="47">
        <f>AVERAGE('Data Sheet'!BK178:BO178)</f>
        <v>1210.2421592185888</v>
      </c>
      <c r="AA179" s="48">
        <f t="shared" si="31"/>
        <v>314</v>
      </c>
      <c r="AB179" s="5"/>
      <c r="AC179" s="53">
        <f>('Data Sheet'!BZ178/'Data Sheet'!BV178)^(1/5)-1</f>
        <v>3.0845099521957131E-2</v>
      </c>
      <c r="AD179" s="54">
        <f t="shared" si="32"/>
        <v>56</v>
      </c>
      <c r="AE179" s="64"/>
      <c r="AF179" s="47">
        <f>'Data Sheet'!BZ178</f>
        <v>54314</v>
      </c>
      <c r="AG179" s="48">
        <f t="shared" si="33"/>
        <v>83</v>
      </c>
      <c r="AH179" s="9"/>
      <c r="AI179" s="68">
        <f>AVERAGE('Helper Sheet'!C177:L177)</f>
        <v>13.885000000000002</v>
      </c>
      <c r="AJ179" s="9">
        <f t="shared" si="34"/>
        <v>108</v>
      </c>
      <c r="AK179" s="71">
        <f t="shared" si="35"/>
        <v>104</v>
      </c>
      <c r="AL179" s="7"/>
      <c r="AN179" s="7"/>
      <c r="AO179" s="7"/>
      <c r="AP179" s="13"/>
    </row>
    <row r="180" spans="2:42" x14ac:dyDescent="0.25">
      <c r="B180" t="s">
        <v>191</v>
      </c>
      <c r="C180" s="9" t="s">
        <v>500</v>
      </c>
      <c r="E180" s="47">
        <f>AVERAGE('Data Sheet'!O179:S179)</f>
        <v>654236852</v>
      </c>
      <c r="F180" s="48">
        <f t="shared" si="24"/>
        <v>189</v>
      </c>
      <c r="G180" s="5"/>
      <c r="H180" s="53">
        <f>('Data Sheet'!S179/'Data Sheet'!O179)^(1/5)-1</f>
        <v>5.2358064527728176E-2</v>
      </c>
      <c r="I180" s="54">
        <f t="shared" si="25"/>
        <v>272</v>
      </c>
      <c r="J180" s="20"/>
      <c r="K180" s="53">
        <f>('Data Sheet'!N179/'Data Sheet'!E179)^(1/10)-1</f>
        <v>3.217450945192768E-2</v>
      </c>
      <c r="L180" s="54">
        <f t="shared" si="26"/>
        <v>246</v>
      </c>
      <c r="M180" s="20"/>
      <c r="N180" s="53">
        <f>('Data Sheet'!AI179/'Data Sheet'!AE179)^(1/5)-1</f>
        <v>5.0128300839092255E-2</v>
      </c>
      <c r="O180" s="58">
        <f t="shared" si="27"/>
        <v>171</v>
      </c>
      <c r="P180" s="8"/>
      <c r="Q180" s="53">
        <f>('Data Sheet'!AT179/'Data Sheet'!AP179)^(1/5)-1</f>
        <v>-1.5004172601142507E-2</v>
      </c>
      <c r="R180" s="54">
        <f t="shared" si="28"/>
        <v>305</v>
      </c>
      <c r="S180" s="20"/>
      <c r="T180" s="62">
        <f>AVERAGE('Data Sheet'!AZ179:BD179)</f>
        <v>546772.4</v>
      </c>
      <c r="U180" s="66">
        <f t="shared" si="29"/>
        <v>100</v>
      </c>
      <c r="V180" s="21"/>
      <c r="W180" s="53">
        <f>('Data Sheet'!BD179/'Data Sheet'!AZ179)^(1/5)-1</f>
        <v>3.347361363350565E-3</v>
      </c>
      <c r="X180" s="54">
        <f t="shared" si="30"/>
        <v>178</v>
      </c>
      <c r="Y180" s="20"/>
      <c r="Z180" s="47">
        <f>AVERAGE('Data Sheet'!BK179:BO179)</f>
        <v>1880.7655975834255</v>
      </c>
      <c r="AA180" s="48">
        <f t="shared" si="31"/>
        <v>175</v>
      </c>
      <c r="AB180" s="5"/>
      <c r="AC180" s="53">
        <f>('Data Sheet'!BZ179/'Data Sheet'!BV179)^(1/5)-1</f>
        <v>2.4261425585321739E-2</v>
      </c>
      <c r="AD180" s="54">
        <f t="shared" si="32"/>
        <v>221</v>
      </c>
      <c r="AE180" s="64"/>
      <c r="AF180" s="47">
        <f>'Data Sheet'!BZ179</f>
        <v>42495</v>
      </c>
      <c r="AG180" s="48">
        <f t="shared" si="33"/>
        <v>271</v>
      </c>
      <c r="AH180" s="9"/>
      <c r="AI180" s="68">
        <f>AVERAGE('Helper Sheet'!C178:L178)</f>
        <v>19.750000000000004</v>
      </c>
      <c r="AJ180" s="9">
        <f t="shared" si="34"/>
        <v>216</v>
      </c>
      <c r="AK180" s="71">
        <f t="shared" si="35"/>
        <v>208</v>
      </c>
      <c r="AL180" s="7"/>
      <c r="AN180" s="7"/>
      <c r="AO180" s="7"/>
      <c r="AP180" s="13"/>
    </row>
    <row r="181" spans="2:42" x14ac:dyDescent="0.25">
      <c r="B181" t="s">
        <v>192</v>
      </c>
      <c r="C181" s="9" t="s">
        <v>445</v>
      </c>
      <c r="E181" s="47">
        <f>AVERAGE('Data Sheet'!O180:S180)</f>
        <v>586684880.79999995</v>
      </c>
      <c r="F181" s="48">
        <f t="shared" si="24"/>
        <v>203</v>
      </c>
      <c r="G181" s="5"/>
      <c r="H181" s="53">
        <f>('Data Sheet'!S180/'Data Sheet'!O180)^(1/5)-1</f>
        <v>5.5985770136588675E-2</v>
      </c>
      <c r="I181" s="54">
        <f t="shared" si="25"/>
        <v>228</v>
      </c>
      <c r="J181" s="20"/>
      <c r="K181" s="53">
        <f>('Data Sheet'!N180/'Data Sheet'!E180)^(1/10)-1</f>
        <v>3.2711183379847686E-2</v>
      </c>
      <c r="L181" s="54">
        <f t="shared" si="26"/>
        <v>242</v>
      </c>
      <c r="M181" s="20"/>
      <c r="N181" s="53">
        <f>('Data Sheet'!AI180/'Data Sheet'!AE180)^(1/5)-1</f>
        <v>3.5060510593657224E-2</v>
      </c>
      <c r="O181" s="58">
        <f t="shared" si="27"/>
        <v>339</v>
      </c>
      <c r="P181" s="8"/>
      <c r="Q181" s="53">
        <f>('Data Sheet'!AT180/'Data Sheet'!AP180)^(1/5)-1</f>
        <v>-6.5298660301915668E-5</v>
      </c>
      <c r="R181" s="54">
        <f t="shared" si="28"/>
        <v>108</v>
      </c>
      <c r="S181" s="20"/>
      <c r="T181" s="62">
        <f>AVERAGE('Data Sheet'!AZ180:BD180)</f>
        <v>273525.8</v>
      </c>
      <c r="U181" s="66">
        <f t="shared" si="29"/>
        <v>173</v>
      </c>
      <c r="V181" s="21"/>
      <c r="W181" s="53">
        <f>('Data Sheet'!BD180/'Data Sheet'!AZ180)^(1/5)-1</f>
        <v>4.9800724861779333E-3</v>
      </c>
      <c r="X181" s="54">
        <f t="shared" si="30"/>
        <v>155</v>
      </c>
      <c r="Y181" s="20"/>
      <c r="Z181" s="47">
        <f>AVERAGE('Data Sheet'!BK180:BO180)</f>
        <v>2205.4905428654733</v>
      </c>
      <c r="AA181" s="48">
        <f t="shared" si="31"/>
        <v>130</v>
      </c>
      <c r="AB181" s="5"/>
      <c r="AC181" s="53">
        <f>('Data Sheet'!BZ180/'Data Sheet'!BV180)^(1/5)-1</f>
        <v>1.9552818803933336E-2</v>
      </c>
      <c r="AD181" s="54">
        <f t="shared" si="32"/>
        <v>308</v>
      </c>
      <c r="AE181" s="64"/>
      <c r="AF181" s="47">
        <f>'Data Sheet'!BZ180</f>
        <v>32466</v>
      </c>
      <c r="AG181" s="48">
        <f t="shared" si="33"/>
        <v>350</v>
      </c>
      <c r="AH181" s="9"/>
      <c r="AI181" s="68">
        <f>AVERAGE('Helper Sheet'!C179:L179)</f>
        <v>19.21</v>
      </c>
      <c r="AJ181" s="9">
        <f t="shared" si="34"/>
        <v>204</v>
      </c>
      <c r="AK181" s="71">
        <f t="shared" si="35"/>
        <v>196</v>
      </c>
      <c r="AL181" s="7"/>
      <c r="AN181" s="7"/>
      <c r="AO181" s="7"/>
      <c r="AP181" s="13"/>
    </row>
    <row r="182" spans="2:42" x14ac:dyDescent="0.25">
      <c r="B182" t="s">
        <v>193</v>
      </c>
      <c r="C182" s="9" t="s">
        <v>495</v>
      </c>
      <c r="E182" s="47">
        <f>AVERAGE('Data Sheet'!O181:S181)</f>
        <v>379357798.19999999</v>
      </c>
      <c r="F182" s="48">
        <f t="shared" si="24"/>
        <v>260</v>
      </c>
      <c r="G182" s="5"/>
      <c r="H182" s="53">
        <f>('Data Sheet'!S181/'Data Sheet'!O181)^(1/5)-1</f>
        <v>5.7841751116466389E-2</v>
      </c>
      <c r="I182" s="54">
        <f t="shared" si="25"/>
        <v>214</v>
      </c>
      <c r="J182" s="20"/>
      <c r="K182" s="53">
        <f>('Data Sheet'!N181/'Data Sheet'!E181)^(1/10)-1</f>
        <v>-1.5569587931946849E-2</v>
      </c>
      <c r="L182" s="54">
        <f t="shared" si="26"/>
        <v>323</v>
      </c>
      <c r="M182" s="20"/>
      <c r="N182" s="53">
        <f>('Data Sheet'!AI181/'Data Sheet'!AE181)^(1/5)-1</f>
        <v>5.1631388165287451E-2</v>
      </c>
      <c r="O182" s="58">
        <f t="shared" si="27"/>
        <v>149</v>
      </c>
      <c r="P182" s="8"/>
      <c r="Q182" s="53">
        <f>('Data Sheet'!AT181/'Data Sheet'!AP181)^(1/5)-1</f>
        <v>-5.9681910750629674E-3</v>
      </c>
      <c r="R182" s="54">
        <f t="shared" si="28"/>
        <v>195</v>
      </c>
      <c r="S182" s="20"/>
      <c r="T182" s="62">
        <f>AVERAGE('Data Sheet'!AZ181:BD181)</f>
        <v>216068.8</v>
      </c>
      <c r="U182" s="66">
        <f t="shared" si="29"/>
        <v>204</v>
      </c>
      <c r="V182" s="21"/>
      <c r="W182" s="53">
        <f>('Data Sheet'!BD181/'Data Sheet'!AZ181)^(1/5)-1</f>
        <v>3.8582795651651569E-3</v>
      </c>
      <c r="X182" s="54">
        <f t="shared" si="30"/>
        <v>170</v>
      </c>
      <c r="Y182" s="20"/>
      <c r="Z182" s="47">
        <f>AVERAGE('Data Sheet'!BK181:BO181)</f>
        <v>2104.6115479842088</v>
      </c>
      <c r="AA182" s="48">
        <f t="shared" si="31"/>
        <v>143</v>
      </c>
      <c r="AB182" s="5"/>
      <c r="AC182" s="53">
        <f>('Data Sheet'!BZ181/'Data Sheet'!BV181)^(1/5)-1</f>
        <v>2.38721895866425E-2</v>
      </c>
      <c r="AD182" s="54">
        <f t="shared" si="32"/>
        <v>235</v>
      </c>
      <c r="AE182" s="64"/>
      <c r="AF182" s="47">
        <f>'Data Sheet'!BZ181</f>
        <v>37756</v>
      </c>
      <c r="AG182" s="48">
        <f t="shared" si="33"/>
        <v>339</v>
      </c>
      <c r="AH182" s="9"/>
      <c r="AI182" s="68">
        <f>AVERAGE('Helper Sheet'!C180:L180)</f>
        <v>21.32</v>
      </c>
      <c r="AJ182" s="9">
        <f t="shared" si="34"/>
        <v>241</v>
      </c>
      <c r="AK182" s="71">
        <f t="shared" si="35"/>
        <v>233</v>
      </c>
      <c r="AL182" s="7"/>
      <c r="AN182" s="7"/>
      <c r="AO182" s="7"/>
      <c r="AP182" s="13"/>
    </row>
    <row r="183" spans="2:42" x14ac:dyDescent="0.25">
      <c r="B183" t="s">
        <v>194</v>
      </c>
      <c r="C183" s="9" t="s">
        <v>456</v>
      </c>
      <c r="E183" s="47">
        <f>AVERAGE('Data Sheet'!O182:S182)</f>
        <v>8554304079.8000002</v>
      </c>
      <c r="F183" s="48">
        <f t="shared" si="24"/>
        <v>23</v>
      </c>
      <c r="G183" s="5"/>
      <c r="H183" s="53">
        <f>('Data Sheet'!S182/'Data Sheet'!O182)^(1/5)-1</f>
        <v>8.6782876892823602E-2</v>
      </c>
      <c r="I183" s="54">
        <f t="shared" si="25"/>
        <v>10</v>
      </c>
      <c r="J183" s="20"/>
      <c r="K183" s="53">
        <f>('Data Sheet'!N182/'Data Sheet'!E182)^(1/10)-1</f>
        <v>8.4793742701767094E-2</v>
      </c>
      <c r="L183" s="54">
        <f t="shared" si="26"/>
        <v>110</v>
      </c>
      <c r="M183" s="20"/>
      <c r="N183" s="53">
        <f>('Data Sheet'!AI182/'Data Sheet'!AE182)^(1/5)-1</f>
        <v>5.8574555630963365E-2</v>
      </c>
      <c r="O183" s="58">
        <f t="shared" si="27"/>
        <v>81</v>
      </c>
      <c r="P183" s="8"/>
      <c r="Q183" s="53">
        <f>('Data Sheet'!AT182/'Data Sheet'!AP182)^(1/5)-1</f>
        <v>-4.3778222952292056E-3</v>
      </c>
      <c r="R183" s="54">
        <f t="shared" si="28"/>
        <v>174</v>
      </c>
      <c r="S183" s="20"/>
      <c r="T183" s="62">
        <f>AVERAGE('Data Sheet'!AZ182:BD182)</f>
        <v>2182003.6</v>
      </c>
      <c r="U183" s="66">
        <f t="shared" si="29"/>
        <v>29</v>
      </c>
      <c r="V183" s="21"/>
      <c r="W183" s="53">
        <f>('Data Sheet'!BD182/'Data Sheet'!AZ182)^(1/5)-1</f>
        <v>1.5713957618604057E-2</v>
      </c>
      <c r="X183" s="54">
        <f t="shared" si="30"/>
        <v>23</v>
      </c>
      <c r="Y183" s="20"/>
      <c r="Z183" s="47">
        <f>AVERAGE('Data Sheet'!BK182:BO182)</f>
        <v>2829.9015757089633</v>
      </c>
      <c r="AA183" s="48">
        <f t="shared" si="31"/>
        <v>62</v>
      </c>
      <c r="AB183" s="5"/>
      <c r="AC183" s="53">
        <f>('Data Sheet'!BZ182/'Data Sheet'!BV182)^(1/5)-1</f>
        <v>2.5520653142096617E-2</v>
      </c>
      <c r="AD183" s="54">
        <f t="shared" si="32"/>
        <v>176</v>
      </c>
      <c r="AE183" s="64"/>
      <c r="AF183" s="47">
        <f>'Data Sheet'!BZ182</f>
        <v>48806</v>
      </c>
      <c r="AG183" s="48">
        <f t="shared" si="33"/>
        <v>153</v>
      </c>
      <c r="AH183" s="9"/>
      <c r="AI183" s="68">
        <f>AVERAGE('Helper Sheet'!C181:L181)</f>
        <v>6.955000000000001</v>
      </c>
      <c r="AJ183" s="9">
        <f t="shared" si="34"/>
        <v>23</v>
      </c>
      <c r="AK183" s="71">
        <f t="shared" si="35"/>
        <v>22</v>
      </c>
      <c r="AL183" s="7"/>
      <c r="AN183" s="7"/>
      <c r="AO183" s="7"/>
      <c r="AP183" s="13"/>
    </row>
    <row r="184" spans="2:42" x14ac:dyDescent="0.25">
      <c r="B184" t="s">
        <v>195</v>
      </c>
      <c r="C184" s="9" t="s">
        <v>545</v>
      </c>
      <c r="E184" s="47">
        <f>AVERAGE('Data Sheet'!O183:S183)</f>
        <v>377052448</v>
      </c>
      <c r="F184" s="48">
        <f t="shared" si="24"/>
        <v>261</v>
      </c>
      <c r="G184" s="5"/>
      <c r="H184" s="53">
        <f>('Data Sheet'!S183/'Data Sheet'!O183)^(1/5)-1</f>
        <v>6.8035710051306486E-2</v>
      </c>
      <c r="I184" s="54">
        <f t="shared" si="25"/>
        <v>84</v>
      </c>
      <c r="J184" s="20"/>
      <c r="K184" s="53">
        <f>('Data Sheet'!N183/'Data Sheet'!E183)^(1/10)-1</f>
        <v>4.8837631582830054E-2</v>
      </c>
      <c r="L184" s="54">
        <f t="shared" si="26"/>
        <v>197</v>
      </c>
      <c r="M184" s="20"/>
      <c r="N184" s="53">
        <f>('Data Sheet'!AI183/'Data Sheet'!AE183)^(1/5)-1</f>
        <v>4.6506003075340807E-2</v>
      </c>
      <c r="O184" s="58">
        <f t="shared" si="27"/>
        <v>233</v>
      </c>
      <c r="P184" s="8"/>
      <c r="Q184" s="53">
        <f>('Data Sheet'!AT183/'Data Sheet'!AP183)^(1/5)-1</f>
        <v>-9.6996956509574073E-3</v>
      </c>
      <c r="R184" s="54">
        <f t="shared" si="28"/>
        <v>250</v>
      </c>
      <c r="S184" s="20"/>
      <c r="T184" s="62">
        <f>AVERAGE('Data Sheet'!AZ183:BD183)</f>
        <v>120290.4</v>
      </c>
      <c r="U184" s="66">
        <f t="shared" si="29"/>
        <v>312</v>
      </c>
      <c r="V184" s="21"/>
      <c r="W184" s="53">
        <f>('Data Sheet'!BD183/'Data Sheet'!AZ183)^(1/5)-1</f>
        <v>6.8761164547743725E-3</v>
      </c>
      <c r="X184" s="54">
        <f t="shared" si="30"/>
        <v>115</v>
      </c>
      <c r="Y184" s="20"/>
      <c r="Z184" s="47">
        <f>AVERAGE('Data Sheet'!BK183:BO183)</f>
        <v>2551.9234266937988</v>
      </c>
      <c r="AA184" s="48">
        <f t="shared" si="31"/>
        <v>82</v>
      </c>
      <c r="AB184" s="5"/>
      <c r="AC184" s="53">
        <f>('Data Sheet'!BZ183/'Data Sheet'!BV183)^(1/5)-1</f>
        <v>2.7116125298826343E-2</v>
      </c>
      <c r="AD184" s="54">
        <f t="shared" si="32"/>
        <v>139</v>
      </c>
      <c r="AE184" s="64"/>
      <c r="AF184" s="47">
        <f>'Data Sheet'!BZ183</f>
        <v>45163</v>
      </c>
      <c r="AG184" s="48">
        <f t="shared" si="33"/>
        <v>222</v>
      </c>
      <c r="AH184" s="9"/>
      <c r="AI184" s="68">
        <f>AVERAGE('Helper Sheet'!C182:L182)</f>
        <v>20.99</v>
      </c>
      <c r="AJ184" s="9">
        <f t="shared" si="34"/>
        <v>233</v>
      </c>
      <c r="AK184" s="71">
        <f t="shared" si="35"/>
        <v>225</v>
      </c>
      <c r="AL184" s="7"/>
      <c r="AN184" s="7"/>
      <c r="AO184" s="7"/>
      <c r="AP184" s="13"/>
    </row>
    <row r="185" spans="2:42" x14ac:dyDescent="0.25">
      <c r="B185" t="s">
        <v>196</v>
      </c>
      <c r="C185" s="9" t="s">
        <v>546</v>
      </c>
      <c r="E185" s="47">
        <f>AVERAGE('Data Sheet'!O184:S184)</f>
        <v>96920196.400000006</v>
      </c>
      <c r="F185" s="48">
        <f t="shared" si="24"/>
        <v>350</v>
      </c>
      <c r="G185" s="5"/>
      <c r="H185" s="53">
        <f>('Data Sheet'!S184/'Data Sheet'!O184)^(1/5)-1</f>
        <v>4.8102940945624617E-2</v>
      </c>
      <c r="I185" s="54">
        <f t="shared" si="25"/>
        <v>317</v>
      </c>
      <c r="J185" s="20"/>
      <c r="K185" s="53">
        <f>('Data Sheet'!N184/'Data Sheet'!E184)^(1/10)-1</f>
        <v>-5.417565418415804E-2</v>
      </c>
      <c r="L185" s="54">
        <f t="shared" si="26"/>
        <v>345</v>
      </c>
      <c r="M185" s="20"/>
      <c r="N185" s="53">
        <f>('Data Sheet'!AI184/'Data Sheet'!AE184)^(1/5)-1</f>
        <v>4.6335191566782452E-2</v>
      </c>
      <c r="O185" s="58">
        <f t="shared" si="27"/>
        <v>239</v>
      </c>
      <c r="P185" s="8"/>
      <c r="Q185" s="53">
        <f>('Data Sheet'!AT184/'Data Sheet'!AP184)^(1/5)-1</f>
        <v>-1.0249815801692597E-2</v>
      </c>
      <c r="R185" s="54">
        <f t="shared" si="28"/>
        <v>257</v>
      </c>
      <c r="S185" s="20"/>
      <c r="T185" s="62">
        <f>AVERAGE('Data Sheet'!AZ184:BD184)</f>
        <v>127619.8</v>
      </c>
      <c r="U185" s="66">
        <f t="shared" si="29"/>
        <v>298</v>
      </c>
      <c r="V185" s="21"/>
      <c r="W185" s="53">
        <f>('Data Sheet'!BD184/'Data Sheet'!AZ184)^(1/5)-1</f>
        <v>-5.5940778877261454E-3</v>
      </c>
      <c r="X185" s="54">
        <f t="shared" si="30"/>
        <v>336</v>
      </c>
      <c r="Y185" s="20"/>
      <c r="Z185" s="47">
        <f>AVERAGE('Data Sheet'!BK184:BO184)</f>
        <v>810.96869855133673</v>
      </c>
      <c r="AA185" s="48">
        <f t="shared" si="31"/>
        <v>344</v>
      </c>
      <c r="AB185" s="5"/>
      <c r="AC185" s="53">
        <f>('Data Sheet'!BZ184/'Data Sheet'!BV184)^(1/5)-1</f>
        <v>1.7670757359509848E-2</v>
      </c>
      <c r="AD185" s="54">
        <f t="shared" si="32"/>
        <v>323</v>
      </c>
      <c r="AE185" s="64"/>
      <c r="AF185" s="47">
        <f>'Data Sheet'!BZ184</f>
        <v>42692</v>
      </c>
      <c r="AG185" s="48">
        <f t="shared" si="33"/>
        <v>268</v>
      </c>
      <c r="AH185" s="9"/>
      <c r="AI185" s="68">
        <f>AVERAGE('Helper Sheet'!C183:L183)</f>
        <v>30.964999999999993</v>
      </c>
      <c r="AJ185" s="9">
        <f t="shared" si="34"/>
        <v>348</v>
      </c>
      <c r="AK185" s="71">
        <f t="shared" si="35"/>
        <v>338</v>
      </c>
      <c r="AL185" s="7"/>
      <c r="AN185" s="7"/>
      <c r="AO185" s="7"/>
      <c r="AP185" s="13"/>
    </row>
    <row r="186" spans="2:42" x14ac:dyDescent="0.25">
      <c r="B186" t="s">
        <v>197</v>
      </c>
      <c r="C186" s="9" t="s">
        <v>498</v>
      </c>
      <c r="E186" s="47">
        <f>AVERAGE('Data Sheet'!O185:S185)</f>
        <v>252805189.59999999</v>
      </c>
      <c r="F186" s="48">
        <f t="shared" si="24"/>
        <v>303</v>
      </c>
      <c r="G186" s="5"/>
      <c r="H186" s="53">
        <f>('Data Sheet'!S185/'Data Sheet'!O185)^(1/5)-1</f>
        <v>7.2963984436300144E-2</v>
      </c>
      <c r="I186" s="54">
        <f t="shared" si="25"/>
        <v>49</v>
      </c>
      <c r="J186" s="20"/>
      <c r="K186" s="53">
        <f>('Data Sheet'!N185/'Data Sheet'!E185)^(1/10)-1</f>
        <v>1.2817145978040623E-2</v>
      </c>
      <c r="L186" s="54">
        <f t="shared" si="26"/>
        <v>283</v>
      </c>
      <c r="M186" s="20"/>
      <c r="N186" s="53">
        <f>('Data Sheet'!AI185/'Data Sheet'!AE185)^(1/5)-1</f>
        <v>5.6775838031605463E-2</v>
      </c>
      <c r="O186" s="58">
        <f t="shared" si="27"/>
        <v>96</v>
      </c>
      <c r="P186" s="8"/>
      <c r="Q186" s="53">
        <f>('Data Sheet'!AT185/'Data Sheet'!AP185)^(1/5)-1</f>
        <v>-5.8339315019406701E-4</v>
      </c>
      <c r="R186" s="54">
        <f t="shared" si="28"/>
        <v>120</v>
      </c>
      <c r="S186" s="20"/>
      <c r="T186" s="62">
        <f>AVERAGE('Data Sheet'!AZ185:BD185)</f>
        <v>139728.79999999999</v>
      </c>
      <c r="U186" s="66">
        <f t="shared" si="29"/>
        <v>285</v>
      </c>
      <c r="V186" s="21"/>
      <c r="W186" s="53">
        <f>('Data Sheet'!BD185/'Data Sheet'!AZ185)^(1/5)-1</f>
        <v>6.1985458470430466E-3</v>
      </c>
      <c r="X186" s="54">
        <f t="shared" si="30"/>
        <v>129</v>
      </c>
      <c r="Y186" s="20"/>
      <c r="Z186" s="47">
        <f>AVERAGE('Data Sheet'!BK185:BO185)</f>
        <v>884.44271619838491</v>
      </c>
      <c r="AA186" s="48">
        <f t="shared" si="31"/>
        <v>340</v>
      </c>
      <c r="AB186" s="5"/>
      <c r="AC186" s="53">
        <f>('Data Sheet'!BZ185/'Data Sheet'!BV185)^(1/5)-1</f>
        <v>2.7078083562911637E-2</v>
      </c>
      <c r="AD186" s="54">
        <f t="shared" si="32"/>
        <v>140</v>
      </c>
      <c r="AE186" s="64"/>
      <c r="AF186" s="47">
        <f>'Data Sheet'!BZ185</f>
        <v>48924</v>
      </c>
      <c r="AG186" s="48">
        <f t="shared" si="33"/>
        <v>148</v>
      </c>
      <c r="AH186" s="9"/>
      <c r="AI186" s="68">
        <f>AVERAGE('Helper Sheet'!C184:L184)</f>
        <v>19.905000000000001</v>
      </c>
      <c r="AJ186" s="9">
        <f t="shared" si="34"/>
        <v>219</v>
      </c>
      <c r="AK186" s="71">
        <f t="shared" si="35"/>
        <v>211</v>
      </c>
      <c r="AL186" s="7"/>
      <c r="AN186" s="7"/>
      <c r="AO186" s="7"/>
      <c r="AP186" s="13"/>
    </row>
    <row r="187" spans="2:42" x14ac:dyDescent="0.25">
      <c r="B187" t="s">
        <v>198</v>
      </c>
      <c r="C187" s="9" t="s">
        <v>547</v>
      </c>
      <c r="E187" s="47">
        <f>AVERAGE('Data Sheet'!O186:S186)</f>
        <v>145343547</v>
      </c>
      <c r="F187" s="48">
        <f t="shared" si="24"/>
        <v>344</v>
      </c>
      <c r="G187" s="5"/>
      <c r="H187" s="53">
        <f>('Data Sheet'!S186/'Data Sheet'!O186)^(1/5)-1</f>
        <v>5.3064311435500056E-2</v>
      </c>
      <c r="I187" s="54">
        <f t="shared" si="25"/>
        <v>264</v>
      </c>
      <c r="J187" s="20"/>
      <c r="K187" s="53">
        <f>('Data Sheet'!N186/'Data Sheet'!E186)^(1/10)-1</f>
        <v>3.8309513293902198E-2</v>
      </c>
      <c r="L187" s="54">
        <f t="shared" si="26"/>
        <v>223</v>
      </c>
      <c r="M187" s="20"/>
      <c r="N187" s="53">
        <f>('Data Sheet'!AI186/'Data Sheet'!AE186)^(1/5)-1</f>
        <v>3.8905331922134634E-2</v>
      </c>
      <c r="O187" s="58">
        <f t="shared" si="27"/>
        <v>317</v>
      </c>
      <c r="P187" s="8"/>
      <c r="Q187" s="53">
        <f>('Data Sheet'!AT186/'Data Sheet'!AP186)^(1/5)-1</f>
        <v>-8.8151434079284163E-2</v>
      </c>
      <c r="R187" s="54">
        <f t="shared" si="28"/>
        <v>351</v>
      </c>
      <c r="S187" s="20"/>
      <c r="T187" s="62">
        <f>AVERAGE('Data Sheet'!AZ186:BD186)</f>
        <v>62638</v>
      </c>
      <c r="U187" s="66">
        <f t="shared" si="29"/>
        <v>351</v>
      </c>
      <c r="V187" s="21"/>
      <c r="W187" s="53">
        <f>('Data Sheet'!BD186/'Data Sheet'!AZ186)^(1/5)-1</f>
        <v>2.8242163088958439E-3</v>
      </c>
      <c r="X187" s="54">
        <f t="shared" si="30"/>
        <v>195</v>
      </c>
      <c r="Y187" s="20"/>
      <c r="Z187" s="47">
        <f>AVERAGE('Data Sheet'!BK186:BO186)</f>
        <v>2285.4242668339593</v>
      </c>
      <c r="AA187" s="48">
        <f t="shared" si="31"/>
        <v>112</v>
      </c>
      <c r="AB187" s="5"/>
      <c r="AC187" s="53">
        <f>('Data Sheet'!BZ186/'Data Sheet'!BV186)^(1/5)-1</f>
        <v>3.1420723519819171E-2</v>
      </c>
      <c r="AD187" s="54">
        <f t="shared" si="32"/>
        <v>49</v>
      </c>
      <c r="AE187" s="64"/>
      <c r="AF187" s="47">
        <f>'Data Sheet'!BZ186</f>
        <v>47650</v>
      </c>
      <c r="AG187" s="48">
        <f t="shared" si="33"/>
        <v>176</v>
      </c>
      <c r="AH187" s="9"/>
      <c r="AI187" s="68">
        <f>AVERAGE('Helper Sheet'!C185:L185)</f>
        <v>27.05</v>
      </c>
      <c r="AJ187" s="9">
        <f t="shared" si="34"/>
        <v>318</v>
      </c>
      <c r="AK187" s="71">
        <f t="shared" si="35"/>
        <v>309</v>
      </c>
      <c r="AL187" s="7"/>
      <c r="AN187" s="7"/>
      <c r="AO187" s="7"/>
      <c r="AP187" s="13"/>
    </row>
    <row r="188" spans="2:42" x14ac:dyDescent="0.25">
      <c r="B188" t="s">
        <v>199</v>
      </c>
      <c r="C188" s="9" t="s">
        <v>505</v>
      </c>
      <c r="E188" s="47">
        <f>AVERAGE('Data Sheet'!O187:S187)</f>
        <v>169842767.59999999</v>
      </c>
      <c r="F188" s="48">
        <f t="shared" si="24"/>
        <v>333</v>
      </c>
      <c r="G188" s="5"/>
      <c r="H188" s="53">
        <f>('Data Sheet'!S187/'Data Sheet'!O187)^(1/5)-1</f>
        <v>3.5593594995692923E-2</v>
      </c>
      <c r="I188" s="54">
        <f t="shared" si="25"/>
        <v>350</v>
      </c>
      <c r="J188" s="20"/>
      <c r="K188" s="53">
        <f>('Data Sheet'!N187/'Data Sheet'!E187)^(1/10)-1</f>
        <v>1.2199002457942587E-2</v>
      </c>
      <c r="L188" s="54">
        <f t="shared" si="26"/>
        <v>285</v>
      </c>
      <c r="M188" s="20"/>
      <c r="N188" s="53">
        <f>('Data Sheet'!AI187/'Data Sheet'!AE187)^(1/5)-1</f>
        <v>4.9543947066817084E-2</v>
      </c>
      <c r="O188" s="58">
        <f t="shared" si="27"/>
        <v>183</v>
      </c>
      <c r="P188" s="8"/>
      <c r="Q188" s="53">
        <f>('Data Sheet'!AT187/'Data Sheet'!AP187)^(1/5)-1</f>
        <v>-8.3247809213069512E-3</v>
      </c>
      <c r="R188" s="54">
        <f t="shared" si="28"/>
        <v>228</v>
      </c>
      <c r="S188" s="20"/>
      <c r="T188" s="62">
        <f>AVERAGE('Data Sheet'!AZ187:BD187)</f>
        <v>107602</v>
      </c>
      <c r="U188" s="66">
        <f t="shared" si="29"/>
        <v>324</v>
      </c>
      <c r="V188" s="21"/>
      <c r="W188" s="53">
        <f>('Data Sheet'!BD187/'Data Sheet'!AZ187)^(1/5)-1</f>
        <v>2.1434371700743693E-3</v>
      </c>
      <c r="X188" s="54">
        <f t="shared" si="30"/>
        <v>210</v>
      </c>
      <c r="Y188" s="20"/>
      <c r="Z188" s="47">
        <f>AVERAGE('Data Sheet'!BK187:BO187)</f>
        <v>1327.8566207450178</v>
      </c>
      <c r="AA188" s="48">
        <f t="shared" si="31"/>
        <v>292</v>
      </c>
      <c r="AB188" s="5"/>
      <c r="AC188" s="53">
        <f>('Data Sheet'!BZ187/'Data Sheet'!BV187)^(1/5)-1</f>
        <v>2.4571138272509785E-2</v>
      </c>
      <c r="AD188" s="54">
        <f t="shared" si="32"/>
        <v>210</v>
      </c>
      <c r="AE188" s="64"/>
      <c r="AF188" s="47">
        <f>'Data Sheet'!BZ187</f>
        <v>42968</v>
      </c>
      <c r="AG188" s="48">
        <f t="shared" si="33"/>
        <v>260</v>
      </c>
      <c r="AH188" s="9"/>
      <c r="AI188" s="68">
        <f>AVERAGE('Helper Sheet'!C186:L186)</f>
        <v>26.994999999999997</v>
      </c>
      <c r="AJ188" s="9">
        <f t="shared" si="34"/>
        <v>316</v>
      </c>
      <c r="AK188" s="71">
        <f t="shared" si="35"/>
        <v>307</v>
      </c>
      <c r="AL188" s="7"/>
      <c r="AN188" s="7"/>
      <c r="AO188" s="7"/>
      <c r="AP188" s="13"/>
    </row>
    <row r="189" spans="2:42" x14ac:dyDescent="0.25">
      <c r="B189" t="s">
        <v>200</v>
      </c>
      <c r="C189" s="9" t="s">
        <v>514</v>
      </c>
      <c r="E189" s="47">
        <f>AVERAGE('Data Sheet'!O188:S188)</f>
        <v>1401120475.4000001</v>
      </c>
      <c r="F189" s="48">
        <f t="shared" si="24"/>
        <v>107</v>
      </c>
      <c r="G189" s="5"/>
      <c r="H189" s="53">
        <f>('Data Sheet'!S188/'Data Sheet'!O188)^(1/5)-1</f>
        <v>7.0208807871582124E-2</v>
      </c>
      <c r="I189" s="54">
        <f t="shared" si="25"/>
        <v>72</v>
      </c>
      <c r="J189" s="20"/>
      <c r="K189" s="53">
        <f>('Data Sheet'!N188/'Data Sheet'!E188)^(1/10)-1</f>
        <v>1.2943456064014258E-2</v>
      </c>
      <c r="L189" s="54">
        <f t="shared" si="26"/>
        <v>282</v>
      </c>
      <c r="M189" s="20"/>
      <c r="N189" s="53">
        <f>('Data Sheet'!AI188/'Data Sheet'!AE188)^(1/5)-1</f>
        <v>4.9489822659317229E-2</v>
      </c>
      <c r="O189" s="58">
        <f t="shared" si="27"/>
        <v>185</v>
      </c>
      <c r="P189" s="8"/>
      <c r="Q189" s="53">
        <f>('Data Sheet'!AT188/'Data Sheet'!AP188)^(1/5)-1</f>
        <v>-9.8199564062773081E-3</v>
      </c>
      <c r="R189" s="54">
        <f t="shared" si="28"/>
        <v>252</v>
      </c>
      <c r="S189" s="20"/>
      <c r="T189" s="62">
        <f>AVERAGE('Data Sheet'!AZ188:BD188)</f>
        <v>510646.2</v>
      </c>
      <c r="U189" s="66">
        <f t="shared" si="29"/>
        <v>107</v>
      </c>
      <c r="V189" s="21"/>
      <c r="W189" s="53">
        <f>('Data Sheet'!BD188/'Data Sheet'!AZ188)^(1/5)-1</f>
        <v>6.1406559828682816E-3</v>
      </c>
      <c r="X189" s="54">
        <f t="shared" si="30"/>
        <v>131</v>
      </c>
      <c r="Y189" s="20"/>
      <c r="Z189" s="47">
        <f>AVERAGE('Data Sheet'!BK188:BO188)</f>
        <v>2199.2349589859882</v>
      </c>
      <c r="AA189" s="48">
        <f t="shared" si="31"/>
        <v>131</v>
      </c>
      <c r="AB189" s="5"/>
      <c r="AC189" s="53">
        <f>('Data Sheet'!BZ188/'Data Sheet'!BV188)^(1/5)-1</f>
        <v>2.1443986848704855E-2</v>
      </c>
      <c r="AD189" s="54">
        <f t="shared" si="32"/>
        <v>279</v>
      </c>
      <c r="AE189" s="64"/>
      <c r="AF189" s="47">
        <f>'Data Sheet'!BZ188</f>
        <v>49606</v>
      </c>
      <c r="AG189" s="48">
        <f t="shared" si="33"/>
        <v>135</v>
      </c>
      <c r="AH189" s="9"/>
      <c r="AI189" s="68">
        <f>AVERAGE('Helper Sheet'!C187:L187)</f>
        <v>15.564999999999998</v>
      </c>
      <c r="AJ189" s="9">
        <f t="shared" si="34"/>
        <v>139</v>
      </c>
      <c r="AK189" s="71">
        <f t="shared" si="35"/>
        <v>134</v>
      </c>
      <c r="AL189" s="7"/>
      <c r="AN189" s="7"/>
      <c r="AO189" s="7"/>
      <c r="AP189" s="13"/>
    </row>
    <row r="190" spans="2:42" x14ac:dyDescent="0.25">
      <c r="B190" t="s">
        <v>201</v>
      </c>
      <c r="C190" s="9" t="s">
        <v>493</v>
      </c>
      <c r="E190" s="47">
        <f>AVERAGE('Data Sheet'!O189:S189)</f>
        <v>190735056</v>
      </c>
      <c r="F190" s="48">
        <f t="shared" si="24"/>
        <v>323</v>
      </c>
      <c r="G190" s="5"/>
      <c r="H190" s="53">
        <f>('Data Sheet'!S189/'Data Sheet'!O189)^(1/5)-1</f>
        <v>4.687276132975926E-2</v>
      </c>
      <c r="I190" s="54">
        <f t="shared" si="25"/>
        <v>323</v>
      </c>
      <c r="J190" s="20"/>
      <c r="K190" s="53">
        <f>('Data Sheet'!N189/'Data Sheet'!E189)^(1/10)-1</f>
        <v>0.10626299141536699</v>
      </c>
      <c r="L190" s="54">
        <f t="shared" si="26"/>
        <v>68</v>
      </c>
      <c r="M190" s="20"/>
      <c r="N190" s="53">
        <f>('Data Sheet'!AI189/'Data Sheet'!AE189)^(1/5)-1</f>
        <v>3.886317849459453E-2</v>
      </c>
      <c r="O190" s="58">
        <f t="shared" si="27"/>
        <v>318</v>
      </c>
      <c r="P190" s="8"/>
      <c r="Q190" s="53">
        <f>('Data Sheet'!AT189/'Data Sheet'!AP189)^(1/5)-1</f>
        <v>-1.4526169494075369E-2</v>
      </c>
      <c r="R190" s="54">
        <f t="shared" si="28"/>
        <v>298</v>
      </c>
      <c r="S190" s="20"/>
      <c r="T190" s="62">
        <f>AVERAGE('Data Sheet'!AZ189:BD189)</f>
        <v>103175.4</v>
      </c>
      <c r="U190" s="66">
        <f t="shared" si="29"/>
        <v>328</v>
      </c>
      <c r="V190" s="21"/>
      <c r="W190" s="53">
        <f>('Data Sheet'!BD189/'Data Sheet'!AZ189)^(1/5)-1</f>
        <v>-3.3734692775196917E-3</v>
      </c>
      <c r="X190" s="54">
        <f t="shared" si="30"/>
        <v>318</v>
      </c>
      <c r="Y190" s="20"/>
      <c r="Z190" s="47">
        <f>AVERAGE('Data Sheet'!BK189:BO189)</f>
        <v>930.40553491109188</v>
      </c>
      <c r="AA190" s="48">
        <f t="shared" si="31"/>
        <v>336</v>
      </c>
      <c r="AB190" s="5"/>
      <c r="AC190" s="53">
        <f>('Data Sheet'!BZ189/'Data Sheet'!BV189)^(1/5)-1</f>
        <v>2.6010504746302843E-2</v>
      </c>
      <c r="AD190" s="54">
        <f t="shared" si="32"/>
        <v>163</v>
      </c>
      <c r="AE190" s="64"/>
      <c r="AF190" s="47">
        <f>'Data Sheet'!BZ189</f>
        <v>43788</v>
      </c>
      <c r="AG190" s="48">
        <f t="shared" si="33"/>
        <v>249</v>
      </c>
      <c r="AH190" s="9"/>
      <c r="AI190" s="68">
        <f>AVERAGE('Helper Sheet'!C188:L188)</f>
        <v>29.519999999999992</v>
      </c>
      <c r="AJ190" s="9">
        <f t="shared" si="34"/>
        <v>340</v>
      </c>
      <c r="AK190" s="71">
        <f t="shared" si="35"/>
        <v>330</v>
      </c>
      <c r="AL190" s="7"/>
      <c r="AN190" s="7"/>
      <c r="AO190" s="7"/>
      <c r="AP190" s="13"/>
    </row>
    <row r="191" spans="2:42" x14ac:dyDescent="0.25">
      <c r="B191" t="s">
        <v>202</v>
      </c>
      <c r="C191" s="9" t="s">
        <v>548</v>
      </c>
      <c r="E191" s="47">
        <f>AVERAGE('Data Sheet'!O190:S190)</f>
        <v>1011006935.4</v>
      </c>
      <c r="F191" s="48">
        <f t="shared" si="24"/>
        <v>134</v>
      </c>
      <c r="G191" s="5"/>
      <c r="H191" s="53">
        <f>('Data Sheet'!S190/'Data Sheet'!O190)^(1/5)-1</f>
        <v>5.5443300183076527E-2</v>
      </c>
      <c r="I191" s="54">
        <f t="shared" si="25"/>
        <v>236</v>
      </c>
      <c r="J191" s="20"/>
      <c r="K191" s="53">
        <f>('Data Sheet'!N190/'Data Sheet'!E190)^(1/10)-1</f>
        <v>6.0939985274304664E-2</v>
      </c>
      <c r="L191" s="54">
        <f t="shared" si="26"/>
        <v>167</v>
      </c>
      <c r="M191" s="20"/>
      <c r="N191" s="53">
        <f>('Data Sheet'!AI190/'Data Sheet'!AE190)^(1/5)-1</f>
        <v>5.4339541907373334E-2</v>
      </c>
      <c r="O191" s="58">
        <f t="shared" si="27"/>
        <v>118</v>
      </c>
      <c r="P191" s="8"/>
      <c r="Q191" s="53">
        <f>('Data Sheet'!AT190/'Data Sheet'!AP190)^(1/5)-1</f>
        <v>2.3233960548518784E-3</v>
      </c>
      <c r="R191" s="54">
        <f t="shared" si="28"/>
        <v>90</v>
      </c>
      <c r="S191" s="20"/>
      <c r="T191" s="62">
        <f>AVERAGE('Data Sheet'!AZ190:BD190)</f>
        <v>330329.59999999998</v>
      </c>
      <c r="U191" s="66">
        <f t="shared" si="29"/>
        <v>150</v>
      </c>
      <c r="V191" s="21"/>
      <c r="W191" s="53">
        <f>('Data Sheet'!BD190/'Data Sheet'!AZ190)^(1/5)-1</f>
        <v>8.0911002502286333E-3</v>
      </c>
      <c r="X191" s="54">
        <f t="shared" si="30"/>
        <v>95</v>
      </c>
      <c r="Y191" s="20"/>
      <c r="Z191" s="47">
        <f>AVERAGE('Data Sheet'!BK190:BO190)</f>
        <v>1809.6772356932743</v>
      </c>
      <c r="AA191" s="48">
        <f t="shared" si="31"/>
        <v>185</v>
      </c>
      <c r="AB191" s="5"/>
      <c r="AC191" s="53">
        <f>('Data Sheet'!BZ190/'Data Sheet'!BV190)^(1/5)-1</f>
        <v>2.3564063398328727E-2</v>
      </c>
      <c r="AD191" s="54">
        <f t="shared" si="32"/>
        <v>243</v>
      </c>
      <c r="AE191" s="64"/>
      <c r="AF191" s="47">
        <f>'Data Sheet'!BZ190</f>
        <v>50833</v>
      </c>
      <c r="AG191" s="48">
        <f t="shared" si="33"/>
        <v>125</v>
      </c>
      <c r="AH191" s="9"/>
      <c r="AI191" s="68">
        <f>AVERAGE('Helper Sheet'!C189:L189)</f>
        <v>13.629999999999999</v>
      </c>
      <c r="AJ191" s="9">
        <f t="shared" si="34"/>
        <v>103</v>
      </c>
      <c r="AK191" s="71">
        <f t="shared" si="35"/>
        <v>100</v>
      </c>
      <c r="AL191" s="7"/>
      <c r="AN191" s="7"/>
      <c r="AO191" s="7"/>
      <c r="AP191" s="13"/>
    </row>
    <row r="192" spans="2:42" x14ac:dyDescent="0.25">
      <c r="B192" t="s">
        <v>203</v>
      </c>
      <c r="C192" s="9" t="s">
        <v>539</v>
      </c>
      <c r="E192" s="47">
        <f>AVERAGE('Data Sheet'!O191:S191)</f>
        <v>2062113354.2</v>
      </c>
      <c r="F192" s="48">
        <f t="shared" si="24"/>
        <v>74</v>
      </c>
      <c r="G192" s="5"/>
      <c r="H192" s="53">
        <f>('Data Sheet'!S191/'Data Sheet'!O191)^(1/5)-1</f>
        <v>6.7008695778990157E-2</v>
      </c>
      <c r="I192" s="54">
        <f t="shared" si="25"/>
        <v>95</v>
      </c>
      <c r="J192" s="20"/>
      <c r="K192" s="53">
        <f>('Data Sheet'!N191/'Data Sheet'!E191)^(1/10)-1</f>
        <v>4.995301771525007E-2</v>
      </c>
      <c r="L192" s="54">
        <f t="shared" si="26"/>
        <v>193</v>
      </c>
      <c r="M192" s="20"/>
      <c r="N192" s="53">
        <f>('Data Sheet'!AI191/'Data Sheet'!AE191)^(1/5)-1</f>
        <v>4.6763607647100525E-2</v>
      </c>
      <c r="O192" s="58">
        <f t="shared" si="27"/>
        <v>225</v>
      </c>
      <c r="P192" s="8"/>
      <c r="Q192" s="53">
        <f>('Data Sheet'!AT191/'Data Sheet'!AP191)^(1/5)-1</f>
        <v>-4.2543671791943627E-3</v>
      </c>
      <c r="R192" s="54">
        <f t="shared" si="28"/>
        <v>171</v>
      </c>
      <c r="S192" s="20"/>
      <c r="T192" s="62">
        <f>AVERAGE('Data Sheet'!AZ191:BD191)</f>
        <v>737015.4</v>
      </c>
      <c r="U192" s="66">
        <f t="shared" si="29"/>
        <v>77</v>
      </c>
      <c r="V192" s="21"/>
      <c r="W192" s="53">
        <f>('Data Sheet'!BD191/'Data Sheet'!AZ191)^(1/5)-1</f>
        <v>3.1258810249576996E-3</v>
      </c>
      <c r="X192" s="54">
        <f t="shared" si="30"/>
        <v>187</v>
      </c>
      <c r="Y192" s="20"/>
      <c r="Z192" s="47">
        <f>AVERAGE('Data Sheet'!BK191:BO191)</f>
        <v>1991.8984864231293</v>
      </c>
      <c r="AA192" s="48">
        <f t="shared" si="31"/>
        <v>161</v>
      </c>
      <c r="AB192" s="5"/>
      <c r="AC192" s="53">
        <f>('Data Sheet'!BZ191/'Data Sheet'!BV191)^(1/5)-1</f>
        <v>1.8736453598871439E-2</v>
      </c>
      <c r="AD192" s="54">
        <f t="shared" si="32"/>
        <v>316</v>
      </c>
      <c r="AE192" s="64"/>
      <c r="AF192" s="47">
        <f>'Data Sheet'!BZ191</f>
        <v>46560</v>
      </c>
      <c r="AG192" s="48">
        <f t="shared" si="33"/>
        <v>195</v>
      </c>
      <c r="AH192" s="9"/>
      <c r="AI192" s="68">
        <f>AVERAGE('Helper Sheet'!C190:L190)</f>
        <v>14.879999999999999</v>
      </c>
      <c r="AJ192" s="9">
        <f t="shared" si="34"/>
        <v>125</v>
      </c>
      <c r="AK192" s="71">
        <f t="shared" si="35"/>
        <v>120</v>
      </c>
      <c r="AL192" s="7"/>
      <c r="AN192" s="7"/>
      <c r="AO192" s="7"/>
      <c r="AP192" s="13"/>
    </row>
    <row r="193" spans="2:42" x14ac:dyDescent="0.25">
      <c r="B193" t="s">
        <v>204</v>
      </c>
      <c r="C193" s="9" t="s">
        <v>549</v>
      </c>
      <c r="E193" s="47">
        <f>AVERAGE('Data Sheet'!O192:S192)</f>
        <v>745291875.79999995</v>
      </c>
      <c r="F193" s="48">
        <f t="shared" si="24"/>
        <v>171</v>
      </c>
      <c r="G193" s="5"/>
      <c r="H193" s="53">
        <f>('Data Sheet'!S192/'Data Sheet'!O192)^(1/5)-1</f>
        <v>6.0277850958985635E-2</v>
      </c>
      <c r="I193" s="54">
        <f t="shared" si="25"/>
        <v>180</v>
      </c>
      <c r="J193" s="20"/>
      <c r="K193" s="53">
        <f>('Data Sheet'!N192/'Data Sheet'!E192)^(1/10)-1</f>
        <v>8.1243337238825486E-3</v>
      </c>
      <c r="L193" s="54">
        <f t="shared" si="26"/>
        <v>292</v>
      </c>
      <c r="M193" s="20"/>
      <c r="N193" s="53">
        <f>('Data Sheet'!AI192/'Data Sheet'!AE192)^(1/5)-1</f>
        <v>5.221111333567241E-2</v>
      </c>
      <c r="O193" s="58">
        <f t="shared" si="27"/>
        <v>144</v>
      </c>
      <c r="P193" s="8"/>
      <c r="Q193" s="53">
        <f>('Data Sheet'!AT192/'Data Sheet'!AP192)^(1/5)-1</f>
        <v>1.2934982853692656E-2</v>
      </c>
      <c r="R193" s="54">
        <f t="shared" si="28"/>
        <v>18</v>
      </c>
      <c r="S193" s="20"/>
      <c r="T193" s="62">
        <f>AVERAGE('Data Sheet'!AZ192:BD192)</f>
        <v>137629</v>
      </c>
      <c r="U193" s="66">
        <f t="shared" si="29"/>
        <v>289</v>
      </c>
      <c r="V193" s="21"/>
      <c r="W193" s="53">
        <f>('Data Sheet'!BD192/'Data Sheet'!AZ192)^(1/5)-1</f>
        <v>1.394822065755319E-2</v>
      </c>
      <c r="X193" s="54">
        <f t="shared" si="30"/>
        <v>40</v>
      </c>
      <c r="Y193" s="20"/>
      <c r="Z193" s="47">
        <f>AVERAGE('Data Sheet'!BK192:BO192)</f>
        <v>3748.6704068321874</v>
      </c>
      <c r="AA193" s="48">
        <f t="shared" si="31"/>
        <v>23</v>
      </c>
      <c r="AB193" s="5"/>
      <c r="AC193" s="53">
        <f>('Data Sheet'!BZ192/'Data Sheet'!BV192)^(1/5)-1</f>
        <v>3.7071117753684435E-2</v>
      </c>
      <c r="AD193" s="54">
        <f t="shared" si="32"/>
        <v>15</v>
      </c>
      <c r="AE193" s="64"/>
      <c r="AF193" s="47">
        <f>'Data Sheet'!BZ192</f>
        <v>41370</v>
      </c>
      <c r="AG193" s="48">
        <f t="shared" si="33"/>
        <v>290</v>
      </c>
      <c r="AH193" s="9"/>
      <c r="AI193" s="68">
        <f>AVERAGE('Helper Sheet'!C191:L191)</f>
        <v>14.135000000000002</v>
      </c>
      <c r="AJ193" s="9">
        <f t="shared" si="34"/>
        <v>112</v>
      </c>
      <c r="AK193" s="71">
        <f t="shared" si="35"/>
        <v>108</v>
      </c>
      <c r="AL193" s="7"/>
      <c r="AN193" s="7"/>
      <c r="AO193" s="7"/>
      <c r="AP193" s="13"/>
    </row>
    <row r="194" spans="2:42" x14ac:dyDescent="0.25">
      <c r="B194" t="s">
        <v>205</v>
      </c>
      <c r="C194" s="9" t="s">
        <v>445</v>
      </c>
      <c r="E194" s="47">
        <f>AVERAGE('Data Sheet'!O193:S193)</f>
        <v>535762004.19999999</v>
      </c>
      <c r="F194" s="48">
        <f t="shared" si="24"/>
        <v>211</v>
      </c>
      <c r="G194" s="5"/>
      <c r="H194" s="53">
        <f>('Data Sheet'!S193/'Data Sheet'!O193)^(1/5)-1</f>
        <v>5.5143279116751653E-2</v>
      </c>
      <c r="I194" s="54">
        <f t="shared" si="25"/>
        <v>239</v>
      </c>
      <c r="J194" s="20"/>
      <c r="K194" s="53">
        <f>('Data Sheet'!N193/'Data Sheet'!E193)^(1/10)-1</f>
        <v>6.8414634669067942E-2</v>
      </c>
      <c r="L194" s="54">
        <f t="shared" si="26"/>
        <v>143</v>
      </c>
      <c r="M194" s="20"/>
      <c r="N194" s="53">
        <f>('Data Sheet'!AI193/'Data Sheet'!AE193)^(1/5)-1</f>
        <v>3.8569677685135639E-2</v>
      </c>
      <c r="O194" s="58">
        <f t="shared" si="27"/>
        <v>321</v>
      </c>
      <c r="P194" s="8"/>
      <c r="Q194" s="53">
        <f>('Data Sheet'!AT193/'Data Sheet'!AP193)^(1/5)-1</f>
        <v>-6.0332548394176344E-3</v>
      </c>
      <c r="R194" s="54">
        <f t="shared" si="28"/>
        <v>198</v>
      </c>
      <c r="S194" s="20"/>
      <c r="T194" s="62">
        <f>AVERAGE('Data Sheet'!AZ193:BD193)</f>
        <v>284796.40000000002</v>
      </c>
      <c r="U194" s="66">
        <f t="shared" si="29"/>
        <v>167</v>
      </c>
      <c r="V194" s="21"/>
      <c r="W194" s="53">
        <f>('Data Sheet'!BD193/'Data Sheet'!AZ193)^(1/5)-1</f>
        <v>2.0286349383111801E-3</v>
      </c>
      <c r="X194" s="54">
        <f t="shared" si="30"/>
        <v>212</v>
      </c>
      <c r="Y194" s="20"/>
      <c r="Z194" s="47">
        <f>AVERAGE('Data Sheet'!BK193:BO193)</f>
        <v>1364.2299072730821</v>
      </c>
      <c r="AA194" s="48">
        <f t="shared" si="31"/>
        <v>284</v>
      </c>
      <c r="AB194" s="5"/>
      <c r="AC194" s="53">
        <f>('Data Sheet'!BZ193/'Data Sheet'!BV193)^(1/5)-1</f>
        <v>1.1077518065090608E-2</v>
      </c>
      <c r="AD194" s="54">
        <f t="shared" si="32"/>
        <v>344</v>
      </c>
      <c r="AE194" s="64"/>
      <c r="AF194" s="47">
        <f>'Data Sheet'!BZ193</f>
        <v>42953</v>
      </c>
      <c r="AG194" s="48">
        <f t="shared" si="33"/>
        <v>261</v>
      </c>
      <c r="AH194" s="9"/>
      <c r="AI194" s="68">
        <f>AVERAGE('Helper Sheet'!C192:L192)</f>
        <v>21.675000000000004</v>
      </c>
      <c r="AJ194" s="9">
        <f t="shared" si="34"/>
        <v>249</v>
      </c>
      <c r="AK194" s="71">
        <f t="shared" si="35"/>
        <v>241</v>
      </c>
      <c r="AL194" s="7"/>
      <c r="AN194" s="7"/>
      <c r="AO194" s="7"/>
      <c r="AP194" s="13"/>
    </row>
    <row r="195" spans="2:42" x14ac:dyDescent="0.25">
      <c r="B195" t="s">
        <v>206</v>
      </c>
      <c r="C195" s="9" t="s">
        <v>457</v>
      </c>
      <c r="E195" s="47">
        <f>AVERAGE('Data Sheet'!O194:S194)</f>
        <v>342162289.60000002</v>
      </c>
      <c r="F195" s="48">
        <f t="shared" si="24"/>
        <v>276</v>
      </c>
      <c r="G195" s="5"/>
      <c r="H195" s="53">
        <f>('Data Sheet'!S194/'Data Sheet'!O194)^(1/5)-1</f>
        <v>5.9661489840863391E-2</v>
      </c>
      <c r="I195" s="54">
        <f t="shared" si="25"/>
        <v>186</v>
      </c>
      <c r="J195" s="20"/>
      <c r="K195" s="53">
        <f>('Data Sheet'!N194/'Data Sheet'!E194)^(1/10)-1</f>
        <v>4.0266049284742422E-2</v>
      </c>
      <c r="L195" s="54">
        <f t="shared" si="26"/>
        <v>217</v>
      </c>
      <c r="M195" s="20"/>
      <c r="N195" s="53">
        <f>('Data Sheet'!AI194/'Data Sheet'!AE194)^(1/5)-1</f>
        <v>4.6744680293835827E-2</v>
      </c>
      <c r="O195" s="58">
        <f t="shared" si="27"/>
        <v>226</v>
      </c>
      <c r="P195" s="8"/>
      <c r="Q195" s="53">
        <f>('Data Sheet'!AT194/'Data Sheet'!AP194)^(1/5)-1</f>
        <v>2.3305337608527932E-3</v>
      </c>
      <c r="R195" s="54">
        <f t="shared" si="28"/>
        <v>89</v>
      </c>
      <c r="S195" s="20"/>
      <c r="T195" s="62">
        <f>AVERAGE('Data Sheet'!AZ194:BD194)</f>
        <v>106777.8</v>
      </c>
      <c r="U195" s="66">
        <f t="shared" si="29"/>
        <v>325</v>
      </c>
      <c r="V195" s="21"/>
      <c r="W195" s="53">
        <f>('Data Sheet'!BD194/'Data Sheet'!AZ194)^(1/5)-1</f>
        <v>1.432919593042481E-2</v>
      </c>
      <c r="X195" s="54">
        <f t="shared" si="30"/>
        <v>36</v>
      </c>
      <c r="Y195" s="20"/>
      <c r="Z195" s="47">
        <f>AVERAGE('Data Sheet'!BK194:BO194)</f>
        <v>1605.0237538879294</v>
      </c>
      <c r="AA195" s="48">
        <f t="shared" si="31"/>
        <v>233</v>
      </c>
      <c r="AB195" s="5"/>
      <c r="AC195" s="53">
        <f>('Data Sheet'!BZ194/'Data Sheet'!BV194)^(1/5)-1</f>
        <v>2.532388246725148E-2</v>
      </c>
      <c r="AD195" s="54">
        <f t="shared" si="32"/>
        <v>185</v>
      </c>
      <c r="AE195" s="64"/>
      <c r="AF195" s="47">
        <f>'Data Sheet'!BZ194</f>
        <v>46503</v>
      </c>
      <c r="AG195" s="48">
        <f t="shared" si="33"/>
        <v>197</v>
      </c>
      <c r="AH195" s="9"/>
      <c r="AI195" s="68">
        <f>AVERAGE('Helper Sheet'!C193:L193)</f>
        <v>18.914999999999999</v>
      </c>
      <c r="AJ195" s="9">
        <f t="shared" si="34"/>
        <v>195</v>
      </c>
      <c r="AK195" s="71">
        <f t="shared" si="35"/>
        <v>187</v>
      </c>
      <c r="AL195" s="7"/>
      <c r="AN195" s="7"/>
      <c r="AO195" s="7"/>
      <c r="AP195" s="13"/>
    </row>
    <row r="196" spans="2:42" x14ac:dyDescent="0.25">
      <c r="B196" t="s">
        <v>550</v>
      </c>
      <c r="C196" s="9" t="s">
        <v>462</v>
      </c>
      <c r="E196" s="47">
        <f>AVERAGE('Data Sheet'!O195:S195)</f>
        <v>20328779397</v>
      </c>
      <c r="F196" s="48">
        <f t="shared" si="24"/>
        <v>4</v>
      </c>
      <c r="G196" s="5"/>
      <c r="H196" s="53">
        <f>('Data Sheet'!S195/'Data Sheet'!O195)^(1/5)-1</f>
        <v>7.73249371624114E-2</v>
      </c>
      <c r="I196" s="54">
        <f t="shared" si="25"/>
        <v>29</v>
      </c>
      <c r="J196" s="20"/>
      <c r="K196" s="53">
        <f>('Data Sheet'!N195/'Data Sheet'!E195)^(1/10)-1</f>
        <v>7.4567229419774339E-2</v>
      </c>
      <c r="L196" s="54">
        <f t="shared" si="26"/>
        <v>134</v>
      </c>
      <c r="M196" s="20"/>
      <c r="N196" s="53">
        <f>('Data Sheet'!AI195/'Data Sheet'!AE195)^(1/5)-1</f>
        <v>5.7970746709808729E-2</v>
      </c>
      <c r="O196" s="58">
        <f t="shared" si="27"/>
        <v>83</v>
      </c>
      <c r="P196" s="8"/>
      <c r="Q196" s="53">
        <f>('Data Sheet'!AT195/'Data Sheet'!AP195)^(1/5)-1</f>
        <v>-7.2294949432150091E-3</v>
      </c>
      <c r="R196" s="54">
        <f t="shared" si="28"/>
        <v>218</v>
      </c>
      <c r="S196" s="20"/>
      <c r="T196" s="62">
        <f>AVERAGE('Data Sheet'!AZ195:BD195)</f>
        <v>13249613.6</v>
      </c>
      <c r="U196" s="66">
        <f t="shared" si="29"/>
        <v>2</v>
      </c>
      <c r="V196" s="21"/>
      <c r="W196" s="53">
        <f>('Data Sheet'!BD195/'Data Sheet'!AZ195)^(1/5)-1</f>
        <v>-3.0086034524934302E-4</v>
      </c>
      <c r="X196" s="54">
        <f t="shared" si="30"/>
        <v>264</v>
      </c>
      <c r="Y196" s="20"/>
      <c r="Z196" s="47">
        <f>AVERAGE('Data Sheet'!BK195:BO195)</f>
        <v>1388.4124434249375</v>
      </c>
      <c r="AA196" s="48">
        <f t="shared" si="31"/>
        <v>281</v>
      </c>
      <c r="AB196" s="5"/>
      <c r="AC196" s="53">
        <f>('Data Sheet'!BZ195/'Data Sheet'!BV195)^(1/5)-1</f>
        <v>3.2079636126997935E-2</v>
      </c>
      <c r="AD196" s="54">
        <f t="shared" si="32"/>
        <v>42</v>
      </c>
      <c r="AE196" s="64"/>
      <c r="AF196" s="47">
        <f>'Data Sheet'!BZ195</f>
        <v>66684</v>
      </c>
      <c r="AG196" s="48">
        <f t="shared" si="33"/>
        <v>21</v>
      </c>
      <c r="AH196" s="9"/>
      <c r="AI196" s="68">
        <f>AVERAGE('Helper Sheet'!C194:L194)</f>
        <v>11.6</v>
      </c>
      <c r="AJ196" s="9">
        <f t="shared" si="34"/>
        <v>73</v>
      </c>
      <c r="AK196" s="71">
        <f t="shared" si="35"/>
        <v>71</v>
      </c>
      <c r="AL196" s="7"/>
      <c r="AN196" s="7"/>
      <c r="AO196" s="7"/>
      <c r="AP196" s="13"/>
    </row>
    <row r="197" spans="2:42" x14ac:dyDescent="0.25">
      <c r="B197" t="s">
        <v>208</v>
      </c>
      <c r="C197" s="9" t="s">
        <v>551</v>
      </c>
      <c r="E197" s="47">
        <f>AVERAGE('Data Sheet'!O196:S196)</f>
        <v>3327470957.1999998</v>
      </c>
      <c r="F197" s="48">
        <f t="shared" ref="F197:F260" si="36">_xlfn.RANK.AVG(E197,$E$5:$E$356,0)</f>
        <v>48</v>
      </c>
      <c r="G197" s="5"/>
      <c r="H197" s="53">
        <f>('Data Sheet'!S196/'Data Sheet'!O196)^(1/5)-1</f>
        <v>7.1324509418894122E-2</v>
      </c>
      <c r="I197" s="54">
        <f t="shared" ref="I197:I260" si="37">RANK(H197,$H$5:$H$356,0)</f>
        <v>65</v>
      </c>
      <c r="J197" s="20"/>
      <c r="K197" s="53">
        <f>('Data Sheet'!N196/'Data Sheet'!E196)^(1/10)-1</f>
        <v>0.12860447500178607</v>
      </c>
      <c r="L197" s="54">
        <f t="shared" ref="L197:L260" si="38">RANK(K197,$K$5:$K$356,0)</f>
        <v>37</v>
      </c>
      <c r="M197" s="20"/>
      <c r="N197" s="53">
        <f>('Data Sheet'!AI196/'Data Sheet'!AE196)^(1/5)-1</f>
        <v>5.1111172692746454E-2</v>
      </c>
      <c r="O197" s="58">
        <f t="shared" ref="O197:O260" si="39">RANK(N197,$N$5:$N$356,0)</f>
        <v>158</v>
      </c>
      <c r="P197" s="8"/>
      <c r="Q197" s="53">
        <f>('Data Sheet'!AT196/'Data Sheet'!AP196)^(1/5)-1</f>
        <v>-7.3449565804238892E-3</v>
      </c>
      <c r="R197" s="54">
        <f t="shared" ref="R197:R260" si="40">RANK(Q197,$Q$5:$Q$356,0)</f>
        <v>222</v>
      </c>
      <c r="S197" s="20"/>
      <c r="T197" s="62">
        <f>AVERAGE('Data Sheet'!AZ196:BD196)</f>
        <v>1257088</v>
      </c>
      <c r="U197" s="66">
        <f t="shared" ref="U197:U260" si="41">RANK(T197,$T$5:$T$356,0)</f>
        <v>46</v>
      </c>
      <c r="V197" s="21"/>
      <c r="W197" s="53">
        <f>('Data Sheet'!BD196/'Data Sheet'!AZ196)^(1/5)-1</f>
        <v>3.0112642928257216E-3</v>
      </c>
      <c r="X197" s="54">
        <f t="shared" ref="X197:X260" si="42">RANK(W197,$W$5:$W$356,0)</f>
        <v>190</v>
      </c>
      <c r="Y197" s="20"/>
      <c r="Z197" s="47">
        <f>AVERAGE('Data Sheet'!BK196:BO196)</f>
        <v>2654.2908008277263</v>
      </c>
      <c r="AA197" s="48">
        <f t="shared" ref="AA197:AA260" si="43">RANK(Z197,$Z$5:$Z$356,0)</f>
        <v>74</v>
      </c>
      <c r="AB197" s="5"/>
      <c r="AC197" s="53">
        <f>('Data Sheet'!BZ196/'Data Sheet'!BV196)^(1/5)-1</f>
        <v>2.7405271546108612E-2</v>
      </c>
      <c r="AD197" s="54">
        <f t="shared" ref="AD197:AD260" si="44">RANK(AC197,$AC$5:$AC$356,0)</f>
        <v>129</v>
      </c>
      <c r="AE197" s="64"/>
      <c r="AF197" s="47">
        <f>'Data Sheet'!BZ196</f>
        <v>52134</v>
      </c>
      <c r="AG197" s="48">
        <f t="shared" ref="AG197:AG260" si="45">RANK(AF197,$AF$5:$AF$356,0)</f>
        <v>105</v>
      </c>
      <c r="AH197" s="9"/>
      <c r="AI197" s="68">
        <f>AVERAGE('Helper Sheet'!C195:L195)</f>
        <v>11.610000000000001</v>
      </c>
      <c r="AJ197" s="9">
        <f t="shared" ref="AJ197:AJ260" si="46">RANK(AI197,$AI$5:$AI$356,1)</f>
        <v>74</v>
      </c>
      <c r="AK197" s="71">
        <f t="shared" si="35"/>
        <v>72</v>
      </c>
      <c r="AL197" s="7"/>
      <c r="AN197" s="7"/>
      <c r="AO197" s="7"/>
      <c r="AP197" s="13"/>
    </row>
    <row r="198" spans="2:42" x14ac:dyDescent="0.25">
      <c r="B198" t="s">
        <v>209</v>
      </c>
      <c r="C198" s="9" t="s">
        <v>445</v>
      </c>
      <c r="E198" s="47">
        <f>AVERAGE('Data Sheet'!O197:S197)</f>
        <v>1549001039.4000001</v>
      </c>
      <c r="F198" s="48">
        <f t="shared" si="36"/>
        <v>94</v>
      </c>
      <c r="G198" s="5"/>
      <c r="H198" s="53">
        <f>('Data Sheet'!S197/'Data Sheet'!O197)^(1/5)-1</f>
        <v>6.586740652588996E-2</v>
      </c>
      <c r="I198" s="54">
        <f t="shared" si="37"/>
        <v>104</v>
      </c>
      <c r="J198" s="20"/>
      <c r="K198" s="53">
        <f>('Data Sheet'!N197/'Data Sheet'!E197)^(1/10)-1</f>
        <v>8.0878971753312046E-2</v>
      </c>
      <c r="L198" s="54">
        <f t="shared" si="38"/>
        <v>121</v>
      </c>
      <c r="M198" s="20"/>
      <c r="N198" s="53">
        <f>('Data Sheet'!AI197/'Data Sheet'!AE197)^(1/5)-1</f>
        <v>6.571719748272109E-2</v>
      </c>
      <c r="O198" s="58">
        <f t="shared" si="39"/>
        <v>46</v>
      </c>
      <c r="P198" s="8"/>
      <c r="Q198" s="53">
        <f>('Data Sheet'!AT197/'Data Sheet'!AP197)^(1/5)-1</f>
        <v>-5.7438291787537121E-4</v>
      </c>
      <c r="R198" s="54">
        <f t="shared" si="40"/>
        <v>119</v>
      </c>
      <c r="S198" s="20"/>
      <c r="T198" s="62">
        <f>AVERAGE('Data Sheet'!AZ197:BD197)</f>
        <v>316474.2</v>
      </c>
      <c r="U198" s="66">
        <f t="shared" si="41"/>
        <v>156</v>
      </c>
      <c r="V198" s="21"/>
      <c r="W198" s="53">
        <f>('Data Sheet'!BD197/'Data Sheet'!AZ197)^(1/5)-1</f>
        <v>7.7849142028254548E-3</v>
      </c>
      <c r="X198" s="54">
        <f t="shared" si="42"/>
        <v>99</v>
      </c>
      <c r="Y198" s="20"/>
      <c r="Z198" s="47">
        <f>AVERAGE('Data Sheet'!BK197:BO197)</f>
        <v>3468.0475698801501</v>
      </c>
      <c r="AA198" s="48">
        <f t="shared" si="43"/>
        <v>32</v>
      </c>
      <c r="AB198" s="42"/>
      <c r="AC198" s="53">
        <f>('Data Sheet'!BZ197/'Data Sheet'!BV197)^(1/5)-1</f>
        <v>2.3978871955846914E-2</v>
      </c>
      <c r="AD198" s="54">
        <f t="shared" si="44"/>
        <v>234</v>
      </c>
      <c r="AE198" s="64"/>
      <c r="AF198" s="47">
        <f>'Data Sheet'!BZ197</f>
        <v>44169</v>
      </c>
      <c r="AG198" s="48">
        <f t="shared" si="45"/>
        <v>241</v>
      </c>
      <c r="AH198" s="9"/>
      <c r="AI198" s="68">
        <f>AVERAGE('Helper Sheet'!C196:L196)</f>
        <v>12.184999999999999</v>
      </c>
      <c r="AJ198" s="9">
        <f t="shared" si="46"/>
        <v>82</v>
      </c>
      <c r="AK198" s="71">
        <f t="shared" ref="AK198:AK261" si="47">SUMPRODUCT((AI198&gt;=$AI$5:$AI$356)/COUNTIF($AI$5:$AI$356,$AI$5:$AI$356))</f>
        <v>80</v>
      </c>
      <c r="AL198" s="7"/>
      <c r="AN198" s="7"/>
      <c r="AO198" s="7"/>
      <c r="AP198" s="13"/>
    </row>
    <row r="199" spans="2:42" x14ac:dyDescent="0.25">
      <c r="B199" t="s">
        <v>210</v>
      </c>
      <c r="C199" s="9" t="s">
        <v>509</v>
      </c>
      <c r="E199" s="47">
        <f>AVERAGE('Data Sheet'!O198:S198)</f>
        <v>318838497.39999998</v>
      </c>
      <c r="F199" s="48">
        <f t="shared" si="36"/>
        <v>283</v>
      </c>
      <c r="G199" s="5"/>
      <c r="H199" s="53">
        <f>('Data Sheet'!S198/'Data Sheet'!O198)^(1/5)-1</f>
        <v>5.8288225816350181E-2</v>
      </c>
      <c r="I199" s="54">
        <f t="shared" si="37"/>
        <v>210</v>
      </c>
      <c r="J199" s="20"/>
      <c r="K199" s="53">
        <f>('Data Sheet'!N198/'Data Sheet'!E198)^(1/10)-1</f>
        <v>4.0474982186966768E-2</v>
      </c>
      <c r="L199" s="54">
        <f t="shared" si="38"/>
        <v>216</v>
      </c>
      <c r="M199" s="20"/>
      <c r="N199" s="53">
        <f>('Data Sheet'!AI198/'Data Sheet'!AE198)^(1/5)-1</f>
        <v>4.3624692209875748E-2</v>
      </c>
      <c r="O199" s="58">
        <f t="shared" si="39"/>
        <v>276</v>
      </c>
      <c r="P199" s="8"/>
      <c r="Q199" s="53">
        <f>('Data Sheet'!AT198/'Data Sheet'!AP198)^(1/5)-1</f>
        <v>-8.6306996316459772E-3</v>
      </c>
      <c r="R199" s="54">
        <f t="shared" si="40"/>
        <v>233</v>
      </c>
      <c r="S199" s="20"/>
      <c r="T199" s="62">
        <f>AVERAGE('Data Sheet'!AZ198:BD198)</f>
        <v>261651.20000000001</v>
      </c>
      <c r="U199" s="66">
        <f t="shared" si="41"/>
        <v>184</v>
      </c>
      <c r="V199" s="21"/>
      <c r="W199" s="53">
        <f>('Data Sheet'!BD198/'Data Sheet'!AZ198)^(1/5)-1</f>
        <v>3.1552409619477473E-3</v>
      </c>
      <c r="X199" s="54">
        <f t="shared" si="42"/>
        <v>186</v>
      </c>
      <c r="Y199" s="20"/>
      <c r="Z199" s="47">
        <f>AVERAGE('Data Sheet'!BK198:BO198)</f>
        <v>1367.1004459784567</v>
      </c>
      <c r="AA199" s="48">
        <f t="shared" si="43"/>
        <v>283</v>
      </c>
      <c r="AB199" s="5"/>
      <c r="AC199" s="53">
        <f>('Data Sheet'!BZ198/'Data Sheet'!BV198)^(1/5)-1</f>
        <v>1.9199434597819254E-2</v>
      </c>
      <c r="AD199" s="54">
        <f t="shared" si="44"/>
        <v>312</v>
      </c>
      <c r="AE199" s="64"/>
      <c r="AF199" s="47">
        <f>'Data Sheet'!BZ198</f>
        <v>41265</v>
      </c>
      <c r="AG199" s="48">
        <f t="shared" si="45"/>
        <v>294</v>
      </c>
      <c r="AH199" s="9"/>
      <c r="AI199" s="68">
        <f>AVERAGE('Helper Sheet'!C197:L197)</f>
        <v>23.094999999999999</v>
      </c>
      <c r="AJ199" s="9">
        <f t="shared" si="46"/>
        <v>274</v>
      </c>
      <c r="AK199" s="71">
        <f t="shared" si="47"/>
        <v>265</v>
      </c>
      <c r="AL199" s="7"/>
      <c r="AN199" s="7"/>
      <c r="AO199" s="7"/>
      <c r="AP199" s="13"/>
    </row>
    <row r="200" spans="2:42" x14ac:dyDescent="0.25">
      <c r="B200" t="s">
        <v>211</v>
      </c>
      <c r="C200" s="9" t="s">
        <v>454</v>
      </c>
      <c r="E200" s="47">
        <f>AVERAGE('Data Sheet'!O199:S199)</f>
        <v>416344088.19999999</v>
      </c>
      <c r="F200" s="48">
        <f t="shared" si="36"/>
        <v>246</v>
      </c>
      <c r="G200" s="5"/>
      <c r="H200" s="53">
        <f>('Data Sheet'!S199/'Data Sheet'!O199)^(1/5)-1</f>
        <v>4.9216887526107422E-2</v>
      </c>
      <c r="I200" s="54">
        <f t="shared" si="37"/>
        <v>306</v>
      </c>
      <c r="J200" s="20"/>
      <c r="K200" s="53">
        <f>('Data Sheet'!N199/'Data Sheet'!E199)^(1/10)-1</f>
        <v>0.14602219294081076</v>
      </c>
      <c r="L200" s="54">
        <f t="shared" si="38"/>
        <v>17</v>
      </c>
      <c r="M200" s="20"/>
      <c r="N200" s="53">
        <f>('Data Sheet'!AI199/'Data Sheet'!AE199)^(1/5)-1</f>
        <v>4.1144318116977718E-2</v>
      </c>
      <c r="O200" s="58">
        <f t="shared" si="39"/>
        <v>303</v>
      </c>
      <c r="P200" s="8"/>
      <c r="Q200" s="53">
        <f>('Data Sheet'!AT199/'Data Sheet'!AP199)^(1/5)-1</f>
        <v>-5.8983670825161205E-3</v>
      </c>
      <c r="R200" s="54">
        <f t="shared" si="40"/>
        <v>194</v>
      </c>
      <c r="S200" s="20"/>
      <c r="T200" s="62">
        <f>AVERAGE('Data Sheet'!AZ199:BD199)</f>
        <v>229503.6</v>
      </c>
      <c r="U200" s="66">
        <f t="shared" si="41"/>
        <v>194</v>
      </c>
      <c r="V200" s="21"/>
      <c r="W200" s="53">
        <f>('Data Sheet'!BD199/'Data Sheet'!AZ199)^(1/5)-1</f>
        <v>1.7487735729271314E-4</v>
      </c>
      <c r="X200" s="54">
        <f t="shared" si="42"/>
        <v>252</v>
      </c>
      <c r="Y200" s="20"/>
      <c r="Z200" s="47">
        <f>AVERAGE('Data Sheet'!BK199:BO199)</f>
        <v>1768.4046491145084</v>
      </c>
      <c r="AA200" s="48">
        <f t="shared" si="43"/>
        <v>196</v>
      </c>
      <c r="AB200" s="5"/>
      <c r="AC200" s="53">
        <f>('Data Sheet'!BZ199/'Data Sheet'!BV199)^(1/5)-1</f>
        <v>2.2797172040781133E-2</v>
      </c>
      <c r="AD200" s="54">
        <f t="shared" si="44"/>
        <v>256</v>
      </c>
      <c r="AE200" s="64"/>
      <c r="AF200" s="47">
        <f>'Data Sheet'!BZ199</f>
        <v>42191</v>
      </c>
      <c r="AG200" s="48">
        <f t="shared" si="45"/>
        <v>274</v>
      </c>
      <c r="AH200" s="9"/>
      <c r="AI200" s="68">
        <f>AVERAGE('Helper Sheet'!C198:L198)</f>
        <v>22.280000000000005</v>
      </c>
      <c r="AJ200" s="9">
        <f t="shared" si="46"/>
        <v>261</v>
      </c>
      <c r="AK200" s="71">
        <f t="shared" si="47"/>
        <v>252</v>
      </c>
      <c r="AL200" s="7"/>
      <c r="AN200" s="7"/>
      <c r="AO200" s="7"/>
      <c r="AP200" s="13"/>
    </row>
    <row r="201" spans="2:42" x14ac:dyDescent="0.25">
      <c r="B201" t="s">
        <v>212</v>
      </c>
      <c r="C201" s="9" t="s">
        <v>462</v>
      </c>
      <c r="E201" s="47">
        <f>AVERAGE('Data Sheet'!O200:S200)</f>
        <v>224121239.59999999</v>
      </c>
      <c r="F201" s="48">
        <f t="shared" si="36"/>
        <v>313</v>
      </c>
      <c r="G201" s="5"/>
      <c r="H201" s="53">
        <f>('Data Sheet'!S200/'Data Sheet'!O200)^(1/5)-1</f>
        <v>5.8919796367944643E-2</v>
      </c>
      <c r="I201" s="54">
        <f t="shared" si="37"/>
        <v>194</v>
      </c>
      <c r="J201" s="20"/>
      <c r="K201" s="53">
        <f>('Data Sheet'!N200/'Data Sheet'!E200)^(1/10)-1</f>
        <v>3.2375215801190071E-2</v>
      </c>
      <c r="L201" s="54">
        <f t="shared" si="38"/>
        <v>245</v>
      </c>
      <c r="M201" s="20"/>
      <c r="N201" s="53">
        <f>('Data Sheet'!AI200/'Data Sheet'!AE200)^(1/5)-1</f>
        <v>5.3188719152404529E-2</v>
      </c>
      <c r="O201" s="58">
        <f t="shared" si="39"/>
        <v>128</v>
      </c>
      <c r="P201" s="8"/>
      <c r="Q201" s="53">
        <f>('Data Sheet'!AT200/'Data Sheet'!AP200)^(1/5)-1</f>
        <v>7.1111076255274686E-3</v>
      </c>
      <c r="R201" s="54">
        <f t="shared" si="40"/>
        <v>45</v>
      </c>
      <c r="S201" s="20"/>
      <c r="T201" s="62">
        <f>AVERAGE('Data Sheet'!AZ200:BD200)</f>
        <v>155432.79999999999</v>
      </c>
      <c r="U201" s="66">
        <f t="shared" si="41"/>
        <v>258</v>
      </c>
      <c r="V201" s="21"/>
      <c r="W201" s="53">
        <f>('Data Sheet'!BD200/'Data Sheet'!AZ200)^(1/5)-1</f>
        <v>4.8378414214016452E-3</v>
      </c>
      <c r="X201" s="54">
        <f t="shared" si="42"/>
        <v>158</v>
      </c>
      <c r="Y201" s="20"/>
      <c r="Z201" s="47">
        <f>AVERAGE('Data Sheet'!BK200:BO200)</f>
        <v>1962.7010715289744</v>
      </c>
      <c r="AA201" s="48">
        <f t="shared" si="43"/>
        <v>164</v>
      </c>
      <c r="AB201" s="5"/>
      <c r="AC201" s="53">
        <f>('Data Sheet'!BZ200/'Data Sheet'!BV200)^(1/5)-1</f>
        <v>2.9770276687330677E-2</v>
      </c>
      <c r="AD201" s="54">
        <f t="shared" si="44"/>
        <v>79</v>
      </c>
      <c r="AE201" s="64"/>
      <c r="AF201" s="47">
        <f>'Data Sheet'!BZ200</f>
        <v>41267</v>
      </c>
      <c r="AG201" s="48">
        <f t="shared" si="45"/>
        <v>293</v>
      </c>
      <c r="AH201" s="9"/>
      <c r="AI201" s="68">
        <f>AVERAGE('Helper Sheet'!C199:L199)</f>
        <v>19.204999999999998</v>
      </c>
      <c r="AJ201" s="9">
        <f t="shared" si="46"/>
        <v>203</v>
      </c>
      <c r="AK201" s="71">
        <f t="shared" si="47"/>
        <v>195</v>
      </c>
      <c r="AL201" s="7"/>
      <c r="AN201" s="7"/>
      <c r="AO201" s="7"/>
      <c r="AP201" s="13"/>
    </row>
    <row r="202" spans="2:42" x14ac:dyDescent="0.25">
      <c r="B202" t="s">
        <v>213</v>
      </c>
      <c r="C202" s="9" t="s">
        <v>501</v>
      </c>
      <c r="E202" s="47">
        <f>AVERAGE('Data Sheet'!O201:S201)</f>
        <v>2716389061.8000002</v>
      </c>
      <c r="F202" s="48">
        <f t="shared" si="36"/>
        <v>58</v>
      </c>
      <c r="G202" s="5"/>
      <c r="H202" s="53">
        <f>('Data Sheet'!S201/'Data Sheet'!O201)^(1/5)-1</f>
        <v>6.1329053008890799E-2</v>
      </c>
      <c r="I202" s="54">
        <f t="shared" si="37"/>
        <v>166</v>
      </c>
      <c r="J202" s="20"/>
      <c r="K202" s="53">
        <f>('Data Sheet'!N201/'Data Sheet'!E201)^(1/10)-1</f>
        <v>0.15108690389479018</v>
      </c>
      <c r="L202" s="54">
        <f t="shared" si="38"/>
        <v>15</v>
      </c>
      <c r="M202" s="20"/>
      <c r="N202" s="53">
        <f>('Data Sheet'!AI201/'Data Sheet'!AE201)^(1/5)-1</f>
        <v>5.7899606005145765E-2</v>
      </c>
      <c r="O202" s="58">
        <f t="shared" si="39"/>
        <v>84</v>
      </c>
      <c r="P202" s="8"/>
      <c r="Q202" s="53">
        <f>('Data Sheet'!AT201/'Data Sheet'!AP201)^(1/5)-1</f>
        <v>-8.4904395933343979E-3</v>
      </c>
      <c r="R202" s="54">
        <f t="shared" si="40"/>
        <v>232</v>
      </c>
      <c r="S202" s="20"/>
      <c r="T202" s="62">
        <f>AVERAGE('Data Sheet'!AZ201:BD201)</f>
        <v>653725.6</v>
      </c>
      <c r="U202" s="66">
        <f t="shared" si="41"/>
        <v>86</v>
      </c>
      <c r="V202" s="21"/>
      <c r="W202" s="53">
        <f>('Data Sheet'!BD201/'Data Sheet'!AZ201)^(1/5)-1</f>
        <v>7.5899606338569736E-3</v>
      </c>
      <c r="X202" s="54">
        <f t="shared" si="42"/>
        <v>104</v>
      </c>
      <c r="Y202" s="20"/>
      <c r="Z202" s="47">
        <f>AVERAGE('Data Sheet'!BK201:BO201)</f>
        <v>3436.673789434336</v>
      </c>
      <c r="AA202" s="48">
        <f t="shared" si="43"/>
        <v>35</v>
      </c>
      <c r="AB202" s="5"/>
      <c r="AC202" s="53">
        <f>('Data Sheet'!BZ201/'Data Sheet'!BV201)^(1/5)-1</f>
        <v>3.0476811513710622E-2</v>
      </c>
      <c r="AD202" s="54">
        <f t="shared" si="44"/>
        <v>68</v>
      </c>
      <c r="AE202" s="64"/>
      <c r="AF202" s="47">
        <f>'Data Sheet'!BZ201</f>
        <v>62087</v>
      </c>
      <c r="AG202" s="48">
        <f t="shared" si="45"/>
        <v>33</v>
      </c>
      <c r="AH202" s="9"/>
      <c r="AI202" s="68">
        <f>AVERAGE('Helper Sheet'!C200:L200)</f>
        <v>10.155000000000001</v>
      </c>
      <c r="AJ202" s="9">
        <f t="shared" si="46"/>
        <v>55</v>
      </c>
      <c r="AK202" s="71">
        <f t="shared" si="47"/>
        <v>54</v>
      </c>
      <c r="AL202" s="7"/>
      <c r="AN202" s="7"/>
      <c r="AO202" s="7"/>
      <c r="AP202" s="13"/>
    </row>
    <row r="203" spans="2:42" x14ac:dyDescent="0.25">
      <c r="B203" t="s">
        <v>214</v>
      </c>
      <c r="C203" s="9" t="s">
        <v>552</v>
      </c>
      <c r="E203" s="47">
        <f>AVERAGE('Data Sheet'!O202:S202)</f>
        <v>778235767</v>
      </c>
      <c r="F203" s="48">
        <f t="shared" si="36"/>
        <v>162</v>
      </c>
      <c r="G203" s="5"/>
      <c r="H203" s="53">
        <f>('Data Sheet'!S202/'Data Sheet'!O202)^(1/5)-1</f>
        <v>6.7981532304473014E-2</v>
      </c>
      <c r="I203" s="54">
        <f t="shared" si="37"/>
        <v>86</v>
      </c>
      <c r="J203" s="20"/>
      <c r="K203" s="53">
        <f>('Data Sheet'!N202/'Data Sheet'!E202)^(1/10)-1</f>
        <v>-4.3411512503354177E-2</v>
      </c>
      <c r="L203" s="54">
        <f t="shared" si="38"/>
        <v>341</v>
      </c>
      <c r="M203" s="20"/>
      <c r="N203" s="53">
        <f>('Data Sheet'!AI202/'Data Sheet'!AE202)^(1/5)-1</f>
        <v>4.9603192816220165E-2</v>
      </c>
      <c r="O203" s="58">
        <f t="shared" si="39"/>
        <v>180</v>
      </c>
      <c r="P203" s="8"/>
      <c r="Q203" s="53">
        <f>('Data Sheet'!AT202/'Data Sheet'!AP202)^(1/5)-1</f>
        <v>-0.12487683353747603</v>
      </c>
      <c r="R203" s="54">
        <f t="shared" si="40"/>
        <v>352</v>
      </c>
      <c r="S203" s="20"/>
      <c r="T203" s="62">
        <f>AVERAGE('Data Sheet'!AZ202:BD202)</f>
        <v>413035.4</v>
      </c>
      <c r="U203" s="66">
        <f t="shared" si="41"/>
        <v>128</v>
      </c>
      <c r="V203" s="21"/>
      <c r="W203" s="53">
        <f>('Data Sheet'!BD202/'Data Sheet'!AZ202)^(1/5)-1</f>
        <v>3.9011279645555508E-3</v>
      </c>
      <c r="X203" s="54">
        <f t="shared" si="42"/>
        <v>169</v>
      </c>
      <c r="Y203" s="20"/>
      <c r="Z203" s="47">
        <f>AVERAGE('Data Sheet'!BK202:BO202)</f>
        <v>1483.6344727831197</v>
      </c>
      <c r="AA203" s="48">
        <f t="shared" si="43"/>
        <v>265</v>
      </c>
      <c r="AB203" s="5"/>
      <c r="AC203" s="53">
        <f>('Data Sheet'!BZ202/'Data Sheet'!BV202)^(1/5)-1</f>
        <v>2.903716703918291E-2</v>
      </c>
      <c r="AD203" s="54">
        <f t="shared" si="44"/>
        <v>94</v>
      </c>
      <c r="AE203" s="64"/>
      <c r="AF203" s="47">
        <f>'Data Sheet'!BZ202</f>
        <v>63218</v>
      </c>
      <c r="AG203" s="48">
        <f t="shared" si="45"/>
        <v>31</v>
      </c>
      <c r="AH203" s="9"/>
      <c r="AI203" s="68">
        <f>AVERAGE('Helper Sheet'!C201:L201)</f>
        <v>18.635000000000002</v>
      </c>
      <c r="AJ203" s="9">
        <f t="shared" si="46"/>
        <v>187</v>
      </c>
      <c r="AK203" s="71">
        <f t="shared" si="47"/>
        <v>179</v>
      </c>
      <c r="AL203" s="7"/>
      <c r="AN203" s="7"/>
      <c r="AO203" s="7"/>
      <c r="AP203" s="13"/>
    </row>
    <row r="204" spans="2:42" x14ac:dyDescent="0.25">
      <c r="B204" t="s">
        <v>215</v>
      </c>
      <c r="C204" s="9" t="s">
        <v>493</v>
      </c>
      <c r="E204" s="47">
        <f>AVERAGE('Data Sheet'!O203:S203)</f>
        <v>121698786.2</v>
      </c>
      <c r="F204" s="48">
        <f t="shared" si="36"/>
        <v>347</v>
      </c>
      <c r="G204" s="5"/>
      <c r="H204" s="53">
        <f>('Data Sheet'!S203/'Data Sheet'!O203)^(1/5)-1</f>
        <v>4.8724378551528336E-2</v>
      </c>
      <c r="I204" s="54">
        <f t="shared" si="37"/>
        <v>311</v>
      </c>
      <c r="J204" s="20"/>
      <c r="K204" s="53">
        <f>('Data Sheet'!N203/'Data Sheet'!E203)^(1/10)-1</f>
        <v>0.12394587147774883</v>
      </c>
      <c r="L204" s="54">
        <f t="shared" si="38"/>
        <v>43</v>
      </c>
      <c r="M204" s="20"/>
      <c r="N204" s="53">
        <f>('Data Sheet'!AI203/'Data Sheet'!AE203)^(1/5)-1</f>
        <v>4.0710092243989804E-2</v>
      </c>
      <c r="O204" s="58">
        <f t="shared" si="39"/>
        <v>306</v>
      </c>
      <c r="P204" s="8"/>
      <c r="Q204" s="53">
        <f>('Data Sheet'!AT203/'Data Sheet'!AP203)^(1/5)-1</f>
        <v>-1.5334182881596603E-2</v>
      </c>
      <c r="R204" s="54">
        <f t="shared" si="40"/>
        <v>306</v>
      </c>
      <c r="S204" s="20"/>
      <c r="T204" s="62">
        <f>AVERAGE('Data Sheet'!AZ203:BD203)</f>
        <v>121100.2</v>
      </c>
      <c r="U204" s="66">
        <f t="shared" si="41"/>
        <v>310</v>
      </c>
      <c r="V204" s="21"/>
      <c r="W204" s="53">
        <f>('Data Sheet'!BD203/'Data Sheet'!AZ203)^(1/5)-1</f>
        <v>-8.7919895207055898E-4</v>
      </c>
      <c r="X204" s="54">
        <f t="shared" si="42"/>
        <v>272</v>
      </c>
      <c r="Y204" s="20"/>
      <c r="Z204" s="47">
        <f>AVERAGE('Data Sheet'!BK203:BO203)</f>
        <v>736.27918815293799</v>
      </c>
      <c r="AA204" s="48">
        <f t="shared" si="43"/>
        <v>347</v>
      </c>
      <c r="AB204" s="5"/>
      <c r="AC204" s="53">
        <f>('Data Sheet'!BZ203/'Data Sheet'!BV203)^(1/5)-1</f>
        <v>2.2094845577148803E-2</v>
      </c>
      <c r="AD204" s="54">
        <f t="shared" si="44"/>
        <v>267</v>
      </c>
      <c r="AE204" s="64"/>
      <c r="AF204" s="47">
        <f>'Data Sheet'!BZ203</f>
        <v>40507</v>
      </c>
      <c r="AG204" s="48">
        <f t="shared" si="45"/>
        <v>306</v>
      </c>
      <c r="AH204" s="9"/>
      <c r="AI204" s="68">
        <f>AVERAGE('Helper Sheet'!C202:L202)</f>
        <v>29.335000000000008</v>
      </c>
      <c r="AJ204" s="9">
        <f t="shared" si="46"/>
        <v>338</v>
      </c>
      <c r="AK204" s="71">
        <f t="shared" si="47"/>
        <v>328</v>
      </c>
      <c r="AL204" s="7"/>
      <c r="AN204" s="7"/>
      <c r="AO204" s="7"/>
      <c r="AP204" s="13"/>
    </row>
    <row r="205" spans="2:42" x14ac:dyDescent="0.25">
      <c r="B205" t="s">
        <v>216</v>
      </c>
      <c r="C205" s="9" t="s">
        <v>445</v>
      </c>
      <c r="E205" s="47">
        <f>AVERAGE('Data Sheet'!O204:S204)</f>
        <v>2013863464.4000001</v>
      </c>
      <c r="F205" s="48">
        <f t="shared" si="36"/>
        <v>76</v>
      </c>
      <c r="G205" s="5"/>
      <c r="H205" s="53">
        <f>('Data Sheet'!S204/'Data Sheet'!O204)^(1/5)-1</f>
        <v>5.2217497201203944E-2</v>
      </c>
      <c r="I205" s="54">
        <f t="shared" si="37"/>
        <v>277</v>
      </c>
      <c r="J205" s="20"/>
      <c r="K205" s="53">
        <f>('Data Sheet'!N204/'Data Sheet'!E204)^(1/10)-1</f>
        <v>2.35619390597408E-2</v>
      </c>
      <c r="L205" s="54">
        <f t="shared" si="38"/>
        <v>261</v>
      </c>
      <c r="M205" s="20"/>
      <c r="N205" s="53">
        <f>('Data Sheet'!AI204/'Data Sheet'!AE204)^(1/5)-1</f>
        <v>4.2182124438032709E-2</v>
      </c>
      <c r="O205" s="58">
        <f t="shared" si="39"/>
        <v>289</v>
      </c>
      <c r="P205" s="8"/>
      <c r="Q205" s="53">
        <f>('Data Sheet'!AT204/'Data Sheet'!AP204)^(1/5)-1</f>
        <v>6.5135769021462675E-3</v>
      </c>
      <c r="R205" s="54">
        <f t="shared" si="40"/>
        <v>50</v>
      </c>
      <c r="S205" s="20"/>
      <c r="T205" s="62">
        <f>AVERAGE('Data Sheet'!AZ204:BD204)</f>
        <v>855176.2</v>
      </c>
      <c r="U205" s="66">
        <f t="shared" si="41"/>
        <v>64</v>
      </c>
      <c r="V205" s="21"/>
      <c r="W205" s="53">
        <f>('Data Sheet'!BD204/'Data Sheet'!AZ204)^(1/5)-1</f>
        <v>6.8232761135249564E-3</v>
      </c>
      <c r="X205" s="54">
        <f t="shared" si="42"/>
        <v>116</v>
      </c>
      <c r="Y205" s="20"/>
      <c r="Z205" s="47">
        <f>AVERAGE('Data Sheet'!BK204:BO204)</f>
        <v>1755.7657126635463</v>
      </c>
      <c r="AA205" s="48">
        <f t="shared" si="43"/>
        <v>197</v>
      </c>
      <c r="AB205" s="5"/>
      <c r="AC205" s="53">
        <f>('Data Sheet'!BZ204/'Data Sheet'!BV204)^(1/5)-1</f>
        <v>1.8508114567947542E-2</v>
      </c>
      <c r="AD205" s="54">
        <f t="shared" si="44"/>
        <v>318</v>
      </c>
      <c r="AE205" s="64"/>
      <c r="AF205" s="47">
        <f>'Data Sheet'!BZ204</f>
        <v>27415</v>
      </c>
      <c r="AG205" s="48">
        <f t="shared" si="45"/>
        <v>352</v>
      </c>
      <c r="AH205" s="9"/>
      <c r="AI205" s="68">
        <f>AVERAGE('Helper Sheet'!C203:L203)</f>
        <v>13.959999999999999</v>
      </c>
      <c r="AJ205" s="9">
        <f t="shared" si="46"/>
        <v>109</v>
      </c>
      <c r="AK205" s="71">
        <f t="shared" si="47"/>
        <v>105</v>
      </c>
      <c r="AL205" s="7"/>
      <c r="AN205" s="7"/>
      <c r="AO205" s="7"/>
      <c r="AP205" s="13"/>
    </row>
    <row r="206" spans="2:42" x14ac:dyDescent="0.25">
      <c r="B206" t="s">
        <v>217</v>
      </c>
      <c r="C206" s="9" t="s">
        <v>460</v>
      </c>
      <c r="E206" s="47">
        <f>AVERAGE('Data Sheet'!O205:S205)</f>
        <v>400594498.19999999</v>
      </c>
      <c r="F206" s="48">
        <f t="shared" si="36"/>
        <v>253</v>
      </c>
      <c r="G206" s="5"/>
      <c r="H206" s="53">
        <f>('Data Sheet'!S205/'Data Sheet'!O205)^(1/5)-1</f>
        <v>7.2493577438895729E-2</v>
      </c>
      <c r="I206" s="54">
        <f t="shared" si="37"/>
        <v>54</v>
      </c>
      <c r="J206" s="20"/>
      <c r="K206" s="53">
        <f>('Data Sheet'!N205/'Data Sheet'!E205)^(1/10)-1</f>
        <v>4.1368183551704796E-2</v>
      </c>
      <c r="L206" s="54">
        <f t="shared" si="38"/>
        <v>213</v>
      </c>
      <c r="M206" s="20"/>
      <c r="N206" s="53">
        <f>('Data Sheet'!AI205/'Data Sheet'!AE205)^(1/5)-1</f>
        <v>4.6007233824901128E-2</v>
      </c>
      <c r="O206" s="58">
        <f t="shared" si="39"/>
        <v>241</v>
      </c>
      <c r="P206" s="8"/>
      <c r="Q206" s="53">
        <f>('Data Sheet'!AT205/'Data Sheet'!AP205)^(1/5)-1</f>
        <v>-1.243735835825599E-3</v>
      </c>
      <c r="R206" s="54">
        <f t="shared" si="40"/>
        <v>131</v>
      </c>
      <c r="S206" s="20"/>
      <c r="T206" s="62">
        <f>AVERAGE('Data Sheet'!AZ205:BD205)</f>
        <v>216574</v>
      </c>
      <c r="U206" s="66">
        <f t="shared" si="41"/>
        <v>203</v>
      </c>
      <c r="V206" s="21"/>
      <c r="W206" s="53">
        <f>('Data Sheet'!BD205/'Data Sheet'!AZ205)^(1/5)-1</f>
        <v>8.8676893123975642E-3</v>
      </c>
      <c r="X206" s="54">
        <f t="shared" si="42"/>
        <v>82</v>
      </c>
      <c r="Y206" s="20"/>
      <c r="Z206" s="47">
        <f>AVERAGE('Data Sheet'!BK205:BO205)</f>
        <v>1508.3988245039072</v>
      </c>
      <c r="AA206" s="48">
        <f t="shared" si="43"/>
        <v>258</v>
      </c>
      <c r="AB206" s="5"/>
      <c r="AC206" s="53">
        <f>('Data Sheet'!BZ205/'Data Sheet'!BV205)^(1/5)-1</f>
        <v>3.0541073379041439E-2</v>
      </c>
      <c r="AD206" s="54">
        <f t="shared" si="44"/>
        <v>65</v>
      </c>
      <c r="AE206" s="64"/>
      <c r="AF206" s="47">
        <f>'Data Sheet'!BZ205</f>
        <v>48291</v>
      </c>
      <c r="AG206" s="48">
        <f t="shared" si="45"/>
        <v>163</v>
      </c>
      <c r="AH206" s="9"/>
      <c r="AI206" s="68">
        <f>AVERAGE('Helper Sheet'!C204:L204)</f>
        <v>16.430000000000003</v>
      </c>
      <c r="AJ206" s="9">
        <f t="shared" si="46"/>
        <v>153</v>
      </c>
      <c r="AK206" s="71">
        <f t="shared" si="47"/>
        <v>148</v>
      </c>
      <c r="AL206" s="7"/>
      <c r="AN206" s="7"/>
      <c r="AO206" s="7"/>
      <c r="AP206" s="13"/>
    </row>
    <row r="207" spans="2:42" x14ac:dyDescent="0.25">
      <c r="B207" t="s">
        <v>218</v>
      </c>
      <c r="C207" s="9" t="s">
        <v>553</v>
      </c>
      <c r="E207" s="47">
        <f>AVERAGE('Data Sheet'!O206:S206)</f>
        <v>2964161889.1999998</v>
      </c>
      <c r="F207" s="48">
        <f t="shared" si="36"/>
        <v>56</v>
      </c>
      <c r="G207" s="5"/>
      <c r="H207" s="53">
        <f>('Data Sheet'!S206/'Data Sheet'!O206)^(1/5)-1</f>
        <v>5.3655082352884964E-2</v>
      </c>
      <c r="I207" s="54">
        <f t="shared" si="37"/>
        <v>259</v>
      </c>
      <c r="J207" s="20"/>
      <c r="K207" s="53">
        <f>('Data Sheet'!N206/'Data Sheet'!E206)^(1/10)-1</f>
        <v>0.10567002051688723</v>
      </c>
      <c r="L207" s="54">
        <f t="shared" si="38"/>
        <v>70</v>
      </c>
      <c r="M207" s="20"/>
      <c r="N207" s="53">
        <f>('Data Sheet'!AI206/'Data Sheet'!AE206)^(1/5)-1</f>
        <v>5.4016912201872769E-2</v>
      </c>
      <c r="O207" s="58">
        <f t="shared" si="39"/>
        <v>123</v>
      </c>
      <c r="P207" s="8"/>
      <c r="Q207" s="53">
        <f>('Data Sheet'!AT206/'Data Sheet'!AP206)^(1/5)-1</f>
        <v>-3.4232792458901429E-3</v>
      </c>
      <c r="R207" s="54">
        <f t="shared" si="40"/>
        <v>161</v>
      </c>
      <c r="S207" s="20"/>
      <c r="T207" s="62">
        <f>AVERAGE('Data Sheet'!AZ206:BD206)</f>
        <v>1339623.6000000001</v>
      </c>
      <c r="U207" s="66">
        <f t="shared" si="41"/>
        <v>42</v>
      </c>
      <c r="V207" s="21"/>
      <c r="W207" s="53">
        <f>('Data Sheet'!BD206/'Data Sheet'!AZ206)^(1/5)-1</f>
        <v>1.680748266303933E-3</v>
      </c>
      <c r="X207" s="54">
        <f t="shared" si="42"/>
        <v>219</v>
      </c>
      <c r="Y207" s="20"/>
      <c r="Z207" s="47">
        <f>AVERAGE('Data Sheet'!BK206:BO206)</f>
        <v>1770.2272654044741</v>
      </c>
      <c r="AA207" s="48">
        <f t="shared" si="43"/>
        <v>195</v>
      </c>
      <c r="AB207" s="5"/>
      <c r="AC207" s="53">
        <f>('Data Sheet'!BZ206/'Data Sheet'!BV206)^(1/5)-1</f>
        <v>2.4111719748700633E-2</v>
      </c>
      <c r="AD207" s="54">
        <f t="shared" si="44"/>
        <v>224</v>
      </c>
      <c r="AE207" s="64"/>
      <c r="AF207" s="47">
        <f>'Data Sheet'!BZ206</f>
        <v>47985</v>
      </c>
      <c r="AG207" s="48">
        <f t="shared" si="45"/>
        <v>169</v>
      </c>
      <c r="AH207" s="9"/>
      <c r="AI207" s="68">
        <f>AVERAGE('Helper Sheet'!C205:L205)</f>
        <v>13.675000000000001</v>
      </c>
      <c r="AJ207" s="9">
        <f t="shared" si="46"/>
        <v>104</v>
      </c>
      <c r="AK207" s="71">
        <f t="shared" si="47"/>
        <v>101</v>
      </c>
      <c r="AL207" s="7"/>
      <c r="AN207" s="7"/>
      <c r="AO207" s="7"/>
      <c r="AP207" s="13"/>
    </row>
    <row r="208" spans="2:42" x14ac:dyDescent="0.25">
      <c r="B208" t="s">
        <v>219</v>
      </c>
      <c r="C208" s="9" t="s">
        <v>462</v>
      </c>
      <c r="E208" s="47">
        <f>AVERAGE('Data Sheet'!O207:S207)</f>
        <v>419158995</v>
      </c>
      <c r="F208" s="48">
        <f t="shared" si="36"/>
        <v>243</v>
      </c>
      <c r="G208" s="5"/>
      <c r="H208" s="53">
        <f>('Data Sheet'!S207/'Data Sheet'!O207)^(1/5)-1</f>
        <v>6.3995809955173621E-2</v>
      </c>
      <c r="I208" s="54">
        <f t="shared" si="37"/>
        <v>126</v>
      </c>
      <c r="J208" s="20"/>
      <c r="K208" s="53">
        <f>('Data Sheet'!N207/'Data Sheet'!E207)^(1/10)-1</f>
        <v>6.315712122515893E-2</v>
      </c>
      <c r="L208" s="54">
        <f t="shared" si="38"/>
        <v>158</v>
      </c>
      <c r="M208" s="20"/>
      <c r="N208" s="53">
        <f>('Data Sheet'!AI207/'Data Sheet'!AE207)^(1/5)-1</f>
        <v>5.7283448258443448E-2</v>
      </c>
      <c r="O208" s="58">
        <f t="shared" si="39"/>
        <v>92</v>
      </c>
      <c r="P208" s="8"/>
      <c r="Q208" s="53">
        <f>('Data Sheet'!AT207/'Data Sheet'!AP207)^(1/5)-1</f>
        <v>1.8129938798627787E-3</v>
      </c>
      <c r="R208" s="54">
        <f t="shared" si="40"/>
        <v>92</v>
      </c>
      <c r="S208" s="20"/>
      <c r="T208" s="62">
        <f>AVERAGE('Data Sheet'!AZ207:BD207)</f>
        <v>271381.59999999998</v>
      </c>
      <c r="U208" s="66">
        <f t="shared" si="41"/>
        <v>175</v>
      </c>
      <c r="V208" s="21"/>
      <c r="W208" s="53">
        <f>('Data Sheet'!BD207/'Data Sheet'!AZ207)^(1/5)-1</f>
        <v>8.3641607336137902E-3</v>
      </c>
      <c r="X208" s="54">
        <f t="shared" si="42"/>
        <v>88</v>
      </c>
      <c r="Y208" s="20"/>
      <c r="Z208" s="47">
        <f>AVERAGE('Data Sheet'!BK207:BO207)</f>
        <v>1923.0022691726717</v>
      </c>
      <c r="AA208" s="48">
        <f t="shared" si="43"/>
        <v>170</v>
      </c>
      <c r="AB208" s="5"/>
      <c r="AC208" s="53">
        <f>('Data Sheet'!BZ207/'Data Sheet'!BV207)^(1/5)-1</f>
        <v>2.2267003111043682E-2</v>
      </c>
      <c r="AD208" s="54">
        <f t="shared" si="44"/>
        <v>264</v>
      </c>
      <c r="AE208" s="64"/>
      <c r="AF208" s="47">
        <f>'Data Sheet'!BZ207</f>
        <v>41077</v>
      </c>
      <c r="AG208" s="48">
        <f t="shared" si="45"/>
        <v>299</v>
      </c>
      <c r="AH208" s="9"/>
      <c r="AI208" s="68">
        <f>AVERAGE('Helper Sheet'!C206:L206)</f>
        <v>15.829999999999998</v>
      </c>
      <c r="AJ208" s="9">
        <f t="shared" si="46"/>
        <v>145</v>
      </c>
      <c r="AK208" s="71">
        <f t="shared" si="47"/>
        <v>140</v>
      </c>
      <c r="AL208" s="7"/>
      <c r="AN208" s="7"/>
      <c r="AO208" s="7"/>
      <c r="AP208" s="13"/>
    </row>
    <row r="209" spans="2:42" x14ac:dyDescent="0.25">
      <c r="B209" t="s">
        <v>464</v>
      </c>
      <c r="C209" s="9" t="s">
        <v>451</v>
      </c>
      <c r="E209" s="47">
        <f>AVERAGE('Data Sheet'!O208:S208)</f>
        <v>17508065086.599998</v>
      </c>
      <c r="F209" s="48">
        <f t="shared" si="36"/>
        <v>7</v>
      </c>
      <c r="G209" s="5"/>
      <c r="H209" s="53">
        <f>('Data Sheet'!S208/'Data Sheet'!O208)^(1/5)-1</f>
        <v>6.7174989612822644E-2</v>
      </c>
      <c r="I209" s="54">
        <f t="shared" si="37"/>
        <v>93</v>
      </c>
      <c r="J209" s="20"/>
      <c r="K209" s="53">
        <f>('Data Sheet'!N208/'Data Sheet'!E208)^(1/10)-1</f>
        <v>0.11053652426400151</v>
      </c>
      <c r="L209" s="54">
        <f t="shared" si="38"/>
        <v>60</v>
      </c>
      <c r="M209" s="20"/>
      <c r="N209" s="53">
        <f>('Data Sheet'!AI208/'Data Sheet'!AE208)^(1/5)-1</f>
        <v>4.8713256585345421E-2</v>
      </c>
      <c r="O209" s="58">
        <f t="shared" si="39"/>
        <v>193</v>
      </c>
      <c r="P209" s="8"/>
      <c r="Q209" s="53">
        <f>('Data Sheet'!AT208/'Data Sheet'!AP208)^(1/5)-1</f>
        <v>-2.1282836484983747E-3</v>
      </c>
      <c r="R209" s="54">
        <f t="shared" si="40"/>
        <v>144</v>
      </c>
      <c r="S209" s="20"/>
      <c r="T209" s="62">
        <f>AVERAGE('Data Sheet'!AZ208:BD208)</f>
        <v>6090660.2000000002</v>
      </c>
      <c r="U209" s="66">
        <f t="shared" si="41"/>
        <v>7</v>
      </c>
      <c r="V209" s="21"/>
      <c r="W209" s="53">
        <f>('Data Sheet'!BD208/'Data Sheet'!AZ208)^(1/5)-1</f>
        <v>6.5266955019782635E-3</v>
      </c>
      <c r="X209" s="54">
        <f t="shared" si="42"/>
        <v>122</v>
      </c>
      <c r="Y209" s="20"/>
      <c r="Z209" s="47">
        <f>AVERAGE('Data Sheet'!BK208:BO208)</f>
        <v>2491.0951259593617</v>
      </c>
      <c r="AA209" s="48">
        <f t="shared" si="43"/>
        <v>87</v>
      </c>
      <c r="AB209" s="5"/>
      <c r="AC209" s="53">
        <f>('Data Sheet'!BZ208/'Data Sheet'!BV208)^(1/5)-1</f>
        <v>3.5253174804446008E-2</v>
      </c>
      <c r="AD209" s="54">
        <f t="shared" si="44"/>
        <v>22</v>
      </c>
      <c r="AE209" s="64"/>
      <c r="AF209" s="47">
        <f>'Data Sheet'!BZ208</f>
        <v>60966</v>
      </c>
      <c r="AG209" s="48">
        <f t="shared" si="45"/>
        <v>37</v>
      </c>
      <c r="AH209" s="9"/>
      <c r="AI209" s="68">
        <f>AVERAGE('Helper Sheet'!C207:L207)</f>
        <v>7.3049999999999979</v>
      </c>
      <c r="AJ209" s="9">
        <f t="shared" si="46"/>
        <v>32</v>
      </c>
      <c r="AK209" s="71">
        <f t="shared" si="47"/>
        <v>31</v>
      </c>
      <c r="AL209" s="7"/>
      <c r="AN209" s="7"/>
      <c r="AO209" s="7"/>
      <c r="AP209" s="13"/>
    </row>
    <row r="210" spans="2:42" x14ac:dyDescent="0.25">
      <c r="B210" t="s">
        <v>221</v>
      </c>
      <c r="C210" s="9" t="s">
        <v>510</v>
      </c>
      <c r="E210" s="47">
        <f>AVERAGE('Data Sheet'!O209:S209)</f>
        <v>221840705.19999999</v>
      </c>
      <c r="F210" s="48">
        <f t="shared" si="36"/>
        <v>314</v>
      </c>
      <c r="G210" s="5"/>
      <c r="H210" s="53">
        <f>('Data Sheet'!S209/'Data Sheet'!O209)^(1/5)-1</f>
        <v>5.1248877047229247E-2</v>
      </c>
      <c r="I210" s="54">
        <f t="shared" si="37"/>
        <v>284</v>
      </c>
      <c r="J210" s="20"/>
      <c r="K210" s="53">
        <f>('Data Sheet'!N209/'Data Sheet'!E209)^(1/10)-1</f>
        <v>3.3698942013687727E-2</v>
      </c>
      <c r="L210" s="54">
        <f t="shared" si="38"/>
        <v>240</v>
      </c>
      <c r="M210" s="20"/>
      <c r="N210" s="53">
        <f>('Data Sheet'!AI209/'Data Sheet'!AE209)^(1/5)-1</f>
        <v>3.7169151648496213E-2</v>
      </c>
      <c r="O210" s="58">
        <f t="shared" si="39"/>
        <v>328</v>
      </c>
      <c r="P210" s="8"/>
      <c r="Q210" s="53">
        <f>('Data Sheet'!AT209/'Data Sheet'!AP209)^(1/5)-1</f>
        <v>-8.9841009461109067E-3</v>
      </c>
      <c r="R210" s="54">
        <f t="shared" si="40"/>
        <v>241</v>
      </c>
      <c r="S210" s="20"/>
      <c r="T210" s="62">
        <f>AVERAGE('Data Sheet'!AZ209:BD209)</f>
        <v>110153.60000000001</v>
      </c>
      <c r="U210" s="66">
        <f t="shared" si="41"/>
        <v>323</v>
      </c>
      <c r="V210" s="21"/>
      <c r="W210" s="53">
        <f>('Data Sheet'!BD209/'Data Sheet'!AZ209)^(1/5)-1</f>
        <v>-1.7147169169573484E-3</v>
      </c>
      <c r="X210" s="54">
        <f t="shared" si="42"/>
        <v>293</v>
      </c>
      <c r="Y210" s="20"/>
      <c r="Z210" s="47">
        <f>AVERAGE('Data Sheet'!BK209:BO209)</f>
        <v>1919.4997157556033</v>
      </c>
      <c r="AA210" s="48">
        <f t="shared" si="43"/>
        <v>171</v>
      </c>
      <c r="AB210" s="5"/>
      <c r="AC210" s="53">
        <f>('Data Sheet'!BZ209/'Data Sheet'!BV209)^(1/5)-1</f>
        <v>2.9723677311603636E-2</v>
      </c>
      <c r="AD210" s="54">
        <f t="shared" si="44"/>
        <v>80</v>
      </c>
      <c r="AE210" s="64"/>
      <c r="AF210" s="47">
        <f>'Data Sheet'!BZ209</f>
        <v>43910</v>
      </c>
      <c r="AG210" s="48">
        <f t="shared" si="45"/>
        <v>248</v>
      </c>
      <c r="AH210" s="9"/>
      <c r="AI210" s="68">
        <f>AVERAGE('Helper Sheet'!C208:L208)</f>
        <v>27.4</v>
      </c>
      <c r="AJ210" s="9">
        <f t="shared" si="46"/>
        <v>322</v>
      </c>
      <c r="AK210" s="71">
        <f t="shared" si="47"/>
        <v>313</v>
      </c>
      <c r="AL210" s="7"/>
      <c r="AN210" s="7"/>
      <c r="AO210" s="7"/>
      <c r="AP210" s="13"/>
    </row>
    <row r="211" spans="2:42" x14ac:dyDescent="0.25">
      <c r="B211" t="s">
        <v>222</v>
      </c>
      <c r="C211" s="9" t="s">
        <v>445</v>
      </c>
      <c r="E211" s="47">
        <f>AVERAGE('Data Sheet'!O210:S210)</f>
        <v>1108984762.8</v>
      </c>
      <c r="F211" s="48">
        <f t="shared" si="36"/>
        <v>123</v>
      </c>
      <c r="G211" s="5"/>
      <c r="H211" s="53">
        <f>('Data Sheet'!S210/'Data Sheet'!O210)^(1/5)-1</f>
        <v>6.2899707243641467E-2</v>
      </c>
      <c r="I211" s="54">
        <f t="shared" si="37"/>
        <v>147</v>
      </c>
      <c r="J211" s="20"/>
      <c r="K211" s="53">
        <f>('Data Sheet'!N210/'Data Sheet'!E210)^(1/10)-1</f>
        <v>0.14514497150454253</v>
      </c>
      <c r="L211" s="54">
        <f t="shared" si="38"/>
        <v>18</v>
      </c>
      <c r="M211" s="20"/>
      <c r="N211" s="53">
        <f>('Data Sheet'!AI210/'Data Sheet'!AE210)^(1/5)-1</f>
        <v>4.9651760470359907E-2</v>
      </c>
      <c r="O211" s="58">
        <f t="shared" si="39"/>
        <v>179</v>
      </c>
      <c r="P211" s="8"/>
      <c r="Q211" s="53">
        <f>('Data Sheet'!AT210/'Data Sheet'!AP210)^(1/5)-1</f>
        <v>3.5744900680710234E-2</v>
      </c>
      <c r="R211" s="54">
        <f t="shared" si="40"/>
        <v>2</v>
      </c>
      <c r="S211" s="20"/>
      <c r="T211" s="62">
        <f>AVERAGE('Data Sheet'!AZ210:BD210)</f>
        <v>173815.6</v>
      </c>
      <c r="U211" s="66">
        <f t="shared" si="41"/>
        <v>236</v>
      </c>
      <c r="V211" s="21"/>
      <c r="W211" s="53">
        <f>('Data Sheet'!BD210/'Data Sheet'!AZ210)^(1/5)-1</f>
        <v>1.6841280354074728E-2</v>
      </c>
      <c r="X211" s="54">
        <f t="shared" si="42"/>
        <v>17</v>
      </c>
      <c r="Y211" s="20"/>
      <c r="Z211" s="47">
        <f>AVERAGE('Data Sheet'!BK210:BO210)</f>
        <v>3831.2064614524547</v>
      </c>
      <c r="AA211" s="48">
        <f t="shared" si="43"/>
        <v>21</v>
      </c>
      <c r="AB211" s="5"/>
      <c r="AC211" s="53">
        <f>('Data Sheet'!BZ210/'Data Sheet'!BV210)^(1/5)-1</f>
        <v>7.7948692843632594E-2</v>
      </c>
      <c r="AD211" s="54">
        <f t="shared" si="44"/>
        <v>1</v>
      </c>
      <c r="AE211" s="64"/>
      <c r="AF211" s="47">
        <f>'Data Sheet'!BZ210</f>
        <v>128766</v>
      </c>
      <c r="AG211" s="48">
        <f t="shared" si="45"/>
        <v>1</v>
      </c>
      <c r="AH211" s="9"/>
      <c r="AI211" s="68">
        <f>AVERAGE('Helper Sheet'!C209:L209)</f>
        <v>8.77</v>
      </c>
      <c r="AJ211" s="9">
        <f t="shared" si="46"/>
        <v>38</v>
      </c>
      <c r="AK211" s="71">
        <f t="shared" si="47"/>
        <v>37</v>
      </c>
      <c r="AL211" s="7"/>
      <c r="AN211" s="7"/>
      <c r="AO211" s="7"/>
      <c r="AP211" s="13"/>
    </row>
    <row r="212" spans="2:42" x14ac:dyDescent="0.25">
      <c r="B212" t="s">
        <v>223</v>
      </c>
      <c r="C212" s="9" t="s">
        <v>501</v>
      </c>
      <c r="E212" s="47">
        <f>AVERAGE('Data Sheet'!O211:S211)</f>
        <v>4173425719.8000002</v>
      </c>
      <c r="F212" s="48">
        <f t="shared" si="36"/>
        <v>41</v>
      </c>
      <c r="G212" s="5"/>
      <c r="H212" s="53">
        <f>('Data Sheet'!S211/'Data Sheet'!O211)^(1/5)-1</f>
        <v>6.1745241442708876E-2</v>
      </c>
      <c r="I212" s="54">
        <f t="shared" si="37"/>
        <v>162</v>
      </c>
      <c r="J212" s="20"/>
      <c r="K212" s="53">
        <f>('Data Sheet'!N211/'Data Sheet'!E211)^(1/10)-1</f>
        <v>9.1101008092133728E-2</v>
      </c>
      <c r="L212" s="54">
        <f t="shared" si="38"/>
        <v>95</v>
      </c>
      <c r="M212" s="20"/>
      <c r="N212" s="53">
        <f>('Data Sheet'!AI211/'Data Sheet'!AE211)^(1/5)-1</f>
        <v>5.1544770226934267E-2</v>
      </c>
      <c r="O212" s="58">
        <f t="shared" si="39"/>
        <v>151</v>
      </c>
      <c r="P212" s="8"/>
      <c r="Q212" s="53">
        <f>('Data Sheet'!AT211/'Data Sheet'!AP211)^(1/5)-1</f>
        <v>-1.0444519103508187E-2</v>
      </c>
      <c r="R212" s="54">
        <f t="shared" si="40"/>
        <v>260</v>
      </c>
      <c r="S212" s="20"/>
      <c r="T212" s="62">
        <f>AVERAGE('Data Sheet'!AZ211:BD211)</f>
        <v>1575223.6</v>
      </c>
      <c r="U212" s="66">
        <f t="shared" si="41"/>
        <v>39</v>
      </c>
      <c r="V212" s="21"/>
      <c r="W212" s="53">
        <f>('Data Sheet'!BD211/'Data Sheet'!AZ211)^(1/5)-1</f>
        <v>-1.6713525538247787E-4</v>
      </c>
      <c r="X212" s="54">
        <f t="shared" si="42"/>
        <v>260</v>
      </c>
      <c r="Y212" s="20"/>
      <c r="Z212" s="47">
        <f>AVERAGE('Data Sheet'!BK211:BO211)</f>
        <v>2278.2038140451486</v>
      </c>
      <c r="AA212" s="48">
        <f t="shared" si="43"/>
        <v>115</v>
      </c>
      <c r="AB212" s="5"/>
      <c r="AC212" s="53">
        <f>('Data Sheet'!BZ211/'Data Sheet'!BV211)^(1/5)-1</f>
        <v>2.5224202310157651E-2</v>
      </c>
      <c r="AD212" s="54">
        <f t="shared" si="44"/>
        <v>187</v>
      </c>
      <c r="AE212" s="64"/>
      <c r="AF212" s="47">
        <f>'Data Sheet'!BZ211</f>
        <v>58457</v>
      </c>
      <c r="AG212" s="48">
        <f t="shared" si="45"/>
        <v>54</v>
      </c>
      <c r="AH212" s="9"/>
      <c r="AI212" s="68">
        <f>AVERAGE('Helper Sheet'!C210:L210)</f>
        <v>14.314999999999998</v>
      </c>
      <c r="AJ212" s="9">
        <f t="shared" si="46"/>
        <v>115</v>
      </c>
      <c r="AK212" s="71">
        <f t="shared" si="47"/>
        <v>110</v>
      </c>
      <c r="AL212" s="7"/>
      <c r="AN212" s="7"/>
      <c r="AO212" s="7"/>
      <c r="AP212" s="13"/>
    </row>
    <row r="213" spans="2:42" x14ac:dyDescent="0.25">
      <c r="B213" t="s">
        <v>224</v>
      </c>
      <c r="C213" s="9" t="s">
        <v>529</v>
      </c>
      <c r="E213" s="47">
        <f>AVERAGE('Data Sheet'!O212:S212)</f>
        <v>11755393248.200001</v>
      </c>
      <c r="F213" s="48">
        <f t="shared" si="36"/>
        <v>14</v>
      </c>
      <c r="G213" s="5"/>
      <c r="H213" s="53">
        <f>('Data Sheet'!S212/'Data Sheet'!O212)^(1/5)-1</f>
        <v>5.8565097363649565E-2</v>
      </c>
      <c r="I213" s="54">
        <f t="shared" si="37"/>
        <v>204</v>
      </c>
      <c r="J213" s="20"/>
      <c r="K213" s="53">
        <f>('Data Sheet'!N212/'Data Sheet'!E212)^(1/10)-1</f>
        <v>7.9295357106725639E-2</v>
      </c>
      <c r="L213" s="54">
        <f t="shared" si="38"/>
        <v>124</v>
      </c>
      <c r="M213" s="20"/>
      <c r="N213" s="53">
        <f>('Data Sheet'!AI212/'Data Sheet'!AE212)^(1/5)-1</f>
        <v>5.5830525805737885E-2</v>
      </c>
      <c r="O213" s="58">
        <f t="shared" si="39"/>
        <v>103</v>
      </c>
      <c r="P213" s="8"/>
      <c r="Q213" s="53">
        <f>('Data Sheet'!AT212/'Data Sheet'!AP212)^(1/5)-1</f>
        <v>-6.9337566933930228E-3</v>
      </c>
      <c r="R213" s="54">
        <f t="shared" si="40"/>
        <v>209</v>
      </c>
      <c r="S213" s="20"/>
      <c r="T213" s="62">
        <f>AVERAGE('Data Sheet'!AZ212:BD212)</f>
        <v>3573611.6</v>
      </c>
      <c r="U213" s="66">
        <f t="shared" si="41"/>
        <v>16</v>
      </c>
      <c r="V213" s="21"/>
      <c r="W213" s="53">
        <f>('Data Sheet'!BD212/'Data Sheet'!AZ212)^(1/5)-1</f>
        <v>7.6628001823728642E-3</v>
      </c>
      <c r="X213" s="54">
        <f t="shared" si="42"/>
        <v>103</v>
      </c>
      <c r="Y213" s="20"/>
      <c r="Z213" s="47">
        <f>AVERAGE('Data Sheet'!BK212:BO212)</f>
        <v>2733.8628479633867</v>
      </c>
      <c r="AA213" s="48">
        <f t="shared" si="43"/>
        <v>70</v>
      </c>
      <c r="AB213" s="5"/>
      <c r="AC213" s="53">
        <f>('Data Sheet'!BZ212/'Data Sheet'!BV212)^(1/5)-1</f>
        <v>2.4279795338914667E-2</v>
      </c>
      <c r="AD213" s="54">
        <f t="shared" si="44"/>
        <v>220</v>
      </c>
      <c r="AE213" s="64"/>
      <c r="AF213" s="47">
        <f>'Data Sheet'!BZ212</f>
        <v>64255</v>
      </c>
      <c r="AG213" s="48">
        <f t="shared" si="45"/>
        <v>26</v>
      </c>
      <c r="AH213" s="9"/>
      <c r="AI213" s="68">
        <f>AVERAGE('Helper Sheet'!C211:L211)</f>
        <v>9.4599999999999991</v>
      </c>
      <c r="AJ213" s="9">
        <f t="shared" si="46"/>
        <v>45</v>
      </c>
      <c r="AK213" s="71">
        <f t="shared" si="47"/>
        <v>44</v>
      </c>
      <c r="AL213" s="7"/>
      <c r="AN213" s="7"/>
      <c r="AO213" s="7"/>
      <c r="AP213" s="13"/>
    </row>
    <row r="214" spans="2:42" x14ac:dyDescent="0.25">
      <c r="B214" t="s">
        <v>225</v>
      </c>
      <c r="C214" s="9" t="s">
        <v>507</v>
      </c>
      <c r="E214" s="47">
        <f>AVERAGE('Data Sheet'!O213:S213)</f>
        <v>364973069</v>
      </c>
      <c r="F214" s="48">
        <f t="shared" si="36"/>
        <v>267</v>
      </c>
      <c r="G214" s="5"/>
      <c r="H214" s="53">
        <f>('Data Sheet'!S213/'Data Sheet'!O213)^(1/5)-1</f>
        <v>9.1412602304439927E-2</v>
      </c>
      <c r="I214" s="54">
        <f t="shared" si="37"/>
        <v>4</v>
      </c>
      <c r="J214" s="20"/>
      <c r="K214" s="53">
        <f>('Data Sheet'!N213/'Data Sheet'!E213)^(1/10)-1</f>
        <v>9.8021952387008282E-2</v>
      </c>
      <c r="L214" s="54">
        <f t="shared" si="38"/>
        <v>76</v>
      </c>
      <c r="M214" s="20"/>
      <c r="N214" s="53">
        <f>('Data Sheet'!AI213/'Data Sheet'!AE213)^(1/5)-1</f>
        <v>5.3461554510648934E-2</v>
      </c>
      <c r="O214" s="58">
        <f t="shared" si="39"/>
        <v>124</v>
      </c>
      <c r="P214" s="8"/>
      <c r="Q214" s="53">
        <f>('Data Sheet'!AT213/'Data Sheet'!AP213)^(1/5)-1</f>
        <v>5.5664101567780566E-3</v>
      </c>
      <c r="R214" s="54">
        <f t="shared" si="40"/>
        <v>54</v>
      </c>
      <c r="S214" s="20"/>
      <c r="T214" s="62">
        <f>AVERAGE('Data Sheet'!AZ213:BD213)</f>
        <v>117309</v>
      </c>
      <c r="U214" s="66">
        <f t="shared" si="41"/>
        <v>317</v>
      </c>
      <c r="V214" s="21"/>
      <c r="W214" s="53">
        <f>('Data Sheet'!BD213/'Data Sheet'!AZ213)^(1/5)-1</f>
        <v>9.421059390997133E-3</v>
      </c>
      <c r="X214" s="54">
        <f t="shared" si="42"/>
        <v>76</v>
      </c>
      <c r="Y214" s="20"/>
      <c r="Z214" s="47">
        <f>AVERAGE('Data Sheet'!BK213:BO213)</f>
        <v>2035.9232950136186</v>
      </c>
      <c r="AA214" s="48">
        <f t="shared" si="43"/>
        <v>158</v>
      </c>
      <c r="AB214" s="5"/>
      <c r="AC214" s="53">
        <f>('Data Sheet'!BZ213/'Data Sheet'!BV213)^(1/5)-1</f>
        <v>2.5742122173250337E-2</v>
      </c>
      <c r="AD214" s="54">
        <f t="shared" si="44"/>
        <v>170</v>
      </c>
      <c r="AE214" s="64"/>
      <c r="AF214" s="47">
        <f>'Data Sheet'!BZ213</f>
        <v>51090</v>
      </c>
      <c r="AG214" s="48">
        <f t="shared" si="45"/>
        <v>121</v>
      </c>
      <c r="AH214" s="9"/>
      <c r="AI214" s="68">
        <f>AVERAGE('Helper Sheet'!C212:L212)</f>
        <v>15.940000000000001</v>
      </c>
      <c r="AJ214" s="9">
        <f t="shared" si="46"/>
        <v>146</v>
      </c>
      <c r="AK214" s="71">
        <f t="shared" si="47"/>
        <v>141</v>
      </c>
      <c r="AL214" s="7"/>
      <c r="AN214" s="7"/>
      <c r="AO214" s="7"/>
      <c r="AP214" s="13"/>
    </row>
    <row r="215" spans="2:42" x14ac:dyDescent="0.25">
      <c r="B215" t="s">
        <v>226</v>
      </c>
      <c r="C215" s="9" t="s">
        <v>459</v>
      </c>
      <c r="E215" s="47">
        <f>AVERAGE('Data Sheet'!O214:S214)</f>
        <v>1048199631.8</v>
      </c>
      <c r="F215" s="48">
        <f t="shared" si="36"/>
        <v>131</v>
      </c>
      <c r="G215" s="5"/>
      <c r="H215" s="53">
        <f>('Data Sheet'!S214/'Data Sheet'!O214)^(1/5)-1</f>
        <v>5.5732384248936784E-2</v>
      </c>
      <c r="I215" s="54">
        <f t="shared" si="37"/>
        <v>234</v>
      </c>
      <c r="J215" s="20"/>
      <c r="K215" s="53">
        <f>('Data Sheet'!N214/'Data Sheet'!E214)^(1/10)-1</f>
        <v>-4.8753480072962763E-2</v>
      </c>
      <c r="L215" s="54">
        <f t="shared" si="38"/>
        <v>343</v>
      </c>
      <c r="M215" s="20"/>
      <c r="N215" s="53">
        <f>('Data Sheet'!AI214/'Data Sheet'!AE214)^(1/5)-1</f>
        <v>4.8665186347948586E-2</v>
      </c>
      <c r="O215" s="58">
        <f t="shared" si="39"/>
        <v>195</v>
      </c>
      <c r="P215" s="8"/>
      <c r="Q215" s="53">
        <f>('Data Sheet'!AT214/'Data Sheet'!AP214)^(1/5)-1</f>
        <v>-6.5990801980450042E-3</v>
      </c>
      <c r="R215" s="54">
        <f t="shared" si="40"/>
        <v>204</v>
      </c>
      <c r="S215" s="20"/>
      <c r="T215" s="62">
        <f>AVERAGE('Data Sheet'!AZ214:BD214)</f>
        <v>430654.6</v>
      </c>
      <c r="U215" s="66">
        <f t="shared" si="41"/>
        <v>123</v>
      </c>
      <c r="V215" s="21"/>
      <c r="W215" s="53">
        <f>('Data Sheet'!BD214/'Data Sheet'!AZ214)^(1/5)-1</f>
        <v>-8.1655360276366995E-4</v>
      </c>
      <c r="X215" s="54">
        <f t="shared" si="42"/>
        <v>270</v>
      </c>
      <c r="Y215" s="20"/>
      <c r="Z215" s="47">
        <f>AVERAGE('Data Sheet'!BK214:BO214)</f>
        <v>1631.3231666979134</v>
      </c>
      <c r="AA215" s="48">
        <f t="shared" si="43"/>
        <v>225</v>
      </c>
      <c r="AB215" s="5"/>
      <c r="AC215" s="53">
        <f>('Data Sheet'!BZ214/'Data Sheet'!BV214)^(1/5)-1</f>
        <v>2.0885085030999173E-2</v>
      </c>
      <c r="AD215" s="54">
        <f t="shared" si="44"/>
        <v>293</v>
      </c>
      <c r="AE215" s="64"/>
      <c r="AF215" s="47">
        <f>'Data Sheet'!BZ214</f>
        <v>40025</v>
      </c>
      <c r="AG215" s="48">
        <f t="shared" si="45"/>
        <v>315</v>
      </c>
      <c r="AH215" s="9"/>
      <c r="AI215" s="68">
        <f>AVERAGE('Helper Sheet'!C213:L213)</f>
        <v>20.91</v>
      </c>
      <c r="AJ215" s="9">
        <f t="shared" si="46"/>
        <v>232</v>
      </c>
      <c r="AK215" s="71">
        <f t="shared" si="47"/>
        <v>224</v>
      </c>
      <c r="AL215" s="7"/>
      <c r="AN215" s="7"/>
      <c r="AO215" s="7"/>
      <c r="AP215" s="13"/>
    </row>
    <row r="216" spans="2:42" x14ac:dyDescent="0.25">
      <c r="B216" t="s">
        <v>227</v>
      </c>
      <c r="C216" s="9" t="s">
        <v>462</v>
      </c>
      <c r="E216" s="47">
        <f>AVERAGE('Data Sheet'!O215:S215)</f>
        <v>641007672.39999998</v>
      </c>
      <c r="F216" s="48">
        <f t="shared" si="36"/>
        <v>193</v>
      </c>
      <c r="G216" s="5"/>
      <c r="H216" s="53">
        <f>('Data Sheet'!S215/'Data Sheet'!O215)^(1/5)-1</f>
        <v>6.3301009160658284E-2</v>
      </c>
      <c r="I216" s="54">
        <f t="shared" si="37"/>
        <v>141</v>
      </c>
      <c r="J216" s="20"/>
      <c r="K216" s="53">
        <f>('Data Sheet'!N215/'Data Sheet'!E215)^(1/10)-1</f>
        <v>2.8510685614505205E-2</v>
      </c>
      <c r="L216" s="54">
        <f t="shared" si="38"/>
        <v>252</v>
      </c>
      <c r="M216" s="20"/>
      <c r="N216" s="53">
        <f>('Data Sheet'!AI215/'Data Sheet'!AE215)^(1/5)-1</f>
        <v>4.5756244476109709E-2</v>
      </c>
      <c r="O216" s="58">
        <f t="shared" si="39"/>
        <v>245</v>
      </c>
      <c r="P216" s="8"/>
      <c r="Q216" s="53">
        <f>('Data Sheet'!AT215/'Data Sheet'!AP215)^(1/5)-1</f>
        <v>-4.046415188073027E-3</v>
      </c>
      <c r="R216" s="54">
        <f t="shared" si="40"/>
        <v>169</v>
      </c>
      <c r="S216" s="20"/>
      <c r="T216" s="62">
        <f>AVERAGE('Data Sheet'!AZ215:BD215)</f>
        <v>543193.80000000005</v>
      </c>
      <c r="U216" s="66">
        <f t="shared" si="41"/>
        <v>101</v>
      </c>
      <c r="V216" s="21"/>
      <c r="W216" s="53">
        <f>('Data Sheet'!BD215/'Data Sheet'!AZ215)^(1/5)-1</f>
        <v>6.4608499373495221E-3</v>
      </c>
      <c r="X216" s="54">
        <f t="shared" si="42"/>
        <v>126</v>
      </c>
      <c r="Y216" s="20"/>
      <c r="Z216" s="47">
        <f>AVERAGE('Data Sheet'!BK215:BO215)</f>
        <v>657.75908190893313</v>
      </c>
      <c r="AA216" s="48">
        <f t="shared" si="43"/>
        <v>348</v>
      </c>
      <c r="AB216" s="5"/>
      <c r="AC216" s="53">
        <f>('Data Sheet'!BZ215/'Data Sheet'!BV215)^(1/5)-1</f>
        <v>2.4106182225013928E-2</v>
      </c>
      <c r="AD216" s="54">
        <f t="shared" si="44"/>
        <v>225</v>
      </c>
      <c r="AE216" s="64"/>
      <c r="AF216" s="47">
        <f>'Data Sheet'!BZ215</f>
        <v>45742</v>
      </c>
      <c r="AG216" s="48">
        <f t="shared" si="45"/>
        <v>211</v>
      </c>
      <c r="AH216" s="9"/>
      <c r="AI216" s="68">
        <f>AVERAGE('Helper Sheet'!C214:L214)</f>
        <v>17.080000000000002</v>
      </c>
      <c r="AJ216" s="9">
        <f t="shared" si="46"/>
        <v>162</v>
      </c>
      <c r="AK216" s="71">
        <f t="shared" si="47"/>
        <v>156</v>
      </c>
      <c r="AL216" s="7"/>
      <c r="AN216" s="7"/>
      <c r="AO216" s="7"/>
      <c r="AP216" s="13"/>
    </row>
    <row r="217" spans="2:42" x14ac:dyDescent="0.25">
      <c r="B217" t="s">
        <v>228</v>
      </c>
      <c r="C217" s="9" t="s">
        <v>496</v>
      </c>
      <c r="E217" s="47">
        <f>AVERAGE('Data Sheet'!O216:S216)</f>
        <v>445264691.19999999</v>
      </c>
      <c r="F217" s="48">
        <f t="shared" si="36"/>
        <v>237</v>
      </c>
      <c r="G217" s="5"/>
      <c r="H217" s="53">
        <f>('Data Sheet'!S216/'Data Sheet'!O216)^(1/5)-1</f>
        <v>4.3626825744532916E-2</v>
      </c>
      <c r="I217" s="54">
        <f t="shared" si="37"/>
        <v>333</v>
      </c>
      <c r="J217" s="20"/>
      <c r="K217" s="53">
        <f>('Data Sheet'!N216/'Data Sheet'!E216)^(1/10)-1</f>
        <v>1.0321827753523083E-2</v>
      </c>
      <c r="L217" s="54">
        <f t="shared" si="38"/>
        <v>289</v>
      </c>
      <c r="M217" s="20"/>
      <c r="N217" s="53">
        <f>('Data Sheet'!AI216/'Data Sheet'!AE216)^(1/5)-1</f>
        <v>3.7764935582654591E-2</v>
      </c>
      <c r="O217" s="58">
        <f t="shared" si="39"/>
        <v>326</v>
      </c>
      <c r="P217" s="8"/>
      <c r="Q217" s="53">
        <f>('Data Sheet'!AT216/'Data Sheet'!AP216)^(1/5)-1</f>
        <v>-5.8371812502534537E-3</v>
      </c>
      <c r="R217" s="54">
        <f t="shared" si="40"/>
        <v>193</v>
      </c>
      <c r="S217" s="20"/>
      <c r="T217" s="62">
        <f>AVERAGE('Data Sheet'!AZ216:BD216)</f>
        <v>203456</v>
      </c>
      <c r="U217" s="66">
        <f t="shared" si="41"/>
        <v>215</v>
      </c>
      <c r="V217" s="21"/>
      <c r="W217" s="53">
        <f>('Data Sheet'!BD216/'Data Sheet'!AZ216)^(1/5)-1</f>
        <v>-5.3141700578592799E-3</v>
      </c>
      <c r="X217" s="54">
        <f t="shared" si="42"/>
        <v>334</v>
      </c>
      <c r="Y217" s="20"/>
      <c r="Z217" s="47">
        <f>AVERAGE('Data Sheet'!BK216:BO216)</f>
        <v>1417.9100572978302</v>
      </c>
      <c r="AA217" s="48">
        <f t="shared" si="43"/>
        <v>276</v>
      </c>
      <c r="AB217" s="5"/>
      <c r="AC217" s="53">
        <f>('Data Sheet'!BZ216/'Data Sheet'!BV216)^(1/5)-1</f>
        <v>2.5651197653742353E-2</v>
      </c>
      <c r="AD217" s="54">
        <f t="shared" si="44"/>
        <v>171</v>
      </c>
      <c r="AE217" s="64"/>
      <c r="AF217" s="47">
        <f>'Data Sheet'!BZ216</f>
        <v>41825</v>
      </c>
      <c r="AG217" s="48">
        <f t="shared" si="45"/>
        <v>281</v>
      </c>
      <c r="AH217" s="9"/>
      <c r="AI217" s="68">
        <f>AVERAGE('Helper Sheet'!C215:L215)</f>
        <v>25.810000000000002</v>
      </c>
      <c r="AJ217" s="9">
        <f t="shared" si="46"/>
        <v>304</v>
      </c>
      <c r="AK217" s="71">
        <f t="shared" si="47"/>
        <v>295</v>
      </c>
      <c r="AL217" s="7"/>
      <c r="AN217" s="7"/>
      <c r="AO217" s="7"/>
      <c r="AP217" s="13"/>
    </row>
    <row r="218" spans="2:42" x14ac:dyDescent="0.25">
      <c r="B218" t="s">
        <v>229</v>
      </c>
      <c r="C218" s="9" t="s">
        <v>522</v>
      </c>
      <c r="E218" s="47">
        <f>AVERAGE('Data Sheet'!O217:S217)</f>
        <v>151262606.80000001</v>
      </c>
      <c r="F218" s="48">
        <f t="shared" si="36"/>
        <v>342</v>
      </c>
      <c r="G218" s="5"/>
      <c r="H218" s="53">
        <f>('Data Sheet'!S217/'Data Sheet'!O217)^(1/5)-1</f>
        <v>3.6636826662309607E-2</v>
      </c>
      <c r="I218" s="54">
        <f t="shared" si="37"/>
        <v>347</v>
      </c>
      <c r="J218" s="20"/>
      <c r="K218" s="53">
        <f>('Data Sheet'!N217/'Data Sheet'!E217)^(1/10)-1</f>
        <v>6.2352841856192942E-2</v>
      </c>
      <c r="L218" s="54">
        <f t="shared" si="38"/>
        <v>162</v>
      </c>
      <c r="M218" s="20"/>
      <c r="N218" s="53">
        <f>('Data Sheet'!AI217/'Data Sheet'!AE217)^(1/5)-1</f>
        <v>3.4694596711760006E-2</v>
      </c>
      <c r="O218" s="58">
        <f t="shared" si="39"/>
        <v>340</v>
      </c>
      <c r="P218" s="8"/>
      <c r="Q218" s="53">
        <f>('Data Sheet'!AT217/'Data Sheet'!AP217)^(1/5)-1</f>
        <v>-3.2478823709185534E-2</v>
      </c>
      <c r="R218" s="54">
        <f t="shared" si="40"/>
        <v>350</v>
      </c>
      <c r="S218" s="20"/>
      <c r="T218" s="62">
        <f>AVERAGE('Data Sheet'!AZ217:BD217)</f>
        <v>149727</v>
      </c>
      <c r="U218" s="66">
        <f t="shared" si="41"/>
        <v>270</v>
      </c>
      <c r="V218" s="21"/>
      <c r="W218" s="53">
        <f>('Data Sheet'!BD217/'Data Sheet'!AZ217)^(1/5)-1</f>
        <v>1.5312617227289937E-3</v>
      </c>
      <c r="X218" s="54">
        <f t="shared" si="42"/>
        <v>225</v>
      </c>
      <c r="Y218" s="20"/>
      <c r="Z218" s="47">
        <f>AVERAGE('Data Sheet'!BK217:BO217)</f>
        <v>6689.3122252853618</v>
      </c>
      <c r="AA218" s="48">
        <f t="shared" si="43"/>
        <v>6</v>
      </c>
      <c r="AB218" s="5"/>
      <c r="AC218" s="53">
        <f>('Data Sheet'!BZ217/'Data Sheet'!BV217)^(1/5)-1</f>
        <v>2.8631027924969521E-2</v>
      </c>
      <c r="AD218" s="54">
        <f t="shared" si="44"/>
        <v>106</v>
      </c>
      <c r="AE218" s="64"/>
      <c r="AF218" s="47">
        <f>'Data Sheet'!BZ217</f>
        <v>48581</v>
      </c>
      <c r="AG218" s="48">
        <f t="shared" si="45"/>
        <v>158</v>
      </c>
      <c r="AH218" s="9"/>
      <c r="AI218" s="68">
        <f>AVERAGE('Helper Sheet'!C216:L216)</f>
        <v>25.875</v>
      </c>
      <c r="AJ218" s="9">
        <f t="shared" si="46"/>
        <v>307</v>
      </c>
      <c r="AK218" s="71">
        <f t="shared" si="47"/>
        <v>298</v>
      </c>
      <c r="AL218" s="7"/>
      <c r="AN218" s="7"/>
      <c r="AO218" s="7"/>
      <c r="AP218" s="13"/>
    </row>
    <row r="219" spans="2:42" x14ac:dyDescent="0.25">
      <c r="B219" t="s">
        <v>230</v>
      </c>
      <c r="C219" s="9" t="s">
        <v>459</v>
      </c>
      <c r="E219" s="47">
        <f>AVERAGE('Data Sheet'!O218:S218)</f>
        <v>970610201.79999995</v>
      </c>
      <c r="F219" s="48">
        <f t="shared" si="36"/>
        <v>141</v>
      </c>
      <c r="G219" s="5"/>
      <c r="H219" s="53">
        <f>('Data Sheet'!S218/'Data Sheet'!O218)^(1/5)-1</f>
        <v>5.9801648358983828E-2</v>
      </c>
      <c r="I219" s="54">
        <f t="shared" si="37"/>
        <v>184</v>
      </c>
      <c r="J219" s="20"/>
      <c r="K219" s="53">
        <f>('Data Sheet'!N218/'Data Sheet'!E218)^(1/10)-1</f>
        <v>2.6405318237769926E-2</v>
      </c>
      <c r="L219" s="54">
        <f t="shared" si="38"/>
        <v>257</v>
      </c>
      <c r="M219" s="20"/>
      <c r="N219" s="53">
        <f>('Data Sheet'!AI218/'Data Sheet'!AE218)^(1/5)-1</f>
        <v>4.7204835674230283E-2</v>
      </c>
      <c r="O219" s="58">
        <f t="shared" si="39"/>
        <v>220</v>
      </c>
      <c r="P219" s="8"/>
      <c r="Q219" s="53">
        <f>('Data Sheet'!AT218/'Data Sheet'!AP218)^(1/5)-1</f>
        <v>-8.6788955005487889E-3</v>
      </c>
      <c r="R219" s="54">
        <f t="shared" si="40"/>
        <v>234</v>
      </c>
      <c r="S219" s="20"/>
      <c r="T219" s="62">
        <f>AVERAGE('Data Sheet'!AZ218:BD218)</f>
        <v>373543.2</v>
      </c>
      <c r="U219" s="66">
        <f t="shared" si="41"/>
        <v>140</v>
      </c>
      <c r="V219" s="21"/>
      <c r="W219" s="53">
        <f>('Data Sheet'!BD218/'Data Sheet'!AZ218)^(1/5)-1</f>
        <v>-4.017839219050412E-5</v>
      </c>
      <c r="X219" s="54">
        <f t="shared" si="42"/>
        <v>258</v>
      </c>
      <c r="Y219" s="20"/>
      <c r="Z219" s="47">
        <f>AVERAGE('Data Sheet'!BK218:BO218)</f>
        <v>1745.6303036883351</v>
      </c>
      <c r="AA219" s="48">
        <f t="shared" si="43"/>
        <v>200</v>
      </c>
      <c r="AB219" s="5"/>
      <c r="AC219" s="53">
        <f>('Data Sheet'!BZ218/'Data Sheet'!BV218)^(1/5)-1</f>
        <v>2.4059445764756493E-2</v>
      </c>
      <c r="AD219" s="54">
        <f t="shared" si="44"/>
        <v>228</v>
      </c>
      <c r="AE219" s="64"/>
      <c r="AF219" s="47">
        <f>'Data Sheet'!BZ218</f>
        <v>44870</v>
      </c>
      <c r="AG219" s="48">
        <f t="shared" si="45"/>
        <v>231</v>
      </c>
      <c r="AH219" s="9"/>
      <c r="AI219" s="68">
        <f>AVERAGE('Helper Sheet'!C217:L217)</f>
        <v>20.184999999999999</v>
      </c>
      <c r="AJ219" s="9">
        <f t="shared" si="46"/>
        <v>224</v>
      </c>
      <c r="AK219" s="71">
        <f t="shared" si="47"/>
        <v>216</v>
      </c>
      <c r="AL219" s="7"/>
      <c r="AN219" s="7"/>
      <c r="AO219" s="7"/>
      <c r="AP219" s="13"/>
    </row>
    <row r="220" spans="2:42" x14ac:dyDescent="0.25">
      <c r="B220" t="s">
        <v>231</v>
      </c>
      <c r="C220" s="9" t="s">
        <v>518</v>
      </c>
      <c r="E220" s="47">
        <f>AVERAGE('Data Sheet'!O219:S219)</f>
        <v>258781442.40000001</v>
      </c>
      <c r="F220" s="48">
        <f t="shared" si="36"/>
        <v>300</v>
      </c>
      <c r="G220" s="5"/>
      <c r="H220" s="53">
        <f>('Data Sheet'!S219/'Data Sheet'!O219)^(1/5)-1</f>
        <v>7.6699347379074911E-2</v>
      </c>
      <c r="I220" s="54">
        <f t="shared" si="37"/>
        <v>33</v>
      </c>
      <c r="J220" s="20"/>
      <c r="K220" s="53">
        <f>('Data Sheet'!N219/'Data Sheet'!E219)^(1/10)-1</f>
        <v>5.0512408926293162E-3</v>
      </c>
      <c r="L220" s="54">
        <f t="shared" si="38"/>
        <v>296</v>
      </c>
      <c r="M220" s="20"/>
      <c r="N220" s="53">
        <f>('Data Sheet'!AI219/'Data Sheet'!AE219)^(1/5)-1</f>
        <v>9.6944488723814226E-2</v>
      </c>
      <c r="O220" s="58">
        <f t="shared" si="39"/>
        <v>1</v>
      </c>
      <c r="P220" s="8"/>
      <c r="Q220" s="53">
        <f>('Data Sheet'!AT219/'Data Sheet'!AP219)^(1/5)-1</f>
        <v>-3.7201060726709256E-3</v>
      </c>
      <c r="R220" s="54">
        <f t="shared" si="40"/>
        <v>166</v>
      </c>
      <c r="S220" s="20"/>
      <c r="T220" s="62">
        <f>AVERAGE('Data Sheet'!AZ219:BD219)</f>
        <v>139156.4</v>
      </c>
      <c r="U220" s="66">
        <f t="shared" si="41"/>
        <v>287</v>
      </c>
      <c r="V220" s="21"/>
      <c r="W220" s="53">
        <f>('Data Sheet'!BD219/'Data Sheet'!AZ219)^(1/5)-1</f>
        <v>7.5109252499871992E-4</v>
      </c>
      <c r="X220" s="54">
        <f t="shared" si="42"/>
        <v>237</v>
      </c>
      <c r="Y220" s="20"/>
      <c r="Z220" s="47">
        <f>AVERAGE('Data Sheet'!BK219:BO219)</f>
        <v>1648.1726158278427</v>
      </c>
      <c r="AA220" s="48">
        <f t="shared" si="43"/>
        <v>222</v>
      </c>
      <c r="AB220" s="5"/>
      <c r="AC220" s="53">
        <f>('Data Sheet'!BZ219/'Data Sheet'!BV219)^(1/5)-1</f>
        <v>2.4595605886691851E-2</v>
      </c>
      <c r="AD220" s="54">
        <f t="shared" si="44"/>
        <v>208</v>
      </c>
      <c r="AE220" s="64"/>
      <c r="AF220" s="47">
        <f>'Data Sheet'!BZ219</f>
        <v>44458</v>
      </c>
      <c r="AG220" s="48">
        <f t="shared" si="45"/>
        <v>238</v>
      </c>
      <c r="AH220" s="9"/>
      <c r="AI220" s="68">
        <f>AVERAGE('Helper Sheet'!C218:L218)</f>
        <v>22.460000000000004</v>
      </c>
      <c r="AJ220" s="9">
        <f t="shared" si="46"/>
        <v>263</v>
      </c>
      <c r="AK220" s="71">
        <f t="shared" si="47"/>
        <v>254</v>
      </c>
      <c r="AL220" s="7"/>
      <c r="AN220" s="7"/>
      <c r="AO220" s="7"/>
      <c r="AP220" s="13"/>
    </row>
    <row r="221" spans="2:42" x14ac:dyDescent="0.25">
      <c r="B221" t="s">
        <v>232</v>
      </c>
      <c r="C221" s="9" t="s">
        <v>463</v>
      </c>
      <c r="E221" s="47">
        <f>AVERAGE('Data Sheet'!O220:S220)</f>
        <v>288985269.19999999</v>
      </c>
      <c r="F221" s="48">
        <f t="shared" si="36"/>
        <v>292</v>
      </c>
      <c r="G221" s="5"/>
      <c r="H221" s="53">
        <f>('Data Sheet'!S220/'Data Sheet'!O220)^(1/5)-1</f>
        <v>5.3655883326310994E-2</v>
      </c>
      <c r="I221" s="54">
        <f t="shared" si="37"/>
        <v>258</v>
      </c>
      <c r="J221" s="20"/>
      <c r="K221" s="53">
        <f>('Data Sheet'!N220/'Data Sheet'!E220)^(1/10)-1</f>
        <v>3.6950826255154334E-2</v>
      </c>
      <c r="L221" s="54">
        <f t="shared" si="38"/>
        <v>229</v>
      </c>
      <c r="M221" s="20"/>
      <c r="N221" s="53">
        <f>('Data Sheet'!AI220/'Data Sheet'!AE220)^(1/5)-1</f>
        <v>4.2685274170840337E-2</v>
      </c>
      <c r="O221" s="58">
        <f t="shared" si="39"/>
        <v>285</v>
      </c>
      <c r="P221" s="8"/>
      <c r="Q221" s="53">
        <f>('Data Sheet'!AT220/'Data Sheet'!AP220)^(1/5)-1</f>
        <v>3.4958248593635055E-3</v>
      </c>
      <c r="R221" s="54">
        <f t="shared" si="40"/>
        <v>74</v>
      </c>
      <c r="S221" s="20"/>
      <c r="T221" s="62">
        <f>AVERAGE('Data Sheet'!AZ220:BD220)</f>
        <v>140912.20000000001</v>
      </c>
      <c r="U221" s="66">
        <f t="shared" si="41"/>
        <v>283</v>
      </c>
      <c r="V221" s="21"/>
      <c r="W221" s="53">
        <f>('Data Sheet'!BD220/'Data Sheet'!AZ220)^(1/5)-1</f>
        <v>5.0305895743805173E-3</v>
      </c>
      <c r="X221" s="54">
        <f t="shared" si="42"/>
        <v>152</v>
      </c>
      <c r="Y221" s="20"/>
      <c r="Z221" s="47">
        <f>AVERAGE('Data Sheet'!BK220:BO220)</f>
        <v>1502.6833038791101</v>
      </c>
      <c r="AA221" s="48">
        <f t="shared" si="43"/>
        <v>261</v>
      </c>
      <c r="AB221" s="5"/>
      <c r="AC221" s="53">
        <f>('Data Sheet'!BZ220/'Data Sheet'!BV220)^(1/5)-1</f>
        <v>2.3576066319092037E-2</v>
      </c>
      <c r="AD221" s="54">
        <f t="shared" si="44"/>
        <v>242</v>
      </c>
      <c r="AE221" s="64"/>
      <c r="AF221" s="47">
        <f>'Data Sheet'!BZ220</f>
        <v>37452</v>
      </c>
      <c r="AG221" s="48">
        <f t="shared" si="45"/>
        <v>342</v>
      </c>
      <c r="AH221" s="9"/>
      <c r="AI221" s="68">
        <f>AVERAGE('Helper Sheet'!C219:L219)</f>
        <v>22.274999999999999</v>
      </c>
      <c r="AJ221" s="9">
        <f t="shared" si="46"/>
        <v>259</v>
      </c>
      <c r="AK221" s="71">
        <f t="shared" si="47"/>
        <v>251</v>
      </c>
      <c r="AL221" s="7"/>
      <c r="AN221" s="7"/>
      <c r="AO221" s="7"/>
      <c r="AP221" s="13"/>
    </row>
    <row r="222" spans="2:42" x14ac:dyDescent="0.25">
      <c r="B222" t="s">
        <v>233</v>
      </c>
      <c r="C222" s="9" t="s">
        <v>457</v>
      </c>
      <c r="E222" s="47">
        <f>AVERAGE('Data Sheet'!O221:S221)</f>
        <v>348422508.19999999</v>
      </c>
      <c r="F222" s="48">
        <f t="shared" si="36"/>
        <v>272</v>
      </c>
      <c r="G222" s="5"/>
      <c r="H222" s="53">
        <f>('Data Sheet'!S221/'Data Sheet'!O221)^(1/5)-1</f>
        <v>6.2841054124136653E-2</v>
      </c>
      <c r="I222" s="54">
        <f t="shared" si="37"/>
        <v>150</v>
      </c>
      <c r="J222" s="20"/>
      <c r="K222" s="53">
        <f>('Data Sheet'!N221/'Data Sheet'!E221)^(1/10)-1</f>
        <v>2.2000325643027896E-2</v>
      </c>
      <c r="L222" s="54">
        <f t="shared" si="38"/>
        <v>264</v>
      </c>
      <c r="M222" s="20"/>
      <c r="N222" s="53">
        <f>('Data Sheet'!AI221/'Data Sheet'!AE221)^(1/5)-1</f>
        <v>5.1953971504901775E-2</v>
      </c>
      <c r="O222" s="58">
        <f t="shared" si="39"/>
        <v>147</v>
      </c>
      <c r="P222" s="8"/>
      <c r="Q222" s="53">
        <f>('Data Sheet'!AT221/'Data Sheet'!AP221)^(1/5)-1</f>
        <v>2.3757808817914672E-4</v>
      </c>
      <c r="R222" s="54">
        <f t="shared" si="40"/>
        <v>106</v>
      </c>
      <c r="S222" s="20"/>
      <c r="T222" s="62">
        <f>AVERAGE('Data Sheet'!AZ221:BD221)</f>
        <v>125612.4</v>
      </c>
      <c r="U222" s="66">
        <f t="shared" si="41"/>
        <v>304</v>
      </c>
      <c r="V222" s="21"/>
      <c r="W222" s="53">
        <f>('Data Sheet'!BD221/'Data Sheet'!AZ221)^(1/5)-1</f>
        <v>1.2274834646714972E-2</v>
      </c>
      <c r="X222" s="54">
        <f t="shared" si="42"/>
        <v>54</v>
      </c>
      <c r="Y222" s="20"/>
      <c r="Z222" s="47">
        <f>AVERAGE('Data Sheet'!BK221:BO221)</f>
        <v>1785.3949088755403</v>
      </c>
      <c r="AA222" s="48">
        <f t="shared" si="43"/>
        <v>190</v>
      </c>
      <c r="AB222" s="5"/>
      <c r="AC222" s="53">
        <f>('Data Sheet'!BZ221/'Data Sheet'!BV221)^(1/5)-1</f>
        <v>3.3892811744022922E-2</v>
      </c>
      <c r="AD222" s="54">
        <f t="shared" si="44"/>
        <v>32</v>
      </c>
      <c r="AE222" s="64"/>
      <c r="AF222" s="47">
        <f>'Data Sheet'!BZ221</f>
        <v>54505</v>
      </c>
      <c r="AG222" s="48">
        <f t="shared" si="45"/>
        <v>79</v>
      </c>
      <c r="AH222" s="9"/>
      <c r="AI222" s="68">
        <f>AVERAGE('Helper Sheet'!C220:L220)</f>
        <v>17.139999999999997</v>
      </c>
      <c r="AJ222" s="9">
        <f t="shared" si="46"/>
        <v>164</v>
      </c>
      <c r="AK222" s="71">
        <f t="shared" si="47"/>
        <v>158</v>
      </c>
      <c r="AL222" s="7"/>
      <c r="AN222" s="7"/>
      <c r="AO222" s="7"/>
      <c r="AP222" s="13"/>
    </row>
    <row r="223" spans="2:42" x14ac:dyDescent="0.25">
      <c r="B223" t="s">
        <v>234</v>
      </c>
      <c r="C223" s="9" t="s">
        <v>510</v>
      </c>
      <c r="E223" s="47">
        <f>AVERAGE('Data Sheet'!O222:S222)</f>
        <v>173470455.19999999</v>
      </c>
      <c r="F223" s="48">
        <f t="shared" si="36"/>
        <v>332</v>
      </c>
      <c r="G223" s="5"/>
      <c r="H223" s="53">
        <f>('Data Sheet'!S222/'Data Sheet'!O222)^(1/5)-1</f>
        <v>4.6913091495025094E-2</v>
      </c>
      <c r="I223" s="54">
        <f t="shared" si="37"/>
        <v>322</v>
      </c>
      <c r="J223" s="20"/>
      <c r="K223" s="53">
        <f>('Data Sheet'!N222/'Data Sheet'!E222)^(1/10)-1</f>
        <v>7.5634091796846548E-2</v>
      </c>
      <c r="L223" s="54">
        <f t="shared" si="38"/>
        <v>132</v>
      </c>
      <c r="M223" s="20"/>
      <c r="N223" s="53">
        <f>('Data Sheet'!AI222/'Data Sheet'!AE222)^(1/5)-1</f>
        <v>3.3899083063748892E-2</v>
      </c>
      <c r="O223" s="58">
        <f t="shared" si="39"/>
        <v>343</v>
      </c>
      <c r="P223" s="8"/>
      <c r="Q223" s="53">
        <f>('Data Sheet'!AT222/'Data Sheet'!AP222)^(1/5)-1</f>
        <v>-1.4536439992493655E-2</v>
      </c>
      <c r="R223" s="54">
        <f t="shared" si="40"/>
        <v>299</v>
      </c>
      <c r="S223" s="20"/>
      <c r="T223" s="62">
        <f>AVERAGE('Data Sheet'!AZ222:BD222)</f>
        <v>115020.4</v>
      </c>
      <c r="U223" s="66">
        <f t="shared" si="41"/>
        <v>319</v>
      </c>
      <c r="V223" s="21"/>
      <c r="W223" s="53">
        <f>('Data Sheet'!BD222/'Data Sheet'!AZ222)^(1/5)-1</f>
        <v>-2.8354908078594976E-3</v>
      </c>
      <c r="X223" s="54">
        <f t="shared" si="42"/>
        <v>314</v>
      </c>
      <c r="Y223" s="20"/>
      <c r="Z223" s="47">
        <f>AVERAGE('Data Sheet'!BK222:BO222)</f>
        <v>1494.638165412211</v>
      </c>
      <c r="AA223" s="48">
        <f t="shared" si="43"/>
        <v>263</v>
      </c>
      <c r="AB223" s="5"/>
      <c r="AC223" s="53">
        <f>('Data Sheet'!BZ222/'Data Sheet'!BV222)^(1/5)-1</f>
        <v>2.3615541441043719E-2</v>
      </c>
      <c r="AD223" s="54">
        <f t="shared" si="44"/>
        <v>240</v>
      </c>
      <c r="AE223" s="64"/>
      <c r="AF223" s="47">
        <f>'Data Sheet'!BZ222</f>
        <v>38129</v>
      </c>
      <c r="AG223" s="48">
        <f t="shared" si="45"/>
        <v>336</v>
      </c>
      <c r="AH223" s="9"/>
      <c r="AI223" s="68">
        <f>AVERAGE('Helper Sheet'!C221:L221)</f>
        <v>30.305</v>
      </c>
      <c r="AJ223" s="9">
        <f t="shared" si="46"/>
        <v>347</v>
      </c>
      <c r="AK223" s="71">
        <f t="shared" si="47"/>
        <v>337</v>
      </c>
      <c r="AL223" s="7"/>
      <c r="AN223" s="7"/>
      <c r="AO223" s="7"/>
      <c r="AP223" s="13"/>
    </row>
    <row r="224" spans="2:42" x14ac:dyDescent="0.25">
      <c r="B224" t="s">
        <v>235</v>
      </c>
      <c r="C224" s="9" t="s">
        <v>500</v>
      </c>
      <c r="E224" s="47">
        <f>AVERAGE('Data Sheet'!O223:S223)</f>
        <v>240517694.19999999</v>
      </c>
      <c r="F224" s="48">
        <f t="shared" si="36"/>
        <v>308</v>
      </c>
      <c r="G224" s="5"/>
      <c r="H224" s="53">
        <f>('Data Sheet'!S223/'Data Sheet'!O223)^(1/5)-1</f>
        <v>4.5730457942616765E-2</v>
      </c>
      <c r="I224" s="54">
        <f t="shared" si="37"/>
        <v>329</v>
      </c>
      <c r="J224" s="20"/>
      <c r="K224" s="53">
        <f>('Data Sheet'!N223/'Data Sheet'!E223)^(1/10)-1</f>
        <v>5.7739443381426891E-2</v>
      </c>
      <c r="L224" s="54">
        <f t="shared" si="38"/>
        <v>175</v>
      </c>
      <c r="M224" s="20"/>
      <c r="N224" s="53">
        <f>('Data Sheet'!AI223/'Data Sheet'!AE223)^(1/5)-1</f>
        <v>4.1421367929892261E-2</v>
      </c>
      <c r="O224" s="58">
        <f t="shared" si="39"/>
        <v>300</v>
      </c>
      <c r="P224" s="8"/>
      <c r="Q224" s="53">
        <f>('Data Sheet'!AT223/'Data Sheet'!AP223)^(1/5)-1</f>
        <v>-1.9446623452448075E-2</v>
      </c>
      <c r="R224" s="54">
        <f t="shared" si="40"/>
        <v>329</v>
      </c>
      <c r="S224" s="20"/>
      <c r="T224" s="62">
        <f>AVERAGE('Data Sheet'!AZ223:BD223)</f>
        <v>173296.8</v>
      </c>
      <c r="U224" s="66">
        <f t="shared" si="41"/>
        <v>237</v>
      </c>
      <c r="V224" s="21"/>
      <c r="W224" s="53">
        <f>('Data Sheet'!BD223/'Data Sheet'!AZ223)^(1/5)-1</f>
        <v>1.2944345832404114E-3</v>
      </c>
      <c r="X224" s="54">
        <f t="shared" si="42"/>
        <v>232</v>
      </c>
      <c r="Y224" s="20"/>
      <c r="Z224" s="47">
        <f>AVERAGE('Data Sheet'!BK223:BO223)</f>
        <v>1375.9488780271747</v>
      </c>
      <c r="AA224" s="48">
        <f t="shared" si="43"/>
        <v>282</v>
      </c>
      <c r="AB224" s="5"/>
      <c r="AC224" s="53">
        <f>('Data Sheet'!BZ223/'Data Sheet'!BV223)^(1/5)-1</f>
        <v>2.4546126137752644E-2</v>
      </c>
      <c r="AD224" s="54">
        <f t="shared" si="44"/>
        <v>211</v>
      </c>
      <c r="AE224" s="64"/>
      <c r="AF224" s="47">
        <f>'Data Sheet'!BZ223</f>
        <v>39637</v>
      </c>
      <c r="AG224" s="48">
        <f t="shared" si="45"/>
        <v>321</v>
      </c>
      <c r="AH224" s="9"/>
      <c r="AI224" s="68">
        <f>AVERAGE('Helper Sheet'!C222:L222)</f>
        <v>27.024999999999999</v>
      </c>
      <c r="AJ224" s="9">
        <f t="shared" si="46"/>
        <v>317</v>
      </c>
      <c r="AK224" s="71">
        <f t="shared" si="47"/>
        <v>308</v>
      </c>
      <c r="AL224" s="7"/>
      <c r="AN224" s="7"/>
      <c r="AO224" s="7"/>
      <c r="AP224" s="13"/>
    </row>
    <row r="225" spans="2:42" x14ac:dyDescent="0.25">
      <c r="B225" t="s">
        <v>236</v>
      </c>
      <c r="C225" s="9" t="s">
        <v>448</v>
      </c>
      <c r="E225" s="47">
        <f>AVERAGE('Data Sheet'!O224:S224)</f>
        <v>1711989820.8</v>
      </c>
      <c r="F225" s="48">
        <f t="shared" si="36"/>
        <v>88</v>
      </c>
      <c r="G225" s="5"/>
      <c r="H225" s="53">
        <f>('Data Sheet'!S224/'Data Sheet'!O224)^(1/5)-1</f>
        <v>6.7015986801794769E-2</v>
      </c>
      <c r="I225" s="54">
        <f t="shared" si="37"/>
        <v>94</v>
      </c>
      <c r="J225" s="20"/>
      <c r="K225" s="53">
        <f>('Data Sheet'!N224/'Data Sheet'!E224)^(1/10)-1</f>
        <v>9.26760225267802E-2</v>
      </c>
      <c r="L225" s="54">
        <f t="shared" si="38"/>
        <v>90</v>
      </c>
      <c r="M225" s="20"/>
      <c r="N225" s="53">
        <f>('Data Sheet'!AI224/'Data Sheet'!AE224)^(1/5)-1</f>
        <v>5.8664270103082394E-2</v>
      </c>
      <c r="O225" s="58">
        <f t="shared" si="39"/>
        <v>80</v>
      </c>
      <c r="P225" s="8"/>
      <c r="Q225" s="53">
        <f>('Data Sheet'!AT224/'Data Sheet'!AP224)^(1/5)-1</f>
        <v>-1.1942502542143796E-3</v>
      </c>
      <c r="R225" s="54">
        <f t="shared" si="40"/>
        <v>128</v>
      </c>
      <c r="S225" s="20"/>
      <c r="T225" s="62">
        <f>AVERAGE('Data Sheet'!AZ224:BD224)</f>
        <v>463987</v>
      </c>
      <c r="U225" s="66">
        <f t="shared" si="41"/>
        <v>112</v>
      </c>
      <c r="V225" s="21"/>
      <c r="W225" s="53">
        <f>('Data Sheet'!BD224/'Data Sheet'!AZ224)^(1/5)-1</f>
        <v>2.8770794266582467E-2</v>
      </c>
      <c r="X225" s="54">
        <f t="shared" si="42"/>
        <v>1</v>
      </c>
      <c r="Y225" s="20"/>
      <c r="Z225" s="47">
        <f>AVERAGE('Data Sheet'!BK224:BO224)</f>
        <v>2767.8448175715394</v>
      </c>
      <c r="AA225" s="48">
        <f t="shared" si="43"/>
        <v>69</v>
      </c>
      <c r="AB225" s="5"/>
      <c r="AC225" s="53">
        <f>('Data Sheet'!BZ224/'Data Sheet'!BV224)^(1/5)-1</f>
        <v>2.6627500120763425E-2</v>
      </c>
      <c r="AD225" s="54">
        <f t="shared" si="44"/>
        <v>148</v>
      </c>
      <c r="AE225" s="64"/>
      <c r="AF225" s="47">
        <f>'Data Sheet'!BZ224</f>
        <v>40494</v>
      </c>
      <c r="AG225" s="48">
        <f t="shared" si="45"/>
        <v>307</v>
      </c>
      <c r="AH225" s="9"/>
      <c r="AI225" s="68">
        <f>AVERAGE('Helper Sheet'!C223:L223)</f>
        <v>9.4400000000000013</v>
      </c>
      <c r="AJ225" s="9">
        <f t="shared" si="46"/>
        <v>44</v>
      </c>
      <c r="AK225" s="71">
        <f t="shared" si="47"/>
        <v>43</v>
      </c>
      <c r="AL225" s="7"/>
      <c r="AN225" s="7"/>
      <c r="AO225" s="7"/>
      <c r="AP225" s="13"/>
    </row>
    <row r="226" spans="2:42" x14ac:dyDescent="0.25">
      <c r="B226" t="s">
        <v>237</v>
      </c>
      <c r="C226" s="9" t="s">
        <v>462</v>
      </c>
      <c r="E226" s="47">
        <f>AVERAGE('Data Sheet'!O225:S225)</f>
        <v>642524906.60000002</v>
      </c>
      <c r="F226" s="48">
        <f t="shared" si="36"/>
        <v>192</v>
      </c>
      <c r="G226" s="5"/>
      <c r="H226" s="53">
        <f>('Data Sheet'!S225/'Data Sheet'!O225)^(1/5)-1</f>
        <v>6.2252105192913687E-2</v>
      </c>
      <c r="I226" s="54">
        <f t="shared" si="37"/>
        <v>158</v>
      </c>
      <c r="J226" s="20"/>
      <c r="K226" s="53">
        <f>('Data Sheet'!N225/'Data Sheet'!E225)^(1/10)-1</f>
        <v>9.4698768278649981E-2</v>
      </c>
      <c r="L226" s="54">
        <f t="shared" si="38"/>
        <v>82</v>
      </c>
      <c r="M226" s="20"/>
      <c r="N226" s="53">
        <f>('Data Sheet'!AI225/'Data Sheet'!AE225)^(1/5)-1</f>
        <v>4.8212727009199208E-2</v>
      </c>
      <c r="O226" s="58">
        <f t="shared" si="39"/>
        <v>205</v>
      </c>
      <c r="P226" s="8"/>
      <c r="Q226" s="53">
        <f>('Data Sheet'!AT225/'Data Sheet'!AP225)^(1/5)-1</f>
        <v>-3.2279410130605646E-3</v>
      </c>
      <c r="R226" s="54">
        <f t="shared" si="40"/>
        <v>158</v>
      </c>
      <c r="S226" s="20"/>
      <c r="T226" s="62">
        <f>AVERAGE('Data Sheet'!AZ225:BD225)</f>
        <v>139622.6</v>
      </c>
      <c r="U226" s="66">
        <f t="shared" si="41"/>
        <v>286</v>
      </c>
      <c r="V226" s="21"/>
      <c r="W226" s="53">
        <f>('Data Sheet'!BD225/'Data Sheet'!AZ225)^(1/5)-1</f>
        <v>-4.4667538077731717E-3</v>
      </c>
      <c r="X226" s="54">
        <f t="shared" si="42"/>
        <v>324</v>
      </c>
      <c r="Y226" s="20"/>
      <c r="Z226" s="47">
        <f>AVERAGE('Data Sheet'!BK225:BO225)</f>
        <v>3439.7335445675526</v>
      </c>
      <c r="AA226" s="48">
        <f t="shared" si="43"/>
        <v>34</v>
      </c>
      <c r="AB226" s="5"/>
      <c r="AC226" s="53">
        <f>('Data Sheet'!BZ225/'Data Sheet'!BV225)^(1/5)-1</f>
        <v>3.1957593520242078E-2</v>
      </c>
      <c r="AD226" s="54">
        <f t="shared" si="44"/>
        <v>43</v>
      </c>
      <c r="AE226" s="64"/>
      <c r="AF226" s="47">
        <f>'Data Sheet'!BZ225</f>
        <v>75717</v>
      </c>
      <c r="AG226" s="48">
        <f t="shared" si="45"/>
        <v>12</v>
      </c>
      <c r="AH226" s="9"/>
      <c r="AI226" s="68">
        <f>AVERAGE('Helper Sheet'!C224:L224)</f>
        <v>20.119999999999997</v>
      </c>
      <c r="AJ226" s="9">
        <f t="shared" si="46"/>
        <v>222</v>
      </c>
      <c r="AK226" s="71">
        <f t="shared" si="47"/>
        <v>214</v>
      </c>
      <c r="AL226" s="7"/>
      <c r="AN226" s="7"/>
      <c r="AO226" s="7"/>
      <c r="AP226" s="13"/>
    </row>
    <row r="227" spans="2:42" x14ac:dyDescent="0.25">
      <c r="B227" t="s">
        <v>238</v>
      </c>
      <c r="C227" s="9" t="s">
        <v>451</v>
      </c>
      <c r="E227" s="47">
        <f>AVERAGE('Data Sheet'!O226:S226)</f>
        <v>1535537402.2</v>
      </c>
      <c r="F227" s="48">
        <f t="shared" si="36"/>
        <v>95</v>
      </c>
      <c r="G227" s="5"/>
      <c r="H227" s="53">
        <f>('Data Sheet'!S226/'Data Sheet'!O226)^(1/5)-1</f>
        <v>7.1543896026780684E-2</v>
      </c>
      <c r="I227" s="54">
        <f t="shared" si="37"/>
        <v>62</v>
      </c>
      <c r="J227" s="20"/>
      <c r="K227" s="53">
        <f>('Data Sheet'!N226/'Data Sheet'!E226)^(1/10)-1</f>
        <v>0.12829731443432069</v>
      </c>
      <c r="L227" s="54">
        <f t="shared" si="38"/>
        <v>38</v>
      </c>
      <c r="M227" s="20"/>
      <c r="N227" s="53">
        <f>('Data Sheet'!AI226/'Data Sheet'!AE226)^(1/5)-1</f>
        <v>5.5756079562323757E-2</v>
      </c>
      <c r="O227" s="58">
        <f t="shared" si="39"/>
        <v>105</v>
      </c>
      <c r="P227" s="8"/>
      <c r="Q227" s="53">
        <f>('Data Sheet'!AT226/'Data Sheet'!AP226)^(1/5)-1</f>
        <v>9.7625314637841409E-3</v>
      </c>
      <c r="R227" s="54">
        <f t="shared" si="40"/>
        <v>31</v>
      </c>
      <c r="S227" s="20"/>
      <c r="T227" s="62">
        <f>AVERAGE('Data Sheet'!AZ226:BD226)</f>
        <v>371453.4</v>
      </c>
      <c r="U227" s="66">
        <f t="shared" si="41"/>
        <v>142</v>
      </c>
      <c r="V227" s="21"/>
      <c r="W227" s="53">
        <f>('Data Sheet'!BD226/'Data Sheet'!AZ226)^(1/5)-1</f>
        <v>1.5710708348847691E-2</v>
      </c>
      <c r="X227" s="54">
        <f t="shared" si="42"/>
        <v>24</v>
      </c>
      <c r="Y227" s="20"/>
      <c r="Z227" s="47">
        <f>AVERAGE('Data Sheet'!BK226:BO226)</f>
        <v>2138.1590596324831</v>
      </c>
      <c r="AA227" s="48">
        <f t="shared" si="43"/>
        <v>139</v>
      </c>
      <c r="AB227" s="5"/>
      <c r="AC227" s="53">
        <f>('Data Sheet'!BZ226/'Data Sheet'!BV226)^(1/5)-1</f>
        <v>3.6286152388607773E-2</v>
      </c>
      <c r="AD227" s="54">
        <f t="shared" si="44"/>
        <v>17</v>
      </c>
      <c r="AE227" s="64"/>
      <c r="AF227" s="47">
        <f>'Data Sheet'!BZ226</f>
        <v>99382</v>
      </c>
      <c r="AG227" s="48">
        <f t="shared" si="45"/>
        <v>5</v>
      </c>
      <c r="AH227" s="9"/>
      <c r="AI227" s="68">
        <f>AVERAGE('Helper Sheet'!C225:L225)</f>
        <v>7.0400000000000009</v>
      </c>
      <c r="AJ227" s="9">
        <f t="shared" si="46"/>
        <v>25</v>
      </c>
      <c r="AK227" s="71">
        <f t="shared" si="47"/>
        <v>24</v>
      </c>
      <c r="AL227" s="7"/>
      <c r="AN227" s="7"/>
      <c r="AO227" s="7"/>
      <c r="AP227" s="13"/>
    </row>
    <row r="228" spans="2:42" x14ac:dyDescent="0.25">
      <c r="B228" t="s">
        <v>239</v>
      </c>
      <c r="C228" s="9" t="s">
        <v>463</v>
      </c>
      <c r="E228" s="47">
        <f>AVERAGE('Data Sheet'!O227:S227)</f>
        <v>9417520044</v>
      </c>
      <c r="F228" s="48">
        <f t="shared" si="36"/>
        <v>20</v>
      </c>
      <c r="G228" s="5"/>
      <c r="H228" s="53">
        <f>('Data Sheet'!S227/'Data Sheet'!O227)^(1/5)-1</f>
        <v>5.4617765472387836E-2</v>
      </c>
      <c r="I228" s="54">
        <f t="shared" si="37"/>
        <v>245</v>
      </c>
      <c r="J228" s="20"/>
      <c r="K228" s="53">
        <f>('Data Sheet'!N227/'Data Sheet'!E227)^(1/10)-1</f>
        <v>0.17011012300670214</v>
      </c>
      <c r="L228" s="54">
        <f t="shared" si="38"/>
        <v>8</v>
      </c>
      <c r="M228" s="20"/>
      <c r="N228" s="53">
        <f>('Data Sheet'!AI227/'Data Sheet'!AE227)^(1/5)-1</f>
        <v>6.2459475904106609E-2</v>
      </c>
      <c r="O228" s="58">
        <f t="shared" si="39"/>
        <v>64</v>
      </c>
      <c r="P228" s="8"/>
      <c r="Q228" s="53">
        <f>('Data Sheet'!AT227/'Data Sheet'!AP227)^(1/5)-1</f>
        <v>1.0934656393960518E-2</v>
      </c>
      <c r="R228" s="54">
        <f t="shared" si="40"/>
        <v>24</v>
      </c>
      <c r="S228" s="20"/>
      <c r="T228" s="62">
        <f>AVERAGE('Data Sheet'!AZ227:BD227)</f>
        <v>1871904.6</v>
      </c>
      <c r="U228" s="66">
        <f t="shared" si="41"/>
        <v>36</v>
      </c>
      <c r="V228" s="21"/>
      <c r="W228" s="53">
        <f>('Data Sheet'!BD227/'Data Sheet'!AZ227)^(1/5)-1</f>
        <v>1.39719050953937E-2</v>
      </c>
      <c r="X228" s="54">
        <f t="shared" si="42"/>
        <v>39</v>
      </c>
      <c r="Y228" s="20"/>
      <c r="Z228" s="47">
        <f>AVERAGE('Data Sheet'!BK227:BO227)</f>
        <v>4225.3718273168606</v>
      </c>
      <c r="AA228" s="48">
        <f t="shared" si="43"/>
        <v>14</v>
      </c>
      <c r="AB228" s="5"/>
      <c r="AC228" s="53">
        <f>('Data Sheet'!BZ227/'Data Sheet'!BV227)^(1/5)-1</f>
        <v>3.1891982147280729E-2</v>
      </c>
      <c r="AD228" s="54">
        <f t="shared" si="44"/>
        <v>44</v>
      </c>
      <c r="AE228" s="64"/>
      <c r="AF228" s="47">
        <f>'Data Sheet'!BZ227</f>
        <v>60680</v>
      </c>
      <c r="AG228" s="48">
        <f t="shared" si="45"/>
        <v>40</v>
      </c>
      <c r="AH228" s="9"/>
      <c r="AI228" s="68">
        <f>AVERAGE('Helper Sheet'!C226:L226)</f>
        <v>4.2350000000000012</v>
      </c>
      <c r="AJ228" s="9">
        <f t="shared" si="46"/>
        <v>3</v>
      </c>
      <c r="AK228" s="71">
        <f t="shared" si="47"/>
        <v>3</v>
      </c>
      <c r="AL228" s="7"/>
      <c r="AN228" s="7"/>
      <c r="AO228" s="7"/>
      <c r="AP228" s="13"/>
    </row>
    <row r="229" spans="2:42" x14ac:dyDescent="0.25">
      <c r="B229" t="s">
        <v>241</v>
      </c>
      <c r="C229" s="9" t="s">
        <v>515</v>
      </c>
      <c r="E229" s="47">
        <f>AVERAGE('Data Sheet'!O228:S228)</f>
        <v>1947421515.4000001</v>
      </c>
      <c r="F229" s="48">
        <f t="shared" si="36"/>
        <v>81</v>
      </c>
      <c r="G229" s="5"/>
      <c r="H229" s="53">
        <f>('Data Sheet'!S228/'Data Sheet'!O228)^(1/5)-1</f>
        <v>5.7271683575310428E-2</v>
      </c>
      <c r="I229" s="54">
        <f t="shared" si="37"/>
        <v>217</v>
      </c>
      <c r="J229" s="20"/>
      <c r="K229" s="53">
        <f>('Data Sheet'!N228/'Data Sheet'!E228)^(1/10)-1</f>
        <v>3.7813524676482357E-2</v>
      </c>
      <c r="L229" s="54">
        <f t="shared" si="38"/>
        <v>225</v>
      </c>
      <c r="M229" s="20"/>
      <c r="N229" s="53">
        <f>('Data Sheet'!AI228/'Data Sheet'!AE228)^(1/5)-1</f>
        <v>5.2813079322148848E-2</v>
      </c>
      <c r="O229" s="58">
        <f t="shared" si="39"/>
        <v>137</v>
      </c>
      <c r="P229" s="8"/>
      <c r="Q229" s="53">
        <f>('Data Sheet'!AT228/'Data Sheet'!AP228)^(1/5)-1</f>
        <v>-7.0212313291787565E-3</v>
      </c>
      <c r="R229" s="54">
        <f t="shared" si="40"/>
        <v>212</v>
      </c>
      <c r="S229" s="20"/>
      <c r="T229" s="62">
        <f>AVERAGE('Data Sheet'!AZ228:BD228)</f>
        <v>857512.6</v>
      </c>
      <c r="U229" s="66">
        <f t="shared" si="41"/>
        <v>63</v>
      </c>
      <c r="V229" s="21"/>
      <c r="W229" s="53">
        <f>('Data Sheet'!BD228/'Data Sheet'!AZ228)^(1/5)-1</f>
        <v>-1.2654839824460806E-3</v>
      </c>
      <c r="X229" s="54">
        <f t="shared" si="42"/>
        <v>284</v>
      </c>
      <c r="Y229" s="20"/>
      <c r="Z229" s="47">
        <f>AVERAGE('Data Sheet'!BK228:BO228)</f>
        <v>1420.8850079642602</v>
      </c>
      <c r="AA229" s="48">
        <f t="shared" si="43"/>
        <v>274</v>
      </c>
      <c r="AB229" s="5"/>
      <c r="AC229" s="53">
        <f>('Data Sheet'!BZ228/'Data Sheet'!BV228)^(1/5)-1</f>
        <v>2.1713575193436752E-2</v>
      </c>
      <c r="AD229" s="54">
        <f t="shared" si="44"/>
        <v>273</v>
      </c>
      <c r="AE229" s="64"/>
      <c r="AF229" s="47">
        <f>'Data Sheet'!BZ228</f>
        <v>57748</v>
      </c>
      <c r="AG229" s="48">
        <f t="shared" si="45"/>
        <v>59</v>
      </c>
      <c r="AH229" s="9"/>
      <c r="AI229" s="68">
        <f>AVERAGE('Helper Sheet'!C227:L227)</f>
        <v>17.259999999999998</v>
      </c>
      <c r="AJ229" s="9">
        <f t="shared" si="46"/>
        <v>165</v>
      </c>
      <c r="AK229" s="71">
        <f t="shared" si="47"/>
        <v>159</v>
      </c>
      <c r="AL229" s="7"/>
      <c r="AN229" s="7"/>
      <c r="AO229" s="7"/>
      <c r="AP229" s="13"/>
    </row>
    <row r="230" spans="2:42" x14ac:dyDescent="0.25">
      <c r="B230" t="s">
        <v>242</v>
      </c>
      <c r="C230" s="9" t="s">
        <v>496</v>
      </c>
      <c r="E230" s="47">
        <f>AVERAGE('Data Sheet'!O229:S229)</f>
        <v>3548474545.1999998</v>
      </c>
      <c r="F230" s="48">
        <f t="shared" si="36"/>
        <v>46</v>
      </c>
      <c r="G230" s="5"/>
      <c r="H230" s="53">
        <f>('Data Sheet'!S229/'Data Sheet'!O229)^(1/5)-1</f>
        <v>4.7210632328311908E-2</v>
      </c>
      <c r="I230" s="54">
        <f t="shared" si="37"/>
        <v>320</v>
      </c>
      <c r="J230" s="20"/>
      <c r="K230" s="53">
        <f>('Data Sheet'!N229/'Data Sheet'!E229)^(1/10)-1</f>
        <v>3.5052216712634809E-2</v>
      </c>
      <c r="L230" s="54">
        <f t="shared" si="38"/>
        <v>239</v>
      </c>
      <c r="M230" s="20"/>
      <c r="N230" s="53">
        <f>('Data Sheet'!AI229/'Data Sheet'!AE229)^(1/5)-1</f>
        <v>3.4188820142411647E-2</v>
      </c>
      <c r="O230" s="58">
        <f t="shared" si="39"/>
        <v>342</v>
      </c>
      <c r="P230" s="8"/>
      <c r="Q230" s="53">
        <f>('Data Sheet'!AT229/'Data Sheet'!AP229)^(1/5)-1</f>
        <v>-1.6054790940082664E-2</v>
      </c>
      <c r="R230" s="54">
        <f t="shared" si="40"/>
        <v>313</v>
      </c>
      <c r="S230" s="20"/>
      <c r="T230" s="62">
        <f>AVERAGE('Data Sheet'!AZ229:BD229)</f>
        <v>1267776.6000000001</v>
      </c>
      <c r="U230" s="66">
        <f t="shared" si="41"/>
        <v>45</v>
      </c>
      <c r="V230" s="21"/>
      <c r="W230" s="53">
        <f>('Data Sheet'!BD229/'Data Sheet'!AZ229)^(1/5)-1</f>
        <v>1.6211975778228638E-3</v>
      </c>
      <c r="X230" s="54">
        <f t="shared" si="42"/>
        <v>223</v>
      </c>
      <c r="Y230" s="20"/>
      <c r="Z230" s="47">
        <f>AVERAGE('Data Sheet'!BK229:BO229)</f>
        <v>2139.3813642167379</v>
      </c>
      <c r="AA230" s="48">
        <f t="shared" si="43"/>
        <v>138</v>
      </c>
      <c r="AB230" s="5"/>
      <c r="AC230" s="53">
        <f>('Data Sheet'!BZ229/'Data Sheet'!BV229)^(1/5)-1</f>
        <v>2.4102012298049091E-2</v>
      </c>
      <c r="AD230" s="54">
        <f t="shared" si="44"/>
        <v>226</v>
      </c>
      <c r="AE230" s="64"/>
      <c r="AF230" s="47">
        <f>'Data Sheet'!BZ229</f>
        <v>54363</v>
      </c>
      <c r="AG230" s="48">
        <f t="shared" si="45"/>
        <v>82</v>
      </c>
      <c r="AH230" s="9"/>
      <c r="AI230" s="68">
        <f>AVERAGE('Helper Sheet'!C228:L228)</f>
        <v>17.479999999999997</v>
      </c>
      <c r="AJ230" s="9">
        <f t="shared" si="46"/>
        <v>173</v>
      </c>
      <c r="AK230" s="71">
        <f t="shared" si="47"/>
        <v>166</v>
      </c>
      <c r="AL230" s="7"/>
      <c r="AN230" s="7"/>
      <c r="AO230" s="7"/>
      <c r="AP230" s="13"/>
    </row>
    <row r="231" spans="2:42" x14ac:dyDescent="0.25">
      <c r="B231" t="s">
        <v>554</v>
      </c>
      <c r="C231" s="9" t="s">
        <v>555</v>
      </c>
      <c r="E231" s="47">
        <f>AVERAGE('Data Sheet'!O230:S230)</f>
        <v>23941156076.200001</v>
      </c>
      <c r="F231" s="48">
        <f t="shared" si="36"/>
        <v>3</v>
      </c>
      <c r="G231" s="5"/>
      <c r="H231" s="53">
        <f>('Data Sheet'!S230/'Data Sheet'!O230)^(1/5)-1</f>
        <v>9.0264353655979512E-2</v>
      </c>
      <c r="I231" s="54">
        <f t="shared" si="37"/>
        <v>5</v>
      </c>
      <c r="J231" s="20"/>
      <c r="K231" s="53">
        <f>('Data Sheet'!N230/'Data Sheet'!E230)^(1/10)-1</f>
        <v>2.7739754290938778E-2</v>
      </c>
      <c r="L231" s="54">
        <f t="shared" si="38"/>
        <v>253</v>
      </c>
      <c r="M231" s="20"/>
      <c r="N231" s="53">
        <f>('Data Sheet'!AI230/'Data Sheet'!AE230)^(1/5)-1</f>
        <v>8.379346510627661E-2</v>
      </c>
      <c r="O231" s="58">
        <f t="shared" si="39"/>
        <v>8</v>
      </c>
      <c r="P231" s="8"/>
      <c r="Q231" s="53">
        <f>('Data Sheet'!AT230/'Data Sheet'!AP230)^(1/5)-1</f>
        <v>-1.2216005350637382E-2</v>
      </c>
      <c r="R231" s="54">
        <f t="shared" si="40"/>
        <v>276</v>
      </c>
      <c r="S231" s="20"/>
      <c r="T231" s="62">
        <f>AVERAGE('Data Sheet'!AZ230:BD230)</f>
        <v>19294235.800000001</v>
      </c>
      <c r="U231" s="66">
        <f t="shared" si="41"/>
        <v>1</v>
      </c>
      <c r="V231" s="21"/>
      <c r="W231" s="53">
        <f>('Data Sheet'!BD230/'Data Sheet'!AZ230)^(1/5)-1</f>
        <v>-1.0870476316332534E-3</v>
      </c>
      <c r="X231" s="54">
        <f t="shared" si="42"/>
        <v>280</v>
      </c>
      <c r="Y231" s="20"/>
      <c r="Z231" s="47">
        <f>AVERAGE('Data Sheet'!BK230:BO230)</f>
        <v>1700.4999271674387</v>
      </c>
      <c r="AA231" s="48">
        <f t="shared" si="43"/>
        <v>213</v>
      </c>
      <c r="AB231" s="5"/>
      <c r="AC231" s="53">
        <f>('Data Sheet'!BZ230/'Data Sheet'!BV230)^(1/5)-1</f>
        <v>3.8152408652292413E-2</v>
      </c>
      <c r="AD231" s="54">
        <f t="shared" si="44"/>
        <v>9</v>
      </c>
      <c r="AE231" s="64"/>
      <c r="AF231" s="47">
        <f>'Data Sheet'!BZ230</f>
        <v>79844</v>
      </c>
      <c r="AG231" s="48">
        <f t="shared" si="45"/>
        <v>8</v>
      </c>
      <c r="AH231" s="9"/>
      <c r="AI231" s="68">
        <f>AVERAGE('Helper Sheet'!C229:L229)</f>
        <v>12.285000000000002</v>
      </c>
      <c r="AJ231" s="9">
        <f t="shared" si="46"/>
        <v>83</v>
      </c>
      <c r="AK231" s="71">
        <f t="shared" si="47"/>
        <v>81</v>
      </c>
      <c r="AL231" s="7"/>
      <c r="AN231" s="7"/>
      <c r="AO231" s="7"/>
      <c r="AP231" s="13"/>
    </row>
    <row r="232" spans="2:42" x14ac:dyDescent="0.25">
      <c r="B232" t="s">
        <v>245</v>
      </c>
      <c r="C232" s="9" t="s">
        <v>500</v>
      </c>
      <c r="E232" s="47">
        <f>AVERAGE('Data Sheet'!O231:S231)</f>
        <v>189841079</v>
      </c>
      <c r="F232" s="48">
        <f t="shared" si="36"/>
        <v>324</v>
      </c>
      <c r="G232" s="5"/>
      <c r="H232" s="53">
        <f>('Data Sheet'!S231/'Data Sheet'!O231)^(1/5)-1</f>
        <v>3.500464178208107E-2</v>
      </c>
      <c r="I232" s="54">
        <f t="shared" si="37"/>
        <v>351</v>
      </c>
      <c r="J232" s="20"/>
      <c r="K232" s="53">
        <f>('Data Sheet'!N231/'Data Sheet'!E231)^(1/10)-1</f>
        <v>3.6094921533806001E-2</v>
      </c>
      <c r="L232" s="54">
        <f t="shared" si="38"/>
        <v>234</v>
      </c>
      <c r="M232" s="20"/>
      <c r="N232" s="53">
        <f>('Data Sheet'!AI231/'Data Sheet'!AE231)^(1/5)-1</f>
        <v>3.9470581137092564E-2</v>
      </c>
      <c r="O232" s="58">
        <f t="shared" si="39"/>
        <v>315</v>
      </c>
      <c r="P232" s="8"/>
      <c r="Q232" s="53">
        <f>('Data Sheet'!AT231/'Data Sheet'!AP231)^(1/5)-1</f>
        <v>-1.483632468944307E-2</v>
      </c>
      <c r="R232" s="54">
        <f t="shared" si="40"/>
        <v>302</v>
      </c>
      <c r="S232" s="20"/>
      <c r="T232" s="62">
        <f>AVERAGE('Data Sheet'!AZ231:BD231)</f>
        <v>154133.20000000001</v>
      </c>
      <c r="U232" s="66">
        <f t="shared" si="41"/>
        <v>259</v>
      </c>
      <c r="V232" s="21"/>
      <c r="W232" s="53">
        <f>('Data Sheet'!BD231/'Data Sheet'!AZ231)^(1/5)-1</f>
        <v>-2.1001185615191487E-3</v>
      </c>
      <c r="X232" s="54">
        <f t="shared" si="42"/>
        <v>298</v>
      </c>
      <c r="Y232" s="20"/>
      <c r="Z232" s="47">
        <f>AVERAGE('Data Sheet'!BK231:BO231)</f>
        <v>2720.8587259246997</v>
      </c>
      <c r="AA232" s="48">
        <f t="shared" si="43"/>
        <v>71</v>
      </c>
      <c r="AB232" s="5"/>
      <c r="AC232" s="53">
        <f>('Data Sheet'!BZ231/'Data Sheet'!BV231)^(1/5)-1</f>
        <v>2.5392227860686623E-2</v>
      </c>
      <c r="AD232" s="54">
        <f t="shared" si="44"/>
        <v>183</v>
      </c>
      <c r="AE232" s="64"/>
      <c r="AF232" s="47">
        <f>'Data Sheet'!BZ231</f>
        <v>48237</v>
      </c>
      <c r="AG232" s="48">
        <f t="shared" si="45"/>
        <v>165</v>
      </c>
      <c r="AH232" s="9"/>
      <c r="AI232" s="68">
        <f>AVERAGE('Helper Sheet'!C230:L230)</f>
        <v>27.125</v>
      </c>
      <c r="AJ232" s="9">
        <f t="shared" si="46"/>
        <v>319</v>
      </c>
      <c r="AK232" s="71">
        <f t="shared" si="47"/>
        <v>310</v>
      </c>
      <c r="AL232" s="7"/>
      <c r="AN232" s="7"/>
      <c r="AO232" s="7"/>
      <c r="AP232" s="13"/>
    </row>
    <row r="233" spans="2:42" x14ac:dyDescent="0.25">
      <c r="B233" t="s">
        <v>246</v>
      </c>
      <c r="C233" s="9" t="s">
        <v>515</v>
      </c>
      <c r="E233" s="47">
        <f>AVERAGE('Data Sheet'!O232:S232)</f>
        <v>748033281.60000002</v>
      </c>
      <c r="F233" s="48">
        <f t="shared" si="36"/>
        <v>170</v>
      </c>
      <c r="G233" s="5"/>
      <c r="H233" s="53">
        <f>('Data Sheet'!S232/'Data Sheet'!O232)^(1/5)-1</f>
        <v>4.5909083120961425E-2</v>
      </c>
      <c r="I233" s="54">
        <f t="shared" si="37"/>
        <v>328</v>
      </c>
      <c r="J233" s="20"/>
      <c r="K233" s="53">
        <f>('Data Sheet'!N232/'Data Sheet'!E232)^(1/10)-1</f>
        <v>0.12257260596091446</v>
      </c>
      <c r="L233" s="54">
        <f t="shared" si="38"/>
        <v>45</v>
      </c>
      <c r="M233" s="20"/>
      <c r="N233" s="53">
        <f>('Data Sheet'!AI232/'Data Sheet'!AE232)^(1/5)-1</f>
        <v>4.7054630668915687E-2</v>
      </c>
      <c r="O233" s="58">
        <f t="shared" si="39"/>
        <v>222</v>
      </c>
      <c r="P233" s="8"/>
      <c r="Q233" s="53">
        <f>('Data Sheet'!AT232/'Data Sheet'!AP232)^(1/5)-1</f>
        <v>-2.2779821168042558E-2</v>
      </c>
      <c r="R233" s="54">
        <f t="shared" si="40"/>
        <v>341</v>
      </c>
      <c r="S233" s="20"/>
      <c r="T233" s="62">
        <f>AVERAGE('Data Sheet'!AZ232:BD232)</f>
        <v>267389.8</v>
      </c>
      <c r="U233" s="66">
        <f t="shared" si="41"/>
        <v>178</v>
      </c>
      <c r="V233" s="21"/>
      <c r="W233" s="53">
        <f>('Data Sheet'!BD232/'Data Sheet'!AZ232)^(1/5)-1</f>
        <v>-3.3077211552459129E-3</v>
      </c>
      <c r="X233" s="54">
        <f t="shared" si="42"/>
        <v>317</v>
      </c>
      <c r="Y233" s="20"/>
      <c r="Z233" s="47">
        <f>AVERAGE('Data Sheet'!BK232:BO232)</f>
        <v>2488.7240510069651</v>
      </c>
      <c r="AA233" s="48">
        <f t="shared" si="43"/>
        <v>88</v>
      </c>
      <c r="AB233" s="5"/>
      <c r="AC233" s="53">
        <f>('Data Sheet'!BZ232/'Data Sheet'!BV232)^(1/5)-1</f>
        <v>2.101582080272868E-2</v>
      </c>
      <c r="AD233" s="54">
        <f t="shared" si="44"/>
        <v>289</v>
      </c>
      <c r="AE233" s="64"/>
      <c r="AF233" s="47">
        <f>'Data Sheet'!BZ232</f>
        <v>59717</v>
      </c>
      <c r="AG233" s="48">
        <f t="shared" si="45"/>
        <v>46</v>
      </c>
      <c r="AH233" s="9"/>
      <c r="AI233" s="68">
        <f>AVERAGE('Helper Sheet'!C231:L231)</f>
        <v>22.655000000000001</v>
      </c>
      <c r="AJ233" s="9">
        <f t="shared" si="46"/>
        <v>266</v>
      </c>
      <c r="AK233" s="71">
        <f t="shared" si="47"/>
        <v>257</v>
      </c>
      <c r="AL233" s="7"/>
      <c r="AN233" s="7"/>
      <c r="AO233" s="7"/>
      <c r="AP233" s="13"/>
    </row>
    <row r="234" spans="2:42" x14ac:dyDescent="0.25">
      <c r="B234" t="s">
        <v>248</v>
      </c>
      <c r="C234" s="9" t="s">
        <v>451</v>
      </c>
      <c r="E234" s="47">
        <f>AVERAGE('Data Sheet'!O233:S233)</f>
        <v>687066182</v>
      </c>
      <c r="F234" s="48">
        <f t="shared" si="36"/>
        <v>181</v>
      </c>
      <c r="G234" s="5"/>
      <c r="H234" s="53">
        <f>('Data Sheet'!S233/'Data Sheet'!O233)^(1/5)-1</f>
        <v>5.8919129523517189E-2</v>
      </c>
      <c r="I234" s="54">
        <f t="shared" si="37"/>
        <v>195</v>
      </c>
      <c r="J234" s="20"/>
      <c r="K234" s="53">
        <f>('Data Sheet'!N233/'Data Sheet'!E233)^(1/10)-1</f>
        <v>0.10667339775486662</v>
      </c>
      <c r="L234" s="54">
        <f t="shared" si="38"/>
        <v>64</v>
      </c>
      <c r="M234" s="20"/>
      <c r="N234" s="53">
        <f>('Data Sheet'!AI233/'Data Sheet'!AE233)^(1/5)-1</f>
        <v>4.7282932396882638E-2</v>
      </c>
      <c r="O234" s="58">
        <f t="shared" si="39"/>
        <v>215</v>
      </c>
      <c r="P234" s="8"/>
      <c r="Q234" s="53">
        <f>('Data Sheet'!AT233/'Data Sheet'!AP233)^(1/5)-1</f>
        <v>1.2112773950030853E-2</v>
      </c>
      <c r="R234" s="54">
        <f t="shared" si="40"/>
        <v>19</v>
      </c>
      <c r="S234" s="20"/>
      <c r="T234" s="62">
        <f>AVERAGE('Data Sheet'!AZ233:BD233)</f>
        <v>353526.2</v>
      </c>
      <c r="U234" s="66">
        <f t="shared" si="41"/>
        <v>147</v>
      </c>
      <c r="V234" s="21"/>
      <c r="W234" s="53">
        <f>('Data Sheet'!BD233/'Data Sheet'!AZ233)^(1/5)-1</f>
        <v>1.3315803851650987E-2</v>
      </c>
      <c r="X234" s="54">
        <f t="shared" si="42"/>
        <v>44</v>
      </c>
      <c r="Y234" s="20"/>
      <c r="Z234" s="47">
        <f>AVERAGE('Data Sheet'!BK233:BO233)</f>
        <v>1027.6015758779472</v>
      </c>
      <c r="AA234" s="48">
        <f t="shared" si="43"/>
        <v>328</v>
      </c>
      <c r="AB234" s="5"/>
      <c r="AC234" s="53">
        <f>('Data Sheet'!BZ233/'Data Sheet'!BV233)^(1/5)-1</f>
        <v>2.654807222902722E-2</v>
      </c>
      <c r="AD234" s="54">
        <f t="shared" si="44"/>
        <v>149</v>
      </c>
      <c r="AE234" s="64"/>
      <c r="AF234" s="47">
        <f>'Data Sheet'!BZ233</f>
        <v>38293</v>
      </c>
      <c r="AG234" s="48">
        <f t="shared" si="45"/>
        <v>334</v>
      </c>
      <c r="AH234" s="9"/>
      <c r="AI234" s="68">
        <f>AVERAGE('Helper Sheet'!C232:L232)</f>
        <v>13.245000000000001</v>
      </c>
      <c r="AJ234" s="9">
        <f t="shared" si="46"/>
        <v>95</v>
      </c>
      <c r="AK234" s="71">
        <f t="shared" si="47"/>
        <v>93</v>
      </c>
      <c r="AL234" s="7"/>
      <c r="AN234" s="7"/>
      <c r="AO234" s="7"/>
      <c r="AP234" s="13"/>
    </row>
    <row r="235" spans="2:42" x14ac:dyDescent="0.25">
      <c r="B235" t="s">
        <v>249</v>
      </c>
      <c r="C235" s="9" t="s">
        <v>502</v>
      </c>
      <c r="E235" s="47">
        <f>AVERAGE('Data Sheet'!O234:S234)</f>
        <v>327681520</v>
      </c>
      <c r="F235" s="48">
        <f t="shared" si="36"/>
        <v>279</v>
      </c>
      <c r="G235" s="5"/>
      <c r="H235" s="53">
        <f>('Data Sheet'!S234/'Data Sheet'!O234)^(1/5)-1</f>
        <v>5.3043551982546955E-2</v>
      </c>
      <c r="I235" s="54">
        <f t="shared" si="37"/>
        <v>265</v>
      </c>
      <c r="J235" s="20"/>
      <c r="K235" s="53">
        <f>('Data Sheet'!N234/'Data Sheet'!E234)^(1/10)-1</f>
        <v>4.8940778933820317E-2</v>
      </c>
      <c r="L235" s="54">
        <f t="shared" si="38"/>
        <v>196</v>
      </c>
      <c r="M235" s="20"/>
      <c r="N235" s="53">
        <f>('Data Sheet'!AI234/'Data Sheet'!AE234)^(1/5)-1</f>
        <v>4.4027646633747253E-2</v>
      </c>
      <c r="O235" s="58">
        <f t="shared" si="39"/>
        <v>270</v>
      </c>
      <c r="P235" s="8"/>
      <c r="Q235" s="53">
        <f>('Data Sheet'!AT234/'Data Sheet'!AP234)^(1/5)-1</f>
        <v>-2.7671120341416611E-2</v>
      </c>
      <c r="R235" s="54">
        <f t="shared" si="40"/>
        <v>347</v>
      </c>
      <c r="S235" s="20"/>
      <c r="T235" s="62">
        <f>AVERAGE('Data Sheet'!AZ234:BD234)</f>
        <v>93085.8</v>
      </c>
      <c r="U235" s="66">
        <f t="shared" si="41"/>
        <v>340</v>
      </c>
      <c r="V235" s="21"/>
      <c r="W235" s="53">
        <f>('Data Sheet'!BD234/'Data Sheet'!AZ234)^(1/5)-1</f>
        <v>-4.5462469281416507E-3</v>
      </c>
      <c r="X235" s="54">
        <f t="shared" si="42"/>
        <v>326</v>
      </c>
      <c r="Y235" s="20"/>
      <c r="Z235" s="47">
        <f>AVERAGE('Data Sheet'!BK234:BO234)</f>
        <v>2778.5712451321224</v>
      </c>
      <c r="AA235" s="48">
        <f t="shared" si="43"/>
        <v>68</v>
      </c>
      <c r="AB235" s="5"/>
      <c r="AC235" s="53">
        <f>('Data Sheet'!BZ234/'Data Sheet'!BV234)^(1/5)-1</f>
        <v>3.0231983627267756E-2</v>
      </c>
      <c r="AD235" s="54">
        <f t="shared" si="44"/>
        <v>72</v>
      </c>
      <c r="AE235" s="64"/>
      <c r="AF235" s="47">
        <f>'Data Sheet'!BZ234</f>
        <v>62734</v>
      </c>
      <c r="AG235" s="48">
        <f t="shared" si="45"/>
        <v>32</v>
      </c>
      <c r="AH235" s="9"/>
      <c r="AI235" s="68">
        <f>AVERAGE('Helper Sheet'!C233:L233)</f>
        <v>27.225000000000005</v>
      </c>
      <c r="AJ235" s="9">
        <f t="shared" si="46"/>
        <v>321</v>
      </c>
      <c r="AK235" s="71">
        <f t="shared" si="47"/>
        <v>312</v>
      </c>
      <c r="AL235" s="7"/>
      <c r="AN235" s="7"/>
      <c r="AO235" s="7"/>
      <c r="AP235" s="13"/>
    </row>
    <row r="236" spans="2:42" x14ac:dyDescent="0.25">
      <c r="B236" t="s">
        <v>250</v>
      </c>
      <c r="C236" s="9" t="s">
        <v>445</v>
      </c>
      <c r="E236" s="47">
        <f>AVERAGE('Data Sheet'!O235:S235)</f>
        <v>615586144.60000002</v>
      </c>
      <c r="F236" s="48">
        <f t="shared" si="36"/>
        <v>198</v>
      </c>
      <c r="G236" s="5"/>
      <c r="H236" s="53">
        <f>('Data Sheet'!S235/'Data Sheet'!O235)^(1/5)-1</f>
        <v>6.7251878068539828E-2</v>
      </c>
      <c r="I236" s="54">
        <f t="shared" si="37"/>
        <v>91</v>
      </c>
      <c r="J236" s="20"/>
      <c r="K236" s="53">
        <f>('Data Sheet'!N235/'Data Sheet'!E235)^(1/10)-1</f>
        <v>0.14683344036706303</v>
      </c>
      <c r="L236" s="54">
        <f t="shared" si="38"/>
        <v>16</v>
      </c>
      <c r="M236" s="20"/>
      <c r="N236" s="53">
        <f>('Data Sheet'!AI235/'Data Sheet'!AE235)^(1/5)-1</f>
        <v>5.4922017685160363E-2</v>
      </c>
      <c r="O236" s="58">
        <f t="shared" si="39"/>
        <v>112</v>
      </c>
      <c r="P236" s="8"/>
      <c r="Q236" s="53">
        <f>('Data Sheet'!AT235/'Data Sheet'!AP235)^(1/5)-1</f>
        <v>1.704284045637583E-2</v>
      </c>
      <c r="R236" s="54">
        <f t="shared" si="40"/>
        <v>10</v>
      </c>
      <c r="S236" s="20"/>
      <c r="T236" s="62">
        <f>AVERAGE('Data Sheet'!AZ235:BD235)</f>
        <v>160579</v>
      </c>
      <c r="U236" s="66">
        <f t="shared" si="41"/>
        <v>255</v>
      </c>
      <c r="V236" s="21"/>
      <c r="W236" s="53">
        <f>('Data Sheet'!BD235/'Data Sheet'!AZ235)^(1/5)-1</f>
        <v>7.7827048128626952E-3</v>
      </c>
      <c r="X236" s="54">
        <f t="shared" si="42"/>
        <v>100</v>
      </c>
      <c r="Y236" s="20"/>
      <c r="Z236" s="47">
        <f>AVERAGE('Data Sheet'!BK235:BO235)</f>
        <v>2264.4251527753345</v>
      </c>
      <c r="AA236" s="48">
        <f t="shared" si="43"/>
        <v>118</v>
      </c>
      <c r="AB236" s="5"/>
      <c r="AC236" s="53">
        <f>('Data Sheet'!BZ235/'Data Sheet'!BV235)^(1/5)-1</f>
        <v>3.6023546221165326E-2</v>
      </c>
      <c r="AD236" s="54">
        <f t="shared" si="44"/>
        <v>18</v>
      </c>
      <c r="AE236" s="64"/>
      <c r="AF236" s="47">
        <f>'Data Sheet'!BZ235</f>
        <v>50161</v>
      </c>
      <c r="AG236" s="48">
        <f t="shared" si="45"/>
        <v>130</v>
      </c>
      <c r="AH236" s="9"/>
      <c r="AI236" s="68">
        <f>AVERAGE('Helper Sheet'!C234:L234)</f>
        <v>12.645</v>
      </c>
      <c r="AJ236" s="9">
        <f t="shared" si="46"/>
        <v>86</v>
      </c>
      <c r="AK236" s="71">
        <f t="shared" si="47"/>
        <v>84</v>
      </c>
      <c r="AL236" s="7"/>
      <c r="AN236" s="7"/>
      <c r="AO236" s="7"/>
      <c r="AP236" s="13"/>
    </row>
    <row r="237" spans="2:42" x14ac:dyDescent="0.25">
      <c r="B237" t="s">
        <v>251</v>
      </c>
      <c r="C237" s="9" t="s">
        <v>447</v>
      </c>
      <c r="E237" s="47">
        <f>AVERAGE('Data Sheet'!O236:S236)</f>
        <v>2477251150.4000001</v>
      </c>
      <c r="F237" s="48">
        <f t="shared" si="36"/>
        <v>68</v>
      </c>
      <c r="G237" s="5"/>
      <c r="H237" s="53">
        <f>('Data Sheet'!S236/'Data Sheet'!O236)^(1/5)-1</f>
        <v>5.3769418637673372E-2</v>
      </c>
      <c r="I237" s="54">
        <f t="shared" si="37"/>
        <v>253</v>
      </c>
      <c r="J237" s="20"/>
      <c r="K237" s="53">
        <f>('Data Sheet'!N236/'Data Sheet'!E236)^(1/10)-1</f>
        <v>0.10304586831273799</v>
      </c>
      <c r="L237" s="54">
        <f t="shared" si="38"/>
        <v>73</v>
      </c>
      <c r="M237" s="20"/>
      <c r="N237" s="53">
        <f>('Data Sheet'!AI236/'Data Sheet'!AE236)^(1/5)-1</f>
        <v>4.7265321224037926E-2</v>
      </c>
      <c r="O237" s="58">
        <f t="shared" si="39"/>
        <v>217</v>
      </c>
      <c r="P237" s="8"/>
      <c r="Q237" s="53">
        <f>('Data Sheet'!AT236/'Data Sheet'!AP236)^(1/5)-1</f>
        <v>1.8067543471961711E-2</v>
      </c>
      <c r="R237" s="54">
        <f t="shared" si="40"/>
        <v>7</v>
      </c>
      <c r="S237" s="20"/>
      <c r="T237" s="62">
        <f>AVERAGE('Data Sheet'!AZ236:BD236)</f>
        <v>662874.80000000005</v>
      </c>
      <c r="U237" s="66">
        <f t="shared" si="41"/>
        <v>85</v>
      </c>
      <c r="V237" s="21"/>
      <c r="W237" s="53">
        <f>('Data Sheet'!BD236/'Data Sheet'!AZ236)^(1/5)-1</f>
        <v>1.3240722641997271E-2</v>
      </c>
      <c r="X237" s="54">
        <f t="shared" si="42"/>
        <v>46</v>
      </c>
      <c r="Y237" s="20"/>
      <c r="Z237" s="47">
        <f>AVERAGE('Data Sheet'!BK236:BO236)</f>
        <v>1917.0533612735867</v>
      </c>
      <c r="AA237" s="48">
        <f t="shared" si="43"/>
        <v>172</v>
      </c>
      <c r="AB237" s="5"/>
      <c r="AC237" s="53">
        <f>('Data Sheet'!BZ236/'Data Sheet'!BV236)^(1/5)-1</f>
        <v>3.4671582410493063E-2</v>
      </c>
      <c r="AD237" s="54">
        <f t="shared" si="44"/>
        <v>27</v>
      </c>
      <c r="AE237" s="64"/>
      <c r="AF237" s="47">
        <f>'Data Sheet'!BZ236</f>
        <v>46123</v>
      </c>
      <c r="AG237" s="48">
        <f t="shared" si="45"/>
        <v>205</v>
      </c>
      <c r="AH237" s="9"/>
      <c r="AI237" s="68">
        <f>AVERAGE('Helper Sheet'!C235:L235)</f>
        <v>8.48</v>
      </c>
      <c r="AJ237" s="9">
        <f t="shared" si="46"/>
        <v>36</v>
      </c>
      <c r="AK237" s="71">
        <f t="shared" si="47"/>
        <v>35</v>
      </c>
      <c r="AL237" s="7"/>
      <c r="AN237" s="7"/>
      <c r="AO237" s="7"/>
      <c r="AP237" s="13"/>
    </row>
    <row r="238" spans="2:42" x14ac:dyDescent="0.25">
      <c r="B238" t="s">
        <v>252</v>
      </c>
      <c r="C238" s="9" t="s">
        <v>546</v>
      </c>
      <c r="E238" s="47">
        <f>AVERAGE('Data Sheet'!O237:S237)</f>
        <v>4675253732.8000002</v>
      </c>
      <c r="F238" s="48">
        <f t="shared" si="36"/>
        <v>40</v>
      </c>
      <c r="G238" s="5"/>
      <c r="H238" s="53">
        <f>('Data Sheet'!S237/'Data Sheet'!O237)^(1/5)-1</f>
        <v>6.3245349497165648E-2</v>
      </c>
      <c r="I238" s="54">
        <f t="shared" si="37"/>
        <v>142</v>
      </c>
      <c r="J238" s="20"/>
      <c r="K238" s="53">
        <f>('Data Sheet'!N237/'Data Sheet'!E237)^(1/10)-1</f>
        <v>4.0182317665506506E-2</v>
      </c>
      <c r="L238" s="54">
        <f t="shared" si="38"/>
        <v>218</v>
      </c>
      <c r="M238" s="20"/>
      <c r="N238" s="53">
        <f>('Data Sheet'!AI237/'Data Sheet'!AE237)^(1/5)-1</f>
        <v>4.5002760803950714E-2</v>
      </c>
      <c r="O238" s="58">
        <f t="shared" si="39"/>
        <v>253</v>
      </c>
      <c r="P238" s="8"/>
      <c r="Q238" s="53">
        <f>('Data Sheet'!AT237/'Data Sheet'!AP237)^(1/5)-1</f>
        <v>2.9229879654200097E-3</v>
      </c>
      <c r="R238" s="54">
        <f t="shared" si="40"/>
        <v>78</v>
      </c>
      <c r="S238" s="20"/>
      <c r="T238" s="62">
        <f>AVERAGE('Data Sheet'!AZ237:BD237)</f>
        <v>1382842</v>
      </c>
      <c r="U238" s="66">
        <f t="shared" si="41"/>
        <v>41</v>
      </c>
      <c r="V238" s="21"/>
      <c r="W238" s="53">
        <f>('Data Sheet'!BD237/'Data Sheet'!AZ237)^(1/5)-1</f>
        <v>7.5155414078840188E-3</v>
      </c>
      <c r="X238" s="54">
        <f t="shared" si="42"/>
        <v>105</v>
      </c>
      <c r="Y238" s="20"/>
      <c r="Z238" s="47">
        <f>AVERAGE('Data Sheet'!BK237:BO237)</f>
        <v>2826.7856455013134</v>
      </c>
      <c r="AA238" s="48">
        <f t="shared" si="43"/>
        <v>63</v>
      </c>
      <c r="AB238" s="5"/>
      <c r="AC238" s="53">
        <f>('Data Sheet'!BZ237/'Data Sheet'!BV237)^(1/5)-1</f>
        <v>1.5142388797276141E-2</v>
      </c>
      <c r="AD238" s="54">
        <f t="shared" si="44"/>
        <v>339</v>
      </c>
      <c r="AE238" s="64"/>
      <c r="AF238" s="47">
        <f>'Data Sheet'!BZ237</f>
        <v>48860</v>
      </c>
      <c r="AG238" s="48">
        <f t="shared" si="45"/>
        <v>151</v>
      </c>
      <c r="AH238" s="9"/>
      <c r="AI238" s="68">
        <f>AVERAGE('Helper Sheet'!C236:L236)</f>
        <v>10.520000000000001</v>
      </c>
      <c r="AJ238" s="9">
        <f t="shared" si="46"/>
        <v>60</v>
      </c>
      <c r="AK238" s="71">
        <f t="shared" si="47"/>
        <v>59</v>
      </c>
      <c r="AL238" s="7"/>
      <c r="AN238" s="7"/>
      <c r="AO238" s="7"/>
      <c r="AP238" s="13"/>
    </row>
    <row r="239" spans="2:42" x14ac:dyDescent="0.25">
      <c r="B239" t="s">
        <v>253</v>
      </c>
      <c r="C239" s="9" t="s">
        <v>457</v>
      </c>
      <c r="E239" s="47">
        <f>AVERAGE('Data Sheet'!O238:S238)</f>
        <v>1082643408.8</v>
      </c>
      <c r="F239" s="48">
        <f t="shared" si="36"/>
        <v>127</v>
      </c>
      <c r="G239" s="5"/>
      <c r="H239" s="53">
        <f>('Data Sheet'!S238/'Data Sheet'!O238)^(1/5)-1</f>
        <v>5.8652898440209711E-2</v>
      </c>
      <c r="I239" s="54">
        <f t="shared" si="37"/>
        <v>201</v>
      </c>
      <c r="J239" s="20"/>
      <c r="K239" s="53">
        <f>('Data Sheet'!N238/'Data Sheet'!E238)^(1/10)-1</f>
        <v>-5.3313223404749754E-2</v>
      </c>
      <c r="L239" s="54">
        <f t="shared" si="38"/>
        <v>344</v>
      </c>
      <c r="M239" s="20"/>
      <c r="N239" s="53">
        <f>('Data Sheet'!AI238/'Data Sheet'!AE238)^(1/5)-1</f>
        <v>4.6589917215658971E-2</v>
      </c>
      <c r="O239" s="58">
        <f t="shared" si="39"/>
        <v>232</v>
      </c>
      <c r="P239" s="8"/>
      <c r="Q239" s="53">
        <f>('Data Sheet'!AT238/'Data Sheet'!AP238)^(1/5)-1</f>
        <v>8.5169204207464766E-3</v>
      </c>
      <c r="R239" s="54">
        <f t="shared" si="40"/>
        <v>35</v>
      </c>
      <c r="S239" s="20"/>
      <c r="T239" s="62">
        <f>AVERAGE('Data Sheet'!AZ238:BD238)</f>
        <v>279710.59999999998</v>
      </c>
      <c r="U239" s="66">
        <f t="shared" si="41"/>
        <v>170</v>
      </c>
      <c r="V239" s="21"/>
      <c r="W239" s="53">
        <f>('Data Sheet'!BD238/'Data Sheet'!AZ238)^(1/5)-1</f>
        <v>1.6295873725796328E-2</v>
      </c>
      <c r="X239" s="54">
        <f t="shared" si="42"/>
        <v>21</v>
      </c>
      <c r="Y239" s="20"/>
      <c r="Z239" s="47">
        <f>AVERAGE('Data Sheet'!BK238:BO238)</f>
        <v>2232.5881983968366</v>
      </c>
      <c r="AA239" s="48">
        <f t="shared" si="43"/>
        <v>125</v>
      </c>
      <c r="AB239" s="5"/>
      <c r="AC239" s="53">
        <f>('Data Sheet'!BZ238/'Data Sheet'!BV238)^(1/5)-1</f>
        <v>2.910679762225743E-2</v>
      </c>
      <c r="AD239" s="54">
        <f t="shared" si="44"/>
        <v>91</v>
      </c>
      <c r="AE239" s="64"/>
      <c r="AF239" s="47">
        <f>'Data Sheet'!BZ238</f>
        <v>52828</v>
      </c>
      <c r="AG239" s="48">
        <f t="shared" si="45"/>
        <v>99</v>
      </c>
      <c r="AH239" s="9"/>
      <c r="AI239" s="68">
        <f>AVERAGE('Helper Sheet'!C237:L237)</f>
        <v>11.709999999999999</v>
      </c>
      <c r="AJ239" s="9">
        <f t="shared" si="46"/>
        <v>77</v>
      </c>
      <c r="AK239" s="71">
        <f t="shared" si="47"/>
        <v>75</v>
      </c>
      <c r="AL239" s="7"/>
      <c r="AN239" s="7"/>
      <c r="AO239" s="7"/>
      <c r="AP239" s="13"/>
    </row>
    <row r="240" spans="2:42" x14ac:dyDescent="0.25">
      <c r="B240" t="s">
        <v>254</v>
      </c>
      <c r="C240" s="9" t="s">
        <v>556</v>
      </c>
      <c r="E240" s="47">
        <f>AVERAGE('Data Sheet'!O239:S239)</f>
        <v>3765524620.4000001</v>
      </c>
      <c r="F240" s="48">
        <f t="shared" si="36"/>
        <v>44</v>
      </c>
      <c r="G240" s="5"/>
      <c r="H240" s="53">
        <f>('Data Sheet'!S239/'Data Sheet'!O239)^(1/5)-1</f>
        <v>5.4701944675898062E-2</v>
      </c>
      <c r="I240" s="54">
        <f t="shared" si="37"/>
        <v>244</v>
      </c>
      <c r="J240" s="20"/>
      <c r="K240" s="53">
        <f>('Data Sheet'!N239/'Data Sheet'!E239)^(1/10)-1</f>
        <v>8.7701453904430959E-2</v>
      </c>
      <c r="L240" s="54">
        <f t="shared" si="38"/>
        <v>99</v>
      </c>
      <c r="M240" s="20"/>
      <c r="N240" s="53">
        <f>('Data Sheet'!AI239/'Data Sheet'!AE239)^(1/5)-1</f>
        <v>5.2040965518926008E-2</v>
      </c>
      <c r="O240" s="58">
        <f t="shared" si="39"/>
        <v>146</v>
      </c>
      <c r="P240" s="8"/>
      <c r="Q240" s="53">
        <f>('Data Sheet'!AT239/'Data Sheet'!AP239)^(1/5)-1</f>
        <v>-2.0554708980271563E-3</v>
      </c>
      <c r="R240" s="54">
        <f t="shared" si="40"/>
        <v>143</v>
      </c>
      <c r="S240" s="20"/>
      <c r="T240" s="62">
        <f>AVERAGE('Data Sheet'!AZ239:BD239)</f>
        <v>931780.6</v>
      </c>
      <c r="U240" s="66">
        <f t="shared" si="41"/>
        <v>58</v>
      </c>
      <c r="V240" s="21"/>
      <c r="W240" s="53">
        <f>('Data Sheet'!BD239/'Data Sheet'!AZ239)^(1/5)-1</f>
        <v>7.842313108470389E-3</v>
      </c>
      <c r="X240" s="54">
        <f t="shared" si="42"/>
        <v>98</v>
      </c>
      <c r="Y240" s="20"/>
      <c r="Z240" s="47">
        <f>AVERAGE('Data Sheet'!BK239:BO239)</f>
        <v>2546.0632787728237</v>
      </c>
      <c r="AA240" s="48">
        <f t="shared" si="43"/>
        <v>83</v>
      </c>
      <c r="AB240" s="5"/>
      <c r="AC240" s="53">
        <f>('Data Sheet'!BZ239/'Data Sheet'!BV239)^(1/5)-1</f>
        <v>1.830856818700255E-2</v>
      </c>
      <c r="AD240" s="54">
        <f t="shared" si="44"/>
        <v>320</v>
      </c>
      <c r="AE240" s="64"/>
      <c r="AF240" s="47">
        <f>'Data Sheet'!BZ239</f>
        <v>58947</v>
      </c>
      <c r="AG240" s="48">
        <f t="shared" si="45"/>
        <v>47</v>
      </c>
      <c r="AH240" s="9"/>
      <c r="AI240" s="68">
        <f>AVERAGE('Helper Sheet'!C238:L238)</f>
        <v>10.620000000000001</v>
      </c>
      <c r="AJ240" s="9">
        <f t="shared" si="46"/>
        <v>62</v>
      </c>
      <c r="AK240" s="71">
        <f t="shared" si="47"/>
        <v>61</v>
      </c>
      <c r="AL240" s="7"/>
      <c r="AN240" s="7"/>
      <c r="AO240" s="7"/>
      <c r="AP240" s="13"/>
    </row>
    <row r="241" spans="2:42" x14ac:dyDescent="0.25">
      <c r="B241" t="s">
        <v>255</v>
      </c>
      <c r="C241" s="9" t="s">
        <v>451</v>
      </c>
      <c r="E241" s="47">
        <f>AVERAGE('Data Sheet'!O240:S240)</f>
        <v>10447099189.799999</v>
      </c>
      <c r="F241" s="48">
        <f t="shared" si="36"/>
        <v>15</v>
      </c>
      <c r="G241" s="5"/>
      <c r="H241" s="53">
        <f>('Data Sheet'!S240/'Data Sheet'!O240)^(1/5)-1</f>
        <v>7.2917226970077964E-2</v>
      </c>
      <c r="I241" s="54">
        <f t="shared" si="37"/>
        <v>50</v>
      </c>
      <c r="J241" s="20"/>
      <c r="K241" s="53">
        <f>('Data Sheet'!N240/'Data Sheet'!E240)^(1/10)-1</f>
        <v>0.11645091455347889</v>
      </c>
      <c r="L241" s="54">
        <f t="shared" si="38"/>
        <v>51</v>
      </c>
      <c r="M241" s="20"/>
      <c r="N241" s="53">
        <f>('Data Sheet'!AI240/'Data Sheet'!AE240)^(1/5)-1</f>
        <v>5.8442208020956787E-2</v>
      </c>
      <c r="O241" s="58">
        <f t="shared" si="39"/>
        <v>82</v>
      </c>
      <c r="P241" s="8"/>
      <c r="Q241" s="53">
        <f>('Data Sheet'!AT240/'Data Sheet'!AP240)^(1/5)-1</f>
        <v>2.5942056013519288E-3</v>
      </c>
      <c r="R241" s="54">
        <f t="shared" si="40"/>
        <v>84</v>
      </c>
      <c r="S241" s="20"/>
      <c r="T241" s="62">
        <f>AVERAGE('Data Sheet'!AZ240:BD240)</f>
        <v>2508970.7999999998</v>
      </c>
      <c r="U241" s="66">
        <f t="shared" si="41"/>
        <v>23</v>
      </c>
      <c r="V241" s="21"/>
      <c r="W241" s="53">
        <f>('Data Sheet'!BD240/'Data Sheet'!AZ240)^(1/5)-1</f>
        <v>1.7749825680982045E-2</v>
      </c>
      <c r="X241" s="54">
        <f t="shared" si="42"/>
        <v>14</v>
      </c>
      <c r="Y241" s="20"/>
      <c r="Z241" s="47">
        <f>AVERAGE('Data Sheet'!BK240:BO240)</f>
        <v>3635.4757059660442</v>
      </c>
      <c r="AA241" s="48">
        <f t="shared" si="43"/>
        <v>27</v>
      </c>
      <c r="AB241" s="5"/>
      <c r="AC241" s="53">
        <f>('Data Sheet'!BZ240/'Data Sheet'!BV240)^(1/5)-1</f>
        <v>2.8609270365135941E-2</v>
      </c>
      <c r="AD241" s="54">
        <f t="shared" si="44"/>
        <v>108</v>
      </c>
      <c r="AE241" s="64"/>
      <c r="AF241" s="47">
        <f>'Data Sheet'!BZ240</f>
        <v>45156</v>
      </c>
      <c r="AG241" s="48">
        <f t="shared" si="45"/>
        <v>223</v>
      </c>
      <c r="AH241" s="9"/>
      <c r="AI241" s="68">
        <f>AVERAGE('Helper Sheet'!C239:L239)</f>
        <v>4.93</v>
      </c>
      <c r="AJ241" s="9">
        <f t="shared" si="46"/>
        <v>9</v>
      </c>
      <c r="AK241" s="71">
        <f t="shared" si="47"/>
        <v>9</v>
      </c>
      <c r="AL241" s="7"/>
      <c r="AN241" s="7"/>
      <c r="AO241" s="7"/>
      <c r="AP241" s="13"/>
    </row>
    <row r="242" spans="2:42" x14ac:dyDescent="0.25">
      <c r="B242" t="s">
        <v>256</v>
      </c>
      <c r="C242" s="9" t="s">
        <v>501</v>
      </c>
      <c r="E242" s="47">
        <f>AVERAGE('Data Sheet'!O241:S241)</f>
        <v>373162338.60000002</v>
      </c>
      <c r="F242" s="48">
        <f t="shared" si="36"/>
        <v>263</v>
      </c>
      <c r="G242" s="5"/>
      <c r="H242" s="53">
        <f>('Data Sheet'!S241/'Data Sheet'!O241)^(1/5)-1</f>
        <v>5.0581278896327575E-2</v>
      </c>
      <c r="I242" s="54">
        <f t="shared" si="37"/>
        <v>293</v>
      </c>
      <c r="J242" s="20"/>
      <c r="K242" s="53">
        <f>('Data Sheet'!N241/'Data Sheet'!E241)^(1/10)-1</f>
        <v>4.3191153955014494E-2</v>
      </c>
      <c r="L242" s="54">
        <f t="shared" si="38"/>
        <v>210</v>
      </c>
      <c r="M242" s="20"/>
      <c r="N242" s="53">
        <f>('Data Sheet'!AI241/'Data Sheet'!AE241)^(1/5)-1</f>
        <v>5.2935252777682296E-2</v>
      </c>
      <c r="O242" s="58">
        <f t="shared" si="39"/>
        <v>134</v>
      </c>
      <c r="P242" s="8"/>
      <c r="Q242" s="53">
        <f>('Data Sheet'!AT241/'Data Sheet'!AP241)^(1/5)-1</f>
        <v>-1.0059264654018962E-2</v>
      </c>
      <c r="R242" s="54">
        <f t="shared" si="40"/>
        <v>256</v>
      </c>
      <c r="S242" s="20"/>
      <c r="T242" s="62">
        <f>AVERAGE('Data Sheet'!AZ241:BD241)</f>
        <v>170410.8</v>
      </c>
      <c r="U242" s="66">
        <f t="shared" si="41"/>
        <v>242</v>
      </c>
      <c r="V242" s="21"/>
      <c r="W242" s="53">
        <f>('Data Sheet'!BD241/'Data Sheet'!AZ241)^(1/5)-1</f>
        <v>3.1249435025977323E-3</v>
      </c>
      <c r="X242" s="54">
        <f t="shared" si="42"/>
        <v>188</v>
      </c>
      <c r="Y242" s="20"/>
      <c r="Z242" s="47">
        <f>AVERAGE('Data Sheet'!BK241:BO241)</f>
        <v>1775.5524848337161</v>
      </c>
      <c r="AA242" s="48">
        <f t="shared" si="43"/>
        <v>194</v>
      </c>
      <c r="AB242" s="5"/>
      <c r="AC242" s="53">
        <f>('Data Sheet'!BZ241/'Data Sheet'!BV241)^(1/5)-1</f>
        <v>2.4674608808567422E-2</v>
      </c>
      <c r="AD242" s="54">
        <f t="shared" si="44"/>
        <v>205</v>
      </c>
      <c r="AE242" s="64"/>
      <c r="AF242" s="47">
        <f>'Data Sheet'!BZ241</f>
        <v>49276</v>
      </c>
      <c r="AG242" s="48">
        <f t="shared" si="45"/>
        <v>143</v>
      </c>
      <c r="AH242" s="9"/>
      <c r="AI242" s="68">
        <f>AVERAGE('Helper Sheet'!C240:L240)</f>
        <v>22.279999999999998</v>
      </c>
      <c r="AJ242" s="9">
        <f t="shared" si="46"/>
        <v>260</v>
      </c>
      <c r="AK242" s="71">
        <f t="shared" si="47"/>
        <v>252</v>
      </c>
      <c r="AL242" s="7"/>
      <c r="AN242" s="7"/>
      <c r="AO242" s="7"/>
      <c r="AP242" s="13"/>
    </row>
    <row r="243" spans="2:42" x14ac:dyDescent="0.25">
      <c r="B243" t="s">
        <v>257</v>
      </c>
      <c r="C243" s="9" t="s">
        <v>514</v>
      </c>
      <c r="E243" s="47">
        <f>AVERAGE('Data Sheet'!O242:S242)</f>
        <v>184164972</v>
      </c>
      <c r="F243" s="48">
        <f t="shared" si="36"/>
        <v>328</v>
      </c>
      <c r="G243" s="5"/>
      <c r="H243" s="53">
        <f>('Data Sheet'!S242/'Data Sheet'!O242)^(1/5)-1</f>
        <v>6.5560893693202615E-2</v>
      </c>
      <c r="I243" s="54">
        <f t="shared" si="37"/>
        <v>108</v>
      </c>
      <c r="J243" s="20"/>
      <c r="K243" s="53">
        <f>('Data Sheet'!N242/'Data Sheet'!E242)^(1/10)-1</f>
        <v>3.864970529629419E-3</v>
      </c>
      <c r="L243" s="54">
        <f t="shared" si="38"/>
        <v>300</v>
      </c>
      <c r="M243" s="20"/>
      <c r="N243" s="53">
        <f>('Data Sheet'!AI242/'Data Sheet'!AE242)^(1/5)-1</f>
        <v>4.6504078227202372E-2</v>
      </c>
      <c r="O243" s="58">
        <f t="shared" si="39"/>
        <v>234</v>
      </c>
      <c r="P243" s="8"/>
      <c r="Q243" s="53">
        <f>('Data Sheet'!AT242/'Data Sheet'!AP242)^(1/5)-1</f>
        <v>-8.9618465504499589E-3</v>
      </c>
      <c r="R243" s="54">
        <f t="shared" si="40"/>
        <v>239</v>
      </c>
      <c r="S243" s="20"/>
      <c r="T243" s="62">
        <f>AVERAGE('Data Sheet'!AZ242:BD242)</f>
        <v>118477.4</v>
      </c>
      <c r="U243" s="66">
        <f t="shared" si="41"/>
        <v>313</v>
      </c>
      <c r="V243" s="21"/>
      <c r="W243" s="53">
        <f>('Data Sheet'!BD242/'Data Sheet'!AZ242)^(1/5)-1</f>
        <v>3.2446750414625303E-3</v>
      </c>
      <c r="X243" s="54">
        <f t="shared" si="42"/>
        <v>183</v>
      </c>
      <c r="Y243" s="20"/>
      <c r="Z243" s="47">
        <f>AVERAGE('Data Sheet'!BK242:BO242)</f>
        <v>1823.5809646074624</v>
      </c>
      <c r="AA243" s="48">
        <f t="shared" si="43"/>
        <v>180</v>
      </c>
      <c r="AB243" s="5"/>
      <c r="AC243" s="53">
        <f>('Data Sheet'!BZ242/'Data Sheet'!BV242)^(1/5)-1</f>
        <v>1.0525522163965739E-2</v>
      </c>
      <c r="AD243" s="54">
        <f t="shared" si="44"/>
        <v>345</v>
      </c>
      <c r="AE243" s="64"/>
      <c r="AF243" s="47">
        <f>'Data Sheet'!BZ242</f>
        <v>41858</v>
      </c>
      <c r="AG243" s="48">
        <f t="shared" si="45"/>
        <v>279</v>
      </c>
      <c r="AH243" s="9"/>
      <c r="AI243" s="68">
        <f>AVERAGE('Helper Sheet'!C241:L241)</f>
        <v>25.655000000000001</v>
      </c>
      <c r="AJ243" s="9">
        <f t="shared" si="46"/>
        <v>303</v>
      </c>
      <c r="AK243" s="71">
        <f t="shared" si="47"/>
        <v>294</v>
      </c>
      <c r="AL243" s="7"/>
      <c r="AN243" s="7"/>
      <c r="AO243" s="7"/>
      <c r="AP243" s="13"/>
    </row>
    <row r="244" spans="2:42" x14ac:dyDescent="0.25">
      <c r="B244" t="s">
        <v>258</v>
      </c>
      <c r="C244" s="9" t="s">
        <v>462</v>
      </c>
      <c r="E244" s="47">
        <f>AVERAGE('Data Sheet'!O243:S243)</f>
        <v>1830993466.2</v>
      </c>
      <c r="F244" s="48">
        <f t="shared" si="36"/>
        <v>84</v>
      </c>
      <c r="G244" s="5"/>
      <c r="H244" s="53">
        <f>('Data Sheet'!S243/'Data Sheet'!O243)^(1/5)-1</f>
        <v>7.0306195726892673E-2</v>
      </c>
      <c r="I244" s="54">
        <f t="shared" si="37"/>
        <v>70</v>
      </c>
      <c r="J244" s="20"/>
      <c r="K244" s="53">
        <f>('Data Sheet'!N243/'Data Sheet'!E243)^(1/10)-1</f>
        <v>8.9145981925829121E-2</v>
      </c>
      <c r="L244" s="54">
        <f t="shared" si="38"/>
        <v>98</v>
      </c>
      <c r="M244" s="20"/>
      <c r="N244" s="53">
        <f>('Data Sheet'!AI243/'Data Sheet'!AE243)^(1/5)-1</f>
        <v>4.4938877616730322E-2</v>
      </c>
      <c r="O244" s="58">
        <f t="shared" si="39"/>
        <v>254</v>
      </c>
      <c r="P244" s="8"/>
      <c r="Q244" s="53">
        <f>('Data Sheet'!AT243/'Data Sheet'!AP243)^(1/5)-1</f>
        <v>-6.2636582736628199E-3</v>
      </c>
      <c r="R244" s="54">
        <f t="shared" si="40"/>
        <v>200</v>
      </c>
      <c r="S244" s="20"/>
      <c r="T244" s="62">
        <f>AVERAGE('Data Sheet'!AZ243:BD243)</f>
        <v>847263.4</v>
      </c>
      <c r="U244" s="66">
        <f t="shared" si="41"/>
        <v>67</v>
      </c>
      <c r="V244" s="21"/>
      <c r="W244" s="53">
        <f>('Data Sheet'!BD243/'Data Sheet'!AZ243)^(1/5)-1</f>
        <v>4.8233586973367437E-5</v>
      </c>
      <c r="X244" s="54">
        <f t="shared" si="42"/>
        <v>255</v>
      </c>
      <c r="Y244" s="20"/>
      <c r="Z244" s="47">
        <f>AVERAGE('Data Sheet'!BK243:BO243)</f>
        <v>1403.1618024222021</v>
      </c>
      <c r="AA244" s="48">
        <f t="shared" si="43"/>
        <v>279</v>
      </c>
      <c r="AB244" s="5"/>
      <c r="AC244" s="53">
        <f>('Data Sheet'!BZ243/'Data Sheet'!BV243)^(1/5)-1</f>
        <v>3.1072490699627364E-2</v>
      </c>
      <c r="AD244" s="54">
        <f t="shared" si="44"/>
        <v>52</v>
      </c>
      <c r="AE244" s="64"/>
      <c r="AF244" s="47">
        <f>'Data Sheet'!BZ243</f>
        <v>64715</v>
      </c>
      <c r="AG244" s="48">
        <f t="shared" si="45"/>
        <v>25</v>
      </c>
      <c r="AH244" s="9"/>
      <c r="AI244" s="68">
        <f>AVERAGE('Helper Sheet'!C242:L242)</f>
        <v>14.589999999999998</v>
      </c>
      <c r="AJ244" s="9">
        <f t="shared" si="46"/>
        <v>120</v>
      </c>
      <c r="AK244" s="71">
        <f t="shared" si="47"/>
        <v>115</v>
      </c>
      <c r="AL244" s="7"/>
      <c r="AN244" s="7"/>
      <c r="AO244" s="7"/>
      <c r="AP244" s="13"/>
    </row>
    <row r="245" spans="2:42" x14ac:dyDescent="0.25">
      <c r="B245" t="s">
        <v>259</v>
      </c>
      <c r="C245" s="9" t="s">
        <v>451</v>
      </c>
      <c r="E245" s="47">
        <f>AVERAGE('Data Sheet'!O244:S244)</f>
        <v>1958169660.2</v>
      </c>
      <c r="F245" s="48">
        <f t="shared" si="36"/>
        <v>79</v>
      </c>
      <c r="G245" s="5"/>
      <c r="H245" s="53">
        <f>('Data Sheet'!S244/'Data Sheet'!O244)^(1/5)-1</f>
        <v>6.5837571121417193E-2</v>
      </c>
      <c r="I245" s="54">
        <f t="shared" si="37"/>
        <v>106</v>
      </c>
      <c r="J245" s="20"/>
      <c r="K245" s="53">
        <f>('Data Sheet'!N244/'Data Sheet'!E244)^(1/10)-1</f>
        <v>8.5390977652915367E-2</v>
      </c>
      <c r="L245" s="54">
        <f t="shared" si="38"/>
        <v>108</v>
      </c>
      <c r="M245" s="20"/>
      <c r="N245" s="53">
        <f>('Data Sheet'!AI244/'Data Sheet'!AE244)^(1/5)-1</f>
        <v>4.7630165299181737E-2</v>
      </c>
      <c r="O245" s="58">
        <f t="shared" si="39"/>
        <v>211</v>
      </c>
      <c r="P245" s="8"/>
      <c r="Q245" s="53">
        <f>('Data Sheet'!AT244/'Data Sheet'!AP244)^(1/5)-1</f>
        <v>1.6646925965873915E-2</v>
      </c>
      <c r="R245" s="54">
        <f t="shared" si="40"/>
        <v>11</v>
      </c>
      <c r="S245" s="20"/>
      <c r="T245" s="62">
        <f>AVERAGE('Data Sheet'!AZ244:BD244)</f>
        <v>585506.80000000005</v>
      </c>
      <c r="U245" s="66">
        <f t="shared" si="41"/>
        <v>95</v>
      </c>
      <c r="V245" s="21"/>
      <c r="W245" s="53">
        <f>('Data Sheet'!BD244/'Data Sheet'!AZ244)^(1/5)-1</f>
        <v>1.2480414578082355E-2</v>
      </c>
      <c r="X245" s="54">
        <f t="shared" si="42"/>
        <v>51</v>
      </c>
      <c r="Y245" s="20"/>
      <c r="Z245" s="47">
        <f>AVERAGE('Data Sheet'!BK244:BO244)</f>
        <v>2059.6166267747203</v>
      </c>
      <c r="AA245" s="48">
        <f t="shared" si="43"/>
        <v>152</v>
      </c>
      <c r="AB245" s="5"/>
      <c r="AC245" s="53">
        <f>('Data Sheet'!BZ244/'Data Sheet'!BV244)^(1/5)-1</f>
        <v>3.1836333689664764E-2</v>
      </c>
      <c r="AD245" s="54">
        <f t="shared" si="44"/>
        <v>46</v>
      </c>
      <c r="AE245" s="64"/>
      <c r="AF245" s="47">
        <f>'Data Sheet'!BZ244</f>
        <v>47911</v>
      </c>
      <c r="AG245" s="48">
        <f t="shared" si="45"/>
        <v>170</v>
      </c>
      <c r="AH245" s="9"/>
      <c r="AI245" s="68">
        <f>AVERAGE('Helper Sheet'!C243:L243)</f>
        <v>8.2350000000000012</v>
      </c>
      <c r="AJ245" s="9">
        <f t="shared" si="46"/>
        <v>35</v>
      </c>
      <c r="AK245" s="71">
        <f t="shared" si="47"/>
        <v>34</v>
      </c>
      <c r="AL245" s="7"/>
      <c r="AN245" s="7"/>
      <c r="AO245" s="7"/>
      <c r="AP245" s="13"/>
    </row>
    <row r="246" spans="2:42" x14ac:dyDescent="0.25">
      <c r="B246" t="s">
        <v>260</v>
      </c>
      <c r="C246" s="9" t="s">
        <v>451</v>
      </c>
      <c r="E246" s="47">
        <f>AVERAGE('Data Sheet'!O245:S245)</f>
        <v>919100724.39999998</v>
      </c>
      <c r="F246" s="48">
        <f t="shared" si="36"/>
        <v>149</v>
      </c>
      <c r="G246" s="5"/>
      <c r="H246" s="53">
        <f>('Data Sheet'!S245/'Data Sheet'!O245)^(1/5)-1</f>
        <v>5.6661320767675605E-2</v>
      </c>
      <c r="I246" s="54">
        <f t="shared" si="37"/>
        <v>221</v>
      </c>
      <c r="J246" s="20"/>
      <c r="K246" s="53">
        <f>('Data Sheet'!N245/'Data Sheet'!E245)^(1/10)-1</f>
        <v>0.20456968353518423</v>
      </c>
      <c r="L246" s="54">
        <f t="shared" si="38"/>
        <v>5</v>
      </c>
      <c r="M246" s="20"/>
      <c r="N246" s="53">
        <f>('Data Sheet'!AI245/'Data Sheet'!AE245)^(1/5)-1</f>
        <v>3.3179631277780564E-2</v>
      </c>
      <c r="O246" s="58">
        <f t="shared" si="39"/>
        <v>346</v>
      </c>
      <c r="P246" s="8"/>
      <c r="Q246" s="53">
        <f>('Data Sheet'!AT245/'Data Sheet'!AP245)^(1/5)-1</f>
        <v>-1.4893717263781747E-2</v>
      </c>
      <c r="R246" s="54">
        <f t="shared" si="40"/>
        <v>304</v>
      </c>
      <c r="S246" s="20"/>
      <c r="T246" s="62">
        <f>AVERAGE('Data Sheet'!AZ245:BD245)</f>
        <v>182160.6</v>
      </c>
      <c r="U246" s="66">
        <f t="shared" si="41"/>
        <v>224</v>
      </c>
      <c r="V246" s="21"/>
      <c r="W246" s="53">
        <f>('Data Sheet'!BD245/'Data Sheet'!AZ245)^(1/5)-1</f>
        <v>-7.589195240070512E-3</v>
      </c>
      <c r="X246" s="54">
        <f t="shared" si="42"/>
        <v>346</v>
      </c>
      <c r="Y246" s="20"/>
      <c r="Z246" s="47">
        <f>AVERAGE('Data Sheet'!BK245:BO245)</f>
        <v>3193.8408527329652</v>
      </c>
      <c r="AA246" s="48">
        <f t="shared" si="43"/>
        <v>41</v>
      </c>
      <c r="AB246" s="5"/>
      <c r="AC246" s="53">
        <f>('Data Sheet'!BZ245/'Data Sheet'!BV245)^(1/5)-1</f>
        <v>2.5184383355351114E-2</v>
      </c>
      <c r="AD246" s="54">
        <f t="shared" si="44"/>
        <v>189</v>
      </c>
      <c r="AE246" s="64"/>
      <c r="AF246" s="47">
        <f>'Data Sheet'!BZ245</f>
        <v>45690</v>
      </c>
      <c r="AG246" s="48">
        <f t="shared" si="45"/>
        <v>212</v>
      </c>
      <c r="AH246" s="9"/>
      <c r="AI246" s="68">
        <f>AVERAGE('Helper Sheet'!C244:L244)</f>
        <v>23.265000000000001</v>
      </c>
      <c r="AJ246" s="9">
        <f t="shared" si="46"/>
        <v>275</v>
      </c>
      <c r="AK246" s="71">
        <f t="shared" si="47"/>
        <v>266</v>
      </c>
      <c r="AL246" s="7"/>
      <c r="AN246" s="7"/>
      <c r="AO246" s="7"/>
      <c r="AP246" s="13"/>
    </row>
    <row r="247" spans="2:42" x14ac:dyDescent="0.25">
      <c r="B247" t="s">
        <v>261</v>
      </c>
      <c r="C247" s="9" t="s">
        <v>557</v>
      </c>
      <c r="E247" s="47">
        <f>AVERAGE('Data Sheet'!O246:S246)</f>
        <v>182716684.19999999</v>
      </c>
      <c r="F247" s="48">
        <f t="shared" si="36"/>
        <v>329</v>
      </c>
      <c r="G247" s="5"/>
      <c r="H247" s="53">
        <f>('Data Sheet'!S246/'Data Sheet'!O246)^(1/5)-1</f>
        <v>4.2214670536446564E-2</v>
      </c>
      <c r="I247" s="54">
        <f t="shared" si="37"/>
        <v>335</v>
      </c>
      <c r="J247" s="20"/>
      <c r="K247" s="53">
        <f>('Data Sheet'!N246/'Data Sheet'!E246)^(1/10)-1</f>
        <v>3.0850239637337795E-2</v>
      </c>
      <c r="L247" s="54">
        <f t="shared" si="38"/>
        <v>249</v>
      </c>
      <c r="M247" s="20"/>
      <c r="N247" s="53">
        <f>('Data Sheet'!AI246/'Data Sheet'!AE246)^(1/5)-1</f>
        <v>4.4890738825800192E-2</v>
      </c>
      <c r="O247" s="58">
        <f t="shared" si="39"/>
        <v>258</v>
      </c>
      <c r="P247" s="8"/>
      <c r="Q247" s="53">
        <f>('Data Sheet'!AT246/'Data Sheet'!AP246)^(1/5)-1</f>
        <v>-1.2493623677081955E-2</v>
      </c>
      <c r="R247" s="54">
        <f t="shared" si="40"/>
        <v>283</v>
      </c>
      <c r="S247" s="20"/>
      <c r="T247" s="62">
        <f>AVERAGE('Data Sheet'!AZ246:BD246)</f>
        <v>90758.2</v>
      </c>
      <c r="U247" s="66">
        <f t="shared" si="41"/>
        <v>343</v>
      </c>
      <c r="V247" s="21"/>
      <c r="W247" s="53">
        <f>('Data Sheet'!BD246/'Data Sheet'!AZ246)^(1/5)-1</f>
        <v>-6.1530288535854849E-3</v>
      </c>
      <c r="X247" s="54">
        <f t="shared" si="42"/>
        <v>340</v>
      </c>
      <c r="Y247" s="20"/>
      <c r="Z247" s="47">
        <f>AVERAGE('Data Sheet'!BK246:BO246)</f>
        <v>1614.0200897861132</v>
      </c>
      <c r="AA247" s="48">
        <f t="shared" si="43"/>
        <v>230</v>
      </c>
      <c r="AB247" s="5"/>
      <c r="AC247" s="53">
        <f>('Data Sheet'!BZ246/'Data Sheet'!BV246)^(1/5)-1</f>
        <v>2.8686902453737506E-2</v>
      </c>
      <c r="AD247" s="54">
        <f t="shared" si="44"/>
        <v>103</v>
      </c>
      <c r="AE247" s="64"/>
      <c r="AF247" s="47">
        <f>'Data Sheet'!BZ246</f>
        <v>43967</v>
      </c>
      <c r="AG247" s="48">
        <f t="shared" si="45"/>
        <v>246</v>
      </c>
      <c r="AH247" s="9"/>
      <c r="AI247" s="68">
        <f>AVERAGE('Helper Sheet'!C245:L245)</f>
        <v>29.944999999999993</v>
      </c>
      <c r="AJ247" s="9">
        <f t="shared" si="46"/>
        <v>345</v>
      </c>
      <c r="AK247" s="71">
        <f t="shared" si="47"/>
        <v>335</v>
      </c>
      <c r="AL247" s="7"/>
      <c r="AN247" s="7"/>
      <c r="AO247" s="7"/>
      <c r="AP247" s="13"/>
    </row>
    <row r="248" spans="2:42" x14ac:dyDescent="0.25">
      <c r="B248" t="s">
        <v>263</v>
      </c>
      <c r="C248" s="9" t="s">
        <v>451</v>
      </c>
      <c r="E248" s="47">
        <f>AVERAGE('Data Sheet'!O247:S247)</f>
        <v>1519551812.2</v>
      </c>
      <c r="F248" s="48">
        <f t="shared" si="36"/>
        <v>97</v>
      </c>
      <c r="G248" s="5"/>
      <c r="H248" s="53">
        <f>('Data Sheet'!S247/'Data Sheet'!O247)^(1/5)-1</f>
        <v>6.6366421576999679E-2</v>
      </c>
      <c r="I248" s="54">
        <f t="shared" si="37"/>
        <v>100</v>
      </c>
      <c r="J248" s="20"/>
      <c r="K248" s="53">
        <f>('Data Sheet'!N247/'Data Sheet'!E247)^(1/10)-1</f>
        <v>0.10588724099014679</v>
      </c>
      <c r="L248" s="54">
        <f t="shared" si="38"/>
        <v>69</v>
      </c>
      <c r="M248" s="20"/>
      <c r="N248" s="53">
        <f>('Data Sheet'!AI247/'Data Sheet'!AE247)^(1/5)-1</f>
        <v>4.6394899849456994E-2</v>
      </c>
      <c r="O248" s="58">
        <f t="shared" si="39"/>
        <v>236</v>
      </c>
      <c r="P248" s="8"/>
      <c r="Q248" s="53">
        <f>('Data Sheet'!AT247/'Data Sheet'!AP247)^(1/5)-1</f>
        <v>7.467202348065527E-3</v>
      </c>
      <c r="R248" s="54">
        <f t="shared" si="40"/>
        <v>43</v>
      </c>
      <c r="S248" s="20"/>
      <c r="T248" s="62">
        <f>AVERAGE('Data Sheet'!AZ247:BD247)</f>
        <v>488246</v>
      </c>
      <c r="U248" s="66">
        <f t="shared" si="41"/>
        <v>110</v>
      </c>
      <c r="V248" s="21"/>
      <c r="W248" s="53">
        <f>('Data Sheet'!BD247/'Data Sheet'!AZ247)^(1/5)-1</f>
        <v>1.1143153868544253E-2</v>
      </c>
      <c r="X248" s="54">
        <f t="shared" si="42"/>
        <v>62</v>
      </c>
      <c r="Y248" s="20"/>
      <c r="Z248" s="47">
        <f>AVERAGE('Data Sheet'!BK247:BO247)</f>
        <v>2225.4674062827035</v>
      </c>
      <c r="AA248" s="48">
        <f t="shared" si="43"/>
        <v>127</v>
      </c>
      <c r="AB248" s="5"/>
      <c r="AC248" s="53">
        <f>('Data Sheet'!BZ247/'Data Sheet'!BV247)^(1/5)-1</f>
        <v>2.5225129176033034E-2</v>
      </c>
      <c r="AD248" s="54">
        <f t="shared" si="44"/>
        <v>186</v>
      </c>
      <c r="AE248" s="64"/>
      <c r="AF248" s="47">
        <f>'Data Sheet'!BZ247</f>
        <v>44947</v>
      </c>
      <c r="AG248" s="48">
        <f t="shared" si="45"/>
        <v>227</v>
      </c>
      <c r="AH248" s="9"/>
      <c r="AI248" s="68">
        <f>AVERAGE('Helper Sheet'!C246:L246)</f>
        <v>10.265000000000001</v>
      </c>
      <c r="AJ248" s="9">
        <f t="shared" si="46"/>
        <v>57</v>
      </c>
      <c r="AK248" s="71">
        <f t="shared" si="47"/>
        <v>56</v>
      </c>
      <c r="AL248" s="7"/>
      <c r="AN248" s="7"/>
      <c r="AO248" s="7"/>
      <c r="AP248" s="13"/>
    </row>
    <row r="249" spans="2:42" x14ac:dyDescent="0.25">
      <c r="B249" t="s">
        <v>264</v>
      </c>
      <c r="C249" s="9" t="s">
        <v>511</v>
      </c>
      <c r="E249" s="47">
        <f>AVERAGE('Data Sheet'!O248:S248)</f>
        <v>661838561.20000005</v>
      </c>
      <c r="F249" s="48">
        <f t="shared" si="36"/>
        <v>187</v>
      </c>
      <c r="G249" s="5"/>
      <c r="H249" s="53">
        <f>('Data Sheet'!S248/'Data Sheet'!O248)^(1/5)-1</f>
        <v>4.8188144539628386E-2</v>
      </c>
      <c r="I249" s="54">
        <f t="shared" si="37"/>
        <v>316</v>
      </c>
      <c r="J249" s="20"/>
      <c r="K249" s="53">
        <f>('Data Sheet'!N248/'Data Sheet'!E248)^(1/10)-1</f>
        <v>-7.5229654697227533E-3</v>
      </c>
      <c r="L249" s="54">
        <f t="shared" si="38"/>
        <v>315</v>
      </c>
      <c r="M249" s="20"/>
      <c r="N249" s="53">
        <f>('Data Sheet'!AI248/'Data Sheet'!AE248)^(1/5)-1</f>
        <v>4.0220693243761652E-2</v>
      </c>
      <c r="O249" s="58">
        <f t="shared" si="39"/>
        <v>311</v>
      </c>
      <c r="P249" s="8"/>
      <c r="Q249" s="53">
        <f>('Data Sheet'!AT248/'Data Sheet'!AP248)^(1/5)-1</f>
        <v>-2.2423633788595021E-2</v>
      </c>
      <c r="R249" s="54">
        <f t="shared" si="40"/>
        <v>338</v>
      </c>
      <c r="S249" s="20"/>
      <c r="T249" s="62">
        <f>AVERAGE('Data Sheet'!AZ248:BD248)</f>
        <v>406882.4</v>
      </c>
      <c r="U249" s="66">
        <f t="shared" si="41"/>
        <v>131</v>
      </c>
      <c r="V249" s="21"/>
      <c r="W249" s="53">
        <f>('Data Sheet'!BD248/'Data Sheet'!AZ248)^(1/5)-1</f>
        <v>-6.0283162173847549E-3</v>
      </c>
      <c r="X249" s="54">
        <f t="shared" si="42"/>
        <v>338</v>
      </c>
      <c r="Y249" s="20"/>
      <c r="Z249" s="47">
        <f>AVERAGE('Data Sheet'!BK248:BO248)</f>
        <v>1217.0620532621811</v>
      </c>
      <c r="AA249" s="48">
        <f t="shared" si="43"/>
        <v>312</v>
      </c>
      <c r="AB249" s="5"/>
      <c r="AC249" s="53">
        <f>('Data Sheet'!BZ248/'Data Sheet'!BV248)^(1/5)-1</f>
        <v>1.5726692137939535E-2</v>
      </c>
      <c r="AD249" s="54">
        <f t="shared" si="44"/>
        <v>333</v>
      </c>
      <c r="AE249" s="64"/>
      <c r="AF249" s="47">
        <f>'Data Sheet'!BZ248</f>
        <v>49097</v>
      </c>
      <c r="AG249" s="48">
        <f t="shared" si="45"/>
        <v>146</v>
      </c>
      <c r="AH249" s="9"/>
      <c r="AI249" s="68">
        <f>AVERAGE('Helper Sheet'!C247:L247)</f>
        <v>25.920000000000005</v>
      </c>
      <c r="AJ249" s="9">
        <f t="shared" si="46"/>
        <v>308</v>
      </c>
      <c r="AK249" s="71">
        <f t="shared" si="47"/>
        <v>299</v>
      </c>
      <c r="AL249" s="7"/>
      <c r="AN249" s="7"/>
      <c r="AO249" s="7"/>
      <c r="AP249" s="13"/>
    </row>
    <row r="250" spans="2:42" x14ac:dyDescent="0.25">
      <c r="B250" t="s">
        <v>558</v>
      </c>
      <c r="C250" s="9" t="s">
        <v>559</v>
      </c>
      <c r="E250" s="47">
        <f>AVERAGE('Data Sheet'!O249:S249)</f>
        <v>11780851092</v>
      </c>
      <c r="F250" s="48">
        <f t="shared" si="36"/>
        <v>13</v>
      </c>
      <c r="G250" s="5"/>
      <c r="H250" s="53">
        <f>('Data Sheet'!S249/'Data Sheet'!O249)^(1/5)-1</f>
        <v>6.5135152592683321E-2</v>
      </c>
      <c r="I250" s="54">
        <f t="shared" si="37"/>
        <v>113</v>
      </c>
      <c r="J250" s="20"/>
      <c r="K250" s="53">
        <f>('Data Sheet'!N249/'Data Sheet'!E249)^(1/10)-1</f>
        <v>5.2959272574376826E-2</v>
      </c>
      <c r="L250" s="54">
        <f t="shared" si="38"/>
        <v>185</v>
      </c>
      <c r="M250" s="20"/>
      <c r="N250" s="53">
        <f>('Data Sheet'!AI249/'Data Sheet'!AE249)^(1/5)-1</f>
        <v>5.2494420753677495E-2</v>
      </c>
      <c r="O250" s="58">
        <f t="shared" si="39"/>
        <v>141</v>
      </c>
      <c r="P250" s="8"/>
      <c r="Q250" s="53">
        <f>('Data Sheet'!AT249/'Data Sheet'!AP249)^(1/5)-1</f>
        <v>-6.6202534129664592E-3</v>
      </c>
      <c r="R250" s="54">
        <f t="shared" si="40"/>
        <v>206</v>
      </c>
      <c r="S250" s="20"/>
      <c r="T250" s="62">
        <f>AVERAGE('Data Sheet'!AZ249:BD249)</f>
        <v>6079128.2000000002</v>
      </c>
      <c r="U250" s="66">
        <f t="shared" si="41"/>
        <v>8</v>
      </c>
      <c r="V250" s="21"/>
      <c r="W250" s="53">
        <f>('Data Sheet'!BD249/'Data Sheet'!AZ249)^(1/5)-1</f>
        <v>1.5018183061674684E-3</v>
      </c>
      <c r="X250" s="54">
        <f t="shared" si="42"/>
        <v>226</v>
      </c>
      <c r="Y250" s="20"/>
      <c r="Z250" s="47">
        <f>AVERAGE('Data Sheet'!BK249:BO249)</f>
        <v>1668.8284635124096</v>
      </c>
      <c r="AA250" s="48">
        <f t="shared" si="43"/>
        <v>219</v>
      </c>
      <c r="AB250" s="5"/>
      <c r="AC250" s="53">
        <f>('Data Sheet'!BZ249/'Data Sheet'!BV249)^(1/5)-1</f>
        <v>2.7318317897180755E-2</v>
      </c>
      <c r="AD250" s="54">
        <f t="shared" si="44"/>
        <v>131</v>
      </c>
      <c r="AE250" s="64"/>
      <c r="AF250" s="47">
        <f>'Data Sheet'!BZ249</f>
        <v>66596</v>
      </c>
      <c r="AG250" s="48">
        <f t="shared" si="45"/>
        <v>22</v>
      </c>
      <c r="AH250" s="9"/>
      <c r="AI250" s="68">
        <f>AVERAGE('Helper Sheet'!C248:L248)</f>
        <v>12.02</v>
      </c>
      <c r="AJ250" s="9">
        <f t="shared" si="46"/>
        <v>81</v>
      </c>
      <c r="AK250" s="71">
        <f t="shared" si="47"/>
        <v>79</v>
      </c>
      <c r="AL250" s="7"/>
      <c r="AN250" s="7"/>
      <c r="AO250" s="7"/>
      <c r="AP250" s="13"/>
    </row>
    <row r="251" spans="2:42" x14ac:dyDescent="0.25">
      <c r="B251" t="s">
        <v>266</v>
      </c>
      <c r="C251" s="9" t="s">
        <v>533</v>
      </c>
      <c r="E251" s="47">
        <f>AVERAGE('Data Sheet'!O250:S250)</f>
        <v>17705796409.799999</v>
      </c>
      <c r="F251" s="48">
        <f t="shared" si="36"/>
        <v>6</v>
      </c>
      <c r="G251" s="5"/>
      <c r="H251" s="53">
        <f>('Data Sheet'!S250/'Data Sheet'!O250)^(1/5)-1</f>
        <v>5.0641186856110743E-2</v>
      </c>
      <c r="I251" s="54">
        <f t="shared" si="37"/>
        <v>292</v>
      </c>
      <c r="J251" s="20"/>
      <c r="K251" s="53">
        <f>('Data Sheet'!N250/'Data Sheet'!E250)^(1/10)-1</f>
        <v>0.16390082956260055</v>
      </c>
      <c r="L251" s="54">
        <f t="shared" si="38"/>
        <v>11</v>
      </c>
      <c r="M251" s="20"/>
      <c r="N251" s="53">
        <f>('Data Sheet'!AI250/'Data Sheet'!AE250)^(1/5)-1</f>
        <v>5.7019050910154023E-2</v>
      </c>
      <c r="O251" s="58">
        <f t="shared" si="39"/>
        <v>94</v>
      </c>
      <c r="P251" s="8"/>
      <c r="Q251" s="53">
        <f>('Data Sheet'!AT250/'Data Sheet'!AP250)^(1/5)-1</f>
        <v>1.5200310421777941E-2</v>
      </c>
      <c r="R251" s="54">
        <f t="shared" si="40"/>
        <v>13</v>
      </c>
      <c r="S251" s="20"/>
      <c r="T251" s="62">
        <f>AVERAGE('Data Sheet'!AZ250:BD250)</f>
        <v>4761603</v>
      </c>
      <c r="U251" s="66">
        <f t="shared" si="41"/>
        <v>11</v>
      </c>
      <c r="V251" s="21"/>
      <c r="W251" s="53">
        <f>('Data Sheet'!BD250/'Data Sheet'!AZ250)^(1/5)-1</f>
        <v>1.5650993080754017E-2</v>
      </c>
      <c r="X251" s="54">
        <f t="shared" si="42"/>
        <v>25</v>
      </c>
      <c r="Y251" s="20"/>
      <c r="Z251" s="47">
        <f>AVERAGE('Data Sheet'!BK250:BO250)</f>
        <v>2610.3648017110727</v>
      </c>
      <c r="AA251" s="48">
        <f t="shared" si="43"/>
        <v>79</v>
      </c>
      <c r="AB251" s="5"/>
      <c r="AC251" s="53">
        <f>('Data Sheet'!BZ250/'Data Sheet'!BV250)^(1/5)-1</f>
        <v>2.9619295728037676E-2</v>
      </c>
      <c r="AD251" s="54">
        <f t="shared" si="44"/>
        <v>81</v>
      </c>
      <c r="AE251" s="64"/>
      <c r="AF251" s="47">
        <f>'Data Sheet'!BZ250</f>
        <v>48065</v>
      </c>
      <c r="AG251" s="48">
        <f t="shared" si="45"/>
        <v>166</v>
      </c>
      <c r="AH251" s="9"/>
      <c r="AI251" s="68">
        <f>AVERAGE('Helper Sheet'!C249:L249)</f>
        <v>4.62</v>
      </c>
      <c r="AJ251" s="9">
        <f t="shared" si="46"/>
        <v>8</v>
      </c>
      <c r="AK251" s="71">
        <f t="shared" si="47"/>
        <v>8</v>
      </c>
      <c r="AL251" s="7"/>
      <c r="AN251" s="7"/>
      <c r="AO251" s="7"/>
      <c r="AP251" s="13"/>
    </row>
    <row r="252" spans="2:42" x14ac:dyDescent="0.25">
      <c r="B252" t="s">
        <v>267</v>
      </c>
      <c r="C252" s="9" t="s">
        <v>539</v>
      </c>
      <c r="E252" s="47">
        <f>AVERAGE('Data Sheet'!O251:S251)</f>
        <v>177702925.19999999</v>
      </c>
      <c r="F252" s="48">
        <f t="shared" si="36"/>
        <v>331</v>
      </c>
      <c r="G252" s="5"/>
      <c r="H252" s="53">
        <f>('Data Sheet'!S251/'Data Sheet'!O251)^(1/5)-1</f>
        <v>6.3536613551632426E-2</v>
      </c>
      <c r="I252" s="54">
        <f t="shared" si="37"/>
        <v>134</v>
      </c>
      <c r="J252" s="20"/>
      <c r="K252" s="53">
        <f>('Data Sheet'!N251/'Data Sheet'!E251)^(1/10)-1</f>
        <v>2.0469820635330649E-2</v>
      </c>
      <c r="L252" s="54">
        <f t="shared" si="38"/>
        <v>267</v>
      </c>
      <c r="M252" s="20"/>
      <c r="N252" s="53">
        <f>('Data Sheet'!AI251/'Data Sheet'!AE251)^(1/5)-1</f>
        <v>7.1536727968391389E-2</v>
      </c>
      <c r="O252" s="58">
        <f t="shared" si="39"/>
        <v>25</v>
      </c>
      <c r="P252" s="8"/>
      <c r="Q252" s="53">
        <f>('Data Sheet'!AT251/'Data Sheet'!AP251)^(1/5)-1</f>
        <v>-1.0763459858772473E-2</v>
      </c>
      <c r="R252" s="54">
        <f t="shared" si="40"/>
        <v>263</v>
      </c>
      <c r="S252" s="20"/>
      <c r="T252" s="62">
        <f>AVERAGE('Data Sheet'!AZ251:BD251)</f>
        <v>90865.4</v>
      </c>
      <c r="U252" s="66">
        <f t="shared" si="41"/>
        <v>342</v>
      </c>
      <c r="V252" s="21"/>
      <c r="W252" s="53">
        <f>('Data Sheet'!BD251/'Data Sheet'!AZ251)^(1/5)-1</f>
        <v>-1.3591142895032271E-2</v>
      </c>
      <c r="X252" s="54">
        <f t="shared" si="42"/>
        <v>352</v>
      </c>
      <c r="Y252" s="20"/>
      <c r="Z252" s="47">
        <f>AVERAGE('Data Sheet'!BK251:BO251)</f>
        <v>1473.2782116734372</v>
      </c>
      <c r="AA252" s="48">
        <f t="shared" si="43"/>
        <v>268</v>
      </c>
      <c r="AB252" s="5"/>
      <c r="AC252" s="53">
        <f>('Data Sheet'!BZ251/'Data Sheet'!BV251)^(1/5)-1</f>
        <v>2.3275822316837003E-2</v>
      </c>
      <c r="AD252" s="54">
        <f t="shared" si="44"/>
        <v>249</v>
      </c>
      <c r="AE252" s="64"/>
      <c r="AF252" s="47">
        <f>'Data Sheet'!BZ251</f>
        <v>35611</v>
      </c>
      <c r="AG252" s="48">
        <f t="shared" si="45"/>
        <v>348</v>
      </c>
      <c r="AH252" s="9"/>
      <c r="AI252" s="68">
        <f>AVERAGE('Helper Sheet'!C250:L250)</f>
        <v>29.244999999999997</v>
      </c>
      <c r="AJ252" s="9">
        <f t="shared" si="46"/>
        <v>336</v>
      </c>
      <c r="AK252" s="71">
        <f t="shared" si="47"/>
        <v>326</v>
      </c>
      <c r="AL252" s="7"/>
      <c r="AN252" s="7"/>
      <c r="AO252" s="7"/>
      <c r="AP252" s="13"/>
    </row>
    <row r="253" spans="2:42" x14ac:dyDescent="0.25">
      <c r="B253" t="s">
        <v>268</v>
      </c>
      <c r="C253" s="9" t="s">
        <v>498</v>
      </c>
      <c r="E253" s="47">
        <f>AVERAGE('Data Sheet'!O252:S252)</f>
        <v>4680896098.8000002</v>
      </c>
      <c r="F253" s="48">
        <f t="shared" si="36"/>
        <v>39</v>
      </c>
      <c r="G253" s="5"/>
      <c r="H253" s="53">
        <f>('Data Sheet'!S252/'Data Sheet'!O252)^(1/5)-1</f>
        <v>5.8862395177850413E-2</v>
      </c>
      <c r="I253" s="54">
        <f t="shared" si="37"/>
        <v>196</v>
      </c>
      <c r="J253" s="20"/>
      <c r="K253" s="53">
        <f>('Data Sheet'!N252/'Data Sheet'!E252)^(1/10)-1</f>
        <v>6.5763772398603759E-3</v>
      </c>
      <c r="L253" s="54">
        <f t="shared" si="38"/>
        <v>293</v>
      </c>
      <c r="M253" s="20"/>
      <c r="N253" s="53">
        <f>('Data Sheet'!AI252/'Data Sheet'!AE252)^(1/5)-1</f>
        <v>4.5789660199903937E-2</v>
      </c>
      <c r="O253" s="58">
        <f t="shared" si="39"/>
        <v>244</v>
      </c>
      <c r="P253" s="8"/>
      <c r="Q253" s="53">
        <f>('Data Sheet'!AT252/'Data Sheet'!AP252)^(1/5)-1</f>
        <v>-9.8651079592827484E-3</v>
      </c>
      <c r="R253" s="54">
        <f t="shared" si="40"/>
        <v>253</v>
      </c>
      <c r="S253" s="20"/>
      <c r="T253" s="62">
        <f>AVERAGE('Data Sheet'!AZ252:BD252)</f>
        <v>2331447.2000000002</v>
      </c>
      <c r="U253" s="66">
        <f t="shared" si="41"/>
        <v>26</v>
      </c>
      <c r="V253" s="21"/>
      <c r="W253" s="53">
        <f>('Data Sheet'!BD252/'Data Sheet'!AZ252)^(1/5)-1</f>
        <v>-2.5823074537393298E-3</v>
      </c>
      <c r="X253" s="54">
        <f t="shared" si="42"/>
        <v>307</v>
      </c>
      <c r="Y253" s="20"/>
      <c r="Z253" s="47">
        <f>AVERAGE('Data Sheet'!BK252:BO252)</f>
        <v>2404.76594075508</v>
      </c>
      <c r="AA253" s="48">
        <f t="shared" si="43"/>
        <v>96</v>
      </c>
      <c r="AB253" s="5"/>
      <c r="AC253" s="53">
        <f>('Data Sheet'!BZ252/'Data Sheet'!BV252)^(1/5)-1</f>
        <v>3.2912536255525593E-2</v>
      </c>
      <c r="AD253" s="54">
        <f t="shared" si="44"/>
        <v>38</v>
      </c>
      <c r="AE253" s="64"/>
      <c r="AF253" s="47">
        <f>'Data Sheet'!BZ252</f>
        <v>60227</v>
      </c>
      <c r="AG253" s="48">
        <f t="shared" si="45"/>
        <v>42</v>
      </c>
      <c r="AH253" s="9"/>
      <c r="AI253" s="68">
        <f>AVERAGE('Helper Sheet'!C251:L251)</f>
        <v>15.584999999999999</v>
      </c>
      <c r="AJ253" s="9">
        <f t="shared" si="46"/>
        <v>141</v>
      </c>
      <c r="AK253" s="71">
        <f t="shared" si="47"/>
        <v>136</v>
      </c>
      <c r="AL253" s="7"/>
      <c r="AN253" s="7"/>
      <c r="AO253" s="7"/>
      <c r="AP253" s="13"/>
    </row>
    <row r="254" spans="2:42" x14ac:dyDescent="0.25">
      <c r="B254" t="s">
        <v>269</v>
      </c>
      <c r="C254" s="9" t="s">
        <v>506</v>
      </c>
      <c r="E254" s="47">
        <f>AVERAGE('Data Sheet'!O253:S253)</f>
        <v>344876187.19999999</v>
      </c>
      <c r="F254" s="48">
        <f t="shared" si="36"/>
        <v>273</v>
      </c>
      <c r="G254" s="5"/>
      <c r="H254" s="53">
        <f>('Data Sheet'!S253/'Data Sheet'!O253)^(1/5)-1</f>
        <v>4.1348969208683917E-2</v>
      </c>
      <c r="I254" s="54">
        <f t="shared" si="37"/>
        <v>340</v>
      </c>
      <c r="J254" s="20"/>
      <c r="K254" s="53">
        <f>('Data Sheet'!N253/'Data Sheet'!E253)^(1/10)-1</f>
        <v>3.9959845463517274E-2</v>
      </c>
      <c r="L254" s="54">
        <f t="shared" si="38"/>
        <v>219</v>
      </c>
      <c r="M254" s="20"/>
      <c r="N254" s="53">
        <f>('Data Sheet'!AI253/'Data Sheet'!AE253)^(1/5)-1</f>
        <v>3.6369196268485782E-2</v>
      </c>
      <c r="O254" s="58">
        <f t="shared" si="39"/>
        <v>335</v>
      </c>
      <c r="P254" s="8"/>
      <c r="Q254" s="53">
        <f>('Data Sheet'!AT253/'Data Sheet'!AP253)^(1/5)-1</f>
        <v>-2.6110656897851969E-2</v>
      </c>
      <c r="R254" s="54">
        <f t="shared" si="40"/>
        <v>343</v>
      </c>
      <c r="S254" s="20"/>
      <c r="T254" s="62">
        <f>AVERAGE('Data Sheet'!AZ253:BD253)</f>
        <v>126424.6</v>
      </c>
      <c r="U254" s="66">
        <f t="shared" si="41"/>
        <v>301</v>
      </c>
      <c r="V254" s="21"/>
      <c r="W254" s="53">
        <f>('Data Sheet'!BD253/'Data Sheet'!AZ253)^(1/5)-1</f>
        <v>-4.6003132322136597E-3</v>
      </c>
      <c r="X254" s="54">
        <f t="shared" si="42"/>
        <v>327</v>
      </c>
      <c r="Y254" s="20"/>
      <c r="Z254" s="47">
        <f>AVERAGE('Data Sheet'!BK253:BO253)</f>
        <v>2220.7196998902959</v>
      </c>
      <c r="AA254" s="48">
        <f t="shared" si="43"/>
        <v>129</v>
      </c>
      <c r="AB254" s="5"/>
      <c r="AC254" s="53">
        <f>('Data Sheet'!BZ253/'Data Sheet'!BV253)^(1/5)-1</f>
        <v>2.6152935870822791E-2</v>
      </c>
      <c r="AD254" s="54">
        <f t="shared" si="44"/>
        <v>159</v>
      </c>
      <c r="AE254" s="64"/>
      <c r="AF254" s="47">
        <f>'Data Sheet'!BZ253</f>
        <v>58299</v>
      </c>
      <c r="AG254" s="48">
        <f t="shared" si="45"/>
        <v>55</v>
      </c>
      <c r="AH254" s="9"/>
      <c r="AI254" s="68">
        <f>AVERAGE('Helper Sheet'!C252:L252)</f>
        <v>27.984999999999996</v>
      </c>
      <c r="AJ254" s="9">
        <f t="shared" si="46"/>
        <v>327</v>
      </c>
      <c r="AK254" s="71">
        <f t="shared" si="47"/>
        <v>317</v>
      </c>
      <c r="AL254" s="7"/>
      <c r="AN254" s="7"/>
      <c r="AO254" s="7"/>
      <c r="AP254" s="13"/>
    </row>
    <row r="255" spans="2:42" x14ac:dyDescent="0.25">
      <c r="B255" t="s">
        <v>270</v>
      </c>
      <c r="C255" s="9" t="s">
        <v>512</v>
      </c>
      <c r="E255" s="47">
        <f>AVERAGE('Data Sheet'!O254:S254)</f>
        <v>180976424.59999999</v>
      </c>
      <c r="F255" s="48">
        <f t="shared" si="36"/>
        <v>330</v>
      </c>
      <c r="G255" s="5"/>
      <c r="H255" s="53">
        <f>('Data Sheet'!S254/'Data Sheet'!O254)^(1/5)-1</f>
        <v>4.5669949880549954E-2</v>
      </c>
      <c r="I255" s="54">
        <f t="shared" si="37"/>
        <v>330</v>
      </c>
      <c r="J255" s="20"/>
      <c r="K255" s="53">
        <f>('Data Sheet'!N254/'Data Sheet'!E254)^(1/10)-1</f>
        <v>6.2065102972211683E-2</v>
      </c>
      <c r="L255" s="54">
        <f t="shared" si="38"/>
        <v>165</v>
      </c>
      <c r="M255" s="20"/>
      <c r="N255" s="53">
        <f>('Data Sheet'!AI254/'Data Sheet'!AE254)^(1/5)-1</f>
        <v>3.658649127810909E-2</v>
      </c>
      <c r="O255" s="58">
        <f t="shared" si="39"/>
        <v>334</v>
      </c>
      <c r="P255" s="8"/>
      <c r="Q255" s="53">
        <f>('Data Sheet'!AT254/'Data Sheet'!AP254)^(1/5)-1</f>
        <v>-2.00945593762758E-3</v>
      </c>
      <c r="R255" s="54">
        <f t="shared" si="40"/>
        <v>142</v>
      </c>
      <c r="S255" s="20"/>
      <c r="T255" s="62">
        <f>AVERAGE('Data Sheet'!AZ254:BD254)</f>
        <v>93435.8</v>
      </c>
      <c r="U255" s="66">
        <f t="shared" si="41"/>
        <v>339</v>
      </c>
      <c r="V255" s="21"/>
      <c r="W255" s="53">
        <f>('Data Sheet'!BD254/'Data Sheet'!AZ254)^(1/5)-1</f>
        <v>7.7550434709428018E-3</v>
      </c>
      <c r="X255" s="54">
        <f t="shared" si="42"/>
        <v>101</v>
      </c>
      <c r="Y255" s="20"/>
      <c r="Z255" s="47">
        <f>AVERAGE('Data Sheet'!BK254:BO254)</f>
        <v>1653.1068960159282</v>
      </c>
      <c r="AA255" s="48">
        <f t="shared" si="43"/>
        <v>220</v>
      </c>
      <c r="AB255" s="5"/>
      <c r="AC255" s="53">
        <f>('Data Sheet'!BZ254/'Data Sheet'!BV254)^(1/5)-1</f>
        <v>2.7032721288258177E-2</v>
      </c>
      <c r="AD255" s="54">
        <f t="shared" si="44"/>
        <v>143</v>
      </c>
      <c r="AE255" s="64"/>
      <c r="AF255" s="47">
        <f>'Data Sheet'!BZ254</f>
        <v>39573</v>
      </c>
      <c r="AG255" s="48">
        <f t="shared" si="45"/>
        <v>322</v>
      </c>
      <c r="AH255" s="9"/>
      <c r="AI255" s="68">
        <f>AVERAGE('Helper Sheet'!C253:L253)</f>
        <v>23.45</v>
      </c>
      <c r="AJ255" s="9">
        <f t="shared" si="46"/>
        <v>280</v>
      </c>
      <c r="AK255" s="71">
        <f t="shared" si="47"/>
        <v>271</v>
      </c>
      <c r="AL255" s="7"/>
      <c r="AN255" s="7"/>
      <c r="AO255" s="7"/>
      <c r="AP255" s="13"/>
    </row>
    <row r="256" spans="2:42" x14ac:dyDescent="0.25">
      <c r="B256" t="s">
        <v>271</v>
      </c>
      <c r="C256" s="9" t="s">
        <v>451</v>
      </c>
      <c r="E256" s="47">
        <f>AVERAGE('Data Sheet'!O255:S255)</f>
        <v>1228680339.8</v>
      </c>
      <c r="F256" s="48">
        <f t="shared" si="36"/>
        <v>119</v>
      </c>
      <c r="G256" s="5"/>
      <c r="H256" s="53">
        <f>('Data Sheet'!S255/'Data Sheet'!O255)^(1/5)-1</f>
        <v>6.4693335539279362E-2</v>
      </c>
      <c r="I256" s="54">
        <f t="shared" si="37"/>
        <v>117</v>
      </c>
      <c r="J256" s="20"/>
      <c r="K256" s="53">
        <f>('Data Sheet'!N255/'Data Sheet'!E255)^(1/10)-1</f>
        <v>6.672588696860049E-2</v>
      </c>
      <c r="L256" s="54">
        <f t="shared" si="38"/>
        <v>150</v>
      </c>
      <c r="M256" s="20"/>
      <c r="N256" s="53">
        <f>('Data Sheet'!AI255/'Data Sheet'!AE255)^(1/5)-1</f>
        <v>4.6985656253736519E-2</v>
      </c>
      <c r="O256" s="58">
        <f t="shared" si="39"/>
        <v>223</v>
      </c>
      <c r="P256" s="8"/>
      <c r="Q256" s="53">
        <f>('Data Sheet'!AT255/'Data Sheet'!AP255)^(1/5)-1</f>
        <v>1.3097566650692505E-2</v>
      </c>
      <c r="R256" s="54">
        <f t="shared" si="40"/>
        <v>17</v>
      </c>
      <c r="S256" s="20"/>
      <c r="T256" s="62">
        <f>AVERAGE('Data Sheet'!AZ255:BD255)</f>
        <v>472012</v>
      </c>
      <c r="U256" s="66">
        <f t="shared" si="41"/>
        <v>111</v>
      </c>
      <c r="V256" s="21"/>
      <c r="W256" s="53">
        <f>('Data Sheet'!BD255/'Data Sheet'!AZ255)^(1/5)-1</f>
        <v>1.5606244401986435E-2</v>
      </c>
      <c r="X256" s="54">
        <f t="shared" si="42"/>
        <v>26</v>
      </c>
      <c r="Y256" s="20"/>
      <c r="Z256" s="47">
        <f>AVERAGE('Data Sheet'!BK255:BO255)</f>
        <v>1627.9937314505391</v>
      </c>
      <c r="AA256" s="48">
        <f t="shared" si="43"/>
        <v>226</v>
      </c>
      <c r="AB256" s="5"/>
      <c r="AC256" s="53">
        <f>('Data Sheet'!BZ255/'Data Sheet'!BV255)^(1/5)-1</f>
        <v>2.7719131939439201E-2</v>
      </c>
      <c r="AD256" s="54">
        <f t="shared" si="44"/>
        <v>123</v>
      </c>
      <c r="AE256" s="64"/>
      <c r="AF256" s="47">
        <f>'Data Sheet'!BZ255</f>
        <v>55691</v>
      </c>
      <c r="AG256" s="48">
        <f t="shared" si="45"/>
        <v>71</v>
      </c>
      <c r="AH256" s="9"/>
      <c r="AI256" s="68">
        <f>AVERAGE('Helper Sheet'!C254:L254)</f>
        <v>9.3300000000000018</v>
      </c>
      <c r="AJ256" s="9">
        <f t="shared" si="46"/>
        <v>43</v>
      </c>
      <c r="AK256" s="71">
        <f t="shared" si="47"/>
        <v>42</v>
      </c>
      <c r="AL256" s="7"/>
      <c r="AN256" s="7"/>
      <c r="AO256" s="7"/>
      <c r="AP256" s="13"/>
    </row>
    <row r="257" spans="2:42" x14ac:dyDescent="0.25">
      <c r="B257" t="s">
        <v>272</v>
      </c>
      <c r="C257" s="9" t="s">
        <v>505</v>
      </c>
      <c r="E257" s="47">
        <f>AVERAGE('Data Sheet'!O256:S256)</f>
        <v>1442018327.5999999</v>
      </c>
      <c r="F257" s="48">
        <f t="shared" si="36"/>
        <v>104</v>
      </c>
      <c r="G257" s="5"/>
      <c r="H257" s="53">
        <f>('Data Sheet'!S256/'Data Sheet'!O256)^(1/5)-1</f>
        <v>3.6305791547968536E-2</v>
      </c>
      <c r="I257" s="54">
        <f t="shared" si="37"/>
        <v>349</v>
      </c>
      <c r="J257" s="20"/>
      <c r="K257" s="53">
        <f>('Data Sheet'!N256/'Data Sheet'!E256)^(1/10)-1</f>
        <v>6.7226647252827787E-2</v>
      </c>
      <c r="L257" s="54">
        <f t="shared" si="38"/>
        <v>148</v>
      </c>
      <c r="M257" s="20"/>
      <c r="N257" s="53">
        <f>('Data Sheet'!AI256/'Data Sheet'!AE256)^(1/5)-1</f>
        <v>-7.3009216778918695E-4</v>
      </c>
      <c r="O257" s="58">
        <f t="shared" si="39"/>
        <v>352</v>
      </c>
      <c r="P257" s="8"/>
      <c r="Q257" s="53">
        <f>('Data Sheet'!AT256/'Data Sheet'!AP256)^(1/5)-1</f>
        <v>-7.0752044512309986E-3</v>
      </c>
      <c r="R257" s="54">
        <f t="shared" si="40"/>
        <v>214</v>
      </c>
      <c r="S257" s="20"/>
      <c r="T257" s="62">
        <f>AVERAGE('Data Sheet'!AZ256:BD256)</f>
        <v>532074.80000000005</v>
      </c>
      <c r="U257" s="66">
        <f t="shared" si="41"/>
        <v>104</v>
      </c>
      <c r="V257" s="21"/>
      <c r="W257" s="53">
        <f>('Data Sheet'!BD256/'Data Sheet'!AZ256)^(1/5)-1</f>
        <v>4.7728797290202962E-3</v>
      </c>
      <c r="X257" s="54">
        <f t="shared" si="42"/>
        <v>159</v>
      </c>
      <c r="Y257" s="20"/>
      <c r="Z257" s="47">
        <f>AVERAGE('Data Sheet'!BK256:BO256)</f>
        <v>2355.2062661605023</v>
      </c>
      <c r="AA257" s="48">
        <f t="shared" si="43"/>
        <v>105</v>
      </c>
      <c r="AB257" s="5"/>
      <c r="AC257" s="53">
        <f>('Data Sheet'!BZ256/'Data Sheet'!BV256)^(1/5)-1</f>
        <v>3.4645478631330606E-2</v>
      </c>
      <c r="AD257" s="54">
        <f t="shared" si="44"/>
        <v>29</v>
      </c>
      <c r="AE257" s="64"/>
      <c r="AF257" s="47">
        <f>'Data Sheet'!BZ256</f>
        <v>60000</v>
      </c>
      <c r="AG257" s="48">
        <f t="shared" si="45"/>
        <v>43</v>
      </c>
      <c r="AH257" s="9"/>
      <c r="AI257" s="68">
        <f>AVERAGE('Helper Sheet'!C255:L255)</f>
        <v>15.16</v>
      </c>
      <c r="AJ257" s="9">
        <f t="shared" si="46"/>
        <v>132</v>
      </c>
      <c r="AK257" s="71">
        <f t="shared" si="47"/>
        <v>127</v>
      </c>
      <c r="AL257" s="7"/>
      <c r="AN257" s="7"/>
      <c r="AO257" s="7"/>
      <c r="AP257" s="13"/>
    </row>
    <row r="258" spans="2:42" x14ac:dyDescent="0.25">
      <c r="B258" t="s">
        <v>273</v>
      </c>
      <c r="C258" s="9" t="s">
        <v>458</v>
      </c>
      <c r="E258" s="47">
        <f>AVERAGE('Data Sheet'!O257:S257)</f>
        <v>8221702430</v>
      </c>
      <c r="F258" s="48">
        <f t="shared" si="36"/>
        <v>24</v>
      </c>
      <c r="G258" s="5"/>
      <c r="H258" s="53">
        <f>('Data Sheet'!S257/'Data Sheet'!O257)^(1/5)-1</f>
        <v>7.1509271796483143E-2</v>
      </c>
      <c r="I258" s="54">
        <f t="shared" si="37"/>
        <v>63</v>
      </c>
      <c r="J258" s="20"/>
      <c r="K258" s="53">
        <f>('Data Sheet'!N257/'Data Sheet'!E257)^(1/10)-1</f>
        <v>0.11315783223928122</v>
      </c>
      <c r="L258" s="54">
        <f t="shared" si="38"/>
        <v>55</v>
      </c>
      <c r="M258" s="20"/>
      <c r="N258" s="53">
        <f>('Data Sheet'!AI257/'Data Sheet'!AE257)^(1/5)-1</f>
        <v>5.6557573903779357E-2</v>
      </c>
      <c r="O258" s="58">
        <f t="shared" si="39"/>
        <v>100</v>
      </c>
      <c r="P258" s="8"/>
      <c r="Q258" s="53">
        <f>('Data Sheet'!AT257/'Data Sheet'!AP257)^(1/5)-1</f>
        <v>-5.2109971554492596E-4</v>
      </c>
      <c r="R258" s="54">
        <f t="shared" si="40"/>
        <v>115</v>
      </c>
      <c r="S258" s="20"/>
      <c r="T258" s="62">
        <f>AVERAGE('Data Sheet'!AZ257:BD257)</f>
        <v>2445762.4</v>
      </c>
      <c r="U258" s="66">
        <f t="shared" si="41"/>
        <v>25</v>
      </c>
      <c r="V258" s="21"/>
      <c r="W258" s="53">
        <f>('Data Sheet'!BD257/'Data Sheet'!AZ257)^(1/5)-1</f>
        <v>9.1320839003319332E-3</v>
      </c>
      <c r="X258" s="54">
        <f t="shared" si="42"/>
        <v>81</v>
      </c>
      <c r="Y258" s="20"/>
      <c r="Z258" s="47">
        <f>AVERAGE('Data Sheet'!BK257:BO257)</f>
        <v>2869.6052509882693</v>
      </c>
      <c r="AA258" s="48">
        <f t="shared" si="43"/>
        <v>59</v>
      </c>
      <c r="AB258" s="5"/>
      <c r="AC258" s="53">
        <f>('Data Sheet'!BZ257/'Data Sheet'!BV257)^(1/5)-1</f>
        <v>3.6594657991270818E-2</v>
      </c>
      <c r="AD258" s="54">
        <f t="shared" si="44"/>
        <v>16</v>
      </c>
      <c r="AE258" s="64"/>
      <c r="AF258" s="47">
        <f>'Data Sheet'!BZ257</f>
        <v>59921</v>
      </c>
      <c r="AG258" s="48">
        <f t="shared" si="45"/>
        <v>44</v>
      </c>
      <c r="AH258" s="9"/>
      <c r="AI258" s="68">
        <f>AVERAGE('Helper Sheet'!C256:L256)</f>
        <v>5.8900000000000006</v>
      </c>
      <c r="AJ258" s="9">
        <f t="shared" si="46"/>
        <v>17</v>
      </c>
      <c r="AK258" s="71">
        <f t="shared" si="47"/>
        <v>16</v>
      </c>
      <c r="AL258" s="7"/>
      <c r="AN258" s="7"/>
      <c r="AO258" s="7"/>
      <c r="AP258" s="13"/>
    </row>
    <row r="259" spans="2:42" x14ac:dyDescent="0.25">
      <c r="B259" t="s">
        <v>275</v>
      </c>
      <c r="C259" s="9" t="s">
        <v>533</v>
      </c>
      <c r="E259" s="47">
        <f>AVERAGE('Data Sheet'!O258:S258)</f>
        <v>763396665.60000002</v>
      </c>
      <c r="F259" s="48">
        <f t="shared" si="36"/>
        <v>165</v>
      </c>
      <c r="G259" s="5"/>
      <c r="H259" s="53">
        <f>('Data Sheet'!S258/'Data Sheet'!O258)^(1/5)-1</f>
        <v>5.799916961082574E-2</v>
      </c>
      <c r="I259" s="54">
        <f t="shared" si="37"/>
        <v>211</v>
      </c>
      <c r="J259" s="20"/>
      <c r="K259" s="53">
        <f>('Data Sheet'!N258/'Data Sheet'!E258)^(1/10)-1</f>
        <v>0.11123258680352488</v>
      </c>
      <c r="L259" s="54">
        <f t="shared" si="38"/>
        <v>57</v>
      </c>
      <c r="M259" s="20"/>
      <c r="N259" s="53">
        <f>('Data Sheet'!AI258/'Data Sheet'!AE258)^(1/5)-1</f>
        <v>5.3294241075986015E-2</v>
      </c>
      <c r="O259" s="58">
        <f t="shared" si="39"/>
        <v>126</v>
      </c>
      <c r="P259" s="8"/>
      <c r="Q259" s="53">
        <f>('Data Sheet'!AT258/'Data Sheet'!AP258)^(1/5)-1</f>
        <v>9.933376022676077E-3</v>
      </c>
      <c r="R259" s="54">
        <f t="shared" si="40"/>
        <v>30</v>
      </c>
      <c r="S259" s="20"/>
      <c r="T259" s="62">
        <f>AVERAGE('Data Sheet'!AZ258:BD258)</f>
        <v>228066.6</v>
      </c>
      <c r="U259" s="66">
        <f t="shared" si="41"/>
        <v>196</v>
      </c>
      <c r="V259" s="21"/>
      <c r="W259" s="53">
        <f>('Data Sheet'!BD258/'Data Sheet'!AZ258)^(1/5)-1</f>
        <v>1.2624371587632188E-2</v>
      </c>
      <c r="X259" s="54">
        <f t="shared" si="42"/>
        <v>48</v>
      </c>
      <c r="Y259" s="20"/>
      <c r="Z259" s="47">
        <f>AVERAGE('Data Sheet'!BK258:BO258)</f>
        <v>1525.9605435700855</v>
      </c>
      <c r="AA259" s="48">
        <f t="shared" si="43"/>
        <v>252</v>
      </c>
      <c r="AB259" s="5"/>
      <c r="AC259" s="53">
        <f>('Data Sheet'!BZ258/'Data Sheet'!BV258)^(1/5)-1</f>
        <v>3.1053043188307372E-2</v>
      </c>
      <c r="AD259" s="54">
        <f t="shared" si="44"/>
        <v>53</v>
      </c>
      <c r="AE259" s="64"/>
      <c r="AF259" s="47">
        <f>'Data Sheet'!BZ258</f>
        <v>41393</v>
      </c>
      <c r="AG259" s="48">
        <f t="shared" si="45"/>
        <v>289</v>
      </c>
      <c r="AH259" s="9"/>
      <c r="AI259" s="68">
        <f>AVERAGE('Helper Sheet'!C257:L257)</f>
        <v>12.745000000000001</v>
      </c>
      <c r="AJ259" s="9">
        <f t="shared" si="46"/>
        <v>87</v>
      </c>
      <c r="AK259" s="71">
        <f t="shared" si="47"/>
        <v>85</v>
      </c>
      <c r="AL259" s="7"/>
      <c r="AN259" s="7"/>
      <c r="AO259" s="7"/>
      <c r="AP259" s="13"/>
    </row>
    <row r="260" spans="2:42" x14ac:dyDescent="0.25">
      <c r="B260" t="s">
        <v>276</v>
      </c>
      <c r="C260" s="9" t="s">
        <v>560</v>
      </c>
      <c r="E260" s="47">
        <f>AVERAGE('Data Sheet'!O259:S259)</f>
        <v>2739015864.8000002</v>
      </c>
      <c r="F260" s="48">
        <f t="shared" si="36"/>
        <v>57</v>
      </c>
      <c r="G260" s="5"/>
      <c r="H260" s="53">
        <f>('Data Sheet'!S259/'Data Sheet'!O259)^(1/5)-1</f>
        <v>6.4828724190057807E-2</v>
      </c>
      <c r="I260" s="54">
        <f t="shared" si="37"/>
        <v>114</v>
      </c>
      <c r="J260" s="20"/>
      <c r="K260" s="53">
        <f>('Data Sheet'!N259/'Data Sheet'!E259)^(1/10)-1</f>
        <v>-5.692257704792647E-3</v>
      </c>
      <c r="L260" s="54">
        <f t="shared" si="38"/>
        <v>314</v>
      </c>
      <c r="M260" s="20"/>
      <c r="N260" s="53">
        <f>('Data Sheet'!AI259/'Data Sheet'!AE259)^(1/5)-1</f>
        <v>5.7385419804007576E-2</v>
      </c>
      <c r="O260" s="58">
        <f t="shared" si="39"/>
        <v>91</v>
      </c>
      <c r="P260" s="8"/>
      <c r="Q260" s="53">
        <f>('Data Sheet'!AT259/'Data Sheet'!AP259)^(1/5)-1</f>
        <v>-1.0664241033957023E-2</v>
      </c>
      <c r="R260" s="54">
        <f t="shared" si="40"/>
        <v>262</v>
      </c>
      <c r="S260" s="20"/>
      <c r="T260" s="62">
        <f>AVERAGE('Data Sheet'!AZ259:BD259)</f>
        <v>1618267.8</v>
      </c>
      <c r="U260" s="66">
        <f t="shared" si="41"/>
        <v>38</v>
      </c>
      <c r="V260" s="21"/>
      <c r="W260" s="53">
        <f>('Data Sheet'!BD259/'Data Sheet'!AZ259)^(1/5)-1</f>
        <v>1.440422197541924E-3</v>
      </c>
      <c r="X260" s="54">
        <f t="shared" si="42"/>
        <v>229</v>
      </c>
      <c r="Y260" s="20"/>
      <c r="Z260" s="47">
        <f>AVERAGE('Data Sheet'!BK259:BO259)</f>
        <v>1504.2485344498157</v>
      </c>
      <c r="AA260" s="48">
        <f t="shared" si="43"/>
        <v>260</v>
      </c>
      <c r="AB260" s="5"/>
      <c r="AC260" s="53">
        <f>('Data Sheet'!BZ259/'Data Sheet'!BV259)^(1/5)-1</f>
        <v>2.5831691690514358E-2</v>
      </c>
      <c r="AD260" s="54">
        <f t="shared" si="44"/>
        <v>167</v>
      </c>
      <c r="AE260" s="64"/>
      <c r="AF260" s="47">
        <f>'Data Sheet'!BZ259</f>
        <v>56138</v>
      </c>
      <c r="AG260" s="48">
        <f t="shared" si="45"/>
        <v>66</v>
      </c>
      <c r="AH260" s="9"/>
      <c r="AI260" s="68">
        <f>AVERAGE('Helper Sheet'!C258:L258)</f>
        <v>15.185000000000002</v>
      </c>
      <c r="AJ260" s="9">
        <f t="shared" si="46"/>
        <v>134</v>
      </c>
      <c r="AK260" s="71">
        <f t="shared" si="47"/>
        <v>129</v>
      </c>
      <c r="AL260" s="7"/>
      <c r="AN260" s="7"/>
      <c r="AO260" s="7"/>
      <c r="AP260" s="13"/>
    </row>
    <row r="261" spans="2:42" x14ac:dyDescent="0.25">
      <c r="B261" t="s">
        <v>277</v>
      </c>
      <c r="C261" s="9" t="s">
        <v>447</v>
      </c>
      <c r="E261" s="47">
        <f>AVERAGE('Data Sheet'!O260:S260)</f>
        <v>3743600593</v>
      </c>
      <c r="F261" s="48">
        <f t="shared" ref="F261:F324" si="48">_xlfn.RANK.AVG(E261,$E$5:$E$356,0)</f>
        <v>45</v>
      </c>
      <c r="G261" s="5"/>
      <c r="H261" s="53">
        <f>('Data Sheet'!S260/'Data Sheet'!O260)^(1/5)-1</f>
        <v>6.4574638823698516E-2</v>
      </c>
      <c r="I261" s="54">
        <f t="shared" ref="I261:I324" si="49">RANK(H261,$H$5:$H$356,0)</f>
        <v>120</v>
      </c>
      <c r="J261" s="20"/>
      <c r="K261" s="53">
        <f>('Data Sheet'!N260/'Data Sheet'!E260)^(1/10)-1</f>
        <v>0.11081818420665335</v>
      </c>
      <c r="L261" s="54">
        <f t="shared" ref="L261:L324" si="50">RANK(K261,$K$5:$K$356,0)</f>
        <v>59</v>
      </c>
      <c r="M261" s="20"/>
      <c r="N261" s="53">
        <f>('Data Sheet'!AI260/'Data Sheet'!AE260)^(1/5)-1</f>
        <v>7.3610161615813796E-2</v>
      </c>
      <c r="O261" s="58">
        <f t="shared" ref="O261:O324" si="51">RANK(N261,$N$5:$N$356,0)</f>
        <v>23</v>
      </c>
      <c r="P261" s="8"/>
      <c r="Q261" s="53">
        <f>('Data Sheet'!AT260/'Data Sheet'!AP260)^(1/5)-1</f>
        <v>2.5602952172423921E-2</v>
      </c>
      <c r="R261" s="54">
        <f t="shared" ref="R261:R324" si="52">RANK(Q261,$Q$5:$Q$356,0)</f>
        <v>5</v>
      </c>
      <c r="S261" s="20"/>
      <c r="T261" s="62">
        <f>AVERAGE('Data Sheet'!AZ260:BD260)</f>
        <v>616791.6</v>
      </c>
      <c r="U261" s="66">
        <f t="shared" ref="U261:U324" si="53">RANK(T261,$T$5:$T$356,0)</f>
        <v>92</v>
      </c>
      <c r="V261" s="21"/>
      <c r="W261" s="53">
        <f>('Data Sheet'!BD260/'Data Sheet'!AZ260)^(1/5)-1</f>
        <v>2.1368804687762921E-2</v>
      </c>
      <c r="X261" s="54">
        <f t="shared" ref="X261:X324" si="54">RANK(W261,$W$5:$W$356,0)</f>
        <v>7</v>
      </c>
      <c r="Y261" s="20"/>
      <c r="Z261" s="47">
        <f>AVERAGE('Data Sheet'!BK260:BO260)</f>
        <v>3968.928968733785</v>
      </c>
      <c r="AA261" s="48">
        <f t="shared" ref="AA261:AA324" si="55">RANK(Z261,$Z$5:$Z$356,0)</f>
        <v>18</v>
      </c>
      <c r="AB261" s="5"/>
      <c r="AC261" s="53">
        <f>('Data Sheet'!BZ260/'Data Sheet'!BV260)^(1/5)-1</f>
        <v>3.8062778435054012E-2</v>
      </c>
      <c r="AD261" s="54">
        <f t="shared" ref="AD261:AD324" si="56">RANK(AC261,$AC$5:$AC$356,0)</f>
        <v>10</v>
      </c>
      <c r="AE261" s="64"/>
      <c r="AF261" s="47">
        <f>'Data Sheet'!BZ260</f>
        <v>42923</v>
      </c>
      <c r="AG261" s="48">
        <f t="shared" ref="AG261:AG324" si="57">RANK(AF261,$AF$5:$AF$356,0)</f>
        <v>262</v>
      </c>
      <c r="AH261" s="9"/>
      <c r="AI261" s="68">
        <f>AVERAGE('Helper Sheet'!C259:L259)</f>
        <v>5.1899999999999995</v>
      </c>
      <c r="AJ261" s="9">
        <f t="shared" ref="AJ261:AJ324" si="58">RANK(AI261,$AI$5:$AI$356,1)</f>
        <v>12</v>
      </c>
      <c r="AK261" s="71">
        <f t="shared" si="47"/>
        <v>12</v>
      </c>
      <c r="AL261" s="7"/>
      <c r="AN261" s="7"/>
      <c r="AO261" s="7"/>
      <c r="AP261" s="13"/>
    </row>
    <row r="262" spans="2:42" x14ac:dyDescent="0.25">
      <c r="B262" t="s">
        <v>278</v>
      </c>
      <c r="C262" s="9" t="s">
        <v>455</v>
      </c>
      <c r="E262" s="47">
        <f>AVERAGE('Data Sheet'!O261:S261)</f>
        <v>392532987.19999999</v>
      </c>
      <c r="F262" s="48">
        <f t="shared" si="48"/>
        <v>256</v>
      </c>
      <c r="G262" s="5"/>
      <c r="H262" s="53">
        <f>('Data Sheet'!S261/'Data Sheet'!O261)^(1/5)-1</f>
        <v>6.2385848414728606E-2</v>
      </c>
      <c r="I262" s="54">
        <f t="shared" si="49"/>
        <v>156</v>
      </c>
      <c r="J262" s="20"/>
      <c r="K262" s="53">
        <f>('Data Sheet'!N261/'Data Sheet'!E261)^(1/10)-1</f>
        <v>0.14264929481882471</v>
      </c>
      <c r="L262" s="54">
        <f t="shared" si="50"/>
        <v>20</v>
      </c>
      <c r="M262" s="20"/>
      <c r="N262" s="53">
        <f>('Data Sheet'!AI261/'Data Sheet'!AE261)^(1/5)-1</f>
        <v>4.7865562957767116E-2</v>
      </c>
      <c r="O262" s="58">
        <f t="shared" si="51"/>
        <v>207</v>
      </c>
      <c r="P262" s="8"/>
      <c r="Q262" s="53">
        <f>('Data Sheet'!AT261/'Data Sheet'!AP261)^(1/5)-1</f>
        <v>-1.9955932792716791E-3</v>
      </c>
      <c r="R262" s="54">
        <f t="shared" si="52"/>
        <v>141</v>
      </c>
      <c r="S262" s="20"/>
      <c r="T262" s="62">
        <f>AVERAGE('Data Sheet'!AZ261:BD261)</f>
        <v>165981.79999999999</v>
      </c>
      <c r="U262" s="66">
        <f t="shared" si="53"/>
        <v>248</v>
      </c>
      <c r="V262" s="21"/>
      <c r="W262" s="53">
        <f>('Data Sheet'!BD261/'Data Sheet'!AZ261)^(1/5)-1</f>
        <v>6.5609492519727031E-3</v>
      </c>
      <c r="X262" s="54">
        <f t="shared" si="54"/>
        <v>121</v>
      </c>
      <c r="Y262" s="20"/>
      <c r="Z262" s="47">
        <f>AVERAGE('Data Sheet'!BK261:BO261)</f>
        <v>1311.3670536672309</v>
      </c>
      <c r="AA262" s="48">
        <f t="shared" si="55"/>
        <v>294</v>
      </c>
      <c r="AB262" s="5"/>
      <c r="AC262" s="53">
        <f>('Data Sheet'!BZ261/'Data Sheet'!BV261)^(1/5)-1</f>
        <v>2.7759992688138668E-2</v>
      </c>
      <c r="AD262" s="54">
        <f t="shared" si="56"/>
        <v>121</v>
      </c>
      <c r="AE262" s="64"/>
      <c r="AF262" s="47">
        <f>'Data Sheet'!BZ261</f>
        <v>40680</v>
      </c>
      <c r="AG262" s="48">
        <f t="shared" si="57"/>
        <v>304</v>
      </c>
      <c r="AH262" s="9"/>
      <c r="AI262" s="68">
        <f>AVERAGE('Helper Sheet'!C260:L260)</f>
        <v>18.844999999999999</v>
      </c>
      <c r="AJ262" s="9">
        <f t="shared" si="58"/>
        <v>193</v>
      </c>
      <c r="AK262" s="71">
        <f t="shared" ref="AK262:AK325" si="59">SUMPRODUCT((AI262&gt;=$AI$5:$AI$356)/COUNTIF($AI$5:$AI$356,$AI$5:$AI$356))</f>
        <v>185</v>
      </c>
      <c r="AL262" s="7"/>
      <c r="AN262" s="7"/>
      <c r="AO262" s="7"/>
      <c r="AP262" s="13"/>
    </row>
    <row r="263" spans="2:42" x14ac:dyDescent="0.25">
      <c r="B263" t="s">
        <v>279</v>
      </c>
      <c r="C263" s="9" t="s">
        <v>451</v>
      </c>
      <c r="E263" s="47">
        <f>AVERAGE('Data Sheet'!O262:S262)</f>
        <v>482416538.80000001</v>
      </c>
      <c r="F263" s="48">
        <f t="shared" si="48"/>
        <v>223</v>
      </c>
      <c r="G263" s="5"/>
      <c r="H263" s="53">
        <f>('Data Sheet'!S262/'Data Sheet'!O262)^(1/5)-1</f>
        <v>6.2253412470202774E-2</v>
      </c>
      <c r="I263" s="54">
        <f t="shared" si="49"/>
        <v>157</v>
      </c>
      <c r="J263" s="20"/>
      <c r="K263" s="53">
        <f>('Data Sheet'!N262/'Data Sheet'!E262)^(1/10)-1</f>
        <v>0.1115115244499254</v>
      </c>
      <c r="L263" s="54">
        <f t="shared" si="50"/>
        <v>56</v>
      </c>
      <c r="M263" s="20"/>
      <c r="N263" s="53">
        <f>('Data Sheet'!AI262/'Data Sheet'!AE262)^(1/5)-1</f>
        <v>4.1021748118086787E-2</v>
      </c>
      <c r="O263" s="58">
        <f t="shared" si="51"/>
        <v>305</v>
      </c>
      <c r="P263" s="8"/>
      <c r="Q263" s="53">
        <f>('Data Sheet'!AT262/'Data Sheet'!AP262)^(1/5)-1</f>
        <v>8.2615867811937083E-3</v>
      </c>
      <c r="R263" s="54">
        <f t="shared" si="52"/>
        <v>37</v>
      </c>
      <c r="S263" s="20"/>
      <c r="T263" s="62">
        <f>AVERAGE('Data Sheet'!AZ262:BD262)</f>
        <v>181066.8</v>
      </c>
      <c r="U263" s="66">
        <f t="shared" si="53"/>
        <v>225</v>
      </c>
      <c r="V263" s="21"/>
      <c r="W263" s="53">
        <f>('Data Sheet'!BD262/'Data Sheet'!AZ262)^(1/5)-1</f>
        <v>1.8480237893837126E-2</v>
      </c>
      <c r="X263" s="54">
        <f t="shared" si="54"/>
        <v>11</v>
      </c>
      <c r="Y263" s="20"/>
      <c r="Z263" s="47">
        <f>AVERAGE('Data Sheet'!BK262:BO262)</f>
        <v>1524.5186425338279</v>
      </c>
      <c r="AA263" s="48">
        <f t="shared" si="55"/>
        <v>253</v>
      </c>
      <c r="AB263" s="5"/>
      <c r="AC263" s="53">
        <f>('Data Sheet'!BZ262/'Data Sheet'!BV262)^(1/5)-1</f>
        <v>2.232609572705746E-2</v>
      </c>
      <c r="AD263" s="54">
        <f t="shared" si="56"/>
        <v>263</v>
      </c>
      <c r="AE263" s="64"/>
      <c r="AF263" s="47">
        <f>'Data Sheet'!BZ262</f>
        <v>42793</v>
      </c>
      <c r="AG263" s="48">
        <f t="shared" si="57"/>
        <v>267</v>
      </c>
      <c r="AH263" s="9"/>
      <c r="AI263" s="68">
        <f>AVERAGE('Helper Sheet'!C261:L261)</f>
        <v>15.125</v>
      </c>
      <c r="AJ263" s="9">
        <f t="shared" si="58"/>
        <v>131</v>
      </c>
      <c r="AK263" s="71">
        <f t="shared" si="59"/>
        <v>126</v>
      </c>
      <c r="AL263" s="7"/>
      <c r="AN263" s="7"/>
      <c r="AO263" s="7"/>
      <c r="AP263" s="13"/>
    </row>
    <row r="264" spans="2:42" x14ac:dyDescent="0.25">
      <c r="B264" t="s">
        <v>280</v>
      </c>
      <c r="C264" s="9" t="s">
        <v>501</v>
      </c>
      <c r="E264" s="47">
        <f>AVERAGE('Data Sheet'!O263:S263)</f>
        <v>1004588773</v>
      </c>
      <c r="F264" s="48">
        <f t="shared" si="48"/>
        <v>137</v>
      </c>
      <c r="G264" s="5"/>
      <c r="H264" s="53">
        <f>('Data Sheet'!S263/'Data Sheet'!O263)^(1/5)-1</f>
        <v>5.0180522645391967E-2</v>
      </c>
      <c r="I264" s="54">
        <f t="shared" si="49"/>
        <v>296</v>
      </c>
      <c r="J264" s="20"/>
      <c r="K264" s="53">
        <f>('Data Sheet'!N263/'Data Sheet'!E263)^(1/10)-1</f>
        <v>0.13855550518376814</v>
      </c>
      <c r="L264" s="54">
        <f t="shared" si="50"/>
        <v>27</v>
      </c>
      <c r="M264" s="20"/>
      <c r="N264" s="53">
        <f>('Data Sheet'!AI263/'Data Sheet'!AE263)^(1/5)-1</f>
        <v>4.4249164029789956E-2</v>
      </c>
      <c r="O264" s="58">
        <f t="shared" si="51"/>
        <v>266</v>
      </c>
      <c r="P264" s="8"/>
      <c r="Q264" s="53">
        <f>('Data Sheet'!AT263/'Data Sheet'!AP263)^(1/5)-1</f>
        <v>-4.3362067722004793E-3</v>
      </c>
      <c r="R264" s="54">
        <f t="shared" si="52"/>
        <v>173</v>
      </c>
      <c r="S264" s="20"/>
      <c r="T264" s="62">
        <f>AVERAGE('Data Sheet'!AZ263:BD263)</f>
        <v>195602.2</v>
      </c>
      <c r="U264" s="66">
        <f t="shared" si="53"/>
        <v>219</v>
      </c>
      <c r="V264" s="21"/>
      <c r="W264" s="53">
        <f>('Data Sheet'!BD263/'Data Sheet'!AZ263)^(1/5)-1</f>
        <v>1.6782156996100195E-3</v>
      </c>
      <c r="X264" s="54">
        <f t="shared" si="54"/>
        <v>220</v>
      </c>
      <c r="Y264" s="20"/>
      <c r="Z264" s="47">
        <f>AVERAGE('Data Sheet'!BK263:BO263)</f>
        <v>12379.846965618872</v>
      </c>
      <c r="AA264" s="48">
        <f t="shared" si="55"/>
        <v>3</v>
      </c>
      <c r="AB264" s="5"/>
      <c r="AC264" s="53">
        <f>('Data Sheet'!BZ263/'Data Sheet'!BV263)^(1/5)-1</f>
        <v>2.5020853874221594E-2</v>
      </c>
      <c r="AD264" s="54">
        <f t="shared" si="56"/>
        <v>193</v>
      </c>
      <c r="AE264" s="64"/>
      <c r="AF264" s="47">
        <f>'Data Sheet'!BZ263</f>
        <v>50845</v>
      </c>
      <c r="AG264" s="48">
        <f t="shared" si="57"/>
        <v>124</v>
      </c>
      <c r="AH264" s="9"/>
      <c r="AI264" s="68">
        <f>AVERAGE('Helper Sheet'!C262:L262)</f>
        <v>17.975000000000001</v>
      </c>
      <c r="AJ264" s="9">
        <f t="shared" si="58"/>
        <v>182</v>
      </c>
      <c r="AK264" s="71">
        <f t="shared" si="59"/>
        <v>174</v>
      </c>
      <c r="AL264" s="7"/>
      <c r="AN264" s="7"/>
      <c r="AO264" s="7"/>
      <c r="AP264" s="13"/>
    </row>
    <row r="265" spans="2:42" x14ac:dyDescent="0.25">
      <c r="B265" t="s">
        <v>281</v>
      </c>
      <c r="C265" s="9" t="s">
        <v>453</v>
      </c>
      <c r="E265" s="47">
        <f>AVERAGE('Data Sheet'!O264:S264)</f>
        <v>7094498781.8000002</v>
      </c>
      <c r="F265" s="48">
        <f t="shared" si="48"/>
        <v>25</v>
      </c>
      <c r="G265" s="5"/>
      <c r="H265" s="53">
        <f>('Data Sheet'!S264/'Data Sheet'!O264)^(1/5)-1</f>
        <v>7.3926467703223642E-2</v>
      </c>
      <c r="I265" s="54">
        <f t="shared" si="49"/>
        <v>42</v>
      </c>
      <c r="J265" s="20"/>
      <c r="K265" s="53">
        <f>('Data Sheet'!N264/'Data Sheet'!E264)^(1/10)-1</f>
        <v>9.3152462347679377E-2</v>
      </c>
      <c r="L265" s="54">
        <f t="shared" si="50"/>
        <v>87</v>
      </c>
      <c r="M265" s="20"/>
      <c r="N265" s="53">
        <f>('Data Sheet'!AI264/'Data Sheet'!AE264)^(1/5)-1</f>
        <v>5.7008920014602893E-2</v>
      </c>
      <c r="O265" s="58">
        <f t="shared" si="51"/>
        <v>95</v>
      </c>
      <c r="P265" s="8"/>
      <c r="Q265" s="53">
        <f>('Data Sheet'!AT264/'Data Sheet'!AP264)^(1/5)-1</f>
        <v>4.0550215499897124E-3</v>
      </c>
      <c r="R265" s="54">
        <f t="shared" si="52"/>
        <v>71</v>
      </c>
      <c r="S265" s="20"/>
      <c r="T265" s="62">
        <f>AVERAGE('Data Sheet'!AZ264:BD264)</f>
        <v>1332311</v>
      </c>
      <c r="U265" s="66">
        <f t="shared" si="53"/>
        <v>43</v>
      </c>
      <c r="V265" s="21"/>
      <c r="W265" s="53">
        <f>('Data Sheet'!BD264/'Data Sheet'!AZ264)^(1/5)-1</f>
        <v>1.8161499875726905E-2</v>
      </c>
      <c r="X265" s="54">
        <f t="shared" si="54"/>
        <v>12</v>
      </c>
      <c r="Y265" s="20"/>
      <c r="Z265" s="47">
        <f>AVERAGE('Data Sheet'!BK264:BO264)</f>
        <v>4282.4886936233825</v>
      </c>
      <c r="AA265" s="48">
        <f t="shared" si="55"/>
        <v>13</v>
      </c>
      <c r="AB265" s="5"/>
      <c r="AC265" s="53">
        <f>('Data Sheet'!BZ264/'Data Sheet'!BV264)^(1/5)-1</f>
        <v>2.9081010135902918E-2</v>
      </c>
      <c r="AD265" s="54">
        <f t="shared" si="56"/>
        <v>93</v>
      </c>
      <c r="AE265" s="64"/>
      <c r="AF265" s="47">
        <f>'Data Sheet'!BZ264</f>
        <v>57851</v>
      </c>
      <c r="AG265" s="48">
        <f t="shared" si="57"/>
        <v>58</v>
      </c>
      <c r="AH265" s="9"/>
      <c r="AI265" s="68">
        <f>AVERAGE('Helper Sheet'!C263:L263)</f>
        <v>4.4799999999999995</v>
      </c>
      <c r="AJ265" s="9">
        <f t="shared" si="58"/>
        <v>7</v>
      </c>
      <c r="AK265" s="71">
        <f t="shared" si="59"/>
        <v>7</v>
      </c>
      <c r="AL265" s="7"/>
      <c r="AN265" s="7"/>
      <c r="AO265" s="7"/>
      <c r="AP265" s="13"/>
    </row>
    <row r="266" spans="2:42" x14ac:dyDescent="0.25">
      <c r="B266" t="s">
        <v>282</v>
      </c>
      <c r="C266" s="9" t="s">
        <v>561</v>
      </c>
      <c r="E266" s="47">
        <f>AVERAGE('Data Sheet'!O265:S265)</f>
        <v>723715139.39999998</v>
      </c>
      <c r="F266" s="48">
        <f t="shared" si="48"/>
        <v>175</v>
      </c>
      <c r="G266" s="5"/>
      <c r="H266" s="53">
        <f>('Data Sheet'!S265/'Data Sheet'!O265)^(1/5)-1</f>
        <v>6.5479759558988437E-2</v>
      </c>
      <c r="I266" s="54">
        <f t="shared" si="49"/>
        <v>109</v>
      </c>
      <c r="J266" s="20"/>
      <c r="K266" s="53">
        <f>('Data Sheet'!N265/'Data Sheet'!E265)^(1/10)-1</f>
        <v>5.4124825914817043E-2</v>
      </c>
      <c r="L266" s="54">
        <f t="shared" si="50"/>
        <v>184</v>
      </c>
      <c r="M266" s="20"/>
      <c r="N266" s="53">
        <f>('Data Sheet'!AI265/'Data Sheet'!AE265)^(1/5)-1</f>
        <v>4.6847312920611506E-2</v>
      </c>
      <c r="O266" s="58">
        <f t="shared" si="51"/>
        <v>224</v>
      </c>
      <c r="P266" s="8"/>
      <c r="Q266" s="53">
        <f>('Data Sheet'!AT265/'Data Sheet'!AP265)^(1/5)-1</f>
        <v>-6.5422211882174564E-3</v>
      </c>
      <c r="R266" s="54">
        <f t="shared" si="52"/>
        <v>203</v>
      </c>
      <c r="S266" s="20"/>
      <c r="T266" s="62">
        <f>AVERAGE('Data Sheet'!AZ265:BD265)</f>
        <v>138402.6</v>
      </c>
      <c r="U266" s="66">
        <f t="shared" si="53"/>
        <v>288</v>
      </c>
      <c r="V266" s="21"/>
      <c r="W266" s="53">
        <f>('Data Sheet'!BD265/'Data Sheet'!AZ265)^(1/5)-1</f>
        <v>1.0526603311503901E-2</v>
      </c>
      <c r="X266" s="54">
        <f t="shared" si="54"/>
        <v>71</v>
      </c>
      <c r="Y266" s="20"/>
      <c r="Z266" s="47">
        <f>AVERAGE('Data Sheet'!BK265:BO265)</f>
        <v>3016.4611563558856</v>
      </c>
      <c r="AA266" s="48">
        <f t="shared" si="55"/>
        <v>48</v>
      </c>
      <c r="AB266" s="5"/>
      <c r="AC266" s="53">
        <f>('Data Sheet'!BZ265/'Data Sheet'!BV265)^(1/5)-1</f>
        <v>2.1975674878182083E-2</v>
      </c>
      <c r="AD266" s="54">
        <f t="shared" si="56"/>
        <v>270</v>
      </c>
      <c r="AE266" s="64"/>
      <c r="AF266" s="47">
        <f>'Data Sheet'!BZ265</f>
        <v>51335</v>
      </c>
      <c r="AG266" s="48">
        <f t="shared" si="57"/>
        <v>116</v>
      </c>
      <c r="AH266" s="9"/>
      <c r="AI266" s="68">
        <f>AVERAGE('Helper Sheet'!C264:L264)</f>
        <v>17.604999999999997</v>
      </c>
      <c r="AJ266" s="9">
        <f t="shared" si="58"/>
        <v>176</v>
      </c>
      <c r="AK266" s="71">
        <f t="shared" si="59"/>
        <v>169</v>
      </c>
      <c r="AL266" s="7"/>
      <c r="AN266" s="7"/>
      <c r="AO266" s="7"/>
      <c r="AP266" s="13"/>
    </row>
    <row r="267" spans="2:42" x14ac:dyDescent="0.25">
      <c r="B267" t="s">
        <v>283</v>
      </c>
      <c r="C267" s="9" t="s">
        <v>498</v>
      </c>
      <c r="E267" s="47">
        <f>AVERAGE('Data Sheet'!O266:S266)</f>
        <v>667000714.60000002</v>
      </c>
      <c r="F267" s="48">
        <f t="shared" si="48"/>
        <v>185</v>
      </c>
      <c r="G267" s="5"/>
      <c r="H267" s="53">
        <f>('Data Sheet'!S266/'Data Sheet'!O266)^(1/5)-1</f>
        <v>5.9557555728146694E-2</v>
      </c>
      <c r="I267" s="54">
        <f t="shared" si="49"/>
        <v>187</v>
      </c>
      <c r="J267" s="20"/>
      <c r="K267" s="53">
        <f>('Data Sheet'!N266/'Data Sheet'!E266)^(1/10)-1</f>
        <v>3.562257095443977E-2</v>
      </c>
      <c r="L267" s="54">
        <f t="shared" si="50"/>
        <v>236</v>
      </c>
      <c r="M267" s="20"/>
      <c r="N267" s="53">
        <f>('Data Sheet'!AI266/'Data Sheet'!AE266)^(1/5)-1</f>
        <v>4.9036630394420078E-2</v>
      </c>
      <c r="O267" s="58">
        <f t="shared" si="51"/>
        <v>192</v>
      </c>
      <c r="P267" s="8"/>
      <c r="Q267" s="53">
        <f>('Data Sheet'!AT266/'Data Sheet'!AP266)^(1/5)-1</f>
        <v>2.8433542812620338E-3</v>
      </c>
      <c r="R267" s="54">
        <f t="shared" si="52"/>
        <v>79</v>
      </c>
      <c r="S267" s="20"/>
      <c r="T267" s="62">
        <f>AVERAGE('Data Sheet'!AZ266:BD266)</f>
        <v>418025.2</v>
      </c>
      <c r="U267" s="66">
        <f t="shared" si="53"/>
        <v>127</v>
      </c>
      <c r="V267" s="21"/>
      <c r="W267" s="53">
        <f>('Data Sheet'!BD266/'Data Sheet'!AZ266)^(1/5)-1</f>
        <v>2.8864200007869822E-3</v>
      </c>
      <c r="X267" s="54">
        <f t="shared" si="54"/>
        <v>193</v>
      </c>
      <c r="Y267" s="20"/>
      <c r="Z267" s="47">
        <f>AVERAGE('Data Sheet'!BK266:BO266)</f>
        <v>1269.5354374552169</v>
      </c>
      <c r="AA267" s="48">
        <f t="shared" si="55"/>
        <v>306</v>
      </c>
      <c r="AB267" s="5"/>
      <c r="AC267" s="53">
        <f>('Data Sheet'!BZ266/'Data Sheet'!BV266)^(1/5)-1</f>
        <v>2.6078750968742348E-2</v>
      </c>
      <c r="AD267" s="54">
        <f t="shared" si="56"/>
        <v>161</v>
      </c>
      <c r="AE267" s="64"/>
      <c r="AF267" s="47">
        <f>'Data Sheet'!BZ266</f>
        <v>51299</v>
      </c>
      <c r="AG267" s="48">
        <f t="shared" si="57"/>
        <v>117</v>
      </c>
      <c r="AH267" s="9"/>
      <c r="AI267" s="68">
        <f>AVERAGE('Helper Sheet'!C265:L265)</f>
        <v>16.355</v>
      </c>
      <c r="AJ267" s="9">
        <f t="shared" si="58"/>
        <v>152</v>
      </c>
      <c r="AK267" s="71">
        <f t="shared" si="59"/>
        <v>147</v>
      </c>
      <c r="AL267" s="7"/>
      <c r="AN267" s="7"/>
      <c r="AO267" s="7"/>
      <c r="AP267" s="13"/>
    </row>
    <row r="268" spans="2:42" x14ac:dyDescent="0.25">
      <c r="B268" t="s">
        <v>284</v>
      </c>
      <c r="C268" s="9" t="s">
        <v>462</v>
      </c>
      <c r="E268" s="47">
        <f>AVERAGE('Data Sheet'!O267:S267)</f>
        <v>374190292.80000001</v>
      </c>
      <c r="F268" s="48">
        <f t="shared" si="48"/>
        <v>262</v>
      </c>
      <c r="G268" s="5"/>
      <c r="H268" s="53">
        <f>('Data Sheet'!S267/'Data Sheet'!O267)^(1/5)-1</f>
        <v>6.3458761750057491E-2</v>
      </c>
      <c r="I268" s="54">
        <f t="shared" si="49"/>
        <v>138</v>
      </c>
      <c r="J268" s="20"/>
      <c r="K268" s="53">
        <f>('Data Sheet'!N267/'Data Sheet'!E267)^(1/10)-1</f>
        <v>-3.4566515111653873E-2</v>
      </c>
      <c r="L268" s="54">
        <f t="shared" si="50"/>
        <v>334</v>
      </c>
      <c r="M268" s="20"/>
      <c r="N268" s="53">
        <f>('Data Sheet'!AI267/'Data Sheet'!AE267)^(1/5)-1</f>
        <v>5.5748673047794073E-2</v>
      </c>
      <c r="O268" s="58">
        <f t="shared" si="51"/>
        <v>106</v>
      </c>
      <c r="P268" s="8"/>
      <c r="Q268" s="53">
        <f>('Data Sheet'!AT267/'Data Sheet'!AP267)^(1/5)-1</f>
        <v>-2.5203488990646061E-3</v>
      </c>
      <c r="R268" s="54">
        <f t="shared" si="52"/>
        <v>147</v>
      </c>
      <c r="S268" s="20"/>
      <c r="T268" s="62">
        <f>AVERAGE('Data Sheet'!AZ267:BD267)</f>
        <v>179211.6</v>
      </c>
      <c r="U268" s="66">
        <f t="shared" si="53"/>
        <v>228</v>
      </c>
      <c r="V268" s="21"/>
      <c r="W268" s="53">
        <f>('Data Sheet'!BD267/'Data Sheet'!AZ267)^(1/5)-1</f>
        <v>1.9729748511343459E-3</v>
      </c>
      <c r="X268" s="54">
        <f t="shared" si="54"/>
        <v>213</v>
      </c>
      <c r="Y268" s="20"/>
      <c r="Z268" s="47">
        <f>AVERAGE('Data Sheet'!BK267:BO267)</f>
        <v>1714.4044051007265</v>
      </c>
      <c r="AA268" s="48">
        <f t="shared" si="55"/>
        <v>205</v>
      </c>
      <c r="AB268" s="5"/>
      <c r="AC268" s="53">
        <f>('Data Sheet'!BZ267/'Data Sheet'!BV267)^(1/5)-1</f>
        <v>2.7295240634495066E-2</v>
      </c>
      <c r="AD268" s="54">
        <f t="shared" si="56"/>
        <v>133</v>
      </c>
      <c r="AE268" s="64"/>
      <c r="AF268" s="47">
        <f>'Data Sheet'!BZ267</f>
        <v>48438</v>
      </c>
      <c r="AG268" s="48">
        <f t="shared" si="57"/>
        <v>159</v>
      </c>
      <c r="AH268" s="9"/>
      <c r="AI268" s="68">
        <f>AVERAGE('Helper Sheet'!C266:L266)</f>
        <v>20.329999999999998</v>
      </c>
      <c r="AJ268" s="9">
        <f t="shared" si="58"/>
        <v>226</v>
      </c>
      <c r="AK268" s="71">
        <f t="shared" si="59"/>
        <v>218</v>
      </c>
      <c r="AL268" s="7"/>
      <c r="AN268" s="7"/>
      <c r="AO268" s="7"/>
      <c r="AP268" s="13"/>
    </row>
    <row r="269" spans="2:42" x14ac:dyDescent="0.25">
      <c r="B269" t="s">
        <v>285</v>
      </c>
      <c r="C269" s="9" t="s">
        <v>456</v>
      </c>
      <c r="E269" s="47">
        <f>AVERAGE('Data Sheet'!O268:S268)</f>
        <v>2050954126.2</v>
      </c>
      <c r="F269" s="48">
        <f t="shared" si="48"/>
        <v>75</v>
      </c>
      <c r="G269" s="5"/>
      <c r="H269" s="53">
        <f>('Data Sheet'!S268/'Data Sheet'!O268)^(1/5)-1</f>
        <v>8.6754287178668843E-2</v>
      </c>
      <c r="I269" s="54">
        <f t="shared" si="49"/>
        <v>11</v>
      </c>
      <c r="J269" s="20"/>
      <c r="K269" s="53">
        <f>('Data Sheet'!N268/'Data Sheet'!E268)^(1/10)-1</f>
        <v>9.7919832865605239E-2</v>
      </c>
      <c r="L269" s="54">
        <f t="shared" si="50"/>
        <v>77</v>
      </c>
      <c r="M269" s="20"/>
      <c r="N269" s="53">
        <f>('Data Sheet'!AI268/'Data Sheet'!AE268)^(1/5)-1</f>
        <v>5.4240928999735649E-2</v>
      </c>
      <c r="O269" s="58">
        <f t="shared" si="51"/>
        <v>120</v>
      </c>
      <c r="P269" s="8"/>
      <c r="Q269" s="53">
        <f>('Data Sheet'!AT268/'Data Sheet'!AP268)^(1/5)-1</f>
        <v>1.3496688273419988E-2</v>
      </c>
      <c r="R269" s="54">
        <f t="shared" si="52"/>
        <v>16</v>
      </c>
      <c r="S269" s="20"/>
      <c r="T269" s="62">
        <f>AVERAGE('Data Sheet'!AZ268:BD268)</f>
        <v>460924</v>
      </c>
      <c r="U269" s="66">
        <f t="shared" si="53"/>
        <v>115</v>
      </c>
      <c r="V269" s="21"/>
      <c r="W269" s="53">
        <f>('Data Sheet'!BD268/'Data Sheet'!AZ268)^(1/5)-1</f>
        <v>1.2803091099569786E-2</v>
      </c>
      <c r="X269" s="54">
        <f t="shared" si="54"/>
        <v>47</v>
      </c>
      <c r="Y269" s="20"/>
      <c r="Z269" s="47">
        <f>AVERAGE('Data Sheet'!BK268:BO268)</f>
        <v>4584.3894900863188</v>
      </c>
      <c r="AA269" s="48">
        <f t="shared" si="55"/>
        <v>10</v>
      </c>
      <c r="AB269" s="5"/>
      <c r="AC269" s="53">
        <f>('Data Sheet'!BZ268/'Data Sheet'!BV268)^(1/5)-1</f>
        <v>4.5270087208601373E-2</v>
      </c>
      <c r="AD269" s="54">
        <f t="shared" si="56"/>
        <v>4</v>
      </c>
      <c r="AE269" s="64"/>
      <c r="AF269" s="47">
        <f>'Data Sheet'!BZ268</f>
        <v>63328</v>
      </c>
      <c r="AG269" s="48">
        <f t="shared" si="57"/>
        <v>30</v>
      </c>
      <c r="AH269" s="9"/>
      <c r="AI269" s="68">
        <f>AVERAGE('Helper Sheet'!C267:L267)</f>
        <v>5.8650000000000002</v>
      </c>
      <c r="AJ269" s="9">
        <f t="shared" si="58"/>
        <v>14</v>
      </c>
      <c r="AK269" s="71">
        <f t="shared" si="59"/>
        <v>14</v>
      </c>
      <c r="AL269" s="7"/>
      <c r="AN269" s="7"/>
      <c r="AO269" s="7"/>
      <c r="AP269" s="13"/>
    </row>
    <row r="270" spans="2:42" x14ac:dyDescent="0.25">
      <c r="B270" t="s">
        <v>286</v>
      </c>
      <c r="C270" s="9" t="s">
        <v>509</v>
      </c>
      <c r="E270" s="47">
        <f>AVERAGE('Data Sheet'!O269:S269)</f>
        <v>6589195357.1999998</v>
      </c>
      <c r="F270" s="48">
        <f t="shared" si="48"/>
        <v>29</v>
      </c>
      <c r="G270" s="5"/>
      <c r="H270" s="53">
        <f>('Data Sheet'!S269/'Data Sheet'!O269)^(1/5)-1</f>
        <v>6.4325782045842939E-2</v>
      </c>
      <c r="I270" s="54">
        <f t="shared" si="49"/>
        <v>123</v>
      </c>
      <c r="J270" s="20"/>
      <c r="K270" s="53">
        <f>('Data Sheet'!N269/'Data Sheet'!E269)^(1/10)-1</f>
        <v>0.20901848273349111</v>
      </c>
      <c r="L270" s="54">
        <f t="shared" si="50"/>
        <v>4</v>
      </c>
      <c r="M270" s="20"/>
      <c r="N270" s="53">
        <f>('Data Sheet'!AI269/'Data Sheet'!AE269)^(1/5)-1</f>
        <v>5.5595653029844483E-2</v>
      </c>
      <c r="O270" s="58">
        <f t="shared" si="51"/>
        <v>108</v>
      </c>
      <c r="P270" s="8"/>
      <c r="Q270" s="53">
        <f>('Data Sheet'!AT269/'Data Sheet'!AP269)^(1/5)-1</f>
        <v>-1.7423908316109848E-3</v>
      </c>
      <c r="R270" s="54">
        <f t="shared" si="52"/>
        <v>136</v>
      </c>
      <c r="S270" s="20"/>
      <c r="T270" s="62">
        <f>AVERAGE('Data Sheet'!AZ269:BD269)</f>
        <v>1269531</v>
      </c>
      <c r="U270" s="66">
        <f t="shared" si="53"/>
        <v>44</v>
      </c>
      <c r="V270" s="21"/>
      <c r="W270" s="53">
        <f>('Data Sheet'!BD269/'Data Sheet'!AZ269)^(1/5)-1</f>
        <v>7.1538709710599058E-3</v>
      </c>
      <c r="X270" s="54">
        <f t="shared" si="54"/>
        <v>111</v>
      </c>
      <c r="Y270" s="20"/>
      <c r="Z270" s="47">
        <f>AVERAGE('Data Sheet'!BK269:BO269)</f>
        <v>760.02974843832328</v>
      </c>
      <c r="AA270" s="48">
        <f t="shared" si="55"/>
        <v>345</v>
      </c>
      <c r="AB270" s="5"/>
      <c r="AC270" s="53">
        <f>('Data Sheet'!BZ269/'Data Sheet'!BV269)^(1/5)-1</f>
        <v>2.400048922807474E-2</v>
      </c>
      <c r="AD270" s="54">
        <f t="shared" si="56"/>
        <v>231</v>
      </c>
      <c r="AE270" s="64"/>
      <c r="AF270" s="47">
        <f>'Data Sheet'!BZ269</f>
        <v>58628</v>
      </c>
      <c r="AG270" s="48">
        <f t="shared" si="57"/>
        <v>53</v>
      </c>
      <c r="AH270" s="9"/>
      <c r="AI270" s="68">
        <f>AVERAGE('Helper Sheet'!C268:L268)</f>
        <v>9.8950000000000014</v>
      </c>
      <c r="AJ270" s="9">
        <f t="shared" si="58"/>
        <v>51</v>
      </c>
      <c r="AK270" s="71">
        <f t="shared" si="59"/>
        <v>50</v>
      </c>
      <c r="AL270" s="7"/>
      <c r="AN270" s="7"/>
      <c r="AO270" s="7"/>
      <c r="AP270" s="13"/>
    </row>
    <row r="271" spans="2:42" x14ac:dyDescent="0.25">
      <c r="B271" t="s">
        <v>287</v>
      </c>
      <c r="C271" s="9" t="s">
        <v>462</v>
      </c>
      <c r="E271" s="47">
        <f>AVERAGE('Data Sheet'!O270:S270)</f>
        <v>9369705959.2000008</v>
      </c>
      <c r="F271" s="48">
        <f t="shared" si="48"/>
        <v>21</v>
      </c>
      <c r="G271" s="5"/>
      <c r="H271" s="53">
        <f>('Data Sheet'!S270/'Data Sheet'!O270)^(1/5)-1</f>
        <v>6.4567401227628718E-2</v>
      </c>
      <c r="I271" s="54">
        <f t="shared" si="49"/>
        <v>121</v>
      </c>
      <c r="J271" s="20"/>
      <c r="K271" s="53">
        <f>('Data Sheet'!N270/'Data Sheet'!E270)^(1/10)-1</f>
        <v>9.8064202541894296E-3</v>
      </c>
      <c r="L271" s="54">
        <f t="shared" si="50"/>
        <v>290</v>
      </c>
      <c r="M271" s="20"/>
      <c r="N271" s="53">
        <f>('Data Sheet'!AI270/'Data Sheet'!AE270)^(1/5)-1</f>
        <v>6.0658550562221913E-2</v>
      </c>
      <c r="O271" s="58">
        <f t="shared" si="51"/>
        <v>70</v>
      </c>
      <c r="P271" s="8"/>
      <c r="Q271" s="53">
        <f>('Data Sheet'!AT270/'Data Sheet'!AP270)^(1/5)-1</f>
        <v>5.5801937763042542E-3</v>
      </c>
      <c r="R271" s="54">
        <f t="shared" si="52"/>
        <v>53</v>
      </c>
      <c r="S271" s="20"/>
      <c r="T271" s="62">
        <f>AVERAGE('Data Sheet'!AZ270:BD270)</f>
        <v>4560470</v>
      </c>
      <c r="U271" s="66">
        <f t="shared" si="53"/>
        <v>13</v>
      </c>
      <c r="V271" s="21"/>
      <c r="W271" s="53">
        <f>('Data Sheet'!BD270/'Data Sheet'!AZ270)^(1/5)-1</f>
        <v>8.3504862256729151E-3</v>
      </c>
      <c r="X271" s="54">
        <f t="shared" si="54"/>
        <v>89</v>
      </c>
      <c r="Y271" s="20"/>
      <c r="Z271" s="47">
        <f>AVERAGE('Data Sheet'!BK270:BO270)</f>
        <v>1572.8387120693521</v>
      </c>
      <c r="AA271" s="48">
        <f t="shared" si="55"/>
        <v>242</v>
      </c>
      <c r="AB271" s="5"/>
      <c r="AC271" s="53">
        <f>('Data Sheet'!BZ270/'Data Sheet'!BV270)^(1/5)-1</f>
        <v>2.9296580444185816E-2</v>
      </c>
      <c r="AD271" s="54">
        <f t="shared" si="56"/>
        <v>85</v>
      </c>
      <c r="AE271" s="64"/>
      <c r="AF271" s="47">
        <f>'Data Sheet'!BZ270</f>
        <v>42242</v>
      </c>
      <c r="AG271" s="48">
        <f t="shared" si="57"/>
        <v>273</v>
      </c>
      <c r="AH271" s="9"/>
      <c r="AI271" s="68">
        <f>AVERAGE('Helper Sheet'!C269:L269)</f>
        <v>8.5550000000000015</v>
      </c>
      <c r="AJ271" s="9">
        <f t="shared" si="58"/>
        <v>37</v>
      </c>
      <c r="AK271" s="71">
        <f t="shared" si="59"/>
        <v>36</v>
      </c>
      <c r="AL271" s="7"/>
      <c r="AN271" s="7"/>
      <c r="AO271" s="7"/>
      <c r="AP271" s="13"/>
    </row>
    <row r="272" spans="2:42" x14ac:dyDescent="0.25">
      <c r="B272" t="s">
        <v>288</v>
      </c>
      <c r="C272" s="9" t="s">
        <v>509</v>
      </c>
      <c r="E272" s="47">
        <f>AVERAGE('Data Sheet'!O271:S271)</f>
        <v>682968547.39999998</v>
      </c>
      <c r="F272" s="48">
        <f t="shared" si="48"/>
        <v>183</v>
      </c>
      <c r="G272" s="5"/>
      <c r="H272" s="53">
        <f>('Data Sheet'!S271/'Data Sheet'!O271)^(1/5)-1</f>
        <v>6.7949003898328364E-2</v>
      </c>
      <c r="I272" s="54">
        <f t="shared" si="49"/>
        <v>87</v>
      </c>
      <c r="J272" s="20"/>
      <c r="K272" s="53">
        <f>('Data Sheet'!N271/'Data Sheet'!E271)^(1/10)-1</f>
        <v>9.286464820378959E-2</v>
      </c>
      <c r="L272" s="54">
        <f t="shared" si="50"/>
        <v>89</v>
      </c>
      <c r="M272" s="20"/>
      <c r="N272" s="53">
        <f>('Data Sheet'!AI271/'Data Sheet'!AE271)^(1/5)-1</f>
        <v>5.4995691724011975E-2</v>
      </c>
      <c r="O272" s="58">
        <f t="shared" si="51"/>
        <v>111</v>
      </c>
      <c r="P272" s="8"/>
      <c r="Q272" s="53">
        <f>('Data Sheet'!AT271/'Data Sheet'!AP271)^(1/5)-1</f>
        <v>-8.4669050855409322E-3</v>
      </c>
      <c r="R272" s="54">
        <f t="shared" si="52"/>
        <v>230</v>
      </c>
      <c r="S272" s="20"/>
      <c r="T272" s="62">
        <f>AVERAGE('Data Sheet'!AZ271:BD271)</f>
        <v>313008.40000000002</v>
      </c>
      <c r="U272" s="66">
        <f t="shared" si="53"/>
        <v>158</v>
      </c>
      <c r="V272" s="21"/>
      <c r="W272" s="53">
        <f>('Data Sheet'!BD271/'Data Sheet'!AZ271)^(1/5)-1</f>
        <v>4.4702727044931834E-5</v>
      </c>
      <c r="X272" s="54">
        <f t="shared" si="54"/>
        <v>256</v>
      </c>
      <c r="Y272" s="20"/>
      <c r="Z272" s="47">
        <f>AVERAGE('Data Sheet'!BK271:BO271)</f>
        <v>3738.7103242572957</v>
      </c>
      <c r="AA272" s="48">
        <f t="shared" si="55"/>
        <v>24</v>
      </c>
      <c r="AB272" s="5"/>
      <c r="AC272" s="53">
        <f>('Data Sheet'!BZ271/'Data Sheet'!BV271)^(1/5)-1</f>
        <v>1.8478812507441544E-2</v>
      </c>
      <c r="AD272" s="54">
        <f t="shared" si="56"/>
        <v>319</v>
      </c>
      <c r="AE272" s="64"/>
      <c r="AF272" s="47">
        <f>'Data Sheet'!BZ271</f>
        <v>48374</v>
      </c>
      <c r="AG272" s="48">
        <f t="shared" si="57"/>
        <v>160</v>
      </c>
      <c r="AH272" s="9"/>
      <c r="AI272" s="68">
        <f>AVERAGE('Helper Sheet'!C270:L270)</f>
        <v>18.424999999999997</v>
      </c>
      <c r="AJ272" s="9">
        <f t="shared" si="58"/>
        <v>186</v>
      </c>
      <c r="AK272" s="71">
        <f t="shared" si="59"/>
        <v>178</v>
      </c>
      <c r="AL272" s="7"/>
      <c r="AN272" s="7"/>
      <c r="AO272" s="7"/>
      <c r="AP272" s="13"/>
    </row>
    <row r="273" spans="2:42" x14ac:dyDescent="0.25">
      <c r="B273" t="s">
        <v>289</v>
      </c>
      <c r="C273" s="9" t="s">
        <v>562</v>
      </c>
      <c r="E273" s="47">
        <f>AVERAGE('Data Sheet'!O272:S272)</f>
        <v>571065384.20000005</v>
      </c>
      <c r="F273" s="48">
        <f t="shared" si="48"/>
        <v>204</v>
      </c>
      <c r="G273" s="5"/>
      <c r="H273" s="53">
        <f>('Data Sheet'!S272/'Data Sheet'!O272)^(1/5)-1</f>
        <v>6.3003145418514928E-2</v>
      </c>
      <c r="I273" s="54">
        <f t="shared" si="49"/>
        <v>144</v>
      </c>
      <c r="J273" s="20"/>
      <c r="K273" s="53">
        <f>('Data Sheet'!N272/'Data Sheet'!E272)^(1/10)-1</f>
        <v>0.13688332436929707</v>
      </c>
      <c r="L273" s="54">
        <f t="shared" si="50"/>
        <v>31</v>
      </c>
      <c r="M273" s="20"/>
      <c r="N273" s="53">
        <f>('Data Sheet'!AI272/'Data Sheet'!AE272)^(1/5)-1</f>
        <v>6.1882469228048631E-2</v>
      </c>
      <c r="O273" s="58">
        <f t="shared" si="51"/>
        <v>69</v>
      </c>
      <c r="P273" s="8"/>
      <c r="Q273" s="53">
        <f>('Data Sheet'!AT272/'Data Sheet'!AP272)^(1/5)-1</f>
        <v>-3.6780727239178468E-3</v>
      </c>
      <c r="R273" s="54">
        <f t="shared" si="52"/>
        <v>165</v>
      </c>
      <c r="S273" s="20"/>
      <c r="T273" s="62">
        <f>AVERAGE('Data Sheet'!AZ272:BD272)</f>
        <v>217964.79999999999</v>
      </c>
      <c r="U273" s="66">
        <f t="shared" si="53"/>
        <v>202</v>
      </c>
      <c r="V273" s="21"/>
      <c r="W273" s="53">
        <f>('Data Sheet'!BD272/'Data Sheet'!AZ272)^(1/5)-1</f>
        <v>7.3586589956255999E-3</v>
      </c>
      <c r="X273" s="54">
        <f t="shared" si="54"/>
        <v>107</v>
      </c>
      <c r="Y273" s="20"/>
      <c r="Z273" s="47">
        <f>AVERAGE('Data Sheet'!BK272:BO272)</f>
        <v>2311.7532510851333</v>
      </c>
      <c r="AA273" s="48">
        <f t="shared" si="55"/>
        <v>111</v>
      </c>
      <c r="AB273" s="5"/>
      <c r="AC273" s="53">
        <f>('Data Sheet'!BZ272/'Data Sheet'!BV272)^(1/5)-1</f>
        <v>2.5198878765524846E-2</v>
      </c>
      <c r="AD273" s="54">
        <f t="shared" si="56"/>
        <v>188</v>
      </c>
      <c r="AE273" s="64"/>
      <c r="AF273" s="47">
        <f>'Data Sheet'!BZ272</f>
        <v>56050</v>
      </c>
      <c r="AG273" s="48">
        <f t="shared" si="57"/>
        <v>67</v>
      </c>
      <c r="AH273" s="9"/>
      <c r="AI273" s="68">
        <f>AVERAGE('Helper Sheet'!C271:L271)</f>
        <v>14.765000000000001</v>
      </c>
      <c r="AJ273" s="9">
        <f t="shared" si="58"/>
        <v>124</v>
      </c>
      <c r="AK273" s="71">
        <f t="shared" si="59"/>
        <v>119</v>
      </c>
      <c r="AL273" s="7"/>
      <c r="AN273" s="7"/>
      <c r="AO273" s="7"/>
      <c r="AP273" s="13"/>
    </row>
    <row r="274" spans="2:42" x14ac:dyDescent="0.25">
      <c r="B274" t="s">
        <v>290</v>
      </c>
      <c r="C274" s="9" t="s">
        <v>494</v>
      </c>
      <c r="E274" s="47">
        <f>AVERAGE('Data Sheet'!O273:S273)</f>
        <v>1397896208.2</v>
      </c>
      <c r="F274" s="48">
        <f t="shared" si="48"/>
        <v>109</v>
      </c>
      <c r="G274" s="5"/>
      <c r="H274" s="53">
        <f>('Data Sheet'!S273/'Data Sheet'!O273)^(1/5)-1</f>
        <v>8.9090850745022543E-2</v>
      </c>
      <c r="I274" s="54">
        <f t="shared" si="49"/>
        <v>6</v>
      </c>
      <c r="J274" s="20"/>
      <c r="K274" s="53">
        <f>('Data Sheet'!N273/'Data Sheet'!E273)^(1/10)-1</f>
        <v>-1.5920801789427452E-3</v>
      </c>
      <c r="L274" s="54">
        <f t="shared" si="50"/>
        <v>309</v>
      </c>
      <c r="M274" s="20"/>
      <c r="N274" s="53">
        <f>('Data Sheet'!AI273/'Data Sheet'!AE273)^(1/5)-1</f>
        <v>7.8812107974418399E-2</v>
      </c>
      <c r="O274" s="58">
        <f t="shared" si="51"/>
        <v>16</v>
      </c>
      <c r="P274" s="8"/>
      <c r="Q274" s="53">
        <f>('Data Sheet'!AT273/'Data Sheet'!AP273)^(1/5)-1</f>
        <v>-1.7461205468754071E-2</v>
      </c>
      <c r="R274" s="54">
        <f t="shared" si="52"/>
        <v>322</v>
      </c>
      <c r="S274" s="20"/>
      <c r="T274" s="62">
        <f>AVERAGE('Data Sheet'!AZ273:BD273)</f>
        <v>1072876.3999999999</v>
      </c>
      <c r="U274" s="66">
        <f t="shared" si="53"/>
        <v>51</v>
      </c>
      <c r="V274" s="21"/>
      <c r="W274" s="53">
        <f>('Data Sheet'!BD273/'Data Sheet'!AZ273)^(1/5)-1</f>
        <v>-1.3868243017053361E-3</v>
      </c>
      <c r="X274" s="54">
        <f t="shared" si="54"/>
        <v>289</v>
      </c>
      <c r="Y274" s="20"/>
      <c r="Z274" s="47">
        <f>AVERAGE('Data Sheet'!BK273:BO273)</f>
        <v>1353.9851155413903</v>
      </c>
      <c r="AA274" s="48">
        <f t="shared" si="55"/>
        <v>286</v>
      </c>
      <c r="AB274" s="5"/>
      <c r="AC274" s="53">
        <f>('Data Sheet'!BZ273/'Data Sheet'!BV273)^(1/5)-1</f>
        <v>2.7960392882554919E-2</v>
      </c>
      <c r="AD274" s="54">
        <f t="shared" si="56"/>
        <v>117</v>
      </c>
      <c r="AE274" s="64"/>
      <c r="AF274" s="47">
        <f>'Data Sheet'!BZ273</f>
        <v>53230</v>
      </c>
      <c r="AG274" s="48">
        <f t="shared" si="57"/>
        <v>93</v>
      </c>
      <c r="AH274" s="9"/>
      <c r="AI274" s="68">
        <f>AVERAGE('Helper Sheet'!C272:L272)</f>
        <v>17.399999999999999</v>
      </c>
      <c r="AJ274" s="9">
        <f t="shared" si="58"/>
        <v>170</v>
      </c>
      <c r="AK274" s="71">
        <f t="shared" si="59"/>
        <v>164</v>
      </c>
      <c r="AL274" s="7"/>
      <c r="AN274" s="7"/>
      <c r="AO274" s="7"/>
      <c r="AP274" s="13"/>
    </row>
    <row r="275" spans="2:42" x14ac:dyDescent="0.25">
      <c r="B275" t="s">
        <v>291</v>
      </c>
      <c r="C275" s="9" t="s">
        <v>511</v>
      </c>
      <c r="E275" s="47">
        <f>AVERAGE('Data Sheet'!O274:S274)</f>
        <v>465541792.19999999</v>
      </c>
      <c r="F275" s="48">
        <f t="shared" si="48"/>
        <v>230</v>
      </c>
      <c r="G275" s="5"/>
      <c r="H275" s="53">
        <f>('Data Sheet'!S274/'Data Sheet'!O274)^(1/5)-1</f>
        <v>5.4819003921158238E-2</v>
      </c>
      <c r="I275" s="54">
        <f t="shared" si="49"/>
        <v>243</v>
      </c>
      <c r="J275" s="20"/>
      <c r="K275" s="53">
        <f>('Data Sheet'!N274/'Data Sheet'!E274)^(1/10)-1</f>
        <v>1.3192880745948488E-2</v>
      </c>
      <c r="L275" s="54">
        <f t="shared" si="50"/>
        <v>281</v>
      </c>
      <c r="M275" s="20"/>
      <c r="N275" s="53">
        <f>('Data Sheet'!AI274/'Data Sheet'!AE274)^(1/5)-1</f>
        <v>4.2889185289511245E-2</v>
      </c>
      <c r="O275" s="58">
        <f t="shared" si="51"/>
        <v>282</v>
      </c>
      <c r="P275" s="8"/>
      <c r="Q275" s="53">
        <f>('Data Sheet'!AT274/'Data Sheet'!AP274)^(1/5)-1</f>
        <v>-1.7370405419125046E-2</v>
      </c>
      <c r="R275" s="54">
        <f t="shared" si="52"/>
        <v>321</v>
      </c>
      <c r="S275" s="20"/>
      <c r="T275" s="62">
        <f>AVERAGE('Data Sheet'!AZ274:BD274)</f>
        <v>338356.4</v>
      </c>
      <c r="U275" s="66">
        <f t="shared" si="53"/>
        <v>149</v>
      </c>
      <c r="V275" s="21"/>
      <c r="W275" s="53">
        <f>('Data Sheet'!BD274/'Data Sheet'!AZ274)^(1/5)-1</f>
        <v>-2.7213367626425233E-3</v>
      </c>
      <c r="X275" s="54">
        <f t="shared" si="54"/>
        <v>311</v>
      </c>
      <c r="Y275" s="20"/>
      <c r="Z275" s="47">
        <f>AVERAGE('Data Sheet'!BK274:BO274)</f>
        <v>1270.4640056035332</v>
      </c>
      <c r="AA275" s="48">
        <f t="shared" si="55"/>
        <v>305</v>
      </c>
      <c r="AB275" s="5"/>
      <c r="AC275" s="53">
        <f>('Data Sheet'!BZ274/'Data Sheet'!BV274)^(1/5)-1</f>
        <v>2.1142200246393239E-2</v>
      </c>
      <c r="AD275" s="54">
        <f t="shared" si="56"/>
        <v>286</v>
      </c>
      <c r="AE275" s="64"/>
      <c r="AF275" s="47">
        <f>'Data Sheet'!BZ274</f>
        <v>44783</v>
      </c>
      <c r="AG275" s="48">
        <f t="shared" si="57"/>
        <v>233</v>
      </c>
      <c r="AH275" s="9"/>
      <c r="AI275" s="68">
        <f>AVERAGE('Helper Sheet'!C273:L273)</f>
        <v>25.615000000000002</v>
      </c>
      <c r="AJ275" s="9">
        <f t="shared" si="58"/>
        <v>302</v>
      </c>
      <c r="AK275" s="71">
        <f t="shared" si="59"/>
        <v>293</v>
      </c>
      <c r="AL275" s="7"/>
      <c r="AN275" s="7"/>
      <c r="AO275" s="7"/>
      <c r="AP275" s="13"/>
    </row>
    <row r="276" spans="2:42" x14ac:dyDescent="0.25">
      <c r="B276" t="s">
        <v>293</v>
      </c>
      <c r="C276" s="9" t="s">
        <v>453</v>
      </c>
      <c r="E276" s="47">
        <f>AVERAGE('Data Sheet'!O275:S275)</f>
        <v>339389128.19999999</v>
      </c>
      <c r="F276" s="48">
        <f t="shared" si="48"/>
        <v>278</v>
      </c>
      <c r="G276" s="5"/>
      <c r="H276" s="53">
        <f>('Data Sheet'!S275/'Data Sheet'!O275)^(1/5)-1</f>
        <v>6.0575022392890698E-2</v>
      </c>
      <c r="I276" s="54">
        <f t="shared" si="49"/>
        <v>178</v>
      </c>
      <c r="J276" s="20"/>
      <c r="K276" s="53">
        <f>('Data Sheet'!N275/'Data Sheet'!E275)^(1/10)-1</f>
        <v>1.9804733135389885E-2</v>
      </c>
      <c r="L276" s="54">
        <f t="shared" si="50"/>
        <v>269</v>
      </c>
      <c r="M276" s="20"/>
      <c r="N276" s="53">
        <f>('Data Sheet'!AI275/'Data Sheet'!AE275)^(1/5)-1</f>
        <v>5.9418405847808664E-2</v>
      </c>
      <c r="O276" s="58">
        <f t="shared" si="51"/>
        <v>76</v>
      </c>
      <c r="P276" s="8"/>
      <c r="Q276" s="53">
        <f>('Data Sheet'!AT275/'Data Sheet'!AP275)^(1/5)-1</f>
        <v>-1.4520831130705347E-2</v>
      </c>
      <c r="R276" s="54">
        <f t="shared" si="52"/>
        <v>297</v>
      </c>
      <c r="S276" s="20"/>
      <c r="T276" s="62">
        <f>AVERAGE('Data Sheet'!AZ275:BD275)</f>
        <v>146677.6</v>
      </c>
      <c r="U276" s="66">
        <f t="shared" si="53"/>
        <v>276</v>
      </c>
      <c r="V276" s="21"/>
      <c r="W276" s="53">
        <f>('Data Sheet'!BD275/'Data Sheet'!AZ275)^(1/5)-1</f>
        <v>-2.3960707364920619E-3</v>
      </c>
      <c r="X276" s="54">
        <f t="shared" si="54"/>
        <v>303</v>
      </c>
      <c r="Y276" s="20"/>
      <c r="Z276" s="47">
        <f>AVERAGE('Data Sheet'!BK275:BO275)</f>
        <v>1583.9926659734906</v>
      </c>
      <c r="AA276" s="48">
        <f t="shared" si="55"/>
        <v>239</v>
      </c>
      <c r="AB276" s="5"/>
      <c r="AC276" s="53">
        <f>('Data Sheet'!BZ275/'Data Sheet'!BV275)^(1/5)-1</f>
        <v>2.5613670284785117E-2</v>
      </c>
      <c r="AD276" s="54">
        <f t="shared" si="56"/>
        <v>173</v>
      </c>
      <c r="AE276" s="64"/>
      <c r="AF276" s="47">
        <f>'Data Sheet'!BZ275</f>
        <v>41444</v>
      </c>
      <c r="AG276" s="48">
        <f t="shared" si="57"/>
        <v>287</v>
      </c>
      <c r="AH276" s="9"/>
      <c r="AI276" s="68">
        <f>AVERAGE('Helper Sheet'!C274:L274)</f>
        <v>26.315000000000005</v>
      </c>
      <c r="AJ276" s="9">
        <f t="shared" si="58"/>
        <v>309</v>
      </c>
      <c r="AK276" s="71">
        <f t="shared" si="59"/>
        <v>300</v>
      </c>
      <c r="AL276" s="7"/>
      <c r="AN276" s="7"/>
      <c r="AO276" s="7"/>
      <c r="AP276" s="13"/>
    </row>
    <row r="277" spans="2:42" x14ac:dyDescent="0.25">
      <c r="B277" t="s">
        <v>294</v>
      </c>
      <c r="C277" s="9" t="s">
        <v>454</v>
      </c>
      <c r="E277" s="47">
        <f>AVERAGE('Data Sheet'!O276:S276)</f>
        <v>249585404.80000001</v>
      </c>
      <c r="F277" s="48">
        <f t="shared" si="48"/>
        <v>305</v>
      </c>
      <c r="G277" s="5"/>
      <c r="H277" s="53">
        <f>('Data Sheet'!S276/'Data Sheet'!O276)^(1/5)-1</f>
        <v>5.2798365399116864E-2</v>
      </c>
      <c r="I277" s="54">
        <f t="shared" si="49"/>
        <v>269</v>
      </c>
      <c r="J277" s="20"/>
      <c r="K277" s="53">
        <f>('Data Sheet'!N276/'Data Sheet'!E276)^(1/10)-1</f>
        <v>4.7251198820771556E-2</v>
      </c>
      <c r="L277" s="54">
        <f t="shared" si="50"/>
        <v>200</v>
      </c>
      <c r="M277" s="20"/>
      <c r="N277" s="53">
        <f>('Data Sheet'!AI276/'Data Sheet'!AE276)^(1/5)-1</f>
        <v>3.670782515665505E-2</v>
      </c>
      <c r="O277" s="58">
        <f t="shared" si="51"/>
        <v>332</v>
      </c>
      <c r="P277" s="8"/>
      <c r="Q277" s="53">
        <f>('Data Sheet'!AT276/'Data Sheet'!AP276)^(1/5)-1</f>
        <v>5.9593177596555247E-3</v>
      </c>
      <c r="R277" s="54">
        <f t="shared" si="52"/>
        <v>52</v>
      </c>
      <c r="S277" s="20"/>
      <c r="T277" s="62">
        <f>AVERAGE('Data Sheet'!AZ276:BD276)</f>
        <v>97369.2</v>
      </c>
      <c r="U277" s="66">
        <f t="shared" si="53"/>
        <v>337</v>
      </c>
      <c r="V277" s="21"/>
      <c r="W277" s="53">
        <f>('Data Sheet'!BD276/'Data Sheet'!AZ276)^(1/5)-1</f>
        <v>4.7617867375131517E-3</v>
      </c>
      <c r="X277" s="54">
        <f t="shared" si="54"/>
        <v>160</v>
      </c>
      <c r="Y277" s="20"/>
      <c r="Z277" s="47">
        <f>AVERAGE('Data Sheet'!BK276:BO276)</f>
        <v>1467.5856060492417</v>
      </c>
      <c r="AA277" s="48">
        <f t="shared" si="55"/>
        <v>269</v>
      </c>
      <c r="AB277" s="5"/>
      <c r="AC277" s="53">
        <f>('Data Sheet'!BZ276/'Data Sheet'!BV276)^(1/5)-1</f>
        <v>2.0567556829617084E-2</v>
      </c>
      <c r="AD277" s="54">
        <f t="shared" si="56"/>
        <v>301</v>
      </c>
      <c r="AE277" s="64"/>
      <c r="AF277" s="47">
        <f>'Data Sheet'!BZ276</f>
        <v>39314</v>
      </c>
      <c r="AG277" s="48">
        <f t="shared" si="57"/>
        <v>325</v>
      </c>
      <c r="AH277" s="9"/>
      <c r="AI277" s="68">
        <f>AVERAGE('Helper Sheet'!C275:L275)</f>
        <v>23.774999999999999</v>
      </c>
      <c r="AJ277" s="9">
        <f t="shared" si="58"/>
        <v>282</v>
      </c>
      <c r="AK277" s="71">
        <f t="shared" si="59"/>
        <v>273</v>
      </c>
      <c r="AL277" s="7"/>
      <c r="AN277" s="7"/>
      <c r="AO277" s="7"/>
      <c r="AP277" s="13"/>
    </row>
    <row r="278" spans="2:42" x14ac:dyDescent="0.25">
      <c r="B278" t="s">
        <v>295</v>
      </c>
      <c r="C278" s="9" t="s">
        <v>462</v>
      </c>
      <c r="E278" s="47">
        <f>AVERAGE('Data Sheet'!O277:S277)</f>
        <v>7062048940.3999996</v>
      </c>
      <c r="F278" s="48">
        <f t="shared" si="48"/>
        <v>26</v>
      </c>
      <c r="G278" s="5"/>
      <c r="H278" s="53">
        <f>('Data Sheet'!S277/'Data Sheet'!O277)^(1/5)-1</f>
        <v>7.0266160101120745E-2</v>
      </c>
      <c r="I278" s="54">
        <f t="shared" si="49"/>
        <v>71</v>
      </c>
      <c r="J278" s="20"/>
      <c r="K278" s="53">
        <f>('Data Sheet'!N277/'Data Sheet'!E277)^(1/10)-1</f>
        <v>0.11421023296524879</v>
      </c>
      <c r="L278" s="54">
        <f t="shared" si="50"/>
        <v>54</v>
      </c>
      <c r="M278" s="20"/>
      <c r="N278" s="53">
        <f>('Data Sheet'!AI277/'Data Sheet'!AE277)^(1/5)-1</f>
        <v>6.5594314778740337E-2</v>
      </c>
      <c r="O278" s="58">
        <f t="shared" si="51"/>
        <v>48</v>
      </c>
      <c r="P278" s="8"/>
      <c r="Q278" s="53">
        <f>('Data Sheet'!AT277/'Data Sheet'!AP277)^(1/5)-1</f>
        <v>3.8760245398106186E-4</v>
      </c>
      <c r="R278" s="54">
        <f t="shared" si="52"/>
        <v>105</v>
      </c>
      <c r="S278" s="20"/>
      <c r="T278" s="62">
        <f>AVERAGE('Data Sheet'!AZ277:BD277)</f>
        <v>2315979.2000000002</v>
      </c>
      <c r="U278" s="66">
        <f t="shared" si="53"/>
        <v>27</v>
      </c>
      <c r="V278" s="21"/>
      <c r="W278" s="53">
        <f>('Data Sheet'!BD277/'Data Sheet'!AZ277)^(1/5)-1</f>
        <v>8.7371572304151268E-3</v>
      </c>
      <c r="X278" s="54">
        <f t="shared" si="54"/>
        <v>84</v>
      </c>
      <c r="Y278" s="20"/>
      <c r="Z278" s="47">
        <f>AVERAGE('Data Sheet'!BK277:BO277)</f>
        <v>2280.3180902653726</v>
      </c>
      <c r="AA278" s="48">
        <f t="shared" si="55"/>
        <v>113</v>
      </c>
      <c r="AB278" s="5"/>
      <c r="AC278" s="53">
        <f>('Data Sheet'!BZ277/'Data Sheet'!BV277)^(1/5)-1</f>
        <v>2.849883172982226E-2</v>
      </c>
      <c r="AD278" s="54">
        <f t="shared" si="56"/>
        <v>110</v>
      </c>
      <c r="AE278" s="64"/>
      <c r="AF278" s="47">
        <f>'Data Sheet'!BZ277</f>
        <v>58843</v>
      </c>
      <c r="AG278" s="48">
        <f t="shared" si="57"/>
        <v>50</v>
      </c>
      <c r="AH278" s="9"/>
      <c r="AI278" s="68">
        <f>AVERAGE('Helper Sheet'!C276:L276)</f>
        <v>6.4150000000000009</v>
      </c>
      <c r="AJ278" s="9">
        <f t="shared" si="58"/>
        <v>20</v>
      </c>
      <c r="AK278" s="71">
        <f t="shared" si="59"/>
        <v>19</v>
      </c>
      <c r="AL278" s="7"/>
      <c r="AN278" s="7"/>
      <c r="AO278" s="7"/>
      <c r="AP278" s="13"/>
    </row>
    <row r="279" spans="2:42" x14ac:dyDescent="0.25">
      <c r="B279" t="s">
        <v>296</v>
      </c>
      <c r="C279" s="9" t="s">
        <v>500</v>
      </c>
      <c r="E279" s="47">
        <f>AVERAGE('Data Sheet'!O278:S278)</f>
        <v>192893550.40000001</v>
      </c>
      <c r="F279" s="48">
        <f t="shared" si="48"/>
        <v>321</v>
      </c>
      <c r="G279" s="5"/>
      <c r="H279" s="53">
        <f>('Data Sheet'!S278/'Data Sheet'!O278)^(1/5)-1</f>
        <v>4.0686325488759278E-2</v>
      </c>
      <c r="I279" s="54">
        <f t="shared" si="49"/>
        <v>342</v>
      </c>
      <c r="J279" s="20"/>
      <c r="K279" s="53">
        <f>('Data Sheet'!N278/'Data Sheet'!E278)^(1/10)-1</f>
        <v>4.9205720797756536E-2</v>
      </c>
      <c r="L279" s="54">
        <f t="shared" si="50"/>
        <v>195</v>
      </c>
      <c r="M279" s="20"/>
      <c r="N279" s="53">
        <f>('Data Sheet'!AI278/'Data Sheet'!AE278)^(1/5)-1</f>
        <v>3.346713906912413E-2</v>
      </c>
      <c r="O279" s="58">
        <f t="shared" si="51"/>
        <v>345</v>
      </c>
      <c r="P279" s="8"/>
      <c r="Q279" s="53">
        <f>('Data Sheet'!AT278/'Data Sheet'!AP278)^(1/5)-1</f>
        <v>-2.3476242519381185E-2</v>
      </c>
      <c r="R279" s="54">
        <f t="shared" si="52"/>
        <v>342</v>
      </c>
      <c r="S279" s="20"/>
      <c r="T279" s="62">
        <f>AVERAGE('Data Sheet'!AZ278:BD278)</f>
        <v>191821.4</v>
      </c>
      <c r="U279" s="66">
        <f t="shared" si="53"/>
        <v>221</v>
      </c>
      <c r="V279" s="21"/>
      <c r="W279" s="53">
        <f>('Data Sheet'!BD278/'Data Sheet'!AZ278)^(1/5)-1</f>
        <v>-2.8783205466030859E-3</v>
      </c>
      <c r="X279" s="54">
        <f t="shared" si="54"/>
        <v>315</v>
      </c>
      <c r="Y279" s="20"/>
      <c r="Z279" s="47">
        <f>AVERAGE('Data Sheet'!BK278:BO278)</f>
        <v>1594.5873360220103</v>
      </c>
      <c r="AA279" s="48">
        <f t="shared" si="55"/>
        <v>235</v>
      </c>
      <c r="AB279" s="5"/>
      <c r="AC279" s="53">
        <f>('Data Sheet'!BZ278/'Data Sheet'!BV278)^(1/5)-1</f>
        <v>2.4709934468033046E-2</v>
      </c>
      <c r="AD279" s="54">
        <f t="shared" si="56"/>
        <v>201</v>
      </c>
      <c r="AE279" s="64"/>
      <c r="AF279" s="47">
        <f>'Data Sheet'!BZ278</f>
        <v>40533</v>
      </c>
      <c r="AG279" s="48">
        <f t="shared" si="57"/>
        <v>305</v>
      </c>
      <c r="AH279" s="9"/>
      <c r="AI279" s="68">
        <f>AVERAGE('Helper Sheet'!C277:L277)</f>
        <v>28.78</v>
      </c>
      <c r="AJ279" s="9">
        <f t="shared" si="58"/>
        <v>333</v>
      </c>
      <c r="AK279" s="71">
        <f t="shared" si="59"/>
        <v>323</v>
      </c>
      <c r="AL279" s="7"/>
      <c r="AN279" s="7"/>
      <c r="AO279" s="7"/>
      <c r="AP279" s="13"/>
    </row>
    <row r="280" spans="2:42" x14ac:dyDescent="0.25">
      <c r="B280" t="s">
        <v>297</v>
      </c>
      <c r="C280" s="9" t="s">
        <v>460</v>
      </c>
      <c r="E280" s="47">
        <f>AVERAGE('Data Sheet'!O279:S279)</f>
        <v>830887821.20000005</v>
      </c>
      <c r="F280" s="48">
        <f t="shared" si="48"/>
        <v>158</v>
      </c>
      <c r="G280" s="5"/>
      <c r="H280" s="53">
        <f>('Data Sheet'!S279/'Data Sheet'!O279)^(1/5)-1</f>
        <v>6.8938424988956637E-2</v>
      </c>
      <c r="I280" s="54">
        <f t="shared" si="49"/>
        <v>79</v>
      </c>
      <c r="J280" s="20"/>
      <c r="K280" s="53">
        <f>('Data Sheet'!N279/'Data Sheet'!E279)^(1/10)-1</f>
        <v>7.009643513473951E-2</v>
      </c>
      <c r="L280" s="54">
        <f t="shared" si="50"/>
        <v>142</v>
      </c>
      <c r="M280" s="20"/>
      <c r="N280" s="53">
        <f>('Data Sheet'!AI279/'Data Sheet'!AE279)^(1/5)-1</f>
        <v>4.9784426334858578E-2</v>
      </c>
      <c r="O280" s="58">
        <f t="shared" si="51"/>
        <v>176</v>
      </c>
      <c r="P280" s="8"/>
      <c r="Q280" s="53">
        <f>('Data Sheet'!AT279/'Data Sheet'!AP279)^(1/5)-1</f>
        <v>-1.5763461721407523E-3</v>
      </c>
      <c r="R280" s="54">
        <f t="shared" si="52"/>
        <v>134</v>
      </c>
      <c r="S280" s="20"/>
      <c r="T280" s="62">
        <f>AVERAGE('Data Sheet'!AZ279:BD279)</f>
        <v>422677.8</v>
      </c>
      <c r="U280" s="66">
        <f t="shared" si="53"/>
        <v>125</v>
      </c>
      <c r="V280" s="21"/>
      <c r="W280" s="53">
        <f>('Data Sheet'!BD279/'Data Sheet'!AZ279)^(1/5)-1</f>
        <v>1.2375938342827686E-2</v>
      </c>
      <c r="X280" s="54">
        <f t="shared" si="54"/>
        <v>53</v>
      </c>
      <c r="Y280" s="20"/>
      <c r="Z280" s="47">
        <f>AVERAGE('Data Sheet'!BK279:BO279)</f>
        <v>1327.1779274959933</v>
      </c>
      <c r="AA280" s="48">
        <f t="shared" si="55"/>
        <v>293</v>
      </c>
      <c r="AB280" s="5"/>
      <c r="AC280" s="53">
        <f>('Data Sheet'!BZ279/'Data Sheet'!BV279)^(1/5)-1</f>
        <v>3.1741433892231941E-2</v>
      </c>
      <c r="AD280" s="54">
        <f t="shared" si="56"/>
        <v>47</v>
      </c>
      <c r="AE280" s="64"/>
      <c r="AF280" s="47">
        <f>'Data Sheet'!BZ279</f>
        <v>44709</v>
      </c>
      <c r="AG280" s="48">
        <f t="shared" si="57"/>
        <v>236</v>
      </c>
      <c r="AH280" s="9"/>
      <c r="AI280" s="68">
        <f>AVERAGE('Helper Sheet'!C278:L278)</f>
        <v>12.805000000000001</v>
      </c>
      <c r="AJ280" s="9">
        <f t="shared" si="58"/>
        <v>88</v>
      </c>
      <c r="AK280" s="71">
        <f t="shared" si="59"/>
        <v>86</v>
      </c>
      <c r="AL280" s="7"/>
      <c r="AN280" s="7"/>
      <c r="AO280" s="7"/>
      <c r="AP280" s="13"/>
    </row>
    <row r="281" spans="2:42" x14ac:dyDescent="0.25">
      <c r="B281" t="s">
        <v>298</v>
      </c>
      <c r="C281" s="9" t="s">
        <v>462</v>
      </c>
      <c r="E281" s="47">
        <f>AVERAGE('Data Sheet'!O280:S280)</f>
        <v>990608678.20000005</v>
      </c>
      <c r="F281" s="48">
        <f t="shared" si="48"/>
        <v>138</v>
      </c>
      <c r="G281" s="5"/>
      <c r="H281" s="53">
        <f>('Data Sheet'!S280/'Data Sheet'!O280)^(1/5)-1</f>
        <v>5.8459527729161298E-2</v>
      </c>
      <c r="I281" s="54">
        <f t="shared" si="49"/>
        <v>208</v>
      </c>
      <c r="J281" s="20"/>
      <c r="K281" s="53">
        <f>('Data Sheet'!N280/'Data Sheet'!E280)^(1/10)-1</f>
        <v>7.5529858552846552E-2</v>
      </c>
      <c r="L281" s="54">
        <f t="shared" si="50"/>
        <v>133</v>
      </c>
      <c r="M281" s="20"/>
      <c r="N281" s="53">
        <f>('Data Sheet'!AI280/'Data Sheet'!AE280)^(1/5)-1</f>
        <v>5.0957023330251205E-2</v>
      </c>
      <c r="O281" s="58">
        <f t="shared" si="51"/>
        <v>161</v>
      </c>
      <c r="P281" s="8"/>
      <c r="Q281" s="53">
        <f>('Data Sheet'!AT280/'Data Sheet'!AP280)^(1/5)-1</f>
        <v>-6.1806524699731247E-3</v>
      </c>
      <c r="R281" s="54">
        <f t="shared" si="52"/>
        <v>199</v>
      </c>
      <c r="S281" s="20"/>
      <c r="T281" s="62">
        <f>AVERAGE('Data Sheet'!AZ280:BD280)</f>
        <v>433410</v>
      </c>
      <c r="U281" s="66">
        <f t="shared" si="53"/>
        <v>122</v>
      </c>
      <c r="V281" s="21"/>
      <c r="W281" s="53">
        <f>('Data Sheet'!BD280/'Data Sheet'!AZ280)^(1/5)-1</f>
        <v>1.6247125909687465E-3</v>
      </c>
      <c r="X281" s="54">
        <f t="shared" si="54"/>
        <v>222</v>
      </c>
      <c r="Y281" s="20"/>
      <c r="Z281" s="47">
        <f>AVERAGE('Data Sheet'!BK280:BO280)</f>
        <v>1642.4902825693341</v>
      </c>
      <c r="AA281" s="48">
        <f t="shared" si="55"/>
        <v>223</v>
      </c>
      <c r="AB281" s="5"/>
      <c r="AC281" s="53">
        <f>('Data Sheet'!BZ280/'Data Sheet'!BV280)^(1/5)-1</f>
        <v>2.7176954101200579E-2</v>
      </c>
      <c r="AD281" s="54">
        <f t="shared" si="56"/>
        <v>136</v>
      </c>
      <c r="AE281" s="64"/>
      <c r="AF281" s="47">
        <f>'Data Sheet'!BZ280</f>
        <v>59838</v>
      </c>
      <c r="AG281" s="48">
        <f t="shared" si="57"/>
        <v>45</v>
      </c>
      <c r="AH281" s="9"/>
      <c r="AI281" s="68">
        <f>AVERAGE('Helper Sheet'!C279:L279)</f>
        <v>16.465000000000003</v>
      </c>
      <c r="AJ281" s="9">
        <f t="shared" si="58"/>
        <v>156</v>
      </c>
      <c r="AK281" s="71">
        <f t="shared" si="59"/>
        <v>150</v>
      </c>
      <c r="AL281" s="7"/>
      <c r="AN281" s="7"/>
      <c r="AO281" s="7"/>
      <c r="AP281" s="13"/>
    </row>
    <row r="282" spans="2:42" x14ac:dyDescent="0.25">
      <c r="B282" t="s">
        <v>299</v>
      </c>
      <c r="C282" s="9" t="s">
        <v>504</v>
      </c>
      <c r="E282" s="47">
        <f>AVERAGE('Data Sheet'!O281:S281)</f>
        <v>186221239.40000001</v>
      </c>
      <c r="F282" s="48">
        <f t="shared" si="48"/>
        <v>327</v>
      </c>
      <c r="G282" s="5"/>
      <c r="H282" s="53">
        <f>('Data Sheet'!S281/'Data Sheet'!O281)^(1/5)-1</f>
        <v>3.7110684657706283E-2</v>
      </c>
      <c r="I282" s="54">
        <f t="shared" si="49"/>
        <v>346</v>
      </c>
      <c r="J282" s="20"/>
      <c r="K282" s="53">
        <f>('Data Sheet'!N281/'Data Sheet'!E281)^(1/10)-1</f>
        <v>3.713327027311486E-2</v>
      </c>
      <c r="L282" s="54">
        <f t="shared" si="50"/>
        <v>227</v>
      </c>
      <c r="M282" s="20"/>
      <c r="N282" s="53">
        <f>('Data Sheet'!AI281/'Data Sheet'!AE281)^(1/5)-1</f>
        <v>4.9058018646522372E-2</v>
      </c>
      <c r="O282" s="58">
        <f t="shared" si="51"/>
        <v>191</v>
      </c>
      <c r="P282" s="8"/>
      <c r="Q282" s="53">
        <f>('Data Sheet'!AT281/'Data Sheet'!AP281)^(1/5)-1</f>
        <v>-5.0735183763923608E-3</v>
      </c>
      <c r="R282" s="54">
        <f t="shared" si="52"/>
        <v>180</v>
      </c>
      <c r="S282" s="20"/>
      <c r="T282" s="62">
        <f>AVERAGE('Data Sheet'!AZ281:BD281)</f>
        <v>404416.4</v>
      </c>
      <c r="U282" s="66">
        <f t="shared" si="53"/>
        <v>133</v>
      </c>
      <c r="V282" s="21"/>
      <c r="W282" s="53">
        <f>('Data Sheet'!BD281/'Data Sheet'!AZ281)^(1/5)-1</f>
        <v>1.1036305630203858E-2</v>
      </c>
      <c r="X282" s="54">
        <f t="shared" si="54"/>
        <v>65</v>
      </c>
      <c r="Y282" s="20"/>
      <c r="Z282" s="47">
        <f>AVERAGE('Data Sheet'!BK281:BO281)</f>
        <v>529.69373788655571</v>
      </c>
      <c r="AA282" s="48">
        <f t="shared" si="55"/>
        <v>349</v>
      </c>
      <c r="AB282" s="5"/>
      <c r="AC282" s="53">
        <f>('Data Sheet'!BZ281/'Data Sheet'!BV281)^(1/5)-1</f>
        <v>1.6085682231036902E-2</v>
      </c>
      <c r="AD282" s="54">
        <f t="shared" si="56"/>
        <v>330</v>
      </c>
      <c r="AE282" s="64"/>
      <c r="AF282" s="47">
        <f>'Data Sheet'!BZ281</f>
        <v>49473</v>
      </c>
      <c r="AG282" s="48">
        <f t="shared" si="57"/>
        <v>138</v>
      </c>
      <c r="AH282" s="9"/>
      <c r="AI282" s="68">
        <f>AVERAGE('Helper Sheet'!C280:L280)</f>
        <v>19.47</v>
      </c>
      <c r="AJ282" s="9">
        <f t="shared" si="58"/>
        <v>213</v>
      </c>
      <c r="AK282" s="71">
        <f t="shared" si="59"/>
        <v>205</v>
      </c>
      <c r="AL282" s="7"/>
      <c r="AN282" s="7"/>
      <c r="AO282" s="7"/>
      <c r="AP282" s="13"/>
    </row>
    <row r="283" spans="2:42" x14ac:dyDescent="0.25">
      <c r="B283" t="s">
        <v>300</v>
      </c>
      <c r="C283" s="9" t="s">
        <v>447</v>
      </c>
      <c r="E283" s="47">
        <f>AVERAGE('Data Sheet'!O282:S282)</f>
        <v>5659690682</v>
      </c>
      <c r="F283" s="48">
        <f t="shared" si="48"/>
        <v>33</v>
      </c>
      <c r="G283" s="5"/>
      <c r="H283" s="53">
        <f>('Data Sheet'!S282/'Data Sheet'!O282)^(1/5)-1</f>
        <v>5.6173363249587771E-2</v>
      </c>
      <c r="I283" s="54">
        <f t="shared" si="49"/>
        <v>225</v>
      </c>
      <c r="J283" s="20"/>
      <c r="K283" s="53">
        <f>('Data Sheet'!N282/'Data Sheet'!E282)^(1/10)-1</f>
        <v>5.8979845885739124E-2</v>
      </c>
      <c r="L283" s="54">
        <f t="shared" si="50"/>
        <v>171</v>
      </c>
      <c r="M283" s="20"/>
      <c r="N283" s="53">
        <f>('Data Sheet'!AI282/'Data Sheet'!AE282)^(1/5)-1</f>
        <v>5.0782659688301424E-2</v>
      </c>
      <c r="O283" s="58">
        <f t="shared" si="51"/>
        <v>166</v>
      </c>
      <c r="P283" s="8"/>
      <c r="Q283" s="53">
        <f>('Data Sheet'!AT282/'Data Sheet'!AP282)^(1/5)-1</f>
        <v>1.1263277279386141E-2</v>
      </c>
      <c r="R283" s="54">
        <f t="shared" si="52"/>
        <v>23</v>
      </c>
      <c r="S283" s="20"/>
      <c r="T283" s="62">
        <f>AVERAGE('Data Sheet'!AZ282:BD282)</f>
        <v>1201043</v>
      </c>
      <c r="U283" s="66">
        <f t="shared" si="53"/>
        <v>48</v>
      </c>
      <c r="V283" s="21"/>
      <c r="W283" s="53">
        <f>('Data Sheet'!BD282/'Data Sheet'!AZ282)^(1/5)-1</f>
        <v>1.1375836862031141E-2</v>
      </c>
      <c r="X283" s="54">
        <f t="shared" si="54"/>
        <v>60</v>
      </c>
      <c r="Y283" s="20"/>
      <c r="Z283" s="47">
        <f>AVERAGE('Data Sheet'!BK282:BO282)</f>
        <v>3232.9954967290037</v>
      </c>
      <c r="AA283" s="48">
        <f t="shared" si="55"/>
        <v>40</v>
      </c>
      <c r="AB283" s="5"/>
      <c r="AC283" s="53">
        <f>('Data Sheet'!BZ282/'Data Sheet'!BV282)^(1/5)-1</f>
        <v>3.5074240579066274E-2</v>
      </c>
      <c r="AD283" s="54">
        <f t="shared" si="56"/>
        <v>25</v>
      </c>
      <c r="AE283" s="64"/>
      <c r="AF283" s="47">
        <f>'Data Sheet'!BZ282</f>
        <v>54450</v>
      </c>
      <c r="AG283" s="48">
        <f t="shared" si="57"/>
        <v>80</v>
      </c>
      <c r="AH283" s="9"/>
      <c r="AI283" s="68">
        <f>AVERAGE('Helper Sheet'!C281:L281)</f>
        <v>6.5349999999999993</v>
      </c>
      <c r="AJ283" s="9">
        <f t="shared" si="58"/>
        <v>21</v>
      </c>
      <c r="AK283" s="71">
        <f t="shared" si="59"/>
        <v>20</v>
      </c>
      <c r="AL283" s="7"/>
      <c r="AN283" s="7"/>
      <c r="AO283" s="7"/>
      <c r="AP283" s="13"/>
    </row>
    <row r="284" spans="2:42" x14ac:dyDescent="0.25">
      <c r="B284" t="s">
        <v>301</v>
      </c>
      <c r="C284" s="9" t="s">
        <v>445</v>
      </c>
      <c r="E284" s="47">
        <f>AVERAGE('Data Sheet'!O283:S283)</f>
        <v>415478155.80000001</v>
      </c>
      <c r="F284" s="48">
        <f t="shared" si="48"/>
        <v>247</v>
      </c>
      <c r="G284" s="5"/>
      <c r="H284" s="53">
        <f>('Data Sheet'!S283/'Data Sheet'!O283)^(1/5)-1</f>
        <v>6.4664005021498383E-2</v>
      </c>
      <c r="I284" s="54">
        <f t="shared" si="49"/>
        <v>118</v>
      </c>
      <c r="J284" s="20"/>
      <c r="K284" s="53">
        <f>('Data Sheet'!N283/'Data Sheet'!E283)^(1/10)-1</f>
        <v>0.10255574533602063</v>
      </c>
      <c r="L284" s="54">
        <f t="shared" si="50"/>
        <v>74</v>
      </c>
      <c r="M284" s="20"/>
      <c r="N284" s="53">
        <f>('Data Sheet'!AI283/'Data Sheet'!AE283)^(1/5)-1</f>
        <v>3.170418811651321E-2</v>
      </c>
      <c r="O284" s="58">
        <f t="shared" si="51"/>
        <v>348</v>
      </c>
      <c r="P284" s="8"/>
      <c r="Q284" s="53">
        <f>('Data Sheet'!AT283/'Data Sheet'!AP283)^(1/5)-1</f>
        <v>-8.7308605420716168E-3</v>
      </c>
      <c r="R284" s="54">
        <f t="shared" si="52"/>
        <v>236</v>
      </c>
      <c r="S284" s="20"/>
      <c r="T284" s="62">
        <f>AVERAGE('Data Sheet'!AZ283:BD283)</f>
        <v>120830.2</v>
      </c>
      <c r="U284" s="66">
        <f t="shared" si="53"/>
        <v>311</v>
      </c>
      <c r="V284" s="21"/>
      <c r="W284" s="53">
        <f>('Data Sheet'!BD283/'Data Sheet'!AZ283)^(1/5)-1</f>
        <v>2.7048232066095856E-3</v>
      </c>
      <c r="X284" s="54">
        <f t="shared" si="54"/>
        <v>198</v>
      </c>
      <c r="Y284" s="20"/>
      <c r="Z284" s="47">
        <f>AVERAGE('Data Sheet'!BK283:BO283)</f>
        <v>2198.3199541124168</v>
      </c>
      <c r="AA284" s="48">
        <f t="shared" si="55"/>
        <v>133</v>
      </c>
      <c r="AB284" s="5"/>
      <c r="AC284" s="53">
        <f>('Data Sheet'!BZ283/'Data Sheet'!BV283)^(1/5)-1</f>
        <v>2.7478414241413729E-2</v>
      </c>
      <c r="AD284" s="54">
        <f t="shared" si="56"/>
        <v>127</v>
      </c>
      <c r="AE284" s="64"/>
      <c r="AF284" s="47">
        <f>'Data Sheet'!BZ283</f>
        <v>49308</v>
      </c>
      <c r="AG284" s="48">
        <f t="shared" si="57"/>
        <v>140</v>
      </c>
      <c r="AH284" s="9"/>
      <c r="AI284" s="68">
        <f>AVERAGE('Helper Sheet'!C282:L282)</f>
        <v>22.125000000000004</v>
      </c>
      <c r="AJ284" s="9">
        <f t="shared" si="58"/>
        <v>255</v>
      </c>
      <c r="AK284" s="71">
        <f t="shared" si="59"/>
        <v>247</v>
      </c>
      <c r="AL284" s="7"/>
      <c r="AN284" s="7"/>
      <c r="AO284" s="7"/>
      <c r="AP284" s="13"/>
    </row>
    <row r="285" spans="2:42" x14ac:dyDescent="0.25">
      <c r="B285" t="s">
        <v>302</v>
      </c>
      <c r="C285" s="9" t="s">
        <v>445</v>
      </c>
      <c r="E285" s="47">
        <f>AVERAGE('Data Sheet'!O284:S284)</f>
        <v>9924645449.2000008</v>
      </c>
      <c r="F285" s="48">
        <f t="shared" si="48"/>
        <v>18</v>
      </c>
      <c r="G285" s="5"/>
      <c r="H285" s="53">
        <f>('Data Sheet'!S284/'Data Sheet'!O284)^(1/5)-1</f>
        <v>6.3878865913244098E-2</v>
      </c>
      <c r="I285" s="54">
        <f t="shared" si="49"/>
        <v>129</v>
      </c>
      <c r="J285" s="20"/>
      <c r="K285" s="53">
        <f>('Data Sheet'!N284/'Data Sheet'!E284)^(1/10)-1</f>
        <v>8.1596479780944309E-2</v>
      </c>
      <c r="L285" s="54">
        <f t="shared" si="50"/>
        <v>120</v>
      </c>
      <c r="M285" s="20"/>
      <c r="N285" s="53">
        <f>('Data Sheet'!AI284/'Data Sheet'!AE284)^(1/5)-1</f>
        <v>4.3093203816791714E-2</v>
      </c>
      <c r="O285" s="58">
        <f t="shared" si="51"/>
        <v>281</v>
      </c>
      <c r="P285" s="8"/>
      <c r="Q285" s="53">
        <f>('Data Sheet'!AT284/'Data Sheet'!AP284)^(1/5)-1</f>
        <v>5.5378645228834067E-3</v>
      </c>
      <c r="R285" s="54">
        <f t="shared" si="52"/>
        <v>56</v>
      </c>
      <c r="S285" s="20"/>
      <c r="T285" s="62">
        <f>AVERAGE('Data Sheet'!AZ284:BD284)</f>
        <v>2468193.6</v>
      </c>
      <c r="U285" s="66">
        <f t="shared" si="53"/>
        <v>24</v>
      </c>
      <c r="V285" s="21"/>
      <c r="W285" s="53">
        <f>('Data Sheet'!BD284/'Data Sheet'!AZ284)^(1/5)-1</f>
        <v>1.4035994907934723E-2</v>
      </c>
      <c r="X285" s="54">
        <f t="shared" si="54"/>
        <v>38</v>
      </c>
      <c r="Y285" s="20"/>
      <c r="Z285" s="47">
        <f>AVERAGE('Data Sheet'!BK284:BO284)</f>
        <v>2929.030395492251</v>
      </c>
      <c r="AA285" s="48">
        <f t="shared" si="55"/>
        <v>54</v>
      </c>
      <c r="AB285" s="5"/>
      <c r="AC285" s="53">
        <f>('Data Sheet'!BZ284/'Data Sheet'!BV284)^(1/5)-1</f>
        <v>2.3447114433746474E-2</v>
      </c>
      <c r="AD285" s="54">
        <f t="shared" si="56"/>
        <v>246</v>
      </c>
      <c r="AE285" s="64"/>
      <c r="AF285" s="47">
        <f>'Data Sheet'!BZ284</f>
        <v>48684</v>
      </c>
      <c r="AG285" s="48">
        <f t="shared" si="57"/>
        <v>156</v>
      </c>
      <c r="AH285" s="9"/>
      <c r="AI285" s="68">
        <f>AVERAGE('Helper Sheet'!C283:L283)</f>
        <v>7.2799999999999994</v>
      </c>
      <c r="AJ285" s="9">
        <f t="shared" si="58"/>
        <v>31</v>
      </c>
      <c r="AK285" s="71">
        <f t="shared" si="59"/>
        <v>30</v>
      </c>
      <c r="AL285" s="7"/>
      <c r="AN285" s="7"/>
      <c r="AO285" s="7"/>
      <c r="AP285" s="13"/>
    </row>
    <row r="286" spans="2:42" x14ac:dyDescent="0.25">
      <c r="B286" t="s">
        <v>303</v>
      </c>
      <c r="C286" s="9" t="s">
        <v>462</v>
      </c>
      <c r="E286" s="47">
        <f>AVERAGE('Data Sheet'!O285:S285)</f>
        <v>5622584660.6000004</v>
      </c>
      <c r="F286" s="48">
        <f t="shared" si="48"/>
        <v>34</v>
      </c>
      <c r="G286" s="5"/>
      <c r="H286" s="53">
        <f>('Data Sheet'!S285/'Data Sheet'!O285)^(1/5)-1</f>
        <v>6.8008720192709093E-2</v>
      </c>
      <c r="I286" s="54">
        <f t="shared" si="49"/>
        <v>85</v>
      </c>
      <c r="J286" s="20"/>
      <c r="K286" s="53">
        <f>('Data Sheet'!N285/'Data Sheet'!E285)^(1/10)-1</f>
        <v>-3.5047376323916746E-3</v>
      </c>
      <c r="L286" s="54">
        <f t="shared" si="50"/>
        <v>310</v>
      </c>
      <c r="M286" s="20"/>
      <c r="N286" s="53">
        <f>('Data Sheet'!AI285/'Data Sheet'!AE285)^(1/5)-1</f>
        <v>6.2716433072260935E-2</v>
      </c>
      <c r="O286" s="58">
        <f t="shared" si="51"/>
        <v>59</v>
      </c>
      <c r="P286" s="8"/>
      <c r="Q286" s="53">
        <f>('Data Sheet'!AT285/'Data Sheet'!AP285)^(1/5)-1</f>
        <v>-2.7164071364522702E-3</v>
      </c>
      <c r="R286" s="54">
        <f t="shared" si="52"/>
        <v>152</v>
      </c>
      <c r="S286" s="20"/>
      <c r="T286" s="62">
        <f>AVERAGE('Data Sheet'!AZ285:BD285)</f>
        <v>3316073.4</v>
      </c>
      <c r="U286" s="66">
        <f t="shared" si="53"/>
        <v>17</v>
      </c>
      <c r="V286" s="21"/>
      <c r="W286" s="53">
        <f>('Data Sheet'!BD285/'Data Sheet'!AZ285)^(1/5)-1</f>
        <v>3.4796693984551208E-3</v>
      </c>
      <c r="X286" s="54">
        <f t="shared" si="54"/>
        <v>176</v>
      </c>
      <c r="Y286" s="20"/>
      <c r="Z286" s="47">
        <f>AVERAGE('Data Sheet'!BK285:BO285)</f>
        <v>1670.985189957828</v>
      </c>
      <c r="AA286" s="48">
        <f t="shared" si="55"/>
        <v>218</v>
      </c>
      <c r="AB286" s="5"/>
      <c r="AC286" s="53">
        <f>('Data Sheet'!BZ285/'Data Sheet'!BV285)^(1/5)-1</f>
        <v>3.0567507796918303E-2</v>
      </c>
      <c r="AD286" s="54">
        <f t="shared" si="56"/>
        <v>64</v>
      </c>
      <c r="AE286" s="64"/>
      <c r="AF286" s="47">
        <f>'Data Sheet'!BZ285</f>
        <v>63729</v>
      </c>
      <c r="AG286" s="48">
        <f t="shared" si="57"/>
        <v>28</v>
      </c>
      <c r="AH286" s="9"/>
      <c r="AI286" s="68">
        <f>AVERAGE('Helper Sheet'!C284:L284)</f>
        <v>10.470000000000002</v>
      </c>
      <c r="AJ286" s="9">
        <f t="shared" si="58"/>
        <v>59</v>
      </c>
      <c r="AK286" s="71">
        <f t="shared" si="59"/>
        <v>58</v>
      </c>
      <c r="AL286" s="7"/>
      <c r="AN286" s="7"/>
      <c r="AO286" s="7"/>
      <c r="AP286" s="13"/>
    </row>
    <row r="287" spans="2:42" x14ac:dyDescent="0.25">
      <c r="B287" t="s">
        <v>461</v>
      </c>
      <c r="C287" s="9" t="s">
        <v>462</v>
      </c>
      <c r="E287" s="47">
        <f>AVERAGE('Data Sheet'!O286:S286)</f>
        <v>12418546977.200001</v>
      </c>
      <c r="F287" s="48">
        <f t="shared" si="48"/>
        <v>12</v>
      </c>
      <c r="G287" s="5"/>
      <c r="H287" s="53">
        <f>('Data Sheet'!S286/'Data Sheet'!O286)^(1/5)-1</f>
        <v>8.3616769511064337E-2</v>
      </c>
      <c r="I287" s="54">
        <f t="shared" si="49"/>
        <v>17</v>
      </c>
      <c r="J287" s="20"/>
      <c r="K287" s="53">
        <f>('Data Sheet'!N286/'Data Sheet'!E286)^(1/10)-1</f>
        <v>-1.2160250307116427E-2</v>
      </c>
      <c r="L287" s="54">
        <f t="shared" si="50"/>
        <v>321</v>
      </c>
      <c r="M287" s="20"/>
      <c r="N287" s="53">
        <f>('Data Sheet'!AI286/'Data Sheet'!AE286)^(1/5)-1</f>
        <v>6.8109400412044607E-2</v>
      </c>
      <c r="O287" s="58">
        <f t="shared" si="51"/>
        <v>38</v>
      </c>
      <c r="P287" s="8"/>
      <c r="Q287" s="53">
        <f>('Data Sheet'!AT286/'Data Sheet'!AP286)^(1/5)-1</f>
        <v>-4.5316641233534849E-3</v>
      </c>
      <c r="R287" s="54">
        <f t="shared" si="52"/>
        <v>177</v>
      </c>
      <c r="S287" s="20"/>
      <c r="T287" s="62">
        <f>AVERAGE('Data Sheet'!AZ286:BD286)</f>
        <v>4701332</v>
      </c>
      <c r="U287" s="66">
        <f t="shared" si="53"/>
        <v>12</v>
      </c>
      <c r="V287" s="21"/>
      <c r="W287" s="53">
        <f>('Data Sheet'!BD286/'Data Sheet'!AZ286)^(1/5)-1</f>
        <v>3.5835346632435705E-3</v>
      </c>
      <c r="X287" s="54">
        <f t="shared" si="54"/>
        <v>174</v>
      </c>
      <c r="Y287" s="20"/>
      <c r="Z287" s="47">
        <f>AVERAGE('Data Sheet'!BK286:BO286)</f>
        <v>2365.7837717263369</v>
      </c>
      <c r="AA287" s="48">
        <f t="shared" si="55"/>
        <v>103</v>
      </c>
      <c r="AB287" s="5"/>
      <c r="AC287" s="53">
        <f>('Data Sheet'!BZ286/'Data Sheet'!BV286)^(1/5)-1</f>
        <v>4.8903352717060811E-2</v>
      </c>
      <c r="AD287" s="54">
        <f t="shared" si="56"/>
        <v>3</v>
      </c>
      <c r="AE287" s="64"/>
      <c r="AF287" s="47">
        <f>'Data Sheet'!BZ286</f>
        <v>104921</v>
      </c>
      <c r="AG287" s="48">
        <f t="shared" si="57"/>
        <v>4</v>
      </c>
      <c r="AH287" s="9"/>
      <c r="AI287" s="68">
        <f>AVERAGE('Helper Sheet'!C285:L285)</f>
        <v>8.9850000000000012</v>
      </c>
      <c r="AJ287" s="9">
        <f t="shared" si="58"/>
        <v>40</v>
      </c>
      <c r="AK287" s="71">
        <f t="shared" si="59"/>
        <v>39</v>
      </c>
      <c r="AL287" s="7"/>
      <c r="AN287" s="7"/>
      <c r="AO287" s="7"/>
      <c r="AP287" s="13"/>
    </row>
    <row r="288" spans="2:42" x14ac:dyDescent="0.25">
      <c r="B288" t="s">
        <v>305</v>
      </c>
      <c r="C288" s="9" t="s">
        <v>462</v>
      </c>
      <c r="E288" s="47">
        <f>AVERAGE('Data Sheet'!O287:S287)</f>
        <v>3851408292.8000002</v>
      </c>
      <c r="F288" s="48">
        <f t="shared" si="48"/>
        <v>42</v>
      </c>
      <c r="G288" s="5"/>
      <c r="H288" s="53">
        <f>('Data Sheet'!S287/'Data Sheet'!O287)^(1/5)-1</f>
        <v>8.3645003292711628E-2</v>
      </c>
      <c r="I288" s="54">
        <f t="shared" si="49"/>
        <v>16</v>
      </c>
      <c r="J288" s="20"/>
      <c r="K288" s="53">
        <f>('Data Sheet'!N287/'Data Sheet'!E287)^(1/10)-1</f>
        <v>3.0074167552615938E-2</v>
      </c>
      <c r="L288" s="54">
        <f t="shared" si="50"/>
        <v>250</v>
      </c>
      <c r="M288" s="20"/>
      <c r="N288" s="53">
        <f>('Data Sheet'!AI287/'Data Sheet'!AE287)^(1/5)-1</f>
        <v>6.8815390974241497E-2</v>
      </c>
      <c r="O288" s="58">
        <f t="shared" si="51"/>
        <v>35</v>
      </c>
      <c r="P288" s="8"/>
      <c r="Q288" s="53">
        <f>('Data Sheet'!AT287/'Data Sheet'!AP287)^(1/5)-1</f>
        <v>-3.2099316943667855E-4</v>
      </c>
      <c r="R288" s="54">
        <f t="shared" si="52"/>
        <v>112</v>
      </c>
      <c r="S288" s="20"/>
      <c r="T288" s="62">
        <f>AVERAGE('Data Sheet'!AZ287:BD287)</f>
        <v>1987846.4</v>
      </c>
      <c r="U288" s="66">
        <f t="shared" si="53"/>
        <v>35</v>
      </c>
      <c r="V288" s="21"/>
      <c r="W288" s="53">
        <f>('Data Sheet'!BD287/'Data Sheet'!AZ287)^(1/5)-1</f>
        <v>1.6314361141915867E-3</v>
      </c>
      <c r="X288" s="54">
        <f t="shared" si="54"/>
        <v>221</v>
      </c>
      <c r="Y288" s="20"/>
      <c r="Z288" s="47">
        <f>AVERAGE('Data Sheet'!BK287:BO287)</f>
        <v>1929.9329493075977</v>
      </c>
      <c r="AA288" s="48">
        <f t="shared" si="55"/>
        <v>168</v>
      </c>
      <c r="AB288" s="5"/>
      <c r="AC288" s="53">
        <f>('Data Sheet'!BZ287/'Data Sheet'!BV287)^(1/5)-1</f>
        <v>6.0585916399912731E-2</v>
      </c>
      <c r="AD288" s="54">
        <f t="shared" si="56"/>
        <v>2</v>
      </c>
      <c r="AE288" s="64"/>
      <c r="AF288" s="47">
        <f>'Data Sheet'!BZ287</f>
        <v>114080</v>
      </c>
      <c r="AG288" s="48">
        <f t="shared" si="57"/>
        <v>3</v>
      </c>
      <c r="AH288" s="9"/>
      <c r="AI288" s="68">
        <f>AVERAGE('Helper Sheet'!C286:L286)</f>
        <v>9.8000000000000007</v>
      </c>
      <c r="AJ288" s="9">
        <f t="shared" si="58"/>
        <v>50</v>
      </c>
      <c r="AK288" s="71">
        <f t="shared" si="59"/>
        <v>49</v>
      </c>
      <c r="AL288" s="7"/>
      <c r="AN288" s="7"/>
      <c r="AO288" s="7"/>
      <c r="AP288" s="13"/>
    </row>
    <row r="289" spans="2:42" x14ac:dyDescent="0.25">
      <c r="B289" t="s">
        <v>306</v>
      </c>
      <c r="C289" s="9" t="s">
        <v>462</v>
      </c>
      <c r="E289" s="47">
        <f>AVERAGE('Data Sheet'!O288:S288)</f>
        <v>769776759.39999998</v>
      </c>
      <c r="F289" s="48">
        <f t="shared" si="48"/>
        <v>164</v>
      </c>
      <c r="G289" s="5"/>
      <c r="H289" s="53">
        <f>('Data Sheet'!S288/'Data Sheet'!O288)^(1/5)-1</f>
        <v>6.389535244657063E-2</v>
      </c>
      <c r="I289" s="54">
        <f t="shared" si="49"/>
        <v>127</v>
      </c>
      <c r="J289" s="20"/>
      <c r="K289" s="53">
        <f>('Data Sheet'!N288/'Data Sheet'!E288)^(1/10)-1</f>
        <v>5.0828203643395131E-2</v>
      </c>
      <c r="L289" s="54">
        <f t="shared" si="50"/>
        <v>190</v>
      </c>
      <c r="M289" s="20"/>
      <c r="N289" s="53">
        <f>('Data Sheet'!AI288/'Data Sheet'!AE288)^(1/5)-1</f>
        <v>4.7322967657799309E-2</v>
      </c>
      <c r="O289" s="58">
        <f t="shared" si="51"/>
        <v>213</v>
      </c>
      <c r="P289" s="8"/>
      <c r="Q289" s="53">
        <f>('Data Sheet'!AT288/'Data Sheet'!AP288)^(1/5)-1</f>
        <v>-1.0015748803142488E-2</v>
      </c>
      <c r="R289" s="54">
        <f t="shared" si="52"/>
        <v>255</v>
      </c>
      <c r="S289" s="20"/>
      <c r="T289" s="62">
        <f>AVERAGE('Data Sheet'!AZ288:BD288)</f>
        <v>282165.2</v>
      </c>
      <c r="U289" s="66">
        <f t="shared" si="53"/>
        <v>169</v>
      </c>
      <c r="V289" s="21"/>
      <c r="W289" s="53">
        <f>('Data Sheet'!BD288/'Data Sheet'!AZ288)^(1/5)-1</f>
        <v>2.1572197631605228E-3</v>
      </c>
      <c r="X289" s="54">
        <f t="shared" si="54"/>
        <v>209</v>
      </c>
      <c r="Y289" s="20"/>
      <c r="Z289" s="47">
        <f>AVERAGE('Data Sheet'!BK288:BO288)</f>
        <v>2320.3563955951349</v>
      </c>
      <c r="AA289" s="48">
        <f t="shared" si="55"/>
        <v>109</v>
      </c>
      <c r="AB289" s="5"/>
      <c r="AC289" s="53">
        <f>('Data Sheet'!BZ288/'Data Sheet'!BV288)^(1/5)-1</f>
        <v>3.3234748801976854E-2</v>
      </c>
      <c r="AD289" s="54">
        <f t="shared" si="56"/>
        <v>36</v>
      </c>
      <c r="AE289" s="64"/>
      <c r="AF289" s="47">
        <f>'Data Sheet'!BZ288</f>
        <v>61004</v>
      </c>
      <c r="AG289" s="48">
        <f t="shared" si="57"/>
        <v>36</v>
      </c>
      <c r="AH289" s="9"/>
      <c r="AI289" s="68">
        <f>AVERAGE('Helper Sheet'!C287:L287)</f>
        <v>17.400000000000002</v>
      </c>
      <c r="AJ289" s="9">
        <f t="shared" si="58"/>
        <v>171</v>
      </c>
      <c r="AK289" s="71">
        <f t="shared" si="59"/>
        <v>164</v>
      </c>
      <c r="AL289" s="7"/>
      <c r="AN289" s="7"/>
      <c r="AO289" s="7"/>
      <c r="AP289" s="13"/>
    </row>
    <row r="290" spans="2:42" x14ac:dyDescent="0.25">
      <c r="B290" t="s">
        <v>309</v>
      </c>
      <c r="C290" s="9" t="s">
        <v>462</v>
      </c>
      <c r="E290" s="47">
        <f>AVERAGE('Data Sheet'!O289:S289)</f>
        <v>934618826.20000005</v>
      </c>
      <c r="F290" s="48">
        <f t="shared" si="48"/>
        <v>147</v>
      </c>
      <c r="G290" s="5"/>
      <c r="H290" s="53">
        <f>('Data Sheet'!S289/'Data Sheet'!O289)^(1/5)-1</f>
        <v>7.2108717941650191E-2</v>
      </c>
      <c r="I290" s="54">
        <f t="shared" si="49"/>
        <v>60</v>
      </c>
      <c r="J290" s="20"/>
      <c r="K290" s="53">
        <f>('Data Sheet'!N289/'Data Sheet'!E289)^(1/10)-1</f>
        <v>3.6936908598491858E-2</v>
      </c>
      <c r="L290" s="54">
        <f t="shared" si="50"/>
        <v>230</v>
      </c>
      <c r="M290" s="20"/>
      <c r="N290" s="53">
        <f>('Data Sheet'!AI289/'Data Sheet'!AE289)^(1/5)-1</f>
        <v>6.971785804225461E-2</v>
      </c>
      <c r="O290" s="58">
        <f t="shared" si="51"/>
        <v>31</v>
      </c>
      <c r="P290" s="8"/>
      <c r="Q290" s="53">
        <f>('Data Sheet'!AT289/'Data Sheet'!AP289)^(1/5)-1</f>
        <v>-7.0484342443384307E-3</v>
      </c>
      <c r="R290" s="54">
        <f t="shared" si="52"/>
        <v>213</v>
      </c>
      <c r="S290" s="20"/>
      <c r="T290" s="62">
        <f>AVERAGE('Data Sheet'!AZ289:BD289)</f>
        <v>444829.2</v>
      </c>
      <c r="U290" s="66">
        <f t="shared" si="53"/>
        <v>119</v>
      </c>
      <c r="V290" s="21"/>
      <c r="W290" s="53">
        <f>('Data Sheet'!BD289/'Data Sheet'!AZ289)^(1/5)-1</f>
        <v>1.9237106045442154E-3</v>
      </c>
      <c r="X290" s="54">
        <f t="shared" si="54"/>
        <v>215</v>
      </c>
      <c r="Y290" s="20"/>
      <c r="Z290" s="47">
        <f>AVERAGE('Data Sheet'!BK289:BO289)</f>
        <v>1843.5026138551123</v>
      </c>
      <c r="AA290" s="48">
        <f t="shared" si="55"/>
        <v>179</v>
      </c>
      <c r="AB290" s="5"/>
      <c r="AC290" s="53">
        <f>('Data Sheet'!BZ289/'Data Sheet'!BV289)^(1/5)-1</f>
        <v>2.9840103857667222E-2</v>
      </c>
      <c r="AD290" s="54">
        <f t="shared" si="56"/>
        <v>77</v>
      </c>
      <c r="AE290" s="64"/>
      <c r="AF290" s="47">
        <f>'Data Sheet'!BZ289</f>
        <v>66076</v>
      </c>
      <c r="AG290" s="48">
        <f t="shared" si="57"/>
        <v>23</v>
      </c>
      <c r="AH290" s="9"/>
      <c r="AI290" s="68">
        <f>AVERAGE('Helper Sheet'!C288:L288)</f>
        <v>15.080000000000002</v>
      </c>
      <c r="AJ290" s="9">
        <f t="shared" si="58"/>
        <v>129</v>
      </c>
      <c r="AK290" s="71">
        <f t="shared" si="59"/>
        <v>124</v>
      </c>
      <c r="AL290" s="7"/>
      <c r="AN290" s="7"/>
      <c r="AO290" s="7"/>
      <c r="AP290" s="13"/>
    </row>
    <row r="291" spans="2:42" x14ac:dyDescent="0.25">
      <c r="B291" t="s">
        <v>310</v>
      </c>
      <c r="C291" s="9" t="s">
        <v>462</v>
      </c>
      <c r="E291" s="47">
        <f>AVERAGE('Data Sheet'!O290:S290)</f>
        <v>522495849.39999998</v>
      </c>
      <c r="F291" s="48">
        <f t="shared" si="48"/>
        <v>213</v>
      </c>
      <c r="G291" s="5"/>
      <c r="H291" s="53">
        <f>('Data Sheet'!S290/'Data Sheet'!O290)^(1/5)-1</f>
        <v>6.3481784301234523E-2</v>
      </c>
      <c r="I291" s="54">
        <f t="shared" si="49"/>
        <v>135</v>
      </c>
      <c r="J291" s="20"/>
      <c r="K291" s="53">
        <f>('Data Sheet'!N290/'Data Sheet'!E290)^(1/10)-1</f>
        <v>0.11877338402820148</v>
      </c>
      <c r="L291" s="54">
        <f t="shared" si="50"/>
        <v>50</v>
      </c>
      <c r="M291" s="20"/>
      <c r="N291" s="53">
        <f>('Data Sheet'!AI290/'Data Sheet'!AE290)^(1/5)-1</f>
        <v>5.2561981745175679E-2</v>
      </c>
      <c r="O291" s="58">
        <f t="shared" si="51"/>
        <v>140</v>
      </c>
      <c r="P291" s="8"/>
      <c r="Q291" s="53">
        <f>('Data Sheet'!AT290/'Data Sheet'!AP290)^(1/5)-1</f>
        <v>-1.3680454720118695E-2</v>
      </c>
      <c r="R291" s="54">
        <f t="shared" si="52"/>
        <v>292</v>
      </c>
      <c r="S291" s="20"/>
      <c r="T291" s="62">
        <f>AVERAGE('Data Sheet'!AZ290:BD290)</f>
        <v>273961.8</v>
      </c>
      <c r="U291" s="66">
        <f t="shared" si="53"/>
        <v>171</v>
      </c>
      <c r="V291" s="21"/>
      <c r="W291" s="53">
        <f>('Data Sheet'!BD290/'Data Sheet'!AZ290)^(1/5)-1</f>
        <v>-2.1215348652869892E-4</v>
      </c>
      <c r="X291" s="54">
        <f t="shared" si="54"/>
        <v>261</v>
      </c>
      <c r="Y291" s="20"/>
      <c r="Z291" s="47">
        <f>AVERAGE('Data Sheet'!BK290:BO290)</f>
        <v>1502.5104550608462</v>
      </c>
      <c r="AA291" s="48">
        <f t="shared" si="55"/>
        <v>262</v>
      </c>
      <c r="AB291" s="5"/>
      <c r="AC291" s="53">
        <f>('Data Sheet'!BZ290/'Data Sheet'!BV290)^(1/5)-1</f>
        <v>3.7994711056442698E-2</v>
      </c>
      <c r="AD291" s="54">
        <f t="shared" si="56"/>
        <v>11</v>
      </c>
      <c r="AE291" s="64"/>
      <c r="AF291" s="47">
        <f>'Data Sheet'!BZ290</f>
        <v>71592</v>
      </c>
      <c r="AG291" s="48">
        <f t="shared" si="57"/>
        <v>16</v>
      </c>
      <c r="AH291" s="9"/>
      <c r="AI291" s="68">
        <f>AVERAGE('Helper Sheet'!C289:L289)</f>
        <v>19.285</v>
      </c>
      <c r="AJ291" s="9">
        <f t="shared" si="58"/>
        <v>208</v>
      </c>
      <c r="AK291" s="71">
        <f t="shared" si="59"/>
        <v>200</v>
      </c>
      <c r="AL291" s="7"/>
      <c r="AN291" s="7"/>
      <c r="AO291" s="7"/>
      <c r="AP291" s="13"/>
    </row>
    <row r="292" spans="2:42" x14ac:dyDescent="0.25">
      <c r="B292" t="s">
        <v>311</v>
      </c>
      <c r="C292" s="9" t="s">
        <v>495</v>
      </c>
      <c r="E292" s="47">
        <f>AVERAGE('Data Sheet'!O291:S291)</f>
        <v>327058862.19999999</v>
      </c>
      <c r="F292" s="48">
        <f t="shared" si="48"/>
        <v>281</v>
      </c>
      <c r="G292" s="5"/>
      <c r="H292" s="53">
        <f>('Data Sheet'!S291/'Data Sheet'!O291)^(1/5)-1</f>
        <v>4.795759704094138E-2</v>
      </c>
      <c r="I292" s="54">
        <f t="shared" si="49"/>
        <v>318</v>
      </c>
      <c r="J292" s="20"/>
      <c r="K292" s="53">
        <f>('Data Sheet'!N291/'Data Sheet'!E291)^(1/10)-1</f>
        <v>0.1352039046054796</v>
      </c>
      <c r="L292" s="54">
        <f t="shared" si="50"/>
        <v>33</v>
      </c>
      <c r="M292" s="20"/>
      <c r="N292" s="53">
        <f>('Data Sheet'!AI291/'Data Sheet'!AE291)^(1/5)-1</f>
        <v>4.490507347785444E-2</v>
      </c>
      <c r="O292" s="58">
        <f t="shared" si="51"/>
        <v>257</v>
      </c>
      <c r="P292" s="8"/>
      <c r="Q292" s="53">
        <f>('Data Sheet'!AT291/'Data Sheet'!AP291)^(1/5)-1</f>
        <v>-1.2447105703433436E-2</v>
      </c>
      <c r="R292" s="54">
        <f t="shared" si="52"/>
        <v>281</v>
      </c>
      <c r="S292" s="20"/>
      <c r="T292" s="62">
        <f>AVERAGE('Data Sheet'!AZ291:BD291)</f>
        <v>149293.20000000001</v>
      </c>
      <c r="U292" s="66">
        <f t="shared" si="53"/>
        <v>271</v>
      </c>
      <c r="V292" s="21"/>
      <c r="W292" s="53">
        <f>('Data Sheet'!BD291/'Data Sheet'!AZ291)^(1/5)-1</f>
        <v>3.0335720761327511E-3</v>
      </c>
      <c r="X292" s="54">
        <f t="shared" si="54"/>
        <v>189</v>
      </c>
      <c r="Y292" s="20"/>
      <c r="Z292" s="47">
        <f>AVERAGE('Data Sheet'!BK291:BO291)</f>
        <v>2234.0410500589965</v>
      </c>
      <c r="AA292" s="48">
        <f t="shared" si="55"/>
        <v>124</v>
      </c>
      <c r="AB292" s="5"/>
      <c r="AC292" s="53">
        <f>('Data Sheet'!BZ291/'Data Sheet'!BV291)^(1/5)-1</f>
        <v>3.0208553239580604E-2</v>
      </c>
      <c r="AD292" s="54">
        <f t="shared" si="56"/>
        <v>73</v>
      </c>
      <c r="AE292" s="64"/>
      <c r="AF292" s="47">
        <f>'Data Sheet'!BZ291</f>
        <v>60276</v>
      </c>
      <c r="AG292" s="48">
        <f t="shared" si="57"/>
        <v>41</v>
      </c>
      <c r="AH292" s="9"/>
      <c r="AI292" s="68">
        <f>AVERAGE('Helper Sheet'!C290:L290)</f>
        <v>21.860000000000003</v>
      </c>
      <c r="AJ292" s="9">
        <f t="shared" si="58"/>
        <v>251</v>
      </c>
      <c r="AK292" s="71">
        <f t="shared" si="59"/>
        <v>243</v>
      </c>
      <c r="AL292" s="7"/>
      <c r="AN292" s="7"/>
      <c r="AO292" s="7"/>
      <c r="AP292" s="13"/>
    </row>
    <row r="293" spans="2:42" x14ac:dyDescent="0.25">
      <c r="B293" t="s">
        <v>312</v>
      </c>
      <c r="C293" s="9" t="s">
        <v>462</v>
      </c>
      <c r="E293" s="47">
        <f>AVERAGE('Data Sheet'!O292:S292)</f>
        <v>1375280318</v>
      </c>
      <c r="F293" s="48">
        <f t="shared" si="48"/>
        <v>111</v>
      </c>
      <c r="G293" s="5"/>
      <c r="H293" s="53">
        <f>('Data Sheet'!S292/'Data Sheet'!O292)^(1/5)-1</f>
        <v>7.2867536242300801E-2</v>
      </c>
      <c r="I293" s="54">
        <f t="shared" si="49"/>
        <v>51</v>
      </c>
      <c r="J293" s="20"/>
      <c r="K293" s="53">
        <f>('Data Sheet'!N292/'Data Sheet'!E292)^(1/10)-1</f>
        <v>8.1950665016668811E-2</v>
      </c>
      <c r="L293" s="54">
        <f t="shared" si="50"/>
        <v>118</v>
      </c>
      <c r="M293" s="20"/>
      <c r="N293" s="53">
        <f>('Data Sheet'!AI292/'Data Sheet'!AE292)^(1/5)-1</f>
        <v>5.657685719928196E-2</v>
      </c>
      <c r="O293" s="58">
        <f t="shared" si="51"/>
        <v>99</v>
      </c>
      <c r="P293" s="8"/>
      <c r="Q293" s="53">
        <f>('Data Sheet'!AT292/'Data Sheet'!AP292)^(1/5)-1</f>
        <v>-7.8652221627105723E-3</v>
      </c>
      <c r="R293" s="54">
        <f t="shared" si="52"/>
        <v>225</v>
      </c>
      <c r="S293" s="20"/>
      <c r="T293" s="62">
        <f>AVERAGE('Data Sheet'!AZ292:BD292)</f>
        <v>499771.6</v>
      </c>
      <c r="U293" s="66">
        <f t="shared" si="53"/>
        <v>108</v>
      </c>
      <c r="V293" s="21"/>
      <c r="W293" s="53">
        <f>('Data Sheet'!BD292/'Data Sheet'!AZ292)^(1/5)-1</f>
        <v>-2.619994342147991E-3</v>
      </c>
      <c r="X293" s="54">
        <f t="shared" si="54"/>
        <v>308</v>
      </c>
      <c r="Y293" s="20"/>
      <c r="Z293" s="47">
        <f>AVERAGE('Data Sheet'!BK292:BO292)</f>
        <v>1784.3007640729841</v>
      </c>
      <c r="AA293" s="48">
        <f t="shared" si="55"/>
        <v>191</v>
      </c>
      <c r="AB293" s="5"/>
      <c r="AC293" s="53">
        <f>('Data Sheet'!BZ292/'Data Sheet'!BV292)^(1/5)-1</f>
        <v>3.7684244494851971E-2</v>
      </c>
      <c r="AD293" s="54">
        <f t="shared" si="56"/>
        <v>14</v>
      </c>
      <c r="AE293" s="64"/>
      <c r="AF293" s="47">
        <f>'Data Sheet'!BZ292</f>
        <v>66700</v>
      </c>
      <c r="AG293" s="48">
        <f t="shared" si="57"/>
        <v>20</v>
      </c>
      <c r="AH293" s="9"/>
      <c r="AI293" s="68">
        <f>AVERAGE('Helper Sheet'!C291:L291)</f>
        <v>15.824999999999999</v>
      </c>
      <c r="AJ293" s="9">
        <f t="shared" si="58"/>
        <v>144</v>
      </c>
      <c r="AK293" s="71">
        <f t="shared" si="59"/>
        <v>139</v>
      </c>
      <c r="AL293" s="7"/>
      <c r="AN293" s="7"/>
      <c r="AO293" s="7"/>
      <c r="AP293" s="13"/>
    </row>
    <row r="294" spans="2:42" x14ac:dyDescent="0.25">
      <c r="B294" t="s">
        <v>313</v>
      </c>
      <c r="C294" s="9" t="s">
        <v>451</v>
      </c>
      <c r="E294" s="47">
        <f>AVERAGE('Data Sheet'!O293:S293)</f>
        <v>3782142775.8000002</v>
      </c>
      <c r="F294" s="48">
        <f t="shared" si="48"/>
        <v>43</v>
      </c>
      <c r="G294" s="5"/>
      <c r="H294" s="53">
        <f>('Data Sheet'!S293/'Data Sheet'!O293)^(1/5)-1</f>
        <v>6.6628098031276561E-2</v>
      </c>
      <c r="I294" s="54">
        <f t="shared" si="49"/>
        <v>98</v>
      </c>
      <c r="J294" s="20"/>
      <c r="K294" s="53">
        <f>('Data Sheet'!N293/'Data Sheet'!E293)^(1/10)-1</f>
        <v>0.1523445945515447</v>
      </c>
      <c r="L294" s="54">
        <f t="shared" si="50"/>
        <v>14</v>
      </c>
      <c r="M294" s="20"/>
      <c r="N294" s="53">
        <f>('Data Sheet'!AI293/'Data Sheet'!AE293)^(1/5)-1</f>
        <v>4.1967860901470422E-2</v>
      </c>
      <c r="O294" s="58">
        <f t="shared" si="51"/>
        <v>295</v>
      </c>
      <c r="P294" s="8"/>
      <c r="Q294" s="53">
        <f>('Data Sheet'!AT293/'Data Sheet'!AP293)^(1/5)-1</f>
        <v>4.0868395528681489E-3</v>
      </c>
      <c r="R294" s="54">
        <f t="shared" si="52"/>
        <v>70</v>
      </c>
      <c r="S294" s="20"/>
      <c r="T294" s="62">
        <f>AVERAGE('Data Sheet'!AZ293:BD293)</f>
        <v>803709.4</v>
      </c>
      <c r="U294" s="66">
        <f t="shared" si="53"/>
        <v>71</v>
      </c>
      <c r="V294" s="21"/>
      <c r="W294" s="53">
        <f>('Data Sheet'!BD293/'Data Sheet'!AZ293)^(1/5)-1</f>
        <v>1.7537712612155865E-2</v>
      </c>
      <c r="X294" s="54">
        <f t="shared" si="54"/>
        <v>15</v>
      </c>
      <c r="Y294" s="20"/>
      <c r="Z294" s="47">
        <f>AVERAGE('Data Sheet'!BK293:BO293)</f>
        <v>2983.4700597080237</v>
      </c>
      <c r="AA294" s="48">
        <f t="shared" si="55"/>
        <v>50</v>
      </c>
      <c r="AB294" s="5"/>
      <c r="AC294" s="53">
        <f>('Data Sheet'!BZ293/'Data Sheet'!BV293)^(1/5)-1</f>
        <v>2.4330989087254284E-2</v>
      </c>
      <c r="AD294" s="54">
        <f t="shared" si="56"/>
        <v>217</v>
      </c>
      <c r="AE294" s="64"/>
      <c r="AF294" s="47">
        <f>'Data Sheet'!BZ293</f>
        <v>58081</v>
      </c>
      <c r="AG294" s="48">
        <f t="shared" si="57"/>
        <v>57</v>
      </c>
      <c r="AH294" s="9"/>
      <c r="AI294" s="68">
        <f>AVERAGE('Helper Sheet'!C292:L292)</f>
        <v>7.07</v>
      </c>
      <c r="AJ294" s="9">
        <f t="shared" si="58"/>
        <v>26</v>
      </c>
      <c r="AK294" s="71">
        <f t="shared" si="59"/>
        <v>25</v>
      </c>
      <c r="AL294" s="7"/>
      <c r="AN294" s="7"/>
      <c r="AO294" s="7"/>
      <c r="AP294" s="13"/>
    </row>
    <row r="295" spans="2:42" x14ac:dyDescent="0.25">
      <c r="B295" t="s">
        <v>314</v>
      </c>
      <c r="C295" s="9" t="s">
        <v>454</v>
      </c>
      <c r="E295" s="47">
        <f>AVERAGE('Data Sheet'!O294:S294)</f>
        <v>1726822011</v>
      </c>
      <c r="F295" s="48">
        <f t="shared" si="48"/>
        <v>87</v>
      </c>
      <c r="G295" s="5"/>
      <c r="H295" s="53">
        <f>('Data Sheet'!S294/'Data Sheet'!O294)^(1/5)-1</f>
        <v>6.3781756628099151E-2</v>
      </c>
      <c r="I295" s="54">
        <f t="shared" si="49"/>
        <v>130</v>
      </c>
      <c r="J295" s="20"/>
      <c r="K295" s="53">
        <f>('Data Sheet'!N294/'Data Sheet'!E294)^(1/10)-1</f>
        <v>-4.1749808220538864E-2</v>
      </c>
      <c r="L295" s="54">
        <f t="shared" si="50"/>
        <v>340</v>
      </c>
      <c r="M295" s="20"/>
      <c r="N295" s="53">
        <f>('Data Sheet'!AI294/'Data Sheet'!AE294)^(1/5)-1</f>
        <v>4.2713988106191314E-2</v>
      </c>
      <c r="O295" s="58">
        <f t="shared" si="51"/>
        <v>284</v>
      </c>
      <c r="P295" s="8"/>
      <c r="Q295" s="53">
        <f>('Data Sheet'!AT294/'Data Sheet'!AP294)^(1/5)-1</f>
        <v>2.4115505711634899E-3</v>
      </c>
      <c r="R295" s="54">
        <f t="shared" si="52"/>
        <v>87</v>
      </c>
      <c r="S295" s="20"/>
      <c r="T295" s="62">
        <f>AVERAGE('Data Sheet'!AZ294:BD294)</f>
        <v>386036</v>
      </c>
      <c r="U295" s="66">
        <f t="shared" si="53"/>
        <v>137</v>
      </c>
      <c r="V295" s="21"/>
      <c r="W295" s="53">
        <f>('Data Sheet'!BD294/'Data Sheet'!AZ294)^(1/5)-1</f>
        <v>8.0867240666324669E-3</v>
      </c>
      <c r="X295" s="54">
        <f t="shared" si="54"/>
        <v>96</v>
      </c>
      <c r="Y295" s="20"/>
      <c r="Z295" s="47">
        <f>AVERAGE('Data Sheet'!BK294:BO294)</f>
        <v>3718.2040515832427</v>
      </c>
      <c r="AA295" s="48">
        <f t="shared" si="55"/>
        <v>25</v>
      </c>
      <c r="AB295" s="5"/>
      <c r="AC295" s="53">
        <f>('Data Sheet'!BZ294/'Data Sheet'!BV294)^(1/5)-1</f>
        <v>2.0950407495916812E-2</v>
      </c>
      <c r="AD295" s="54">
        <f t="shared" si="56"/>
        <v>290</v>
      </c>
      <c r="AE295" s="64"/>
      <c r="AF295" s="47">
        <f>'Data Sheet'!BZ294</f>
        <v>47869</v>
      </c>
      <c r="AG295" s="48">
        <f t="shared" si="57"/>
        <v>172</v>
      </c>
      <c r="AH295" s="9"/>
      <c r="AI295" s="68">
        <f>AVERAGE('Helper Sheet'!C293:L293)</f>
        <v>13.475</v>
      </c>
      <c r="AJ295" s="9">
        <f t="shared" si="58"/>
        <v>98</v>
      </c>
      <c r="AK295" s="71">
        <f t="shared" si="59"/>
        <v>96</v>
      </c>
      <c r="AL295" s="7"/>
      <c r="AN295" s="7"/>
      <c r="AO295" s="7"/>
      <c r="AP295" s="13"/>
    </row>
    <row r="296" spans="2:42" x14ac:dyDescent="0.25">
      <c r="B296" t="s">
        <v>315</v>
      </c>
      <c r="C296" s="9" t="s">
        <v>498</v>
      </c>
      <c r="E296" s="47">
        <f>AVERAGE('Data Sheet'!O295:S295)</f>
        <v>1236488779</v>
      </c>
      <c r="F296" s="48">
        <f t="shared" si="48"/>
        <v>117</v>
      </c>
      <c r="G296" s="5"/>
      <c r="H296" s="53">
        <f>('Data Sheet'!S295/'Data Sheet'!O295)^(1/5)-1</f>
        <v>5.2916149359664377E-2</v>
      </c>
      <c r="I296" s="54">
        <f t="shared" si="49"/>
        <v>266</v>
      </c>
      <c r="J296" s="20"/>
      <c r="K296" s="53">
        <f>('Data Sheet'!N295/'Data Sheet'!E295)^(1/10)-1</f>
        <v>3.2472130885089712E-2</v>
      </c>
      <c r="L296" s="54">
        <f t="shared" si="50"/>
        <v>244</v>
      </c>
      <c r="M296" s="20"/>
      <c r="N296" s="53">
        <f>('Data Sheet'!AI295/'Data Sheet'!AE295)^(1/5)-1</f>
        <v>4.2049712726193844E-2</v>
      </c>
      <c r="O296" s="58">
        <f t="shared" si="51"/>
        <v>292</v>
      </c>
      <c r="P296" s="8"/>
      <c r="Q296" s="53">
        <f>('Data Sheet'!AT295/'Data Sheet'!AP295)^(1/5)-1</f>
        <v>-1.6504150421033592E-2</v>
      </c>
      <c r="R296" s="54">
        <f t="shared" si="52"/>
        <v>317</v>
      </c>
      <c r="S296" s="20"/>
      <c r="T296" s="62">
        <f>AVERAGE('Data Sheet'!AZ295:BD295)</f>
        <v>555642.19999999995</v>
      </c>
      <c r="U296" s="66">
        <f t="shared" si="53"/>
        <v>98</v>
      </c>
      <c r="V296" s="21"/>
      <c r="W296" s="53">
        <f>('Data Sheet'!BD295/'Data Sheet'!AZ295)^(1/5)-1</f>
        <v>-1.3840537612488379E-3</v>
      </c>
      <c r="X296" s="54">
        <f t="shared" si="54"/>
        <v>288</v>
      </c>
      <c r="Y296" s="20"/>
      <c r="Z296" s="47">
        <f>AVERAGE('Data Sheet'!BK295:BO295)</f>
        <v>1204.7470119947834</v>
      </c>
      <c r="AA296" s="48">
        <f t="shared" si="55"/>
        <v>316</v>
      </c>
      <c r="AB296" s="5"/>
      <c r="AC296" s="53">
        <f>('Data Sheet'!BZ295/'Data Sheet'!BV295)^(1/5)-1</f>
        <v>2.5939610860489015E-2</v>
      </c>
      <c r="AD296" s="54">
        <f t="shared" si="56"/>
        <v>166</v>
      </c>
      <c r="AE296" s="64"/>
      <c r="AF296" s="47">
        <f>'Data Sheet'!BZ295</f>
        <v>47385</v>
      </c>
      <c r="AG296" s="48">
        <f t="shared" si="57"/>
        <v>187</v>
      </c>
      <c r="AH296" s="9"/>
      <c r="AI296" s="68">
        <f>AVERAGE('Helper Sheet'!C294:L294)</f>
        <v>21.585000000000001</v>
      </c>
      <c r="AJ296" s="9">
        <f t="shared" si="58"/>
        <v>246</v>
      </c>
      <c r="AK296" s="71">
        <f t="shared" si="59"/>
        <v>238</v>
      </c>
      <c r="AL296" s="7"/>
      <c r="AN296" s="7"/>
      <c r="AO296" s="7"/>
      <c r="AP296" s="13"/>
    </row>
    <row r="297" spans="2:42" x14ac:dyDescent="0.25">
      <c r="B297" t="s">
        <v>563</v>
      </c>
      <c r="C297" s="9" t="s">
        <v>457</v>
      </c>
      <c r="E297" s="47">
        <f>AVERAGE('Data Sheet'!O296:S296)</f>
        <v>13096289193.6</v>
      </c>
      <c r="F297" s="48">
        <f t="shared" si="48"/>
        <v>11</v>
      </c>
      <c r="G297" s="5"/>
      <c r="H297" s="53">
        <f>('Data Sheet'!S296/'Data Sheet'!O296)^(1/5)-1</f>
        <v>6.6867129731402963E-2</v>
      </c>
      <c r="I297" s="54">
        <f t="shared" si="49"/>
        <v>97</v>
      </c>
      <c r="J297" s="20"/>
      <c r="K297" s="53">
        <f>('Data Sheet'!N296/'Data Sheet'!E296)^(1/10)-1</f>
        <v>9.6611312816674344E-2</v>
      </c>
      <c r="L297" s="54">
        <f t="shared" si="50"/>
        <v>78</v>
      </c>
      <c r="M297" s="20"/>
      <c r="N297" s="53">
        <f>('Data Sheet'!AI296/'Data Sheet'!AE296)^(1/5)-1</f>
        <v>6.2756063484846303E-2</v>
      </c>
      <c r="O297" s="58">
        <f t="shared" si="51"/>
        <v>58</v>
      </c>
      <c r="P297" s="8"/>
      <c r="Q297" s="53">
        <f>('Data Sheet'!AT296/'Data Sheet'!AP296)^(1/5)-1</f>
        <v>1.4109619969824294E-3</v>
      </c>
      <c r="R297" s="54">
        <f t="shared" si="52"/>
        <v>98</v>
      </c>
      <c r="S297" s="20"/>
      <c r="T297" s="62">
        <f>AVERAGE('Data Sheet'!AZ296:BD296)</f>
        <v>3871322.4</v>
      </c>
      <c r="U297" s="66">
        <f t="shared" si="53"/>
        <v>15</v>
      </c>
      <c r="V297" s="21"/>
      <c r="W297" s="53">
        <f>('Data Sheet'!BD296/'Data Sheet'!AZ296)^(1/5)-1</f>
        <v>1.2527779339933875E-2</v>
      </c>
      <c r="X297" s="54">
        <f t="shared" si="54"/>
        <v>49</v>
      </c>
      <c r="Y297" s="20"/>
      <c r="Z297" s="47">
        <f>AVERAGE('Data Sheet'!BK296:BO296)</f>
        <v>3503.9663519097521</v>
      </c>
      <c r="AA297" s="48">
        <f t="shared" si="55"/>
        <v>31</v>
      </c>
      <c r="AB297" s="5"/>
      <c r="AC297" s="53">
        <f>('Data Sheet'!BZ296/'Data Sheet'!BV296)^(1/5)-1</f>
        <v>4.1580265625870583E-2</v>
      </c>
      <c r="AD297" s="54">
        <f t="shared" si="56"/>
        <v>6</v>
      </c>
      <c r="AE297" s="64"/>
      <c r="AF297" s="47">
        <f>'Data Sheet'!BZ296</f>
        <v>78073</v>
      </c>
      <c r="AG297" s="48">
        <f t="shared" si="57"/>
        <v>9</v>
      </c>
      <c r="AH297" s="9"/>
      <c r="AI297" s="68">
        <f>AVERAGE('Helper Sheet'!C295:L295)</f>
        <v>4.3099999999999996</v>
      </c>
      <c r="AJ297" s="9">
        <f t="shared" si="58"/>
        <v>6</v>
      </c>
      <c r="AK297" s="71">
        <f t="shared" si="59"/>
        <v>6</v>
      </c>
      <c r="AL297" s="7"/>
      <c r="AN297" s="7"/>
      <c r="AO297" s="7"/>
      <c r="AP297" s="13"/>
    </row>
    <row r="298" spans="2:42" x14ac:dyDescent="0.25">
      <c r="B298" t="s">
        <v>317</v>
      </c>
      <c r="C298" s="9" t="s">
        <v>501</v>
      </c>
      <c r="E298" s="47">
        <f>AVERAGE('Data Sheet'!O297:S297)</f>
        <v>255200443</v>
      </c>
      <c r="F298" s="48">
        <f t="shared" si="48"/>
        <v>301</v>
      </c>
      <c r="G298" s="5"/>
      <c r="H298" s="53">
        <f>('Data Sheet'!S297/'Data Sheet'!O297)^(1/5)-1</f>
        <v>6.6325838399751591E-2</v>
      </c>
      <c r="I298" s="54">
        <f t="shared" si="49"/>
        <v>101</v>
      </c>
      <c r="J298" s="20"/>
      <c r="K298" s="53">
        <f>('Data Sheet'!N297/'Data Sheet'!E297)^(1/10)-1</f>
        <v>1.5872427664220368E-2</v>
      </c>
      <c r="L298" s="54">
        <f t="shared" si="50"/>
        <v>277</v>
      </c>
      <c r="M298" s="20"/>
      <c r="N298" s="53">
        <f>('Data Sheet'!AI297/'Data Sheet'!AE297)^(1/5)-1</f>
        <v>5.1495021734478286E-2</v>
      </c>
      <c r="O298" s="58">
        <f t="shared" si="51"/>
        <v>152</v>
      </c>
      <c r="P298" s="8"/>
      <c r="Q298" s="53">
        <f>('Data Sheet'!AT297/'Data Sheet'!AP297)^(1/5)-1</f>
        <v>-6.9754456369390816E-3</v>
      </c>
      <c r="R298" s="54">
        <f t="shared" si="52"/>
        <v>210</v>
      </c>
      <c r="S298" s="20"/>
      <c r="T298" s="62">
        <f>AVERAGE('Data Sheet'!AZ297:BD297)</f>
        <v>115177.60000000001</v>
      </c>
      <c r="U298" s="66">
        <f t="shared" si="53"/>
        <v>318</v>
      </c>
      <c r="V298" s="21"/>
      <c r="W298" s="53">
        <f>('Data Sheet'!BD297/'Data Sheet'!AZ297)^(1/5)-1</f>
        <v>2.4988376585377559E-4</v>
      </c>
      <c r="X298" s="54">
        <f t="shared" si="54"/>
        <v>250</v>
      </c>
      <c r="Y298" s="20"/>
      <c r="Z298" s="47">
        <f>AVERAGE('Data Sheet'!BK297:BO297)</f>
        <v>2246.1784235496661</v>
      </c>
      <c r="AA298" s="48">
        <f t="shared" si="55"/>
        <v>122</v>
      </c>
      <c r="AB298" s="5"/>
      <c r="AC298" s="53">
        <f>('Data Sheet'!BZ297/'Data Sheet'!BV297)^(1/5)-1</f>
        <v>2.9334616083781295E-2</v>
      </c>
      <c r="AD298" s="54">
        <f t="shared" si="56"/>
        <v>84</v>
      </c>
      <c r="AE298" s="64"/>
      <c r="AF298" s="47">
        <f>'Data Sheet'!BZ297</f>
        <v>54703</v>
      </c>
      <c r="AG298" s="48">
        <f t="shared" si="57"/>
        <v>77</v>
      </c>
      <c r="AH298" s="9"/>
      <c r="AI298" s="68">
        <f>AVERAGE('Helper Sheet'!C296:L296)</f>
        <v>23.089999999999996</v>
      </c>
      <c r="AJ298" s="9">
        <f t="shared" si="58"/>
        <v>273</v>
      </c>
      <c r="AK298" s="71">
        <f t="shared" si="59"/>
        <v>264</v>
      </c>
      <c r="AL298" s="7"/>
      <c r="AN298" s="7"/>
      <c r="AO298" s="7"/>
      <c r="AP298" s="13"/>
    </row>
    <row r="299" spans="2:42" x14ac:dyDescent="0.25">
      <c r="B299" t="s">
        <v>318</v>
      </c>
      <c r="C299" s="9" t="s">
        <v>445</v>
      </c>
      <c r="E299" s="47">
        <f>AVERAGE('Data Sheet'!O298:S298)</f>
        <v>514331690.19999999</v>
      </c>
      <c r="F299" s="48">
        <f t="shared" si="48"/>
        <v>217</v>
      </c>
      <c r="G299" s="5"/>
      <c r="H299" s="53">
        <f>('Data Sheet'!S298/'Data Sheet'!O298)^(1/5)-1</f>
        <v>4.8687961345933006E-2</v>
      </c>
      <c r="I299" s="54">
        <f t="shared" si="49"/>
        <v>312</v>
      </c>
      <c r="J299" s="20"/>
      <c r="K299" s="53">
        <f>('Data Sheet'!N298/'Data Sheet'!E298)^(1/10)-1</f>
        <v>6.2670098071367475E-2</v>
      </c>
      <c r="L299" s="54">
        <f t="shared" si="50"/>
        <v>160</v>
      </c>
      <c r="M299" s="20"/>
      <c r="N299" s="53">
        <f>('Data Sheet'!AI298/'Data Sheet'!AE298)^(1/5)-1</f>
        <v>3.5983393323750557E-2</v>
      </c>
      <c r="O299" s="58">
        <f t="shared" si="51"/>
        <v>336</v>
      </c>
      <c r="P299" s="8"/>
      <c r="Q299" s="53">
        <f>('Data Sheet'!AT298/'Data Sheet'!AP298)^(1/5)-1</f>
        <v>7.9579009425327918E-3</v>
      </c>
      <c r="R299" s="54">
        <f t="shared" si="52"/>
        <v>40</v>
      </c>
      <c r="S299" s="20"/>
      <c r="T299" s="62">
        <f>AVERAGE('Data Sheet'!AZ298:BD298)</f>
        <v>131014</v>
      </c>
      <c r="U299" s="66">
        <f t="shared" si="53"/>
        <v>297</v>
      </c>
      <c r="V299" s="21"/>
      <c r="W299" s="53">
        <f>('Data Sheet'!BD298/'Data Sheet'!AZ298)^(1/5)-1</f>
        <v>1.6309031009585917E-2</v>
      </c>
      <c r="X299" s="54">
        <f t="shared" si="54"/>
        <v>20</v>
      </c>
      <c r="Y299" s="20"/>
      <c r="Z299" s="47">
        <f>AVERAGE('Data Sheet'!BK298:BO298)</f>
        <v>2416.7831933907573</v>
      </c>
      <c r="AA299" s="48">
        <f t="shared" si="55"/>
        <v>94</v>
      </c>
      <c r="AB299" s="5"/>
      <c r="AC299" s="53">
        <f>('Data Sheet'!BZ298/'Data Sheet'!BV298)^(1/5)-1</f>
        <v>2.5533915016420661E-2</v>
      </c>
      <c r="AD299" s="54">
        <f t="shared" si="56"/>
        <v>175</v>
      </c>
      <c r="AE299" s="64"/>
      <c r="AF299" s="47">
        <f>'Data Sheet'!BZ298</f>
        <v>43987</v>
      </c>
      <c r="AG299" s="48">
        <f t="shared" si="57"/>
        <v>244</v>
      </c>
      <c r="AH299" s="9"/>
      <c r="AI299" s="68">
        <f>AVERAGE('Helper Sheet'!C297:L297)</f>
        <v>16.8</v>
      </c>
      <c r="AJ299" s="9">
        <f t="shared" si="58"/>
        <v>159</v>
      </c>
      <c r="AK299" s="71">
        <f t="shared" si="59"/>
        <v>153</v>
      </c>
      <c r="AL299" s="7"/>
      <c r="AN299" s="7"/>
      <c r="AO299" s="7"/>
      <c r="AP299" s="13"/>
    </row>
    <row r="300" spans="2:42" x14ac:dyDescent="0.25">
      <c r="B300" t="s">
        <v>319</v>
      </c>
      <c r="C300" s="9" t="s">
        <v>496</v>
      </c>
      <c r="E300" s="47">
        <f>AVERAGE('Data Sheet'!O299:S299)</f>
        <v>896737856</v>
      </c>
      <c r="F300" s="48">
        <f t="shared" si="48"/>
        <v>152</v>
      </c>
      <c r="G300" s="5"/>
      <c r="H300" s="53">
        <f>('Data Sheet'!S299/'Data Sheet'!O299)^(1/5)-1</f>
        <v>5.0742458040420324E-2</v>
      </c>
      <c r="I300" s="54">
        <f t="shared" si="49"/>
        <v>291</v>
      </c>
      <c r="J300" s="20"/>
      <c r="K300" s="53">
        <f>('Data Sheet'!N299/'Data Sheet'!E299)^(1/10)-1</f>
        <v>-8.8185478489919422E-3</v>
      </c>
      <c r="L300" s="54">
        <f t="shared" si="50"/>
        <v>317</v>
      </c>
      <c r="M300" s="20"/>
      <c r="N300" s="53">
        <f>('Data Sheet'!AI299/'Data Sheet'!AE299)^(1/5)-1</f>
        <v>4.1241358011056439E-2</v>
      </c>
      <c r="O300" s="58">
        <f t="shared" si="51"/>
        <v>302</v>
      </c>
      <c r="P300" s="8"/>
      <c r="Q300" s="53">
        <f>('Data Sheet'!AT299/'Data Sheet'!AP299)^(1/5)-1</f>
        <v>-1.1343102172604813E-2</v>
      </c>
      <c r="R300" s="54">
        <f t="shared" si="52"/>
        <v>269</v>
      </c>
      <c r="S300" s="20"/>
      <c r="T300" s="62">
        <f>AVERAGE('Data Sheet'!AZ299:BD299)</f>
        <v>399619</v>
      </c>
      <c r="U300" s="66">
        <f t="shared" si="53"/>
        <v>135</v>
      </c>
      <c r="V300" s="21"/>
      <c r="W300" s="53">
        <f>('Data Sheet'!BD299/'Data Sheet'!AZ299)^(1/5)-1</f>
        <v>-4.6439222903602584E-3</v>
      </c>
      <c r="X300" s="54">
        <f t="shared" si="54"/>
        <v>328</v>
      </c>
      <c r="Y300" s="20"/>
      <c r="Z300" s="47">
        <f>AVERAGE('Data Sheet'!BK299:BO299)</f>
        <v>1416.1975018643511</v>
      </c>
      <c r="AA300" s="48">
        <f t="shared" si="55"/>
        <v>277</v>
      </c>
      <c r="AB300" s="5"/>
      <c r="AC300" s="53">
        <f>('Data Sheet'!BZ299/'Data Sheet'!BV299)^(1/5)-1</f>
        <v>1.5436293060330009E-2</v>
      </c>
      <c r="AD300" s="54">
        <f t="shared" si="56"/>
        <v>336</v>
      </c>
      <c r="AE300" s="64"/>
      <c r="AF300" s="47">
        <f>'Data Sheet'!BZ299</f>
        <v>48310</v>
      </c>
      <c r="AG300" s="48">
        <f t="shared" si="57"/>
        <v>162</v>
      </c>
      <c r="AH300" s="9"/>
      <c r="AI300" s="68">
        <f>AVERAGE('Helper Sheet'!C298:L298)</f>
        <v>24.000000000000004</v>
      </c>
      <c r="AJ300" s="9">
        <f t="shared" si="58"/>
        <v>288</v>
      </c>
      <c r="AK300" s="71">
        <f t="shared" si="59"/>
        <v>279</v>
      </c>
      <c r="AL300" s="7"/>
      <c r="AN300" s="7"/>
      <c r="AO300" s="7"/>
      <c r="AP300" s="13"/>
    </row>
    <row r="301" spans="2:42" x14ac:dyDescent="0.25">
      <c r="B301" t="s">
        <v>320</v>
      </c>
      <c r="C301" s="9" t="s">
        <v>564</v>
      </c>
      <c r="E301" s="47">
        <f>AVERAGE('Data Sheet'!O300:S300)</f>
        <v>457333803.39999998</v>
      </c>
      <c r="F301" s="48">
        <f t="shared" si="48"/>
        <v>231</v>
      </c>
      <c r="G301" s="5"/>
      <c r="H301" s="53">
        <f>('Data Sheet'!S300/'Data Sheet'!O300)^(1/5)-1</f>
        <v>6.2857898348136487E-2</v>
      </c>
      <c r="I301" s="54">
        <f t="shared" si="49"/>
        <v>148</v>
      </c>
      <c r="J301" s="20"/>
      <c r="K301" s="53">
        <f>('Data Sheet'!N300/'Data Sheet'!E300)^(1/10)-1</f>
        <v>2.7068224688197251E-2</v>
      </c>
      <c r="L301" s="54">
        <f t="shared" si="50"/>
        <v>254</v>
      </c>
      <c r="M301" s="20"/>
      <c r="N301" s="53">
        <f>('Data Sheet'!AI300/'Data Sheet'!AE300)^(1/5)-1</f>
        <v>5.776202203110592E-2</v>
      </c>
      <c r="O301" s="58">
        <f t="shared" si="51"/>
        <v>87</v>
      </c>
      <c r="P301" s="8"/>
      <c r="Q301" s="53">
        <f>('Data Sheet'!AT300/'Data Sheet'!AP300)^(1/5)-1</f>
        <v>-7.2505890080990509E-3</v>
      </c>
      <c r="R301" s="54">
        <f t="shared" si="52"/>
        <v>220</v>
      </c>
      <c r="S301" s="20"/>
      <c r="T301" s="62">
        <f>AVERAGE('Data Sheet'!AZ300:BD300)</f>
        <v>143846.6</v>
      </c>
      <c r="U301" s="66">
        <f t="shared" si="53"/>
        <v>280</v>
      </c>
      <c r="V301" s="21"/>
      <c r="W301" s="53">
        <f>('Data Sheet'!BD300/'Data Sheet'!AZ300)^(1/5)-1</f>
        <v>1.3391480256790267E-3</v>
      </c>
      <c r="X301" s="54">
        <f t="shared" si="54"/>
        <v>231</v>
      </c>
      <c r="Y301" s="20"/>
      <c r="Z301" s="47">
        <f>AVERAGE('Data Sheet'!BK300:BO300)</f>
        <v>2878.4278955753243</v>
      </c>
      <c r="AA301" s="48">
        <f t="shared" si="55"/>
        <v>58</v>
      </c>
      <c r="AB301" s="5"/>
      <c r="AC301" s="53">
        <f>('Data Sheet'!BZ300/'Data Sheet'!BV300)^(1/5)-1</f>
        <v>2.8621211680810887E-2</v>
      </c>
      <c r="AD301" s="54">
        <f t="shared" si="56"/>
        <v>107</v>
      </c>
      <c r="AE301" s="64"/>
      <c r="AF301" s="47">
        <f>'Data Sheet'!BZ300</f>
        <v>52829</v>
      </c>
      <c r="AG301" s="48">
        <f t="shared" si="57"/>
        <v>98</v>
      </c>
      <c r="AH301" s="9"/>
      <c r="AI301" s="68">
        <f>AVERAGE('Helper Sheet'!C299:L299)</f>
        <v>20.744999999999997</v>
      </c>
      <c r="AJ301" s="9">
        <f t="shared" si="58"/>
        <v>229</v>
      </c>
      <c r="AK301" s="71">
        <f t="shared" si="59"/>
        <v>221</v>
      </c>
      <c r="AL301" s="7"/>
      <c r="AN301" s="7"/>
      <c r="AO301" s="7"/>
      <c r="AP301" s="13"/>
    </row>
    <row r="302" spans="2:42" x14ac:dyDescent="0.25">
      <c r="B302" t="s">
        <v>321</v>
      </c>
      <c r="C302" s="9" t="s">
        <v>561</v>
      </c>
      <c r="E302" s="47">
        <f>AVERAGE('Data Sheet'!O301:S301)</f>
        <v>964977528.60000002</v>
      </c>
      <c r="F302" s="48">
        <f t="shared" si="48"/>
        <v>143</v>
      </c>
      <c r="G302" s="5"/>
      <c r="H302" s="53">
        <f>('Data Sheet'!S301/'Data Sheet'!O301)^(1/5)-1</f>
        <v>6.9358062141373189E-2</v>
      </c>
      <c r="I302" s="54">
        <f t="shared" si="49"/>
        <v>77</v>
      </c>
      <c r="J302" s="20"/>
      <c r="K302" s="53">
        <f>('Data Sheet'!N301/'Data Sheet'!E301)^(1/10)-1</f>
        <v>4.5554463172240212E-2</v>
      </c>
      <c r="L302" s="54">
        <f t="shared" si="50"/>
        <v>203</v>
      </c>
      <c r="M302" s="20"/>
      <c r="N302" s="53">
        <f>('Data Sheet'!AI301/'Data Sheet'!AE301)^(1/5)-1</f>
        <v>5.4264808580742008E-2</v>
      </c>
      <c r="O302" s="58">
        <f t="shared" si="51"/>
        <v>119</v>
      </c>
      <c r="P302" s="8"/>
      <c r="Q302" s="53">
        <f>('Data Sheet'!AT301/'Data Sheet'!AP301)^(1/5)-1</f>
        <v>1.6667119947275655E-3</v>
      </c>
      <c r="R302" s="54">
        <f t="shared" si="52"/>
        <v>95</v>
      </c>
      <c r="S302" s="20"/>
      <c r="T302" s="62">
        <f>AVERAGE('Data Sheet'!AZ301:BD301)</f>
        <v>259347.8</v>
      </c>
      <c r="U302" s="66">
        <f t="shared" si="53"/>
        <v>185</v>
      </c>
      <c r="V302" s="21"/>
      <c r="W302" s="53">
        <f>('Data Sheet'!BD301/'Data Sheet'!AZ301)^(1/5)-1</f>
        <v>1.4168101694771895E-2</v>
      </c>
      <c r="X302" s="54">
        <f t="shared" si="54"/>
        <v>37</v>
      </c>
      <c r="Y302" s="20"/>
      <c r="Z302" s="47">
        <f>AVERAGE('Data Sheet'!BK301:BO301)</f>
        <v>2681.0249920988581</v>
      </c>
      <c r="AA302" s="48">
        <f t="shared" si="55"/>
        <v>72</v>
      </c>
      <c r="AB302" s="5"/>
      <c r="AC302" s="53">
        <f>('Data Sheet'!BZ301/'Data Sheet'!BV301)^(1/5)-1</f>
        <v>2.4091980909049404E-2</v>
      </c>
      <c r="AD302" s="54">
        <f t="shared" si="56"/>
        <v>227</v>
      </c>
      <c r="AE302" s="64"/>
      <c r="AF302" s="47">
        <f>'Data Sheet'!BZ301</f>
        <v>62003</v>
      </c>
      <c r="AG302" s="48">
        <f t="shared" si="57"/>
        <v>34</v>
      </c>
      <c r="AH302" s="9"/>
      <c r="AI302" s="68">
        <f>AVERAGE('Helper Sheet'!C300:L300)</f>
        <v>11.67</v>
      </c>
      <c r="AJ302" s="9">
        <f t="shared" si="58"/>
        <v>75</v>
      </c>
      <c r="AK302" s="71">
        <f t="shared" si="59"/>
        <v>73</v>
      </c>
      <c r="AL302" s="7"/>
      <c r="AN302" s="7"/>
      <c r="AO302" s="7"/>
      <c r="AP302" s="13"/>
    </row>
    <row r="303" spans="2:42" x14ac:dyDescent="0.25">
      <c r="B303" t="s">
        <v>322</v>
      </c>
      <c r="C303" s="9" t="s">
        <v>565</v>
      </c>
      <c r="E303" s="47">
        <f>AVERAGE('Data Sheet'!O302:S302)</f>
        <v>604842784</v>
      </c>
      <c r="F303" s="48">
        <f t="shared" si="48"/>
        <v>199</v>
      </c>
      <c r="G303" s="5"/>
      <c r="H303" s="53">
        <f>('Data Sheet'!S302/'Data Sheet'!O302)^(1/5)-1</f>
        <v>5.9717263313628477E-2</v>
      </c>
      <c r="I303" s="54">
        <f t="shared" si="49"/>
        <v>185</v>
      </c>
      <c r="J303" s="20"/>
      <c r="K303" s="53">
        <f>('Data Sheet'!N302/'Data Sheet'!E302)^(1/10)-1</f>
        <v>9.3201836600682375E-2</v>
      </c>
      <c r="L303" s="54">
        <f t="shared" si="50"/>
        <v>86</v>
      </c>
      <c r="M303" s="20"/>
      <c r="N303" s="53">
        <f>('Data Sheet'!AI302/'Data Sheet'!AE302)^(1/5)-1</f>
        <v>6.2531444483953313E-2</v>
      </c>
      <c r="O303" s="58">
        <f t="shared" si="51"/>
        <v>61</v>
      </c>
      <c r="P303" s="8"/>
      <c r="Q303" s="53">
        <f>('Data Sheet'!AT302/'Data Sheet'!AP302)^(1/5)-1</f>
        <v>-1.2944930155114331E-2</v>
      </c>
      <c r="R303" s="54">
        <f t="shared" si="52"/>
        <v>286</v>
      </c>
      <c r="S303" s="20"/>
      <c r="T303" s="62">
        <f>AVERAGE('Data Sheet'!AZ302:BD302)</f>
        <v>321739</v>
      </c>
      <c r="U303" s="66">
        <f t="shared" si="53"/>
        <v>153</v>
      </c>
      <c r="V303" s="21"/>
      <c r="W303" s="53">
        <f>('Data Sheet'!BD302/'Data Sheet'!AZ302)^(1/5)-1</f>
        <v>2.434141245395427E-3</v>
      </c>
      <c r="X303" s="54">
        <f t="shared" si="54"/>
        <v>204</v>
      </c>
      <c r="Y303" s="20"/>
      <c r="Z303" s="47">
        <f>AVERAGE('Data Sheet'!BK302:BO302)</f>
        <v>2048.3886481558252</v>
      </c>
      <c r="AA303" s="48">
        <f t="shared" si="55"/>
        <v>156</v>
      </c>
      <c r="AB303" s="5"/>
      <c r="AC303" s="53">
        <f>('Data Sheet'!BZ302/'Data Sheet'!BV302)^(1/5)-1</f>
        <v>2.1975046515913865E-2</v>
      </c>
      <c r="AD303" s="54">
        <f t="shared" si="56"/>
        <v>271</v>
      </c>
      <c r="AE303" s="64"/>
      <c r="AF303" s="47">
        <f>'Data Sheet'!BZ302</f>
        <v>48035</v>
      </c>
      <c r="AG303" s="48">
        <f t="shared" si="57"/>
        <v>168</v>
      </c>
      <c r="AH303" s="9"/>
      <c r="AI303" s="68">
        <f>AVERAGE('Helper Sheet'!C301:L301)</f>
        <v>19.050000000000004</v>
      </c>
      <c r="AJ303" s="9">
        <f t="shared" si="58"/>
        <v>200</v>
      </c>
      <c r="AK303" s="71">
        <f t="shared" si="59"/>
        <v>192</v>
      </c>
      <c r="AL303" s="7"/>
      <c r="AN303" s="7"/>
      <c r="AO303" s="7"/>
      <c r="AP303" s="13"/>
    </row>
    <row r="304" spans="2:42" x14ac:dyDescent="0.25">
      <c r="B304" t="s">
        <v>323</v>
      </c>
      <c r="C304" s="9" t="s">
        <v>448</v>
      </c>
      <c r="E304" s="47">
        <f>AVERAGE('Data Sheet'!O303:S303)</f>
        <v>825790597</v>
      </c>
      <c r="F304" s="48">
        <f t="shared" si="48"/>
        <v>160</v>
      </c>
      <c r="G304" s="5"/>
      <c r="H304" s="53">
        <f>('Data Sheet'!S303/'Data Sheet'!O303)^(1/5)-1</f>
        <v>5.5985078003053745E-2</v>
      </c>
      <c r="I304" s="54">
        <f t="shared" si="49"/>
        <v>229</v>
      </c>
      <c r="J304" s="20"/>
      <c r="K304" s="53">
        <f>('Data Sheet'!N303/'Data Sheet'!E303)^(1/10)-1</f>
        <v>0.1339845666715147</v>
      </c>
      <c r="L304" s="54">
        <f t="shared" si="50"/>
        <v>34</v>
      </c>
      <c r="M304" s="20"/>
      <c r="N304" s="53">
        <f>('Data Sheet'!AI303/'Data Sheet'!AE303)^(1/5)-1</f>
        <v>4.7108839010252757E-2</v>
      </c>
      <c r="O304" s="58">
        <f t="shared" si="51"/>
        <v>221</v>
      </c>
      <c r="P304" s="8"/>
      <c r="Q304" s="53">
        <f>('Data Sheet'!AT303/'Data Sheet'!AP303)^(1/5)-1</f>
        <v>1.0115067078068529E-2</v>
      </c>
      <c r="R304" s="54">
        <f t="shared" si="52"/>
        <v>28</v>
      </c>
      <c r="S304" s="20"/>
      <c r="T304" s="62">
        <f>AVERAGE('Data Sheet'!AZ303:BD303)</f>
        <v>307617.40000000002</v>
      </c>
      <c r="U304" s="66">
        <f t="shared" si="53"/>
        <v>159</v>
      </c>
      <c r="V304" s="21"/>
      <c r="W304" s="53">
        <f>('Data Sheet'!BD303/'Data Sheet'!AZ303)^(1/5)-1</f>
        <v>1.5195511419366703E-2</v>
      </c>
      <c r="X304" s="54">
        <f t="shared" si="54"/>
        <v>29</v>
      </c>
      <c r="Y304" s="20"/>
      <c r="Z304" s="47">
        <f>AVERAGE('Data Sheet'!BK303:BO303)</f>
        <v>2645.4005941553178</v>
      </c>
      <c r="AA304" s="48">
        <f t="shared" si="55"/>
        <v>76</v>
      </c>
      <c r="AB304" s="5"/>
      <c r="AC304" s="53">
        <f>('Data Sheet'!BZ303/'Data Sheet'!BV303)^(1/5)-1</f>
        <v>2.1697464382672838E-2</v>
      </c>
      <c r="AD304" s="54">
        <f t="shared" si="56"/>
        <v>274</v>
      </c>
      <c r="AE304" s="64"/>
      <c r="AF304" s="47">
        <f>'Data Sheet'!BZ303</f>
        <v>44169</v>
      </c>
      <c r="AG304" s="48">
        <f t="shared" si="57"/>
        <v>241</v>
      </c>
      <c r="AH304" s="9"/>
      <c r="AI304" s="68">
        <f>AVERAGE('Helper Sheet'!C302:L302)</f>
        <v>11.955</v>
      </c>
      <c r="AJ304" s="9">
        <f t="shared" si="58"/>
        <v>79</v>
      </c>
      <c r="AK304" s="71">
        <f t="shared" si="59"/>
        <v>77</v>
      </c>
      <c r="AL304" s="7"/>
      <c r="AN304" s="7"/>
      <c r="AO304" s="7"/>
      <c r="AP304" s="13"/>
    </row>
    <row r="305" spans="2:42" x14ac:dyDescent="0.25">
      <c r="B305" t="s">
        <v>324</v>
      </c>
      <c r="C305" s="9" t="s">
        <v>457</v>
      </c>
      <c r="E305" s="47">
        <f>AVERAGE('Data Sheet'!O304:S304)</f>
        <v>1936709077</v>
      </c>
      <c r="F305" s="48">
        <f t="shared" si="48"/>
        <v>82</v>
      </c>
      <c r="G305" s="5"/>
      <c r="H305" s="53">
        <f>('Data Sheet'!S304/'Data Sheet'!O304)^(1/5)-1</f>
        <v>6.2849092249158689E-2</v>
      </c>
      <c r="I305" s="54">
        <f t="shared" si="49"/>
        <v>149</v>
      </c>
      <c r="J305" s="20"/>
      <c r="K305" s="53">
        <f>('Data Sheet'!N304/'Data Sheet'!E304)^(1/10)-1</f>
        <v>5.8898054575578618E-2</v>
      </c>
      <c r="L305" s="54">
        <f t="shared" si="50"/>
        <v>172</v>
      </c>
      <c r="M305" s="20"/>
      <c r="N305" s="53">
        <f>('Data Sheet'!AI304/'Data Sheet'!AE304)^(1/5)-1</f>
        <v>6.0365292633185685E-2</v>
      </c>
      <c r="O305" s="58">
        <f t="shared" si="51"/>
        <v>71</v>
      </c>
      <c r="P305" s="8"/>
      <c r="Q305" s="53">
        <f>('Data Sheet'!AT304/'Data Sheet'!AP304)^(1/5)-1</f>
        <v>-2.1943436927709392E-3</v>
      </c>
      <c r="R305" s="54">
        <f t="shared" si="52"/>
        <v>145</v>
      </c>
      <c r="S305" s="20"/>
      <c r="T305" s="62">
        <f>AVERAGE('Data Sheet'!AZ304:BD304)</f>
        <v>550160</v>
      </c>
      <c r="U305" s="66">
        <f t="shared" si="53"/>
        <v>99</v>
      </c>
      <c r="V305" s="21"/>
      <c r="W305" s="53">
        <f>('Data Sheet'!BD304/'Data Sheet'!AZ304)^(1/5)-1</f>
        <v>1.330542341310248E-2</v>
      </c>
      <c r="X305" s="54">
        <f t="shared" si="54"/>
        <v>45</v>
      </c>
      <c r="Y305" s="20"/>
      <c r="Z305" s="47">
        <f>AVERAGE('Data Sheet'!BK304:BO304)</f>
        <v>2254.1623617886962</v>
      </c>
      <c r="AA305" s="48">
        <f t="shared" si="55"/>
        <v>119</v>
      </c>
      <c r="AB305" s="5"/>
      <c r="AC305" s="53">
        <f>('Data Sheet'!BZ304/'Data Sheet'!BV304)^(1/5)-1</f>
        <v>3.0384860252877122E-2</v>
      </c>
      <c r="AD305" s="54">
        <f t="shared" si="56"/>
        <v>70</v>
      </c>
      <c r="AE305" s="64"/>
      <c r="AF305" s="47">
        <f>'Data Sheet'!BZ304</f>
        <v>47827</v>
      </c>
      <c r="AG305" s="48">
        <f t="shared" si="57"/>
        <v>174</v>
      </c>
      <c r="AH305" s="9"/>
      <c r="AI305" s="68">
        <f>AVERAGE('Helper Sheet'!C303:L303)</f>
        <v>10.059999999999999</v>
      </c>
      <c r="AJ305" s="9">
        <f t="shared" si="58"/>
        <v>53</v>
      </c>
      <c r="AK305" s="71">
        <f t="shared" si="59"/>
        <v>52</v>
      </c>
      <c r="AL305" s="7"/>
      <c r="AN305" s="7"/>
      <c r="AO305" s="7"/>
      <c r="AP305" s="13"/>
    </row>
    <row r="306" spans="2:42" x14ac:dyDescent="0.25">
      <c r="B306" t="s">
        <v>325</v>
      </c>
      <c r="C306" s="9" t="s">
        <v>511</v>
      </c>
      <c r="E306" s="47">
        <f>AVERAGE('Data Sheet'!O305:S305)</f>
        <v>472823841.80000001</v>
      </c>
      <c r="F306" s="48">
        <f t="shared" si="48"/>
        <v>228</v>
      </c>
      <c r="G306" s="5"/>
      <c r="H306" s="53">
        <f>('Data Sheet'!S305/'Data Sheet'!O305)^(1/5)-1</f>
        <v>5.2788221396877777E-2</v>
      </c>
      <c r="I306" s="54">
        <f t="shared" si="49"/>
        <v>270</v>
      </c>
      <c r="J306" s="20"/>
      <c r="K306" s="53">
        <f>('Data Sheet'!N305/'Data Sheet'!E305)^(1/10)-1</f>
        <v>-5.8909388674748042E-2</v>
      </c>
      <c r="L306" s="54">
        <f t="shared" si="50"/>
        <v>346</v>
      </c>
      <c r="M306" s="20"/>
      <c r="N306" s="53">
        <f>('Data Sheet'!AI305/'Data Sheet'!AE305)^(1/5)-1</f>
        <v>5.6745082842343919E-2</v>
      </c>
      <c r="O306" s="58">
        <f t="shared" si="51"/>
        <v>97</v>
      </c>
      <c r="P306" s="8"/>
      <c r="Q306" s="53">
        <f>('Data Sheet'!AT305/'Data Sheet'!AP305)^(1/5)-1</f>
        <v>-1.5405469780478853E-2</v>
      </c>
      <c r="R306" s="54">
        <f t="shared" si="52"/>
        <v>307</v>
      </c>
      <c r="S306" s="20"/>
      <c r="T306" s="62">
        <f>AVERAGE('Data Sheet'!AZ305:BD305)</f>
        <v>209167.8</v>
      </c>
      <c r="U306" s="66">
        <f t="shared" si="53"/>
        <v>209</v>
      </c>
      <c r="V306" s="21"/>
      <c r="W306" s="53">
        <f>('Data Sheet'!BD305/'Data Sheet'!AZ305)^(1/5)-1</f>
        <v>-4.1872673007730121E-3</v>
      </c>
      <c r="X306" s="54">
        <f t="shared" si="54"/>
        <v>323</v>
      </c>
      <c r="Y306" s="20"/>
      <c r="Z306" s="47">
        <f>AVERAGE('Data Sheet'!BK305:BO305)</f>
        <v>1597.9538879830022</v>
      </c>
      <c r="AA306" s="48">
        <f t="shared" si="55"/>
        <v>234</v>
      </c>
      <c r="AB306" s="5"/>
      <c r="AC306" s="53">
        <f>('Data Sheet'!BZ305/'Data Sheet'!BV305)^(1/5)-1</f>
        <v>2.1198582548634048E-2</v>
      </c>
      <c r="AD306" s="54">
        <f t="shared" si="56"/>
        <v>284</v>
      </c>
      <c r="AE306" s="64"/>
      <c r="AF306" s="47">
        <f>'Data Sheet'!BZ305</f>
        <v>49301</v>
      </c>
      <c r="AG306" s="48">
        <f t="shared" si="57"/>
        <v>141</v>
      </c>
      <c r="AH306" s="9"/>
      <c r="AI306" s="68">
        <f>AVERAGE('Helper Sheet'!C304:L304)</f>
        <v>25.524999999999999</v>
      </c>
      <c r="AJ306" s="9">
        <f t="shared" si="58"/>
        <v>300</v>
      </c>
      <c r="AK306" s="71">
        <f t="shared" si="59"/>
        <v>291</v>
      </c>
      <c r="AL306" s="7"/>
      <c r="AN306" s="7"/>
      <c r="AO306" s="7"/>
      <c r="AP306" s="13"/>
    </row>
    <row r="307" spans="2:42" x14ac:dyDescent="0.25">
      <c r="B307" t="s">
        <v>326</v>
      </c>
      <c r="C307" s="9" t="s">
        <v>506</v>
      </c>
      <c r="E307" s="47">
        <f>AVERAGE('Data Sheet'!O306:S306)</f>
        <v>1330157646.8</v>
      </c>
      <c r="F307" s="48">
        <f t="shared" si="48"/>
        <v>112</v>
      </c>
      <c r="G307" s="5"/>
      <c r="H307" s="53">
        <f>('Data Sheet'!S306/'Data Sheet'!O306)^(1/5)-1</f>
        <v>6.0977352967190201E-2</v>
      </c>
      <c r="I307" s="54">
        <f t="shared" si="49"/>
        <v>173</v>
      </c>
      <c r="J307" s="20"/>
      <c r="K307" s="53">
        <f>('Data Sheet'!N306/'Data Sheet'!E306)^(1/10)-1</f>
        <v>-1.771088797784437E-2</v>
      </c>
      <c r="L307" s="54">
        <f t="shared" si="50"/>
        <v>325</v>
      </c>
      <c r="M307" s="20"/>
      <c r="N307" s="53">
        <f>('Data Sheet'!AI306/'Data Sheet'!AE306)^(1/5)-1</f>
        <v>5.529014257668563E-2</v>
      </c>
      <c r="O307" s="58">
        <f t="shared" si="51"/>
        <v>110</v>
      </c>
      <c r="P307" s="8"/>
      <c r="Q307" s="53">
        <f>('Data Sheet'!AT306/'Data Sheet'!AP306)^(1/5)-1</f>
        <v>-1.8968575057541903E-2</v>
      </c>
      <c r="R307" s="54">
        <f t="shared" si="52"/>
        <v>328</v>
      </c>
      <c r="S307" s="20"/>
      <c r="T307" s="62">
        <f>AVERAGE('Data Sheet'!AZ306:BD306)</f>
        <v>699479.8</v>
      </c>
      <c r="U307" s="66">
        <f t="shared" si="53"/>
        <v>81</v>
      </c>
      <c r="V307" s="21"/>
      <c r="W307" s="53">
        <f>('Data Sheet'!BD306/'Data Sheet'!AZ306)^(1/5)-1</f>
        <v>-9.4542994761215304E-4</v>
      </c>
      <c r="X307" s="54">
        <f t="shared" si="54"/>
        <v>274</v>
      </c>
      <c r="Y307" s="20"/>
      <c r="Z307" s="47">
        <f>AVERAGE('Data Sheet'!BK306:BO306)</f>
        <v>1742.9478839484796</v>
      </c>
      <c r="AA307" s="48">
        <f t="shared" si="55"/>
        <v>202</v>
      </c>
      <c r="AB307" s="5"/>
      <c r="AC307" s="53">
        <f>('Data Sheet'!BZ306/'Data Sheet'!BV306)^(1/5)-1</f>
        <v>2.4381021643407053E-2</v>
      </c>
      <c r="AD307" s="54">
        <f t="shared" si="56"/>
        <v>215</v>
      </c>
      <c r="AE307" s="64"/>
      <c r="AF307" s="47">
        <f>'Data Sheet'!BZ306</f>
        <v>53978</v>
      </c>
      <c r="AG307" s="48">
        <f t="shared" si="57"/>
        <v>87</v>
      </c>
      <c r="AH307" s="9"/>
      <c r="AI307" s="68">
        <f>AVERAGE('Helper Sheet'!C305:L305)</f>
        <v>19.259999999999998</v>
      </c>
      <c r="AJ307" s="9">
        <f t="shared" si="58"/>
        <v>207</v>
      </c>
      <c r="AK307" s="71">
        <f t="shared" si="59"/>
        <v>199</v>
      </c>
      <c r="AL307" s="7"/>
      <c r="AN307" s="7"/>
      <c r="AO307" s="7"/>
      <c r="AP307" s="13"/>
    </row>
    <row r="308" spans="2:42" x14ac:dyDescent="0.25">
      <c r="B308" t="s">
        <v>327</v>
      </c>
      <c r="C308" s="9" t="s">
        <v>522</v>
      </c>
      <c r="E308" s="47">
        <f>AVERAGE('Data Sheet'!O307:S307)</f>
        <v>1004965931.8</v>
      </c>
      <c r="F308" s="48">
        <f t="shared" si="48"/>
        <v>136</v>
      </c>
      <c r="G308" s="5"/>
      <c r="H308" s="53">
        <f>('Data Sheet'!S307/'Data Sheet'!O307)^(1/5)-1</f>
        <v>5.2883364986438863E-2</v>
      </c>
      <c r="I308" s="54">
        <f t="shared" si="49"/>
        <v>267</v>
      </c>
      <c r="J308" s="20"/>
      <c r="K308" s="53">
        <f>('Data Sheet'!N307/'Data Sheet'!E307)^(1/10)-1</f>
        <v>8.2587616993080593E-2</v>
      </c>
      <c r="L308" s="54">
        <f t="shared" si="50"/>
        <v>116</v>
      </c>
      <c r="M308" s="20"/>
      <c r="N308" s="53">
        <f>('Data Sheet'!AI307/'Data Sheet'!AE307)^(1/5)-1</f>
        <v>5.9002195905815125E-2</v>
      </c>
      <c r="O308" s="58">
        <f t="shared" si="51"/>
        <v>77</v>
      </c>
      <c r="P308" s="8"/>
      <c r="Q308" s="53">
        <f>('Data Sheet'!AT307/'Data Sheet'!AP307)^(1/5)-1</f>
        <v>2.4029588168199556E-3</v>
      </c>
      <c r="R308" s="54">
        <f t="shared" si="52"/>
        <v>88</v>
      </c>
      <c r="S308" s="20"/>
      <c r="T308" s="62">
        <f>AVERAGE('Data Sheet'!AZ307:BD307)</f>
        <v>462434.6</v>
      </c>
      <c r="U308" s="66">
        <f t="shared" si="53"/>
        <v>113</v>
      </c>
      <c r="V308" s="21"/>
      <c r="W308" s="53">
        <f>('Data Sheet'!BD307/'Data Sheet'!AZ307)^(1/5)-1</f>
        <v>6.3744150267206479E-3</v>
      </c>
      <c r="X308" s="54">
        <f t="shared" si="54"/>
        <v>128</v>
      </c>
      <c r="Y308" s="20"/>
      <c r="Z308" s="47">
        <f>AVERAGE('Data Sheet'!BK307:BO307)</f>
        <v>1142.0397649749807</v>
      </c>
      <c r="AA308" s="48">
        <f t="shared" si="55"/>
        <v>320</v>
      </c>
      <c r="AB308" s="5"/>
      <c r="AC308" s="53">
        <f>('Data Sheet'!BZ307/'Data Sheet'!BV307)^(1/5)-1</f>
        <v>2.4378411642994147E-2</v>
      </c>
      <c r="AD308" s="54">
        <f t="shared" si="56"/>
        <v>216</v>
      </c>
      <c r="AE308" s="64"/>
      <c r="AF308" s="47">
        <f>'Data Sheet'!BZ307</f>
        <v>42605</v>
      </c>
      <c r="AG308" s="48">
        <f t="shared" si="57"/>
        <v>270</v>
      </c>
      <c r="AH308" s="9"/>
      <c r="AI308" s="68">
        <f>AVERAGE('Helper Sheet'!C306:L306)</f>
        <v>14.51</v>
      </c>
      <c r="AJ308" s="9">
        <f t="shared" si="58"/>
        <v>119</v>
      </c>
      <c r="AK308" s="71">
        <f t="shared" si="59"/>
        <v>114</v>
      </c>
      <c r="AL308" s="7"/>
      <c r="AN308" s="7"/>
      <c r="AO308" s="7"/>
      <c r="AP308" s="13"/>
    </row>
    <row r="309" spans="2:42" x14ac:dyDescent="0.25">
      <c r="B309" t="s">
        <v>328</v>
      </c>
      <c r="C309" s="9" t="s">
        <v>493</v>
      </c>
      <c r="E309" s="47">
        <f>AVERAGE('Data Sheet'!O308:S308)</f>
        <v>214676710.40000001</v>
      </c>
      <c r="F309" s="48">
        <f t="shared" si="48"/>
        <v>318</v>
      </c>
      <c r="G309" s="5"/>
      <c r="H309" s="53">
        <f>('Data Sheet'!S308/'Data Sheet'!O308)^(1/5)-1</f>
        <v>5.1136142044778898E-2</v>
      </c>
      <c r="I309" s="54">
        <f t="shared" si="49"/>
        <v>287</v>
      </c>
      <c r="J309" s="20"/>
      <c r="K309" s="53">
        <f>('Data Sheet'!N308/'Data Sheet'!E308)^(1/10)-1</f>
        <v>0.14134510891545449</v>
      </c>
      <c r="L309" s="54">
        <f t="shared" si="50"/>
        <v>22</v>
      </c>
      <c r="M309" s="20"/>
      <c r="N309" s="53">
        <f>('Data Sheet'!AI308/'Data Sheet'!AE308)^(1/5)-1</f>
        <v>4.3371921511600187E-2</v>
      </c>
      <c r="O309" s="58">
        <f t="shared" si="51"/>
        <v>277</v>
      </c>
      <c r="P309" s="8"/>
      <c r="Q309" s="53">
        <f>('Data Sheet'!AT308/'Data Sheet'!AP308)^(1/5)-1</f>
        <v>-1.0341655704224628E-2</v>
      </c>
      <c r="R309" s="54">
        <f t="shared" si="52"/>
        <v>258</v>
      </c>
      <c r="S309" s="20"/>
      <c r="T309" s="62">
        <f>AVERAGE('Data Sheet'!AZ308:BD308)</f>
        <v>134725.79999999999</v>
      </c>
      <c r="U309" s="66">
        <f t="shared" si="53"/>
        <v>292</v>
      </c>
      <c r="V309" s="21"/>
      <c r="W309" s="53">
        <f>('Data Sheet'!BD308/'Data Sheet'!AZ308)^(1/5)-1</f>
        <v>-2.4622599058229389E-3</v>
      </c>
      <c r="X309" s="54">
        <f t="shared" si="54"/>
        <v>306</v>
      </c>
      <c r="Y309" s="20"/>
      <c r="Z309" s="47">
        <f>AVERAGE('Data Sheet'!BK308:BO308)</f>
        <v>1280.6572239331795</v>
      </c>
      <c r="AA309" s="48">
        <f t="shared" si="55"/>
        <v>304</v>
      </c>
      <c r="AB309" s="5"/>
      <c r="AC309" s="53">
        <f>('Data Sheet'!BZ308/'Data Sheet'!BV308)^(1/5)-1</f>
        <v>2.398691859425095E-2</v>
      </c>
      <c r="AD309" s="54">
        <f t="shared" si="56"/>
        <v>233</v>
      </c>
      <c r="AE309" s="64"/>
      <c r="AF309" s="47">
        <f>'Data Sheet'!BZ308</f>
        <v>41811</v>
      </c>
      <c r="AG309" s="48">
        <f t="shared" si="57"/>
        <v>282</v>
      </c>
      <c r="AH309" s="9"/>
      <c r="AI309" s="68">
        <f>AVERAGE('Helper Sheet'!C307:L307)</f>
        <v>27.625</v>
      </c>
      <c r="AJ309" s="9">
        <f t="shared" si="58"/>
        <v>323</v>
      </c>
      <c r="AK309" s="71">
        <f t="shared" si="59"/>
        <v>314</v>
      </c>
      <c r="AL309" s="7"/>
      <c r="AN309" s="7"/>
      <c r="AO309" s="7"/>
      <c r="AP309" s="13"/>
    </row>
    <row r="310" spans="2:42" x14ac:dyDescent="0.25">
      <c r="B310" t="s">
        <v>329</v>
      </c>
      <c r="C310" s="9" t="s">
        <v>562</v>
      </c>
      <c r="E310" s="47">
        <f>AVERAGE('Data Sheet'!O309:S309)</f>
        <v>475762981.60000002</v>
      </c>
      <c r="F310" s="48">
        <f t="shared" si="48"/>
        <v>226</v>
      </c>
      <c r="G310" s="5"/>
      <c r="H310" s="53">
        <f>('Data Sheet'!S309/'Data Sheet'!O309)^(1/5)-1</f>
        <v>4.9969517153005016E-2</v>
      </c>
      <c r="I310" s="54">
        <f t="shared" si="49"/>
        <v>299</v>
      </c>
      <c r="J310" s="20"/>
      <c r="K310" s="53">
        <f>('Data Sheet'!N309/'Data Sheet'!E309)^(1/10)-1</f>
        <v>6.3411971087327323E-2</v>
      </c>
      <c r="L310" s="54">
        <f t="shared" si="50"/>
        <v>155</v>
      </c>
      <c r="M310" s="20"/>
      <c r="N310" s="53">
        <f>('Data Sheet'!AI309/'Data Sheet'!AE309)^(1/5)-1</f>
        <v>5.0829277912181281E-2</v>
      </c>
      <c r="O310" s="58">
        <f t="shared" si="51"/>
        <v>163</v>
      </c>
      <c r="P310" s="8"/>
      <c r="Q310" s="53">
        <f>('Data Sheet'!AT309/'Data Sheet'!AP309)^(1/5)-1</f>
        <v>-3.8976687637337637E-3</v>
      </c>
      <c r="R310" s="54">
        <f t="shared" si="52"/>
        <v>167</v>
      </c>
      <c r="S310" s="20"/>
      <c r="T310" s="62">
        <f>AVERAGE('Data Sheet'!AZ309:BD309)</f>
        <v>198580.6</v>
      </c>
      <c r="U310" s="66">
        <f t="shared" si="53"/>
        <v>218</v>
      </c>
      <c r="V310" s="21"/>
      <c r="W310" s="53">
        <f>('Data Sheet'!BD309/'Data Sheet'!AZ309)^(1/5)-1</f>
        <v>6.6042705678879265E-3</v>
      </c>
      <c r="X310" s="54">
        <f t="shared" si="54"/>
        <v>120</v>
      </c>
      <c r="Y310" s="20"/>
      <c r="Z310" s="47">
        <f>AVERAGE('Data Sheet'!BK309:BO309)</f>
        <v>1879.5373731473817</v>
      </c>
      <c r="AA310" s="48">
        <f t="shared" si="55"/>
        <v>176</v>
      </c>
      <c r="AB310" s="5"/>
      <c r="AC310" s="53">
        <f>('Data Sheet'!BZ309/'Data Sheet'!BV309)^(1/5)-1</f>
        <v>2.1087213832805096E-2</v>
      </c>
      <c r="AD310" s="54">
        <f t="shared" si="56"/>
        <v>287</v>
      </c>
      <c r="AE310" s="64"/>
      <c r="AF310" s="47">
        <f>'Data Sheet'!BZ309</f>
        <v>47436</v>
      </c>
      <c r="AG310" s="48">
        <f t="shared" si="57"/>
        <v>184</v>
      </c>
      <c r="AH310" s="9"/>
      <c r="AI310" s="68">
        <f>AVERAGE('Helper Sheet'!C308:L308)</f>
        <v>18.975000000000001</v>
      </c>
      <c r="AJ310" s="9">
        <f t="shared" si="58"/>
        <v>198</v>
      </c>
      <c r="AK310" s="71">
        <f t="shared" si="59"/>
        <v>190</v>
      </c>
      <c r="AL310" s="7"/>
      <c r="AN310" s="7"/>
      <c r="AO310" s="7"/>
      <c r="AP310" s="13"/>
    </row>
    <row r="311" spans="2:42" x14ac:dyDescent="0.25">
      <c r="B311" t="s">
        <v>330</v>
      </c>
      <c r="C311" s="9" t="s">
        <v>447</v>
      </c>
      <c r="E311" s="47">
        <f>AVERAGE('Data Sheet'!O310:S310)</f>
        <v>1103596103.4000001</v>
      </c>
      <c r="F311" s="48">
        <f t="shared" si="48"/>
        <v>125</v>
      </c>
      <c r="G311" s="5"/>
      <c r="H311" s="53">
        <f>('Data Sheet'!S310/'Data Sheet'!O310)^(1/5)-1</f>
        <v>6.7209095426173926E-2</v>
      </c>
      <c r="I311" s="54">
        <f t="shared" si="49"/>
        <v>92</v>
      </c>
      <c r="J311" s="20"/>
      <c r="K311" s="53">
        <f>('Data Sheet'!N310/'Data Sheet'!E310)^(1/10)-1</f>
        <v>0.16344007458652277</v>
      </c>
      <c r="L311" s="54">
        <f t="shared" si="50"/>
        <v>12</v>
      </c>
      <c r="M311" s="20"/>
      <c r="N311" s="53">
        <f>('Data Sheet'!AI310/'Data Sheet'!AE310)^(1/5)-1</f>
        <v>7.4594039545889279E-2</v>
      </c>
      <c r="O311" s="58">
        <f t="shared" si="51"/>
        <v>21</v>
      </c>
      <c r="P311" s="8"/>
      <c r="Q311" s="53">
        <f>('Data Sheet'!AT310/'Data Sheet'!AP310)^(1/5)-1</f>
        <v>2.7048631259995126E-2</v>
      </c>
      <c r="R311" s="54">
        <f t="shared" si="52"/>
        <v>3</v>
      </c>
      <c r="S311" s="20"/>
      <c r="T311" s="62">
        <f>AVERAGE('Data Sheet'!AZ310:BD310)</f>
        <v>165810.79999999999</v>
      </c>
      <c r="U311" s="66">
        <f t="shared" si="53"/>
        <v>249</v>
      </c>
      <c r="V311" s="21"/>
      <c r="W311" s="53">
        <f>('Data Sheet'!BD310/'Data Sheet'!AZ310)^(1/5)-1</f>
        <v>2.8009399626730769E-2</v>
      </c>
      <c r="X311" s="54">
        <f t="shared" si="54"/>
        <v>2</v>
      </c>
      <c r="Y311" s="20"/>
      <c r="Z311" s="47">
        <f>AVERAGE('Data Sheet'!BK310:BO310)</f>
        <v>4094.0676435587729</v>
      </c>
      <c r="AA311" s="48">
        <f t="shared" si="55"/>
        <v>16</v>
      </c>
      <c r="AB311" s="5"/>
      <c r="AC311" s="53">
        <f>('Data Sheet'!BZ310/'Data Sheet'!BV310)^(1/5)-1</f>
        <v>4.3288572537149239E-2</v>
      </c>
      <c r="AD311" s="54">
        <f t="shared" si="56"/>
        <v>5</v>
      </c>
      <c r="AE311" s="64"/>
      <c r="AF311" s="47">
        <f>'Data Sheet'!BZ310</f>
        <v>40886</v>
      </c>
      <c r="AG311" s="48">
        <f t="shared" si="57"/>
        <v>302</v>
      </c>
      <c r="AH311" s="9"/>
      <c r="AI311" s="68">
        <f>AVERAGE('Helper Sheet'!C309:L309)</f>
        <v>9.1799999999999979</v>
      </c>
      <c r="AJ311" s="9">
        <f t="shared" si="58"/>
        <v>41</v>
      </c>
      <c r="AK311" s="71">
        <f t="shared" si="59"/>
        <v>40</v>
      </c>
      <c r="AL311" s="7"/>
      <c r="AN311" s="7"/>
      <c r="AO311" s="7"/>
      <c r="AP311" s="13"/>
    </row>
    <row r="312" spans="2:42" x14ac:dyDescent="0.25">
      <c r="B312" t="s">
        <v>331</v>
      </c>
      <c r="C312" s="9" t="s">
        <v>542</v>
      </c>
      <c r="E312" s="47">
        <f>AVERAGE('Data Sheet'!O311:S311)</f>
        <v>284362114</v>
      </c>
      <c r="F312" s="48">
        <f t="shared" si="48"/>
        <v>294</v>
      </c>
      <c r="G312" s="5"/>
      <c r="H312" s="53">
        <f>('Data Sheet'!S311/'Data Sheet'!O311)^(1/5)-1</f>
        <v>4.921982752179499E-2</v>
      </c>
      <c r="I312" s="54">
        <f t="shared" si="49"/>
        <v>305</v>
      </c>
      <c r="J312" s="20"/>
      <c r="K312" s="53">
        <f>('Data Sheet'!N311/'Data Sheet'!E311)^(1/10)-1</f>
        <v>4.2336730550039725E-2</v>
      </c>
      <c r="L312" s="54">
        <f t="shared" si="50"/>
        <v>211</v>
      </c>
      <c r="M312" s="20"/>
      <c r="N312" s="53">
        <f>('Data Sheet'!AI311/'Data Sheet'!AE311)^(1/5)-1</f>
        <v>4.8338587130335675E-2</v>
      </c>
      <c r="O312" s="58">
        <f t="shared" si="51"/>
        <v>200</v>
      </c>
      <c r="P312" s="8"/>
      <c r="Q312" s="53">
        <f>('Data Sheet'!AT311/'Data Sheet'!AP311)^(1/5)-1</f>
        <v>-8.4780805884244748E-3</v>
      </c>
      <c r="R312" s="54">
        <f t="shared" si="52"/>
        <v>231</v>
      </c>
      <c r="S312" s="20"/>
      <c r="T312" s="62">
        <f>AVERAGE('Data Sheet'!AZ311:BD311)</f>
        <v>126173</v>
      </c>
      <c r="U312" s="66">
        <f t="shared" si="53"/>
        <v>302</v>
      </c>
      <c r="V312" s="21"/>
      <c r="W312" s="53">
        <f>('Data Sheet'!BD311/'Data Sheet'!AZ311)^(1/5)-1</f>
        <v>-2.380231817158851E-3</v>
      </c>
      <c r="X312" s="54">
        <f t="shared" si="54"/>
        <v>302</v>
      </c>
      <c r="Y312" s="20"/>
      <c r="Z312" s="47">
        <f>AVERAGE('Data Sheet'!BK311:BO311)</f>
        <v>1147.2061424396184</v>
      </c>
      <c r="AA312" s="48">
        <f t="shared" si="55"/>
        <v>319</v>
      </c>
      <c r="AB312" s="5"/>
      <c r="AC312" s="53">
        <f>('Data Sheet'!BZ311/'Data Sheet'!BV311)^(1/5)-1</f>
        <v>2.073396503474334E-2</v>
      </c>
      <c r="AD312" s="54">
        <f t="shared" si="56"/>
        <v>296</v>
      </c>
      <c r="AE312" s="64"/>
      <c r="AF312" s="47">
        <f>'Data Sheet'!BZ311</f>
        <v>40135</v>
      </c>
      <c r="AG312" s="48">
        <f t="shared" si="57"/>
        <v>313</v>
      </c>
      <c r="AH312" s="9"/>
      <c r="AI312" s="68">
        <f>AVERAGE('Helper Sheet'!C310:L310)</f>
        <v>28.175000000000001</v>
      </c>
      <c r="AJ312" s="9">
        <f t="shared" si="58"/>
        <v>329</v>
      </c>
      <c r="AK312" s="71">
        <f t="shared" si="59"/>
        <v>319</v>
      </c>
      <c r="AL312" s="7"/>
      <c r="AN312" s="7"/>
      <c r="AO312" s="7"/>
      <c r="AP312" s="13"/>
    </row>
    <row r="313" spans="2:42" x14ac:dyDescent="0.25">
      <c r="B313" t="s">
        <v>332</v>
      </c>
      <c r="C313" s="9" t="s">
        <v>566</v>
      </c>
      <c r="E313" s="47">
        <f>AVERAGE('Data Sheet'!O312:S312)</f>
        <v>6509227872.1999998</v>
      </c>
      <c r="F313" s="48">
        <f t="shared" si="48"/>
        <v>30</v>
      </c>
      <c r="G313" s="5"/>
      <c r="H313" s="53">
        <f>('Data Sheet'!S312/'Data Sheet'!O312)^(1/5)-1</f>
        <v>4.5275395252963424E-2</v>
      </c>
      <c r="I313" s="54">
        <f t="shared" si="49"/>
        <v>331</v>
      </c>
      <c r="J313" s="20"/>
      <c r="K313" s="53">
        <f>('Data Sheet'!N312/'Data Sheet'!E312)^(1/10)-1</f>
        <v>9.3977985601038094E-2</v>
      </c>
      <c r="L313" s="54">
        <f t="shared" si="50"/>
        <v>84</v>
      </c>
      <c r="M313" s="20"/>
      <c r="N313" s="53">
        <f>('Data Sheet'!AI312/'Data Sheet'!AE312)^(1/5)-1</f>
        <v>4.8357418547148923E-2</v>
      </c>
      <c r="O313" s="58">
        <f t="shared" si="51"/>
        <v>198</v>
      </c>
      <c r="P313" s="8"/>
      <c r="Q313" s="53">
        <f>('Data Sheet'!AT312/'Data Sheet'!AP312)^(1/5)-1</f>
        <v>-6.5087504841258026E-3</v>
      </c>
      <c r="R313" s="54">
        <f t="shared" si="52"/>
        <v>202</v>
      </c>
      <c r="S313" s="20"/>
      <c r="T313" s="62">
        <f>AVERAGE('Data Sheet'!AZ312:BD312)</f>
        <v>2805189.8</v>
      </c>
      <c r="U313" s="66">
        <f t="shared" si="53"/>
        <v>20</v>
      </c>
      <c r="V313" s="21"/>
      <c r="W313" s="53">
        <f>('Data Sheet'!BD312/'Data Sheet'!AZ312)^(1/5)-1</f>
        <v>-3.047267417133348E-4</v>
      </c>
      <c r="X313" s="54">
        <f t="shared" si="54"/>
        <v>265</v>
      </c>
      <c r="Y313" s="20"/>
      <c r="Z313" s="47">
        <f>AVERAGE('Data Sheet'!BK312:BO312)</f>
        <v>1818.5168799591095</v>
      </c>
      <c r="AA313" s="48">
        <f t="shared" si="55"/>
        <v>182</v>
      </c>
      <c r="AB313" s="5"/>
      <c r="AC313" s="53">
        <f>('Data Sheet'!BZ312/'Data Sheet'!BV312)^(1/5)-1</f>
        <v>2.7481581649689835E-2</v>
      </c>
      <c r="AD313" s="54">
        <f t="shared" si="56"/>
        <v>126</v>
      </c>
      <c r="AE313" s="64"/>
      <c r="AF313" s="47">
        <f>'Data Sheet'!BZ312</f>
        <v>56923</v>
      </c>
      <c r="AG313" s="48">
        <f t="shared" si="57"/>
        <v>61</v>
      </c>
      <c r="AH313" s="9"/>
      <c r="AI313" s="68">
        <f>AVERAGE('Helper Sheet'!C311:L311)</f>
        <v>14.09</v>
      </c>
      <c r="AJ313" s="9">
        <f t="shared" si="58"/>
        <v>110</v>
      </c>
      <c r="AK313" s="71">
        <f t="shared" si="59"/>
        <v>106</v>
      </c>
      <c r="AL313" s="7"/>
      <c r="AN313" s="7"/>
      <c r="AO313" s="7"/>
      <c r="AP313" s="13"/>
    </row>
    <row r="314" spans="2:42" x14ac:dyDescent="0.25">
      <c r="B314" t="s">
        <v>333</v>
      </c>
      <c r="C314" s="9" t="s">
        <v>498</v>
      </c>
      <c r="E314" s="47">
        <f>AVERAGE('Data Sheet'!O313:S313)</f>
        <v>474409460</v>
      </c>
      <c r="F314" s="48">
        <f t="shared" si="48"/>
        <v>227</v>
      </c>
      <c r="G314" s="5"/>
      <c r="H314" s="53">
        <f>('Data Sheet'!S313/'Data Sheet'!O313)^(1/5)-1</f>
        <v>6.373586802149922E-2</v>
      </c>
      <c r="I314" s="54">
        <f t="shared" si="49"/>
        <v>131</v>
      </c>
      <c r="J314" s="20"/>
      <c r="K314" s="53">
        <f>('Data Sheet'!N313/'Data Sheet'!E313)^(1/10)-1</f>
        <v>1.507434455901957E-2</v>
      </c>
      <c r="L314" s="54">
        <f t="shared" si="50"/>
        <v>278</v>
      </c>
      <c r="M314" s="20"/>
      <c r="N314" s="53">
        <f>('Data Sheet'!AI313/'Data Sheet'!AE313)^(1/5)-1</f>
        <v>5.7856991195194718E-2</v>
      </c>
      <c r="O314" s="58">
        <f t="shared" si="51"/>
        <v>85</v>
      </c>
      <c r="P314" s="8"/>
      <c r="Q314" s="53">
        <f>('Data Sheet'!AT313/'Data Sheet'!AP313)^(1/5)-1</f>
        <v>-5.7266062615615176E-3</v>
      </c>
      <c r="R314" s="54">
        <f t="shared" si="52"/>
        <v>191</v>
      </c>
      <c r="S314" s="20"/>
      <c r="T314" s="62">
        <f>AVERAGE('Data Sheet'!AZ313:BD313)</f>
        <v>161960.4</v>
      </c>
      <c r="U314" s="66">
        <f t="shared" si="53"/>
        <v>253</v>
      </c>
      <c r="V314" s="21"/>
      <c r="W314" s="53">
        <f>('Data Sheet'!BD313/'Data Sheet'!AZ313)^(1/5)-1</f>
        <v>2.3804240825966438E-3</v>
      </c>
      <c r="X314" s="54">
        <f t="shared" si="54"/>
        <v>206</v>
      </c>
      <c r="Y314" s="20"/>
      <c r="Z314" s="47">
        <f>AVERAGE('Data Sheet'!BK313:BO313)</f>
        <v>3122.2879860106773</v>
      </c>
      <c r="AA314" s="48">
        <f t="shared" si="55"/>
        <v>43</v>
      </c>
      <c r="AB314" s="5"/>
      <c r="AC314" s="53">
        <f>('Data Sheet'!BZ313/'Data Sheet'!BV313)^(1/5)-1</f>
        <v>2.6669229904715319E-2</v>
      </c>
      <c r="AD314" s="54">
        <f t="shared" si="56"/>
        <v>147</v>
      </c>
      <c r="AE314" s="64"/>
      <c r="AF314" s="47">
        <f>'Data Sheet'!BZ313</f>
        <v>47564</v>
      </c>
      <c r="AG314" s="48">
        <f t="shared" si="57"/>
        <v>178</v>
      </c>
      <c r="AH314" s="9"/>
      <c r="AI314" s="68">
        <f>AVERAGE('Helper Sheet'!C312:L312)</f>
        <v>19.760000000000002</v>
      </c>
      <c r="AJ314" s="9">
        <f t="shared" si="58"/>
        <v>217</v>
      </c>
      <c r="AK314" s="71">
        <f t="shared" si="59"/>
        <v>209</v>
      </c>
      <c r="AL314" s="7"/>
      <c r="AN314" s="7"/>
      <c r="AO314" s="7"/>
      <c r="AP314" s="13"/>
    </row>
    <row r="315" spans="2:42" x14ac:dyDescent="0.25">
      <c r="B315" t="s">
        <v>334</v>
      </c>
      <c r="C315" s="9" t="s">
        <v>462</v>
      </c>
      <c r="E315" s="47">
        <f>AVERAGE('Data Sheet'!O314:S314)</f>
        <v>1499643846.2</v>
      </c>
      <c r="F315" s="48">
        <f t="shared" si="48"/>
        <v>101</v>
      </c>
      <c r="G315" s="5"/>
      <c r="H315" s="53">
        <f>('Data Sheet'!S314/'Data Sheet'!O314)^(1/5)-1</f>
        <v>6.2044431440103853E-2</v>
      </c>
      <c r="I315" s="54">
        <f t="shared" si="49"/>
        <v>159</v>
      </c>
      <c r="J315" s="20"/>
      <c r="K315" s="53">
        <f>('Data Sheet'!N314/'Data Sheet'!E314)^(1/10)-1</f>
        <v>-1.6601424054847547E-2</v>
      </c>
      <c r="L315" s="54">
        <f t="shared" si="50"/>
        <v>324</v>
      </c>
      <c r="M315" s="20"/>
      <c r="N315" s="53">
        <f>('Data Sheet'!AI314/'Data Sheet'!AE314)^(1/5)-1</f>
        <v>5.2714029223123404E-2</v>
      </c>
      <c r="O315" s="58">
        <f t="shared" si="51"/>
        <v>138</v>
      </c>
      <c r="P315" s="8"/>
      <c r="Q315" s="53">
        <f>('Data Sheet'!AT314/'Data Sheet'!AP314)^(1/5)-1</f>
        <v>4.9444092892894087E-3</v>
      </c>
      <c r="R315" s="54">
        <f t="shared" si="52"/>
        <v>61</v>
      </c>
      <c r="S315" s="20"/>
      <c r="T315" s="62">
        <f>AVERAGE('Data Sheet'!AZ314:BD314)</f>
        <v>742603</v>
      </c>
      <c r="U315" s="66">
        <f t="shared" si="53"/>
        <v>75</v>
      </c>
      <c r="V315" s="21"/>
      <c r="W315" s="53">
        <f>('Data Sheet'!BD314/'Data Sheet'!AZ314)^(1/5)-1</f>
        <v>1.080603755900289E-2</v>
      </c>
      <c r="X315" s="54">
        <f t="shared" si="54"/>
        <v>68</v>
      </c>
      <c r="Y315" s="20"/>
      <c r="Z315" s="47">
        <f>AVERAGE('Data Sheet'!BK314:BO314)</f>
        <v>1477.0236909776365</v>
      </c>
      <c r="AA315" s="48">
        <f t="shared" si="55"/>
        <v>266</v>
      </c>
      <c r="AB315" s="5"/>
      <c r="AC315" s="53">
        <f>('Data Sheet'!BZ314/'Data Sheet'!BV314)^(1/5)-1</f>
        <v>3.2724322528704164E-2</v>
      </c>
      <c r="AD315" s="54">
        <f t="shared" si="56"/>
        <v>39</v>
      </c>
      <c r="AE315" s="64"/>
      <c r="AF315" s="47">
        <f>'Data Sheet'!BZ314</f>
        <v>47139</v>
      </c>
      <c r="AG315" s="48">
        <f t="shared" si="57"/>
        <v>190</v>
      </c>
      <c r="AH315" s="9"/>
      <c r="AI315" s="68">
        <f>AVERAGE('Helper Sheet'!C313:L313)</f>
        <v>10.870000000000001</v>
      </c>
      <c r="AJ315" s="9">
        <f t="shared" si="58"/>
        <v>65</v>
      </c>
      <c r="AK315" s="71">
        <f t="shared" si="59"/>
        <v>64</v>
      </c>
      <c r="AL315" s="7"/>
      <c r="AN315" s="7"/>
      <c r="AO315" s="7"/>
      <c r="AP315" s="13"/>
    </row>
    <row r="316" spans="2:42" x14ac:dyDescent="0.25">
      <c r="B316" t="s">
        <v>335</v>
      </c>
      <c r="C316" s="9" t="s">
        <v>448</v>
      </c>
      <c r="E316" s="47">
        <f>AVERAGE('Data Sheet'!O315:S315)</f>
        <v>217279395</v>
      </c>
      <c r="F316" s="48">
        <f t="shared" si="48"/>
        <v>316</v>
      </c>
      <c r="G316" s="5"/>
      <c r="H316" s="53">
        <f>('Data Sheet'!S315/'Data Sheet'!O315)^(1/5)-1</f>
        <v>5.2344513951185778E-2</v>
      </c>
      <c r="I316" s="54">
        <f t="shared" si="49"/>
        <v>274</v>
      </c>
      <c r="J316" s="20"/>
      <c r="K316" s="53">
        <f>('Data Sheet'!N315/'Data Sheet'!E315)^(1/10)-1</f>
        <v>5.6045212934289879E-2</v>
      </c>
      <c r="L316" s="54">
        <f t="shared" si="50"/>
        <v>181</v>
      </c>
      <c r="M316" s="20"/>
      <c r="N316" s="53">
        <f>('Data Sheet'!AI315/'Data Sheet'!AE315)^(1/5)-1</f>
        <v>4.7743425047825694E-2</v>
      </c>
      <c r="O316" s="58">
        <f t="shared" si="51"/>
        <v>209</v>
      </c>
      <c r="P316" s="8"/>
      <c r="Q316" s="53">
        <f>('Data Sheet'!AT315/'Data Sheet'!AP315)^(1/5)-1</f>
        <v>-5.2851632570583007E-3</v>
      </c>
      <c r="R316" s="54">
        <f t="shared" si="52"/>
        <v>184</v>
      </c>
      <c r="S316" s="20"/>
      <c r="T316" s="62">
        <f>AVERAGE('Data Sheet'!AZ315:BD315)</f>
        <v>140714.79999999999</v>
      </c>
      <c r="U316" s="66">
        <f t="shared" si="53"/>
        <v>284</v>
      </c>
      <c r="V316" s="21"/>
      <c r="W316" s="53">
        <f>('Data Sheet'!BD315/'Data Sheet'!AZ315)^(1/5)-1</f>
        <v>-1.0135271063121953E-3</v>
      </c>
      <c r="X316" s="54">
        <f t="shared" si="54"/>
        <v>276</v>
      </c>
      <c r="Y316" s="20"/>
      <c r="Z316" s="47">
        <f>AVERAGE('Data Sheet'!BK315:BO315)</f>
        <v>898.45667336046904</v>
      </c>
      <c r="AA316" s="48">
        <f t="shared" si="55"/>
        <v>338</v>
      </c>
      <c r="AB316" s="5"/>
      <c r="AC316" s="53">
        <f>('Data Sheet'!BZ315/'Data Sheet'!BV315)^(1/5)-1</f>
        <v>2.4752400316882195E-2</v>
      </c>
      <c r="AD316" s="54">
        <f t="shared" si="56"/>
        <v>200</v>
      </c>
      <c r="AE316" s="64"/>
      <c r="AF316" s="47">
        <f>'Data Sheet'!BZ315</f>
        <v>38687</v>
      </c>
      <c r="AG316" s="48">
        <f t="shared" si="57"/>
        <v>330</v>
      </c>
      <c r="AH316" s="9"/>
      <c r="AI316" s="68">
        <f>AVERAGE('Helper Sheet'!C314:L314)</f>
        <v>26.360000000000003</v>
      </c>
      <c r="AJ316" s="9">
        <f t="shared" si="58"/>
        <v>310</v>
      </c>
      <c r="AK316" s="71">
        <f t="shared" si="59"/>
        <v>301</v>
      </c>
      <c r="AL316" s="7"/>
      <c r="AN316" s="7"/>
      <c r="AO316" s="7"/>
      <c r="AP316" s="13"/>
    </row>
    <row r="317" spans="2:42" x14ac:dyDescent="0.25">
      <c r="B317" t="s">
        <v>336</v>
      </c>
      <c r="C317" s="9" t="s">
        <v>494</v>
      </c>
      <c r="E317" s="47">
        <f>AVERAGE('Data Sheet'!O316:S316)</f>
        <v>1244684959.4000001</v>
      </c>
      <c r="F317" s="48">
        <f t="shared" si="48"/>
        <v>116</v>
      </c>
      <c r="G317" s="5"/>
      <c r="H317" s="53">
        <f>('Data Sheet'!S316/'Data Sheet'!O316)^(1/5)-1</f>
        <v>8.4704134058663838E-2</v>
      </c>
      <c r="I317" s="54">
        <f t="shared" si="49"/>
        <v>15</v>
      </c>
      <c r="J317" s="20"/>
      <c r="K317" s="53">
        <f>('Data Sheet'!N316/'Data Sheet'!E316)^(1/10)-1</f>
        <v>5.4867359272178229E-2</v>
      </c>
      <c r="L317" s="54">
        <f t="shared" si="50"/>
        <v>183</v>
      </c>
      <c r="M317" s="20"/>
      <c r="N317" s="53">
        <f>('Data Sheet'!AI316/'Data Sheet'!AE316)^(1/5)-1</f>
        <v>8.3847418910589333E-2</v>
      </c>
      <c r="O317" s="58">
        <f t="shared" si="51"/>
        <v>7</v>
      </c>
      <c r="P317" s="8"/>
      <c r="Q317" s="53">
        <f>('Data Sheet'!AT316/'Data Sheet'!AP316)^(1/5)-1</f>
        <v>-1.6714336390761253E-2</v>
      </c>
      <c r="R317" s="54">
        <f t="shared" si="52"/>
        <v>318</v>
      </c>
      <c r="S317" s="20"/>
      <c r="T317" s="62">
        <f>AVERAGE('Data Sheet'!AZ316:BD316)</f>
        <v>652415.4</v>
      </c>
      <c r="U317" s="66">
        <f t="shared" si="53"/>
        <v>87</v>
      </c>
      <c r="V317" s="21"/>
      <c r="W317" s="53">
        <f>('Data Sheet'!BD316/'Data Sheet'!AZ316)^(1/5)-1</f>
        <v>-2.7690455892053212E-3</v>
      </c>
      <c r="X317" s="54">
        <f t="shared" si="54"/>
        <v>313</v>
      </c>
      <c r="Y317" s="20"/>
      <c r="Z317" s="47">
        <f>AVERAGE('Data Sheet'!BK316:BO316)</f>
        <v>1710.3947469978234</v>
      </c>
      <c r="AA317" s="48">
        <f t="shared" si="55"/>
        <v>207</v>
      </c>
      <c r="AB317" s="5"/>
      <c r="AC317" s="53">
        <f>('Data Sheet'!BZ316/'Data Sheet'!BV316)^(1/5)-1</f>
        <v>3.1043032718718999E-2</v>
      </c>
      <c r="AD317" s="54">
        <f t="shared" si="56"/>
        <v>54</v>
      </c>
      <c r="AE317" s="64"/>
      <c r="AF317" s="47">
        <f>'Data Sheet'!BZ316</f>
        <v>52051</v>
      </c>
      <c r="AG317" s="48">
        <f t="shared" si="57"/>
        <v>109</v>
      </c>
      <c r="AH317" s="9"/>
      <c r="AI317" s="68">
        <f>AVERAGE('Helper Sheet'!C315:L315)</f>
        <v>17.384999999999998</v>
      </c>
      <c r="AJ317" s="9">
        <f t="shared" si="58"/>
        <v>169</v>
      </c>
      <c r="AK317" s="71">
        <f t="shared" si="59"/>
        <v>163</v>
      </c>
      <c r="AL317" s="7"/>
      <c r="AN317" s="7"/>
      <c r="AO317" s="7"/>
      <c r="AP317" s="13"/>
    </row>
    <row r="318" spans="2:42" x14ac:dyDescent="0.25">
      <c r="B318" t="s">
        <v>338</v>
      </c>
      <c r="C318" s="9" t="s">
        <v>451</v>
      </c>
      <c r="E318" s="47">
        <f>AVERAGE('Data Sheet'!O317:S317)</f>
        <v>1271036460.5999999</v>
      </c>
      <c r="F318" s="48">
        <f t="shared" si="48"/>
        <v>115</v>
      </c>
      <c r="G318" s="5"/>
      <c r="H318" s="53">
        <f>('Data Sheet'!S317/'Data Sheet'!O317)^(1/5)-1</f>
        <v>6.1560262272214672E-2</v>
      </c>
      <c r="I318" s="54">
        <f t="shared" si="49"/>
        <v>164</v>
      </c>
      <c r="J318" s="20"/>
      <c r="K318" s="53">
        <f>('Data Sheet'!N317/'Data Sheet'!E317)^(1/10)-1</f>
        <v>7.6848751812145677E-2</v>
      </c>
      <c r="L318" s="54">
        <f t="shared" si="50"/>
        <v>131</v>
      </c>
      <c r="M318" s="20"/>
      <c r="N318" s="53">
        <f>('Data Sheet'!AI317/'Data Sheet'!AE317)^(1/5)-1</f>
        <v>4.8222813405495391E-2</v>
      </c>
      <c r="O318" s="58">
        <f t="shared" si="51"/>
        <v>204</v>
      </c>
      <c r="P318" s="8"/>
      <c r="Q318" s="53">
        <f>('Data Sheet'!AT317/'Data Sheet'!AP317)^(1/5)-1</f>
        <v>-7.7957058789457356E-4</v>
      </c>
      <c r="R318" s="54">
        <f t="shared" si="52"/>
        <v>121</v>
      </c>
      <c r="S318" s="20"/>
      <c r="T318" s="62">
        <f>AVERAGE('Data Sheet'!AZ317:BD317)</f>
        <v>382198.4</v>
      </c>
      <c r="U318" s="66">
        <f t="shared" si="53"/>
        <v>138</v>
      </c>
      <c r="V318" s="21"/>
      <c r="W318" s="53">
        <f>('Data Sheet'!BD317/'Data Sheet'!AZ317)^(1/5)-1</f>
        <v>5.0467629245807277E-3</v>
      </c>
      <c r="X318" s="54">
        <f t="shared" si="54"/>
        <v>151</v>
      </c>
      <c r="Y318" s="20"/>
      <c r="Z318" s="47">
        <f>AVERAGE('Data Sheet'!BK317:BO317)</f>
        <v>2483.7040747444466</v>
      </c>
      <c r="AA318" s="48">
        <f t="shared" si="55"/>
        <v>90</v>
      </c>
      <c r="AB318" s="5"/>
      <c r="AC318" s="53">
        <f>('Data Sheet'!BZ317/'Data Sheet'!BV317)^(1/5)-1</f>
        <v>2.9460468149116403E-2</v>
      </c>
      <c r="AD318" s="54">
        <f t="shared" si="56"/>
        <v>83</v>
      </c>
      <c r="AE318" s="64"/>
      <c r="AF318" s="47">
        <f>'Data Sheet'!BZ317</f>
        <v>44232</v>
      </c>
      <c r="AG318" s="48">
        <f t="shared" si="57"/>
        <v>240</v>
      </c>
      <c r="AH318" s="9"/>
      <c r="AI318" s="68">
        <f>AVERAGE('Helper Sheet'!C316:L316)</f>
        <v>13.88</v>
      </c>
      <c r="AJ318" s="9">
        <f t="shared" si="58"/>
        <v>107</v>
      </c>
      <c r="AK318" s="71">
        <f t="shared" si="59"/>
        <v>103</v>
      </c>
      <c r="AL318" s="7"/>
      <c r="AN318" s="7"/>
      <c r="AO318" s="7"/>
      <c r="AP318" s="13"/>
    </row>
    <row r="319" spans="2:42" x14ac:dyDescent="0.25">
      <c r="B319" t="s">
        <v>339</v>
      </c>
      <c r="C319" s="9" t="s">
        <v>451</v>
      </c>
      <c r="E319" s="47">
        <f>AVERAGE('Data Sheet'!O318:S318)</f>
        <v>9954016299.6000004</v>
      </c>
      <c r="F319" s="48">
        <f t="shared" si="48"/>
        <v>17</v>
      </c>
      <c r="G319" s="5"/>
      <c r="H319" s="53">
        <f>('Data Sheet'!S318/'Data Sheet'!O318)^(1/5)-1</f>
        <v>6.4732165770078565E-2</v>
      </c>
      <c r="I319" s="54">
        <f t="shared" si="49"/>
        <v>116</v>
      </c>
      <c r="J319" s="20"/>
      <c r="K319" s="53">
        <f>('Data Sheet'!N318/'Data Sheet'!E318)^(1/10)-1</f>
        <v>0.12728410290797521</v>
      </c>
      <c r="L319" s="54">
        <f t="shared" si="50"/>
        <v>39</v>
      </c>
      <c r="M319" s="20"/>
      <c r="N319" s="53">
        <f>('Data Sheet'!AI318/'Data Sheet'!AE318)^(1/5)-1</f>
        <v>5.0199067102158823E-2</v>
      </c>
      <c r="O319" s="58">
        <f t="shared" si="51"/>
        <v>170</v>
      </c>
      <c r="P319" s="8"/>
      <c r="Q319" s="53">
        <f>('Data Sheet'!AT318/'Data Sheet'!AP318)^(1/5)-1</f>
        <v>6.7151745829541198E-3</v>
      </c>
      <c r="R319" s="54">
        <f t="shared" si="52"/>
        <v>48</v>
      </c>
      <c r="S319" s="20"/>
      <c r="T319" s="62">
        <f>AVERAGE('Data Sheet'!AZ318:BD318)</f>
        <v>3097858.6</v>
      </c>
      <c r="U319" s="66">
        <f t="shared" si="53"/>
        <v>18</v>
      </c>
      <c r="V319" s="21"/>
      <c r="W319" s="53">
        <f>('Data Sheet'!BD318/'Data Sheet'!AZ318)^(1/5)-1</f>
        <v>1.3752434154606474E-2</v>
      </c>
      <c r="X319" s="54">
        <f t="shared" si="54"/>
        <v>42</v>
      </c>
      <c r="Y319" s="20"/>
      <c r="Z319" s="47">
        <f>AVERAGE('Data Sheet'!BK318:BO318)</f>
        <v>2049.4495863375205</v>
      </c>
      <c r="AA319" s="48">
        <f t="shared" si="55"/>
        <v>154</v>
      </c>
      <c r="AB319" s="5"/>
      <c r="AC319" s="53">
        <f>('Data Sheet'!BZ318/'Data Sheet'!BV318)^(1/5)-1</f>
        <v>2.5406168798726592E-2</v>
      </c>
      <c r="AD319" s="54">
        <f t="shared" si="56"/>
        <v>182</v>
      </c>
      <c r="AE319" s="64"/>
      <c r="AF319" s="47">
        <f>'Data Sheet'!BZ318</f>
        <v>48908</v>
      </c>
      <c r="AG319" s="48">
        <f t="shared" si="57"/>
        <v>149</v>
      </c>
      <c r="AH319" s="9"/>
      <c r="AI319" s="68">
        <f>AVERAGE('Helper Sheet'!C317:L317)</f>
        <v>6.2250000000000005</v>
      </c>
      <c r="AJ319" s="9">
        <f t="shared" si="58"/>
        <v>18</v>
      </c>
      <c r="AK319" s="71">
        <f t="shared" si="59"/>
        <v>17</v>
      </c>
      <c r="AL319" s="7"/>
      <c r="AN319" s="7"/>
      <c r="AO319" s="7"/>
      <c r="AP319" s="13"/>
    </row>
    <row r="320" spans="2:42" x14ac:dyDescent="0.25">
      <c r="B320" t="s">
        <v>340</v>
      </c>
      <c r="C320" s="9" t="s">
        <v>510</v>
      </c>
      <c r="E320" s="47">
        <f>AVERAGE('Data Sheet'!O319:S319)</f>
        <v>246170566.80000001</v>
      </c>
      <c r="F320" s="48">
        <f t="shared" si="48"/>
        <v>307</v>
      </c>
      <c r="G320" s="5"/>
      <c r="H320" s="53">
        <f>('Data Sheet'!S319/'Data Sheet'!O319)^(1/5)-1</f>
        <v>5.0231164781072479E-2</v>
      </c>
      <c r="I320" s="54">
        <f t="shared" si="49"/>
        <v>295</v>
      </c>
      <c r="J320" s="20"/>
      <c r="K320" s="53">
        <f>('Data Sheet'!N319/'Data Sheet'!E319)^(1/10)-1</f>
        <v>-4.5536467656481783E-5</v>
      </c>
      <c r="L320" s="54">
        <f t="shared" si="50"/>
        <v>307</v>
      </c>
      <c r="M320" s="20"/>
      <c r="N320" s="53">
        <f>('Data Sheet'!AI319/'Data Sheet'!AE319)^(1/5)-1</f>
        <v>4.0010552398502597E-2</v>
      </c>
      <c r="O320" s="58">
        <f t="shared" si="51"/>
        <v>313</v>
      </c>
      <c r="P320" s="8"/>
      <c r="Q320" s="53">
        <f>('Data Sheet'!AT319/'Data Sheet'!AP319)^(1/5)-1</f>
        <v>-1.4267389587937496E-2</v>
      </c>
      <c r="R320" s="54">
        <f t="shared" si="52"/>
        <v>296</v>
      </c>
      <c r="S320" s="20"/>
      <c r="T320" s="62">
        <f>AVERAGE('Data Sheet'!AZ319:BD319)</f>
        <v>186909</v>
      </c>
      <c r="U320" s="66">
        <f t="shared" si="53"/>
        <v>222</v>
      </c>
      <c r="V320" s="21"/>
      <c r="W320" s="53">
        <f>('Data Sheet'!BD319/'Data Sheet'!AZ319)^(1/5)-1</f>
        <v>-1.0675773602423222E-3</v>
      </c>
      <c r="X320" s="54">
        <f t="shared" si="54"/>
        <v>278</v>
      </c>
      <c r="Y320" s="20"/>
      <c r="Z320" s="47">
        <f>AVERAGE('Data Sheet'!BK319:BO319)</f>
        <v>1362.7068771461259</v>
      </c>
      <c r="AA320" s="48">
        <f t="shared" si="55"/>
        <v>285</v>
      </c>
      <c r="AB320" s="5"/>
      <c r="AC320" s="53">
        <f>('Data Sheet'!BZ319/'Data Sheet'!BV319)^(1/5)-1</f>
        <v>2.4628017080085218E-2</v>
      </c>
      <c r="AD320" s="54">
        <f t="shared" si="56"/>
        <v>207</v>
      </c>
      <c r="AE320" s="64"/>
      <c r="AF320" s="47">
        <f>'Data Sheet'!BZ319</f>
        <v>38851</v>
      </c>
      <c r="AG320" s="48">
        <f t="shared" si="57"/>
        <v>329</v>
      </c>
      <c r="AH320" s="9"/>
      <c r="AI320" s="68">
        <f>AVERAGE('Helper Sheet'!C318:L318)</f>
        <v>27.725000000000001</v>
      </c>
      <c r="AJ320" s="9">
        <f t="shared" si="58"/>
        <v>325</v>
      </c>
      <c r="AK320" s="71">
        <f t="shared" si="59"/>
        <v>315</v>
      </c>
      <c r="AL320" s="7"/>
      <c r="AN320" s="7"/>
      <c r="AO320" s="7"/>
      <c r="AP320" s="13"/>
    </row>
    <row r="321" spans="2:42" x14ac:dyDescent="0.25">
      <c r="B321" t="s">
        <v>341</v>
      </c>
      <c r="C321" s="9" t="s">
        <v>539</v>
      </c>
      <c r="E321" s="47">
        <f>AVERAGE('Data Sheet'!O320:S320)</f>
        <v>501030685.60000002</v>
      </c>
      <c r="F321" s="48">
        <f t="shared" si="48"/>
        <v>220</v>
      </c>
      <c r="G321" s="5"/>
      <c r="H321" s="53">
        <f>('Data Sheet'!S320/'Data Sheet'!O320)^(1/5)-1</f>
        <v>6.0991842715231392E-2</v>
      </c>
      <c r="I321" s="54">
        <f t="shared" si="49"/>
        <v>171</v>
      </c>
      <c r="J321" s="20"/>
      <c r="K321" s="53">
        <f>('Data Sheet'!N320/'Data Sheet'!E320)^(1/10)-1</f>
        <v>0.108030009340085</v>
      </c>
      <c r="L321" s="54">
        <f t="shared" si="50"/>
        <v>62</v>
      </c>
      <c r="M321" s="20"/>
      <c r="N321" s="53">
        <f>('Data Sheet'!AI320/'Data Sheet'!AE320)^(1/5)-1</f>
        <v>3.7249606043431305E-2</v>
      </c>
      <c r="O321" s="58">
        <f t="shared" si="51"/>
        <v>327</v>
      </c>
      <c r="P321" s="8"/>
      <c r="Q321" s="53">
        <f>('Data Sheet'!AT320/'Data Sheet'!AP320)^(1/5)-1</f>
        <v>-2.6888070862398639E-3</v>
      </c>
      <c r="R321" s="54">
        <f t="shared" si="52"/>
        <v>151</v>
      </c>
      <c r="S321" s="20"/>
      <c r="T321" s="62">
        <f>AVERAGE('Data Sheet'!AZ320:BD320)</f>
        <v>149292.4</v>
      </c>
      <c r="U321" s="66">
        <f t="shared" si="53"/>
        <v>272</v>
      </c>
      <c r="V321" s="21"/>
      <c r="W321" s="53">
        <f>('Data Sheet'!BD320/'Data Sheet'!AZ320)^(1/5)-1</f>
        <v>-6.4810172892204587E-4</v>
      </c>
      <c r="X321" s="54">
        <f t="shared" si="54"/>
        <v>268</v>
      </c>
      <c r="Y321" s="20"/>
      <c r="Z321" s="47">
        <f>AVERAGE('Data Sheet'!BK320:BO320)</f>
        <v>1615.732488168519</v>
      </c>
      <c r="AA321" s="48">
        <f t="shared" si="55"/>
        <v>229</v>
      </c>
      <c r="AB321" s="5"/>
      <c r="AC321" s="53">
        <f>('Data Sheet'!BZ320/'Data Sheet'!BV320)^(1/5)-1</f>
        <v>1.9497058832616876E-2</v>
      </c>
      <c r="AD321" s="54">
        <f t="shared" si="56"/>
        <v>310</v>
      </c>
      <c r="AE321" s="64"/>
      <c r="AF321" s="47">
        <f>'Data Sheet'!BZ320</f>
        <v>38910</v>
      </c>
      <c r="AG321" s="48">
        <f t="shared" si="57"/>
        <v>328</v>
      </c>
      <c r="AH321" s="9"/>
      <c r="AI321" s="68">
        <f>AVERAGE('Helper Sheet'!C319:L319)</f>
        <v>23.5</v>
      </c>
      <c r="AJ321" s="9">
        <f t="shared" si="58"/>
        <v>281</v>
      </c>
      <c r="AK321" s="71">
        <f t="shared" si="59"/>
        <v>272</v>
      </c>
      <c r="AL321" s="7"/>
      <c r="AN321" s="7"/>
      <c r="AO321" s="7"/>
      <c r="AP321" s="13"/>
    </row>
    <row r="322" spans="2:42" x14ac:dyDescent="0.25">
      <c r="B322" t="s">
        <v>342</v>
      </c>
      <c r="C322" s="9" t="s">
        <v>493</v>
      </c>
      <c r="E322" s="47">
        <f>AVERAGE('Data Sheet'!O321:S321)</f>
        <v>1077304228.2</v>
      </c>
      <c r="F322" s="48">
        <f t="shared" si="48"/>
        <v>128</v>
      </c>
      <c r="G322" s="5"/>
      <c r="H322" s="53">
        <f>('Data Sheet'!S321/'Data Sheet'!O321)^(1/5)-1</f>
        <v>5.373136079023344E-2</v>
      </c>
      <c r="I322" s="54">
        <f t="shared" si="49"/>
        <v>255</v>
      </c>
      <c r="J322" s="20"/>
      <c r="K322" s="53">
        <f>('Data Sheet'!N321/'Data Sheet'!E321)^(1/10)-1</f>
        <v>-1.9241969252384972E-2</v>
      </c>
      <c r="L322" s="54">
        <f t="shared" si="50"/>
        <v>328</v>
      </c>
      <c r="M322" s="20"/>
      <c r="N322" s="53">
        <f>('Data Sheet'!AI321/'Data Sheet'!AE321)^(1/5)-1</f>
        <v>4.2596123691425847E-2</v>
      </c>
      <c r="O322" s="58">
        <f t="shared" si="51"/>
        <v>286</v>
      </c>
      <c r="P322" s="8"/>
      <c r="Q322" s="53">
        <f>('Data Sheet'!AT321/'Data Sheet'!AP321)^(1/5)-1</f>
        <v>-1.4629227927470012E-2</v>
      </c>
      <c r="R322" s="54">
        <f t="shared" si="52"/>
        <v>301</v>
      </c>
      <c r="S322" s="20"/>
      <c r="T322" s="62">
        <f>AVERAGE('Data Sheet'!AZ321:BD321)</f>
        <v>644136.6</v>
      </c>
      <c r="U322" s="66">
        <f t="shared" si="53"/>
        <v>89</v>
      </c>
      <c r="V322" s="21"/>
      <c r="W322" s="53">
        <f>('Data Sheet'!BD321/'Data Sheet'!AZ321)^(1/5)-1</f>
        <v>-1.2903765460595684E-3</v>
      </c>
      <c r="X322" s="54">
        <f t="shared" si="54"/>
        <v>286</v>
      </c>
      <c r="Y322" s="20"/>
      <c r="Z322" s="47">
        <f>AVERAGE('Data Sheet'!BK321:BO321)</f>
        <v>2245.0254731168679</v>
      </c>
      <c r="AA322" s="48">
        <f t="shared" si="55"/>
        <v>123</v>
      </c>
      <c r="AB322" s="5"/>
      <c r="AC322" s="53">
        <f>('Data Sheet'!BZ321/'Data Sheet'!BV321)^(1/5)-1</f>
        <v>2.4007934536833364E-2</v>
      </c>
      <c r="AD322" s="54">
        <f t="shared" si="56"/>
        <v>230</v>
      </c>
      <c r="AE322" s="64"/>
      <c r="AF322" s="47">
        <f>'Data Sheet'!BZ321</f>
        <v>48330</v>
      </c>
      <c r="AG322" s="48">
        <f t="shared" si="57"/>
        <v>161</v>
      </c>
      <c r="AH322" s="9"/>
      <c r="AI322" s="68">
        <f>AVERAGE('Helper Sheet'!C320:L320)</f>
        <v>20.85</v>
      </c>
      <c r="AJ322" s="9">
        <f t="shared" si="58"/>
        <v>230</v>
      </c>
      <c r="AK322" s="71">
        <f t="shared" si="59"/>
        <v>222</v>
      </c>
      <c r="AL322" s="7"/>
      <c r="AN322" s="7"/>
      <c r="AO322" s="7"/>
      <c r="AP322" s="13"/>
    </row>
    <row r="323" spans="2:42" x14ac:dyDescent="0.25">
      <c r="B323" t="s">
        <v>343</v>
      </c>
      <c r="C323" s="9" t="s">
        <v>545</v>
      </c>
      <c r="E323" s="47">
        <f>AVERAGE('Data Sheet'!O322:S322)</f>
        <v>486643683.60000002</v>
      </c>
      <c r="F323" s="48">
        <f t="shared" si="48"/>
        <v>222</v>
      </c>
      <c r="G323" s="5"/>
      <c r="H323" s="53">
        <f>('Data Sheet'!S322/'Data Sheet'!O322)^(1/5)-1</f>
        <v>4.9057681276560405E-2</v>
      </c>
      <c r="I323" s="54">
        <f t="shared" si="49"/>
        <v>309</v>
      </c>
      <c r="J323" s="20"/>
      <c r="K323" s="53">
        <f>('Data Sheet'!N322/'Data Sheet'!E322)^(1/10)-1</f>
        <v>1.9778049611202331E-2</v>
      </c>
      <c r="L323" s="54">
        <f t="shared" si="50"/>
        <v>270</v>
      </c>
      <c r="M323" s="20"/>
      <c r="N323" s="53">
        <f>('Data Sheet'!AI322/'Data Sheet'!AE322)^(1/5)-1</f>
        <v>4.2870353143607653E-2</v>
      </c>
      <c r="O323" s="58">
        <f t="shared" si="51"/>
        <v>283</v>
      </c>
      <c r="P323" s="8"/>
      <c r="Q323" s="53">
        <f>('Data Sheet'!AT322/'Data Sheet'!AP322)^(1/5)-1</f>
        <v>-9.1646770981889114E-3</v>
      </c>
      <c r="R323" s="54">
        <f t="shared" si="52"/>
        <v>244</v>
      </c>
      <c r="S323" s="20"/>
      <c r="T323" s="62">
        <f>AVERAGE('Data Sheet'!AZ322:BD322)</f>
        <v>232777.60000000001</v>
      </c>
      <c r="U323" s="66">
        <f t="shared" si="53"/>
        <v>193</v>
      </c>
      <c r="V323" s="21"/>
      <c r="W323" s="53">
        <f>('Data Sheet'!BD322/'Data Sheet'!AZ322)^(1/5)-1</f>
        <v>-1.331909120114938E-3</v>
      </c>
      <c r="X323" s="54">
        <f t="shared" si="54"/>
        <v>287</v>
      </c>
      <c r="Y323" s="20"/>
      <c r="Z323" s="47">
        <f>AVERAGE('Data Sheet'!BK322:BO322)</f>
        <v>1520.9110685102037</v>
      </c>
      <c r="AA323" s="48">
        <f t="shared" si="55"/>
        <v>254</v>
      </c>
      <c r="AB323" s="5"/>
      <c r="AC323" s="53">
        <f>('Data Sheet'!BZ322/'Data Sheet'!BV322)^(1/5)-1</f>
        <v>2.593977745163456E-2</v>
      </c>
      <c r="AD323" s="54">
        <f t="shared" si="56"/>
        <v>165</v>
      </c>
      <c r="AE323" s="64"/>
      <c r="AF323" s="47">
        <f>'Data Sheet'!BZ322</f>
        <v>47418</v>
      </c>
      <c r="AG323" s="48">
        <f t="shared" si="57"/>
        <v>186</v>
      </c>
      <c r="AH323" s="9"/>
      <c r="AI323" s="68">
        <f>AVERAGE('Helper Sheet'!C321:L321)</f>
        <v>23.924999999999997</v>
      </c>
      <c r="AJ323" s="9">
        <f t="shared" si="58"/>
        <v>287</v>
      </c>
      <c r="AK323" s="71">
        <f t="shared" si="59"/>
        <v>278</v>
      </c>
      <c r="AL323" s="7"/>
      <c r="AN323" s="7"/>
      <c r="AO323" s="7"/>
      <c r="AP323" s="13"/>
    </row>
    <row r="324" spans="2:42" x14ac:dyDescent="0.25">
      <c r="B324" t="s">
        <v>344</v>
      </c>
      <c r="C324" s="9" t="s">
        <v>502</v>
      </c>
      <c r="E324" s="47">
        <f>AVERAGE('Data Sheet'!O323:S323)</f>
        <v>662298622.79999995</v>
      </c>
      <c r="F324" s="48">
        <f t="shared" si="48"/>
        <v>186</v>
      </c>
      <c r="G324" s="5"/>
      <c r="H324" s="53">
        <f>('Data Sheet'!S323/'Data Sheet'!O323)^(1/5)-1</f>
        <v>5.3933211212351617E-2</v>
      </c>
      <c r="I324" s="54">
        <f t="shared" si="49"/>
        <v>251</v>
      </c>
      <c r="J324" s="20"/>
      <c r="K324" s="53">
        <f>('Data Sheet'!N323/'Data Sheet'!E323)^(1/10)-1</f>
        <v>1.2220615370968302E-2</v>
      </c>
      <c r="L324" s="54">
        <f t="shared" si="50"/>
        <v>284</v>
      </c>
      <c r="M324" s="20"/>
      <c r="N324" s="53">
        <f>('Data Sheet'!AI323/'Data Sheet'!AE323)^(1/5)-1</f>
        <v>4.4616618575443967E-2</v>
      </c>
      <c r="O324" s="58">
        <f t="shared" si="51"/>
        <v>261</v>
      </c>
      <c r="P324" s="8"/>
      <c r="Q324" s="53">
        <f>('Data Sheet'!AT323/'Data Sheet'!AP323)^(1/5)-1</f>
        <v>-1.2769425342443741E-3</v>
      </c>
      <c r="R324" s="54">
        <f t="shared" si="52"/>
        <v>132</v>
      </c>
      <c r="S324" s="20"/>
      <c r="T324" s="62">
        <f>AVERAGE('Data Sheet'!AZ323:BD323)</f>
        <v>367921.8</v>
      </c>
      <c r="U324" s="66">
        <f t="shared" si="53"/>
        <v>143</v>
      </c>
      <c r="V324" s="21"/>
      <c r="W324" s="53">
        <f>('Data Sheet'!BD323/'Data Sheet'!AZ323)^(1/5)-1</f>
        <v>-3.7733151536045728E-4</v>
      </c>
      <c r="X324" s="54">
        <f t="shared" si="54"/>
        <v>267</v>
      </c>
      <c r="Y324" s="20"/>
      <c r="Z324" s="47">
        <f>AVERAGE('Data Sheet'!BK323:BO323)</f>
        <v>1791.4936059261399</v>
      </c>
      <c r="AA324" s="48">
        <f t="shared" si="55"/>
        <v>188</v>
      </c>
      <c r="AB324" s="5"/>
      <c r="AC324" s="53">
        <f>('Data Sheet'!BZ323/'Data Sheet'!BV323)^(1/5)-1</f>
        <v>2.4760763551065823E-2</v>
      </c>
      <c r="AD324" s="54">
        <f t="shared" si="56"/>
        <v>198</v>
      </c>
      <c r="AE324" s="64"/>
      <c r="AF324" s="47">
        <f>'Data Sheet'!BZ323</f>
        <v>71790</v>
      </c>
      <c r="AG324" s="48">
        <f t="shared" si="57"/>
        <v>15</v>
      </c>
      <c r="AH324" s="9"/>
      <c r="AI324" s="68">
        <f>AVERAGE('Helper Sheet'!C322:L322)</f>
        <v>18.955000000000002</v>
      </c>
      <c r="AJ324" s="9">
        <f t="shared" si="58"/>
        <v>197</v>
      </c>
      <c r="AK324" s="71">
        <f t="shared" si="59"/>
        <v>189</v>
      </c>
      <c r="AL324" s="7"/>
      <c r="AN324" s="7"/>
      <c r="AO324" s="7"/>
      <c r="AP324" s="13"/>
    </row>
    <row r="325" spans="2:42" x14ac:dyDescent="0.25">
      <c r="B325" t="s">
        <v>345</v>
      </c>
      <c r="C325" s="9" t="s">
        <v>533</v>
      </c>
      <c r="E325" s="47">
        <f>AVERAGE('Data Sheet'!O324:S324)</f>
        <v>2666957456.8000002</v>
      </c>
      <c r="F325" s="48">
        <f t="shared" ref="F325:F356" si="60">_xlfn.RANK.AVG(E325,$E$5:$E$356,0)</f>
        <v>62</v>
      </c>
      <c r="G325" s="5"/>
      <c r="H325" s="53">
        <f>('Data Sheet'!S324/'Data Sheet'!O324)^(1/5)-1</f>
        <v>4.927438381839222E-2</v>
      </c>
      <c r="I325" s="54">
        <f t="shared" ref="I325:I356" si="61">RANK(H325,$H$5:$H$356,0)</f>
        <v>304</v>
      </c>
      <c r="J325" s="20"/>
      <c r="K325" s="53">
        <f>('Data Sheet'!N324/'Data Sheet'!E324)^(1/10)-1</f>
        <v>9.2988723188741185E-2</v>
      </c>
      <c r="L325" s="54">
        <f t="shared" ref="L325:L356" si="62">RANK(K325,$K$5:$K$356,0)</f>
        <v>88</v>
      </c>
      <c r="M325" s="20"/>
      <c r="N325" s="53">
        <f>('Data Sheet'!AI324/'Data Sheet'!AE324)^(1/5)-1</f>
        <v>4.5149500681371801E-2</v>
      </c>
      <c r="O325" s="58">
        <f t="shared" ref="O325:O356" si="63">RANK(N325,$N$5:$N$356,0)</f>
        <v>249</v>
      </c>
      <c r="P325" s="8"/>
      <c r="Q325" s="53">
        <f>('Data Sheet'!AT324/'Data Sheet'!AP324)^(1/5)-1</f>
        <v>3.3146457112835925E-3</v>
      </c>
      <c r="R325" s="54">
        <f t="shared" ref="R325:R356" si="64">RANK(Q325,$Q$5:$Q$356,0)</f>
        <v>76</v>
      </c>
      <c r="S325" s="20"/>
      <c r="T325" s="62">
        <f>AVERAGE('Data Sheet'!AZ324:BD324)</f>
        <v>1027206.8</v>
      </c>
      <c r="U325" s="66">
        <f t="shared" ref="U325:U356" si="65">RANK(T325,$T$5:$T$356,0)</f>
        <v>53</v>
      </c>
      <c r="V325" s="21"/>
      <c r="W325" s="53">
        <f>('Data Sheet'!BD324/'Data Sheet'!AZ324)^(1/5)-1</f>
        <v>7.4543573367500393E-3</v>
      </c>
      <c r="X325" s="54">
        <f t="shared" ref="X325:X356" si="66">RANK(W325,$W$5:$W$356,0)</f>
        <v>106</v>
      </c>
      <c r="Y325" s="20"/>
      <c r="Z325" s="47">
        <f>AVERAGE('Data Sheet'!BK324:BO324)</f>
        <v>1709.333029204814</v>
      </c>
      <c r="AA325" s="48">
        <f t="shared" ref="AA325:AA356" si="67">RANK(Z325,$Z$5:$Z$356,0)</f>
        <v>209</v>
      </c>
      <c r="AB325" s="5"/>
      <c r="AC325" s="53">
        <f>('Data Sheet'!BZ324/'Data Sheet'!BV324)^(1/5)-1</f>
        <v>3.0735746529323649E-2</v>
      </c>
      <c r="AD325" s="54">
        <f t="shared" ref="AD325:AD356" si="68">RANK(AC325,$AC$5:$AC$356,0)</f>
        <v>59</v>
      </c>
      <c r="AE325" s="64"/>
      <c r="AF325" s="47">
        <f>'Data Sheet'!BZ324</f>
        <v>45456</v>
      </c>
      <c r="AG325" s="48">
        <f t="shared" ref="AG325:AG356" si="69">RANK(AF325,$AF$5:$AF$356,0)</f>
        <v>217</v>
      </c>
      <c r="AH325" s="9"/>
      <c r="AI325" s="68">
        <f>AVERAGE('Helper Sheet'!C323:L323)</f>
        <v>10.88</v>
      </c>
      <c r="AJ325" s="9">
        <f t="shared" ref="AJ325:AJ356" si="70">RANK(AI325,$AI$5:$AI$356,1)</f>
        <v>66</v>
      </c>
      <c r="AK325" s="71">
        <f t="shared" si="59"/>
        <v>65</v>
      </c>
      <c r="AL325" s="7"/>
      <c r="AN325" s="7"/>
      <c r="AO325" s="7"/>
      <c r="AP325" s="13"/>
    </row>
    <row r="326" spans="2:42" x14ac:dyDescent="0.25">
      <c r="B326" t="s">
        <v>346</v>
      </c>
      <c r="C326" s="9" t="s">
        <v>546</v>
      </c>
      <c r="E326" s="47">
        <f>AVERAGE('Data Sheet'!O325:S325)</f>
        <v>2965219879.8000002</v>
      </c>
      <c r="F326" s="48">
        <f t="shared" si="60"/>
        <v>55</v>
      </c>
      <c r="G326" s="5"/>
      <c r="H326" s="53">
        <f>('Data Sheet'!S325/'Data Sheet'!O325)^(1/5)-1</f>
        <v>6.3363447174451526E-2</v>
      </c>
      <c r="I326" s="54">
        <f t="shared" si="61"/>
        <v>139</v>
      </c>
      <c r="J326" s="20"/>
      <c r="K326" s="53">
        <f>('Data Sheet'!N325/'Data Sheet'!E325)^(1/10)-1</f>
        <v>5.0125836473672525E-2</v>
      </c>
      <c r="L326" s="54">
        <f t="shared" si="62"/>
        <v>192</v>
      </c>
      <c r="M326" s="20"/>
      <c r="N326" s="53">
        <f>('Data Sheet'!AI325/'Data Sheet'!AE325)^(1/5)-1</f>
        <v>4.7840783419066613E-2</v>
      </c>
      <c r="O326" s="58">
        <f t="shared" si="63"/>
        <v>208</v>
      </c>
      <c r="P326" s="8"/>
      <c r="Q326" s="53">
        <f>('Data Sheet'!AT325/'Data Sheet'!AP325)^(1/5)-1</f>
        <v>-2.5954571540386384E-3</v>
      </c>
      <c r="R326" s="54">
        <f t="shared" si="64"/>
        <v>148</v>
      </c>
      <c r="S326" s="20"/>
      <c r="T326" s="62">
        <f>AVERAGE('Data Sheet'!AZ325:BD325)</f>
        <v>990544.6</v>
      </c>
      <c r="U326" s="66">
        <f t="shared" si="65"/>
        <v>54</v>
      </c>
      <c r="V326" s="21"/>
      <c r="W326" s="53">
        <f>('Data Sheet'!BD325/'Data Sheet'!AZ325)^(1/5)-1</f>
        <v>3.5830660265692149E-3</v>
      </c>
      <c r="X326" s="54">
        <f t="shared" si="66"/>
        <v>175</v>
      </c>
      <c r="Y326" s="20"/>
      <c r="Z326" s="47">
        <f>AVERAGE('Data Sheet'!BK325:BO325)</f>
        <v>2336.7250554720567</v>
      </c>
      <c r="AA326" s="48">
        <f t="shared" si="67"/>
        <v>107</v>
      </c>
      <c r="AB326" s="5"/>
      <c r="AC326" s="53">
        <f>('Data Sheet'!BZ325/'Data Sheet'!BV325)^(1/5)-1</f>
        <v>8.2884868443995341E-3</v>
      </c>
      <c r="AD326" s="54">
        <f t="shared" si="68"/>
        <v>349</v>
      </c>
      <c r="AE326" s="64"/>
      <c r="AF326" s="47">
        <f>'Data Sheet'!BZ325</f>
        <v>56540</v>
      </c>
      <c r="AG326" s="48">
        <f t="shared" si="69"/>
        <v>62</v>
      </c>
      <c r="AH326" s="9"/>
      <c r="AI326" s="68">
        <f>AVERAGE('Helper Sheet'!C324:L324)</f>
        <v>12.910000000000002</v>
      </c>
      <c r="AJ326" s="9">
        <f t="shared" si="70"/>
        <v>91</v>
      </c>
      <c r="AK326" s="71">
        <f t="shared" ref="AK326:AK356" si="71">SUMPRODUCT((AI326&gt;=$AI$5:$AI$356)/COUNTIF($AI$5:$AI$356,$AI$5:$AI$356))</f>
        <v>89</v>
      </c>
      <c r="AL326" s="7"/>
      <c r="AN326" s="7"/>
      <c r="AO326" s="7"/>
      <c r="AP326" s="13"/>
    </row>
    <row r="327" spans="2:42" x14ac:dyDescent="0.25">
      <c r="B327" t="s">
        <v>347</v>
      </c>
      <c r="C327" s="9" t="s">
        <v>459</v>
      </c>
      <c r="E327" s="47">
        <f>AVERAGE('Data Sheet'!O326:S326)</f>
        <v>704963710.39999998</v>
      </c>
      <c r="F327" s="48">
        <f t="shared" si="60"/>
        <v>176</v>
      </c>
      <c r="G327" s="5"/>
      <c r="H327" s="53">
        <f>('Data Sheet'!S326/'Data Sheet'!O326)^(1/5)-1</f>
        <v>6.9755695732750089E-2</v>
      </c>
      <c r="I327" s="54">
        <f t="shared" si="61"/>
        <v>76</v>
      </c>
      <c r="J327" s="20"/>
      <c r="K327" s="53">
        <f>('Data Sheet'!N326/'Data Sheet'!E326)^(1/10)-1</f>
        <v>3.5508259414409604E-3</v>
      </c>
      <c r="L327" s="54">
        <f t="shared" si="62"/>
        <v>302</v>
      </c>
      <c r="M327" s="20"/>
      <c r="N327" s="53">
        <f>('Data Sheet'!AI326/'Data Sheet'!AE326)^(1/5)-1</f>
        <v>5.0735336769726525E-2</v>
      </c>
      <c r="O327" s="58">
        <f t="shared" si="63"/>
        <v>167</v>
      </c>
      <c r="P327" s="8"/>
      <c r="Q327" s="53">
        <f>('Data Sheet'!AT326/'Data Sheet'!AP326)^(1/5)-1</f>
        <v>5.1673918861940837E-3</v>
      </c>
      <c r="R327" s="54">
        <f t="shared" si="64"/>
        <v>59</v>
      </c>
      <c r="S327" s="20"/>
      <c r="T327" s="62">
        <f>AVERAGE('Data Sheet'!AZ326:BD326)</f>
        <v>250680.4</v>
      </c>
      <c r="U327" s="66">
        <f t="shared" si="65"/>
        <v>187</v>
      </c>
      <c r="V327" s="21"/>
      <c r="W327" s="53">
        <f>('Data Sheet'!BD326/'Data Sheet'!AZ326)^(1/5)-1</f>
        <v>2.3823646262948195E-3</v>
      </c>
      <c r="X327" s="54">
        <f t="shared" si="66"/>
        <v>205</v>
      </c>
      <c r="Y327" s="20"/>
      <c r="Z327" s="47">
        <f>AVERAGE('Data Sheet'!BK326:BO326)</f>
        <v>2424.9630537239241</v>
      </c>
      <c r="AA327" s="48">
        <f t="shared" si="67"/>
        <v>92</v>
      </c>
      <c r="AB327" s="5"/>
      <c r="AC327" s="53">
        <f>('Data Sheet'!BZ326/'Data Sheet'!BV326)^(1/5)-1</f>
        <v>2.3197843714807265E-2</v>
      </c>
      <c r="AD327" s="54">
        <f t="shared" si="68"/>
        <v>252</v>
      </c>
      <c r="AE327" s="64"/>
      <c r="AF327" s="47">
        <f>'Data Sheet'!BZ326</f>
        <v>39738</v>
      </c>
      <c r="AG327" s="48">
        <f t="shared" si="69"/>
        <v>320</v>
      </c>
      <c r="AH327" s="9"/>
      <c r="AI327" s="68">
        <f>AVERAGE('Helper Sheet'!C325:L325)</f>
        <v>17.409999999999997</v>
      </c>
      <c r="AJ327" s="9">
        <f t="shared" si="70"/>
        <v>172</v>
      </c>
      <c r="AK327" s="71">
        <f t="shared" si="71"/>
        <v>165</v>
      </c>
      <c r="AL327" s="7"/>
      <c r="AN327" s="7"/>
      <c r="AO327" s="7"/>
      <c r="AP327" s="13"/>
    </row>
    <row r="328" spans="2:42" x14ac:dyDescent="0.25">
      <c r="B328" t="s">
        <v>348</v>
      </c>
      <c r="C328" s="9" t="s">
        <v>445</v>
      </c>
      <c r="E328" s="47">
        <f>AVERAGE('Data Sheet'!O327:S327)</f>
        <v>753511249.39999998</v>
      </c>
      <c r="F328" s="48">
        <f t="shared" si="60"/>
        <v>168</v>
      </c>
      <c r="G328" s="5"/>
      <c r="H328" s="53">
        <f>('Data Sheet'!S327/'Data Sheet'!O327)^(1/5)-1</f>
        <v>7.0772416030700391E-2</v>
      </c>
      <c r="I328" s="54">
        <f t="shared" si="61"/>
        <v>67</v>
      </c>
      <c r="J328" s="20"/>
      <c r="K328" s="53">
        <f>('Data Sheet'!N327/'Data Sheet'!E327)^(1/10)-1</f>
        <v>6.2097636281005286E-2</v>
      </c>
      <c r="L328" s="54">
        <f t="shared" si="62"/>
        <v>164</v>
      </c>
      <c r="M328" s="20"/>
      <c r="N328" s="53">
        <f>('Data Sheet'!AI327/'Data Sheet'!AE327)^(1/5)-1</f>
        <v>4.1124905511442877E-2</v>
      </c>
      <c r="O328" s="58">
        <f t="shared" si="63"/>
        <v>304</v>
      </c>
      <c r="P328" s="8"/>
      <c r="Q328" s="53">
        <f>('Data Sheet'!AT327/'Data Sheet'!AP327)^(1/5)-1</f>
        <v>1.1113286036326109E-3</v>
      </c>
      <c r="R328" s="54">
        <f t="shared" si="64"/>
        <v>101</v>
      </c>
      <c r="S328" s="20"/>
      <c r="T328" s="62">
        <f>AVERAGE('Data Sheet'!AZ327:BD327)</f>
        <v>227449.2</v>
      </c>
      <c r="U328" s="66">
        <f t="shared" si="65"/>
        <v>197</v>
      </c>
      <c r="V328" s="21"/>
      <c r="W328" s="53">
        <f>('Data Sheet'!BD327/'Data Sheet'!AZ327)^(1/5)-1</f>
        <v>9.1489209057198373E-3</v>
      </c>
      <c r="X328" s="54">
        <f t="shared" si="66"/>
        <v>80</v>
      </c>
      <c r="Y328" s="20"/>
      <c r="Z328" s="47">
        <f>AVERAGE('Data Sheet'!BK327:BO327)</f>
        <v>2798.5345771358157</v>
      </c>
      <c r="AA328" s="48">
        <f t="shared" si="67"/>
        <v>67</v>
      </c>
      <c r="AB328" s="5"/>
      <c r="AC328" s="53">
        <f>('Data Sheet'!BZ327/'Data Sheet'!BV327)^(1/5)-1</f>
        <v>3.5732456316131644E-2</v>
      </c>
      <c r="AD328" s="54">
        <f t="shared" si="68"/>
        <v>19</v>
      </c>
      <c r="AE328" s="64"/>
      <c r="AF328" s="47">
        <f>'Data Sheet'!BZ327</f>
        <v>56292</v>
      </c>
      <c r="AG328" s="48">
        <f t="shared" si="69"/>
        <v>65</v>
      </c>
      <c r="AH328" s="9"/>
      <c r="AI328" s="68">
        <f>AVERAGE('Helper Sheet'!C326:L326)</f>
        <v>13.005000000000001</v>
      </c>
      <c r="AJ328" s="9">
        <f t="shared" si="70"/>
        <v>93</v>
      </c>
      <c r="AK328" s="71">
        <f t="shared" si="71"/>
        <v>91</v>
      </c>
      <c r="AL328" s="7"/>
      <c r="AN328" s="7"/>
      <c r="AO328" s="7"/>
      <c r="AP328" s="13"/>
    </row>
    <row r="329" spans="2:42" x14ac:dyDescent="0.25">
      <c r="B329" t="s">
        <v>349</v>
      </c>
      <c r="C329" s="9" t="s">
        <v>494</v>
      </c>
      <c r="E329" s="47">
        <f>AVERAGE('Data Sheet'!O328:S328)</f>
        <v>726081418</v>
      </c>
      <c r="F329" s="48">
        <f t="shared" si="60"/>
        <v>174</v>
      </c>
      <c r="G329" s="5"/>
      <c r="H329" s="53">
        <f>('Data Sheet'!S328/'Data Sheet'!O328)^(1/5)-1</f>
        <v>8.0345165481800818E-2</v>
      </c>
      <c r="I329" s="54">
        <f t="shared" si="61"/>
        <v>24</v>
      </c>
      <c r="J329" s="20"/>
      <c r="K329" s="53">
        <f>('Data Sheet'!N328/'Data Sheet'!E328)^(1/10)-1</f>
        <v>0.16893974256311917</v>
      </c>
      <c r="L329" s="54">
        <f t="shared" si="62"/>
        <v>9</v>
      </c>
      <c r="M329" s="20"/>
      <c r="N329" s="53">
        <f>('Data Sheet'!AI328/'Data Sheet'!AE328)^(1/5)-1</f>
        <v>9.1874730730999943E-2</v>
      </c>
      <c r="O329" s="58">
        <f t="shared" si="63"/>
        <v>3</v>
      </c>
      <c r="P329" s="8"/>
      <c r="Q329" s="53">
        <f>('Data Sheet'!AT328/'Data Sheet'!AP328)^(1/5)-1</f>
        <v>-1.4242472431790776E-2</v>
      </c>
      <c r="R329" s="54">
        <f t="shared" si="64"/>
        <v>295</v>
      </c>
      <c r="S329" s="20"/>
      <c r="T329" s="62">
        <f>AVERAGE('Data Sheet'!AZ328:BD328)</f>
        <v>292015.59999999998</v>
      </c>
      <c r="U329" s="66">
        <f t="shared" si="65"/>
        <v>163</v>
      </c>
      <c r="V329" s="21"/>
      <c r="W329" s="53">
        <f>('Data Sheet'!BD328/'Data Sheet'!AZ328)^(1/5)-1</f>
        <v>-2.6859010163741148E-3</v>
      </c>
      <c r="X329" s="54">
        <f t="shared" si="66"/>
        <v>310</v>
      </c>
      <c r="Y329" s="20"/>
      <c r="Z329" s="47">
        <f>AVERAGE('Data Sheet'!BK328:BO328)</f>
        <v>2187.9294310619562</v>
      </c>
      <c r="AA329" s="48">
        <f t="shared" si="67"/>
        <v>135</v>
      </c>
      <c r="AB329" s="5"/>
      <c r="AC329" s="53">
        <f>('Data Sheet'!BZ328/'Data Sheet'!BV328)^(1/5)-1</f>
        <v>3.0633797973862009E-2</v>
      </c>
      <c r="AD329" s="54">
        <f t="shared" si="68"/>
        <v>62</v>
      </c>
      <c r="AE329" s="64"/>
      <c r="AF329" s="47">
        <f>'Data Sheet'!BZ328</f>
        <v>46151</v>
      </c>
      <c r="AG329" s="48">
        <f t="shared" si="69"/>
        <v>204</v>
      </c>
      <c r="AH329" s="9"/>
      <c r="AI329" s="68">
        <f>AVERAGE('Helper Sheet'!C327:L327)</f>
        <v>18.679999999999996</v>
      </c>
      <c r="AJ329" s="9">
        <f t="shared" si="70"/>
        <v>189</v>
      </c>
      <c r="AK329" s="71">
        <f t="shared" si="71"/>
        <v>181</v>
      </c>
      <c r="AL329" s="7"/>
      <c r="AN329" s="7"/>
      <c r="AO329" s="7"/>
      <c r="AP329" s="13"/>
    </row>
    <row r="330" spans="2:42" x14ac:dyDescent="0.25">
      <c r="B330" t="s">
        <v>350</v>
      </c>
      <c r="C330" s="9" t="s">
        <v>454</v>
      </c>
      <c r="E330" s="47">
        <f>AVERAGE('Data Sheet'!O329:S329)</f>
        <v>300636677.60000002</v>
      </c>
      <c r="F330" s="48">
        <f t="shared" si="60"/>
        <v>288</v>
      </c>
      <c r="G330" s="5"/>
      <c r="H330" s="53">
        <f>('Data Sheet'!S329/'Data Sheet'!O329)^(1/5)-1</f>
        <v>5.6092376130328914E-2</v>
      </c>
      <c r="I330" s="54">
        <f t="shared" si="61"/>
        <v>226</v>
      </c>
      <c r="J330" s="20"/>
      <c r="K330" s="53">
        <f>('Data Sheet'!N329/'Data Sheet'!E329)^(1/10)-1</f>
        <v>1.0470912928532305E-2</v>
      </c>
      <c r="L330" s="54">
        <f t="shared" si="62"/>
        <v>288</v>
      </c>
      <c r="M330" s="20"/>
      <c r="N330" s="53">
        <f>('Data Sheet'!AI329/'Data Sheet'!AE329)^(1/5)-1</f>
        <v>4.2461845797409747E-2</v>
      </c>
      <c r="O330" s="58">
        <f t="shared" si="63"/>
        <v>287</v>
      </c>
      <c r="P330" s="8"/>
      <c r="Q330" s="53">
        <f>('Data Sheet'!AT329/'Data Sheet'!AP329)^(1/5)-1</f>
        <v>-5.6628553258419867E-4</v>
      </c>
      <c r="R330" s="54">
        <f t="shared" si="64"/>
        <v>118</v>
      </c>
      <c r="S330" s="20"/>
      <c r="T330" s="62">
        <f>AVERAGE('Data Sheet'!AZ329:BD329)</f>
        <v>145315.4</v>
      </c>
      <c r="U330" s="66">
        <f t="shared" si="65"/>
        <v>278</v>
      </c>
      <c r="V330" s="21"/>
      <c r="W330" s="53">
        <f>('Data Sheet'!BD329/'Data Sheet'!AZ329)^(1/5)-1</f>
        <v>5.4950260018891139E-3</v>
      </c>
      <c r="X330" s="54">
        <f t="shared" si="66"/>
        <v>142</v>
      </c>
      <c r="Y330" s="20"/>
      <c r="Z330" s="47">
        <f>AVERAGE('Data Sheet'!BK329:BO329)</f>
        <v>1638.1440489438805</v>
      </c>
      <c r="AA330" s="48">
        <f t="shared" si="67"/>
        <v>224</v>
      </c>
      <c r="AB330" s="5"/>
      <c r="AC330" s="53">
        <f>('Data Sheet'!BZ329/'Data Sheet'!BV329)^(1/5)-1</f>
        <v>2.5495442855849593E-2</v>
      </c>
      <c r="AD330" s="54">
        <f t="shared" si="68"/>
        <v>178</v>
      </c>
      <c r="AE330" s="64"/>
      <c r="AF330" s="47">
        <f>'Data Sheet'!BZ329</f>
        <v>37623</v>
      </c>
      <c r="AG330" s="48">
        <f t="shared" si="69"/>
        <v>341</v>
      </c>
      <c r="AH330" s="9"/>
      <c r="AI330" s="68">
        <f>AVERAGE('Helper Sheet'!C328:L328)</f>
        <v>22.21</v>
      </c>
      <c r="AJ330" s="9">
        <f t="shared" si="70"/>
        <v>257</v>
      </c>
      <c r="AK330" s="71">
        <f t="shared" si="71"/>
        <v>249</v>
      </c>
      <c r="AL330" s="7"/>
      <c r="AN330" s="7"/>
      <c r="AO330" s="7"/>
      <c r="AP330" s="13"/>
    </row>
    <row r="331" spans="2:42" x14ac:dyDescent="0.25">
      <c r="B331" t="s">
        <v>351</v>
      </c>
      <c r="C331" s="9" t="s">
        <v>462</v>
      </c>
      <c r="E331" s="47">
        <f>AVERAGE('Data Sheet'!O330:S330)</f>
        <v>759411859.79999995</v>
      </c>
      <c r="F331" s="48">
        <f t="shared" si="60"/>
        <v>166</v>
      </c>
      <c r="G331" s="5"/>
      <c r="H331" s="53">
        <f>('Data Sheet'!S330/'Data Sheet'!O330)^(1/5)-1</f>
        <v>5.5894307821166445E-2</v>
      </c>
      <c r="I331" s="54">
        <f t="shared" si="61"/>
        <v>230</v>
      </c>
      <c r="J331" s="20"/>
      <c r="K331" s="53">
        <f>('Data Sheet'!N330/'Data Sheet'!E330)^(1/10)-1</f>
        <v>7.9251854099233521E-2</v>
      </c>
      <c r="L331" s="54">
        <f t="shared" si="62"/>
        <v>125</v>
      </c>
      <c r="M331" s="20"/>
      <c r="N331" s="53">
        <f>('Data Sheet'!AI330/'Data Sheet'!AE330)^(1/5)-1</f>
        <v>5.9792879377688513E-2</v>
      </c>
      <c r="O331" s="58">
        <f t="shared" si="63"/>
        <v>73</v>
      </c>
      <c r="P331" s="8"/>
      <c r="Q331" s="53">
        <f>('Data Sheet'!AT330/'Data Sheet'!AP330)^(1/5)-1</f>
        <v>-6.0290849502506738E-3</v>
      </c>
      <c r="R331" s="54">
        <f t="shared" si="64"/>
        <v>197</v>
      </c>
      <c r="S331" s="20"/>
      <c r="T331" s="62">
        <f>AVERAGE('Data Sheet'!AZ330:BD330)</f>
        <v>441829.2</v>
      </c>
      <c r="U331" s="66">
        <f t="shared" si="65"/>
        <v>121</v>
      </c>
      <c r="V331" s="21"/>
      <c r="W331" s="53">
        <f>('Data Sheet'!BD330/'Data Sheet'!AZ330)^(1/5)-1</f>
        <v>6.4837661575762873E-3</v>
      </c>
      <c r="X331" s="54">
        <f t="shared" si="66"/>
        <v>125</v>
      </c>
      <c r="Y331" s="20"/>
      <c r="Z331" s="47">
        <f>AVERAGE('Data Sheet'!BK330:BO330)</f>
        <v>1207.4556414716449</v>
      </c>
      <c r="AA331" s="48">
        <f t="shared" si="67"/>
        <v>315</v>
      </c>
      <c r="AB331" s="5"/>
      <c r="AC331" s="53">
        <f>('Data Sheet'!BZ330/'Data Sheet'!BV330)^(1/5)-1</f>
        <v>3.4407238341520152E-2</v>
      </c>
      <c r="AD331" s="54">
        <f t="shared" si="68"/>
        <v>30</v>
      </c>
      <c r="AE331" s="64"/>
      <c r="AF331" s="47">
        <f>'Data Sheet'!BZ330</f>
        <v>53505</v>
      </c>
      <c r="AG331" s="48">
        <f t="shared" si="69"/>
        <v>91</v>
      </c>
      <c r="AH331" s="9"/>
      <c r="AI331" s="68">
        <f>AVERAGE('Helper Sheet'!C329:L329)</f>
        <v>14.685000000000002</v>
      </c>
      <c r="AJ331" s="9">
        <f t="shared" si="70"/>
        <v>123</v>
      </c>
      <c r="AK331" s="71">
        <f t="shared" si="71"/>
        <v>118</v>
      </c>
      <c r="AL331" s="7"/>
      <c r="AN331" s="7"/>
      <c r="AO331" s="7"/>
      <c r="AP331" s="13"/>
    </row>
    <row r="332" spans="2:42" x14ac:dyDescent="0.25">
      <c r="B332" t="s">
        <v>352</v>
      </c>
      <c r="C332" s="9" t="s">
        <v>451</v>
      </c>
      <c r="E332" s="47">
        <f>AVERAGE('Data Sheet'!O331:S331)</f>
        <v>468604968.80000001</v>
      </c>
      <c r="F332" s="48">
        <f t="shared" si="60"/>
        <v>229</v>
      </c>
      <c r="G332" s="5"/>
      <c r="H332" s="53">
        <f>('Data Sheet'!S331/'Data Sheet'!O331)^(1/5)-1</f>
        <v>7.3359942155647451E-2</v>
      </c>
      <c r="I332" s="54">
        <f t="shared" si="61"/>
        <v>46</v>
      </c>
      <c r="J332" s="20"/>
      <c r="K332" s="53">
        <f>('Data Sheet'!N331/'Data Sheet'!E331)^(1/10)-1</f>
        <v>7.1772300328324823E-2</v>
      </c>
      <c r="L332" s="54">
        <f t="shared" si="62"/>
        <v>139</v>
      </c>
      <c r="M332" s="20"/>
      <c r="N332" s="53">
        <f>('Data Sheet'!AI331/'Data Sheet'!AE331)^(1/5)-1</f>
        <v>4.8328924036497023E-2</v>
      </c>
      <c r="O332" s="58">
        <f t="shared" si="63"/>
        <v>201</v>
      </c>
      <c r="P332" s="8"/>
      <c r="Q332" s="53">
        <f>('Data Sheet'!AT331/'Data Sheet'!AP331)^(1/5)-1</f>
        <v>8.3095938642607781E-3</v>
      </c>
      <c r="R332" s="54">
        <f t="shared" si="64"/>
        <v>36</v>
      </c>
      <c r="S332" s="20"/>
      <c r="T332" s="62">
        <f>AVERAGE('Data Sheet'!AZ331:BD331)</f>
        <v>153988.79999999999</v>
      </c>
      <c r="U332" s="66">
        <f t="shared" si="65"/>
        <v>260</v>
      </c>
      <c r="V332" s="21"/>
      <c r="W332" s="53">
        <f>('Data Sheet'!BD331/'Data Sheet'!AZ331)^(1/5)-1</f>
        <v>1.6395318281868576E-2</v>
      </c>
      <c r="X332" s="54">
        <f t="shared" si="66"/>
        <v>19</v>
      </c>
      <c r="Y332" s="20"/>
      <c r="Z332" s="47">
        <f>AVERAGE('Data Sheet'!BK331:BO331)</f>
        <v>1529.3122753570929</v>
      </c>
      <c r="AA332" s="48">
        <f t="shared" si="67"/>
        <v>251</v>
      </c>
      <c r="AB332" s="5"/>
      <c r="AC332" s="53">
        <f>('Data Sheet'!BZ331/'Data Sheet'!BV331)^(1/5)-1</f>
        <v>3.3427125781885003E-2</v>
      </c>
      <c r="AD332" s="54">
        <f t="shared" si="68"/>
        <v>34</v>
      </c>
      <c r="AE332" s="64"/>
      <c r="AF332" s="47">
        <f>'Data Sheet'!BZ331</f>
        <v>80818</v>
      </c>
      <c r="AG332" s="48">
        <f t="shared" si="69"/>
        <v>7</v>
      </c>
      <c r="AH332" s="9"/>
      <c r="AI332" s="68">
        <f>AVERAGE('Helper Sheet'!C330:L330)</f>
        <v>12.944999999999999</v>
      </c>
      <c r="AJ332" s="9">
        <f t="shared" si="70"/>
        <v>92</v>
      </c>
      <c r="AK332" s="71">
        <f t="shared" si="71"/>
        <v>90</v>
      </c>
      <c r="AL332" s="7"/>
      <c r="AN332" s="7"/>
      <c r="AO332" s="7"/>
      <c r="AP332" s="13"/>
    </row>
    <row r="333" spans="2:42" x14ac:dyDescent="0.25">
      <c r="B333" t="s">
        <v>353</v>
      </c>
      <c r="C333" s="9" t="s">
        <v>445</v>
      </c>
      <c r="E333" s="47">
        <f>AVERAGE('Data Sheet'!O332:S332)</f>
        <v>398453899</v>
      </c>
      <c r="F333" s="48">
        <f t="shared" si="60"/>
        <v>254</v>
      </c>
      <c r="G333" s="5"/>
      <c r="H333" s="53">
        <f>('Data Sheet'!S332/'Data Sheet'!O332)^(1/5)-1</f>
        <v>4.0725059995217805E-2</v>
      </c>
      <c r="I333" s="54">
        <f t="shared" si="61"/>
        <v>341</v>
      </c>
      <c r="J333" s="20"/>
      <c r="K333" s="53">
        <f>('Data Sheet'!N332/'Data Sheet'!E332)^(1/10)-1</f>
        <v>-0.15394477076527036</v>
      </c>
      <c r="L333" s="54">
        <f t="shared" si="62"/>
        <v>352</v>
      </c>
      <c r="M333" s="20"/>
      <c r="N333" s="53">
        <f>('Data Sheet'!AI332/'Data Sheet'!AE332)^(1/5)-1</f>
        <v>2.499298596870414E-2</v>
      </c>
      <c r="O333" s="58">
        <f t="shared" si="63"/>
        <v>351</v>
      </c>
      <c r="P333" s="8"/>
      <c r="Q333" s="53">
        <f>('Data Sheet'!AT332/'Data Sheet'!AP332)^(1/5)-1</f>
        <v>-1.2467000926266736E-2</v>
      </c>
      <c r="R333" s="54">
        <f t="shared" si="64"/>
        <v>282</v>
      </c>
      <c r="S333" s="20"/>
      <c r="T333" s="62">
        <f>AVERAGE('Data Sheet'!AZ332:BD332)</f>
        <v>99673.600000000006</v>
      </c>
      <c r="U333" s="66">
        <f t="shared" si="65"/>
        <v>333</v>
      </c>
      <c r="V333" s="21"/>
      <c r="W333" s="53">
        <f>('Data Sheet'!BD332/'Data Sheet'!AZ332)^(1/5)-1</f>
        <v>1.8658551830608161E-4</v>
      </c>
      <c r="X333" s="54">
        <f t="shared" si="66"/>
        <v>251</v>
      </c>
      <c r="Y333" s="20"/>
      <c r="Z333" s="47">
        <f>AVERAGE('Data Sheet'!BK332:BO332)</f>
        <v>2975.8635527246543</v>
      </c>
      <c r="AA333" s="48">
        <f t="shared" si="67"/>
        <v>52</v>
      </c>
      <c r="AB333" s="5"/>
      <c r="AC333" s="53">
        <f>('Data Sheet'!BZ332/'Data Sheet'!BV332)^(1/5)-1</f>
        <v>1.699569230749054E-2</v>
      </c>
      <c r="AD333" s="54">
        <f t="shared" si="68"/>
        <v>328</v>
      </c>
      <c r="AE333" s="64"/>
      <c r="AF333" s="47">
        <f>'Data Sheet'!BZ332</f>
        <v>48681</v>
      </c>
      <c r="AG333" s="48">
        <f t="shared" si="69"/>
        <v>157</v>
      </c>
      <c r="AH333" s="9"/>
      <c r="AI333" s="68">
        <f>AVERAGE('Helper Sheet'!C331:L331)</f>
        <v>27.625000000000007</v>
      </c>
      <c r="AJ333" s="9">
        <f t="shared" si="70"/>
        <v>324</v>
      </c>
      <c r="AK333" s="71">
        <f t="shared" si="71"/>
        <v>314</v>
      </c>
      <c r="AL333" s="7"/>
      <c r="AN333" s="7"/>
      <c r="AO333" s="7"/>
      <c r="AP333" s="13"/>
    </row>
    <row r="334" spans="2:42" x14ac:dyDescent="0.25">
      <c r="B334" t="s">
        <v>354</v>
      </c>
      <c r="C334" s="9" t="s">
        <v>502</v>
      </c>
      <c r="E334" s="47">
        <f>AVERAGE('Data Sheet'!O333:S333)</f>
        <v>169569040</v>
      </c>
      <c r="F334" s="48">
        <f t="shared" si="60"/>
        <v>334</v>
      </c>
      <c r="G334" s="5"/>
      <c r="H334" s="53">
        <f>('Data Sheet'!S333/'Data Sheet'!O333)^(1/5)-1</f>
        <v>4.9521850608695628E-2</v>
      </c>
      <c r="I334" s="54">
        <f t="shared" si="61"/>
        <v>301</v>
      </c>
      <c r="J334" s="20"/>
      <c r="K334" s="53">
        <f>('Data Sheet'!N333/'Data Sheet'!E333)^(1/10)-1</f>
        <v>4.5199022506829278E-2</v>
      </c>
      <c r="L334" s="54">
        <f t="shared" si="62"/>
        <v>206</v>
      </c>
      <c r="M334" s="20"/>
      <c r="N334" s="53">
        <f>('Data Sheet'!AI333/'Data Sheet'!AE333)^(1/5)-1</f>
        <v>4.2164255527961769E-2</v>
      </c>
      <c r="O334" s="58">
        <f t="shared" si="63"/>
        <v>290</v>
      </c>
      <c r="P334" s="8"/>
      <c r="Q334" s="53">
        <f>('Data Sheet'!AT333/'Data Sheet'!AP333)^(1/5)-1</f>
        <v>-9.4741655410770509E-3</v>
      </c>
      <c r="R334" s="54">
        <f t="shared" si="64"/>
        <v>248</v>
      </c>
      <c r="S334" s="20"/>
      <c r="T334" s="62">
        <f>AVERAGE('Data Sheet'!AZ333:BD333)</f>
        <v>151906</v>
      </c>
      <c r="U334" s="66">
        <f t="shared" si="65"/>
        <v>263</v>
      </c>
      <c r="V334" s="21"/>
      <c r="W334" s="53">
        <f>('Data Sheet'!BD333/'Data Sheet'!AZ333)^(1/5)-1</f>
        <v>-6.7944815248204282E-3</v>
      </c>
      <c r="X334" s="54">
        <f t="shared" si="66"/>
        <v>344</v>
      </c>
      <c r="Y334" s="20"/>
      <c r="Z334" s="47">
        <f>AVERAGE('Data Sheet'!BK333:BO333)</f>
        <v>940.43164635566188</v>
      </c>
      <c r="AA334" s="48">
        <f t="shared" si="67"/>
        <v>335</v>
      </c>
      <c r="AB334" s="5"/>
      <c r="AC334" s="53">
        <f>('Data Sheet'!BZ333/'Data Sheet'!BV333)^(1/5)-1</f>
        <v>2.2385037691553977E-2</v>
      </c>
      <c r="AD334" s="54">
        <f t="shared" si="68"/>
        <v>262</v>
      </c>
      <c r="AE334" s="64"/>
      <c r="AF334" s="47">
        <f>'Data Sheet'!BZ333</f>
        <v>41237</v>
      </c>
      <c r="AG334" s="48">
        <f t="shared" si="69"/>
        <v>295</v>
      </c>
      <c r="AH334" s="9"/>
      <c r="AI334" s="68">
        <f>AVERAGE('Helper Sheet'!C332:L332)</f>
        <v>29.315000000000005</v>
      </c>
      <c r="AJ334" s="9">
        <f t="shared" si="70"/>
        <v>337</v>
      </c>
      <c r="AK334" s="71">
        <f t="shared" si="71"/>
        <v>327</v>
      </c>
      <c r="AL334" s="7"/>
      <c r="AN334" s="7"/>
      <c r="AO334" s="7"/>
      <c r="AP334" s="13"/>
    </row>
    <row r="335" spans="2:42" x14ac:dyDescent="0.25">
      <c r="B335" t="s">
        <v>355</v>
      </c>
      <c r="C335" s="9" t="s">
        <v>567</v>
      </c>
      <c r="E335" s="47">
        <f>AVERAGE('Data Sheet'!O334:S334)</f>
        <v>4747744105</v>
      </c>
      <c r="F335" s="48">
        <f t="shared" si="60"/>
        <v>38</v>
      </c>
      <c r="G335" s="5"/>
      <c r="H335" s="53">
        <f>('Data Sheet'!S334/'Data Sheet'!O334)^(1/5)-1</f>
        <v>5.5847665896515686E-2</v>
      </c>
      <c r="I335" s="54">
        <f t="shared" si="61"/>
        <v>231</v>
      </c>
      <c r="J335" s="20"/>
      <c r="K335" s="53">
        <f>('Data Sheet'!N334/'Data Sheet'!E334)^(1/10)-1</f>
        <v>4.5228300172496239E-2</v>
      </c>
      <c r="L335" s="54">
        <f t="shared" si="62"/>
        <v>205</v>
      </c>
      <c r="M335" s="20"/>
      <c r="N335" s="53">
        <f>('Data Sheet'!AI334/'Data Sheet'!AE334)^(1/5)-1</f>
        <v>4.4471035022254357E-2</v>
      </c>
      <c r="O335" s="58">
        <f t="shared" si="63"/>
        <v>262</v>
      </c>
      <c r="P335" s="8"/>
      <c r="Q335" s="53">
        <f>('Data Sheet'!AT334/'Data Sheet'!AP334)^(1/5)-1</f>
        <v>-2.9714756654273256E-3</v>
      </c>
      <c r="R335" s="54">
        <f t="shared" si="64"/>
        <v>156</v>
      </c>
      <c r="S335" s="20"/>
      <c r="T335" s="62">
        <f>AVERAGE('Data Sheet'!AZ334:BD334)</f>
        <v>1761728.6</v>
      </c>
      <c r="U335" s="66">
        <f t="shared" si="65"/>
        <v>37</v>
      </c>
      <c r="V335" s="21"/>
      <c r="W335" s="53">
        <f>('Data Sheet'!BD334/'Data Sheet'!AZ334)^(1/5)-1</f>
        <v>1.4262864707672573E-3</v>
      </c>
      <c r="X335" s="54">
        <f t="shared" si="66"/>
        <v>230</v>
      </c>
      <c r="Y335" s="20"/>
      <c r="Z335" s="47">
        <f>AVERAGE('Data Sheet'!BK334:BO334)</f>
        <v>2331.4942358516491</v>
      </c>
      <c r="AA335" s="48">
        <f t="shared" si="67"/>
        <v>108</v>
      </c>
      <c r="AB335" s="5"/>
      <c r="AC335" s="53">
        <f>('Data Sheet'!BZ334/'Data Sheet'!BV334)^(1/5)-1</f>
        <v>2.2750156107873787E-2</v>
      </c>
      <c r="AD335" s="54">
        <f t="shared" si="68"/>
        <v>257</v>
      </c>
      <c r="AE335" s="64"/>
      <c r="AF335" s="47">
        <f>'Data Sheet'!BZ334</f>
        <v>52011</v>
      </c>
      <c r="AG335" s="48">
        <f t="shared" si="69"/>
        <v>111</v>
      </c>
      <c r="AH335" s="9"/>
      <c r="AI335" s="68">
        <f>AVERAGE('Helper Sheet'!C333:L333)</f>
        <v>14.120000000000001</v>
      </c>
      <c r="AJ335" s="9">
        <f t="shared" si="70"/>
        <v>111</v>
      </c>
      <c r="AK335" s="71">
        <f t="shared" si="71"/>
        <v>107</v>
      </c>
      <c r="AL335" s="7"/>
      <c r="AN335" s="7"/>
      <c r="AO335" s="7"/>
      <c r="AP335" s="13"/>
    </row>
    <row r="336" spans="2:42" x14ac:dyDescent="0.25">
      <c r="B336" t="s">
        <v>356</v>
      </c>
      <c r="C336" s="9" t="s">
        <v>462</v>
      </c>
      <c r="E336" s="47">
        <f>AVERAGE('Data Sheet'!O335:S335)</f>
        <v>1012907643.2</v>
      </c>
      <c r="F336" s="48">
        <f t="shared" si="60"/>
        <v>133</v>
      </c>
      <c r="G336" s="5"/>
      <c r="H336" s="53">
        <f>('Data Sheet'!S335/'Data Sheet'!O335)^(1/5)-1</f>
        <v>5.6638265387344289E-2</v>
      </c>
      <c r="I336" s="54">
        <f t="shared" si="61"/>
        <v>222</v>
      </c>
      <c r="J336" s="20"/>
      <c r="K336" s="53">
        <f>('Data Sheet'!N335/'Data Sheet'!E335)^(1/10)-1</f>
        <v>0.10645070420357494</v>
      </c>
      <c r="L336" s="54">
        <f t="shared" si="62"/>
        <v>66</v>
      </c>
      <c r="M336" s="20"/>
      <c r="N336" s="53">
        <f>('Data Sheet'!AI335/'Data Sheet'!AE335)^(1/5)-1</f>
        <v>5.764326990332691E-2</v>
      </c>
      <c r="O336" s="58">
        <f t="shared" si="63"/>
        <v>89</v>
      </c>
      <c r="P336" s="8"/>
      <c r="Q336" s="53">
        <f>('Data Sheet'!AT335/'Data Sheet'!AP335)^(1/5)-1</f>
        <v>-2.4580428758247397E-4</v>
      </c>
      <c r="R336" s="54">
        <f t="shared" si="64"/>
        <v>110</v>
      </c>
      <c r="S336" s="20"/>
      <c r="T336" s="62">
        <f>AVERAGE('Data Sheet'!AZ335:BD335)</f>
        <v>461897.6</v>
      </c>
      <c r="U336" s="66">
        <f t="shared" si="65"/>
        <v>114</v>
      </c>
      <c r="V336" s="21"/>
      <c r="W336" s="53">
        <f>('Data Sheet'!BD335/'Data Sheet'!AZ335)^(1/5)-1</f>
        <v>3.9213434444069772E-3</v>
      </c>
      <c r="X336" s="54">
        <f t="shared" si="66"/>
        <v>168</v>
      </c>
      <c r="Y336" s="20"/>
      <c r="Z336" s="47">
        <f>AVERAGE('Data Sheet'!BK335:BO335)</f>
        <v>1135.1891481804882</v>
      </c>
      <c r="AA336" s="48">
        <f t="shared" si="67"/>
        <v>322</v>
      </c>
      <c r="AB336" s="5"/>
      <c r="AC336" s="53">
        <f>('Data Sheet'!BZ335/'Data Sheet'!BV335)^(1/5)-1</f>
        <v>2.8659026680247113E-2</v>
      </c>
      <c r="AD336" s="54">
        <f t="shared" si="68"/>
        <v>104</v>
      </c>
      <c r="AE336" s="64"/>
      <c r="AF336" s="47">
        <f>'Data Sheet'!BZ335</f>
        <v>42845</v>
      </c>
      <c r="AG336" s="48">
        <f t="shared" si="69"/>
        <v>266</v>
      </c>
      <c r="AH336" s="9"/>
      <c r="AI336" s="68">
        <f>AVERAGE('Helper Sheet'!C334:L334)</f>
        <v>14.63</v>
      </c>
      <c r="AJ336" s="9">
        <f t="shared" si="70"/>
        <v>121</v>
      </c>
      <c r="AK336" s="71">
        <f t="shared" si="71"/>
        <v>116</v>
      </c>
      <c r="AL336" s="7"/>
      <c r="AN336" s="7"/>
      <c r="AO336" s="7"/>
      <c r="AP336" s="13"/>
    </row>
    <row r="337" spans="2:42" x14ac:dyDescent="0.25">
      <c r="B337" t="s">
        <v>357</v>
      </c>
      <c r="C337" s="9" t="s">
        <v>445</v>
      </c>
      <c r="E337" s="47">
        <f>AVERAGE('Data Sheet'!O336:S336)</f>
        <v>1197649120.2</v>
      </c>
      <c r="F337" s="48">
        <f t="shared" si="60"/>
        <v>120</v>
      </c>
      <c r="G337" s="5"/>
      <c r="H337" s="53">
        <f>('Data Sheet'!S336/'Data Sheet'!O336)^(1/5)-1</f>
        <v>5.0930333586379994E-2</v>
      </c>
      <c r="I337" s="54">
        <f t="shared" si="61"/>
        <v>289</v>
      </c>
      <c r="J337" s="20"/>
      <c r="K337" s="53">
        <f>('Data Sheet'!N336/'Data Sheet'!E336)^(1/10)-1</f>
        <v>6.2785256169266779E-2</v>
      </c>
      <c r="L337" s="54">
        <f t="shared" si="62"/>
        <v>159</v>
      </c>
      <c r="M337" s="20"/>
      <c r="N337" s="53">
        <f>('Data Sheet'!AI336/'Data Sheet'!AE336)^(1/5)-1</f>
        <v>2.9910985269326229E-2</v>
      </c>
      <c r="O337" s="58">
        <f t="shared" si="63"/>
        <v>350</v>
      </c>
      <c r="P337" s="8"/>
      <c r="Q337" s="53">
        <f>('Data Sheet'!AT336/'Data Sheet'!AP336)^(1/5)-1</f>
        <v>4.1866910994732276E-3</v>
      </c>
      <c r="R337" s="54">
        <f t="shared" si="64"/>
        <v>69</v>
      </c>
      <c r="S337" s="20"/>
      <c r="T337" s="62">
        <f>AVERAGE('Data Sheet'!AZ336:BD336)</f>
        <v>268361.40000000002</v>
      </c>
      <c r="U337" s="66">
        <f t="shared" si="65"/>
        <v>177</v>
      </c>
      <c r="V337" s="21"/>
      <c r="W337" s="53">
        <f>('Data Sheet'!BD336/'Data Sheet'!AZ336)^(1/5)-1</f>
        <v>8.4304725211676868E-3</v>
      </c>
      <c r="X337" s="54">
        <f t="shared" si="66"/>
        <v>87</v>
      </c>
      <c r="Y337" s="20"/>
      <c r="Z337" s="47">
        <f>AVERAGE('Data Sheet'!BK336:BO336)</f>
        <v>2448.2550803706899</v>
      </c>
      <c r="AA337" s="48">
        <f t="shared" si="67"/>
        <v>91</v>
      </c>
      <c r="AB337" s="5"/>
      <c r="AC337" s="53">
        <f>('Data Sheet'!BZ336/'Data Sheet'!BV336)^(1/5)-1</f>
        <v>2.2961238067128908E-2</v>
      </c>
      <c r="AD337" s="54">
        <f t="shared" si="68"/>
        <v>254</v>
      </c>
      <c r="AE337" s="64"/>
      <c r="AF337" s="47">
        <f>'Data Sheet'!BZ336</f>
        <v>41723</v>
      </c>
      <c r="AG337" s="48">
        <f t="shared" si="69"/>
        <v>285</v>
      </c>
      <c r="AH337" s="9"/>
      <c r="AI337" s="68">
        <f>AVERAGE('Helper Sheet'!C335:L335)</f>
        <v>15.254999999999999</v>
      </c>
      <c r="AJ337" s="9">
        <f t="shared" si="70"/>
        <v>136</v>
      </c>
      <c r="AK337" s="71">
        <f t="shared" si="71"/>
        <v>131</v>
      </c>
      <c r="AL337" s="7"/>
      <c r="AN337" s="7"/>
      <c r="AO337" s="7"/>
      <c r="AP337" s="13"/>
    </row>
    <row r="338" spans="2:42" x14ac:dyDescent="0.25">
      <c r="B338" t="s">
        <v>358</v>
      </c>
      <c r="C338" s="9" t="s">
        <v>454</v>
      </c>
      <c r="E338" s="47">
        <f>AVERAGE('Data Sheet'!O337:S337)</f>
        <v>403638483.60000002</v>
      </c>
      <c r="F338" s="48">
        <f t="shared" si="60"/>
        <v>250</v>
      </c>
      <c r="G338" s="5"/>
      <c r="H338" s="53">
        <f>('Data Sheet'!S337/'Data Sheet'!O337)^(1/5)-1</f>
        <v>5.8786398184534239E-2</v>
      </c>
      <c r="I338" s="54">
        <f t="shared" si="61"/>
        <v>198</v>
      </c>
      <c r="J338" s="20"/>
      <c r="K338" s="53">
        <f>('Data Sheet'!N337/'Data Sheet'!E337)^(1/10)-1</f>
        <v>6.0731192620263386E-2</v>
      </c>
      <c r="L338" s="54">
        <f t="shared" si="62"/>
        <v>168</v>
      </c>
      <c r="M338" s="20"/>
      <c r="N338" s="53">
        <f>('Data Sheet'!AI337/'Data Sheet'!AE337)^(1/5)-1</f>
        <v>4.647244756191049E-2</v>
      </c>
      <c r="O338" s="58">
        <f t="shared" si="63"/>
        <v>235</v>
      </c>
      <c r="P338" s="8"/>
      <c r="Q338" s="53">
        <f>('Data Sheet'!AT337/'Data Sheet'!AP337)^(1/5)-1</f>
        <v>3.6225403933687339E-3</v>
      </c>
      <c r="R338" s="54">
        <f t="shared" si="64"/>
        <v>73</v>
      </c>
      <c r="S338" s="20"/>
      <c r="T338" s="62">
        <f>AVERAGE('Data Sheet'!AZ337:BD337)</f>
        <v>180651.6</v>
      </c>
      <c r="U338" s="66">
        <f t="shared" si="65"/>
        <v>227</v>
      </c>
      <c r="V338" s="21"/>
      <c r="W338" s="53">
        <f>('Data Sheet'!BD337/'Data Sheet'!AZ337)^(1/5)-1</f>
        <v>1.0134370815137572E-2</v>
      </c>
      <c r="X338" s="54">
        <f t="shared" si="66"/>
        <v>73</v>
      </c>
      <c r="Y338" s="20"/>
      <c r="Z338" s="47">
        <f>AVERAGE('Data Sheet'!BK337:BO337)</f>
        <v>1197.01194389693</v>
      </c>
      <c r="AA338" s="48">
        <f t="shared" si="67"/>
        <v>317</v>
      </c>
      <c r="AB338" s="5"/>
      <c r="AC338" s="53">
        <f>('Data Sheet'!BZ337/'Data Sheet'!BV337)^(1/5)-1</f>
        <v>2.0888935066112335E-2</v>
      </c>
      <c r="AD338" s="54">
        <f t="shared" si="68"/>
        <v>292</v>
      </c>
      <c r="AE338" s="64"/>
      <c r="AF338" s="47">
        <f>'Data Sheet'!BZ337</f>
        <v>43358</v>
      </c>
      <c r="AG338" s="48">
        <f t="shared" si="69"/>
        <v>253</v>
      </c>
      <c r="AH338" s="9"/>
      <c r="AI338" s="68">
        <f>AVERAGE('Helper Sheet'!C336:L336)</f>
        <v>18.160000000000004</v>
      </c>
      <c r="AJ338" s="9">
        <f t="shared" si="70"/>
        <v>184</v>
      </c>
      <c r="AK338" s="71">
        <f t="shared" si="71"/>
        <v>176</v>
      </c>
      <c r="AL338" s="7"/>
      <c r="AN338" s="7"/>
      <c r="AO338" s="7"/>
      <c r="AP338" s="13"/>
    </row>
    <row r="339" spans="2:42" x14ac:dyDescent="0.25">
      <c r="B339" t="s">
        <v>360</v>
      </c>
      <c r="C339" s="9" t="s">
        <v>568</v>
      </c>
      <c r="E339" s="47">
        <f>AVERAGE('Data Sheet'!O338:S338)</f>
        <v>13478481460.4</v>
      </c>
      <c r="F339" s="48">
        <f t="shared" si="60"/>
        <v>10</v>
      </c>
      <c r="G339" s="5"/>
      <c r="H339" s="53">
        <f>('Data Sheet'!S338/'Data Sheet'!O338)^(1/5)-1</f>
        <v>6.092860928969368E-2</v>
      </c>
      <c r="I339" s="54">
        <f t="shared" si="61"/>
        <v>175</v>
      </c>
      <c r="J339" s="20"/>
      <c r="K339" s="53">
        <f>('Data Sheet'!N338/'Data Sheet'!E338)^(1/10)-1</f>
        <v>2.3538186982634324E-2</v>
      </c>
      <c r="L339" s="54">
        <f t="shared" si="62"/>
        <v>262</v>
      </c>
      <c r="M339" s="20"/>
      <c r="N339" s="53">
        <f>('Data Sheet'!AI338/'Data Sheet'!AE338)^(1/5)-1</f>
        <v>6.4024991349633131E-2</v>
      </c>
      <c r="O339" s="58">
        <f t="shared" si="63"/>
        <v>50</v>
      </c>
      <c r="P339" s="8"/>
      <c r="Q339" s="53">
        <f>('Data Sheet'!AT338/'Data Sheet'!AP338)^(1/5)-1</f>
        <v>3.951334506921822E-2</v>
      </c>
      <c r="R339" s="54">
        <f t="shared" si="64"/>
        <v>1</v>
      </c>
      <c r="S339" s="20"/>
      <c r="T339" s="62">
        <f>AVERAGE('Data Sheet'!AZ338:BD338)</f>
        <v>6196584</v>
      </c>
      <c r="U339" s="66">
        <f t="shared" si="65"/>
        <v>6</v>
      </c>
      <c r="V339" s="21"/>
      <c r="W339" s="53">
        <f>('Data Sheet'!BD338/'Data Sheet'!AZ338)^(1/5)-1</f>
        <v>6.0484282185842009E-3</v>
      </c>
      <c r="X339" s="54">
        <f t="shared" si="66"/>
        <v>133</v>
      </c>
      <c r="Y339" s="20"/>
      <c r="Z339" s="47">
        <f>AVERAGE('Data Sheet'!BK338:BO338)</f>
        <v>2248.3347379409115</v>
      </c>
      <c r="AA339" s="48">
        <f t="shared" si="67"/>
        <v>121</v>
      </c>
      <c r="AB339" s="5"/>
      <c r="AC339" s="53">
        <f>('Data Sheet'!BZ338/'Data Sheet'!BV338)^(1/5)-1</f>
        <v>2.4329374892515521E-2</v>
      </c>
      <c r="AD339" s="54">
        <f t="shared" si="68"/>
        <v>218</v>
      </c>
      <c r="AE339" s="64"/>
      <c r="AF339" s="47">
        <f>'Data Sheet'!BZ338</f>
        <v>74385</v>
      </c>
      <c r="AG339" s="48">
        <f t="shared" si="69"/>
        <v>13</v>
      </c>
      <c r="AH339" s="9"/>
      <c r="AI339" s="68">
        <f>AVERAGE('Helper Sheet'!C337:L337)</f>
        <v>7.1400000000000006</v>
      </c>
      <c r="AJ339" s="9">
        <f t="shared" si="70"/>
        <v>28</v>
      </c>
      <c r="AK339" s="71">
        <f t="shared" si="71"/>
        <v>27</v>
      </c>
      <c r="AL339" s="7"/>
      <c r="AN339" s="7"/>
      <c r="AO339" s="7"/>
      <c r="AP339" s="13"/>
    </row>
    <row r="340" spans="2:42" x14ac:dyDescent="0.25">
      <c r="B340" t="s">
        <v>361</v>
      </c>
      <c r="C340" s="9" t="s">
        <v>499</v>
      </c>
      <c r="E340" s="47">
        <f>AVERAGE('Data Sheet'!O339:S339)</f>
        <v>449878818.80000001</v>
      </c>
      <c r="F340" s="48">
        <f t="shared" si="60"/>
        <v>235</v>
      </c>
      <c r="G340" s="5"/>
      <c r="H340" s="53">
        <f>('Data Sheet'!S339/'Data Sheet'!O339)^(1/5)-1</f>
        <v>5.7775851593494743E-2</v>
      </c>
      <c r="I340" s="54">
        <f t="shared" si="61"/>
        <v>215</v>
      </c>
      <c r="J340" s="20"/>
      <c r="K340" s="53">
        <f>('Data Sheet'!N339/'Data Sheet'!E339)^(1/10)-1</f>
        <v>7.7276610934371437E-2</v>
      </c>
      <c r="L340" s="54">
        <f t="shared" si="62"/>
        <v>130</v>
      </c>
      <c r="M340" s="20"/>
      <c r="N340" s="53">
        <f>('Data Sheet'!AI339/'Data Sheet'!AE339)^(1/5)-1</f>
        <v>4.5750628505621727E-2</v>
      </c>
      <c r="O340" s="58">
        <f t="shared" si="63"/>
        <v>246</v>
      </c>
      <c r="P340" s="8"/>
      <c r="Q340" s="53">
        <f>('Data Sheet'!AT339/'Data Sheet'!AP339)^(1/5)-1</f>
        <v>-8.8426404032410089E-3</v>
      </c>
      <c r="R340" s="54">
        <f t="shared" si="64"/>
        <v>238</v>
      </c>
      <c r="S340" s="20"/>
      <c r="T340" s="62">
        <f>AVERAGE('Data Sheet'!AZ339:BD339)</f>
        <v>169555.8</v>
      </c>
      <c r="U340" s="66">
        <f t="shared" si="65"/>
        <v>243</v>
      </c>
      <c r="V340" s="21"/>
      <c r="W340" s="53">
        <f>('Data Sheet'!BD339/'Data Sheet'!AZ339)^(1/5)-1</f>
        <v>-2.742508353973383E-3</v>
      </c>
      <c r="X340" s="54">
        <f t="shared" si="66"/>
        <v>312</v>
      </c>
      <c r="Y340" s="20"/>
      <c r="Z340" s="47">
        <f>AVERAGE('Data Sheet'!BK339:BO339)</f>
        <v>1779.1382737289794</v>
      </c>
      <c r="AA340" s="48">
        <f t="shared" si="67"/>
        <v>192</v>
      </c>
      <c r="AB340" s="5"/>
      <c r="AC340" s="53">
        <f>('Data Sheet'!BZ339/'Data Sheet'!BV339)^(1/5)-1</f>
        <v>2.6230729080943371E-2</v>
      </c>
      <c r="AD340" s="54">
        <f t="shared" si="68"/>
        <v>158</v>
      </c>
      <c r="AE340" s="64"/>
      <c r="AF340" s="47">
        <f>'Data Sheet'!BZ339</f>
        <v>47623</v>
      </c>
      <c r="AG340" s="48">
        <f t="shared" si="69"/>
        <v>177</v>
      </c>
      <c r="AH340" s="9"/>
      <c r="AI340" s="68">
        <f>AVERAGE('Helper Sheet'!C338:L338)</f>
        <v>23.785</v>
      </c>
      <c r="AJ340" s="9">
        <f t="shared" si="70"/>
        <v>283</v>
      </c>
      <c r="AK340" s="71">
        <f t="shared" si="71"/>
        <v>274</v>
      </c>
      <c r="AL340" s="7"/>
      <c r="AN340" s="7"/>
      <c r="AO340" s="7"/>
      <c r="AP340" s="13"/>
    </row>
    <row r="341" spans="2:42" x14ac:dyDescent="0.25">
      <c r="B341" t="s">
        <v>362</v>
      </c>
      <c r="C341" s="9" t="s">
        <v>501</v>
      </c>
      <c r="E341" s="47">
        <f>AVERAGE('Data Sheet'!O340:S340)</f>
        <v>313982810.80000001</v>
      </c>
      <c r="F341" s="48">
        <f t="shared" si="60"/>
        <v>284</v>
      </c>
      <c r="G341" s="5"/>
      <c r="H341" s="53">
        <f>('Data Sheet'!S340/'Data Sheet'!O340)^(1/5)-1</f>
        <v>5.1225312166731651E-2</v>
      </c>
      <c r="I341" s="54">
        <f t="shared" si="61"/>
        <v>285</v>
      </c>
      <c r="J341" s="20"/>
      <c r="K341" s="53">
        <f>('Data Sheet'!N340/'Data Sheet'!E340)^(1/10)-1</f>
        <v>1.4841419214347784E-2</v>
      </c>
      <c r="L341" s="54">
        <f t="shared" si="62"/>
        <v>279</v>
      </c>
      <c r="M341" s="20"/>
      <c r="N341" s="53">
        <f>('Data Sheet'!AI340/'Data Sheet'!AE340)^(1/5)-1</f>
        <v>4.9284679811279375E-2</v>
      </c>
      <c r="O341" s="58">
        <f t="shared" si="63"/>
        <v>188</v>
      </c>
      <c r="P341" s="8"/>
      <c r="Q341" s="53">
        <f>('Data Sheet'!AT340/'Data Sheet'!AP340)^(1/5)-1</f>
        <v>-7.0157754264165151E-3</v>
      </c>
      <c r="R341" s="54">
        <f t="shared" si="64"/>
        <v>211</v>
      </c>
      <c r="S341" s="20"/>
      <c r="T341" s="62">
        <f>AVERAGE('Data Sheet'!AZ340:BD340)</f>
        <v>163139.6</v>
      </c>
      <c r="U341" s="66">
        <f t="shared" si="65"/>
        <v>251</v>
      </c>
      <c r="V341" s="21"/>
      <c r="W341" s="53">
        <f>('Data Sheet'!BD340/'Data Sheet'!AZ340)^(1/5)-1</f>
        <v>1.274333375127501E-4</v>
      </c>
      <c r="X341" s="54">
        <f t="shared" si="66"/>
        <v>253</v>
      </c>
      <c r="Y341" s="20"/>
      <c r="Z341" s="47">
        <f>AVERAGE('Data Sheet'!BK340:BO340)</f>
        <v>1166.5058371130572</v>
      </c>
      <c r="AA341" s="48">
        <f t="shared" si="67"/>
        <v>318</v>
      </c>
      <c r="AB341" s="5"/>
      <c r="AC341" s="53">
        <f>('Data Sheet'!BZ340/'Data Sheet'!BV340)^(1/5)-1</f>
        <v>2.7947636516451491E-2</v>
      </c>
      <c r="AD341" s="54">
        <f t="shared" si="68"/>
        <v>118</v>
      </c>
      <c r="AE341" s="64"/>
      <c r="AF341" s="47">
        <f>'Data Sheet'!BZ340</f>
        <v>51295</v>
      </c>
      <c r="AG341" s="48">
        <f t="shared" si="69"/>
        <v>118</v>
      </c>
      <c r="AH341" s="9"/>
      <c r="AI341" s="68">
        <f>AVERAGE('Helper Sheet'!C339:L339)</f>
        <v>24.035000000000004</v>
      </c>
      <c r="AJ341" s="9">
        <f t="shared" si="70"/>
        <v>290</v>
      </c>
      <c r="AK341" s="71">
        <f t="shared" si="71"/>
        <v>281</v>
      </c>
      <c r="AL341" s="7"/>
      <c r="AN341" s="7"/>
      <c r="AO341" s="7"/>
      <c r="AP341" s="13"/>
    </row>
    <row r="342" spans="2:42" x14ac:dyDescent="0.25">
      <c r="B342" t="s">
        <v>363</v>
      </c>
      <c r="C342" s="9" t="s">
        <v>557</v>
      </c>
      <c r="E342" s="47">
        <f>AVERAGE('Data Sheet'!O341:S341)</f>
        <v>153383571.80000001</v>
      </c>
      <c r="F342" s="48">
        <f t="shared" si="60"/>
        <v>341</v>
      </c>
      <c r="G342" s="5"/>
      <c r="H342" s="53">
        <f>('Data Sheet'!S341/'Data Sheet'!O341)^(1/5)-1</f>
        <v>4.1574619999924955E-2</v>
      </c>
      <c r="I342" s="54">
        <f t="shared" si="61"/>
        <v>338</v>
      </c>
      <c r="J342" s="20"/>
      <c r="K342" s="53">
        <f>('Data Sheet'!N341/'Data Sheet'!E341)^(1/10)-1</f>
        <v>0.11104327777996681</v>
      </c>
      <c r="L342" s="54">
        <f t="shared" si="62"/>
        <v>58</v>
      </c>
      <c r="M342" s="20"/>
      <c r="N342" s="53">
        <f>('Data Sheet'!AI341/'Data Sheet'!AE341)^(1/5)-1</f>
        <v>3.6607298894435036E-2</v>
      </c>
      <c r="O342" s="58">
        <f t="shared" si="63"/>
        <v>333</v>
      </c>
      <c r="P342" s="8"/>
      <c r="Q342" s="53">
        <f>('Data Sheet'!AT341/'Data Sheet'!AP341)^(1/5)-1</f>
        <v>-1.5921240873714604E-2</v>
      </c>
      <c r="R342" s="54">
        <f t="shared" si="64"/>
        <v>312</v>
      </c>
      <c r="S342" s="20"/>
      <c r="T342" s="62">
        <f>AVERAGE('Data Sheet'!AZ341:BD341)</f>
        <v>118212.8</v>
      </c>
      <c r="U342" s="66">
        <f t="shared" si="65"/>
        <v>315</v>
      </c>
      <c r="V342" s="21"/>
      <c r="W342" s="53">
        <f>('Data Sheet'!BD341/'Data Sheet'!AZ341)^(1/5)-1</f>
        <v>-7.7280225231741717E-3</v>
      </c>
      <c r="X342" s="54">
        <f t="shared" si="66"/>
        <v>348</v>
      </c>
      <c r="Y342" s="20"/>
      <c r="Z342" s="47">
        <f>AVERAGE('Data Sheet'!BK341:BO341)</f>
        <v>1287.7167378773584</v>
      </c>
      <c r="AA342" s="48">
        <f t="shared" si="67"/>
        <v>302</v>
      </c>
      <c r="AB342" s="5"/>
      <c r="AC342" s="53">
        <f>('Data Sheet'!BZ341/'Data Sheet'!BV341)^(1/5)-1</f>
        <v>2.8639440167119723E-2</v>
      </c>
      <c r="AD342" s="54">
        <f t="shared" si="68"/>
        <v>105</v>
      </c>
      <c r="AE342" s="64"/>
      <c r="AF342" s="47">
        <f>'Data Sheet'!BZ341</f>
        <v>42158</v>
      </c>
      <c r="AG342" s="48">
        <f t="shared" si="69"/>
        <v>276</v>
      </c>
      <c r="AH342" s="9"/>
      <c r="AI342" s="68">
        <f>AVERAGE('Helper Sheet'!C340:L340)</f>
        <v>30.115000000000002</v>
      </c>
      <c r="AJ342" s="9">
        <f t="shared" si="70"/>
        <v>346</v>
      </c>
      <c r="AK342" s="71">
        <f t="shared" si="71"/>
        <v>336</v>
      </c>
      <c r="AL342" s="7"/>
      <c r="AN342" s="7"/>
      <c r="AO342" s="7"/>
      <c r="AP342" s="13"/>
    </row>
    <row r="343" spans="2:42" x14ac:dyDescent="0.25">
      <c r="B343" t="s">
        <v>364</v>
      </c>
      <c r="C343" s="9" t="s">
        <v>457</v>
      </c>
      <c r="E343" s="47">
        <f>AVERAGE('Data Sheet'!O342:S342)</f>
        <v>539371072.60000002</v>
      </c>
      <c r="F343" s="48">
        <f t="shared" si="60"/>
        <v>210</v>
      </c>
      <c r="G343" s="5"/>
      <c r="H343" s="53">
        <f>('Data Sheet'!S342/'Data Sheet'!O342)^(1/5)-1</f>
        <v>7.2112363552270686E-2</v>
      </c>
      <c r="I343" s="54">
        <f t="shared" si="61"/>
        <v>59</v>
      </c>
      <c r="J343" s="20"/>
      <c r="K343" s="53">
        <f>('Data Sheet'!N342/'Data Sheet'!E342)^(1/10)-1</f>
        <v>6.4345987664344628E-2</v>
      </c>
      <c r="L343" s="54">
        <f t="shared" si="62"/>
        <v>154</v>
      </c>
      <c r="M343" s="20"/>
      <c r="N343" s="53">
        <f>('Data Sheet'!AI342/'Data Sheet'!AE342)^(1/5)-1</f>
        <v>7.9412226654778761E-2</v>
      </c>
      <c r="O343" s="58">
        <f t="shared" si="63"/>
        <v>15</v>
      </c>
      <c r="P343" s="8"/>
      <c r="Q343" s="53">
        <f>('Data Sheet'!AT342/'Data Sheet'!AP342)^(1/5)-1</f>
        <v>-5.6076163727322159E-3</v>
      </c>
      <c r="R343" s="54">
        <f t="shared" si="64"/>
        <v>188</v>
      </c>
      <c r="S343" s="20"/>
      <c r="T343" s="62">
        <f>AVERAGE('Data Sheet'!AZ342:BD342)</f>
        <v>118252.4</v>
      </c>
      <c r="U343" s="66">
        <f t="shared" si="65"/>
        <v>314</v>
      </c>
      <c r="V343" s="21"/>
      <c r="W343" s="53">
        <f>('Data Sheet'!BD342/'Data Sheet'!AZ342)^(1/5)-1</f>
        <v>8.5775538145931307E-3</v>
      </c>
      <c r="X343" s="54">
        <f t="shared" si="66"/>
        <v>86</v>
      </c>
      <c r="Y343" s="20"/>
      <c r="Z343" s="47">
        <f>AVERAGE('Data Sheet'!BK342:BO342)</f>
        <v>2551.9910618300141</v>
      </c>
      <c r="AA343" s="48">
        <f t="shared" si="67"/>
        <v>81</v>
      </c>
      <c r="AB343" s="5"/>
      <c r="AC343" s="53">
        <f>('Data Sheet'!BZ342/'Data Sheet'!BV342)^(1/5)-1</f>
        <v>3.0590225471408106E-2</v>
      </c>
      <c r="AD343" s="54">
        <f t="shared" si="68"/>
        <v>63</v>
      </c>
      <c r="AE343" s="64"/>
      <c r="AF343" s="47">
        <f>'Data Sheet'!BZ342</f>
        <v>51023</v>
      </c>
      <c r="AG343" s="48">
        <f t="shared" si="69"/>
        <v>122</v>
      </c>
      <c r="AH343" s="9"/>
      <c r="AI343" s="68">
        <f>AVERAGE('Helper Sheet'!C341:L341)</f>
        <v>16.440000000000001</v>
      </c>
      <c r="AJ343" s="9">
        <f t="shared" si="70"/>
        <v>154</v>
      </c>
      <c r="AK343" s="71">
        <f t="shared" si="71"/>
        <v>149</v>
      </c>
      <c r="AL343" s="7"/>
      <c r="AN343" s="7"/>
      <c r="AO343" s="7"/>
      <c r="AP343" s="13"/>
    </row>
    <row r="344" spans="2:42" x14ac:dyDescent="0.25">
      <c r="B344" t="s">
        <v>366</v>
      </c>
      <c r="C344" s="9" t="s">
        <v>557</v>
      </c>
      <c r="E344" s="47">
        <f>AVERAGE('Data Sheet'!O343:S343)</f>
        <v>343278310.80000001</v>
      </c>
      <c r="F344" s="48">
        <f t="shared" si="60"/>
        <v>274</v>
      </c>
      <c r="G344" s="5"/>
      <c r="H344" s="53">
        <f>('Data Sheet'!S343/'Data Sheet'!O343)^(1/5)-1</f>
        <v>5.4876002408943414E-2</v>
      </c>
      <c r="I344" s="54">
        <f t="shared" si="61"/>
        <v>242</v>
      </c>
      <c r="J344" s="20"/>
      <c r="K344" s="53">
        <f>('Data Sheet'!N343/'Data Sheet'!E343)^(1/10)-1</f>
        <v>-0.11085327042154625</v>
      </c>
      <c r="L344" s="54">
        <f t="shared" si="62"/>
        <v>351</v>
      </c>
      <c r="M344" s="20"/>
      <c r="N344" s="53">
        <f>('Data Sheet'!AI343/'Data Sheet'!AE343)^(1/5)-1</f>
        <v>4.3863163552052997E-2</v>
      </c>
      <c r="O344" s="58">
        <f t="shared" si="63"/>
        <v>273</v>
      </c>
      <c r="P344" s="8"/>
      <c r="Q344" s="53">
        <f>('Data Sheet'!AT343/'Data Sheet'!AP343)^(1/5)-1</f>
        <v>-2.1783750840568938E-2</v>
      </c>
      <c r="R344" s="54">
        <f t="shared" si="64"/>
        <v>335</v>
      </c>
      <c r="S344" s="20"/>
      <c r="T344" s="62">
        <f>AVERAGE('Data Sheet'!AZ343:BD343)</f>
        <v>141474.79999999999</v>
      </c>
      <c r="U344" s="66">
        <f t="shared" si="65"/>
        <v>281</v>
      </c>
      <c r="V344" s="21"/>
      <c r="W344" s="53">
        <f>('Data Sheet'!BD343/'Data Sheet'!AZ343)^(1/5)-1</f>
        <v>-7.3336210047200145E-3</v>
      </c>
      <c r="X344" s="54">
        <f t="shared" si="66"/>
        <v>345</v>
      </c>
      <c r="Y344" s="20"/>
      <c r="Z344" s="47">
        <f>AVERAGE('Data Sheet'!BK343:BO343)</f>
        <v>1584.1880367175709</v>
      </c>
      <c r="AA344" s="48">
        <f t="shared" si="67"/>
        <v>238</v>
      </c>
      <c r="AB344" s="5"/>
      <c r="AC344" s="53">
        <f>('Data Sheet'!BZ343/'Data Sheet'!BV343)^(1/5)-1</f>
        <v>4.0523477812483888E-2</v>
      </c>
      <c r="AD344" s="54">
        <f t="shared" si="68"/>
        <v>7</v>
      </c>
      <c r="AE344" s="64"/>
      <c r="AF344" s="47">
        <f>'Data Sheet'!BZ343</f>
        <v>49301</v>
      </c>
      <c r="AG344" s="48">
        <f t="shared" si="69"/>
        <v>141</v>
      </c>
      <c r="AH344" s="9"/>
      <c r="AI344" s="68">
        <f>AVERAGE('Helper Sheet'!C342:L342)</f>
        <v>27.914999999999999</v>
      </c>
      <c r="AJ344" s="9">
        <f t="shared" si="70"/>
        <v>326</v>
      </c>
      <c r="AK344" s="71">
        <f t="shared" si="71"/>
        <v>316</v>
      </c>
      <c r="AL344" s="7"/>
      <c r="AN344" s="7"/>
      <c r="AO344" s="7"/>
      <c r="AP344" s="13"/>
    </row>
    <row r="345" spans="2:42" x14ac:dyDescent="0.25">
      <c r="B345" t="s">
        <v>367</v>
      </c>
      <c r="C345" s="9" t="s">
        <v>445</v>
      </c>
      <c r="E345" s="47">
        <f>AVERAGE('Data Sheet'!O344:S344)</f>
        <v>504135569.39999998</v>
      </c>
      <c r="F345" s="48">
        <f t="shared" si="60"/>
        <v>219</v>
      </c>
      <c r="G345" s="5"/>
      <c r="H345" s="53">
        <f>('Data Sheet'!S344/'Data Sheet'!O344)^(1/5)-1</f>
        <v>5.9026102842711259E-2</v>
      </c>
      <c r="I345" s="54">
        <f t="shared" si="61"/>
        <v>192</v>
      </c>
      <c r="J345" s="20"/>
      <c r="K345" s="53">
        <f>('Data Sheet'!N344/'Data Sheet'!E344)^(1/10)-1</f>
        <v>9.5261449998711445E-2</v>
      </c>
      <c r="L345" s="54">
        <f t="shared" si="62"/>
        <v>81</v>
      </c>
      <c r="M345" s="20"/>
      <c r="N345" s="53">
        <f>('Data Sheet'!AI344/'Data Sheet'!AE344)^(1/5)-1</f>
        <v>3.7098257285023584E-2</v>
      </c>
      <c r="O345" s="58">
        <f t="shared" si="63"/>
        <v>329</v>
      </c>
      <c r="P345" s="8"/>
      <c r="Q345" s="53">
        <f>('Data Sheet'!AT344/'Data Sheet'!AP344)^(1/5)-1</f>
        <v>-3.9647041180643772E-3</v>
      </c>
      <c r="R345" s="54">
        <f t="shared" si="64"/>
        <v>168</v>
      </c>
      <c r="S345" s="20"/>
      <c r="T345" s="62">
        <f>AVERAGE('Data Sheet'!AZ344:BD344)</f>
        <v>150715</v>
      </c>
      <c r="U345" s="66">
        <f t="shared" si="65"/>
        <v>268</v>
      </c>
      <c r="V345" s="21"/>
      <c r="W345" s="53">
        <f>('Data Sheet'!BD344/'Data Sheet'!AZ344)^(1/5)-1</f>
        <v>1.5556224161836774E-3</v>
      </c>
      <c r="X345" s="54">
        <f t="shared" si="66"/>
        <v>224</v>
      </c>
      <c r="Y345" s="20"/>
      <c r="Z345" s="47">
        <f>AVERAGE('Data Sheet'!BK344:BO344)</f>
        <v>2370.5198591030139</v>
      </c>
      <c r="AA345" s="48">
        <f t="shared" si="67"/>
        <v>100</v>
      </c>
      <c r="AB345" s="5"/>
      <c r="AC345" s="53">
        <f>('Data Sheet'!BZ344/'Data Sheet'!BV344)^(1/5)-1</f>
        <v>1.9246238213516342E-2</v>
      </c>
      <c r="AD345" s="54">
        <f t="shared" si="68"/>
        <v>311</v>
      </c>
      <c r="AE345" s="64"/>
      <c r="AF345" s="47">
        <f>'Data Sheet'!BZ344</f>
        <v>44910</v>
      </c>
      <c r="AG345" s="48">
        <f t="shared" si="69"/>
        <v>229</v>
      </c>
      <c r="AH345" s="9"/>
      <c r="AI345" s="68">
        <f>AVERAGE('Helper Sheet'!C343:L343)</f>
        <v>21.855</v>
      </c>
      <c r="AJ345" s="9">
        <f t="shared" si="70"/>
        <v>250</v>
      </c>
      <c r="AK345" s="71">
        <f t="shared" si="71"/>
        <v>242</v>
      </c>
      <c r="AL345" s="7"/>
      <c r="AN345" s="7"/>
      <c r="AO345" s="7"/>
      <c r="AP345" s="13"/>
    </row>
    <row r="346" spans="2:42" x14ac:dyDescent="0.25">
      <c r="B346" t="s">
        <v>368</v>
      </c>
      <c r="C346" s="9" t="s">
        <v>545</v>
      </c>
      <c r="E346" s="47">
        <f>AVERAGE('Data Sheet'!O345:S345)</f>
        <v>1509680240.8</v>
      </c>
      <c r="F346" s="48">
        <f t="shared" si="60"/>
        <v>100</v>
      </c>
      <c r="G346" s="5"/>
      <c r="H346" s="53">
        <f>('Data Sheet'!S345/'Data Sheet'!O345)^(1/5)-1</f>
        <v>5.8786673481991958E-2</v>
      </c>
      <c r="I346" s="54">
        <f t="shared" si="61"/>
        <v>197</v>
      </c>
      <c r="J346" s="20"/>
      <c r="K346" s="53">
        <f>('Data Sheet'!N345/'Data Sheet'!E345)^(1/10)-1</f>
        <v>9.1293170245675626E-2</v>
      </c>
      <c r="L346" s="54">
        <f t="shared" si="62"/>
        <v>93</v>
      </c>
      <c r="M346" s="20"/>
      <c r="N346" s="53">
        <f>('Data Sheet'!AI345/'Data Sheet'!AE345)^(1/5)-1</f>
        <v>5.1364295025527307E-2</v>
      </c>
      <c r="O346" s="58">
        <f t="shared" si="63"/>
        <v>155</v>
      </c>
      <c r="P346" s="8"/>
      <c r="Q346" s="53">
        <f>('Data Sheet'!AT345/'Data Sheet'!AP345)^(1/5)-1</f>
        <v>-2.7677521404273486E-3</v>
      </c>
      <c r="R346" s="54">
        <f t="shared" si="64"/>
        <v>153</v>
      </c>
      <c r="S346" s="20"/>
      <c r="T346" s="62">
        <f>AVERAGE('Data Sheet'!AZ345:BD345)</f>
        <v>637690.4</v>
      </c>
      <c r="U346" s="66">
        <f t="shared" si="65"/>
        <v>90</v>
      </c>
      <c r="V346" s="21"/>
      <c r="W346" s="53">
        <f>('Data Sheet'!BD345/'Data Sheet'!AZ345)^(1/5)-1</f>
        <v>1.464351952670917E-3</v>
      </c>
      <c r="X346" s="54">
        <f t="shared" si="66"/>
        <v>228</v>
      </c>
      <c r="Y346" s="20"/>
      <c r="Z346" s="47">
        <f>AVERAGE('Data Sheet'!BK345:BO345)</f>
        <v>1738.2507737419069</v>
      </c>
      <c r="AA346" s="48">
        <f t="shared" si="67"/>
        <v>203</v>
      </c>
      <c r="AB346" s="5"/>
      <c r="AC346" s="53">
        <f>('Data Sheet'!BZ345/'Data Sheet'!BV345)^(1/5)-1</f>
        <v>1.9947474690327205E-2</v>
      </c>
      <c r="AD346" s="54">
        <f t="shared" si="68"/>
        <v>304</v>
      </c>
      <c r="AE346" s="64"/>
      <c r="AF346" s="47">
        <f>'Data Sheet'!BZ345</f>
        <v>52129</v>
      </c>
      <c r="AG346" s="48">
        <f t="shared" si="69"/>
        <v>106</v>
      </c>
      <c r="AH346" s="9"/>
      <c r="AI346" s="68">
        <f>AVERAGE('Helper Sheet'!C344:L344)</f>
        <v>15.445000000000002</v>
      </c>
      <c r="AJ346" s="9">
        <f t="shared" si="70"/>
        <v>138</v>
      </c>
      <c r="AK346" s="71">
        <f t="shared" si="71"/>
        <v>133</v>
      </c>
      <c r="AL346" s="7"/>
      <c r="AN346" s="7"/>
      <c r="AO346" s="7"/>
      <c r="AP346" s="13"/>
    </row>
    <row r="347" spans="2:42" x14ac:dyDescent="0.25">
      <c r="B347" t="s">
        <v>369</v>
      </c>
      <c r="C347" s="9" t="s">
        <v>498</v>
      </c>
      <c r="E347" s="47">
        <f>AVERAGE('Data Sheet'!O346:S346)</f>
        <v>237204309.19999999</v>
      </c>
      <c r="F347" s="48">
        <f t="shared" si="60"/>
        <v>309</v>
      </c>
      <c r="G347" s="5"/>
      <c r="H347" s="53">
        <f>('Data Sheet'!S346/'Data Sheet'!O346)^(1/5)-1</f>
        <v>4.6540864737574461E-2</v>
      </c>
      <c r="I347" s="54">
        <f t="shared" si="61"/>
        <v>326</v>
      </c>
      <c r="J347" s="20"/>
      <c r="K347" s="53">
        <f>('Data Sheet'!N346/'Data Sheet'!E346)^(1/10)-1</f>
        <v>-3.6643257089779557E-2</v>
      </c>
      <c r="L347" s="54">
        <f t="shared" si="62"/>
        <v>336</v>
      </c>
      <c r="M347" s="20"/>
      <c r="N347" s="53">
        <f>('Data Sheet'!AI346/'Data Sheet'!AE346)^(1/5)-1</f>
        <v>4.3739400850600241E-2</v>
      </c>
      <c r="O347" s="58">
        <f t="shared" si="63"/>
        <v>275</v>
      </c>
      <c r="P347" s="8"/>
      <c r="Q347" s="53">
        <f>('Data Sheet'!AT346/'Data Sheet'!AP346)^(1/5)-1</f>
        <v>-2.2747339657031906E-2</v>
      </c>
      <c r="R347" s="54">
        <f t="shared" si="64"/>
        <v>340</v>
      </c>
      <c r="S347" s="20"/>
      <c r="T347" s="62">
        <f>AVERAGE('Data Sheet'!AZ346:BD346)</f>
        <v>114330.2</v>
      </c>
      <c r="U347" s="66">
        <f t="shared" si="65"/>
        <v>321</v>
      </c>
      <c r="V347" s="21"/>
      <c r="W347" s="53">
        <f>('Data Sheet'!BD346/'Data Sheet'!AZ346)^(1/5)-1</f>
        <v>-4.0096026273901408E-3</v>
      </c>
      <c r="X347" s="54">
        <f t="shared" si="66"/>
        <v>321</v>
      </c>
      <c r="Y347" s="20"/>
      <c r="Z347" s="47">
        <f>AVERAGE('Data Sheet'!BK346:BO346)</f>
        <v>6766.3292671650797</v>
      </c>
      <c r="AA347" s="48">
        <f t="shared" si="67"/>
        <v>5</v>
      </c>
      <c r="AB347" s="5"/>
      <c r="AC347" s="53">
        <f>('Data Sheet'!BZ346/'Data Sheet'!BV346)^(1/5)-1</f>
        <v>2.0594670564733519E-2</v>
      </c>
      <c r="AD347" s="54">
        <f t="shared" si="68"/>
        <v>300</v>
      </c>
      <c r="AE347" s="64"/>
      <c r="AF347" s="47">
        <f>'Data Sheet'!BZ346</f>
        <v>44941</v>
      </c>
      <c r="AG347" s="48">
        <f t="shared" si="69"/>
        <v>228</v>
      </c>
      <c r="AH347" s="9"/>
      <c r="AI347" s="68">
        <f>AVERAGE('Helper Sheet'!C345:L345)</f>
        <v>29.925000000000001</v>
      </c>
      <c r="AJ347" s="9">
        <f t="shared" si="70"/>
        <v>344</v>
      </c>
      <c r="AK347" s="71">
        <f t="shared" si="71"/>
        <v>334</v>
      </c>
      <c r="AL347" s="7"/>
      <c r="AN347" s="7"/>
      <c r="AO347" s="7"/>
      <c r="AP347" s="13"/>
    </row>
    <row r="348" spans="2:42" x14ac:dyDescent="0.25">
      <c r="B348" t="s">
        <v>370</v>
      </c>
      <c r="C348" s="9" t="s">
        <v>453</v>
      </c>
      <c r="E348" s="47">
        <f>AVERAGE('Data Sheet'!O347:S347)</f>
        <v>1520859770.5999999</v>
      </c>
      <c r="F348" s="48">
        <f t="shared" si="60"/>
        <v>96</v>
      </c>
      <c r="G348" s="5"/>
      <c r="H348" s="53">
        <f>('Data Sheet'!S347/'Data Sheet'!O347)^(1/5)-1</f>
        <v>7.4381865827720883E-2</v>
      </c>
      <c r="I348" s="54">
        <f t="shared" si="61"/>
        <v>41</v>
      </c>
      <c r="J348" s="20"/>
      <c r="K348" s="53">
        <f>('Data Sheet'!N347/'Data Sheet'!E347)^(1/10)-1</f>
        <v>8.9730870833718335E-2</v>
      </c>
      <c r="L348" s="54">
        <f t="shared" si="62"/>
        <v>97</v>
      </c>
      <c r="M348" s="20"/>
      <c r="N348" s="53">
        <f>('Data Sheet'!AI347/'Data Sheet'!AE347)^(1/5)-1</f>
        <v>4.7916315243144991E-2</v>
      </c>
      <c r="O348" s="58">
        <f t="shared" si="63"/>
        <v>206</v>
      </c>
      <c r="P348" s="8"/>
      <c r="Q348" s="53">
        <f>('Data Sheet'!AT347/'Data Sheet'!AP347)^(1/5)-1</f>
        <v>-1.2338100511439798E-3</v>
      </c>
      <c r="R348" s="54">
        <f t="shared" si="64"/>
        <v>129</v>
      </c>
      <c r="S348" s="20"/>
      <c r="T348" s="62">
        <f>AVERAGE('Data Sheet'!AZ347:BD347)</f>
        <v>288336.2</v>
      </c>
      <c r="U348" s="66">
        <f t="shared" si="65"/>
        <v>166</v>
      </c>
      <c r="V348" s="21"/>
      <c r="W348" s="53">
        <f>('Data Sheet'!BD347/'Data Sheet'!AZ347)^(1/5)-1</f>
        <v>1.4515648310593932E-2</v>
      </c>
      <c r="X348" s="54">
        <f t="shared" si="66"/>
        <v>34</v>
      </c>
      <c r="Y348" s="20"/>
      <c r="Z348" s="47">
        <f>AVERAGE('Data Sheet'!BK347:BO347)</f>
        <v>3891.5092960275301</v>
      </c>
      <c r="AA348" s="48">
        <f t="shared" si="67"/>
        <v>19</v>
      </c>
      <c r="AB348" s="5"/>
      <c r="AC348" s="53">
        <f>('Data Sheet'!BZ347/'Data Sheet'!BV347)^(1/5)-1</f>
        <v>2.54303703555816E-2</v>
      </c>
      <c r="AD348" s="54">
        <f t="shared" si="68"/>
        <v>181</v>
      </c>
      <c r="AE348" s="64"/>
      <c r="AF348" s="47">
        <f>'Data Sheet'!BZ347</f>
        <v>45975</v>
      </c>
      <c r="AG348" s="48">
        <f t="shared" si="69"/>
        <v>207</v>
      </c>
      <c r="AH348" s="9"/>
      <c r="AI348" s="68">
        <f>AVERAGE('Helper Sheet'!C346:L346)</f>
        <v>11.129999999999999</v>
      </c>
      <c r="AJ348" s="9">
        <f t="shared" si="70"/>
        <v>67</v>
      </c>
      <c r="AK348" s="71">
        <f t="shared" si="71"/>
        <v>66</v>
      </c>
      <c r="AL348" s="7"/>
      <c r="AN348" s="7"/>
      <c r="AO348" s="7"/>
      <c r="AP348" s="13"/>
    </row>
    <row r="349" spans="2:42" x14ac:dyDescent="0.25">
      <c r="B349" t="s">
        <v>372</v>
      </c>
      <c r="C349" s="9" t="s">
        <v>569</v>
      </c>
      <c r="E349" s="47">
        <f>AVERAGE('Data Sheet'!O348:S348)</f>
        <v>30969780.399999999</v>
      </c>
      <c r="F349" s="48">
        <f t="shared" si="60"/>
        <v>352</v>
      </c>
      <c r="G349" s="5"/>
      <c r="H349" s="53">
        <f>('Data Sheet'!S348/'Data Sheet'!O348)^(1/5)-1</f>
        <v>5.9059013245288172E-2</v>
      </c>
      <c r="I349" s="54">
        <f t="shared" si="61"/>
        <v>191</v>
      </c>
      <c r="J349" s="20"/>
      <c r="K349" s="53">
        <f>('Data Sheet'!N348/'Data Sheet'!E348)^(1/10)-1</f>
        <v>0.13721311080669962</v>
      </c>
      <c r="L349" s="54">
        <f t="shared" si="62"/>
        <v>30</v>
      </c>
      <c r="M349" s="20"/>
      <c r="N349" s="53">
        <f>('Data Sheet'!AI348/'Data Sheet'!AE348)^(1/5)-1</f>
        <v>4.4258049144467071E-2</v>
      </c>
      <c r="O349" s="58">
        <f t="shared" si="63"/>
        <v>265</v>
      </c>
      <c r="P349" s="8"/>
      <c r="Q349" s="53">
        <f>('Data Sheet'!AT348/'Data Sheet'!AP348)^(1/5)-1</f>
        <v>-1.4763183444816974E-3</v>
      </c>
      <c r="R349" s="54">
        <f t="shared" si="64"/>
        <v>133</v>
      </c>
      <c r="S349" s="20"/>
      <c r="T349" s="62">
        <f>AVERAGE('Data Sheet'!AZ348:BD348)</f>
        <v>137620.20000000001</v>
      </c>
      <c r="U349" s="66">
        <f t="shared" si="65"/>
        <v>290</v>
      </c>
      <c r="V349" s="21"/>
      <c r="W349" s="53">
        <f>('Data Sheet'!BD348/'Data Sheet'!AZ348)^(1/5)-1</f>
        <v>9.1859682355359684E-3</v>
      </c>
      <c r="X349" s="54">
        <f t="shared" si="66"/>
        <v>78</v>
      </c>
      <c r="Y349" s="20"/>
      <c r="Z349" s="47">
        <f>AVERAGE('Data Sheet'!BK348:BO348)</f>
        <v>57.516989814144914</v>
      </c>
      <c r="AA349" s="48">
        <f t="shared" si="67"/>
        <v>352</v>
      </c>
      <c r="AB349" s="5"/>
      <c r="AC349" s="53">
        <f>('Data Sheet'!BZ348/'Data Sheet'!BV348)^(1/5)-1</f>
        <v>2.8150664767306877E-2</v>
      </c>
      <c r="AD349" s="54">
        <f t="shared" si="68"/>
        <v>114</v>
      </c>
      <c r="AE349" s="64"/>
      <c r="AF349" s="47">
        <f>'Data Sheet'!BZ348</f>
        <v>49643</v>
      </c>
      <c r="AG349" s="48">
        <f t="shared" si="69"/>
        <v>133</v>
      </c>
      <c r="AH349" s="9"/>
      <c r="AI349" s="68">
        <f>AVERAGE('Helper Sheet'!C347:L347)</f>
        <v>20.059999999999995</v>
      </c>
      <c r="AJ349" s="9">
        <f t="shared" si="70"/>
        <v>221</v>
      </c>
      <c r="AK349" s="71">
        <f t="shared" si="71"/>
        <v>213</v>
      </c>
      <c r="AL349" s="7"/>
      <c r="AN349" s="7"/>
      <c r="AO349" s="7"/>
      <c r="AP349" s="13"/>
    </row>
    <row r="350" spans="2:42" x14ac:dyDescent="0.25">
      <c r="B350" t="s">
        <v>373</v>
      </c>
      <c r="C350" s="9" t="s">
        <v>453</v>
      </c>
      <c r="E350" s="47">
        <f>AVERAGE('Data Sheet'!O349:S349)</f>
        <v>1328091899.2</v>
      </c>
      <c r="F350" s="48">
        <f t="shared" si="60"/>
        <v>113</v>
      </c>
      <c r="G350" s="5"/>
      <c r="H350" s="53">
        <f>('Data Sheet'!S349/'Data Sheet'!O349)^(1/5)-1</f>
        <v>6.2407223498416542E-2</v>
      </c>
      <c r="I350" s="54">
        <f t="shared" si="61"/>
        <v>155</v>
      </c>
      <c r="J350" s="20"/>
      <c r="K350" s="53">
        <f>('Data Sheet'!N349/'Data Sheet'!E349)^(1/10)-1</f>
        <v>-1.1257125039108362E-2</v>
      </c>
      <c r="L350" s="54">
        <f t="shared" si="62"/>
        <v>320</v>
      </c>
      <c r="M350" s="20"/>
      <c r="N350" s="53">
        <f>('Data Sheet'!AI349/'Data Sheet'!AE349)^(1/5)-1</f>
        <v>5.5639194138042525E-2</v>
      </c>
      <c r="O350" s="58">
        <f t="shared" si="63"/>
        <v>107</v>
      </c>
      <c r="P350" s="8"/>
      <c r="Q350" s="53">
        <f>('Data Sheet'!AT349/'Data Sheet'!AP349)^(1/5)-1</f>
        <v>-6.6722857718460871E-3</v>
      </c>
      <c r="R350" s="54">
        <f t="shared" si="64"/>
        <v>207</v>
      </c>
      <c r="S350" s="20"/>
      <c r="T350" s="62">
        <f>AVERAGE('Data Sheet'!AZ349:BD349)</f>
        <v>666215.6</v>
      </c>
      <c r="U350" s="66">
        <f t="shared" si="65"/>
        <v>84</v>
      </c>
      <c r="V350" s="21"/>
      <c r="W350" s="53">
        <f>('Data Sheet'!BD349/'Data Sheet'!AZ349)^(1/5)-1</f>
        <v>5.9419747862914374E-3</v>
      </c>
      <c r="X350" s="54">
        <f t="shared" si="66"/>
        <v>136</v>
      </c>
      <c r="Y350" s="20"/>
      <c r="Z350" s="47">
        <f>AVERAGE('Data Sheet'!BK349:BO349)</f>
        <v>1705.4937584625725</v>
      </c>
      <c r="AA350" s="48">
        <f t="shared" si="67"/>
        <v>212</v>
      </c>
      <c r="AB350" s="5"/>
      <c r="AC350" s="53">
        <f>('Data Sheet'!BZ349/'Data Sheet'!BV349)^(1/5)-1</f>
        <v>2.1848346752342707E-2</v>
      </c>
      <c r="AD350" s="54">
        <f t="shared" si="68"/>
        <v>272</v>
      </c>
      <c r="AE350" s="64"/>
      <c r="AF350" s="47">
        <f>'Data Sheet'!BZ349</f>
        <v>45904</v>
      </c>
      <c r="AG350" s="48">
        <f t="shared" si="69"/>
        <v>208</v>
      </c>
      <c r="AH350" s="9"/>
      <c r="AI350" s="68">
        <f>AVERAGE('Helper Sheet'!C348:L348)</f>
        <v>15.569999999999999</v>
      </c>
      <c r="AJ350" s="9">
        <f t="shared" si="70"/>
        <v>140</v>
      </c>
      <c r="AK350" s="71">
        <f t="shared" si="71"/>
        <v>135</v>
      </c>
      <c r="AL350" s="7"/>
      <c r="AN350" s="7"/>
      <c r="AO350" s="7"/>
      <c r="AP350" s="13"/>
    </row>
    <row r="351" spans="2:42" x14ac:dyDescent="0.25">
      <c r="B351" t="s">
        <v>374</v>
      </c>
      <c r="C351" s="9" t="s">
        <v>506</v>
      </c>
      <c r="E351" s="47">
        <f>AVERAGE('Data Sheet'!O350:S350)</f>
        <v>1512232112.4000001</v>
      </c>
      <c r="F351" s="48">
        <f t="shared" si="60"/>
        <v>99</v>
      </c>
      <c r="G351" s="5"/>
      <c r="H351" s="53">
        <f>('Data Sheet'!S350/'Data Sheet'!O350)^(1/5)-1</f>
        <v>6.0561305859059944E-2</v>
      </c>
      <c r="I351" s="54">
        <f t="shared" si="61"/>
        <v>179</v>
      </c>
      <c r="J351" s="20"/>
      <c r="K351" s="53">
        <f>('Data Sheet'!N350/'Data Sheet'!E350)^(1/10)-1</f>
        <v>-5.9152746829174152E-2</v>
      </c>
      <c r="L351" s="54">
        <f t="shared" si="62"/>
        <v>347</v>
      </c>
      <c r="M351" s="20"/>
      <c r="N351" s="53">
        <f>('Data Sheet'!AI350/'Data Sheet'!AE350)^(1/5)-1</f>
        <v>4.8250665525389147E-2</v>
      </c>
      <c r="O351" s="58">
        <f t="shared" si="63"/>
        <v>203</v>
      </c>
      <c r="P351" s="8"/>
      <c r="Q351" s="53">
        <f>('Data Sheet'!AT350/'Data Sheet'!AP350)^(1/5)-1</f>
        <v>-9.6276089097810935E-3</v>
      </c>
      <c r="R351" s="54">
        <f t="shared" si="64"/>
        <v>249</v>
      </c>
      <c r="S351" s="20"/>
      <c r="T351" s="62">
        <f>AVERAGE('Data Sheet'!AZ350:BD350)</f>
        <v>941338</v>
      </c>
      <c r="U351" s="66">
        <f t="shared" si="65"/>
        <v>57</v>
      </c>
      <c r="V351" s="21"/>
      <c r="W351" s="53">
        <f>('Data Sheet'!BD350/'Data Sheet'!AZ350)^(1/5)-1</f>
        <v>2.7242445083190958E-3</v>
      </c>
      <c r="X351" s="54">
        <f t="shared" si="66"/>
        <v>197</v>
      </c>
      <c r="Y351" s="20"/>
      <c r="Z351" s="47">
        <f>AVERAGE('Data Sheet'!BK350:BO350)</f>
        <v>1292.791929607401</v>
      </c>
      <c r="AA351" s="48">
        <f t="shared" si="67"/>
        <v>301</v>
      </c>
      <c r="AB351" s="5"/>
      <c r="AC351" s="53">
        <f>('Data Sheet'!BZ350/'Data Sheet'!BV350)^(1/5)-1</f>
        <v>2.5453985333318663E-2</v>
      </c>
      <c r="AD351" s="54">
        <f t="shared" si="68"/>
        <v>179</v>
      </c>
      <c r="AE351" s="64"/>
      <c r="AF351" s="47">
        <f>'Data Sheet'!BZ350</f>
        <v>57214</v>
      </c>
      <c r="AG351" s="48">
        <f t="shared" si="69"/>
        <v>60</v>
      </c>
      <c r="AH351" s="9"/>
      <c r="AI351" s="68">
        <f>AVERAGE('Helper Sheet'!C349:L349)</f>
        <v>16.645</v>
      </c>
      <c r="AJ351" s="9">
        <f t="shared" si="70"/>
        <v>158</v>
      </c>
      <c r="AK351" s="71">
        <f t="shared" si="71"/>
        <v>152</v>
      </c>
      <c r="AL351" s="7"/>
      <c r="AN351" s="7"/>
      <c r="AO351" s="7"/>
      <c r="AP351" s="13"/>
    </row>
    <row r="352" spans="2:42" x14ac:dyDescent="0.25">
      <c r="B352" t="s">
        <v>375</v>
      </c>
      <c r="C352" s="9" t="s">
        <v>457</v>
      </c>
      <c r="E352" s="47">
        <f>AVERAGE('Data Sheet'!O351:S351)</f>
        <v>599361880.60000002</v>
      </c>
      <c r="F352" s="48">
        <f t="shared" si="60"/>
        <v>200</v>
      </c>
      <c r="G352" s="5"/>
      <c r="H352" s="53">
        <f>('Data Sheet'!S351/'Data Sheet'!O351)^(1/5)-1</f>
        <v>6.1602757515033746E-2</v>
      </c>
      <c r="I352" s="54">
        <f t="shared" si="61"/>
        <v>163</v>
      </c>
      <c r="J352" s="20"/>
      <c r="K352" s="53">
        <f>('Data Sheet'!N351/'Data Sheet'!E351)^(1/10)-1</f>
        <v>5.1216767333595037E-2</v>
      </c>
      <c r="L352" s="54">
        <f t="shared" si="62"/>
        <v>188</v>
      </c>
      <c r="M352" s="20"/>
      <c r="N352" s="53">
        <f>('Data Sheet'!AI351/'Data Sheet'!AE351)^(1/5)-1</f>
        <v>5.5825532245672216E-2</v>
      </c>
      <c r="O352" s="58">
        <f t="shared" si="63"/>
        <v>104</v>
      </c>
      <c r="P352" s="8"/>
      <c r="Q352" s="53">
        <f>('Data Sheet'!AT351/'Data Sheet'!AP351)^(1/5)-1</f>
        <v>1.3565864045528286E-3</v>
      </c>
      <c r="R352" s="54">
        <f t="shared" si="64"/>
        <v>99</v>
      </c>
      <c r="S352" s="20"/>
      <c r="T352" s="62">
        <f>AVERAGE('Data Sheet'!AZ351:BD351)</f>
        <v>249696.8</v>
      </c>
      <c r="U352" s="66">
        <f t="shared" si="65"/>
        <v>189</v>
      </c>
      <c r="V352" s="21"/>
      <c r="W352" s="53">
        <f>('Data Sheet'!BD351/'Data Sheet'!AZ351)^(1/5)-1</f>
        <v>2.468013702513927E-3</v>
      </c>
      <c r="X352" s="54">
        <f t="shared" si="66"/>
        <v>203</v>
      </c>
      <c r="Y352" s="20"/>
      <c r="Z352" s="47">
        <f>AVERAGE('Data Sheet'!BK351:BO351)</f>
        <v>1508.7609843628002</v>
      </c>
      <c r="AA352" s="48">
        <f t="shared" si="67"/>
        <v>257</v>
      </c>
      <c r="AB352" s="5"/>
      <c r="AC352" s="53">
        <f>('Data Sheet'!BZ351/'Data Sheet'!BV351)^(1/5)-1</f>
        <v>3.05142776708478E-2</v>
      </c>
      <c r="AD352" s="54">
        <f t="shared" si="68"/>
        <v>66</v>
      </c>
      <c r="AE352" s="64"/>
      <c r="AF352" s="47">
        <f>'Data Sheet'!BZ351</f>
        <v>45757</v>
      </c>
      <c r="AG352" s="48">
        <f t="shared" si="69"/>
        <v>210</v>
      </c>
      <c r="AH352" s="9"/>
      <c r="AI352" s="68">
        <f>AVERAGE('Helper Sheet'!C350:L350)</f>
        <v>17.265000000000001</v>
      </c>
      <c r="AJ352" s="9">
        <f t="shared" si="70"/>
        <v>166</v>
      </c>
      <c r="AK352" s="71">
        <f t="shared" si="71"/>
        <v>160</v>
      </c>
      <c r="AL352" s="7"/>
      <c r="AN352" s="7"/>
      <c r="AO352" s="7"/>
      <c r="AP352" s="13"/>
    </row>
    <row r="353" spans="2:42" x14ac:dyDescent="0.25">
      <c r="B353" t="s">
        <v>376</v>
      </c>
      <c r="C353" s="9" t="s">
        <v>498</v>
      </c>
      <c r="E353" s="47">
        <f>AVERAGE('Data Sheet'!O352:S352)</f>
        <v>452882083</v>
      </c>
      <c r="F353" s="48">
        <f t="shared" si="60"/>
        <v>232</v>
      </c>
      <c r="G353" s="5"/>
      <c r="H353" s="53">
        <f>('Data Sheet'!S352/'Data Sheet'!O352)^(1/5)-1</f>
        <v>6.0714517195767037E-2</v>
      </c>
      <c r="I353" s="54">
        <f t="shared" si="61"/>
        <v>177</v>
      </c>
      <c r="J353" s="20"/>
      <c r="K353" s="53">
        <f>('Data Sheet'!N352/'Data Sheet'!E352)^(1/10)-1</f>
        <v>-1.7764263936849822E-2</v>
      </c>
      <c r="L353" s="54">
        <f t="shared" si="62"/>
        <v>326</v>
      </c>
      <c r="M353" s="20"/>
      <c r="N353" s="53">
        <f>('Data Sheet'!AI352/'Data Sheet'!AE352)^(1/5)-1</f>
        <v>4.9686230747206794E-2</v>
      </c>
      <c r="O353" s="58">
        <f t="shared" si="63"/>
        <v>178</v>
      </c>
      <c r="P353" s="8"/>
      <c r="Q353" s="53">
        <f>('Data Sheet'!AT352/'Data Sheet'!AP352)^(1/5)-1</f>
        <v>-5.082855410519671E-3</v>
      </c>
      <c r="R353" s="54">
        <f t="shared" si="64"/>
        <v>181</v>
      </c>
      <c r="S353" s="20"/>
      <c r="T353" s="62">
        <f>AVERAGE('Data Sheet'!AZ352:BD352)</f>
        <v>445564.6</v>
      </c>
      <c r="U353" s="66">
        <f t="shared" si="65"/>
        <v>118</v>
      </c>
      <c r="V353" s="21"/>
      <c r="W353" s="53">
        <f>('Data Sheet'!BD352/'Data Sheet'!AZ352)^(1/5)-1</f>
        <v>3.2910672828909693E-3</v>
      </c>
      <c r="X353" s="54">
        <f t="shared" si="66"/>
        <v>180</v>
      </c>
      <c r="Y353" s="20"/>
      <c r="Z353" s="47">
        <f>AVERAGE('Data Sheet'!BK352:BO352)</f>
        <v>1022.7335106637699</v>
      </c>
      <c r="AA353" s="48">
        <f t="shared" si="67"/>
        <v>330</v>
      </c>
      <c r="AB353" s="5"/>
      <c r="AC353" s="53">
        <f>('Data Sheet'!BZ352/'Data Sheet'!BV352)^(1/5)-1</f>
        <v>2.8578523412973844E-2</v>
      </c>
      <c r="AD353" s="54">
        <f t="shared" si="68"/>
        <v>109</v>
      </c>
      <c r="AE353" s="64"/>
      <c r="AF353" s="47">
        <f>'Data Sheet'!BZ352</f>
        <v>51585</v>
      </c>
      <c r="AG353" s="48">
        <f t="shared" si="69"/>
        <v>113</v>
      </c>
      <c r="AH353" s="9"/>
      <c r="AI353" s="68">
        <f>AVERAGE('Helper Sheet'!C351:L351)</f>
        <v>18.32</v>
      </c>
      <c r="AJ353" s="9">
        <f t="shared" si="70"/>
        <v>185</v>
      </c>
      <c r="AK353" s="71">
        <f t="shared" si="71"/>
        <v>177</v>
      </c>
      <c r="AL353" s="7"/>
      <c r="AN353" s="7"/>
      <c r="AO353" s="7"/>
      <c r="AP353" s="13"/>
    </row>
    <row r="354" spans="2:42" x14ac:dyDescent="0.25">
      <c r="B354" t="s">
        <v>377</v>
      </c>
      <c r="C354" s="9" t="s">
        <v>570</v>
      </c>
      <c r="E354" s="47">
        <f>AVERAGE('Data Sheet'!O353:S353)</f>
        <v>948738796.60000002</v>
      </c>
      <c r="F354" s="48">
        <f t="shared" si="60"/>
        <v>145</v>
      </c>
      <c r="G354" s="5"/>
      <c r="H354" s="53">
        <f>('Data Sheet'!S353/'Data Sheet'!O353)^(1/5)-1</f>
        <v>6.1485305000968271E-2</v>
      </c>
      <c r="I354" s="54">
        <f t="shared" si="61"/>
        <v>165</v>
      </c>
      <c r="J354" s="20"/>
      <c r="K354" s="53">
        <f>('Data Sheet'!N353/'Data Sheet'!E353)^(1/10)-1</f>
        <v>0.24462793777629877</v>
      </c>
      <c r="L354" s="54">
        <f t="shared" si="62"/>
        <v>3</v>
      </c>
      <c r="M354" s="20"/>
      <c r="N354" s="53">
        <f>('Data Sheet'!AI353/'Data Sheet'!AE353)^(1/5)-1</f>
        <v>3.7848048930291922E-2</v>
      </c>
      <c r="O354" s="58">
        <f t="shared" si="63"/>
        <v>325</v>
      </c>
      <c r="P354" s="8"/>
      <c r="Q354" s="53">
        <f>('Data Sheet'!AT353/'Data Sheet'!AP353)^(1/5)-1</f>
        <v>-2.743583717496445E-2</v>
      </c>
      <c r="R354" s="54">
        <f t="shared" si="64"/>
        <v>345</v>
      </c>
      <c r="S354" s="20"/>
      <c r="T354" s="62">
        <f>AVERAGE('Data Sheet'!AZ353:BD353)</f>
        <v>541846.4</v>
      </c>
      <c r="U354" s="66">
        <f t="shared" si="65"/>
        <v>102</v>
      </c>
      <c r="V354" s="21"/>
      <c r="W354" s="53">
        <f>('Data Sheet'!BD353/'Data Sheet'!AZ353)^(1/5)-1</f>
        <v>-4.678056256216423E-3</v>
      </c>
      <c r="X354" s="54">
        <f t="shared" si="66"/>
        <v>329</v>
      </c>
      <c r="Y354" s="20"/>
      <c r="Z354" s="47">
        <f>AVERAGE('Data Sheet'!BK353:BO353)</f>
        <v>821.80611715593693</v>
      </c>
      <c r="AA354" s="48">
        <f t="shared" si="67"/>
        <v>343</v>
      </c>
      <c r="AB354" s="5"/>
      <c r="AC354" s="53">
        <f>('Data Sheet'!BZ353/'Data Sheet'!BV353)^(1/5)-1</f>
        <v>2.0672752584506959E-2</v>
      </c>
      <c r="AD354" s="54">
        <f t="shared" si="68"/>
        <v>299</v>
      </c>
      <c r="AE354" s="64"/>
      <c r="AF354" s="47">
        <f>'Data Sheet'!BZ353</f>
        <v>43167</v>
      </c>
      <c r="AG354" s="48">
        <f t="shared" si="69"/>
        <v>255</v>
      </c>
      <c r="AH354" s="9"/>
      <c r="AI354" s="68">
        <f>AVERAGE('Helper Sheet'!C352:L352)</f>
        <v>22.919999999999998</v>
      </c>
      <c r="AJ354" s="9">
        <f t="shared" si="70"/>
        <v>269</v>
      </c>
      <c r="AK354" s="71">
        <f t="shared" si="71"/>
        <v>260</v>
      </c>
      <c r="AL354" s="7"/>
      <c r="AN354" s="7"/>
      <c r="AO354" s="7"/>
      <c r="AP354" s="13"/>
    </row>
    <row r="355" spans="2:42" x14ac:dyDescent="0.25">
      <c r="B355" t="s">
        <v>378</v>
      </c>
      <c r="C355" s="9" t="s">
        <v>462</v>
      </c>
      <c r="E355" s="47">
        <f>AVERAGE('Data Sheet'!O354:S354)</f>
        <v>393211022.39999998</v>
      </c>
      <c r="F355" s="48">
        <f t="shared" si="60"/>
        <v>255</v>
      </c>
      <c r="H355" s="53">
        <f>('Data Sheet'!S354/'Data Sheet'!O354)^(1/5)-1</f>
        <v>6.3237783799415581E-2</v>
      </c>
      <c r="I355" s="54">
        <f t="shared" si="61"/>
        <v>143</v>
      </c>
      <c r="K355" s="53">
        <f>('Data Sheet'!N354/'Data Sheet'!E354)^(1/10)-1</f>
        <v>7.2002273102773628E-2</v>
      </c>
      <c r="L355" s="54">
        <f t="shared" si="62"/>
        <v>138</v>
      </c>
      <c r="N355" s="53">
        <f>('Data Sheet'!AI354/'Data Sheet'!AE354)^(1/5)-1</f>
        <v>5.4592335972887263E-2</v>
      </c>
      <c r="O355" s="58">
        <f t="shared" si="63"/>
        <v>115</v>
      </c>
      <c r="Q355" s="53">
        <f>('Data Sheet'!AT354/'Data Sheet'!AP354)^(1/5)-1</f>
        <v>4.6895375395008543E-3</v>
      </c>
      <c r="R355" s="54">
        <f t="shared" si="64"/>
        <v>64</v>
      </c>
      <c r="T355" s="62">
        <f>AVERAGE('Data Sheet'!AZ354:BD354)</f>
        <v>172469.4</v>
      </c>
      <c r="U355" s="66">
        <f t="shared" si="65"/>
        <v>239</v>
      </c>
      <c r="W355" s="53">
        <f>('Data Sheet'!BD354/'Data Sheet'!AZ354)^(1/5)-1</f>
        <v>7.3466543299403053E-3</v>
      </c>
      <c r="X355" s="54">
        <f t="shared" si="66"/>
        <v>108</v>
      </c>
      <c r="Z355" s="47">
        <f>AVERAGE('Data Sheet'!BK354:BO354)</f>
        <v>1256.1446900436881</v>
      </c>
      <c r="AA355" s="48">
        <f t="shared" si="67"/>
        <v>307</v>
      </c>
      <c r="AC355" s="53">
        <f>('Data Sheet'!BZ354/'Data Sheet'!BV354)^(1/5)-1</f>
        <v>2.737017529872432E-2</v>
      </c>
      <c r="AD355" s="54">
        <f t="shared" si="68"/>
        <v>130</v>
      </c>
      <c r="AF355" s="47">
        <f>'Data Sheet'!BZ354</f>
        <v>45782</v>
      </c>
      <c r="AG355" s="48">
        <f t="shared" si="69"/>
        <v>209</v>
      </c>
      <c r="AH355" s="9"/>
      <c r="AI355" s="68">
        <f>AVERAGE('Helper Sheet'!C353:L353)</f>
        <v>16.934999999999999</v>
      </c>
      <c r="AJ355" s="9">
        <f t="shared" si="70"/>
        <v>160</v>
      </c>
      <c r="AK355" s="71">
        <f t="shared" si="71"/>
        <v>154</v>
      </c>
      <c r="AL355" s="7"/>
    </row>
    <row r="356" spans="2:42" ht="15.75" thickBot="1" x14ac:dyDescent="0.3">
      <c r="B356" t="s">
        <v>379</v>
      </c>
      <c r="C356" s="9" t="s">
        <v>533</v>
      </c>
      <c r="E356" s="49">
        <f>AVERAGE('Data Sheet'!O355:S355)</f>
        <v>672360134.20000005</v>
      </c>
      <c r="F356" s="50">
        <f t="shared" si="60"/>
        <v>184</v>
      </c>
      <c r="G356" s="60"/>
      <c r="H356" s="55">
        <f>('Data Sheet'!S355/'Data Sheet'!O355)^(1/5)-1</f>
        <v>5.9235896316411019E-2</v>
      </c>
      <c r="I356" s="56">
        <f t="shared" si="61"/>
        <v>189</v>
      </c>
      <c r="K356" s="55">
        <f>('Data Sheet'!N355/'Data Sheet'!E355)^(1/10)-1</f>
        <v>4.8186335718603424E-2</v>
      </c>
      <c r="L356" s="56">
        <f t="shared" si="62"/>
        <v>198</v>
      </c>
      <c r="N356" s="55">
        <f>('Data Sheet'!AI355/'Data Sheet'!AE355)^(1/5)-1</f>
        <v>7.0446672016953649E-2</v>
      </c>
      <c r="O356" s="59">
        <f t="shared" si="63"/>
        <v>29</v>
      </c>
      <c r="Q356" s="55">
        <f>('Data Sheet'!AT355/'Data Sheet'!AP355)^(1/5)-1</f>
        <v>2.7616253724103146E-3</v>
      </c>
      <c r="R356" s="56">
        <f t="shared" si="64"/>
        <v>81</v>
      </c>
      <c r="T356" s="63">
        <f>AVERAGE('Data Sheet'!AZ355:BD355)</f>
        <v>209467.8</v>
      </c>
      <c r="U356" s="67">
        <f t="shared" si="65"/>
        <v>208</v>
      </c>
      <c r="V356" s="60"/>
      <c r="W356" s="55">
        <f>('Data Sheet'!BD355/'Data Sheet'!AZ355)^(1/5)-1</f>
        <v>8.2464778959341345E-3</v>
      </c>
      <c r="X356" s="56">
        <f t="shared" si="66"/>
        <v>92</v>
      </c>
      <c r="Z356" s="49">
        <f>AVERAGE('Data Sheet'!BK355:BO355)</f>
        <v>1809.2050665680945</v>
      </c>
      <c r="AA356" s="50">
        <f t="shared" si="67"/>
        <v>186</v>
      </c>
      <c r="AC356" s="55">
        <f>('Data Sheet'!BZ355/'Data Sheet'!BV355)^(1/5)-1</f>
        <v>3.1190024338743294E-2</v>
      </c>
      <c r="AD356" s="56">
        <f t="shared" si="68"/>
        <v>50</v>
      </c>
      <c r="AE356" s="60"/>
      <c r="AF356" s="49">
        <f>'Data Sheet'!BZ355</f>
        <v>36570</v>
      </c>
      <c r="AG356" s="50">
        <f t="shared" si="69"/>
        <v>346</v>
      </c>
      <c r="AH356" s="9"/>
      <c r="AI356" s="69">
        <f>AVERAGE('Helper Sheet'!C354:L354)</f>
        <v>14.965</v>
      </c>
      <c r="AJ356" s="75">
        <f t="shared" si="70"/>
        <v>128</v>
      </c>
      <c r="AK356" s="76">
        <f t="shared" si="71"/>
        <v>123</v>
      </c>
      <c r="AL356" s="7"/>
    </row>
    <row r="357" spans="2:42" ht="15.75" thickBot="1" x14ac:dyDescent="0.3"/>
    <row r="358" spans="2:42" ht="15.75" thickBot="1" x14ac:dyDescent="0.3">
      <c r="B358" s="88" t="s">
        <v>571</v>
      </c>
      <c r="C358" s="89" t="s">
        <v>572</v>
      </c>
      <c r="D358" s="90"/>
      <c r="E358" s="91">
        <f>AVERAGE('Data Sheet'!N358:R358)</f>
        <v>812329226622.40002</v>
      </c>
      <c r="F358" s="90"/>
      <c r="G358" s="90"/>
      <c r="H358" s="92"/>
      <c r="I358" s="90"/>
      <c r="J358" s="90"/>
      <c r="K358" s="92"/>
      <c r="L358" s="90"/>
      <c r="M358" s="90"/>
      <c r="N358" s="92"/>
      <c r="O358" s="90"/>
      <c r="P358" s="90"/>
      <c r="Q358" s="92"/>
      <c r="R358" s="90"/>
      <c r="S358" s="90"/>
      <c r="T358" s="93"/>
      <c r="U358" s="90"/>
      <c r="V358" s="90"/>
      <c r="W358" s="92"/>
      <c r="X358" s="90"/>
      <c r="Y358" s="90"/>
      <c r="Z358" s="91"/>
      <c r="AA358" s="90"/>
      <c r="AB358" s="90"/>
      <c r="AC358" s="92"/>
      <c r="AD358" s="90"/>
      <c r="AE358" s="90"/>
      <c r="AF358" s="91"/>
      <c r="AG358" s="94"/>
    </row>
  </sheetData>
  <sortState xmlns:xlrd2="http://schemas.microsoft.com/office/spreadsheetml/2017/richdata2" ref="AK5:AL356">
    <sortCondition ref="AK5"/>
  </sortState>
  <mergeCells count="17">
    <mergeCell ref="N2:O2"/>
    <mergeCell ref="K2:L2"/>
    <mergeCell ref="Z2:AA2"/>
    <mergeCell ref="AF4:AG4"/>
    <mergeCell ref="E2:I2"/>
    <mergeCell ref="T4:U4"/>
    <mergeCell ref="W4:X4"/>
    <mergeCell ref="Z4:AA4"/>
    <mergeCell ref="AC4:AD4"/>
    <mergeCell ref="E4:F4"/>
    <mergeCell ref="H4:I4"/>
    <mergeCell ref="K4:L4"/>
    <mergeCell ref="N4:O4"/>
    <mergeCell ref="Q4:R4"/>
    <mergeCell ref="AC2:AG2"/>
    <mergeCell ref="T2:X2"/>
    <mergeCell ref="Q2:R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99"/>
  </sheetPr>
  <dimension ref="A1:D23"/>
  <sheetViews>
    <sheetView showGridLines="0" workbookViewId="0"/>
  </sheetViews>
  <sheetFormatPr defaultColWidth="9.140625" defaultRowHeight="15" x14ac:dyDescent="0.25"/>
  <cols>
    <col min="1" max="1" width="0.85546875" style="9" customWidth="1"/>
    <col min="2" max="2" width="38" bestFit="1" customWidth="1"/>
    <col min="3" max="3" width="18.7109375" style="9" bestFit="1" customWidth="1"/>
    <col min="4" max="4" width="48.28515625" bestFit="1" customWidth="1"/>
  </cols>
  <sheetData>
    <row r="1" spans="2:4" ht="15.75" thickBot="1" x14ac:dyDescent="0.3"/>
    <row r="2" spans="2:4" ht="15.75" thickBot="1" x14ac:dyDescent="0.3">
      <c r="B2" s="113" t="s">
        <v>465</v>
      </c>
      <c r="C2" s="114" t="s">
        <v>1359</v>
      </c>
      <c r="D2" s="114" t="s">
        <v>468</v>
      </c>
    </row>
    <row r="3" spans="2:4" x14ac:dyDescent="0.25">
      <c r="B3" s="25" t="s">
        <v>469</v>
      </c>
      <c r="C3" s="117">
        <v>0.2</v>
      </c>
      <c r="D3" s="142" t="s">
        <v>573</v>
      </c>
    </row>
    <row r="4" spans="2:4" x14ac:dyDescent="0.25">
      <c r="B4" s="26" t="s">
        <v>471</v>
      </c>
      <c r="C4" s="118">
        <v>0.2</v>
      </c>
      <c r="D4" s="48"/>
    </row>
    <row r="5" spans="2:4" x14ac:dyDescent="0.25">
      <c r="B5" s="26" t="s">
        <v>472</v>
      </c>
      <c r="C5" s="118">
        <v>0.15</v>
      </c>
      <c r="D5" s="48"/>
    </row>
    <row r="6" spans="2:4" x14ac:dyDescent="0.25">
      <c r="B6" s="26" t="s">
        <v>473</v>
      </c>
      <c r="C6" s="118">
        <v>0.05</v>
      </c>
      <c r="D6" s="48"/>
    </row>
    <row r="7" spans="2:4" x14ac:dyDescent="0.25">
      <c r="B7" s="26" t="s">
        <v>474</v>
      </c>
      <c r="C7" s="118">
        <v>0.15</v>
      </c>
      <c r="D7" s="48"/>
    </row>
    <row r="8" spans="2:4" x14ac:dyDescent="0.25">
      <c r="B8" s="26" t="s">
        <v>475</v>
      </c>
      <c r="C8" s="118">
        <v>0.05</v>
      </c>
      <c r="D8" s="143" t="s">
        <v>574</v>
      </c>
    </row>
    <row r="9" spans="2:4" x14ac:dyDescent="0.25">
      <c r="B9" s="26" t="s">
        <v>476</v>
      </c>
      <c r="C9" s="118">
        <v>0.05</v>
      </c>
      <c r="D9" s="48"/>
    </row>
    <row r="10" spans="2:4" x14ac:dyDescent="0.25">
      <c r="B10" s="26" t="s">
        <v>477</v>
      </c>
      <c r="C10" s="118">
        <v>0.05</v>
      </c>
      <c r="D10" s="48"/>
    </row>
    <row r="11" spans="2:4" x14ac:dyDescent="0.25">
      <c r="B11" s="26" t="s">
        <v>478</v>
      </c>
      <c r="C11" s="118">
        <v>0.05</v>
      </c>
      <c r="D11" s="48"/>
    </row>
    <row r="12" spans="2:4" x14ac:dyDescent="0.25">
      <c r="B12" s="26" t="s">
        <v>479</v>
      </c>
      <c r="C12" s="130">
        <v>0.05</v>
      </c>
      <c r="D12" s="48"/>
    </row>
    <row r="13" spans="2:4" ht="15.75" thickBot="1" x14ac:dyDescent="0.3">
      <c r="B13" s="27" t="s">
        <v>489</v>
      </c>
      <c r="C13" s="129">
        <f>SUM(C3:C12)</f>
        <v>1.0000000000000002</v>
      </c>
      <c r="D13" s="50"/>
    </row>
    <row r="14" spans="2:4" ht="15.75" thickBot="1" x14ac:dyDescent="0.3">
      <c r="C14" s="22"/>
    </row>
    <row r="15" spans="2:4" ht="15.75" thickBot="1" x14ac:dyDescent="0.3">
      <c r="B15" s="113" t="s">
        <v>575</v>
      </c>
      <c r="C15" s="114" t="s">
        <v>576</v>
      </c>
      <c r="D15" s="114" t="s">
        <v>468</v>
      </c>
    </row>
    <row r="16" spans="2:4" x14ac:dyDescent="0.25">
      <c r="B16" s="28" t="s">
        <v>442</v>
      </c>
      <c r="C16" s="138">
        <f>C3+C4</f>
        <v>0.4</v>
      </c>
      <c r="D16" s="46"/>
    </row>
    <row r="17" spans="2:4" x14ac:dyDescent="0.25">
      <c r="B17" s="29" t="s">
        <v>577</v>
      </c>
      <c r="C17" s="139">
        <f>C6+C7+C8+C10+C9</f>
        <v>0.35</v>
      </c>
      <c r="D17" s="48"/>
    </row>
    <row r="18" spans="2:4" x14ac:dyDescent="0.25">
      <c r="B18" s="29" t="s">
        <v>578</v>
      </c>
      <c r="C18" s="141">
        <f>C5+C11+C12</f>
        <v>0.25</v>
      </c>
      <c r="D18" s="48"/>
    </row>
    <row r="19" spans="2:4" ht="15.75" thickBot="1" x14ac:dyDescent="0.3">
      <c r="B19" s="27" t="s">
        <v>489</v>
      </c>
      <c r="C19" s="140">
        <f>SUM(C16:C18)</f>
        <v>1</v>
      </c>
      <c r="D19" s="50"/>
    </row>
    <row r="20" spans="2:4" x14ac:dyDescent="0.25">
      <c r="C20"/>
      <c r="D20" s="9"/>
    </row>
    <row r="22" spans="2:4" x14ac:dyDescent="0.25">
      <c r="C22" s="22"/>
    </row>
    <row r="23" spans="2:4" x14ac:dyDescent="0.25">
      <c r="C23" s="23"/>
    </row>
  </sheetData>
  <sortState xmlns:xlrd2="http://schemas.microsoft.com/office/spreadsheetml/2017/richdata2" ref="A3:D8">
    <sortCondition ref="A3:A8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6DD23-119D-4417-901F-95E305FEDBFC}">
  <sheetPr>
    <tabColor rgb="FFFFFF99"/>
  </sheetPr>
  <dimension ref="B1:C14"/>
  <sheetViews>
    <sheetView workbookViewId="0"/>
  </sheetViews>
  <sheetFormatPr defaultRowHeight="15" x14ac:dyDescent="0.25"/>
  <cols>
    <col min="1" max="1" width="0.85546875" customWidth="1"/>
    <col min="3" max="3" width="51.7109375" bestFit="1" customWidth="1"/>
  </cols>
  <sheetData>
    <row r="1" spans="2:3" ht="5.0999999999999996" customHeight="1" thickBot="1" x14ac:dyDescent="0.3"/>
    <row r="2" spans="2:3" ht="15.75" thickBot="1" x14ac:dyDescent="0.3">
      <c r="B2" s="113" t="s">
        <v>440</v>
      </c>
      <c r="C2" s="114" t="s">
        <v>579</v>
      </c>
    </row>
    <row r="3" spans="2:3" x14ac:dyDescent="0.25">
      <c r="B3" s="9" t="e">
        <f>INDEX('Ranking Analysis'!$AK$5:$AK$356,MATCH('Exclude from Analysis'!C3,'Ranking Analysis'!$B$5:$B$356))</f>
        <v>#N/A</v>
      </c>
      <c r="C3" s="4"/>
    </row>
    <row r="4" spans="2:3" x14ac:dyDescent="0.25">
      <c r="B4" s="9" t="e">
        <f>INDEX('Ranking Analysis'!$AK$5:$AK$356,MATCH('Exclude from Analysis'!C4,'Ranking Analysis'!$B$5:$B$356))</f>
        <v>#N/A</v>
      </c>
      <c r="C4" s="4"/>
    </row>
    <row r="5" spans="2:3" x14ac:dyDescent="0.25">
      <c r="B5" s="9" t="e">
        <f>INDEX('Ranking Analysis'!$AK$5:$AK$356,MATCH('Exclude from Analysis'!C5,'Ranking Analysis'!$B$5:$B$356))</f>
        <v>#N/A</v>
      </c>
      <c r="C5" s="4"/>
    </row>
    <row r="6" spans="2:3" x14ac:dyDescent="0.25">
      <c r="B6" s="9" t="e">
        <f>INDEX('Ranking Analysis'!$AK$5:$AK$356,MATCH('Exclude from Analysis'!C6,'Ranking Analysis'!$B$5:$B$356))</f>
        <v>#N/A</v>
      </c>
      <c r="C6" s="4"/>
    </row>
    <row r="7" spans="2:3" x14ac:dyDescent="0.25">
      <c r="B7" s="9" t="e">
        <f>INDEX('Ranking Analysis'!$AK$5:$AK$356,MATCH('Exclude from Analysis'!C7,'Ranking Analysis'!$B$5:$B$356))</f>
        <v>#N/A</v>
      </c>
      <c r="C7" s="4"/>
    </row>
    <row r="8" spans="2:3" x14ac:dyDescent="0.25">
      <c r="B8" s="9" t="e">
        <f>INDEX('Ranking Analysis'!$AK$5:$AK$356,MATCH('Exclude from Analysis'!C8,'Ranking Analysis'!$B$5:$B$356))</f>
        <v>#N/A</v>
      </c>
      <c r="C8" s="4"/>
    </row>
    <row r="9" spans="2:3" x14ac:dyDescent="0.25">
      <c r="B9" s="9" t="e">
        <f>INDEX('Ranking Analysis'!$AK$5:$AK$356,MATCH('Exclude from Analysis'!C9,'Ranking Analysis'!$B$5:$B$356))</f>
        <v>#N/A</v>
      </c>
      <c r="C9" s="4"/>
    </row>
    <row r="10" spans="2:3" x14ac:dyDescent="0.25">
      <c r="B10" s="9" t="e">
        <f>INDEX('Ranking Analysis'!$AK$5:$AK$356,MATCH('Exclude from Analysis'!C10,'Ranking Analysis'!$B$5:$B$356))</f>
        <v>#N/A</v>
      </c>
      <c r="C10" s="18"/>
    </row>
    <row r="11" spans="2:3" x14ac:dyDescent="0.25">
      <c r="B11" s="9" t="e">
        <f>INDEX('Ranking Analysis'!$AK$5:$AK$356,MATCH('Exclude from Analysis'!C11,'Ranking Analysis'!$B$5:$B$356))</f>
        <v>#N/A</v>
      </c>
      <c r="C11" s="4"/>
    </row>
    <row r="12" spans="2:3" x14ac:dyDescent="0.25">
      <c r="B12" s="9" t="e">
        <f>INDEX('Ranking Analysis'!$AK$5:$AK$356,MATCH('Exclude from Analysis'!C12,'Ranking Analysis'!$B$5:$B$356))</f>
        <v>#N/A</v>
      </c>
      <c r="C12" s="4"/>
    </row>
    <row r="13" spans="2:3" x14ac:dyDescent="0.25">
      <c r="B13" s="9" t="e">
        <f>INDEX('Ranking Analysis'!$AK$5:$AK$356,MATCH('Exclude from Analysis'!C13,'Ranking Analysis'!$B$5:$B$356))</f>
        <v>#N/A</v>
      </c>
      <c r="C13" s="4"/>
    </row>
    <row r="14" spans="2:3" x14ac:dyDescent="0.25">
      <c r="B14" s="9" t="e">
        <f>INDEX('Ranking Analysis'!$AK$5:$AK$356,MATCH('Exclude from Analysis'!C14,'Ranking Analysis'!$B$5:$B$356))</f>
        <v>#N/A</v>
      </c>
      <c r="C14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2DAD7-C248-4CFD-A442-211180EF282E}">
  <dimension ref="B1:E354"/>
  <sheetViews>
    <sheetView workbookViewId="0"/>
  </sheetViews>
  <sheetFormatPr defaultRowHeight="15" x14ac:dyDescent="0.25"/>
  <cols>
    <col min="1" max="1" width="0.85546875" customWidth="1"/>
    <col min="2" max="2" width="7.42578125" customWidth="1"/>
    <col min="3" max="3" width="61.5703125" bestFit="1" customWidth="1"/>
    <col min="4" max="4" width="14.28515625" bestFit="1" customWidth="1"/>
    <col min="5" max="5" width="36.140625" customWidth="1"/>
  </cols>
  <sheetData>
    <row r="1" spans="2:5" ht="5.0999999999999996" customHeight="1" thickBot="1" x14ac:dyDescent="0.3"/>
    <row r="2" spans="2:5" ht="15.75" thickBot="1" x14ac:dyDescent="0.3">
      <c r="B2" s="113" t="s">
        <v>440</v>
      </c>
      <c r="C2" s="24" t="s">
        <v>380</v>
      </c>
      <c r="D2" s="24" t="s">
        <v>580</v>
      </c>
      <c r="E2" s="114" t="s">
        <v>468</v>
      </c>
    </row>
    <row r="3" spans="2:5" x14ac:dyDescent="0.25">
      <c r="B3" s="7">
        <f>'Ranking Analysis'!AK5</f>
        <v>175</v>
      </c>
      <c r="C3" t="s">
        <v>4</v>
      </c>
      <c r="D3" s="9" t="s">
        <v>581</v>
      </c>
      <c r="E3" s="79" t="s">
        <v>581</v>
      </c>
    </row>
    <row r="4" spans="2:5" x14ac:dyDescent="0.25">
      <c r="B4" s="7">
        <f>'Ranking Analysis'!AK6</f>
        <v>226</v>
      </c>
      <c r="C4" t="s">
        <v>5</v>
      </c>
      <c r="D4" s="9" t="s">
        <v>581</v>
      </c>
      <c r="E4" s="79" t="s">
        <v>581</v>
      </c>
    </row>
    <row r="5" spans="2:5" x14ac:dyDescent="0.25">
      <c r="B5" s="7">
        <f>'Ranking Analysis'!AK7</f>
        <v>292</v>
      </c>
      <c r="C5" t="s">
        <v>6</v>
      </c>
      <c r="D5" s="9" t="s">
        <v>581</v>
      </c>
      <c r="E5" s="79" t="s">
        <v>581</v>
      </c>
    </row>
    <row r="6" spans="2:5" x14ac:dyDescent="0.25">
      <c r="B6" s="7">
        <f>'Ranking Analysis'!AK8</f>
        <v>103</v>
      </c>
      <c r="C6" t="s">
        <v>7</v>
      </c>
      <c r="D6" s="9" t="s">
        <v>581</v>
      </c>
      <c r="E6" s="79" t="s">
        <v>581</v>
      </c>
    </row>
    <row r="7" spans="2:5" x14ac:dyDescent="0.25">
      <c r="B7" s="7">
        <f>'Ranking Analysis'!AK9</f>
        <v>132</v>
      </c>
      <c r="C7" t="s">
        <v>8</v>
      </c>
      <c r="D7" s="9" t="s">
        <v>581</v>
      </c>
      <c r="E7" s="79" t="s">
        <v>581</v>
      </c>
    </row>
    <row r="8" spans="2:5" x14ac:dyDescent="0.25">
      <c r="B8" s="7">
        <f>'Ranking Analysis'!AK10</f>
        <v>318</v>
      </c>
      <c r="C8" t="s">
        <v>9</v>
      </c>
      <c r="D8" s="9" t="s">
        <v>581</v>
      </c>
      <c r="E8" s="79" t="s">
        <v>581</v>
      </c>
    </row>
    <row r="9" spans="2:5" x14ac:dyDescent="0.25">
      <c r="B9" s="7">
        <f>'Ranking Analysis'!AK11</f>
        <v>82</v>
      </c>
      <c r="C9" t="s">
        <v>10</v>
      </c>
      <c r="D9" s="9" t="s">
        <v>581</v>
      </c>
      <c r="E9" s="79" t="s">
        <v>581</v>
      </c>
    </row>
    <row r="10" spans="2:5" x14ac:dyDescent="0.25">
      <c r="B10" s="7">
        <f>'Ranking Analysis'!AK12</f>
        <v>322</v>
      </c>
      <c r="C10" t="s">
        <v>11</v>
      </c>
      <c r="D10" s="9" t="s">
        <v>581</v>
      </c>
      <c r="E10" s="79" t="s">
        <v>581</v>
      </c>
    </row>
    <row r="11" spans="2:5" x14ac:dyDescent="0.25">
      <c r="B11" s="7">
        <f>'Ranking Analysis'!AK13</f>
        <v>180</v>
      </c>
      <c r="C11" t="s">
        <v>12</v>
      </c>
      <c r="D11" s="9" t="s">
        <v>581</v>
      </c>
      <c r="E11" s="79" t="s">
        <v>581</v>
      </c>
    </row>
    <row r="12" spans="2:5" x14ac:dyDescent="0.25">
      <c r="B12" s="7">
        <f>'Ranking Analysis'!AK14</f>
        <v>237</v>
      </c>
      <c r="C12" t="s">
        <v>13</v>
      </c>
      <c r="D12" s="9" t="s">
        <v>581</v>
      </c>
      <c r="E12" s="79" t="s">
        <v>581</v>
      </c>
    </row>
    <row r="13" spans="2:5" x14ac:dyDescent="0.25">
      <c r="B13" s="7">
        <f>'Ranking Analysis'!AK15</f>
        <v>138</v>
      </c>
      <c r="C13" t="s">
        <v>16</v>
      </c>
      <c r="D13" s="9" t="s">
        <v>581</v>
      </c>
      <c r="E13" s="79" t="s">
        <v>581</v>
      </c>
    </row>
    <row r="14" spans="2:5" x14ac:dyDescent="0.25">
      <c r="B14" s="7">
        <f>'Ranking Analysis'!AK16</f>
        <v>324</v>
      </c>
      <c r="C14" t="s">
        <v>17</v>
      </c>
      <c r="D14" s="9" t="s">
        <v>581</v>
      </c>
      <c r="E14" s="79" t="s">
        <v>581</v>
      </c>
    </row>
    <row r="15" spans="2:5" x14ac:dyDescent="0.25">
      <c r="B15" s="7">
        <f>'Ranking Analysis'!AK17</f>
        <v>217</v>
      </c>
      <c r="C15" t="s">
        <v>18</v>
      </c>
      <c r="D15" s="9" t="s">
        <v>581</v>
      </c>
      <c r="E15" s="79" t="s">
        <v>581</v>
      </c>
    </row>
    <row r="16" spans="2:5" x14ac:dyDescent="0.25">
      <c r="B16" s="7">
        <f>'Ranking Analysis'!AK18</f>
        <v>70</v>
      </c>
      <c r="C16" t="s">
        <v>19</v>
      </c>
      <c r="D16" s="9" t="s">
        <v>581</v>
      </c>
      <c r="E16" s="79" t="s">
        <v>581</v>
      </c>
    </row>
    <row r="17" spans="2:5" x14ac:dyDescent="0.25">
      <c r="B17" s="7">
        <f>'Ranking Analysis'!AK19</f>
        <v>142</v>
      </c>
      <c r="C17" t="s">
        <v>20</v>
      </c>
      <c r="D17" s="9" t="s">
        <v>581</v>
      </c>
      <c r="E17" s="79" t="s">
        <v>581</v>
      </c>
    </row>
    <row r="18" spans="2:5" ht="30" x14ac:dyDescent="0.25">
      <c r="B18" s="7">
        <f>'Ranking Analysis'!AK20</f>
        <v>11</v>
      </c>
      <c r="C18" t="s">
        <v>21</v>
      </c>
      <c r="D18" s="9" t="s">
        <v>581</v>
      </c>
      <c r="E18" s="79" t="s">
        <v>582</v>
      </c>
    </row>
    <row r="19" spans="2:5" x14ac:dyDescent="0.25">
      <c r="B19" s="7">
        <f>'Ranking Analysis'!AK21</f>
        <v>256</v>
      </c>
      <c r="C19" t="s">
        <v>22</v>
      </c>
      <c r="D19" s="9" t="s">
        <v>581</v>
      </c>
      <c r="E19" s="79" t="s">
        <v>581</v>
      </c>
    </row>
    <row r="20" spans="2:5" x14ac:dyDescent="0.25">
      <c r="B20" s="7">
        <f>'Ranking Analysis'!AK22</f>
        <v>96</v>
      </c>
      <c r="C20" t="s">
        <v>23</v>
      </c>
      <c r="D20" s="9" t="s">
        <v>581</v>
      </c>
      <c r="E20" s="79" t="s">
        <v>581</v>
      </c>
    </row>
    <row r="21" spans="2:5" x14ac:dyDescent="0.25">
      <c r="B21" s="7">
        <f>'Ranking Analysis'!AK23</f>
        <v>94</v>
      </c>
      <c r="C21" t="s">
        <v>24</v>
      </c>
      <c r="D21" s="9" t="s">
        <v>581</v>
      </c>
      <c r="E21" s="79" t="s">
        <v>581</v>
      </c>
    </row>
    <row r="22" spans="2:5" x14ac:dyDescent="0.25">
      <c r="B22" s="7">
        <f>'Ranking Analysis'!AK24</f>
        <v>1</v>
      </c>
      <c r="C22" t="s">
        <v>25</v>
      </c>
      <c r="D22" s="9" t="s">
        <v>581</v>
      </c>
      <c r="E22" s="79" t="s">
        <v>581</v>
      </c>
    </row>
    <row r="23" spans="2:5" x14ac:dyDescent="0.25">
      <c r="B23" s="7">
        <f>'Ranking Analysis'!AK25</f>
        <v>102</v>
      </c>
      <c r="C23" t="s">
        <v>26</v>
      </c>
      <c r="D23" s="9" t="s">
        <v>581</v>
      </c>
      <c r="E23" s="79" t="s">
        <v>581</v>
      </c>
    </row>
    <row r="24" spans="2:5" x14ac:dyDescent="0.25">
      <c r="B24" s="7">
        <f>'Ranking Analysis'!AK26</f>
        <v>117</v>
      </c>
      <c r="C24" t="s">
        <v>27</v>
      </c>
      <c r="D24" s="9" t="s">
        <v>581</v>
      </c>
      <c r="E24" s="79" t="s">
        <v>581</v>
      </c>
    </row>
    <row r="25" spans="2:5" x14ac:dyDescent="0.25">
      <c r="B25" s="7">
        <f>'Ranking Analysis'!AK27</f>
        <v>287</v>
      </c>
      <c r="C25" t="s">
        <v>28</v>
      </c>
      <c r="D25" s="9" t="s">
        <v>581</v>
      </c>
      <c r="E25" s="79" t="s">
        <v>581</v>
      </c>
    </row>
    <row r="26" spans="2:5" x14ac:dyDescent="0.25">
      <c r="B26" s="7">
        <f>'Ranking Analysis'!AK28</f>
        <v>263</v>
      </c>
      <c r="C26" t="s">
        <v>29</v>
      </c>
      <c r="D26" s="9" t="s">
        <v>581</v>
      </c>
      <c r="E26" s="79" t="s">
        <v>581</v>
      </c>
    </row>
    <row r="27" spans="2:5" x14ac:dyDescent="0.25">
      <c r="B27" s="7">
        <f>'Ranking Analysis'!AK29</f>
        <v>157</v>
      </c>
      <c r="C27" t="s">
        <v>30</v>
      </c>
      <c r="D27" s="9" t="s">
        <v>581</v>
      </c>
      <c r="E27" s="79" t="s">
        <v>581</v>
      </c>
    </row>
    <row r="28" spans="2:5" x14ac:dyDescent="0.25">
      <c r="B28" s="7">
        <f>'Ranking Analysis'!AK30</f>
        <v>332</v>
      </c>
      <c r="C28" t="s">
        <v>31</v>
      </c>
      <c r="D28" s="9" t="s">
        <v>581</v>
      </c>
      <c r="E28" s="79" t="s">
        <v>581</v>
      </c>
    </row>
    <row r="29" spans="2:5" x14ac:dyDescent="0.25">
      <c r="B29" s="7">
        <f>'Ranking Analysis'!AK31</f>
        <v>341</v>
      </c>
      <c r="C29" t="s">
        <v>32</v>
      </c>
      <c r="D29" s="9" t="s">
        <v>581</v>
      </c>
      <c r="E29" s="79" t="s">
        <v>581</v>
      </c>
    </row>
    <row r="30" spans="2:5" x14ac:dyDescent="0.25">
      <c r="B30" s="7">
        <f>'Ranking Analysis'!AK32</f>
        <v>207</v>
      </c>
      <c r="C30" t="s">
        <v>33</v>
      </c>
      <c r="D30" s="9" t="s">
        <v>581</v>
      </c>
      <c r="E30" s="79" t="s">
        <v>581</v>
      </c>
    </row>
    <row r="31" spans="2:5" x14ac:dyDescent="0.25">
      <c r="B31" s="7">
        <f>'Ranking Analysis'!AK33</f>
        <v>76</v>
      </c>
      <c r="C31" t="s">
        <v>34</v>
      </c>
      <c r="D31" s="9" t="s">
        <v>581</v>
      </c>
      <c r="E31" s="79" t="s">
        <v>581</v>
      </c>
    </row>
    <row r="32" spans="2:5" x14ac:dyDescent="0.25">
      <c r="B32" s="7">
        <f>'Ranking Analysis'!AK34</f>
        <v>46</v>
      </c>
      <c r="C32" t="s">
        <v>35</v>
      </c>
      <c r="D32" s="9" t="s">
        <v>581</v>
      </c>
      <c r="E32" s="79" t="s">
        <v>583</v>
      </c>
    </row>
    <row r="33" spans="2:5" x14ac:dyDescent="0.25">
      <c r="B33" s="7">
        <f>'Ranking Analysis'!AK35</f>
        <v>168</v>
      </c>
      <c r="C33" t="s">
        <v>37</v>
      </c>
      <c r="D33" s="9" t="s">
        <v>581</v>
      </c>
      <c r="E33" s="79" t="s">
        <v>581</v>
      </c>
    </row>
    <row r="34" spans="2:5" x14ac:dyDescent="0.25">
      <c r="B34" s="7">
        <f>'Ranking Analysis'!AK36</f>
        <v>258</v>
      </c>
      <c r="C34" t="s">
        <v>38</v>
      </c>
      <c r="D34" s="9" t="s">
        <v>581</v>
      </c>
      <c r="E34" s="79" t="s">
        <v>581</v>
      </c>
    </row>
    <row r="35" spans="2:5" x14ac:dyDescent="0.25">
      <c r="B35" s="7">
        <f>'Ranking Analysis'!AK37</f>
        <v>69</v>
      </c>
      <c r="C35" t="s">
        <v>39</v>
      </c>
      <c r="D35" s="9" t="s">
        <v>581</v>
      </c>
      <c r="E35" s="79" t="s">
        <v>581</v>
      </c>
    </row>
    <row r="36" spans="2:5" x14ac:dyDescent="0.25">
      <c r="B36" s="7">
        <f>'Ranking Analysis'!AK38</f>
        <v>230</v>
      </c>
      <c r="C36" t="s">
        <v>40</v>
      </c>
      <c r="D36" s="9" t="s">
        <v>581</v>
      </c>
      <c r="E36" s="79" t="s">
        <v>581</v>
      </c>
    </row>
    <row r="37" spans="2:5" x14ac:dyDescent="0.25">
      <c r="B37" s="7">
        <f>'Ranking Analysis'!AK39</f>
        <v>267</v>
      </c>
      <c r="C37" t="s">
        <v>41</v>
      </c>
      <c r="D37" s="9" t="s">
        <v>581</v>
      </c>
      <c r="E37" s="79" t="s">
        <v>581</v>
      </c>
    </row>
    <row r="38" spans="2:5" x14ac:dyDescent="0.25">
      <c r="B38" s="7">
        <f>'Ranking Analysis'!AK40</f>
        <v>130</v>
      </c>
      <c r="C38" t="s">
        <v>42</v>
      </c>
      <c r="D38" s="9" t="s">
        <v>581</v>
      </c>
      <c r="E38" s="79" t="s">
        <v>581</v>
      </c>
    </row>
    <row r="39" spans="2:5" x14ac:dyDescent="0.25">
      <c r="B39" s="7">
        <f>'Ranking Analysis'!AK41</f>
        <v>283</v>
      </c>
      <c r="C39" t="s">
        <v>43</v>
      </c>
      <c r="D39" s="9" t="s">
        <v>581</v>
      </c>
      <c r="E39" s="79" t="s">
        <v>581</v>
      </c>
    </row>
    <row r="40" spans="2:5" x14ac:dyDescent="0.25">
      <c r="B40" s="7">
        <f>'Ranking Analysis'!AK42</f>
        <v>18</v>
      </c>
      <c r="C40" t="s">
        <v>44</v>
      </c>
      <c r="D40" s="9" t="s">
        <v>581</v>
      </c>
      <c r="E40" s="17" t="s">
        <v>584</v>
      </c>
    </row>
    <row r="41" spans="2:5" x14ac:dyDescent="0.25">
      <c r="B41" s="7">
        <f>'Ranking Analysis'!AK43</f>
        <v>63</v>
      </c>
      <c r="C41" t="s">
        <v>513</v>
      </c>
      <c r="D41" s="9" t="s">
        <v>581</v>
      </c>
      <c r="E41" s="79" t="s">
        <v>581</v>
      </c>
    </row>
    <row r="42" spans="2:5" x14ac:dyDescent="0.25">
      <c r="B42" s="7">
        <f>'Ranking Analysis'!AK44</f>
        <v>41</v>
      </c>
      <c r="C42" t="s">
        <v>46</v>
      </c>
      <c r="D42" s="9" t="s">
        <v>581</v>
      </c>
      <c r="E42" s="79" t="s">
        <v>585</v>
      </c>
    </row>
    <row r="43" spans="2:5" x14ac:dyDescent="0.25">
      <c r="B43" s="7">
        <f>'Ranking Analysis'!AK45</f>
        <v>231</v>
      </c>
      <c r="C43" t="s">
        <v>47</v>
      </c>
      <c r="D43" s="9" t="s">
        <v>581</v>
      </c>
      <c r="E43" s="79" t="s">
        <v>581</v>
      </c>
    </row>
    <row r="44" spans="2:5" x14ac:dyDescent="0.25">
      <c r="B44" s="7">
        <f>'Ranking Analysis'!AK46</f>
        <v>67</v>
      </c>
      <c r="C44" t="s">
        <v>48</v>
      </c>
      <c r="D44" s="9" t="s">
        <v>581</v>
      </c>
      <c r="E44" s="79" t="s">
        <v>581</v>
      </c>
    </row>
    <row r="45" spans="2:5" x14ac:dyDescent="0.25">
      <c r="B45" s="7">
        <f>'Ranking Analysis'!AK47</f>
        <v>162</v>
      </c>
      <c r="C45" t="s">
        <v>49</v>
      </c>
      <c r="D45" s="9" t="s">
        <v>581</v>
      </c>
      <c r="E45" s="79" t="s">
        <v>581</v>
      </c>
    </row>
    <row r="46" spans="2:5" x14ac:dyDescent="0.25">
      <c r="B46" s="7">
        <f>'Ranking Analysis'!AK48</f>
        <v>194</v>
      </c>
      <c r="C46" t="s">
        <v>50</v>
      </c>
      <c r="D46" s="9" t="s">
        <v>581</v>
      </c>
      <c r="E46" s="79" t="s">
        <v>581</v>
      </c>
    </row>
    <row r="47" spans="2:5" x14ac:dyDescent="0.25">
      <c r="B47" s="7">
        <f>'Ranking Analysis'!AK49</f>
        <v>244</v>
      </c>
      <c r="C47" t="s">
        <v>51</v>
      </c>
      <c r="D47" s="9" t="s">
        <v>581</v>
      </c>
      <c r="E47" s="79" t="s">
        <v>581</v>
      </c>
    </row>
    <row r="48" spans="2:5" x14ac:dyDescent="0.25">
      <c r="B48" s="7">
        <f>'Ranking Analysis'!AK50</f>
        <v>137</v>
      </c>
      <c r="C48" t="s">
        <v>52</v>
      </c>
      <c r="D48" s="9" t="s">
        <v>581</v>
      </c>
      <c r="E48" s="79" t="s">
        <v>581</v>
      </c>
    </row>
    <row r="49" spans="2:5" x14ac:dyDescent="0.25">
      <c r="B49" s="7">
        <f>'Ranking Analysis'!AK51</f>
        <v>155</v>
      </c>
      <c r="C49" t="s">
        <v>53</v>
      </c>
      <c r="D49" s="9" t="s">
        <v>581</v>
      </c>
      <c r="E49" s="79" t="s">
        <v>581</v>
      </c>
    </row>
    <row r="50" spans="2:5" x14ac:dyDescent="0.25">
      <c r="B50" s="7">
        <f>'Ranking Analysis'!AK52</f>
        <v>206</v>
      </c>
      <c r="C50" t="s">
        <v>54</v>
      </c>
      <c r="D50" s="9" t="s">
        <v>581</v>
      </c>
      <c r="E50" s="79" t="s">
        <v>581</v>
      </c>
    </row>
    <row r="51" spans="2:5" x14ac:dyDescent="0.25">
      <c r="B51" s="7">
        <f>'Ranking Analysis'!AK53</f>
        <v>286</v>
      </c>
      <c r="C51" t="s">
        <v>57</v>
      </c>
      <c r="D51" s="9" t="s">
        <v>581</v>
      </c>
      <c r="E51" s="79" t="s">
        <v>581</v>
      </c>
    </row>
    <row r="52" spans="2:5" x14ac:dyDescent="0.25">
      <c r="B52" s="7">
        <f>'Ranking Analysis'!AK54</f>
        <v>21</v>
      </c>
      <c r="C52" t="s">
        <v>58</v>
      </c>
      <c r="D52" s="9" t="s">
        <v>581</v>
      </c>
      <c r="E52" s="79" t="s">
        <v>581</v>
      </c>
    </row>
    <row r="53" spans="2:5" x14ac:dyDescent="0.25">
      <c r="B53" s="7">
        <f>'Ranking Analysis'!AK55</f>
        <v>204</v>
      </c>
      <c r="C53" t="s">
        <v>59</v>
      </c>
      <c r="D53" s="9" t="s">
        <v>581</v>
      </c>
      <c r="E53" s="79" t="s">
        <v>581</v>
      </c>
    </row>
    <row r="54" spans="2:5" x14ac:dyDescent="0.25">
      <c r="B54" s="7">
        <f>'Ranking Analysis'!AK56</f>
        <v>302</v>
      </c>
      <c r="C54" t="s">
        <v>60</v>
      </c>
      <c r="D54" s="9" t="s">
        <v>581</v>
      </c>
      <c r="E54" s="79" t="s">
        <v>581</v>
      </c>
    </row>
    <row r="55" spans="2:5" x14ac:dyDescent="0.25">
      <c r="B55" s="7">
        <f>'Ranking Analysis'!AK57</f>
        <v>182</v>
      </c>
      <c r="C55" t="s">
        <v>61</v>
      </c>
      <c r="D55" s="9" t="s">
        <v>581</v>
      </c>
      <c r="E55" s="79" t="s">
        <v>581</v>
      </c>
    </row>
    <row r="56" spans="2:5" x14ac:dyDescent="0.25">
      <c r="B56" s="7">
        <f>'Ranking Analysis'!AK58</f>
        <v>197</v>
      </c>
      <c r="C56" t="s">
        <v>62</v>
      </c>
      <c r="D56" s="9" t="s">
        <v>581</v>
      </c>
      <c r="E56" s="79" t="s">
        <v>581</v>
      </c>
    </row>
    <row r="57" spans="2:5" x14ac:dyDescent="0.25">
      <c r="B57" s="7">
        <f>'Ranking Analysis'!AK59</f>
        <v>305</v>
      </c>
      <c r="C57" t="s">
        <v>63</v>
      </c>
      <c r="D57" s="9" t="s">
        <v>581</v>
      </c>
      <c r="E57" s="79" t="s">
        <v>581</v>
      </c>
    </row>
    <row r="58" spans="2:5" x14ac:dyDescent="0.25">
      <c r="B58" s="7">
        <f>'Ranking Analysis'!AK60</f>
        <v>15</v>
      </c>
      <c r="C58" t="s">
        <v>64</v>
      </c>
      <c r="D58" s="9" t="s">
        <v>581</v>
      </c>
      <c r="E58" s="79" t="s">
        <v>586</v>
      </c>
    </row>
    <row r="59" spans="2:5" x14ac:dyDescent="0.25">
      <c r="B59" s="7">
        <f>'Ranking Analysis'!AK61</f>
        <v>2</v>
      </c>
      <c r="C59" t="s">
        <v>65</v>
      </c>
      <c r="D59" s="9" t="s">
        <v>581</v>
      </c>
      <c r="E59" s="79" t="s">
        <v>587</v>
      </c>
    </row>
    <row r="60" spans="2:5" x14ac:dyDescent="0.25">
      <c r="B60" s="7">
        <f>'Ranking Analysis'!AK62</f>
        <v>99</v>
      </c>
      <c r="C60" t="s">
        <v>66</v>
      </c>
      <c r="D60" s="9" t="s">
        <v>581</v>
      </c>
      <c r="E60" s="79" t="s">
        <v>581</v>
      </c>
    </row>
    <row r="61" spans="2:5" x14ac:dyDescent="0.25">
      <c r="B61" s="7">
        <f>'Ranking Analysis'!AK63</f>
        <v>74</v>
      </c>
      <c r="C61" t="s">
        <v>67</v>
      </c>
      <c r="D61" s="9" t="s">
        <v>581</v>
      </c>
      <c r="E61" s="79" t="s">
        <v>581</v>
      </c>
    </row>
    <row r="62" spans="2:5" x14ac:dyDescent="0.25">
      <c r="B62" s="7">
        <f>'Ranking Analysis'!AK64</f>
        <v>210</v>
      </c>
      <c r="C62" t="s">
        <v>68</v>
      </c>
      <c r="D62" s="9" t="s">
        <v>581</v>
      </c>
      <c r="E62" s="79" t="s">
        <v>581</v>
      </c>
    </row>
    <row r="63" spans="2:5" x14ac:dyDescent="0.25">
      <c r="B63" s="7">
        <f>'Ranking Analysis'!AK65</f>
        <v>125</v>
      </c>
      <c r="C63" t="s">
        <v>69</v>
      </c>
      <c r="D63" s="9" t="s">
        <v>581</v>
      </c>
      <c r="E63" s="79" t="s">
        <v>581</v>
      </c>
    </row>
    <row r="64" spans="2:5" x14ac:dyDescent="0.25">
      <c r="B64" s="7">
        <f>'Ranking Analysis'!AK66</f>
        <v>250</v>
      </c>
      <c r="C64" t="s">
        <v>70</v>
      </c>
      <c r="D64" s="9" t="s">
        <v>581</v>
      </c>
      <c r="E64" s="79" t="s">
        <v>581</v>
      </c>
    </row>
    <row r="65" spans="2:5" x14ac:dyDescent="0.25">
      <c r="B65" s="7">
        <f>'Ranking Analysis'!AK67</f>
        <v>78</v>
      </c>
      <c r="C65" t="s">
        <v>71</v>
      </c>
      <c r="D65" s="9" t="s">
        <v>581</v>
      </c>
      <c r="E65" s="79" t="s">
        <v>581</v>
      </c>
    </row>
    <row r="66" spans="2:5" x14ac:dyDescent="0.25">
      <c r="B66" s="7">
        <f>'Ranking Analysis'!AK68</f>
        <v>87</v>
      </c>
      <c r="C66" t="s">
        <v>72</v>
      </c>
      <c r="D66" s="9" t="s">
        <v>581</v>
      </c>
      <c r="E66" s="79" t="s">
        <v>581</v>
      </c>
    </row>
    <row r="67" spans="2:5" x14ac:dyDescent="0.25">
      <c r="B67" s="7">
        <f>'Ranking Analysis'!AK69</f>
        <v>202</v>
      </c>
      <c r="C67" t="s">
        <v>73</v>
      </c>
      <c r="D67" s="9" t="s">
        <v>581</v>
      </c>
      <c r="E67" s="79" t="s">
        <v>581</v>
      </c>
    </row>
    <row r="68" spans="2:5" x14ac:dyDescent="0.25">
      <c r="B68" s="7">
        <f>'Ranking Analysis'!AK70</f>
        <v>172</v>
      </c>
      <c r="C68" t="s">
        <v>74</v>
      </c>
      <c r="D68" s="9" t="s">
        <v>581</v>
      </c>
      <c r="E68" s="79" t="s">
        <v>581</v>
      </c>
    </row>
    <row r="69" spans="2:5" x14ac:dyDescent="0.25">
      <c r="B69" s="7">
        <f>'Ranking Analysis'!AK71</f>
        <v>109</v>
      </c>
      <c r="C69" t="s">
        <v>75</v>
      </c>
      <c r="D69" s="9" t="s">
        <v>581</v>
      </c>
      <c r="E69" s="79" t="s">
        <v>581</v>
      </c>
    </row>
    <row r="70" spans="2:5" x14ac:dyDescent="0.25">
      <c r="B70" s="7">
        <f>'Ranking Analysis'!AK72</f>
        <v>57</v>
      </c>
      <c r="C70" t="s">
        <v>76</v>
      </c>
      <c r="D70" s="9" t="s">
        <v>581</v>
      </c>
      <c r="E70" s="79" t="s">
        <v>581</v>
      </c>
    </row>
    <row r="71" spans="2:5" x14ac:dyDescent="0.25">
      <c r="B71" s="7">
        <f>'Ranking Analysis'!AK73</f>
        <v>15</v>
      </c>
      <c r="C71" t="s">
        <v>77</v>
      </c>
      <c r="D71" s="9" t="s">
        <v>581</v>
      </c>
      <c r="E71" s="79" t="s">
        <v>585</v>
      </c>
    </row>
    <row r="72" spans="2:5" x14ac:dyDescent="0.25">
      <c r="B72" s="7">
        <f>'Ranking Analysis'!AK74</f>
        <v>144</v>
      </c>
      <c r="C72" t="s">
        <v>78</v>
      </c>
      <c r="D72" s="9" t="s">
        <v>581</v>
      </c>
      <c r="E72" s="79" t="s">
        <v>581</v>
      </c>
    </row>
    <row r="73" spans="2:5" x14ac:dyDescent="0.25">
      <c r="B73" s="7">
        <f>'Ranking Analysis'!AK75</f>
        <v>92</v>
      </c>
      <c r="C73" t="s">
        <v>79</v>
      </c>
      <c r="D73" s="9" t="s">
        <v>581</v>
      </c>
      <c r="E73" s="79" t="s">
        <v>581</v>
      </c>
    </row>
    <row r="74" spans="2:5" x14ac:dyDescent="0.25">
      <c r="B74" s="7">
        <f>'Ranking Analysis'!AK76</f>
        <v>255</v>
      </c>
      <c r="C74" t="s">
        <v>80</v>
      </c>
      <c r="D74" s="9" t="s">
        <v>581</v>
      </c>
      <c r="E74" s="79" t="s">
        <v>581</v>
      </c>
    </row>
    <row r="75" spans="2:5" x14ac:dyDescent="0.25">
      <c r="B75" s="7">
        <f>'Ranking Analysis'!AK77</f>
        <v>236</v>
      </c>
      <c r="C75" t="s">
        <v>81</v>
      </c>
      <c r="D75" s="9" t="s">
        <v>581</v>
      </c>
      <c r="E75" s="79" t="s">
        <v>581</v>
      </c>
    </row>
    <row r="76" spans="2:5" x14ac:dyDescent="0.25">
      <c r="B76" s="7">
        <f>'Ranking Analysis'!AK78</f>
        <v>48</v>
      </c>
      <c r="C76" t="s">
        <v>82</v>
      </c>
      <c r="D76" s="9" t="s">
        <v>581</v>
      </c>
      <c r="E76" s="79" t="s">
        <v>581</v>
      </c>
    </row>
    <row r="77" spans="2:5" x14ac:dyDescent="0.25">
      <c r="B77" s="7">
        <f>'Ranking Analysis'!AK79</f>
        <v>145</v>
      </c>
      <c r="C77" t="s">
        <v>83</v>
      </c>
      <c r="D77" s="9" t="s">
        <v>581</v>
      </c>
      <c r="E77" s="79" t="s">
        <v>581</v>
      </c>
    </row>
    <row r="78" spans="2:5" x14ac:dyDescent="0.25">
      <c r="B78" s="7">
        <f>'Ranking Analysis'!AK80</f>
        <v>171</v>
      </c>
      <c r="C78" t="s">
        <v>84</v>
      </c>
      <c r="D78" s="9" t="s">
        <v>581</v>
      </c>
      <c r="E78" s="79" t="s">
        <v>581</v>
      </c>
    </row>
    <row r="79" spans="2:5" x14ac:dyDescent="0.25">
      <c r="B79" s="7">
        <f>'Ranking Analysis'!AK81</f>
        <v>329</v>
      </c>
      <c r="C79" t="s">
        <v>85</v>
      </c>
      <c r="D79" s="9" t="s">
        <v>581</v>
      </c>
      <c r="E79" s="79" t="s">
        <v>581</v>
      </c>
    </row>
    <row r="80" spans="2:5" x14ac:dyDescent="0.25">
      <c r="B80" s="7">
        <f>'Ranking Analysis'!AK82</f>
        <v>4</v>
      </c>
      <c r="C80" t="s">
        <v>446</v>
      </c>
      <c r="D80" s="9" t="s">
        <v>581</v>
      </c>
      <c r="E80" s="79" t="s">
        <v>581</v>
      </c>
    </row>
    <row r="81" spans="2:5" x14ac:dyDescent="0.25">
      <c r="B81" s="7">
        <f>'Ranking Analysis'!AK83</f>
        <v>297</v>
      </c>
      <c r="C81" t="s">
        <v>87</v>
      </c>
      <c r="D81" s="9" t="s">
        <v>581</v>
      </c>
      <c r="E81" s="79" t="s">
        <v>581</v>
      </c>
    </row>
    <row r="82" spans="2:5" x14ac:dyDescent="0.25">
      <c r="B82" s="7">
        <f>'Ranking Analysis'!AK84</f>
        <v>342</v>
      </c>
      <c r="C82" t="s">
        <v>88</v>
      </c>
      <c r="D82" s="9" t="s">
        <v>581</v>
      </c>
      <c r="E82" s="79" t="s">
        <v>581</v>
      </c>
    </row>
    <row r="83" spans="2:5" x14ac:dyDescent="0.25">
      <c r="B83" s="7">
        <f>'Ranking Analysis'!AK85</f>
        <v>223</v>
      </c>
      <c r="C83" t="s">
        <v>525</v>
      </c>
      <c r="D83" s="9" t="s">
        <v>581</v>
      </c>
      <c r="E83" s="79" t="s">
        <v>581</v>
      </c>
    </row>
    <row r="84" spans="2:5" x14ac:dyDescent="0.25">
      <c r="B84" s="7">
        <f>'Ranking Analysis'!AK86</f>
        <v>246</v>
      </c>
      <c r="C84" t="s">
        <v>90</v>
      </c>
      <c r="D84" s="9" t="s">
        <v>581</v>
      </c>
      <c r="E84" s="79" t="s">
        <v>581</v>
      </c>
    </row>
    <row r="85" spans="2:5" x14ac:dyDescent="0.25">
      <c r="B85" s="7">
        <f>'Ranking Analysis'!AK87</f>
        <v>128</v>
      </c>
      <c r="C85" t="s">
        <v>91</v>
      </c>
      <c r="D85" s="9" t="s">
        <v>581</v>
      </c>
      <c r="E85" s="79" t="s">
        <v>581</v>
      </c>
    </row>
    <row r="86" spans="2:5" x14ac:dyDescent="0.25">
      <c r="B86" s="7">
        <f>'Ranking Analysis'!AK88</f>
        <v>270</v>
      </c>
      <c r="C86" t="s">
        <v>92</v>
      </c>
      <c r="D86" s="9" t="s">
        <v>581</v>
      </c>
      <c r="E86" s="79" t="s">
        <v>581</v>
      </c>
    </row>
    <row r="87" spans="2:5" x14ac:dyDescent="0.25">
      <c r="B87" s="7">
        <f>'Ranking Analysis'!AK89</f>
        <v>339</v>
      </c>
      <c r="C87" t="s">
        <v>93</v>
      </c>
      <c r="D87" s="9" t="s">
        <v>581</v>
      </c>
      <c r="E87" s="79" t="s">
        <v>581</v>
      </c>
    </row>
    <row r="88" spans="2:5" x14ac:dyDescent="0.25">
      <c r="B88" s="7">
        <f>'Ranking Analysis'!AK90</f>
        <v>45</v>
      </c>
      <c r="C88" t="s">
        <v>94</v>
      </c>
      <c r="D88" s="9" t="s">
        <v>581</v>
      </c>
      <c r="E88" s="79" t="s">
        <v>581</v>
      </c>
    </row>
    <row r="89" spans="2:5" x14ac:dyDescent="0.25">
      <c r="B89" s="7">
        <f>'Ranking Analysis'!AK91</f>
        <v>5</v>
      </c>
      <c r="C89" t="s">
        <v>95</v>
      </c>
      <c r="D89" s="9" t="s">
        <v>581</v>
      </c>
      <c r="E89" s="79" t="s">
        <v>585</v>
      </c>
    </row>
    <row r="90" spans="2:5" x14ac:dyDescent="0.25">
      <c r="B90" s="7">
        <f>'Ranking Analysis'!AK92</f>
        <v>55</v>
      </c>
      <c r="C90" t="s">
        <v>96</v>
      </c>
      <c r="D90" s="9" t="s">
        <v>581</v>
      </c>
      <c r="E90" s="79" t="s">
        <v>581</v>
      </c>
    </row>
    <row r="91" spans="2:5" x14ac:dyDescent="0.25">
      <c r="B91" s="7">
        <f>'Ranking Analysis'!AK93</f>
        <v>150</v>
      </c>
      <c r="C91" t="s">
        <v>527</v>
      </c>
      <c r="D91" s="9" t="s">
        <v>581</v>
      </c>
      <c r="E91" s="79" t="s">
        <v>581</v>
      </c>
    </row>
    <row r="92" spans="2:5" x14ac:dyDescent="0.25">
      <c r="B92" s="7">
        <f>'Ranking Analysis'!AK94</f>
        <v>253</v>
      </c>
      <c r="C92" t="s">
        <v>98</v>
      </c>
      <c r="D92" s="9" t="s">
        <v>581</v>
      </c>
      <c r="E92" s="79" t="s">
        <v>581</v>
      </c>
    </row>
    <row r="93" spans="2:5" x14ac:dyDescent="0.25">
      <c r="B93" s="7">
        <f>'Ranking Analysis'!AK95</f>
        <v>173</v>
      </c>
      <c r="C93" t="s">
        <v>99</v>
      </c>
      <c r="D93" s="9" t="s">
        <v>581</v>
      </c>
      <c r="E93" s="79" t="s">
        <v>581</v>
      </c>
    </row>
    <row r="94" spans="2:5" x14ac:dyDescent="0.25">
      <c r="B94" s="7">
        <f>'Ranking Analysis'!AK96</f>
        <v>290</v>
      </c>
      <c r="C94" t="s">
        <v>100</v>
      </c>
      <c r="D94" s="9" t="s">
        <v>581</v>
      </c>
      <c r="E94" s="79" t="s">
        <v>581</v>
      </c>
    </row>
    <row r="95" spans="2:5" x14ac:dyDescent="0.25">
      <c r="B95" s="7">
        <f>'Ranking Analysis'!AK97</f>
        <v>228</v>
      </c>
      <c r="C95" t="s">
        <v>101</v>
      </c>
      <c r="D95" s="9" t="s">
        <v>581</v>
      </c>
      <c r="E95" s="79" t="s">
        <v>581</v>
      </c>
    </row>
    <row r="96" spans="2:5" ht="30" x14ac:dyDescent="0.25">
      <c r="B96" s="7">
        <f>'Ranking Analysis'!AK98</f>
        <v>32</v>
      </c>
      <c r="C96" t="s">
        <v>102</v>
      </c>
      <c r="D96" s="9" t="s">
        <v>581</v>
      </c>
      <c r="E96" s="79" t="s">
        <v>588</v>
      </c>
    </row>
    <row r="97" spans="2:5" x14ac:dyDescent="0.25">
      <c r="B97" s="7">
        <f>'Ranking Analysis'!AK99</f>
        <v>229</v>
      </c>
      <c r="C97" t="s">
        <v>103</v>
      </c>
      <c r="D97" s="9" t="s">
        <v>581</v>
      </c>
      <c r="E97" s="79" t="s">
        <v>581</v>
      </c>
    </row>
    <row r="98" spans="2:5" x14ac:dyDescent="0.25">
      <c r="B98" s="7">
        <f>'Ranking Analysis'!AK100</f>
        <v>186</v>
      </c>
      <c r="C98" t="s">
        <v>105</v>
      </c>
      <c r="D98" s="9" t="s">
        <v>581</v>
      </c>
      <c r="E98" s="79" t="s">
        <v>581</v>
      </c>
    </row>
    <row r="99" spans="2:5" x14ac:dyDescent="0.25">
      <c r="B99" s="7">
        <f>'Ranking Analysis'!AK101</f>
        <v>122</v>
      </c>
      <c r="C99" t="s">
        <v>106</v>
      </c>
      <c r="D99" s="9" t="s">
        <v>581</v>
      </c>
      <c r="E99" s="79" t="s">
        <v>581</v>
      </c>
    </row>
    <row r="100" spans="2:5" x14ac:dyDescent="0.25">
      <c r="B100" s="7">
        <f>'Ranking Analysis'!AK102</f>
        <v>277</v>
      </c>
      <c r="C100" t="s">
        <v>107</v>
      </c>
      <c r="D100" s="9" t="s">
        <v>581</v>
      </c>
      <c r="E100" s="79" t="s">
        <v>581</v>
      </c>
    </row>
    <row r="101" spans="2:5" x14ac:dyDescent="0.25">
      <c r="B101" s="7">
        <f>'Ranking Analysis'!AK103</f>
        <v>232</v>
      </c>
      <c r="C101" t="s">
        <v>108</v>
      </c>
      <c r="D101" s="9" t="s">
        <v>581</v>
      </c>
      <c r="E101" s="79" t="s">
        <v>581</v>
      </c>
    </row>
    <row r="102" spans="2:5" x14ac:dyDescent="0.25">
      <c r="B102" s="7">
        <f>'Ranking Analysis'!AK104</f>
        <v>311</v>
      </c>
      <c r="C102" t="s">
        <v>109</v>
      </c>
      <c r="D102" s="9" t="s">
        <v>581</v>
      </c>
      <c r="E102" s="79" t="s">
        <v>581</v>
      </c>
    </row>
    <row r="103" spans="2:5" x14ac:dyDescent="0.25">
      <c r="B103" s="7">
        <f>'Ranking Analysis'!AK105</f>
        <v>304</v>
      </c>
      <c r="C103" t="s">
        <v>110</v>
      </c>
      <c r="D103" s="9" t="s">
        <v>581</v>
      </c>
      <c r="E103" s="79" t="s">
        <v>581</v>
      </c>
    </row>
    <row r="104" spans="2:5" x14ac:dyDescent="0.25">
      <c r="B104" s="7">
        <f>'Ranking Analysis'!AK106</f>
        <v>88</v>
      </c>
      <c r="C104" t="s">
        <v>112</v>
      </c>
      <c r="D104" s="9" t="s">
        <v>581</v>
      </c>
      <c r="E104" s="79" t="s">
        <v>581</v>
      </c>
    </row>
    <row r="105" spans="2:5" x14ac:dyDescent="0.25">
      <c r="B105" s="7">
        <f>'Ranking Analysis'!AK107</f>
        <v>198</v>
      </c>
      <c r="C105" t="s">
        <v>113</v>
      </c>
      <c r="D105" s="9" t="s">
        <v>581</v>
      </c>
      <c r="E105" s="79" t="s">
        <v>581</v>
      </c>
    </row>
    <row r="106" spans="2:5" x14ac:dyDescent="0.25">
      <c r="B106" s="7">
        <f>'Ranking Analysis'!AK108</f>
        <v>98</v>
      </c>
      <c r="C106" t="s">
        <v>114</v>
      </c>
      <c r="D106" s="9" t="s">
        <v>581</v>
      </c>
      <c r="E106" s="79" t="s">
        <v>581</v>
      </c>
    </row>
    <row r="107" spans="2:5" x14ac:dyDescent="0.25">
      <c r="B107" s="7">
        <f>'Ranking Analysis'!AK109</f>
        <v>340</v>
      </c>
      <c r="C107" t="s">
        <v>115</v>
      </c>
      <c r="D107" s="9" t="s">
        <v>581</v>
      </c>
      <c r="E107" s="79" t="s">
        <v>581</v>
      </c>
    </row>
    <row r="108" spans="2:5" x14ac:dyDescent="0.25">
      <c r="B108" s="7">
        <f>'Ranking Analysis'!AK110</f>
        <v>193</v>
      </c>
      <c r="C108" t="s">
        <v>116</v>
      </c>
      <c r="D108" s="9" t="s">
        <v>581</v>
      </c>
      <c r="E108" s="79" t="s">
        <v>581</v>
      </c>
    </row>
    <row r="109" spans="2:5" x14ac:dyDescent="0.25">
      <c r="B109" s="7">
        <f>'Ranking Analysis'!AK111</f>
        <v>13</v>
      </c>
      <c r="C109" t="s">
        <v>117</v>
      </c>
      <c r="D109" s="9" t="s">
        <v>581</v>
      </c>
      <c r="E109" s="79" t="s">
        <v>589</v>
      </c>
    </row>
    <row r="110" spans="2:5" x14ac:dyDescent="0.25">
      <c r="B110" s="7">
        <f>'Ranking Analysis'!AK112</f>
        <v>239</v>
      </c>
      <c r="C110" t="s">
        <v>118</v>
      </c>
      <c r="D110" s="9" t="s">
        <v>581</v>
      </c>
      <c r="E110" s="79" t="s">
        <v>581</v>
      </c>
    </row>
    <row r="111" spans="2:5" x14ac:dyDescent="0.25">
      <c r="B111" s="7">
        <f>'Ranking Analysis'!AK113</f>
        <v>289</v>
      </c>
      <c r="C111" t="s">
        <v>119</v>
      </c>
      <c r="D111" s="9" t="s">
        <v>581</v>
      </c>
      <c r="E111" s="79" t="s">
        <v>581</v>
      </c>
    </row>
    <row r="112" spans="2:5" x14ac:dyDescent="0.25">
      <c r="B112" s="7">
        <f>'Ranking Analysis'!AK114</f>
        <v>203</v>
      </c>
      <c r="C112" t="s">
        <v>120</v>
      </c>
      <c r="D112" s="9" t="s">
        <v>581</v>
      </c>
      <c r="E112" s="79" t="s">
        <v>581</v>
      </c>
    </row>
    <row r="113" spans="2:5" x14ac:dyDescent="0.25">
      <c r="B113" s="7">
        <f>'Ranking Analysis'!AK115</f>
        <v>261</v>
      </c>
      <c r="C113" t="s">
        <v>121</v>
      </c>
      <c r="D113" s="9" t="s">
        <v>581</v>
      </c>
      <c r="E113" s="79" t="s">
        <v>581</v>
      </c>
    </row>
    <row r="114" spans="2:5" x14ac:dyDescent="0.25">
      <c r="B114" s="7">
        <f>'Ranking Analysis'!AK116</f>
        <v>268</v>
      </c>
      <c r="C114" t="s">
        <v>122</v>
      </c>
      <c r="D114" s="9" t="s">
        <v>581</v>
      </c>
      <c r="E114" s="79" t="s">
        <v>581</v>
      </c>
    </row>
    <row r="115" spans="2:5" x14ac:dyDescent="0.25">
      <c r="B115" s="7">
        <f>'Ranking Analysis'!AK117</f>
        <v>28</v>
      </c>
      <c r="C115" t="s">
        <v>123</v>
      </c>
      <c r="D115" s="9" t="s">
        <v>581</v>
      </c>
      <c r="E115" s="17" t="s">
        <v>585</v>
      </c>
    </row>
    <row r="116" spans="2:5" x14ac:dyDescent="0.25">
      <c r="B116" s="7">
        <f>'Ranking Analysis'!AK118</f>
        <v>248</v>
      </c>
      <c r="C116" t="s">
        <v>125</v>
      </c>
      <c r="D116" s="9" t="s">
        <v>581</v>
      </c>
      <c r="E116" s="79" t="s">
        <v>581</v>
      </c>
    </row>
    <row r="117" spans="2:5" x14ac:dyDescent="0.25">
      <c r="B117" s="7">
        <f>'Ranking Analysis'!AK119</f>
        <v>83</v>
      </c>
      <c r="C117" t="s">
        <v>126</v>
      </c>
      <c r="D117" s="9" t="s">
        <v>581</v>
      </c>
      <c r="E117" s="79" t="s">
        <v>581</v>
      </c>
    </row>
    <row r="118" spans="2:5" x14ac:dyDescent="0.25">
      <c r="B118" s="7">
        <f>'Ranking Analysis'!AK120</f>
        <v>112</v>
      </c>
      <c r="C118" t="s">
        <v>127</v>
      </c>
      <c r="D118" s="9" t="s">
        <v>581</v>
      </c>
      <c r="E118" s="79" t="s">
        <v>581</v>
      </c>
    </row>
    <row r="119" spans="2:5" x14ac:dyDescent="0.25">
      <c r="B119" s="7">
        <f>'Ranking Analysis'!AK121</f>
        <v>67</v>
      </c>
      <c r="C119" t="s">
        <v>129</v>
      </c>
      <c r="D119" s="9" t="s">
        <v>581</v>
      </c>
      <c r="E119" s="79" t="s">
        <v>581</v>
      </c>
    </row>
    <row r="120" spans="2:5" x14ac:dyDescent="0.25">
      <c r="B120" s="7">
        <f>'Ranking Analysis'!AK122</f>
        <v>331</v>
      </c>
      <c r="C120" t="s">
        <v>130</v>
      </c>
      <c r="D120" s="9" t="s">
        <v>581</v>
      </c>
      <c r="E120" s="79" t="s">
        <v>581</v>
      </c>
    </row>
    <row r="121" spans="2:5" x14ac:dyDescent="0.25">
      <c r="B121" s="7">
        <f>'Ranking Analysis'!AK123</f>
        <v>62</v>
      </c>
      <c r="C121" t="s">
        <v>131</v>
      </c>
      <c r="D121" s="9" t="s">
        <v>581</v>
      </c>
      <c r="E121" s="79" t="s">
        <v>581</v>
      </c>
    </row>
    <row r="122" spans="2:5" x14ac:dyDescent="0.25">
      <c r="B122" s="7">
        <f>'Ranking Analysis'!AK124</f>
        <v>68</v>
      </c>
      <c r="C122" t="s">
        <v>132</v>
      </c>
      <c r="D122" s="9" t="s">
        <v>581</v>
      </c>
      <c r="E122" s="79" t="s">
        <v>581</v>
      </c>
    </row>
    <row r="123" spans="2:5" x14ac:dyDescent="0.25">
      <c r="B123" s="7">
        <f>'Ranking Analysis'!AK125</f>
        <v>296</v>
      </c>
      <c r="C123" t="s">
        <v>134</v>
      </c>
      <c r="D123" s="9" t="s">
        <v>581</v>
      </c>
      <c r="E123" s="79" t="s">
        <v>581</v>
      </c>
    </row>
    <row r="124" spans="2:5" x14ac:dyDescent="0.25">
      <c r="B124" s="7">
        <f>'Ranking Analysis'!AK126</f>
        <v>321</v>
      </c>
      <c r="C124" t="s">
        <v>135</v>
      </c>
      <c r="D124" s="9" t="s">
        <v>581</v>
      </c>
      <c r="E124" s="79" t="s">
        <v>581</v>
      </c>
    </row>
    <row r="125" spans="2:5" x14ac:dyDescent="0.25">
      <c r="B125" s="7">
        <f>'Ranking Analysis'!AK127</f>
        <v>288</v>
      </c>
      <c r="C125" t="s">
        <v>136</v>
      </c>
      <c r="D125" s="9" t="s">
        <v>581</v>
      </c>
      <c r="E125" s="79" t="s">
        <v>581</v>
      </c>
    </row>
    <row r="126" spans="2:5" x14ac:dyDescent="0.25">
      <c r="B126" s="7">
        <f>'Ranking Analysis'!AK128</f>
        <v>113</v>
      </c>
      <c r="C126" t="s">
        <v>137</v>
      </c>
      <c r="D126" s="9" t="s">
        <v>581</v>
      </c>
      <c r="E126" s="79" t="s">
        <v>581</v>
      </c>
    </row>
    <row r="127" spans="2:5" x14ac:dyDescent="0.25">
      <c r="B127" s="7">
        <f>'Ranking Analysis'!AK129</f>
        <v>143</v>
      </c>
      <c r="C127" t="s">
        <v>138</v>
      </c>
      <c r="D127" s="9" t="s">
        <v>581</v>
      </c>
      <c r="E127" s="79" t="s">
        <v>581</v>
      </c>
    </row>
    <row r="128" spans="2:5" x14ac:dyDescent="0.25">
      <c r="B128" s="7">
        <f>'Ranking Analysis'!AK130</f>
        <v>269</v>
      </c>
      <c r="C128" t="s">
        <v>139</v>
      </c>
      <c r="D128" s="9" t="s">
        <v>581</v>
      </c>
      <c r="E128" s="79" t="s">
        <v>581</v>
      </c>
    </row>
    <row r="129" spans="2:5" ht="30" x14ac:dyDescent="0.25">
      <c r="B129" s="7">
        <f>'Ranking Analysis'!AK131</f>
        <v>23</v>
      </c>
      <c r="C129" t="s">
        <v>140</v>
      </c>
      <c r="D129" s="9" t="s">
        <v>581</v>
      </c>
      <c r="E129" s="79" t="s">
        <v>590</v>
      </c>
    </row>
    <row r="130" spans="2:5" x14ac:dyDescent="0.25">
      <c r="B130" s="7">
        <f>'Ranking Analysis'!AK132</f>
        <v>167</v>
      </c>
      <c r="C130" t="s">
        <v>141</v>
      </c>
      <c r="D130" s="9" t="s">
        <v>581</v>
      </c>
      <c r="E130" s="79" t="s">
        <v>581</v>
      </c>
    </row>
    <row r="131" spans="2:5" x14ac:dyDescent="0.25">
      <c r="B131" s="7">
        <f>'Ranking Analysis'!AK133</f>
        <v>121</v>
      </c>
      <c r="C131" t="s">
        <v>142</v>
      </c>
      <c r="D131" s="9" t="s">
        <v>581</v>
      </c>
      <c r="E131" s="79" t="s">
        <v>581</v>
      </c>
    </row>
    <row r="132" spans="2:5" x14ac:dyDescent="0.25">
      <c r="B132" s="7">
        <f>'Ranking Analysis'!AK134</f>
        <v>171</v>
      </c>
      <c r="C132" t="s">
        <v>143</v>
      </c>
      <c r="D132" s="9" t="s">
        <v>581</v>
      </c>
      <c r="E132" s="79" t="s">
        <v>581</v>
      </c>
    </row>
    <row r="133" spans="2:5" x14ac:dyDescent="0.25">
      <c r="B133" s="7">
        <f>'Ranking Analysis'!AK135</f>
        <v>47</v>
      </c>
      <c r="C133" t="s">
        <v>536</v>
      </c>
      <c r="D133" s="9" t="s">
        <v>581</v>
      </c>
      <c r="E133" s="79" t="s">
        <v>581</v>
      </c>
    </row>
    <row r="134" spans="2:5" x14ac:dyDescent="0.25">
      <c r="B134" s="7">
        <f>'Ranking Analysis'!AK136</f>
        <v>183</v>
      </c>
      <c r="C134" t="s">
        <v>537</v>
      </c>
      <c r="D134" s="9" t="s">
        <v>581</v>
      </c>
      <c r="E134" s="79" t="s">
        <v>581</v>
      </c>
    </row>
    <row r="135" spans="2:5" x14ac:dyDescent="0.25">
      <c r="B135" s="7">
        <f>'Ranking Analysis'!AK137</f>
        <v>212</v>
      </c>
      <c r="C135" t="s">
        <v>146</v>
      </c>
      <c r="D135" s="9" t="s">
        <v>581</v>
      </c>
      <c r="E135" s="79" t="s">
        <v>581</v>
      </c>
    </row>
    <row r="136" spans="2:5" x14ac:dyDescent="0.25">
      <c r="B136" s="7">
        <f>'Ranking Analysis'!AK138</f>
        <v>234</v>
      </c>
      <c r="C136" t="s">
        <v>147</v>
      </c>
      <c r="D136" s="9" t="s">
        <v>581</v>
      </c>
      <c r="E136" s="79" t="s">
        <v>581</v>
      </c>
    </row>
    <row r="137" spans="2:5" x14ac:dyDescent="0.25">
      <c r="B137" s="7">
        <f>'Ranking Analysis'!AK139</f>
        <v>111</v>
      </c>
      <c r="C137" t="s">
        <v>148</v>
      </c>
      <c r="D137" s="9" t="s">
        <v>581</v>
      </c>
      <c r="E137" s="79" t="s">
        <v>581</v>
      </c>
    </row>
    <row r="138" spans="2:5" x14ac:dyDescent="0.25">
      <c r="B138" s="7">
        <f>'Ranking Analysis'!AK140</f>
        <v>235</v>
      </c>
      <c r="C138" t="s">
        <v>149</v>
      </c>
      <c r="D138" s="9" t="s">
        <v>581</v>
      </c>
      <c r="E138" s="79" t="s">
        <v>581</v>
      </c>
    </row>
    <row r="139" spans="2:5" x14ac:dyDescent="0.25">
      <c r="B139" s="7">
        <f>'Ranking Analysis'!AK141</f>
        <v>151</v>
      </c>
      <c r="C139" t="s">
        <v>150</v>
      </c>
      <c r="D139" s="9" t="s">
        <v>581</v>
      </c>
      <c r="E139" s="79" t="s">
        <v>581</v>
      </c>
    </row>
    <row r="140" spans="2:5" x14ac:dyDescent="0.25">
      <c r="B140" s="7">
        <f>'Ranking Analysis'!AK142</f>
        <v>276</v>
      </c>
      <c r="C140" t="s">
        <v>151</v>
      </c>
      <c r="D140" s="9" t="s">
        <v>581</v>
      </c>
      <c r="E140" s="79" t="s">
        <v>581</v>
      </c>
    </row>
    <row r="141" spans="2:5" x14ac:dyDescent="0.25">
      <c r="B141" s="7">
        <f>'Ranking Analysis'!AK143</f>
        <v>170</v>
      </c>
      <c r="C141" t="s">
        <v>152</v>
      </c>
      <c r="D141" s="9" t="s">
        <v>581</v>
      </c>
      <c r="E141" s="79" t="s">
        <v>581</v>
      </c>
    </row>
    <row r="142" spans="2:5" x14ac:dyDescent="0.25">
      <c r="B142" s="7">
        <f>'Ranking Analysis'!AK144</f>
        <v>284</v>
      </c>
      <c r="C142" t="s">
        <v>153</v>
      </c>
      <c r="D142" s="9" t="s">
        <v>581</v>
      </c>
      <c r="E142" s="79" t="s">
        <v>581</v>
      </c>
    </row>
    <row r="143" spans="2:5" x14ac:dyDescent="0.25">
      <c r="B143" s="7">
        <f>'Ranking Analysis'!AK145</f>
        <v>245</v>
      </c>
      <c r="C143" t="s">
        <v>155</v>
      </c>
      <c r="D143" s="9" t="s">
        <v>581</v>
      </c>
      <c r="E143" s="79" t="s">
        <v>581</v>
      </c>
    </row>
    <row r="144" spans="2:5" x14ac:dyDescent="0.25">
      <c r="B144" s="7">
        <f>'Ranking Analysis'!AK146</f>
        <v>303</v>
      </c>
      <c r="C144" t="s">
        <v>156</v>
      </c>
      <c r="D144" s="9" t="s">
        <v>581</v>
      </c>
      <c r="E144" s="79" t="s">
        <v>581</v>
      </c>
    </row>
    <row r="145" spans="2:5" x14ac:dyDescent="0.25">
      <c r="B145" s="7">
        <f>'Ranking Analysis'!AK147</f>
        <v>29</v>
      </c>
      <c r="C145" t="s">
        <v>157</v>
      </c>
      <c r="D145" s="9" t="s">
        <v>581</v>
      </c>
      <c r="E145" s="79" t="s">
        <v>581</v>
      </c>
    </row>
    <row r="146" spans="2:5" x14ac:dyDescent="0.25">
      <c r="B146" s="7">
        <f>'Ranking Analysis'!AK148</f>
        <v>282</v>
      </c>
      <c r="C146" t="s">
        <v>158</v>
      </c>
      <c r="D146" s="9" t="s">
        <v>581</v>
      </c>
      <c r="E146" s="79" t="s">
        <v>581</v>
      </c>
    </row>
    <row r="147" spans="2:5" x14ac:dyDescent="0.25">
      <c r="B147" s="7">
        <f>'Ranking Analysis'!AK149</f>
        <v>26</v>
      </c>
      <c r="C147" t="s">
        <v>159</v>
      </c>
      <c r="D147" s="9" t="s">
        <v>581</v>
      </c>
      <c r="E147" s="79" t="s">
        <v>581</v>
      </c>
    </row>
    <row r="148" spans="2:5" x14ac:dyDescent="0.25">
      <c r="B148" s="7">
        <f>'Ranking Analysis'!AK150</f>
        <v>95</v>
      </c>
      <c r="C148" t="s">
        <v>160</v>
      </c>
      <c r="D148" s="9" t="s">
        <v>581</v>
      </c>
      <c r="E148" s="79" t="s">
        <v>581</v>
      </c>
    </row>
    <row r="149" spans="2:5" ht="30" x14ac:dyDescent="0.25">
      <c r="B149" s="7">
        <f>'Ranking Analysis'!AK151</f>
        <v>38</v>
      </c>
      <c r="C149" t="s">
        <v>541</v>
      </c>
      <c r="D149" s="9" t="s">
        <v>581</v>
      </c>
      <c r="E149" s="17" t="s">
        <v>591</v>
      </c>
    </row>
    <row r="150" spans="2:5" x14ac:dyDescent="0.25">
      <c r="B150" s="7">
        <f>'Ranking Analysis'!AK152</f>
        <v>146</v>
      </c>
      <c r="C150" t="s">
        <v>162</v>
      </c>
      <c r="D150" s="9" t="s">
        <v>581</v>
      </c>
      <c r="E150" s="79" t="s">
        <v>581</v>
      </c>
    </row>
    <row r="151" spans="2:5" x14ac:dyDescent="0.25">
      <c r="B151" s="7">
        <f>'Ranking Analysis'!AK153</f>
        <v>285</v>
      </c>
      <c r="C151" t="s">
        <v>163</v>
      </c>
      <c r="D151" s="9" t="s">
        <v>581</v>
      </c>
      <c r="E151" s="79" t="s">
        <v>581</v>
      </c>
    </row>
    <row r="152" spans="2:5" x14ac:dyDescent="0.25">
      <c r="B152" s="7">
        <f>'Ranking Analysis'!AK154</f>
        <v>325</v>
      </c>
      <c r="C152" t="s">
        <v>164</v>
      </c>
      <c r="D152" s="9" t="s">
        <v>581</v>
      </c>
      <c r="E152" s="79" t="s">
        <v>581</v>
      </c>
    </row>
    <row r="153" spans="2:5" x14ac:dyDescent="0.25">
      <c r="B153" s="7">
        <f>'Ranking Analysis'!AK155</f>
        <v>215</v>
      </c>
      <c r="C153" t="s">
        <v>165</v>
      </c>
      <c r="D153" s="9" t="s">
        <v>581</v>
      </c>
      <c r="E153" s="79" t="s">
        <v>581</v>
      </c>
    </row>
    <row r="154" spans="2:5" x14ac:dyDescent="0.25">
      <c r="B154" s="7">
        <f>'Ranking Analysis'!AK156</f>
        <v>280</v>
      </c>
      <c r="C154" t="s">
        <v>166</v>
      </c>
      <c r="D154" s="9" t="s">
        <v>581</v>
      </c>
      <c r="E154" s="79" t="s">
        <v>581</v>
      </c>
    </row>
    <row r="155" spans="2:5" x14ac:dyDescent="0.25">
      <c r="B155" s="7">
        <f>'Ranking Analysis'!AK157</f>
        <v>10</v>
      </c>
      <c r="C155" t="s">
        <v>167</v>
      </c>
      <c r="D155" s="9" t="s">
        <v>581</v>
      </c>
      <c r="E155" s="79" t="s">
        <v>581</v>
      </c>
    </row>
    <row r="156" spans="2:5" x14ac:dyDescent="0.25">
      <c r="B156" s="7">
        <f>'Ranking Analysis'!AK158</f>
        <v>161</v>
      </c>
      <c r="C156" t="s">
        <v>168</v>
      </c>
      <c r="D156" s="9" t="s">
        <v>581</v>
      </c>
      <c r="E156" s="79" t="s">
        <v>581</v>
      </c>
    </row>
    <row r="157" spans="2:5" x14ac:dyDescent="0.25">
      <c r="B157" s="7">
        <f>'Ranking Analysis'!AK159</f>
        <v>227</v>
      </c>
      <c r="C157" t="s">
        <v>169</v>
      </c>
      <c r="D157" s="9" t="s">
        <v>581</v>
      </c>
      <c r="E157" s="79" t="s">
        <v>581</v>
      </c>
    </row>
    <row r="158" spans="2:5" x14ac:dyDescent="0.25">
      <c r="B158" s="7">
        <f>'Ranking Analysis'!AK160</f>
        <v>275</v>
      </c>
      <c r="C158" t="s">
        <v>170</v>
      </c>
      <c r="D158" s="9" t="s">
        <v>581</v>
      </c>
      <c r="E158" s="79" t="s">
        <v>581</v>
      </c>
    </row>
    <row r="159" spans="2:5" x14ac:dyDescent="0.25">
      <c r="B159" s="7">
        <f>'Ranking Analysis'!AK161</f>
        <v>188</v>
      </c>
      <c r="C159" t="s">
        <v>171</v>
      </c>
      <c r="D159" s="9" t="s">
        <v>581</v>
      </c>
      <c r="E159" s="79" t="s">
        <v>581</v>
      </c>
    </row>
    <row r="160" spans="2:5" x14ac:dyDescent="0.25">
      <c r="B160" s="7">
        <f>'Ranking Analysis'!AK162</f>
        <v>333</v>
      </c>
      <c r="C160" t="s">
        <v>172</v>
      </c>
      <c r="D160" s="9" t="s">
        <v>581</v>
      </c>
      <c r="E160" s="79" t="s">
        <v>581</v>
      </c>
    </row>
    <row r="161" spans="2:5" x14ac:dyDescent="0.25">
      <c r="B161" s="7">
        <f>'Ranking Analysis'!AK163</f>
        <v>220</v>
      </c>
      <c r="C161" t="s">
        <v>173</v>
      </c>
      <c r="D161" s="9" t="s">
        <v>581</v>
      </c>
      <c r="E161" s="79" t="s">
        <v>581</v>
      </c>
    </row>
    <row r="162" spans="2:5" x14ac:dyDescent="0.25">
      <c r="B162" s="7">
        <f>'Ranking Analysis'!AK164</f>
        <v>240</v>
      </c>
      <c r="C162" t="s">
        <v>174</v>
      </c>
      <c r="D162" s="9" t="s">
        <v>581</v>
      </c>
      <c r="E162" s="79" t="s">
        <v>581</v>
      </c>
    </row>
    <row r="163" spans="2:5" x14ac:dyDescent="0.25">
      <c r="B163" s="7">
        <f>'Ranking Analysis'!AK165</f>
        <v>201</v>
      </c>
      <c r="C163" t="s">
        <v>175</v>
      </c>
      <c r="D163" s="9" t="s">
        <v>581</v>
      </c>
      <c r="E163" s="79" t="s">
        <v>581</v>
      </c>
    </row>
    <row r="164" spans="2:5" x14ac:dyDescent="0.25">
      <c r="B164" s="7">
        <f>'Ranking Analysis'!AK166</f>
        <v>306</v>
      </c>
      <c r="C164" t="s">
        <v>176</v>
      </c>
      <c r="D164" s="9" t="s">
        <v>581</v>
      </c>
      <c r="E164" s="79" t="s">
        <v>581</v>
      </c>
    </row>
    <row r="165" spans="2:5" x14ac:dyDescent="0.25">
      <c r="B165" s="7">
        <f>'Ranking Analysis'!AK167</f>
        <v>51</v>
      </c>
      <c r="C165" t="s">
        <v>177</v>
      </c>
      <c r="D165" s="9" t="s">
        <v>581</v>
      </c>
      <c r="E165" s="79" t="s">
        <v>581</v>
      </c>
    </row>
    <row r="166" spans="2:5" x14ac:dyDescent="0.25">
      <c r="B166" s="7">
        <f>'Ranking Analysis'!AK168</f>
        <v>53</v>
      </c>
      <c r="C166" t="s">
        <v>178</v>
      </c>
      <c r="D166" s="9" t="s">
        <v>581</v>
      </c>
      <c r="E166" s="79" t="s">
        <v>581</v>
      </c>
    </row>
    <row r="167" spans="2:5" x14ac:dyDescent="0.25">
      <c r="B167" s="7">
        <f>'Ranking Analysis'!AK169</f>
        <v>97</v>
      </c>
      <c r="C167" t="s">
        <v>179</v>
      </c>
      <c r="D167" s="9" t="s">
        <v>581</v>
      </c>
      <c r="E167" s="79" t="s">
        <v>581</v>
      </c>
    </row>
    <row r="168" spans="2:5" x14ac:dyDescent="0.25">
      <c r="B168" s="7">
        <f>'Ranking Analysis'!AK170</f>
        <v>259</v>
      </c>
      <c r="C168" t="s">
        <v>180</v>
      </c>
      <c r="D168" s="9" t="s">
        <v>581</v>
      </c>
      <c r="E168" s="79" t="s">
        <v>581</v>
      </c>
    </row>
    <row r="169" spans="2:5" x14ac:dyDescent="0.25">
      <c r="B169" s="7">
        <f>'Ranking Analysis'!AK171</f>
        <v>219</v>
      </c>
      <c r="C169" t="s">
        <v>181</v>
      </c>
      <c r="D169" s="9" t="s">
        <v>581</v>
      </c>
      <c r="E169" s="79" t="s">
        <v>581</v>
      </c>
    </row>
    <row r="170" spans="2:5" x14ac:dyDescent="0.25">
      <c r="B170" s="7">
        <f>'Ranking Analysis'!AK172</f>
        <v>60</v>
      </c>
      <c r="C170" t="s">
        <v>182</v>
      </c>
      <c r="D170" s="9" t="s">
        <v>581</v>
      </c>
      <c r="E170" s="79" t="s">
        <v>581</v>
      </c>
    </row>
    <row r="171" spans="2:5" x14ac:dyDescent="0.25">
      <c r="B171" s="7">
        <f>'Ranking Analysis'!AK173</f>
        <v>320</v>
      </c>
      <c r="C171" t="s">
        <v>183</v>
      </c>
      <c r="D171" s="9" t="s">
        <v>581</v>
      </c>
      <c r="E171" s="79" t="s">
        <v>581</v>
      </c>
    </row>
    <row r="172" spans="2:5" x14ac:dyDescent="0.25">
      <c r="B172" s="7">
        <f>'Ranking Analysis'!AK174</f>
        <v>262</v>
      </c>
      <c r="C172" t="s">
        <v>184</v>
      </c>
      <c r="D172" s="9" t="s">
        <v>581</v>
      </c>
      <c r="E172" s="79" t="s">
        <v>581</v>
      </c>
    </row>
    <row r="173" spans="2:5" x14ac:dyDescent="0.25">
      <c r="B173" s="7">
        <f>'Ranking Analysis'!AK175</f>
        <v>109</v>
      </c>
      <c r="C173" t="s">
        <v>185</v>
      </c>
      <c r="D173" s="9" t="s">
        <v>581</v>
      </c>
      <c r="E173" s="79" t="s">
        <v>581</v>
      </c>
    </row>
    <row r="174" spans="2:5" x14ac:dyDescent="0.25">
      <c r="B174" s="7">
        <f>'Ranking Analysis'!AK176</f>
        <v>184</v>
      </c>
      <c r="C174" t="s">
        <v>186</v>
      </c>
      <c r="D174" s="9" t="s">
        <v>581</v>
      </c>
      <c r="E174" s="79" t="s">
        <v>581</v>
      </c>
    </row>
    <row r="175" spans="2:5" x14ac:dyDescent="0.25">
      <c r="B175" s="7">
        <f>'Ranking Analysis'!AK177</f>
        <v>191</v>
      </c>
      <c r="C175" t="s">
        <v>187</v>
      </c>
      <c r="D175" s="9" t="s">
        <v>581</v>
      </c>
      <c r="E175" s="79" t="s">
        <v>581</v>
      </c>
    </row>
    <row r="176" spans="2:5" x14ac:dyDescent="0.25">
      <c r="B176" s="7">
        <f>'Ranking Analysis'!AK178</f>
        <v>33</v>
      </c>
      <c r="C176" t="s">
        <v>189</v>
      </c>
      <c r="D176" s="9" t="s">
        <v>581</v>
      </c>
      <c r="E176" s="79" t="s">
        <v>581</v>
      </c>
    </row>
    <row r="177" spans="2:5" x14ac:dyDescent="0.25">
      <c r="B177" s="7">
        <f>'Ranking Analysis'!AK179</f>
        <v>104</v>
      </c>
      <c r="C177" t="s">
        <v>190</v>
      </c>
      <c r="D177" s="9" t="s">
        <v>581</v>
      </c>
      <c r="E177" s="79" t="s">
        <v>581</v>
      </c>
    </row>
    <row r="178" spans="2:5" x14ac:dyDescent="0.25">
      <c r="B178" s="7">
        <f>'Ranking Analysis'!AK180</f>
        <v>208</v>
      </c>
      <c r="C178" t="s">
        <v>191</v>
      </c>
      <c r="D178" s="9" t="s">
        <v>581</v>
      </c>
      <c r="E178" s="79" t="s">
        <v>581</v>
      </c>
    </row>
    <row r="179" spans="2:5" x14ac:dyDescent="0.25">
      <c r="B179" s="7">
        <f>'Ranking Analysis'!AK181</f>
        <v>196</v>
      </c>
      <c r="C179" t="s">
        <v>192</v>
      </c>
      <c r="D179" s="9" t="s">
        <v>581</v>
      </c>
      <c r="E179" s="79" t="s">
        <v>581</v>
      </c>
    </row>
    <row r="180" spans="2:5" x14ac:dyDescent="0.25">
      <c r="B180" s="7">
        <f>'Ranking Analysis'!AK182</f>
        <v>233</v>
      </c>
      <c r="C180" t="s">
        <v>193</v>
      </c>
      <c r="D180" s="9" t="s">
        <v>581</v>
      </c>
      <c r="E180" s="79" t="s">
        <v>581</v>
      </c>
    </row>
    <row r="181" spans="2:5" x14ac:dyDescent="0.25">
      <c r="B181" s="7">
        <f>'Ranking Analysis'!AK183</f>
        <v>22</v>
      </c>
      <c r="C181" t="s">
        <v>194</v>
      </c>
      <c r="D181" s="9" t="s">
        <v>581</v>
      </c>
      <c r="E181" s="79" t="s">
        <v>589</v>
      </c>
    </row>
    <row r="182" spans="2:5" x14ac:dyDescent="0.25">
      <c r="B182" s="7">
        <f>'Ranking Analysis'!AK184</f>
        <v>225</v>
      </c>
      <c r="C182" t="s">
        <v>195</v>
      </c>
      <c r="D182" s="9" t="s">
        <v>581</v>
      </c>
      <c r="E182" s="79" t="s">
        <v>581</v>
      </c>
    </row>
    <row r="183" spans="2:5" x14ac:dyDescent="0.25">
      <c r="B183" s="7">
        <f>'Ranking Analysis'!AK185</f>
        <v>338</v>
      </c>
      <c r="C183" t="s">
        <v>196</v>
      </c>
      <c r="D183" s="9" t="s">
        <v>581</v>
      </c>
      <c r="E183" s="79" t="s">
        <v>581</v>
      </c>
    </row>
    <row r="184" spans="2:5" x14ac:dyDescent="0.25">
      <c r="B184" s="7">
        <f>'Ranking Analysis'!AK186</f>
        <v>211</v>
      </c>
      <c r="C184" t="s">
        <v>197</v>
      </c>
      <c r="D184" s="9" t="s">
        <v>581</v>
      </c>
      <c r="E184" s="79" t="s">
        <v>581</v>
      </c>
    </row>
    <row r="185" spans="2:5" x14ac:dyDescent="0.25">
      <c r="B185" s="7">
        <f>'Ranking Analysis'!AK187</f>
        <v>309</v>
      </c>
      <c r="C185" t="s">
        <v>198</v>
      </c>
      <c r="D185" s="9" t="s">
        <v>581</v>
      </c>
      <c r="E185" s="79" t="s">
        <v>581</v>
      </c>
    </row>
    <row r="186" spans="2:5" x14ac:dyDescent="0.25">
      <c r="B186" s="7">
        <f>'Ranking Analysis'!AK188</f>
        <v>307</v>
      </c>
      <c r="C186" t="s">
        <v>199</v>
      </c>
      <c r="D186" s="9" t="s">
        <v>581</v>
      </c>
      <c r="E186" s="79" t="s">
        <v>581</v>
      </c>
    </row>
    <row r="187" spans="2:5" x14ac:dyDescent="0.25">
      <c r="B187" s="7">
        <f>'Ranking Analysis'!AK189</f>
        <v>134</v>
      </c>
      <c r="C187" t="s">
        <v>200</v>
      </c>
      <c r="D187" s="9" t="s">
        <v>581</v>
      </c>
      <c r="E187" s="79" t="s">
        <v>581</v>
      </c>
    </row>
    <row r="188" spans="2:5" x14ac:dyDescent="0.25">
      <c r="B188" s="7">
        <f>'Ranking Analysis'!AK190</f>
        <v>330</v>
      </c>
      <c r="C188" t="s">
        <v>201</v>
      </c>
      <c r="D188" s="9" t="s">
        <v>581</v>
      </c>
      <c r="E188" s="79" t="s">
        <v>581</v>
      </c>
    </row>
    <row r="189" spans="2:5" x14ac:dyDescent="0.25">
      <c r="B189" s="7">
        <f>'Ranking Analysis'!AK191</f>
        <v>100</v>
      </c>
      <c r="C189" t="s">
        <v>202</v>
      </c>
      <c r="D189" s="9" t="s">
        <v>581</v>
      </c>
      <c r="E189" s="79" t="s">
        <v>581</v>
      </c>
    </row>
    <row r="190" spans="2:5" x14ac:dyDescent="0.25">
      <c r="B190" s="7">
        <f>'Ranking Analysis'!AK192</f>
        <v>120</v>
      </c>
      <c r="C190" t="s">
        <v>203</v>
      </c>
      <c r="D190" s="9" t="s">
        <v>581</v>
      </c>
      <c r="E190" s="79" t="s">
        <v>581</v>
      </c>
    </row>
    <row r="191" spans="2:5" x14ac:dyDescent="0.25">
      <c r="B191" s="7">
        <f>'Ranking Analysis'!AK193</f>
        <v>108</v>
      </c>
      <c r="C191" t="s">
        <v>204</v>
      </c>
      <c r="D191" s="9" t="s">
        <v>581</v>
      </c>
      <c r="E191" s="79" t="s">
        <v>581</v>
      </c>
    </row>
    <row r="192" spans="2:5" x14ac:dyDescent="0.25">
      <c r="B192" s="7">
        <f>'Ranking Analysis'!AK194</f>
        <v>241</v>
      </c>
      <c r="C192" t="s">
        <v>205</v>
      </c>
      <c r="D192" s="9" t="s">
        <v>581</v>
      </c>
      <c r="E192" s="79" t="s">
        <v>581</v>
      </c>
    </row>
    <row r="193" spans="2:5" x14ac:dyDescent="0.25">
      <c r="B193" s="7">
        <f>'Ranking Analysis'!AK195</f>
        <v>187</v>
      </c>
      <c r="C193" t="s">
        <v>206</v>
      </c>
      <c r="D193" s="9" t="s">
        <v>581</v>
      </c>
      <c r="E193" s="79" t="s">
        <v>581</v>
      </c>
    </row>
    <row r="194" spans="2:5" x14ac:dyDescent="0.25">
      <c r="B194" s="7">
        <f>'Ranking Analysis'!AK196</f>
        <v>71</v>
      </c>
      <c r="C194" t="s">
        <v>550</v>
      </c>
      <c r="D194" s="9" t="s">
        <v>581</v>
      </c>
      <c r="E194" s="79" t="s">
        <v>581</v>
      </c>
    </row>
    <row r="195" spans="2:5" x14ac:dyDescent="0.25">
      <c r="B195" s="7">
        <f>'Ranking Analysis'!AK197</f>
        <v>72</v>
      </c>
      <c r="C195" t="s">
        <v>208</v>
      </c>
      <c r="D195" s="9" t="s">
        <v>581</v>
      </c>
      <c r="E195" s="79" t="s">
        <v>581</v>
      </c>
    </row>
    <row r="196" spans="2:5" x14ac:dyDescent="0.25">
      <c r="B196" s="7">
        <f>'Ranking Analysis'!AK198</f>
        <v>80</v>
      </c>
      <c r="C196" t="s">
        <v>209</v>
      </c>
      <c r="D196" s="9" t="s">
        <v>581</v>
      </c>
      <c r="E196" s="79" t="s">
        <v>581</v>
      </c>
    </row>
    <row r="197" spans="2:5" x14ac:dyDescent="0.25">
      <c r="B197" s="7">
        <f>'Ranking Analysis'!AK199</f>
        <v>265</v>
      </c>
      <c r="C197" t="s">
        <v>210</v>
      </c>
      <c r="D197" s="9" t="s">
        <v>581</v>
      </c>
      <c r="E197" s="79" t="s">
        <v>581</v>
      </c>
    </row>
    <row r="198" spans="2:5" x14ac:dyDescent="0.25">
      <c r="B198" s="7">
        <f>'Ranking Analysis'!AK200</f>
        <v>252</v>
      </c>
      <c r="C198" t="s">
        <v>211</v>
      </c>
      <c r="D198" s="9" t="s">
        <v>581</v>
      </c>
      <c r="E198" s="79" t="s">
        <v>581</v>
      </c>
    </row>
    <row r="199" spans="2:5" x14ac:dyDescent="0.25">
      <c r="B199" s="7">
        <f>'Ranking Analysis'!AK201</f>
        <v>195</v>
      </c>
      <c r="C199" t="s">
        <v>212</v>
      </c>
      <c r="D199" s="9" t="s">
        <v>581</v>
      </c>
      <c r="E199" s="79" t="s">
        <v>581</v>
      </c>
    </row>
    <row r="200" spans="2:5" x14ac:dyDescent="0.25">
      <c r="B200" s="7">
        <f>'Ranking Analysis'!AK202</f>
        <v>54</v>
      </c>
      <c r="C200" t="s">
        <v>213</v>
      </c>
      <c r="D200" s="9" t="s">
        <v>581</v>
      </c>
      <c r="E200" s="79" t="s">
        <v>581</v>
      </c>
    </row>
    <row r="201" spans="2:5" x14ac:dyDescent="0.25">
      <c r="B201" s="7">
        <f>'Ranking Analysis'!AK203</f>
        <v>179</v>
      </c>
      <c r="C201" t="s">
        <v>214</v>
      </c>
      <c r="D201" s="9" t="s">
        <v>581</v>
      </c>
      <c r="E201" s="79" t="s">
        <v>581</v>
      </c>
    </row>
    <row r="202" spans="2:5" x14ac:dyDescent="0.25">
      <c r="B202" s="7">
        <f>'Ranking Analysis'!AK204</f>
        <v>328</v>
      </c>
      <c r="C202" t="s">
        <v>215</v>
      </c>
      <c r="D202" s="9" t="s">
        <v>581</v>
      </c>
      <c r="E202" s="79" t="s">
        <v>581</v>
      </c>
    </row>
    <row r="203" spans="2:5" x14ac:dyDescent="0.25">
      <c r="B203" s="7">
        <f>'Ranking Analysis'!AK205</f>
        <v>105</v>
      </c>
      <c r="C203" t="s">
        <v>216</v>
      </c>
      <c r="D203" s="9" t="s">
        <v>581</v>
      </c>
      <c r="E203" s="79" t="s">
        <v>581</v>
      </c>
    </row>
    <row r="204" spans="2:5" x14ac:dyDescent="0.25">
      <c r="B204" s="7">
        <f>'Ranking Analysis'!AK206</f>
        <v>148</v>
      </c>
      <c r="C204" t="s">
        <v>217</v>
      </c>
      <c r="D204" s="9" t="s">
        <v>581</v>
      </c>
      <c r="E204" s="79" t="s">
        <v>581</v>
      </c>
    </row>
    <row r="205" spans="2:5" x14ac:dyDescent="0.25">
      <c r="B205" s="7">
        <f>'Ranking Analysis'!AK207</f>
        <v>101</v>
      </c>
      <c r="C205" t="s">
        <v>218</v>
      </c>
      <c r="D205" s="9" t="s">
        <v>581</v>
      </c>
      <c r="E205" s="79" t="s">
        <v>581</v>
      </c>
    </row>
    <row r="206" spans="2:5" x14ac:dyDescent="0.25">
      <c r="B206" s="7">
        <f>'Ranking Analysis'!AK208</f>
        <v>140</v>
      </c>
      <c r="C206" t="s">
        <v>219</v>
      </c>
      <c r="D206" s="9" t="s">
        <v>581</v>
      </c>
      <c r="E206" s="79" t="s">
        <v>581</v>
      </c>
    </row>
    <row r="207" spans="2:5" x14ac:dyDescent="0.25">
      <c r="B207" s="7">
        <f>'Ranking Analysis'!AK209</f>
        <v>31</v>
      </c>
      <c r="C207" t="s">
        <v>464</v>
      </c>
      <c r="D207" s="9" t="s">
        <v>581</v>
      </c>
      <c r="E207" s="79" t="s">
        <v>581</v>
      </c>
    </row>
    <row r="208" spans="2:5" x14ac:dyDescent="0.25">
      <c r="B208" s="7">
        <f>'Ranking Analysis'!AK210</f>
        <v>313</v>
      </c>
      <c r="C208" t="s">
        <v>221</v>
      </c>
      <c r="D208" s="9" t="s">
        <v>581</v>
      </c>
      <c r="E208" s="79" t="s">
        <v>581</v>
      </c>
    </row>
    <row r="209" spans="2:5" x14ac:dyDescent="0.25">
      <c r="B209" s="7">
        <f>'Ranking Analysis'!AK211</f>
        <v>37</v>
      </c>
      <c r="C209" t="s">
        <v>222</v>
      </c>
      <c r="D209" s="9" t="s">
        <v>581</v>
      </c>
      <c r="E209" s="79" t="s">
        <v>581</v>
      </c>
    </row>
    <row r="210" spans="2:5" x14ac:dyDescent="0.25">
      <c r="B210" s="7">
        <f>'Ranking Analysis'!AK212</f>
        <v>110</v>
      </c>
      <c r="C210" t="s">
        <v>223</v>
      </c>
      <c r="D210" s="9" t="s">
        <v>581</v>
      </c>
      <c r="E210" s="79" t="s">
        <v>581</v>
      </c>
    </row>
    <row r="211" spans="2:5" x14ac:dyDescent="0.25">
      <c r="B211" s="7">
        <f>'Ranking Analysis'!AK213</f>
        <v>44</v>
      </c>
      <c r="C211" t="s">
        <v>224</v>
      </c>
      <c r="D211" s="9" t="s">
        <v>581</v>
      </c>
      <c r="E211" s="79" t="s">
        <v>592</v>
      </c>
    </row>
    <row r="212" spans="2:5" x14ac:dyDescent="0.25">
      <c r="B212" s="7">
        <f>'Ranking Analysis'!AK214</f>
        <v>141</v>
      </c>
      <c r="C212" t="s">
        <v>225</v>
      </c>
      <c r="D212" s="9" t="s">
        <v>581</v>
      </c>
      <c r="E212" s="79" t="s">
        <v>581</v>
      </c>
    </row>
    <row r="213" spans="2:5" x14ac:dyDescent="0.25">
      <c r="B213" s="7">
        <f>'Ranking Analysis'!AK215</f>
        <v>224</v>
      </c>
      <c r="C213" t="s">
        <v>226</v>
      </c>
      <c r="D213" s="9" t="s">
        <v>581</v>
      </c>
      <c r="E213" s="79" t="s">
        <v>581</v>
      </c>
    </row>
    <row r="214" spans="2:5" x14ac:dyDescent="0.25">
      <c r="B214" s="7">
        <f>'Ranking Analysis'!AK216</f>
        <v>156</v>
      </c>
      <c r="C214" t="s">
        <v>227</v>
      </c>
      <c r="D214" s="9" t="s">
        <v>581</v>
      </c>
      <c r="E214" s="79" t="s">
        <v>581</v>
      </c>
    </row>
    <row r="215" spans="2:5" x14ac:dyDescent="0.25">
      <c r="B215" s="7">
        <f>'Ranking Analysis'!AK217</f>
        <v>295</v>
      </c>
      <c r="C215" t="s">
        <v>228</v>
      </c>
      <c r="D215" s="9" t="s">
        <v>581</v>
      </c>
      <c r="E215" s="79" t="s">
        <v>581</v>
      </c>
    </row>
    <row r="216" spans="2:5" x14ac:dyDescent="0.25">
      <c r="B216" s="7">
        <f>'Ranking Analysis'!AK218</f>
        <v>298</v>
      </c>
      <c r="C216" t="s">
        <v>229</v>
      </c>
      <c r="D216" s="9" t="s">
        <v>581</v>
      </c>
      <c r="E216" s="79" t="s">
        <v>581</v>
      </c>
    </row>
    <row r="217" spans="2:5" x14ac:dyDescent="0.25">
      <c r="B217" s="7">
        <f>'Ranking Analysis'!AK219</f>
        <v>216</v>
      </c>
      <c r="C217" t="s">
        <v>230</v>
      </c>
      <c r="D217" s="9" t="s">
        <v>581</v>
      </c>
      <c r="E217" s="79" t="s">
        <v>581</v>
      </c>
    </row>
    <row r="218" spans="2:5" x14ac:dyDescent="0.25">
      <c r="B218" s="7">
        <f>'Ranking Analysis'!AK220</f>
        <v>254</v>
      </c>
      <c r="C218" t="s">
        <v>231</v>
      </c>
      <c r="D218" s="9" t="s">
        <v>581</v>
      </c>
      <c r="E218" s="79" t="s">
        <v>581</v>
      </c>
    </row>
    <row r="219" spans="2:5" x14ac:dyDescent="0.25">
      <c r="B219" s="7">
        <f>'Ranking Analysis'!AK221</f>
        <v>251</v>
      </c>
      <c r="C219" t="s">
        <v>232</v>
      </c>
      <c r="D219" s="9" t="s">
        <v>581</v>
      </c>
      <c r="E219" s="79" t="s">
        <v>581</v>
      </c>
    </row>
    <row r="220" spans="2:5" x14ac:dyDescent="0.25">
      <c r="B220" s="7">
        <f>'Ranking Analysis'!AK222</f>
        <v>158</v>
      </c>
      <c r="C220" t="s">
        <v>233</v>
      </c>
      <c r="D220" s="9" t="s">
        <v>581</v>
      </c>
      <c r="E220" s="79" t="s">
        <v>581</v>
      </c>
    </row>
    <row r="221" spans="2:5" x14ac:dyDescent="0.25">
      <c r="B221" s="7">
        <f>'Ranking Analysis'!AK223</f>
        <v>337</v>
      </c>
      <c r="C221" t="s">
        <v>234</v>
      </c>
      <c r="D221" s="9" t="s">
        <v>581</v>
      </c>
      <c r="E221" s="79" t="s">
        <v>581</v>
      </c>
    </row>
    <row r="222" spans="2:5" x14ac:dyDescent="0.25">
      <c r="B222" s="7">
        <f>'Ranking Analysis'!AK224</f>
        <v>308</v>
      </c>
      <c r="C222" t="s">
        <v>235</v>
      </c>
      <c r="D222" s="9" t="s">
        <v>581</v>
      </c>
      <c r="E222" s="79" t="s">
        <v>581</v>
      </c>
    </row>
    <row r="223" spans="2:5" x14ac:dyDescent="0.25">
      <c r="B223" s="7">
        <f>'Ranking Analysis'!AK225</f>
        <v>43</v>
      </c>
      <c r="C223" t="s">
        <v>236</v>
      </c>
      <c r="D223" s="9" t="s">
        <v>581</v>
      </c>
      <c r="E223" s="79" t="s">
        <v>581</v>
      </c>
    </row>
    <row r="224" spans="2:5" x14ac:dyDescent="0.25">
      <c r="B224" s="7">
        <f>'Ranking Analysis'!AK226</f>
        <v>214</v>
      </c>
      <c r="C224" t="s">
        <v>237</v>
      </c>
      <c r="D224" s="9" t="s">
        <v>581</v>
      </c>
      <c r="E224" s="79" t="s">
        <v>581</v>
      </c>
    </row>
    <row r="225" spans="2:5" ht="30" x14ac:dyDescent="0.25">
      <c r="B225" s="7">
        <f>'Ranking Analysis'!AK227</f>
        <v>24</v>
      </c>
      <c r="C225" t="s">
        <v>238</v>
      </c>
      <c r="D225" s="9" t="s">
        <v>581</v>
      </c>
      <c r="E225" s="79" t="s">
        <v>593</v>
      </c>
    </row>
    <row r="226" spans="2:5" x14ac:dyDescent="0.25">
      <c r="B226" s="7">
        <f>'Ranking Analysis'!AK228</f>
        <v>3</v>
      </c>
      <c r="C226" t="s">
        <v>239</v>
      </c>
      <c r="D226" s="9" t="s">
        <v>581</v>
      </c>
      <c r="E226" s="79" t="s">
        <v>581</v>
      </c>
    </row>
    <row r="227" spans="2:5" x14ac:dyDescent="0.25">
      <c r="B227" s="7">
        <f>'Ranking Analysis'!AK229</f>
        <v>159</v>
      </c>
      <c r="C227" t="s">
        <v>241</v>
      </c>
      <c r="D227" s="9" t="s">
        <v>581</v>
      </c>
      <c r="E227" s="79" t="s">
        <v>581</v>
      </c>
    </row>
    <row r="228" spans="2:5" x14ac:dyDescent="0.25">
      <c r="B228" s="7">
        <f>'Ranking Analysis'!AK230</f>
        <v>166</v>
      </c>
      <c r="C228" t="s">
        <v>242</v>
      </c>
      <c r="D228" s="9" t="s">
        <v>581</v>
      </c>
      <c r="E228" s="79" t="s">
        <v>581</v>
      </c>
    </row>
    <row r="229" spans="2:5" x14ac:dyDescent="0.25">
      <c r="B229" s="7">
        <f>'Ranking Analysis'!AK231</f>
        <v>81</v>
      </c>
      <c r="C229" t="s">
        <v>554</v>
      </c>
      <c r="D229" s="9" t="s">
        <v>581</v>
      </c>
      <c r="E229" s="79" t="s">
        <v>581</v>
      </c>
    </row>
    <row r="230" spans="2:5" x14ac:dyDescent="0.25">
      <c r="B230" s="7">
        <f>'Ranking Analysis'!AK232</f>
        <v>310</v>
      </c>
      <c r="C230" t="s">
        <v>245</v>
      </c>
      <c r="D230" s="9" t="s">
        <v>581</v>
      </c>
      <c r="E230" s="79" t="s">
        <v>581</v>
      </c>
    </row>
    <row r="231" spans="2:5" x14ac:dyDescent="0.25">
      <c r="B231" s="7">
        <f>'Ranking Analysis'!AK233</f>
        <v>257</v>
      </c>
      <c r="C231" t="s">
        <v>246</v>
      </c>
      <c r="D231" s="9" t="s">
        <v>581</v>
      </c>
      <c r="E231" s="79" t="s">
        <v>581</v>
      </c>
    </row>
    <row r="232" spans="2:5" x14ac:dyDescent="0.25">
      <c r="B232" s="7">
        <f>'Ranking Analysis'!AK234</f>
        <v>93</v>
      </c>
      <c r="C232" t="s">
        <v>248</v>
      </c>
      <c r="D232" s="9" t="s">
        <v>581</v>
      </c>
      <c r="E232" s="79" t="s">
        <v>581</v>
      </c>
    </row>
    <row r="233" spans="2:5" x14ac:dyDescent="0.25">
      <c r="B233" s="7">
        <f>'Ranking Analysis'!AK235</f>
        <v>312</v>
      </c>
      <c r="C233" t="s">
        <v>249</v>
      </c>
      <c r="D233" s="9" t="s">
        <v>581</v>
      </c>
      <c r="E233" s="79" t="s">
        <v>581</v>
      </c>
    </row>
    <row r="234" spans="2:5" x14ac:dyDescent="0.25">
      <c r="B234" s="7">
        <f>'Ranking Analysis'!AK236</f>
        <v>84</v>
      </c>
      <c r="C234" t="s">
        <v>250</v>
      </c>
      <c r="D234" s="9" t="s">
        <v>581</v>
      </c>
      <c r="E234" s="79" t="s">
        <v>581</v>
      </c>
    </row>
    <row r="235" spans="2:5" x14ac:dyDescent="0.25">
      <c r="B235" s="7">
        <f>'Ranking Analysis'!AK237</f>
        <v>35</v>
      </c>
      <c r="C235" t="s">
        <v>251</v>
      </c>
      <c r="D235" s="9" t="s">
        <v>581</v>
      </c>
      <c r="E235" s="79" t="s">
        <v>581</v>
      </c>
    </row>
    <row r="236" spans="2:5" x14ac:dyDescent="0.25">
      <c r="B236" s="7">
        <f>'Ranking Analysis'!AK238</f>
        <v>59</v>
      </c>
      <c r="C236" t="s">
        <v>252</v>
      </c>
      <c r="D236" s="9" t="s">
        <v>581</v>
      </c>
      <c r="E236" s="79" t="s">
        <v>581</v>
      </c>
    </row>
    <row r="237" spans="2:5" x14ac:dyDescent="0.25">
      <c r="B237" s="7">
        <f>'Ranking Analysis'!AK239</f>
        <v>75</v>
      </c>
      <c r="C237" t="s">
        <v>253</v>
      </c>
      <c r="D237" s="9" t="s">
        <v>581</v>
      </c>
      <c r="E237" s="79" t="s">
        <v>589</v>
      </c>
    </row>
    <row r="238" spans="2:5" x14ac:dyDescent="0.25">
      <c r="B238" s="7">
        <f>'Ranking Analysis'!AK240</f>
        <v>61</v>
      </c>
      <c r="C238" t="s">
        <v>254</v>
      </c>
      <c r="D238" s="9" t="s">
        <v>581</v>
      </c>
      <c r="E238" s="79" t="s">
        <v>581</v>
      </c>
    </row>
    <row r="239" spans="2:5" x14ac:dyDescent="0.25">
      <c r="B239" s="7">
        <f>'Ranking Analysis'!AK241</f>
        <v>9</v>
      </c>
      <c r="C239" t="s">
        <v>255</v>
      </c>
      <c r="D239" s="9" t="s">
        <v>581</v>
      </c>
      <c r="E239" s="79" t="s">
        <v>581</v>
      </c>
    </row>
    <row r="240" spans="2:5" x14ac:dyDescent="0.25">
      <c r="B240" s="7">
        <f>'Ranking Analysis'!AK242</f>
        <v>252</v>
      </c>
      <c r="C240" t="s">
        <v>256</v>
      </c>
      <c r="D240" s="9" t="s">
        <v>581</v>
      </c>
      <c r="E240" s="79" t="s">
        <v>581</v>
      </c>
    </row>
    <row r="241" spans="2:5" x14ac:dyDescent="0.25">
      <c r="B241" s="7">
        <f>'Ranking Analysis'!AK243</f>
        <v>294</v>
      </c>
      <c r="C241" t="s">
        <v>257</v>
      </c>
      <c r="D241" s="9" t="s">
        <v>581</v>
      </c>
      <c r="E241" s="79" t="s">
        <v>581</v>
      </c>
    </row>
    <row r="242" spans="2:5" x14ac:dyDescent="0.25">
      <c r="B242" s="7">
        <f>'Ranking Analysis'!AK244</f>
        <v>115</v>
      </c>
      <c r="C242" t="s">
        <v>258</v>
      </c>
      <c r="D242" s="9" t="s">
        <v>581</v>
      </c>
      <c r="E242" s="79" t="s">
        <v>581</v>
      </c>
    </row>
    <row r="243" spans="2:5" x14ac:dyDescent="0.25">
      <c r="B243" s="7">
        <f>'Ranking Analysis'!AK245</f>
        <v>34</v>
      </c>
      <c r="C243" t="s">
        <v>259</v>
      </c>
      <c r="D243" s="9" t="s">
        <v>581</v>
      </c>
      <c r="E243" s="79" t="s">
        <v>581</v>
      </c>
    </row>
    <row r="244" spans="2:5" x14ac:dyDescent="0.25">
      <c r="B244" s="7">
        <f>'Ranking Analysis'!AK246</f>
        <v>266</v>
      </c>
      <c r="C244" t="s">
        <v>260</v>
      </c>
      <c r="D244" s="9" t="s">
        <v>581</v>
      </c>
      <c r="E244" s="79" t="s">
        <v>581</v>
      </c>
    </row>
    <row r="245" spans="2:5" x14ac:dyDescent="0.25">
      <c r="B245" s="7">
        <f>'Ranking Analysis'!AK247</f>
        <v>335</v>
      </c>
      <c r="C245" t="s">
        <v>261</v>
      </c>
      <c r="D245" s="9" t="s">
        <v>581</v>
      </c>
      <c r="E245" s="79" t="s">
        <v>581</v>
      </c>
    </row>
    <row r="246" spans="2:5" x14ac:dyDescent="0.25">
      <c r="B246" s="7">
        <f>'Ranking Analysis'!AK248</f>
        <v>56</v>
      </c>
      <c r="C246" t="s">
        <v>263</v>
      </c>
      <c r="D246" s="9" t="s">
        <v>581</v>
      </c>
      <c r="E246" s="79" t="s">
        <v>581</v>
      </c>
    </row>
    <row r="247" spans="2:5" x14ac:dyDescent="0.25">
      <c r="B247" s="7">
        <f>'Ranking Analysis'!AK249</f>
        <v>299</v>
      </c>
      <c r="C247" t="s">
        <v>264</v>
      </c>
      <c r="D247" s="9" t="s">
        <v>581</v>
      </c>
      <c r="E247" s="79" t="s">
        <v>581</v>
      </c>
    </row>
    <row r="248" spans="2:5" x14ac:dyDescent="0.25">
      <c r="B248" s="7">
        <f>'Ranking Analysis'!AK250</f>
        <v>79</v>
      </c>
      <c r="C248" t="s">
        <v>558</v>
      </c>
      <c r="D248" s="9" t="s">
        <v>581</v>
      </c>
      <c r="E248" s="79" t="s">
        <v>581</v>
      </c>
    </row>
    <row r="249" spans="2:5" x14ac:dyDescent="0.25">
      <c r="B249" s="7">
        <f>'Ranking Analysis'!AK251</f>
        <v>8</v>
      </c>
      <c r="C249" t="s">
        <v>266</v>
      </c>
      <c r="D249" s="9" t="s">
        <v>581</v>
      </c>
      <c r="E249" s="79" t="s">
        <v>594</v>
      </c>
    </row>
    <row r="250" spans="2:5" x14ac:dyDescent="0.25">
      <c r="B250" s="7">
        <f>'Ranking Analysis'!AK252</f>
        <v>326</v>
      </c>
      <c r="C250" t="s">
        <v>267</v>
      </c>
      <c r="D250" s="9" t="s">
        <v>581</v>
      </c>
      <c r="E250" s="79" t="s">
        <v>581</v>
      </c>
    </row>
    <row r="251" spans="2:5" x14ac:dyDescent="0.25">
      <c r="B251" s="7">
        <f>'Ranking Analysis'!AK253</f>
        <v>136</v>
      </c>
      <c r="C251" t="s">
        <v>268</v>
      </c>
      <c r="D251" s="9" t="s">
        <v>581</v>
      </c>
      <c r="E251" s="79" t="s">
        <v>581</v>
      </c>
    </row>
    <row r="252" spans="2:5" x14ac:dyDescent="0.25">
      <c r="B252" s="7">
        <f>'Ranking Analysis'!AK254</f>
        <v>317</v>
      </c>
      <c r="C252" t="s">
        <v>269</v>
      </c>
      <c r="D252" s="9" t="s">
        <v>581</v>
      </c>
      <c r="E252" s="79" t="s">
        <v>581</v>
      </c>
    </row>
    <row r="253" spans="2:5" x14ac:dyDescent="0.25">
      <c r="B253" s="7">
        <f>'Ranking Analysis'!AK255</f>
        <v>271</v>
      </c>
      <c r="C253" t="s">
        <v>270</v>
      </c>
      <c r="D253" s="9" t="s">
        <v>581</v>
      </c>
      <c r="E253" s="79" t="s">
        <v>581</v>
      </c>
    </row>
    <row r="254" spans="2:5" x14ac:dyDescent="0.25">
      <c r="B254" s="7">
        <f>'Ranking Analysis'!AK256</f>
        <v>42</v>
      </c>
      <c r="C254" t="s">
        <v>271</v>
      </c>
      <c r="D254" s="9" t="s">
        <v>581</v>
      </c>
      <c r="E254" s="79" t="s">
        <v>581</v>
      </c>
    </row>
    <row r="255" spans="2:5" x14ac:dyDescent="0.25">
      <c r="B255" s="7">
        <f>'Ranking Analysis'!AK257</f>
        <v>127</v>
      </c>
      <c r="C255" t="s">
        <v>272</v>
      </c>
      <c r="D255" s="9" t="s">
        <v>581</v>
      </c>
      <c r="E255" s="79" t="s">
        <v>581</v>
      </c>
    </row>
    <row r="256" spans="2:5" ht="30" x14ac:dyDescent="0.25">
      <c r="B256" s="7">
        <f>'Ranking Analysis'!AK258</f>
        <v>16</v>
      </c>
      <c r="C256" t="s">
        <v>273</v>
      </c>
      <c r="D256" s="9" t="s">
        <v>581</v>
      </c>
      <c r="E256" s="79" t="s">
        <v>595</v>
      </c>
    </row>
    <row r="257" spans="2:5" x14ac:dyDescent="0.25">
      <c r="B257" s="7">
        <f>'Ranking Analysis'!AK259</f>
        <v>85</v>
      </c>
      <c r="C257" t="s">
        <v>275</v>
      </c>
      <c r="D257" s="9" t="s">
        <v>581</v>
      </c>
      <c r="E257" s="79" t="s">
        <v>581</v>
      </c>
    </row>
    <row r="258" spans="2:5" x14ac:dyDescent="0.25">
      <c r="B258" s="7">
        <f>'Ranking Analysis'!AK260</f>
        <v>129</v>
      </c>
      <c r="C258" t="s">
        <v>276</v>
      </c>
      <c r="D258" s="9" t="s">
        <v>581</v>
      </c>
      <c r="E258" s="79" t="s">
        <v>581</v>
      </c>
    </row>
    <row r="259" spans="2:5" x14ac:dyDescent="0.25">
      <c r="B259" s="7">
        <f>'Ranking Analysis'!AK261</f>
        <v>12</v>
      </c>
      <c r="C259" t="s">
        <v>277</v>
      </c>
      <c r="D259" s="9" t="s">
        <v>581</v>
      </c>
      <c r="E259" s="79" t="s">
        <v>596</v>
      </c>
    </row>
    <row r="260" spans="2:5" x14ac:dyDescent="0.25">
      <c r="B260" s="7">
        <f>'Ranking Analysis'!AK262</f>
        <v>185</v>
      </c>
      <c r="C260" t="s">
        <v>278</v>
      </c>
      <c r="D260" s="9" t="s">
        <v>581</v>
      </c>
      <c r="E260" s="79" t="s">
        <v>581</v>
      </c>
    </row>
    <row r="261" spans="2:5" x14ac:dyDescent="0.25">
      <c r="B261" s="7">
        <f>'Ranking Analysis'!AK263</f>
        <v>126</v>
      </c>
      <c r="C261" t="s">
        <v>279</v>
      </c>
      <c r="D261" s="9" t="s">
        <v>581</v>
      </c>
      <c r="E261" s="79" t="s">
        <v>581</v>
      </c>
    </row>
    <row r="262" spans="2:5" x14ac:dyDescent="0.25">
      <c r="B262" s="7">
        <f>'Ranking Analysis'!AK264</f>
        <v>174</v>
      </c>
      <c r="C262" t="s">
        <v>280</v>
      </c>
      <c r="D262" s="9" t="s">
        <v>581</v>
      </c>
      <c r="E262" s="79" t="s">
        <v>581</v>
      </c>
    </row>
    <row r="263" spans="2:5" ht="30" x14ac:dyDescent="0.25">
      <c r="B263" s="7">
        <f>'Ranking Analysis'!AK265</f>
        <v>7</v>
      </c>
      <c r="C263" t="s">
        <v>281</v>
      </c>
      <c r="D263" s="9" t="s">
        <v>581</v>
      </c>
      <c r="E263" s="79" t="s">
        <v>588</v>
      </c>
    </row>
    <row r="264" spans="2:5" x14ac:dyDescent="0.25">
      <c r="B264" s="7">
        <f>'Ranking Analysis'!AK266</f>
        <v>169</v>
      </c>
      <c r="C264" t="s">
        <v>282</v>
      </c>
      <c r="D264" s="9" t="s">
        <v>581</v>
      </c>
      <c r="E264" s="79" t="s">
        <v>581</v>
      </c>
    </row>
    <row r="265" spans="2:5" x14ac:dyDescent="0.25">
      <c r="B265" s="7">
        <f>'Ranking Analysis'!AK267</f>
        <v>147</v>
      </c>
      <c r="C265" t="s">
        <v>283</v>
      </c>
      <c r="D265" s="9" t="s">
        <v>581</v>
      </c>
      <c r="E265" s="79" t="s">
        <v>581</v>
      </c>
    </row>
    <row r="266" spans="2:5" x14ac:dyDescent="0.25">
      <c r="B266" s="7">
        <f>'Ranking Analysis'!AK268</f>
        <v>218</v>
      </c>
      <c r="C266" t="s">
        <v>284</v>
      </c>
      <c r="D266" s="9" t="s">
        <v>581</v>
      </c>
      <c r="E266" s="79" t="s">
        <v>581</v>
      </c>
    </row>
    <row r="267" spans="2:5" x14ac:dyDescent="0.25">
      <c r="B267" s="7">
        <f>'Ranking Analysis'!AK269</f>
        <v>14</v>
      </c>
      <c r="C267" t="s">
        <v>285</v>
      </c>
      <c r="D267" s="9" t="s">
        <v>581</v>
      </c>
      <c r="E267" s="79" t="s">
        <v>597</v>
      </c>
    </row>
    <row r="268" spans="2:5" x14ac:dyDescent="0.25">
      <c r="B268" s="7">
        <f>'Ranking Analysis'!AK270</f>
        <v>50</v>
      </c>
      <c r="C268" t="s">
        <v>286</v>
      </c>
      <c r="D268" s="9" t="s">
        <v>581</v>
      </c>
      <c r="E268" s="79" t="s">
        <v>589</v>
      </c>
    </row>
    <row r="269" spans="2:5" x14ac:dyDescent="0.25">
      <c r="B269" s="7">
        <f>'Ranking Analysis'!AK271</f>
        <v>36</v>
      </c>
      <c r="C269" t="s">
        <v>287</v>
      </c>
      <c r="D269" s="9" t="s">
        <v>581</v>
      </c>
      <c r="E269" s="79" t="s">
        <v>581</v>
      </c>
    </row>
    <row r="270" spans="2:5" x14ac:dyDescent="0.25">
      <c r="B270" s="7">
        <f>'Ranking Analysis'!AK272</f>
        <v>178</v>
      </c>
      <c r="C270" t="s">
        <v>288</v>
      </c>
      <c r="D270" s="9" t="s">
        <v>581</v>
      </c>
      <c r="E270" s="79" t="s">
        <v>581</v>
      </c>
    </row>
    <row r="271" spans="2:5" x14ac:dyDescent="0.25">
      <c r="B271" s="7">
        <f>'Ranking Analysis'!AK273</f>
        <v>119</v>
      </c>
      <c r="C271" t="s">
        <v>289</v>
      </c>
      <c r="D271" s="9" t="s">
        <v>581</v>
      </c>
      <c r="E271" s="79" t="s">
        <v>581</v>
      </c>
    </row>
    <row r="272" spans="2:5" x14ac:dyDescent="0.25">
      <c r="B272" s="7">
        <f>'Ranking Analysis'!AK274</f>
        <v>164</v>
      </c>
      <c r="C272" t="s">
        <v>290</v>
      </c>
      <c r="D272" s="9" t="s">
        <v>581</v>
      </c>
      <c r="E272" s="79" t="s">
        <v>581</v>
      </c>
    </row>
    <row r="273" spans="2:5" x14ac:dyDescent="0.25">
      <c r="B273" s="7">
        <f>'Ranking Analysis'!AK275</f>
        <v>293</v>
      </c>
      <c r="C273" t="s">
        <v>291</v>
      </c>
      <c r="D273" s="9" t="s">
        <v>581</v>
      </c>
      <c r="E273" s="79" t="s">
        <v>581</v>
      </c>
    </row>
    <row r="274" spans="2:5" x14ac:dyDescent="0.25">
      <c r="B274" s="7">
        <f>'Ranking Analysis'!AK276</f>
        <v>300</v>
      </c>
      <c r="C274" t="s">
        <v>293</v>
      </c>
      <c r="D274" s="9" t="s">
        <v>581</v>
      </c>
      <c r="E274" s="79" t="s">
        <v>581</v>
      </c>
    </row>
    <row r="275" spans="2:5" x14ac:dyDescent="0.25">
      <c r="B275" s="7">
        <f>'Ranking Analysis'!AK277</f>
        <v>273</v>
      </c>
      <c r="C275" t="s">
        <v>294</v>
      </c>
      <c r="D275" s="9" t="s">
        <v>581</v>
      </c>
      <c r="E275" s="79" t="s">
        <v>581</v>
      </c>
    </row>
    <row r="276" spans="2:5" x14ac:dyDescent="0.25">
      <c r="B276" s="7">
        <f>'Ranking Analysis'!AK278</f>
        <v>19</v>
      </c>
      <c r="C276" t="s">
        <v>295</v>
      </c>
      <c r="D276" s="9" t="s">
        <v>581</v>
      </c>
      <c r="E276" s="79" t="s">
        <v>581</v>
      </c>
    </row>
    <row r="277" spans="2:5" x14ac:dyDescent="0.25">
      <c r="B277" s="7">
        <f>'Ranking Analysis'!AK279</f>
        <v>323</v>
      </c>
      <c r="C277" t="s">
        <v>296</v>
      </c>
      <c r="D277" s="9" t="s">
        <v>581</v>
      </c>
      <c r="E277" s="79" t="s">
        <v>581</v>
      </c>
    </row>
    <row r="278" spans="2:5" x14ac:dyDescent="0.25">
      <c r="B278" s="7">
        <f>'Ranking Analysis'!AK280</f>
        <v>86</v>
      </c>
      <c r="C278" t="s">
        <v>297</v>
      </c>
      <c r="D278" s="9" t="s">
        <v>581</v>
      </c>
      <c r="E278" s="79" t="s">
        <v>581</v>
      </c>
    </row>
    <row r="279" spans="2:5" x14ac:dyDescent="0.25">
      <c r="B279" s="7">
        <f>'Ranking Analysis'!AK281</f>
        <v>150</v>
      </c>
      <c r="C279" t="s">
        <v>298</v>
      </c>
      <c r="D279" s="9" t="s">
        <v>581</v>
      </c>
      <c r="E279" s="79" t="s">
        <v>581</v>
      </c>
    </row>
    <row r="280" spans="2:5" x14ac:dyDescent="0.25">
      <c r="B280" s="7">
        <f>'Ranking Analysis'!AK282</f>
        <v>205</v>
      </c>
      <c r="C280" t="s">
        <v>299</v>
      </c>
      <c r="D280" s="9" t="s">
        <v>581</v>
      </c>
      <c r="E280" s="79" t="s">
        <v>581</v>
      </c>
    </row>
    <row r="281" spans="2:5" x14ac:dyDescent="0.25">
      <c r="B281" s="7">
        <f>'Ranking Analysis'!AK283</f>
        <v>20</v>
      </c>
      <c r="C281" t="s">
        <v>300</v>
      </c>
      <c r="D281" s="9" t="s">
        <v>581</v>
      </c>
      <c r="E281" s="79" t="s">
        <v>581</v>
      </c>
    </row>
    <row r="282" spans="2:5" x14ac:dyDescent="0.25">
      <c r="B282" s="7">
        <f>'Ranking Analysis'!AK284</f>
        <v>247</v>
      </c>
      <c r="C282" t="s">
        <v>301</v>
      </c>
      <c r="D282" s="9" t="s">
        <v>581</v>
      </c>
      <c r="E282" s="79" t="s">
        <v>581</v>
      </c>
    </row>
    <row r="283" spans="2:5" x14ac:dyDescent="0.25">
      <c r="B283" s="7">
        <f>'Ranking Analysis'!AK285</f>
        <v>30</v>
      </c>
      <c r="C283" t="s">
        <v>302</v>
      </c>
      <c r="D283" s="9" t="s">
        <v>581</v>
      </c>
      <c r="E283" s="79" t="s">
        <v>581</v>
      </c>
    </row>
    <row r="284" spans="2:5" x14ac:dyDescent="0.25">
      <c r="B284" s="7">
        <f>'Ranking Analysis'!AK286</f>
        <v>58</v>
      </c>
      <c r="C284" t="s">
        <v>303</v>
      </c>
      <c r="D284" s="9" t="s">
        <v>581</v>
      </c>
      <c r="E284" s="79" t="s">
        <v>581</v>
      </c>
    </row>
    <row r="285" spans="2:5" x14ac:dyDescent="0.25">
      <c r="B285" s="7">
        <f>'Ranking Analysis'!AK287</f>
        <v>39</v>
      </c>
      <c r="C285" t="s">
        <v>461</v>
      </c>
      <c r="D285" s="9" t="s">
        <v>581</v>
      </c>
      <c r="E285" s="79" t="s">
        <v>581</v>
      </c>
    </row>
    <row r="286" spans="2:5" x14ac:dyDescent="0.25">
      <c r="B286" s="7">
        <f>'Ranking Analysis'!AK288</f>
        <v>49</v>
      </c>
      <c r="C286" t="s">
        <v>305</v>
      </c>
      <c r="D286" s="9" t="s">
        <v>581</v>
      </c>
      <c r="E286" s="79" t="s">
        <v>581</v>
      </c>
    </row>
    <row r="287" spans="2:5" x14ac:dyDescent="0.25">
      <c r="B287" s="7">
        <f>'Ranking Analysis'!AK289</f>
        <v>164</v>
      </c>
      <c r="C287" t="s">
        <v>306</v>
      </c>
      <c r="D287" s="9" t="s">
        <v>581</v>
      </c>
      <c r="E287" s="79" t="s">
        <v>581</v>
      </c>
    </row>
    <row r="288" spans="2:5" x14ac:dyDescent="0.25">
      <c r="B288" s="7">
        <f>'Ranking Analysis'!AK290</f>
        <v>124</v>
      </c>
      <c r="C288" t="s">
        <v>309</v>
      </c>
      <c r="D288" s="9" t="s">
        <v>581</v>
      </c>
      <c r="E288" s="79" t="s">
        <v>581</v>
      </c>
    </row>
    <row r="289" spans="2:5" x14ac:dyDescent="0.25">
      <c r="B289" s="7">
        <f>'Ranking Analysis'!AK291</f>
        <v>200</v>
      </c>
      <c r="C289" t="s">
        <v>310</v>
      </c>
      <c r="D289" s="9" t="s">
        <v>581</v>
      </c>
      <c r="E289" s="79" t="s">
        <v>581</v>
      </c>
    </row>
    <row r="290" spans="2:5" x14ac:dyDescent="0.25">
      <c r="B290" s="7">
        <f>'Ranking Analysis'!AK292</f>
        <v>243</v>
      </c>
      <c r="C290" t="s">
        <v>311</v>
      </c>
      <c r="D290" s="9" t="s">
        <v>581</v>
      </c>
      <c r="E290" s="79" t="s">
        <v>581</v>
      </c>
    </row>
    <row r="291" spans="2:5" x14ac:dyDescent="0.25">
      <c r="B291" s="7">
        <f>'Ranking Analysis'!AK293</f>
        <v>139</v>
      </c>
      <c r="C291" t="s">
        <v>312</v>
      </c>
      <c r="D291" s="9" t="s">
        <v>581</v>
      </c>
      <c r="E291" s="79" t="s">
        <v>581</v>
      </c>
    </row>
    <row r="292" spans="2:5" x14ac:dyDescent="0.25">
      <c r="B292" s="7">
        <f>'Ranking Analysis'!AK294</f>
        <v>25</v>
      </c>
      <c r="C292" t="s">
        <v>313</v>
      </c>
      <c r="D292" s="9" t="s">
        <v>581</v>
      </c>
      <c r="E292" s="79" t="s">
        <v>581</v>
      </c>
    </row>
    <row r="293" spans="2:5" x14ac:dyDescent="0.25">
      <c r="B293" s="7">
        <f>'Ranking Analysis'!AK295</f>
        <v>96</v>
      </c>
      <c r="C293" t="s">
        <v>314</v>
      </c>
      <c r="D293" s="9" t="s">
        <v>581</v>
      </c>
      <c r="E293" s="79" t="s">
        <v>581</v>
      </c>
    </row>
    <row r="294" spans="2:5" x14ac:dyDescent="0.25">
      <c r="B294" s="7">
        <f>'Ranking Analysis'!AK296</f>
        <v>238</v>
      </c>
      <c r="C294" t="s">
        <v>315</v>
      </c>
      <c r="D294" s="9" t="s">
        <v>581</v>
      </c>
      <c r="E294" s="79" t="s">
        <v>581</v>
      </c>
    </row>
    <row r="295" spans="2:5" ht="30" x14ac:dyDescent="0.25">
      <c r="B295" s="7">
        <f>'Ranking Analysis'!AK297</f>
        <v>6</v>
      </c>
      <c r="C295" t="s">
        <v>563</v>
      </c>
      <c r="D295" s="9" t="s">
        <v>581</v>
      </c>
      <c r="E295" s="79" t="s">
        <v>598</v>
      </c>
    </row>
    <row r="296" spans="2:5" x14ac:dyDescent="0.25">
      <c r="B296" s="7">
        <f>'Ranking Analysis'!AK298</f>
        <v>264</v>
      </c>
      <c r="C296" t="s">
        <v>317</v>
      </c>
      <c r="D296" s="9" t="s">
        <v>581</v>
      </c>
      <c r="E296" s="79" t="s">
        <v>581</v>
      </c>
    </row>
    <row r="297" spans="2:5" x14ac:dyDescent="0.25">
      <c r="B297" s="7">
        <f>'Ranking Analysis'!AK299</f>
        <v>153</v>
      </c>
      <c r="C297" t="s">
        <v>318</v>
      </c>
      <c r="D297" s="9" t="s">
        <v>581</v>
      </c>
      <c r="E297" s="79" t="s">
        <v>581</v>
      </c>
    </row>
    <row r="298" spans="2:5" x14ac:dyDescent="0.25">
      <c r="B298" s="7">
        <f>'Ranking Analysis'!AK300</f>
        <v>279</v>
      </c>
      <c r="C298" t="s">
        <v>319</v>
      </c>
      <c r="D298" s="9" t="s">
        <v>581</v>
      </c>
      <c r="E298" s="79" t="s">
        <v>581</v>
      </c>
    </row>
    <row r="299" spans="2:5" x14ac:dyDescent="0.25">
      <c r="B299" s="7">
        <f>'Ranking Analysis'!AK301</f>
        <v>221</v>
      </c>
      <c r="C299" t="s">
        <v>320</v>
      </c>
      <c r="D299" s="9" t="s">
        <v>581</v>
      </c>
      <c r="E299" s="79" t="s">
        <v>581</v>
      </c>
    </row>
    <row r="300" spans="2:5" x14ac:dyDescent="0.25">
      <c r="B300" s="7">
        <f>'Ranking Analysis'!AK302</f>
        <v>73</v>
      </c>
      <c r="C300" t="s">
        <v>321</v>
      </c>
      <c r="D300" s="9" t="s">
        <v>581</v>
      </c>
      <c r="E300" s="79" t="s">
        <v>581</v>
      </c>
    </row>
    <row r="301" spans="2:5" x14ac:dyDescent="0.25">
      <c r="B301" s="7">
        <f>'Ranking Analysis'!AK303</f>
        <v>192</v>
      </c>
      <c r="C301" t="s">
        <v>322</v>
      </c>
      <c r="D301" s="9" t="s">
        <v>581</v>
      </c>
      <c r="E301" s="79" t="s">
        <v>581</v>
      </c>
    </row>
    <row r="302" spans="2:5" x14ac:dyDescent="0.25">
      <c r="B302" s="7">
        <f>'Ranking Analysis'!AK304</f>
        <v>77</v>
      </c>
      <c r="C302" t="s">
        <v>323</v>
      </c>
      <c r="D302" s="9" t="s">
        <v>581</v>
      </c>
      <c r="E302" s="79" t="s">
        <v>581</v>
      </c>
    </row>
    <row r="303" spans="2:5" x14ac:dyDescent="0.25">
      <c r="B303" s="7">
        <f>'Ranking Analysis'!AK305</f>
        <v>52</v>
      </c>
      <c r="C303" t="s">
        <v>324</v>
      </c>
      <c r="D303" s="9" t="s">
        <v>581</v>
      </c>
      <c r="E303" s="79" t="s">
        <v>581</v>
      </c>
    </row>
    <row r="304" spans="2:5" x14ac:dyDescent="0.25">
      <c r="B304" s="7">
        <f>'Ranking Analysis'!AK306</f>
        <v>291</v>
      </c>
      <c r="C304" t="s">
        <v>325</v>
      </c>
      <c r="D304" s="9" t="s">
        <v>581</v>
      </c>
      <c r="E304" s="79" t="s">
        <v>581</v>
      </c>
    </row>
    <row r="305" spans="2:5" x14ac:dyDescent="0.25">
      <c r="B305" s="7">
        <f>'Ranking Analysis'!AK307</f>
        <v>199</v>
      </c>
      <c r="C305" t="s">
        <v>326</v>
      </c>
      <c r="D305" s="9" t="s">
        <v>581</v>
      </c>
      <c r="E305" s="79" t="s">
        <v>581</v>
      </c>
    </row>
    <row r="306" spans="2:5" x14ac:dyDescent="0.25">
      <c r="B306" s="7">
        <f>'Ranking Analysis'!AK308</f>
        <v>114</v>
      </c>
      <c r="C306" t="s">
        <v>327</v>
      </c>
      <c r="D306" s="9" t="s">
        <v>581</v>
      </c>
      <c r="E306" s="79" t="s">
        <v>581</v>
      </c>
    </row>
    <row r="307" spans="2:5" x14ac:dyDescent="0.25">
      <c r="B307" s="7">
        <f>'Ranking Analysis'!AK309</f>
        <v>314</v>
      </c>
      <c r="C307" t="s">
        <v>328</v>
      </c>
      <c r="D307" s="9" t="s">
        <v>581</v>
      </c>
      <c r="E307" s="79" t="s">
        <v>581</v>
      </c>
    </row>
    <row r="308" spans="2:5" x14ac:dyDescent="0.25">
      <c r="B308" s="7">
        <f>'Ranking Analysis'!AK310</f>
        <v>190</v>
      </c>
      <c r="C308" t="s">
        <v>329</v>
      </c>
      <c r="D308" s="9" t="s">
        <v>581</v>
      </c>
      <c r="E308" s="79" t="s">
        <v>581</v>
      </c>
    </row>
    <row r="309" spans="2:5" x14ac:dyDescent="0.25">
      <c r="B309" s="7">
        <f>'Ranking Analysis'!AK311</f>
        <v>40</v>
      </c>
      <c r="C309" t="s">
        <v>330</v>
      </c>
      <c r="D309" s="9" t="s">
        <v>581</v>
      </c>
      <c r="E309" s="79" t="s">
        <v>581</v>
      </c>
    </row>
    <row r="310" spans="2:5" x14ac:dyDescent="0.25">
      <c r="B310" s="7">
        <f>'Ranking Analysis'!AK312</f>
        <v>319</v>
      </c>
      <c r="C310" t="s">
        <v>331</v>
      </c>
      <c r="D310" s="9" t="s">
        <v>581</v>
      </c>
      <c r="E310" s="79" t="s">
        <v>581</v>
      </c>
    </row>
    <row r="311" spans="2:5" x14ac:dyDescent="0.25">
      <c r="B311" s="7">
        <f>'Ranking Analysis'!AK313</f>
        <v>106</v>
      </c>
      <c r="C311" t="s">
        <v>332</v>
      </c>
      <c r="D311" s="9" t="s">
        <v>581</v>
      </c>
      <c r="E311" s="79" t="s">
        <v>581</v>
      </c>
    </row>
    <row r="312" spans="2:5" x14ac:dyDescent="0.25">
      <c r="B312" s="7">
        <f>'Ranking Analysis'!AK314</f>
        <v>209</v>
      </c>
      <c r="C312" t="s">
        <v>333</v>
      </c>
      <c r="D312" s="9" t="s">
        <v>581</v>
      </c>
      <c r="E312" s="79" t="s">
        <v>581</v>
      </c>
    </row>
    <row r="313" spans="2:5" x14ac:dyDescent="0.25">
      <c r="B313" s="7">
        <f>'Ranking Analysis'!AK315</f>
        <v>64</v>
      </c>
      <c r="C313" t="s">
        <v>334</v>
      </c>
      <c r="D313" s="9" t="s">
        <v>581</v>
      </c>
      <c r="E313" s="79" t="s">
        <v>581</v>
      </c>
    </row>
    <row r="314" spans="2:5" x14ac:dyDescent="0.25">
      <c r="B314" s="7">
        <f>'Ranking Analysis'!AK316</f>
        <v>301</v>
      </c>
      <c r="C314" t="s">
        <v>335</v>
      </c>
      <c r="D314" s="9" t="s">
        <v>581</v>
      </c>
      <c r="E314" s="79" t="s">
        <v>581</v>
      </c>
    </row>
    <row r="315" spans="2:5" x14ac:dyDescent="0.25">
      <c r="B315" s="7">
        <f>'Ranking Analysis'!AK317</f>
        <v>163</v>
      </c>
      <c r="C315" t="s">
        <v>336</v>
      </c>
      <c r="D315" s="9" t="s">
        <v>581</v>
      </c>
      <c r="E315" s="79" t="s">
        <v>581</v>
      </c>
    </row>
    <row r="316" spans="2:5" x14ac:dyDescent="0.25">
      <c r="B316" s="7">
        <f>'Ranking Analysis'!AK318</f>
        <v>103</v>
      </c>
      <c r="C316" t="s">
        <v>338</v>
      </c>
      <c r="D316" s="9" t="s">
        <v>581</v>
      </c>
      <c r="E316" s="79" t="s">
        <v>581</v>
      </c>
    </row>
    <row r="317" spans="2:5" x14ac:dyDescent="0.25">
      <c r="B317" s="7">
        <f>'Ranking Analysis'!AK319</f>
        <v>17</v>
      </c>
      <c r="C317" t="s">
        <v>339</v>
      </c>
      <c r="D317" s="9" t="s">
        <v>581</v>
      </c>
      <c r="E317" s="79" t="s">
        <v>587</v>
      </c>
    </row>
    <row r="318" spans="2:5" x14ac:dyDescent="0.25">
      <c r="B318" s="7">
        <f>'Ranking Analysis'!AK320</f>
        <v>315</v>
      </c>
      <c r="C318" t="s">
        <v>340</v>
      </c>
      <c r="D318" s="9" t="s">
        <v>581</v>
      </c>
      <c r="E318" s="79" t="s">
        <v>581</v>
      </c>
    </row>
    <row r="319" spans="2:5" x14ac:dyDescent="0.25">
      <c r="B319" s="7">
        <f>'Ranking Analysis'!AK321</f>
        <v>272</v>
      </c>
      <c r="C319" t="s">
        <v>341</v>
      </c>
      <c r="D319" s="9" t="s">
        <v>581</v>
      </c>
      <c r="E319" s="79" t="s">
        <v>581</v>
      </c>
    </row>
    <row r="320" spans="2:5" x14ac:dyDescent="0.25">
      <c r="B320" s="7">
        <f>'Ranking Analysis'!AK322</f>
        <v>222</v>
      </c>
      <c r="C320" t="s">
        <v>342</v>
      </c>
      <c r="D320" s="9" t="s">
        <v>581</v>
      </c>
      <c r="E320" s="79" t="s">
        <v>581</v>
      </c>
    </row>
    <row r="321" spans="2:5" x14ac:dyDescent="0.25">
      <c r="B321" s="7">
        <f>'Ranking Analysis'!AK323</f>
        <v>278</v>
      </c>
      <c r="C321" t="s">
        <v>343</v>
      </c>
      <c r="D321" s="9" t="s">
        <v>581</v>
      </c>
      <c r="E321" s="79" t="s">
        <v>581</v>
      </c>
    </row>
    <row r="322" spans="2:5" x14ac:dyDescent="0.25">
      <c r="B322" s="7">
        <f>'Ranking Analysis'!AK324</f>
        <v>189</v>
      </c>
      <c r="C322" t="s">
        <v>344</v>
      </c>
      <c r="D322" s="9" t="s">
        <v>581</v>
      </c>
      <c r="E322" s="79" t="s">
        <v>581</v>
      </c>
    </row>
    <row r="323" spans="2:5" x14ac:dyDescent="0.25">
      <c r="B323" s="7">
        <f>'Ranking Analysis'!AK325</f>
        <v>65</v>
      </c>
      <c r="C323" t="s">
        <v>345</v>
      </c>
      <c r="D323" s="9" t="s">
        <v>581</v>
      </c>
      <c r="E323" s="79" t="s">
        <v>581</v>
      </c>
    </row>
    <row r="324" spans="2:5" x14ac:dyDescent="0.25">
      <c r="B324" s="7">
        <f>'Ranking Analysis'!AK326</f>
        <v>89</v>
      </c>
      <c r="C324" t="s">
        <v>346</v>
      </c>
      <c r="D324" s="9" t="s">
        <v>581</v>
      </c>
      <c r="E324" s="79" t="s">
        <v>581</v>
      </c>
    </row>
    <row r="325" spans="2:5" x14ac:dyDescent="0.25">
      <c r="B325" s="7">
        <f>'Ranking Analysis'!AK327</f>
        <v>165</v>
      </c>
      <c r="C325" t="s">
        <v>347</v>
      </c>
      <c r="D325" s="9" t="s">
        <v>581</v>
      </c>
      <c r="E325" s="79" t="s">
        <v>581</v>
      </c>
    </row>
    <row r="326" spans="2:5" x14ac:dyDescent="0.25">
      <c r="B326" s="7">
        <f>'Ranking Analysis'!AK328</f>
        <v>91</v>
      </c>
      <c r="C326" t="s">
        <v>348</v>
      </c>
      <c r="D326" s="9" t="s">
        <v>581</v>
      </c>
      <c r="E326" s="79" t="s">
        <v>581</v>
      </c>
    </row>
    <row r="327" spans="2:5" x14ac:dyDescent="0.25">
      <c r="B327" s="7">
        <f>'Ranking Analysis'!AK329</f>
        <v>181</v>
      </c>
      <c r="C327" t="s">
        <v>349</v>
      </c>
      <c r="D327" s="9" t="s">
        <v>581</v>
      </c>
      <c r="E327" s="79" t="s">
        <v>581</v>
      </c>
    </row>
    <row r="328" spans="2:5" x14ac:dyDescent="0.25">
      <c r="B328" s="7">
        <f>'Ranking Analysis'!AK330</f>
        <v>249</v>
      </c>
      <c r="C328" t="s">
        <v>350</v>
      </c>
      <c r="D328" s="9" t="s">
        <v>581</v>
      </c>
      <c r="E328" s="79" t="s">
        <v>581</v>
      </c>
    </row>
    <row r="329" spans="2:5" x14ac:dyDescent="0.25">
      <c r="B329" s="7">
        <f>'Ranking Analysis'!AK331</f>
        <v>118</v>
      </c>
      <c r="C329" t="s">
        <v>351</v>
      </c>
      <c r="D329" s="9" t="s">
        <v>581</v>
      </c>
      <c r="E329" s="79" t="s">
        <v>581</v>
      </c>
    </row>
    <row r="330" spans="2:5" x14ac:dyDescent="0.25">
      <c r="B330" s="7">
        <f>'Ranking Analysis'!AK332</f>
        <v>90</v>
      </c>
      <c r="C330" t="s">
        <v>352</v>
      </c>
      <c r="D330" s="9" t="s">
        <v>581</v>
      </c>
      <c r="E330" s="79" t="s">
        <v>581</v>
      </c>
    </row>
    <row r="331" spans="2:5" x14ac:dyDescent="0.25">
      <c r="B331" s="7">
        <f>'Ranking Analysis'!AK333</f>
        <v>314</v>
      </c>
      <c r="C331" t="s">
        <v>353</v>
      </c>
      <c r="D331" s="9" t="s">
        <v>581</v>
      </c>
      <c r="E331" s="79" t="s">
        <v>581</v>
      </c>
    </row>
    <row r="332" spans="2:5" x14ac:dyDescent="0.25">
      <c r="B332" s="7">
        <f>'Ranking Analysis'!AK334</f>
        <v>327</v>
      </c>
      <c r="C332" t="s">
        <v>354</v>
      </c>
      <c r="D332" s="9" t="s">
        <v>581</v>
      </c>
      <c r="E332" s="79" t="s">
        <v>581</v>
      </c>
    </row>
    <row r="333" spans="2:5" x14ac:dyDescent="0.25">
      <c r="B333" s="7">
        <f>'Ranking Analysis'!AK335</f>
        <v>107</v>
      </c>
      <c r="C333" t="s">
        <v>355</v>
      </c>
      <c r="D333" s="9" t="s">
        <v>581</v>
      </c>
      <c r="E333" s="79" t="s">
        <v>581</v>
      </c>
    </row>
    <row r="334" spans="2:5" x14ac:dyDescent="0.25">
      <c r="B334" s="7">
        <f>'Ranking Analysis'!AK336</f>
        <v>116</v>
      </c>
      <c r="C334" t="s">
        <v>356</v>
      </c>
      <c r="D334" s="9" t="s">
        <v>581</v>
      </c>
      <c r="E334" s="79" t="s">
        <v>581</v>
      </c>
    </row>
    <row r="335" spans="2:5" x14ac:dyDescent="0.25">
      <c r="B335" s="7">
        <f>'Ranking Analysis'!AK337</f>
        <v>131</v>
      </c>
      <c r="C335" t="s">
        <v>357</v>
      </c>
      <c r="D335" s="9" t="s">
        <v>581</v>
      </c>
      <c r="E335" s="79" t="s">
        <v>581</v>
      </c>
    </row>
    <row r="336" spans="2:5" x14ac:dyDescent="0.25">
      <c r="B336" s="7">
        <f>'Ranking Analysis'!AK338</f>
        <v>176</v>
      </c>
      <c r="C336" t="s">
        <v>358</v>
      </c>
      <c r="D336" s="9" t="s">
        <v>581</v>
      </c>
      <c r="E336" s="79" t="s">
        <v>581</v>
      </c>
    </row>
    <row r="337" spans="2:5" x14ac:dyDescent="0.25">
      <c r="B337" s="7">
        <f>'Ranking Analysis'!AK339</f>
        <v>27</v>
      </c>
      <c r="C337" t="s">
        <v>360</v>
      </c>
      <c r="D337" s="9" t="s">
        <v>581</v>
      </c>
      <c r="E337" s="79" t="s">
        <v>581</v>
      </c>
    </row>
    <row r="338" spans="2:5" x14ac:dyDescent="0.25">
      <c r="B338" s="7">
        <f>'Ranking Analysis'!AK340</f>
        <v>274</v>
      </c>
      <c r="C338" t="s">
        <v>361</v>
      </c>
      <c r="D338" s="9" t="s">
        <v>581</v>
      </c>
      <c r="E338" s="79" t="s">
        <v>581</v>
      </c>
    </row>
    <row r="339" spans="2:5" x14ac:dyDescent="0.25">
      <c r="B339" s="7">
        <f>'Ranking Analysis'!AK341</f>
        <v>281</v>
      </c>
      <c r="C339" t="s">
        <v>362</v>
      </c>
      <c r="D339" s="9" t="s">
        <v>581</v>
      </c>
      <c r="E339" s="79" t="s">
        <v>581</v>
      </c>
    </row>
    <row r="340" spans="2:5" x14ac:dyDescent="0.25">
      <c r="B340" s="7">
        <f>'Ranking Analysis'!AK342</f>
        <v>336</v>
      </c>
      <c r="C340" t="s">
        <v>363</v>
      </c>
      <c r="D340" s="9" t="s">
        <v>581</v>
      </c>
      <c r="E340" s="79" t="s">
        <v>581</v>
      </c>
    </row>
    <row r="341" spans="2:5" x14ac:dyDescent="0.25">
      <c r="B341" s="7">
        <f>'Ranking Analysis'!AK343</f>
        <v>149</v>
      </c>
      <c r="C341" t="s">
        <v>364</v>
      </c>
      <c r="D341" s="9" t="s">
        <v>581</v>
      </c>
      <c r="E341" s="79" t="s">
        <v>581</v>
      </c>
    </row>
    <row r="342" spans="2:5" x14ac:dyDescent="0.25">
      <c r="B342" s="7">
        <f>'Ranking Analysis'!AK344</f>
        <v>316</v>
      </c>
      <c r="C342" t="s">
        <v>366</v>
      </c>
      <c r="D342" s="9" t="s">
        <v>581</v>
      </c>
      <c r="E342" s="79" t="s">
        <v>581</v>
      </c>
    </row>
    <row r="343" spans="2:5" x14ac:dyDescent="0.25">
      <c r="B343" s="7">
        <f>'Ranking Analysis'!AK345</f>
        <v>242</v>
      </c>
      <c r="C343" t="s">
        <v>367</v>
      </c>
      <c r="D343" s="9" t="s">
        <v>581</v>
      </c>
      <c r="E343" s="79" t="s">
        <v>581</v>
      </c>
    </row>
    <row r="344" spans="2:5" x14ac:dyDescent="0.25">
      <c r="B344" s="7">
        <f>'Ranking Analysis'!AK346</f>
        <v>133</v>
      </c>
      <c r="C344" t="s">
        <v>368</v>
      </c>
      <c r="D344" s="9" t="s">
        <v>581</v>
      </c>
      <c r="E344" s="79" t="s">
        <v>581</v>
      </c>
    </row>
    <row r="345" spans="2:5" x14ac:dyDescent="0.25">
      <c r="B345" s="7">
        <f>'Ranking Analysis'!AK347</f>
        <v>334</v>
      </c>
      <c r="C345" t="s">
        <v>369</v>
      </c>
      <c r="D345" s="9" t="s">
        <v>581</v>
      </c>
      <c r="E345" s="79" t="s">
        <v>581</v>
      </c>
    </row>
    <row r="346" spans="2:5" x14ac:dyDescent="0.25">
      <c r="B346" s="7">
        <f>'Ranking Analysis'!AK348</f>
        <v>66</v>
      </c>
      <c r="C346" t="s">
        <v>370</v>
      </c>
      <c r="D346" s="9" t="s">
        <v>581</v>
      </c>
      <c r="E346" s="79" t="s">
        <v>581</v>
      </c>
    </row>
    <row r="347" spans="2:5" x14ac:dyDescent="0.25">
      <c r="B347" s="7">
        <f>'Ranking Analysis'!AK349</f>
        <v>213</v>
      </c>
      <c r="C347" t="s">
        <v>372</v>
      </c>
      <c r="D347" s="9" t="s">
        <v>581</v>
      </c>
      <c r="E347" s="79" t="s">
        <v>581</v>
      </c>
    </row>
    <row r="348" spans="2:5" x14ac:dyDescent="0.25">
      <c r="B348" s="7">
        <f>'Ranking Analysis'!AK350</f>
        <v>135</v>
      </c>
      <c r="C348" t="s">
        <v>373</v>
      </c>
      <c r="D348" s="9" t="s">
        <v>581</v>
      </c>
      <c r="E348" s="79" t="s">
        <v>581</v>
      </c>
    </row>
    <row r="349" spans="2:5" x14ac:dyDescent="0.25">
      <c r="B349" s="7">
        <f>'Ranking Analysis'!AK351</f>
        <v>152</v>
      </c>
      <c r="C349" t="s">
        <v>374</v>
      </c>
      <c r="D349" s="9" t="s">
        <v>581</v>
      </c>
      <c r="E349" s="79" t="s">
        <v>581</v>
      </c>
    </row>
    <row r="350" spans="2:5" x14ac:dyDescent="0.25">
      <c r="B350" s="7">
        <f>'Ranking Analysis'!AK352</f>
        <v>160</v>
      </c>
      <c r="C350" t="s">
        <v>375</v>
      </c>
      <c r="D350" s="9" t="s">
        <v>581</v>
      </c>
      <c r="E350" s="79" t="s">
        <v>581</v>
      </c>
    </row>
    <row r="351" spans="2:5" x14ac:dyDescent="0.25">
      <c r="B351" s="7">
        <f>'Ranking Analysis'!AK353</f>
        <v>177</v>
      </c>
      <c r="C351" t="s">
        <v>376</v>
      </c>
      <c r="D351" s="9" t="s">
        <v>581</v>
      </c>
      <c r="E351" s="79" t="s">
        <v>581</v>
      </c>
    </row>
    <row r="352" spans="2:5" x14ac:dyDescent="0.25">
      <c r="B352" s="7">
        <f>'Ranking Analysis'!AK354</f>
        <v>260</v>
      </c>
      <c r="C352" t="s">
        <v>377</v>
      </c>
      <c r="D352" s="9" t="s">
        <v>581</v>
      </c>
      <c r="E352" s="79" t="s">
        <v>581</v>
      </c>
    </row>
    <row r="353" spans="2:5" x14ac:dyDescent="0.25">
      <c r="B353" s="7">
        <f>'Ranking Analysis'!AK355</f>
        <v>154</v>
      </c>
      <c r="C353" t="s">
        <v>378</v>
      </c>
      <c r="D353" s="9" t="s">
        <v>581</v>
      </c>
      <c r="E353" s="79" t="s">
        <v>581</v>
      </c>
    </row>
    <row r="354" spans="2:5" x14ac:dyDescent="0.25">
      <c r="B354" s="7">
        <f>'Ranking Analysis'!AK356</f>
        <v>123</v>
      </c>
      <c r="C354" t="s">
        <v>379</v>
      </c>
      <c r="D354" s="9" t="s">
        <v>581</v>
      </c>
      <c r="E354" s="79" t="s">
        <v>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4" tint="0.59999389629810485"/>
    <pageSetUpPr autoPageBreaks="0"/>
  </sheetPr>
  <dimension ref="B1:CL714"/>
  <sheetViews>
    <sheetView zoomScale="50" zoomScaleNormal="50" workbookViewId="0">
      <pane xSplit="3" topLeftCell="D1" activePane="topRight" state="frozen"/>
      <selection activeCell="A2" sqref="A2"/>
      <selection pane="topRight"/>
    </sheetView>
  </sheetViews>
  <sheetFormatPr defaultRowHeight="15" x14ac:dyDescent="0.25"/>
  <cols>
    <col min="1" max="1" width="0.85546875" customWidth="1"/>
    <col min="2" max="2" width="4.140625" style="9" bestFit="1" customWidth="1"/>
    <col min="3" max="3" width="61.5703125" customWidth="1"/>
    <col min="4" max="4" width="44.85546875" customWidth="1"/>
    <col min="5" max="6" width="17.85546875" bestFit="1" customWidth="1"/>
    <col min="7" max="8" width="17.140625" customWidth="1"/>
    <col min="9" max="19" width="18.85546875" customWidth="1"/>
    <col min="20" max="20" width="0.85546875" style="9" customWidth="1"/>
    <col min="21" max="35" width="18.85546875" style="9" customWidth="1"/>
    <col min="36" max="36" width="0.85546875" style="9" customWidth="1"/>
    <col min="37" max="46" width="19.140625" style="9" customWidth="1"/>
    <col min="47" max="47" width="0.85546875" style="9" customWidth="1"/>
    <col min="48" max="57" width="18.85546875" style="9" customWidth="1"/>
    <col min="58" max="58" width="0.85546875" style="9" customWidth="1"/>
    <col min="59" max="68" width="18.85546875" style="9" customWidth="1"/>
    <col min="69" max="69" width="0.85546875" style="9" customWidth="1"/>
    <col min="70" max="79" width="18.85546875" style="9" customWidth="1"/>
    <col min="80" max="80" width="0.85546875" style="9" customWidth="1"/>
    <col min="81" max="90" width="18.85546875" style="9" customWidth="1"/>
    <col min="91" max="91" width="0.85546875" customWidth="1"/>
  </cols>
  <sheetData>
    <row r="1" spans="2:90" ht="5.0999999999999996" customHeight="1" x14ac:dyDescent="0.25"/>
    <row r="2" spans="2:90" x14ac:dyDescent="0.25">
      <c r="C2" s="33"/>
      <c r="D2" s="33"/>
      <c r="E2" s="157" t="s">
        <v>599</v>
      </c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U2" s="157" t="s">
        <v>600</v>
      </c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K2" s="157" t="s">
        <v>601</v>
      </c>
      <c r="AL2" s="157"/>
      <c r="AM2" s="157"/>
      <c r="AN2" s="157"/>
      <c r="AO2" s="157"/>
      <c r="AP2" s="157"/>
      <c r="AQ2" s="157"/>
      <c r="AR2" s="157"/>
      <c r="AS2" s="157"/>
      <c r="AT2" s="157"/>
      <c r="AV2" s="157" t="s">
        <v>442</v>
      </c>
      <c r="AW2" s="157"/>
      <c r="AX2" s="157"/>
      <c r="AY2" s="157"/>
      <c r="AZ2" s="157"/>
      <c r="BA2" s="157"/>
      <c r="BB2" s="157"/>
      <c r="BC2" s="157"/>
      <c r="BD2" s="157"/>
      <c r="BE2" s="157"/>
      <c r="BG2" s="158" t="s">
        <v>602</v>
      </c>
      <c r="BH2" s="158"/>
      <c r="BI2" s="158"/>
      <c r="BJ2" s="158"/>
      <c r="BK2" s="158"/>
      <c r="BL2" s="158"/>
      <c r="BM2" s="158"/>
      <c r="BN2" s="158"/>
      <c r="BO2" s="158"/>
      <c r="BP2" s="158"/>
      <c r="BR2" s="157" t="s">
        <v>603</v>
      </c>
      <c r="BS2" s="157"/>
      <c r="BT2" s="157"/>
      <c r="BU2" s="157"/>
      <c r="BV2" s="157"/>
      <c r="BW2" s="157"/>
      <c r="BX2" s="157"/>
      <c r="BY2" s="157"/>
      <c r="BZ2" s="157"/>
      <c r="CA2" s="157"/>
      <c r="CC2" s="157" t="s">
        <v>604</v>
      </c>
      <c r="CD2" s="157"/>
      <c r="CE2" s="157"/>
      <c r="CF2" s="157"/>
      <c r="CG2" s="157"/>
      <c r="CH2" s="157"/>
      <c r="CI2" s="157"/>
      <c r="CJ2" s="157"/>
      <c r="CK2" s="157"/>
      <c r="CL2" s="157"/>
    </row>
    <row r="3" spans="2:90" s="6" customFormat="1" x14ac:dyDescent="0.25">
      <c r="B3" s="31"/>
      <c r="C3" s="32" t="s">
        <v>605</v>
      </c>
      <c r="D3" s="32" t="s">
        <v>606</v>
      </c>
      <c r="E3" s="107">
        <v>2011</v>
      </c>
      <c r="F3" s="32">
        <f t="shared" ref="F3:S3" si="0">E3+1</f>
        <v>2012</v>
      </c>
      <c r="G3" s="32">
        <f t="shared" si="0"/>
        <v>2013</v>
      </c>
      <c r="H3" s="32">
        <f t="shared" si="0"/>
        <v>2014</v>
      </c>
      <c r="I3" s="32">
        <f t="shared" si="0"/>
        <v>2015</v>
      </c>
      <c r="J3" s="32">
        <f t="shared" si="0"/>
        <v>2016</v>
      </c>
      <c r="K3" s="32">
        <f t="shared" si="0"/>
        <v>2017</v>
      </c>
      <c r="L3" s="32">
        <f t="shared" si="0"/>
        <v>2018</v>
      </c>
      <c r="M3" s="32">
        <f t="shared" si="0"/>
        <v>2019</v>
      </c>
      <c r="N3" s="32">
        <f t="shared" si="0"/>
        <v>2020</v>
      </c>
      <c r="O3" s="108">
        <f t="shared" si="0"/>
        <v>2021</v>
      </c>
      <c r="P3" s="106">
        <f t="shared" si="0"/>
        <v>2022</v>
      </c>
      <c r="Q3" s="106">
        <f t="shared" si="0"/>
        <v>2023</v>
      </c>
      <c r="R3" s="106">
        <f t="shared" si="0"/>
        <v>2024</v>
      </c>
      <c r="S3" s="106">
        <f t="shared" si="0"/>
        <v>2025</v>
      </c>
      <c r="T3" s="30"/>
      <c r="U3" s="32">
        <f>E3</f>
        <v>2011</v>
      </c>
      <c r="V3" s="32">
        <f t="shared" ref="V3:AI3" si="1">U3+1</f>
        <v>2012</v>
      </c>
      <c r="W3" s="32">
        <f t="shared" si="1"/>
        <v>2013</v>
      </c>
      <c r="X3" s="32">
        <f t="shared" si="1"/>
        <v>2014</v>
      </c>
      <c r="Y3" s="32">
        <f t="shared" si="1"/>
        <v>2015</v>
      </c>
      <c r="Z3" s="32">
        <f t="shared" si="1"/>
        <v>2016</v>
      </c>
      <c r="AA3" s="32">
        <f t="shared" si="1"/>
        <v>2017</v>
      </c>
      <c r="AB3" s="32">
        <f t="shared" si="1"/>
        <v>2018</v>
      </c>
      <c r="AC3" s="32">
        <f t="shared" si="1"/>
        <v>2019</v>
      </c>
      <c r="AD3" s="32">
        <f t="shared" si="1"/>
        <v>2020</v>
      </c>
      <c r="AE3" s="108">
        <f t="shared" si="1"/>
        <v>2021</v>
      </c>
      <c r="AF3" s="106">
        <f t="shared" si="1"/>
        <v>2022</v>
      </c>
      <c r="AG3" s="106">
        <f t="shared" si="1"/>
        <v>2023</v>
      </c>
      <c r="AH3" s="106">
        <f t="shared" si="1"/>
        <v>2024</v>
      </c>
      <c r="AI3" s="106">
        <f t="shared" si="1"/>
        <v>2025</v>
      </c>
      <c r="AJ3" s="30"/>
      <c r="AK3" s="32">
        <f>E3</f>
        <v>2011</v>
      </c>
      <c r="AL3" s="32">
        <f t="shared" ref="AL3:AT3" si="2">AK3+1</f>
        <v>2012</v>
      </c>
      <c r="AM3" s="32">
        <f t="shared" si="2"/>
        <v>2013</v>
      </c>
      <c r="AN3" s="32">
        <f t="shared" si="2"/>
        <v>2014</v>
      </c>
      <c r="AO3" s="32">
        <f t="shared" si="2"/>
        <v>2015</v>
      </c>
      <c r="AP3" s="32">
        <f t="shared" si="2"/>
        <v>2016</v>
      </c>
      <c r="AQ3" s="32">
        <f t="shared" si="2"/>
        <v>2017</v>
      </c>
      <c r="AR3" s="32">
        <f t="shared" si="2"/>
        <v>2018</v>
      </c>
      <c r="AS3" s="32">
        <f t="shared" si="2"/>
        <v>2019</v>
      </c>
      <c r="AT3" s="32">
        <f t="shared" si="2"/>
        <v>2020</v>
      </c>
      <c r="AU3" s="30"/>
      <c r="AV3" s="32">
        <f>E3</f>
        <v>2011</v>
      </c>
      <c r="AW3" s="32">
        <f t="shared" ref="AW3:BE3" si="3">AV3+1</f>
        <v>2012</v>
      </c>
      <c r="AX3" s="32">
        <f t="shared" si="3"/>
        <v>2013</v>
      </c>
      <c r="AY3" s="32">
        <f t="shared" si="3"/>
        <v>2014</v>
      </c>
      <c r="AZ3" s="32">
        <f t="shared" si="3"/>
        <v>2015</v>
      </c>
      <c r="BA3" s="32">
        <f t="shared" si="3"/>
        <v>2016</v>
      </c>
      <c r="BB3" s="32">
        <f t="shared" si="3"/>
        <v>2017</v>
      </c>
      <c r="BC3" s="32">
        <f t="shared" si="3"/>
        <v>2018</v>
      </c>
      <c r="BD3" s="32">
        <f t="shared" si="3"/>
        <v>2019</v>
      </c>
      <c r="BE3" s="32">
        <f t="shared" si="3"/>
        <v>2020</v>
      </c>
      <c r="BF3" s="30"/>
      <c r="BG3" s="32">
        <f>E3</f>
        <v>2011</v>
      </c>
      <c r="BH3" s="32">
        <f t="shared" ref="BH3:BP3" si="4">BG3+1</f>
        <v>2012</v>
      </c>
      <c r="BI3" s="32">
        <f t="shared" si="4"/>
        <v>2013</v>
      </c>
      <c r="BJ3" s="32">
        <f t="shared" si="4"/>
        <v>2014</v>
      </c>
      <c r="BK3" s="32">
        <f t="shared" si="4"/>
        <v>2015</v>
      </c>
      <c r="BL3" s="32">
        <f t="shared" si="4"/>
        <v>2016</v>
      </c>
      <c r="BM3" s="32">
        <f t="shared" si="4"/>
        <v>2017</v>
      </c>
      <c r="BN3" s="32">
        <f t="shared" si="4"/>
        <v>2018</v>
      </c>
      <c r="BO3" s="32">
        <f t="shared" si="4"/>
        <v>2019</v>
      </c>
      <c r="BP3" s="32">
        <f t="shared" si="4"/>
        <v>2020</v>
      </c>
      <c r="BQ3" s="30"/>
      <c r="BR3" s="32">
        <f>E3</f>
        <v>2011</v>
      </c>
      <c r="BS3" s="32">
        <f t="shared" ref="BS3:CA3" si="5">BR3+1</f>
        <v>2012</v>
      </c>
      <c r="BT3" s="32">
        <f t="shared" si="5"/>
        <v>2013</v>
      </c>
      <c r="BU3" s="32">
        <f t="shared" si="5"/>
        <v>2014</v>
      </c>
      <c r="BV3" s="32">
        <f t="shared" si="5"/>
        <v>2015</v>
      </c>
      <c r="BW3" s="32">
        <f t="shared" si="5"/>
        <v>2016</v>
      </c>
      <c r="BX3" s="32">
        <f t="shared" si="5"/>
        <v>2017</v>
      </c>
      <c r="BY3" s="32">
        <f t="shared" si="5"/>
        <v>2018</v>
      </c>
      <c r="BZ3" s="32">
        <f t="shared" si="5"/>
        <v>2019</v>
      </c>
      <c r="CA3" s="32">
        <f t="shared" si="5"/>
        <v>2020</v>
      </c>
      <c r="CB3" s="30"/>
      <c r="CC3" s="32">
        <f>E3</f>
        <v>2011</v>
      </c>
      <c r="CD3" s="32">
        <f t="shared" ref="CD3:CL3" si="6">CC3+1</f>
        <v>2012</v>
      </c>
      <c r="CE3" s="32">
        <f t="shared" si="6"/>
        <v>2013</v>
      </c>
      <c r="CF3" s="32">
        <f t="shared" si="6"/>
        <v>2014</v>
      </c>
      <c r="CG3" s="32">
        <f t="shared" si="6"/>
        <v>2015</v>
      </c>
      <c r="CH3" s="32">
        <f t="shared" si="6"/>
        <v>2016</v>
      </c>
      <c r="CI3" s="32">
        <f t="shared" si="6"/>
        <v>2017</v>
      </c>
      <c r="CJ3" s="32">
        <f t="shared" si="6"/>
        <v>2018</v>
      </c>
      <c r="CK3" s="32">
        <f t="shared" si="6"/>
        <v>2019</v>
      </c>
      <c r="CL3" s="32">
        <f t="shared" si="6"/>
        <v>2020</v>
      </c>
    </row>
    <row r="4" spans="2:90" x14ac:dyDescent="0.25">
      <c r="B4" s="9">
        <v>1</v>
      </c>
      <c r="C4" s="4" t="s">
        <v>4</v>
      </c>
      <c r="D4" s="9" t="s">
        <v>445</v>
      </c>
      <c r="E4" s="5">
        <v>143677844</v>
      </c>
      <c r="F4" s="5">
        <v>209633225</v>
      </c>
      <c r="G4" s="5">
        <v>159354850</v>
      </c>
      <c r="H4" s="5">
        <v>232510987</v>
      </c>
      <c r="I4" s="5">
        <v>368222705</v>
      </c>
      <c r="J4" s="5">
        <v>341178933</v>
      </c>
      <c r="K4" s="5">
        <v>410057324</v>
      </c>
      <c r="L4" s="5">
        <v>418335499</v>
      </c>
      <c r="M4" s="5">
        <v>407148743</v>
      </c>
      <c r="N4" s="5">
        <v>491895397</v>
      </c>
      <c r="O4" s="5">
        <v>533809614</v>
      </c>
      <c r="P4" s="5">
        <v>577611320</v>
      </c>
      <c r="Q4" s="5">
        <v>624486063</v>
      </c>
      <c r="R4" s="5">
        <v>662696466</v>
      </c>
      <c r="S4" s="5">
        <v>699130718</v>
      </c>
      <c r="T4" s="11"/>
      <c r="U4" s="5">
        <v>28121247</v>
      </c>
      <c r="V4" s="5">
        <v>38009591</v>
      </c>
      <c r="W4" s="5">
        <v>34903682</v>
      </c>
      <c r="X4" s="5">
        <v>27895634</v>
      </c>
      <c r="Y4" s="5">
        <v>71878650</v>
      </c>
      <c r="Z4" s="5">
        <v>66437299</v>
      </c>
      <c r="AA4" s="5">
        <v>64206228</v>
      </c>
      <c r="AB4" s="5">
        <v>139984647</v>
      </c>
      <c r="AC4" s="5">
        <v>68073912</v>
      </c>
      <c r="AD4" s="5">
        <v>90587068</v>
      </c>
      <c r="AE4" s="5">
        <v>111038750</v>
      </c>
      <c r="AF4" s="5">
        <v>116467817</v>
      </c>
      <c r="AG4" s="5">
        <v>121453319</v>
      </c>
      <c r="AH4" s="5">
        <v>126963614</v>
      </c>
      <c r="AI4" s="5">
        <v>131995833</v>
      </c>
      <c r="AJ4" s="11"/>
      <c r="AK4" s="37">
        <v>65658.333333333328</v>
      </c>
      <c r="AL4" s="37">
        <v>66025</v>
      </c>
      <c r="AM4" s="37">
        <v>66916.666666666672</v>
      </c>
      <c r="AN4" s="37">
        <v>67883.333333333328</v>
      </c>
      <c r="AO4" s="37">
        <v>68150.000000000015</v>
      </c>
      <c r="AP4" s="37">
        <v>67808.333333333343</v>
      </c>
      <c r="AQ4" s="37">
        <v>68783.333333333328</v>
      </c>
      <c r="AR4" s="37">
        <v>70275.000000000015</v>
      </c>
      <c r="AS4" s="37">
        <v>72400.000000000015</v>
      </c>
      <c r="AT4" s="37">
        <v>70641.666666666672</v>
      </c>
      <c r="AU4" s="11"/>
      <c r="AV4" s="37">
        <v>166634</v>
      </c>
      <c r="AW4" s="37">
        <v>167442</v>
      </c>
      <c r="AX4" s="37">
        <v>167473</v>
      </c>
      <c r="AY4" s="37">
        <v>168342</v>
      </c>
      <c r="AZ4" s="37">
        <v>169688</v>
      </c>
      <c r="BA4" s="37">
        <v>170017</v>
      </c>
      <c r="BB4" s="37">
        <v>170429</v>
      </c>
      <c r="BC4" s="37">
        <v>171150</v>
      </c>
      <c r="BD4" s="37">
        <v>172060</v>
      </c>
      <c r="BE4" s="37"/>
      <c r="BF4" s="11"/>
      <c r="BG4" s="40">
        <f t="shared" ref="BG4:BG67" si="7">E4/AV4</f>
        <v>862.23606226820459</v>
      </c>
      <c r="BH4" s="40">
        <f t="shared" ref="BH4:BH67" si="8">F4/AW4</f>
        <v>1251.9751615484765</v>
      </c>
      <c r="BI4" s="40">
        <f t="shared" ref="BI4:BI67" si="9">G4/AX4</f>
        <v>951.52561905501182</v>
      </c>
      <c r="BJ4" s="40">
        <f t="shared" ref="BJ4:BJ67" si="10">H4/AY4</f>
        <v>1381.1822777441162</v>
      </c>
      <c r="BK4" s="40">
        <f t="shared" ref="BK4:BK67" si="11">I4/AZ4</f>
        <v>2169.998497241997</v>
      </c>
      <c r="BL4" s="40">
        <f t="shared" ref="BL4:BL67" si="12">J4/BA4</f>
        <v>2006.7342265773423</v>
      </c>
      <c r="BM4" s="40">
        <f t="shared" ref="BM4:BM67" si="13">K4/BB4</f>
        <v>2406.0302178619836</v>
      </c>
      <c r="BN4" s="40">
        <f t="shared" ref="BN4:BN67" si="14">L4/BC4</f>
        <v>2444.2623371311715</v>
      </c>
      <c r="BO4" s="40">
        <f t="shared" ref="BO4:BO67" si="15">M4/BD4</f>
        <v>2366.3183947460188</v>
      </c>
      <c r="BP4" s="11"/>
      <c r="BQ4" s="11"/>
      <c r="BR4" s="40">
        <v>36325</v>
      </c>
      <c r="BS4" s="40">
        <v>37963</v>
      </c>
      <c r="BT4" s="40">
        <v>39020</v>
      </c>
      <c r="BU4" s="40">
        <v>41642</v>
      </c>
      <c r="BV4" s="40">
        <v>40503</v>
      </c>
      <c r="BW4" s="40">
        <v>39983</v>
      </c>
      <c r="BX4" s="40">
        <v>40876</v>
      </c>
      <c r="BY4" s="40">
        <v>43585</v>
      </c>
      <c r="BZ4" s="40">
        <v>45552</v>
      </c>
      <c r="CA4" s="40"/>
      <c r="CB4" s="11"/>
      <c r="CC4" s="40">
        <v>6105549</v>
      </c>
      <c r="CD4" s="40">
        <v>6285840</v>
      </c>
      <c r="CE4" s="40">
        <v>6305684</v>
      </c>
      <c r="CF4" s="40">
        <v>6397997</v>
      </c>
      <c r="CG4" s="40">
        <v>6306160</v>
      </c>
      <c r="CH4" s="40">
        <v>6223973</v>
      </c>
      <c r="CI4" s="40">
        <v>6302350</v>
      </c>
      <c r="CJ4" s="40">
        <v>6621461</v>
      </c>
      <c r="CK4" s="40">
        <v>6812477</v>
      </c>
      <c r="CL4"/>
    </row>
    <row r="5" spans="2:90" x14ac:dyDescent="0.25">
      <c r="B5" s="9">
        <f>B4+1</f>
        <v>2</v>
      </c>
      <c r="C5" s="4" t="s">
        <v>5</v>
      </c>
      <c r="D5" s="9" t="s">
        <v>493</v>
      </c>
      <c r="E5" s="5">
        <v>575092529</v>
      </c>
      <c r="F5" s="5">
        <v>527686777</v>
      </c>
      <c r="G5" s="5">
        <v>1158579717</v>
      </c>
      <c r="H5" s="5">
        <v>683148988</v>
      </c>
      <c r="I5" s="5">
        <v>849658064</v>
      </c>
      <c r="J5" s="5">
        <v>856882824</v>
      </c>
      <c r="K5" s="5">
        <v>936825353</v>
      </c>
      <c r="L5" s="5">
        <v>1053459934</v>
      </c>
      <c r="M5" s="5">
        <v>979778886</v>
      </c>
      <c r="N5" s="5">
        <v>528672565</v>
      </c>
      <c r="O5" s="5">
        <v>844789579</v>
      </c>
      <c r="P5" s="5">
        <v>927759547</v>
      </c>
      <c r="Q5" s="5">
        <v>984925083</v>
      </c>
      <c r="R5" s="5">
        <v>1043574737</v>
      </c>
      <c r="S5" s="5">
        <v>1097517066</v>
      </c>
      <c r="T5" s="11"/>
      <c r="U5" s="5">
        <v>151036381</v>
      </c>
      <c r="V5" s="5">
        <v>140453001</v>
      </c>
      <c r="W5" s="5">
        <v>257076678</v>
      </c>
      <c r="X5" s="5">
        <v>220313148</v>
      </c>
      <c r="Y5" s="5">
        <v>387146739</v>
      </c>
      <c r="Z5" s="5">
        <v>427640902</v>
      </c>
      <c r="AA5" s="5">
        <v>139164207</v>
      </c>
      <c r="AB5" s="5">
        <v>300323715</v>
      </c>
      <c r="AC5" s="5">
        <v>324904804</v>
      </c>
      <c r="AD5" s="5">
        <v>136741264</v>
      </c>
      <c r="AE5" s="5">
        <v>243948612</v>
      </c>
      <c r="AF5" s="5">
        <v>265718020</v>
      </c>
      <c r="AG5" s="5">
        <v>277701201</v>
      </c>
      <c r="AH5" s="5">
        <v>289081692</v>
      </c>
      <c r="AI5" s="5">
        <v>299646514</v>
      </c>
      <c r="AJ5" s="11"/>
      <c r="AK5" s="37">
        <v>320841.66666666669</v>
      </c>
      <c r="AL5" s="37">
        <v>325216.66666666669</v>
      </c>
      <c r="AM5" s="37">
        <v>326641.66666666669</v>
      </c>
      <c r="AN5" s="37">
        <v>332800</v>
      </c>
      <c r="AO5" s="37">
        <v>337758.33333333337</v>
      </c>
      <c r="AP5" s="37">
        <v>340108.33333333331</v>
      </c>
      <c r="AQ5" s="37">
        <v>340899.99999999994</v>
      </c>
      <c r="AR5" s="37">
        <v>339866.66666666663</v>
      </c>
      <c r="AS5" s="37">
        <v>340091.66666666669</v>
      </c>
      <c r="AT5" s="37">
        <v>312000</v>
      </c>
      <c r="AU5" s="11"/>
      <c r="AV5" s="37">
        <v>703200</v>
      </c>
      <c r="AW5" s="37">
        <v>702109</v>
      </c>
      <c r="AX5" s="37">
        <v>703621</v>
      </c>
      <c r="AY5" s="37">
        <v>704908</v>
      </c>
      <c r="AZ5" s="37">
        <v>704382</v>
      </c>
      <c r="BA5" s="37">
        <v>703524</v>
      </c>
      <c r="BB5" s="37">
        <v>703987</v>
      </c>
      <c r="BC5" s="37">
        <v>703855</v>
      </c>
      <c r="BD5" s="37">
        <v>703479</v>
      </c>
      <c r="BE5" s="37"/>
      <c r="BF5" s="11"/>
      <c r="BG5" s="40">
        <f t="shared" si="7"/>
        <v>817.82214021615471</v>
      </c>
      <c r="BH5" s="40">
        <f t="shared" si="8"/>
        <v>751.57386816007204</v>
      </c>
      <c r="BI5" s="40">
        <f t="shared" si="9"/>
        <v>1646.5962741305334</v>
      </c>
      <c r="BJ5" s="40">
        <f t="shared" si="10"/>
        <v>969.13212504326805</v>
      </c>
      <c r="BK5" s="40">
        <f t="shared" si="11"/>
        <v>1206.2461334900665</v>
      </c>
      <c r="BL5" s="40">
        <f t="shared" si="12"/>
        <v>1217.9866273218825</v>
      </c>
      <c r="BM5" s="40">
        <f t="shared" si="13"/>
        <v>1330.7424043341709</v>
      </c>
      <c r="BN5" s="40">
        <f t="shared" si="14"/>
        <v>1496.700220926185</v>
      </c>
      <c r="BO5" s="40">
        <f t="shared" si="15"/>
        <v>1392.7620952437812</v>
      </c>
      <c r="BP5" s="11"/>
      <c r="BQ5" s="11"/>
      <c r="BR5" s="40">
        <v>39852</v>
      </c>
      <c r="BS5" s="40">
        <v>41108</v>
      </c>
      <c r="BT5" s="40">
        <v>41800</v>
      </c>
      <c r="BU5" s="40">
        <v>43724</v>
      </c>
      <c r="BV5" s="40">
        <v>45049</v>
      </c>
      <c r="BW5" s="40">
        <v>45704</v>
      </c>
      <c r="BX5" s="40">
        <v>47522</v>
      </c>
      <c r="BY5" s="40">
        <v>49556</v>
      </c>
      <c r="BZ5" s="40">
        <v>51095</v>
      </c>
      <c r="CA5" s="40"/>
      <c r="CB5" s="11"/>
      <c r="CC5" s="40">
        <v>30330321</v>
      </c>
      <c r="CD5" s="40">
        <v>30484007</v>
      </c>
      <c r="CE5" s="40">
        <v>30779379</v>
      </c>
      <c r="CF5" s="40">
        <v>31524768</v>
      </c>
      <c r="CG5" s="40">
        <v>31885693</v>
      </c>
      <c r="CH5" s="40">
        <v>31967906</v>
      </c>
      <c r="CI5" s="40">
        <v>32247045</v>
      </c>
      <c r="CJ5" s="40">
        <v>32864318</v>
      </c>
      <c r="CK5" s="40">
        <v>33086775</v>
      </c>
      <c r="CL5"/>
    </row>
    <row r="6" spans="2:90" x14ac:dyDescent="0.25">
      <c r="B6" s="9">
        <f t="shared" ref="B6:B69" si="16">B5+1</f>
        <v>3</v>
      </c>
      <c r="C6" s="4" t="s">
        <v>6</v>
      </c>
      <c r="D6" s="9" t="s">
        <v>454</v>
      </c>
      <c r="E6" s="5">
        <v>137722317</v>
      </c>
      <c r="F6" s="5">
        <v>114894114</v>
      </c>
      <c r="G6" s="5">
        <v>165653330</v>
      </c>
      <c r="H6" s="5">
        <v>126596449</v>
      </c>
      <c r="I6" s="5">
        <v>117887654</v>
      </c>
      <c r="J6" s="5">
        <v>177265120</v>
      </c>
      <c r="K6" s="5">
        <v>230515307</v>
      </c>
      <c r="L6" s="5">
        <v>131475852</v>
      </c>
      <c r="M6" s="5">
        <v>484373618</v>
      </c>
      <c r="N6" s="5">
        <v>153281404</v>
      </c>
      <c r="O6" s="5">
        <v>241757293</v>
      </c>
      <c r="P6" s="5">
        <v>262537827</v>
      </c>
      <c r="Q6" s="5">
        <v>280959696</v>
      </c>
      <c r="R6" s="5">
        <v>301239966</v>
      </c>
      <c r="S6" s="5">
        <v>319119880</v>
      </c>
      <c r="T6" s="11"/>
      <c r="U6" s="5">
        <v>34881125</v>
      </c>
      <c r="V6" s="5">
        <v>15532283</v>
      </c>
      <c r="W6" s="5">
        <v>48275775</v>
      </c>
      <c r="X6" s="5">
        <v>22129566</v>
      </c>
      <c r="Y6" s="5">
        <v>28395785</v>
      </c>
      <c r="Z6" s="5">
        <v>37999231</v>
      </c>
      <c r="AA6" s="5">
        <v>39168936</v>
      </c>
      <c r="AB6" s="5">
        <v>45833629</v>
      </c>
      <c r="AC6" s="5">
        <v>355039369</v>
      </c>
      <c r="AD6" s="5">
        <v>32657571</v>
      </c>
      <c r="AE6" s="5">
        <v>79010079</v>
      </c>
      <c r="AF6" s="5">
        <v>91036231</v>
      </c>
      <c r="AG6" s="5">
        <v>96925459</v>
      </c>
      <c r="AH6" s="5">
        <v>103674625</v>
      </c>
      <c r="AI6" s="5">
        <v>109243014</v>
      </c>
      <c r="AJ6" s="11"/>
      <c r="AK6" s="37">
        <v>61108.333333333343</v>
      </c>
      <c r="AL6" s="37">
        <v>60966.666666666664</v>
      </c>
      <c r="AM6" s="37">
        <v>60991.666666666664</v>
      </c>
      <c r="AN6" s="37">
        <v>61058.333333333321</v>
      </c>
      <c r="AO6" s="37">
        <v>61133.333333333343</v>
      </c>
      <c r="AP6" s="37">
        <v>62000</v>
      </c>
      <c r="AQ6" s="37">
        <v>62933.333333333321</v>
      </c>
      <c r="AR6" s="37">
        <v>62233.333333333336</v>
      </c>
      <c r="AS6" s="37">
        <v>62866.666666666664</v>
      </c>
      <c r="AT6" s="37">
        <v>60416.666666666664</v>
      </c>
      <c r="AU6" s="11"/>
      <c r="AV6" s="37">
        <v>154545</v>
      </c>
      <c r="AW6" s="37">
        <v>153976</v>
      </c>
      <c r="AX6" s="37">
        <v>152667</v>
      </c>
      <c r="AY6" s="37">
        <v>151949</v>
      </c>
      <c r="AZ6" s="37">
        <v>150387</v>
      </c>
      <c r="BA6" s="37">
        <v>149137</v>
      </c>
      <c r="BB6" s="37">
        <v>148090</v>
      </c>
      <c r="BC6" s="37">
        <v>147840</v>
      </c>
      <c r="BD6" s="37">
        <v>146726</v>
      </c>
      <c r="BE6" s="37"/>
      <c r="BF6" s="11"/>
      <c r="BG6" s="40">
        <f t="shared" si="7"/>
        <v>891.14702513830923</v>
      </c>
      <c r="BH6" s="40">
        <f t="shared" si="8"/>
        <v>746.18196342287115</v>
      </c>
      <c r="BI6" s="40">
        <f t="shared" si="9"/>
        <v>1085.0631112159144</v>
      </c>
      <c r="BJ6" s="40">
        <f t="shared" si="10"/>
        <v>833.15091905836823</v>
      </c>
      <c r="BK6" s="40">
        <f t="shared" si="11"/>
        <v>783.8952436048329</v>
      </c>
      <c r="BL6" s="40">
        <f t="shared" si="12"/>
        <v>1188.6059126843104</v>
      </c>
      <c r="BM6" s="40">
        <f t="shared" si="13"/>
        <v>1556.589283543791</v>
      </c>
      <c r="BN6" s="40">
        <f t="shared" si="14"/>
        <v>889.3117694805195</v>
      </c>
      <c r="BO6" s="40">
        <f t="shared" si="15"/>
        <v>3301.2119051838122</v>
      </c>
      <c r="BP6" s="11"/>
      <c r="BQ6" s="11"/>
      <c r="BR6" s="40">
        <v>32842</v>
      </c>
      <c r="BS6" s="40">
        <v>33133</v>
      </c>
      <c r="BT6" s="40">
        <v>33089</v>
      </c>
      <c r="BU6" s="40">
        <v>34014</v>
      </c>
      <c r="BV6" s="40">
        <v>35060</v>
      </c>
      <c r="BW6" s="40">
        <v>35702</v>
      </c>
      <c r="BX6" s="40">
        <v>36780</v>
      </c>
      <c r="BY6" s="40">
        <v>38034</v>
      </c>
      <c r="BZ6" s="40">
        <v>39922</v>
      </c>
      <c r="CA6" s="40"/>
      <c r="CB6" s="11"/>
      <c r="CC6" s="40">
        <v>5415550</v>
      </c>
      <c r="CD6" s="40">
        <v>5436011</v>
      </c>
      <c r="CE6" s="40">
        <v>5401892</v>
      </c>
      <c r="CF6" s="40">
        <v>5333508</v>
      </c>
      <c r="CG6" s="40">
        <v>5304650</v>
      </c>
      <c r="CH6" s="40">
        <v>5392124</v>
      </c>
      <c r="CI6" s="40">
        <v>5383456</v>
      </c>
      <c r="CJ6" s="40">
        <v>5461823</v>
      </c>
      <c r="CK6" s="40">
        <v>5699287</v>
      </c>
      <c r="CL6"/>
    </row>
    <row r="7" spans="2:90" x14ac:dyDescent="0.25">
      <c r="B7" s="9">
        <f t="shared" si="16"/>
        <v>4</v>
      </c>
      <c r="C7" s="4" t="s">
        <v>7</v>
      </c>
      <c r="D7" s="9" t="s">
        <v>494</v>
      </c>
      <c r="E7" s="5">
        <v>1548528110</v>
      </c>
      <c r="F7" s="5">
        <v>1119198364</v>
      </c>
      <c r="G7" s="5">
        <v>1142690910</v>
      </c>
      <c r="H7" s="5">
        <v>1658515941</v>
      </c>
      <c r="I7" s="5">
        <v>1589010067</v>
      </c>
      <c r="J7" s="5">
        <v>1925676678</v>
      </c>
      <c r="K7" s="5">
        <v>1758251499</v>
      </c>
      <c r="L7" s="5">
        <v>2051996755</v>
      </c>
      <c r="M7" s="5">
        <v>2579590048</v>
      </c>
      <c r="N7" s="5">
        <v>1888173474</v>
      </c>
      <c r="O7" s="5">
        <v>2210564562</v>
      </c>
      <c r="P7" s="5">
        <v>2770958992</v>
      </c>
      <c r="Q7" s="5">
        <v>3138610109</v>
      </c>
      <c r="R7" s="5">
        <v>3274067074</v>
      </c>
      <c r="S7" s="5">
        <v>3466413250</v>
      </c>
      <c r="T7" s="11"/>
      <c r="U7" s="5">
        <v>637659646</v>
      </c>
      <c r="V7" s="5">
        <v>359606216</v>
      </c>
      <c r="W7" s="5">
        <v>302167939</v>
      </c>
      <c r="X7" s="5">
        <v>341496307</v>
      </c>
      <c r="Y7" s="5">
        <v>329239216</v>
      </c>
      <c r="Z7" s="5">
        <v>218051857</v>
      </c>
      <c r="AA7" s="5">
        <v>262089277</v>
      </c>
      <c r="AB7" s="5">
        <v>325774500</v>
      </c>
      <c r="AC7" s="5">
        <v>730608985</v>
      </c>
      <c r="AD7" s="5">
        <v>423631139</v>
      </c>
      <c r="AE7" s="5">
        <v>624445581</v>
      </c>
      <c r="AF7" s="5">
        <v>734255520</v>
      </c>
      <c r="AG7" s="5">
        <v>883430499</v>
      </c>
      <c r="AH7" s="5">
        <v>929035915</v>
      </c>
      <c r="AI7" s="5">
        <v>969079883</v>
      </c>
      <c r="AJ7" s="11"/>
      <c r="AK7" s="37">
        <v>434149.99999999994</v>
      </c>
      <c r="AL7" s="37">
        <v>440833.33333333331</v>
      </c>
      <c r="AM7" s="37">
        <v>446066.66666666669</v>
      </c>
      <c r="AN7" s="37">
        <v>449858.33333333343</v>
      </c>
      <c r="AO7" s="37">
        <v>456666.66666666657</v>
      </c>
      <c r="AP7" s="37">
        <v>464091.66666666674</v>
      </c>
      <c r="AQ7" s="37">
        <v>468400</v>
      </c>
      <c r="AR7" s="37">
        <v>471633.33333333326</v>
      </c>
      <c r="AS7" s="37">
        <v>472258.33333333326</v>
      </c>
      <c r="AT7" s="37">
        <v>435483.33333333331</v>
      </c>
      <c r="AU7" s="11"/>
      <c r="AV7" s="37">
        <v>872778</v>
      </c>
      <c r="AW7" s="37">
        <v>874698</v>
      </c>
      <c r="AX7" s="37">
        <v>877065</v>
      </c>
      <c r="AY7" s="37">
        <v>878113</v>
      </c>
      <c r="AZ7" s="37">
        <v>879085</v>
      </c>
      <c r="BA7" s="37">
        <v>879792</v>
      </c>
      <c r="BB7" s="37">
        <v>882158</v>
      </c>
      <c r="BC7" s="37">
        <v>882263</v>
      </c>
      <c r="BD7" s="37">
        <v>880381</v>
      </c>
      <c r="BE7" s="37"/>
      <c r="BF7" s="11"/>
      <c r="BG7" s="40">
        <f t="shared" si="7"/>
        <v>1774.2519976443036</v>
      </c>
      <c r="BH7" s="40">
        <f t="shared" si="8"/>
        <v>1279.5254636457382</v>
      </c>
      <c r="BI7" s="40">
        <f t="shared" si="9"/>
        <v>1302.8577243419816</v>
      </c>
      <c r="BJ7" s="40">
        <f t="shared" si="10"/>
        <v>1888.7272378384102</v>
      </c>
      <c r="BK7" s="40">
        <f t="shared" si="11"/>
        <v>1807.5727227742482</v>
      </c>
      <c r="BL7" s="40">
        <f t="shared" si="12"/>
        <v>2188.7863017622349</v>
      </c>
      <c r="BM7" s="40">
        <f t="shared" si="13"/>
        <v>1993.1253800339621</v>
      </c>
      <c r="BN7" s="40">
        <f t="shared" si="14"/>
        <v>2325.8334022848062</v>
      </c>
      <c r="BO7" s="40">
        <f t="shared" si="15"/>
        <v>2930.0837342014424</v>
      </c>
      <c r="BP7" s="11"/>
      <c r="BQ7" s="11"/>
      <c r="BR7" s="40">
        <v>45966</v>
      </c>
      <c r="BS7" s="40">
        <v>47539</v>
      </c>
      <c r="BT7" s="40">
        <v>48379</v>
      </c>
      <c r="BU7" s="40">
        <v>50214</v>
      </c>
      <c r="BV7" s="40">
        <v>52722</v>
      </c>
      <c r="BW7" s="40">
        <v>53620</v>
      </c>
      <c r="BX7" s="40">
        <v>56487</v>
      </c>
      <c r="BY7" s="40">
        <v>58443</v>
      </c>
      <c r="BZ7" s="40">
        <v>60767</v>
      </c>
      <c r="CA7" s="40"/>
      <c r="CB7" s="11"/>
      <c r="CC7" s="40">
        <v>48853291</v>
      </c>
      <c r="CD7" s="40">
        <v>49077007</v>
      </c>
      <c r="CE7" s="40">
        <v>49689696</v>
      </c>
      <c r="CF7" s="40">
        <v>50315739</v>
      </c>
      <c r="CG7" s="40">
        <v>51588795</v>
      </c>
      <c r="CH7" s="40">
        <v>53029656</v>
      </c>
      <c r="CI7" s="40">
        <v>54313372</v>
      </c>
      <c r="CJ7" s="40">
        <v>55124291</v>
      </c>
      <c r="CK7" s="40">
        <v>56461199</v>
      </c>
      <c r="CL7"/>
    </row>
    <row r="8" spans="2:90" x14ac:dyDescent="0.25">
      <c r="B8" s="9">
        <f t="shared" si="16"/>
        <v>5</v>
      </c>
      <c r="C8" s="35" t="s">
        <v>8</v>
      </c>
      <c r="D8" s="77" t="s">
        <v>495</v>
      </c>
      <c r="E8" s="5">
        <v>677961936</v>
      </c>
      <c r="F8" s="5">
        <v>1051957393</v>
      </c>
      <c r="G8" s="5">
        <v>821558073</v>
      </c>
      <c r="H8" s="5">
        <v>1023439776</v>
      </c>
      <c r="I8" s="5">
        <v>1032574959</v>
      </c>
      <c r="J8" s="5">
        <v>1244092428</v>
      </c>
      <c r="K8" s="5">
        <v>1111910720</v>
      </c>
      <c r="L8" s="5">
        <v>1451679497</v>
      </c>
      <c r="M8" s="5">
        <v>1140936791</v>
      </c>
      <c r="N8" s="5">
        <v>1553371028</v>
      </c>
      <c r="O8" s="5">
        <v>1202685869</v>
      </c>
      <c r="P8" s="5">
        <v>1304500722</v>
      </c>
      <c r="Q8" s="5">
        <v>1410912412</v>
      </c>
      <c r="R8" s="5">
        <v>1512317872</v>
      </c>
      <c r="S8" s="5">
        <v>1599218623</v>
      </c>
      <c r="T8" s="11"/>
      <c r="U8" s="5">
        <v>99902134</v>
      </c>
      <c r="V8" s="5">
        <v>347930341</v>
      </c>
      <c r="W8" s="5">
        <v>125039526</v>
      </c>
      <c r="X8" s="5">
        <v>282540254</v>
      </c>
      <c r="Y8" s="5">
        <v>137778842</v>
      </c>
      <c r="Z8" s="5">
        <v>83890782</v>
      </c>
      <c r="AA8" s="5">
        <v>212549641</v>
      </c>
      <c r="AB8" s="5">
        <v>127031080</v>
      </c>
      <c r="AC8" s="5">
        <v>177120596</v>
      </c>
      <c r="AD8" s="5">
        <v>228539745</v>
      </c>
      <c r="AE8" s="5">
        <v>249060806</v>
      </c>
      <c r="AF8" s="5">
        <v>268503906</v>
      </c>
      <c r="AG8" s="5">
        <v>283989057</v>
      </c>
      <c r="AH8" s="5">
        <v>298054500</v>
      </c>
      <c r="AI8" s="5">
        <v>310391779</v>
      </c>
      <c r="AJ8" s="11"/>
      <c r="AK8" s="39">
        <v>372391.66666666669</v>
      </c>
      <c r="AL8" s="39">
        <v>370941.66666666669</v>
      </c>
      <c r="AM8" s="39">
        <v>374808.33333333331</v>
      </c>
      <c r="AN8" s="39">
        <v>377125</v>
      </c>
      <c r="AO8" s="39">
        <v>380799.99999999994</v>
      </c>
      <c r="AP8" s="39">
        <v>386633.33333333331</v>
      </c>
      <c r="AQ8" s="39">
        <v>389066.66666666669</v>
      </c>
      <c r="AR8" s="39">
        <v>393716.66666666657</v>
      </c>
      <c r="AS8" s="39">
        <v>398883.33333333331</v>
      </c>
      <c r="AT8" s="39">
        <v>383166.66666666669</v>
      </c>
      <c r="AU8" s="11"/>
      <c r="AV8" s="37">
        <v>898016</v>
      </c>
      <c r="AW8" s="37">
        <v>901939</v>
      </c>
      <c r="AX8" s="37">
        <v>904953</v>
      </c>
      <c r="AY8" s="37">
        <v>904538</v>
      </c>
      <c r="AZ8" s="37">
        <v>906026</v>
      </c>
      <c r="BA8" s="37">
        <v>909237</v>
      </c>
      <c r="BB8" s="37">
        <v>912311</v>
      </c>
      <c r="BC8" s="37">
        <v>914947</v>
      </c>
      <c r="BD8" s="37">
        <v>918018</v>
      </c>
      <c r="BE8" s="37"/>
      <c r="BF8" s="11"/>
      <c r="BG8" s="40">
        <f t="shared" si="7"/>
        <v>754.9552970102983</v>
      </c>
      <c r="BH8" s="40">
        <f t="shared" si="8"/>
        <v>1166.3287572662896</v>
      </c>
      <c r="BI8" s="40">
        <f t="shared" si="9"/>
        <v>907.84612350033649</v>
      </c>
      <c r="BJ8" s="40">
        <f t="shared" si="10"/>
        <v>1131.450282906854</v>
      </c>
      <c r="BK8" s="40">
        <f t="shared" si="11"/>
        <v>1139.6747543668725</v>
      </c>
      <c r="BL8" s="40">
        <f t="shared" si="12"/>
        <v>1368.2817879166819</v>
      </c>
      <c r="BM8" s="40">
        <f t="shared" si="13"/>
        <v>1218.7847345916032</v>
      </c>
      <c r="BN8" s="40">
        <f t="shared" si="14"/>
        <v>1586.6268723762141</v>
      </c>
      <c r="BO8" s="40">
        <f t="shared" si="15"/>
        <v>1242.8261657178834</v>
      </c>
      <c r="BP8" s="11"/>
      <c r="BQ8" s="11"/>
      <c r="BR8" s="40">
        <v>35609</v>
      </c>
      <c r="BS8" s="40">
        <v>35950</v>
      </c>
      <c r="BT8" s="40">
        <v>35354</v>
      </c>
      <c r="BU8" s="40">
        <v>37466</v>
      </c>
      <c r="BV8" s="40">
        <v>38924</v>
      </c>
      <c r="BW8" s="40">
        <v>40241</v>
      </c>
      <c r="BX8" s="40">
        <v>40912</v>
      </c>
      <c r="BY8" s="40">
        <v>42469</v>
      </c>
      <c r="BZ8" s="40">
        <v>43986</v>
      </c>
      <c r="CA8" s="40"/>
      <c r="CB8" s="11"/>
      <c r="CC8" s="40">
        <v>37227725</v>
      </c>
      <c r="CD8" s="40">
        <v>37058169</v>
      </c>
      <c r="CE8" s="40">
        <v>35982789</v>
      </c>
      <c r="CF8" s="40">
        <v>36867671</v>
      </c>
      <c r="CG8" s="40">
        <v>37411651</v>
      </c>
      <c r="CH8" s="40">
        <v>38016623</v>
      </c>
      <c r="CI8" s="40">
        <v>37829268</v>
      </c>
      <c r="CJ8" s="40">
        <v>38477142</v>
      </c>
      <c r="CK8" s="40">
        <v>39250733</v>
      </c>
      <c r="CL8"/>
    </row>
    <row r="9" spans="2:90" x14ac:dyDescent="0.25">
      <c r="B9" s="9">
        <f t="shared" si="16"/>
        <v>6</v>
      </c>
      <c r="C9" s="4" t="s">
        <v>9</v>
      </c>
      <c r="D9" s="9" t="s">
        <v>496</v>
      </c>
      <c r="E9" s="5">
        <v>207817397</v>
      </c>
      <c r="F9" s="5">
        <v>207166302</v>
      </c>
      <c r="G9" s="5">
        <v>170891060</v>
      </c>
      <c r="H9" s="5">
        <v>215536154</v>
      </c>
      <c r="I9" s="5">
        <v>233087081</v>
      </c>
      <c r="J9" s="5">
        <v>185680409</v>
      </c>
      <c r="K9" s="5">
        <v>210747033</v>
      </c>
      <c r="L9" s="5">
        <v>210223083</v>
      </c>
      <c r="M9" s="5">
        <v>190899783</v>
      </c>
      <c r="N9" s="5">
        <v>197210812</v>
      </c>
      <c r="O9" s="5">
        <v>318444966</v>
      </c>
      <c r="P9" s="5">
        <v>314753008</v>
      </c>
      <c r="Q9" s="5">
        <v>337643990</v>
      </c>
      <c r="R9" s="5">
        <v>362126947</v>
      </c>
      <c r="S9" s="5">
        <v>382998477</v>
      </c>
      <c r="T9" s="11"/>
      <c r="U9" s="5">
        <v>36270804</v>
      </c>
      <c r="V9" s="5">
        <v>54386398</v>
      </c>
      <c r="W9" s="5">
        <v>36305716</v>
      </c>
      <c r="X9" s="5">
        <v>83662232</v>
      </c>
      <c r="Y9" s="5">
        <v>60077373</v>
      </c>
      <c r="Z9" s="5">
        <v>38512142</v>
      </c>
      <c r="AA9" s="5">
        <v>60047559</v>
      </c>
      <c r="AB9" s="5">
        <v>31977967</v>
      </c>
      <c r="AC9" s="5">
        <v>30680872</v>
      </c>
      <c r="AD9" s="5">
        <v>37510857</v>
      </c>
      <c r="AE9" s="5">
        <v>60533244</v>
      </c>
      <c r="AF9" s="5">
        <v>64709709</v>
      </c>
      <c r="AG9" s="5">
        <v>68574946</v>
      </c>
      <c r="AH9" s="5">
        <v>72965264</v>
      </c>
      <c r="AI9" s="5">
        <v>76365049</v>
      </c>
      <c r="AJ9" s="11"/>
      <c r="AK9" s="37">
        <v>63658.333333333343</v>
      </c>
      <c r="AL9" s="37">
        <v>62866.666666666657</v>
      </c>
      <c r="AM9" s="37">
        <v>62866.666666666664</v>
      </c>
      <c r="AN9" s="37">
        <v>63291.666666666664</v>
      </c>
      <c r="AO9" s="37">
        <v>63716.666666666664</v>
      </c>
      <c r="AP9" s="37">
        <v>63191.666666666664</v>
      </c>
      <c r="AQ9" s="37">
        <v>62008.333333333321</v>
      </c>
      <c r="AR9" s="37">
        <v>62041.666666666664</v>
      </c>
      <c r="AS9" s="37">
        <v>62008.333333333336</v>
      </c>
      <c r="AT9" s="37">
        <v>59366.666666666664</v>
      </c>
      <c r="AU9" s="11"/>
      <c r="AV9" s="37">
        <v>154402</v>
      </c>
      <c r="AW9" s="37">
        <v>154400</v>
      </c>
      <c r="AX9" s="37">
        <v>154623</v>
      </c>
      <c r="AY9" s="37">
        <v>154558</v>
      </c>
      <c r="AZ9" s="37">
        <v>154082</v>
      </c>
      <c r="BA9" s="37">
        <v>154124</v>
      </c>
      <c r="BB9" s="37">
        <v>153549</v>
      </c>
      <c r="BC9" s="37">
        <v>152762</v>
      </c>
      <c r="BD9" s="37">
        <v>152037</v>
      </c>
      <c r="BE9" s="37"/>
      <c r="BF9" s="11"/>
      <c r="BG9" s="40">
        <f t="shared" si="7"/>
        <v>1345.950162562661</v>
      </c>
      <c r="BH9" s="40">
        <f t="shared" si="8"/>
        <v>1341.7506606217617</v>
      </c>
      <c r="BI9" s="40">
        <f t="shared" si="9"/>
        <v>1105.2111264171565</v>
      </c>
      <c r="BJ9" s="40">
        <f t="shared" si="10"/>
        <v>1394.5324991265416</v>
      </c>
      <c r="BK9" s="40">
        <f t="shared" si="11"/>
        <v>1512.7469853714256</v>
      </c>
      <c r="BL9" s="40">
        <f t="shared" si="12"/>
        <v>1204.7468856245621</v>
      </c>
      <c r="BM9" s="40">
        <f t="shared" si="13"/>
        <v>1372.5067112127074</v>
      </c>
      <c r="BN9" s="40">
        <f t="shared" si="14"/>
        <v>1376.1477527133711</v>
      </c>
      <c r="BO9" s="40">
        <f t="shared" si="15"/>
        <v>1255.6139821227728</v>
      </c>
      <c r="BP9" s="11"/>
      <c r="BQ9" s="11"/>
      <c r="BR9" s="40">
        <v>36705</v>
      </c>
      <c r="BS9" s="40">
        <v>38363</v>
      </c>
      <c r="BT9" s="40">
        <v>38405</v>
      </c>
      <c r="BU9" s="40">
        <v>39117</v>
      </c>
      <c r="BV9" s="40">
        <v>39982</v>
      </c>
      <c r="BW9" s="40">
        <v>40524</v>
      </c>
      <c r="BX9" s="40">
        <v>41032</v>
      </c>
      <c r="BY9" s="40">
        <v>43015</v>
      </c>
      <c r="BZ9" s="40">
        <v>44446</v>
      </c>
      <c r="CA9" s="40"/>
      <c r="CB9" s="11"/>
      <c r="CC9" s="40">
        <v>5633630</v>
      </c>
      <c r="CD9" s="40">
        <v>5545476</v>
      </c>
      <c r="CE9" s="40">
        <v>5485821</v>
      </c>
      <c r="CF9" s="40">
        <v>5429779</v>
      </c>
      <c r="CG9" s="40">
        <v>5328832</v>
      </c>
      <c r="CH9" s="40">
        <v>5399004</v>
      </c>
      <c r="CI9" s="40">
        <v>5456592</v>
      </c>
      <c r="CJ9" s="40">
        <v>5534140</v>
      </c>
      <c r="CK9" s="40">
        <v>5575697</v>
      </c>
      <c r="CL9"/>
    </row>
    <row r="10" spans="2:90" x14ac:dyDescent="0.25">
      <c r="B10" s="9">
        <f t="shared" si="16"/>
        <v>7</v>
      </c>
      <c r="C10" s="4" t="s">
        <v>10</v>
      </c>
      <c r="D10" s="9" t="s">
        <v>497</v>
      </c>
      <c r="E10" s="5">
        <v>86413732</v>
      </c>
      <c r="F10" s="5">
        <v>52377630</v>
      </c>
      <c r="G10" s="5">
        <v>112980248</v>
      </c>
      <c r="H10" s="5">
        <v>63713038</v>
      </c>
      <c r="I10" s="5">
        <v>84118562</v>
      </c>
      <c r="J10" s="5">
        <v>78514450</v>
      </c>
      <c r="K10" s="5">
        <v>49476819</v>
      </c>
      <c r="L10" s="5">
        <v>103645319</v>
      </c>
      <c r="M10" s="5">
        <v>55740493</v>
      </c>
      <c r="N10" s="5">
        <v>1101296513</v>
      </c>
      <c r="O10" s="5">
        <v>1326909128</v>
      </c>
      <c r="P10" s="5">
        <v>1577159243</v>
      </c>
      <c r="Q10" s="5">
        <v>1690792849</v>
      </c>
      <c r="R10" s="5">
        <v>1784249029</v>
      </c>
      <c r="S10" s="5">
        <v>1884245020</v>
      </c>
      <c r="T10" s="11"/>
      <c r="U10" s="5">
        <v>120314551</v>
      </c>
      <c r="V10" s="5">
        <v>274026488</v>
      </c>
      <c r="W10" s="5">
        <v>269871593</v>
      </c>
      <c r="X10" s="5">
        <v>168240495</v>
      </c>
      <c r="Y10" s="5">
        <v>286713605</v>
      </c>
      <c r="Z10" s="5">
        <v>184853783</v>
      </c>
      <c r="AA10" s="5">
        <v>217785500</v>
      </c>
      <c r="AB10" s="5">
        <v>270147877</v>
      </c>
      <c r="AC10" s="5">
        <v>199429749</v>
      </c>
      <c r="AD10" s="5">
        <v>148403117</v>
      </c>
      <c r="AE10" s="5">
        <v>254829809</v>
      </c>
      <c r="AF10" s="5">
        <v>285654206</v>
      </c>
      <c r="AG10" s="5">
        <v>301252333</v>
      </c>
      <c r="AH10" s="5">
        <v>316250536</v>
      </c>
      <c r="AI10" s="5">
        <v>330033734</v>
      </c>
      <c r="AJ10" s="11"/>
      <c r="AK10" s="37">
        <v>339749.99999999994</v>
      </c>
      <c r="AL10" s="37">
        <v>344741.66666666663</v>
      </c>
      <c r="AM10" s="37">
        <v>347925.00000000006</v>
      </c>
      <c r="AN10" s="37">
        <v>352550</v>
      </c>
      <c r="AO10" s="37">
        <v>358183.33333333331</v>
      </c>
      <c r="AP10" s="37">
        <v>365291.66666666674</v>
      </c>
      <c r="AQ10" s="37">
        <v>369641.66666666669</v>
      </c>
      <c r="AR10" s="37">
        <v>375083.33333333331</v>
      </c>
      <c r="AS10" s="37">
        <v>380924.99999999994</v>
      </c>
      <c r="AT10" s="37">
        <v>358758.33333333331</v>
      </c>
      <c r="AU10" s="11"/>
      <c r="AV10" s="37">
        <v>824930</v>
      </c>
      <c r="AW10" s="37">
        <v>826144</v>
      </c>
      <c r="AX10" s="37">
        <v>825731</v>
      </c>
      <c r="AY10" s="37">
        <v>828470</v>
      </c>
      <c r="AZ10" s="37">
        <v>830295</v>
      </c>
      <c r="BA10" s="37">
        <v>833163</v>
      </c>
      <c r="BB10" s="37">
        <v>837921</v>
      </c>
      <c r="BC10" s="37">
        <v>842626</v>
      </c>
      <c r="BD10" s="37">
        <v>844052</v>
      </c>
      <c r="BE10" s="37"/>
      <c r="BF10" s="11"/>
      <c r="BG10" s="40">
        <f t="shared" si="7"/>
        <v>104.75280569260423</v>
      </c>
      <c r="BH10" s="40">
        <f t="shared" si="8"/>
        <v>63.400121528450249</v>
      </c>
      <c r="BI10" s="40">
        <f t="shared" si="9"/>
        <v>136.82452033410397</v>
      </c>
      <c r="BJ10" s="40">
        <f t="shared" si="10"/>
        <v>76.904460028727655</v>
      </c>
      <c r="BK10" s="40">
        <f t="shared" si="11"/>
        <v>101.31165670032941</v>
      </c>
      <c r="BL10" s="40">
        <f t="shared" si="12"/>
        <v>94.236601961440925</v>
      </c>
      <c r="BM10" s="40">
        <f t="shared" si="13"/>
        <v>59.047116613618705</v>
      </c>
      <c r="BN10" s="40">
        <f t="shared" si="14"/>
        <v>123.00275448419583</v>
      </c>
      <c r="BO10" s="40">
        <f t="shared" si="15"/>
        <v>66.039169387668053</v>
      </c>
      <c r="BP10" s="11"/>
      <c r="BQ10" s="11"/>
      <c r="BR10" s="40">
        <v>43461</v>
      </c>
      <c r="BS10" s="40">
        <v>44157</v>
      </c>
      <c r="BT10" s="40">
        <v>44750</v>
      </c>
      <c r="BU10" s="40">
        <v>46503</v>
      </c>
      <c r="BV10" s="40">
        <v>48632</v>
      </c>
      <c r="BW10" s="40">
        <v>50040</v>
      </c>
      <c r="BX10" s="40">
        <v>51411</v>
      </c>
      <c r="BY10" s="40">
        <v>53538</v>
      </c>
      <c r="BZ10" s="40">
        <v>55675</v>
      </c>
      <c r="CA10" s="40"/>
      <c r="CB10" s="11"/>
      <c r="CC10" s="40">
        <v>37290785</v>
      </c>
      <c r="CD10" s="40">
        <v>37188076</v>
      </c>
      <c r="CE10" s="40">
        <v>37684618</v>
      </c>
      <c r="CF10" s="40">
        <v>38333541</v>
      </c>
      <c r="CG10" s="40">
        <v>39226434</v>
      </c>
      <c r="CH10" s="40">
        <v>40062532</v>
      </c>
      <c r="CI10" s="40">
        <v>40190685</v>
      </c>
      <c r="CJ10" s="40">
        <v>40543564</v>
      </c>
      <c r="CK10" s="40">
        <v>41912704</v>
      </c>
      <c r="CL10"/>
    </row>
    <row r="11" spans="2:90" x14ac:dyDescent="0.25">
      <c r="B11" s="9">
        <f t="shared" si="16"/>
        <v>8</v>
      </c>
      <c r="C11" s="4" t="s">
        <v>11</v>
      </c>
      <c r="D11" s="9" t="s">
        <v>498</v>
      </c>
      <c r="E11" s="5">
        <v>150149073</v>
      </c>
      <c r="F11" s="5">
        <v>112161539</v>
      </c>
      <c r="G11" s="5">
        <v>103097941</v>
      </c>
      <c r="H11" s="5">
        <v>117640461</v>
      </c>
      <c r="I11" s="5">
        <v>136274874</v>
      </c>
      <c r="J11" s="5">
        <v>111120232</v>
      </c>
      <c r="K11" s="5">
        <v>124686606</v>
      </c>
      <c r="L11" s="5">
        <v>174028614</v>
      </c>
      <c r="M11" s="5">
        <v>113637714</v>
      </c>
      <c r="N11" s="5">
        <v>162952816</v>
      </c>
      <c r="O11" s="5">
        <v>131229244</v>
      </c>
      <c r="P11" s="5">
        <v>148324160</v>
      </c>
      <c r="Q11" s="5">
        <v>157636592</v>
      </c>
      <c r="R11" s="5">
        <v>166324417</v>
      </c>
      <c r="S11" s="5">
        <v>174507342</v>
      </c>
      <c r="T11" s="11"/>
      <c r="U11" s="5">
        <v>77484021</v>
      </c>
      <c r="V11" s="5">
        <v>34478699</v>
      </c>
      <c r="W11" s="5">
        <v>46078438</v>
      </c>
      <c r="X11" s="5">
        <v>36460278</v>
      </c>
      <c r="Y11" s="5">
        <v>39450885</v>
      </c>
      <c r="Z11" s="5">
        <v>35120326</v>
      </c>
      <c r="AA11" s="5">
        <v>62020381</v>
      </c>
      <c r="AB11" s="5">
        <v>24568977</v>
      </c>
      <c r="AC11" s="5">
        <v>16743563</v>
      </c>
      <c r="AD11" s="5">
        <v>39006607</v>
      </c>
      <c r="AE11" s="5">
        <v>36195680</v>
      </c>
      <c r="AF11" s="5">
        <v>39429970</v>
      </c>
      <c r="AG11" s="5">
        <v>41526630</v>
      </c>
      <c r="AH11" s="5">
        <v>43386923</v>
      </c>
      <c r="AI11" s="5">
        <v>44903876</v>
      </c>
      <c r="AJ11" s="11"/>
      <c r="AK11" s="37">
        <v>60633.333333333321</v>
      </c>
      <c r="AL11" s="37">
        <v>60566.666666666664</v>
      </c>
      <c r="AM11" s="37">
        <v>60600</v>
      </c>
      <c r="AN11" s="37">
        <v>60783.333333333321</v>
      </c>
      <c r="AO11" s="37">
        <v>61116.666666666664</v>
      </c>
      <c r="AP11" s="37">
        <v>61108.333333333343</v>
      </c>
      <c r="AQ11" s="37">
        <v>61241.666666666679</v>
      </c>
      <c r="AR11" s="37">
        <v>61225</v>
      </c>
      <c r="AS11" s="37">
        <v>61108.333333333336</v>
      </c>
      <c r="AT11" s="37">
        <v>57508.333333333336</v>
      </c>
      <c r="AU11" s="11"/>
      <c r="AV11" s="37">
        <v>126970</v>
      </c>
      <c r="AW11" s="37">
        <v>126544</v>
      </c>
      <c r="AX11" s="37">
        <v>125836</v>
      </c>
      <c r="AY11" s="37">
        <v>125274</v>
      </c>
      <c r="AZ11" s="37">
        <v>124596</v>
      </c>
      <c r="BA11" s="37">
        <v>123708</v>
      </c>
      <c r="BB11" s="37">
        <v>123147</v>
      </c>
      <c r="BC11" s="37">
        <v>122503</v>
      </c>
      <c r="BD11" s="37">
        <v>121829</v>
      </c>
      <c r="BE11" s="37"/>
      <c r="BF11" s="11"/>
      <c r="BG11" s="40">
        <f t="shared" si="7"/>
        <v>1182.5555091753959</v>
      </c>
      <c r="BH11" s="40">
        <f t="shared" si="8"/>
        <v>886.34418858262734</v>
      </c>
      <c r="BI11" s="40">
        <f t="shared" si="9"/>
        <v>819.30402269620777</v>
      </c>
      <c r="BJ11" s="40">
        <f t="shared" si="10"/>
        <v>939.06525695675077</v>
      </c>
      <c r="BK11" s="40">
        <f t="shared" si="11"/>
        <v>1093.7339400943852</v>
      </c>
      <c r="BL11" s="40">
        <f t="shared" si="12"/>
        <v>898.24612797878876</v>
      </c>
      <c r="BM11" s="40">
        <f t="shared" si="13"/>
        <v>1012.5021803210797</v>
      </c>
      <c r="BN11" s="40">
        <f t="shared" si="14"/>
        <v>1420.606956564329</v>
      </c>
      <c r="BO11" s="40">
        <f t="shared" si="15"/>
        <v>932.76407095190802</v>
      </c>
      <c r="BP11" s="11"/>
      <c r="BQ11" s="11"/>
      <c r="BR11" s="40">
        <v>36891</v>
      </c>
      <c r="BS11" s="40">
        <v>37997</v>
      </c>
      <c r="BT11" s="40">
        <v>38099</v>
      </c>
      <c r="BU11" s="40">
        <v>39901</v>
      </c>
      <c r="BV11" s="40">
        <v>42031</v>
      </c>
      <c r="BW11" s="40">
        <v>42943</v>
      </c>
      <c r="BX11" s="40">
        <v>44330</v>
      </c>
      <c r="BY11" s="40">
        <v>46539</v>
      </c>
      <c r="BZ11" s="40">
        <v>48277</v>
      </c>
      <c r="CA11" s="40"/>
      <c r="CB11" s="11"/>
      <c r="CC11" s="40">
        <v>5142424</v>
      </c>
      <c r="CD11" s="40">
        <v>5155376</v>
      </c>
      <c r="CE11" s="40">
        <v>5204384</v>
      </c>
      <c r="CF11" s="40">
        <v>5247661</v>
      </c>
      <c r="CG11" s="40">
        <v>5302807</v>
      </c>
      <c r="CH11" s="40">
        <v>5337374</v>
      </c>
      <c r="CI11" s="40">
        <v>5467576</v>
      </c>
      <c r="CJ11" s="40">
        <v>5489056</v>
      </c>
      <c r="CK11" s="40">
        <v>5647210</v>
      </c>
      <c r="CL11"/>
    </row>
    <row r="12" spans="2:90" x14ac:dyDescent="0.25">
      <c r="B12" s="9">
        <f t="shared" si="16"/>
        <v>9</v>
      </c>
      <c r="C12" s="4" t="s">
        <v>12</v>
      </c>
      <c r="D12" s="9" t="s">
        <v>445</v>
      </c>
      <c r="E12" s="5">
        <v>296649433</v>
      </c>
      <c r="F12" s="5">
        <v>402153321</v>
      </c>
      <c r="G12" s="5">
        <v>314495358</v>
      </c>
      <c r="H12" s="5">
        <v>473725557</v>
      </c>
      <c r="I12" s="5">
        <v>614658592</v>
      </c>
      <c r="J12" s="5">
        <v>721038038</v>
      </c>
      <c r="K12" s="5">
        <v>557511880</v>
      </c>
      <c r="L12" s="5">
        <v>675729860</v>
      </c>
      <c r="M12" s="5">
        <v>854106975</v>
      </c>
      <c r="N12" s="5">
        <v>924125484</v>
      </c>
      <c r="O12" s="5">
        <v>961144241</v>
      </c>
      <c r="P12" s="5">
        <v>1040789893</v>
      </c>
      <c r="Q12" s="5">
        <v>1120258262</v>
      </c>
      <c r="R12" s="5">
        <v>1185083524</v>
      </c>
      <c r="S12" s="5">
        <v>1248490297</v>
      </c>
      <c r="T12" s="11"/>
      <c r="U12" s="5">
        <v>26500404</v>
      </c>
      <c r="V12" s="5">
        <v>68297888</v>
      </c>
      <c r="W12" s="5">
        <v>42010532</v>
      </c>
      <c r="X12" s="5">
        <v>78982640</v>
      </c>
      <c r="Y12" s="5">
        <v>127994376</v>
      </c>
      <c r="Z12" s="5">
        <v>88424611</v>
      </c>
      <c r="AA12" s="5">
        <v>152611496</v>
      </c>
      <c r="AB12" s="5">
        <v>164557465</v>
      </c>
      <c r="AC12" s="5">
        <v>172883853</v>
      </c>
      <c r="AD12" s="5">
        <v>149016552</v>
      </c>
      <c r="AE12" s="5">
        <v>192972046</v>
      </c>
      <c r="AF12" s="5">
        <v>202727959</v>
      </c>
      <c r="AG12" s="5">
        <v>210887877</v>
      </c>
      <c r="AH12" s="5">
        <v>220408246</v>
      </c>
      <c r="AI12" s="5">
        <v>229376909</v>
      </c>
      <c r="AJ12" s="11"/>
      <c r="AK12" s="37">
        <v>114591.66666666669</v>
      </c>
      <c r="AL12" s="37">
        <v>115150.00000000001</v>
      </c>
      <c r="AM12" s="37">
        <v>115949.99999999999</v>
      </c>
      <c r="AN12" s="37">
        <v>117458.33333333333</v>
      </c>
      <c r="AO12" s="37">
        <v>119041.66666666669</v>
      </c>
      <c r="AP12" s="37">
        <v>120041.66666666667</v>
      </c>
      <c r="AQ12" s="37">
        <v>119300.00000000004</v>
      </c>
      <c r="AR12" s="37">
        <v>119925.00000000001</v>
      </c>
      <c r="AS12" s="37">
        <v>121016.66666666664</v>
      </c>
      <c r="AT12" s="37">
        <v>115741.66666666667</v>
      </c>
      <c r="AU12" s="11"/>
      <c r="AV12" s="37">
        <v>255975</v>
      </c>
      <c r="AW12" s="37">
        <v>257802</v>
      </c>
      <c r="AX12" s="37">
        <v>258896</v>
      </c>
      <c r="AY12" s="37">
        <v>260812</v>
      </c>
      <c r="AZ12" s="37">
        <v>261618</v>
      </c>
      <c r="BA12" s="37">
        <v>262987</v>
      </c>
      <c r="BB12" s="37">
        <v>264331</v>
      </c>
      <c r="BC12" s="37">
        <v>264406</v>
      </c>
      <c r="BD12" s="37">
        <v>265053</v>
      </c>
      <c r="BE12" s="37"/>
      <c r="BF12" s="11"/>
      <c r="BG12" s="40">
        <f t="shared" si="7"/>
        <v>1158.9000214864732</v>
      </c>
      <c r="BH12" s="40">
        <f t="shared" si="8"/>
        <v>1559.9309586426793</v>
      </c>
      <c r="BI12" s="40">
        <f t="shared" si="9"/>
        <v>1214.7555698040912</v>
      </c>
      <c r="BJ12" s="40">
        <f t="shared" si="10"/>
        <v>1816.3487761299327</v>
      </c>
      <c r="BK12" s="40">
        <f t="shared" si="11"/>
        <v>2349.4506952885504</v>
      </c>
      <c r="BL12" s="40">
        <f t="shared" si="12"/>
        <v>2741.7250206283961</v>
      </c>
      <c r="BM12" s="40">
        <f t="shared" si="13"/>
        <v>2109.1430063064868</v>
      </c>
      <c r="BN12" s="40">
        <f t="shared" si="14"/>
        <v>2555.6525192317877</v>
      </c>
      <c r="BO12" s="40">
        <f t="shared" si="15"/>
        <v>3222.4007085375379</v>
      </c>
      <c r="BP12" s="11"/>
      <c r="BQ12" s="11"/>
      <c r="BR12" s="40">
        <v>39413</v>
      </c>
      <c r="BS12" s="40">
        <v>40340</v>
      </c>
      <c r="BT12" s="40">
        <v>40645</v>
      </c>
      <c r="BU12" s="40">
        <v>42717</v>
      </c>
      <c r="BV12" s="40">
        <v>43286</v>
      </c>
      <c r="BW12" s="40">
        <v>43257</v>
      </c>
      <c r="BX12" s="40">
        <v>44608</v>
      </c>
      <c r="BY12" s="40">
        <v>46374</v>
      </c>
      <c r="BZ12" s="40">
        <v>48065</v>
      </c>
      <c r="CA12" s="40"/>
      <c r="CB12" s="11"/>
      <c r="CC12" s="40">
        <v>11587750</v>
      </c>
      <c r="CD12" s="40">
        <v>11481732</v>
      </c>
      <c r="CE12" s="40">
        <v>11622541</v>
      </c>
      <c r="CF12" s="40">
        <v>11893843</v>
      </c>
      <c r="CG12" s="40">
        <v>12298576</v>
      </c>
      <c r="CH12" s="40">
        <v>12236673</v>
      </c>
      <c r="CI12" s="40">
        <v>12248498</v>
      </c>
      <c r="CJ12" s="40">
        <v>12631603</v>
      </c>
      <c r="CK12" s="40">
        <v>12698215</v>
      </c>
      <c r="CL12"/>
    </row>
    <row r="13" spans="2:90" x14ac:dyDescent="0.25">
      <c r="B13" s="9">
        <f t="shared" si="16"/>
        <v>10</v>
      </c>
      <c r="C13" s="4" t="s">
        <v>13</v>
      </c>
      <c r="D13" s="9" t="s">
        <v>499</v>
      </c>
      <c r="E13" s="5">
        <v>275695768</v>
      </c>
      <c r="F13" s="5">
        <v>323774761</v>
      </c>
      <c r="G13" s="5">
        <v>206816007</v>
      </c>
      <c r="H13" s="5">
        <v>250170657</v>
      </c>
      <c r="I13" s="5">
        <v>277553997</v>
      </c>
      <c r="J13" s="5">
        <v>392259034</v>
      </c>
      <c r="K13" s="5">
        <v>312301442</v>
      </c>
      <c r="L13" s="5">
        <v>238058439</v>
      </c>
      <c r="M13" s="5">
        <v>543623674</v>
      </c>
      <c r="N13" s="5">
        <v>213927219</v>
      </c>
      <c r="O13" s="5">
        <v>391288382</v>
      </c>
      <c r="P13" s="5">
        <v>445052603</v>
      </c>
      <c r="Q13" s="5">
        <v>489399858</v>
      </c>
      <c r="R13" s="5">
        <v>526666378</v>
      </c>
      <c r="S13" s="5">
        <v>558189784</v>
      </c>
      <c r="T13" s="11"/>
      <c r="U13" s="5">
        <v>23931537</v>
      </c>
      <c r="V13" s="5">
        <v>54670616</v>
      </c>
      <c r="W13" s="5">
        <v>31159670</v>
      </c>
      <c r="X13" s="5">
        <v>84482749</v>
      </c>
      <c r="Y13" s="5">
        <v>92082370</v>
      </c>
      <c r="Z13" s="5">
        <v>42087773</v>
      </c>
      <c r="AA13" s="5">
        <v>64623193</v>
      </c>
      <c r="AB13" s="5">
        <v>67027871</v>
      </c>
      <c r="AC13" s="5">
        <v>55559446</v>
      </c>
      <c r="AD13" s="5">
        <v>92075820</v>
      </c>
      <c r="AE13" s="5">
        <v>110913789</v>
      </c>
      <c r="AF13" s="5">
        <v>133732794</v>
      </c>
      <c r="AG13" s="5">
        <v>142408591</v>
      </c>
      <c r="AH13" s="5">
        <v>152239903</v>
      </c>
      <c r="AI13" s="5">
        <v>161272426</v>
      </c>
      <c r="AJ13" s="11"/>
      <c r="AK13" s="37">
        <v>47500</v>
      </c>
      <c r="AL13" s="37">
        <v>48450.000000000007</v>
      </c>
      <c r="AM13" s="37">
        <v>49675</v>
      </c>
      <c r="AN13" s="37">
        <v>51358.333333333336</v>
      </c>
      <c r="AO13" s="37">
        <v>52600</v>
      </c>
      <c r="AP13" s="37">
        <v>52533.333333333336</v>
      </c>
      <c r="AQ13" s="37">
        <v>53224.999999999993</v>
      </c>
      <c r="AR13" s="37">
        <v>53450</v>
      </c>
      <c r="AS13" s="37">
        <v>53116.666666666686</v>
      </c>
      <c r="AT13" s="37">
        <v>51658.333333333336</v>
      </c>
      <c r="AU13" s="11"/>
      <c r="AV13" s="37">
        <v>117424</v>
      </c>
      <c r="AW13" s="37">
        <v>118139</v>
      </c>
      <c r="AX13" s="37">
        <v>120161</v>
      </c>
      <c r="AY13" s="37">
        <v>122092</v>
      </c>
      <c r="AZ13" s="37">
        <v>123079</v>
      </c>
      <c r="BA13" s="37">
        <v>123309</v>
      </c>
      <c r="BB13" s="37">
        <v>123721</v>
      </c>
      <c r="BC13" s="37">
        <v>123093</v>
      </c>
      <c r="BD13" s="37">
        <v>123351</v>
      </c>
      <c r="BE13" s="37"/>
      <c r="BF13" s="11"/>
      <c r="BG13" s="40">
        <f t="shared" si="7"/>
        <v>2347.8655811418448</v>
      </c>
      <c r="BH13" s="40">
        <f t="shared" si="8"/>
        <v>2740.6255427928118</v>
      </c>
      <c r="BI13" s="40">
        <f t="shared" si="9"/>
        <v>1721.1575053469928</v>
      </c>
      <c r="BJ13" s="40">
        <f t="shared" si="10"/>
        <v>2049.0339825705205</v>
      </c>
      <c r="BK13" s="40">
        <f t="shared" si="11"/>
        <v>2255.0881710121143</v>
      </c>
      <c r="BL13" s="40">
        <f t="shared" si="12"/>
        <v>3181.1062777250645</v>
      </c>
      <c r="BM13" s="40">
        <f t="shared" si="13"/>
        <v>2524.2395551280706</v>
      </c>
      <c r="BN13" s="40">
        <f t="shared" si="14"/>
        <v>1933.9721917574516</v>
      </c>
      <c r="BO13" s="40">
        <f t="shared" si="15"/>
        <v>4407.1282275782114</v>
      </c>
      <c r="BP13" s="11"/>
      <c r="BQ13" s="11"/>
      <c r="BR13" s="40">
        <v>36494</v>
      </c>
      <c r="BS13" s="40">
        <v>40384</v>
      </c>
      <c r="BT13" s="40">
        <v>38615</v>
      </c>
      <c r="BU13" s="40">
        <v>39539</v>
      </c>
      <c r="BV13" s="40">
        <v>40435</v>
      </c>
      <c r="BW13" s="40">
        <v>40658</v>
      </c>
      <c r="BX13" s="40">
        <v>41375</v>
      </c>
      <c r="BY13" s="40">
        <v>43785</v>
      </c>
      <c r="BZ13" s="40">
        <v>44952</v>
      </c>
      <c r="CA13" s="40"/>
      <c r="CB13" s="11"/>
      <c r="CC13" s="40">
        <v>5029513</v>
      </c>
      <c r="CD13" s="40">
        <v>5288511</v>
      </c>
      <c r="CE13" s="40">
        <v>5545828</v>
      </c>
      <c r="CF13" s="40">
        <v>5691213</v>
      </c>
      <c r="CG13" s="40">
        <v>5664869</v>
      </c>
      <c r="CH13" s="40">
        <v>5593939</v>
      </c>
      <c r="CI13" s="40">
        <v>5690987</v>
      </c>
      <c r="CJ13" s="40">
        <v>5837047</v>
      </c>
      <c r="CK13" s="40">
        <v>5837188</v>
      </c>
      <c r="CL13"/>
    </row>
    <row r="14" spans="2:90" x14ac:dyDescent="0.25">
      <c r="B14" s="9">
        <f t="shared" si="16"/>
        <v>11</v>
      </c>
      <c r="C14" s="4" t="s">
        <v>16</v>
      </c>
      <c r="D14" s="9" t="s">
        <v>500</v>
      </c>
      <c r="E14" s="5">
        <v>591266388</v>
      </c>
      <c r="F14" s="5">
        <v>558755397</v>
      </c>
      <c r="G14" s="5">
        <v>675799116</v>
      </c>
      <c r="H14" s="5">
        <v>649952723</v>
      </c>
      <c r="I14" s="5">
        <v>981951600</v>
      </c>
      <c r="J14" s="5">
        <v>753039721</v>
      </c>
      <c r="K14" s="5">
        <v>941701554</v>
      </c>
      <c r="L14" s="5">
        <v>854794709</v>
      </c>
      <c r="M14" s="5">
        <v>861179342</v>
      </c>
      <c r="N14" s="5">
        <v>582387764</v>
      </c>
      <c r="O14" s="5">
        <v>670830550</v>
      </c>
      <c r="P14" s="5">
        <v>733324882</v>
      </c>
      <c r="Q14" s="5">
        <v>778368840</v>
      </c>
      <c r="R14" s="5">
        <v>825686286</v>
      </c>
      <c r="S14" s="5">
        <v>877510685</v>
      </c>
      <c r="T14" s="11"/>
      <c r="U14" s="5">
        <v>83245608</v>
      </c>
      <c r="V14" s="5">
        <v>176380234</v>
      </c>
      <c r="W14" s="5">
        <v>77448272</v>
      </c>
      <c r="X14" s="5">
        <v>86834065</v>
      </c>
      <c r="Y14" s="5">
        <v>94272762</v>
      </c>
      <c r="Z14" s="5">
        <v>79877456</v>
      </c>
      <c r="AA14" s="5">
        <v>73082867</v>
      </c>
      <c r="AB14" s="5">
        <v>76120036</v>
      </c>
      <c r="AC14" s="5">
        <v>118558953</v>
      </c>
      <c r="AD14" s="5">
        <v>82469638</v>
      </c>
      <c r="AE14" s="5">
        <v>97038792</v>
      </c>
      <c r="AF14" s="5">
        <v>105488738</v>
      </c>
      <c r="AG14" s="5">
        <v>111714585</v>
      </c>
      <c r="AH14" s="5">
        <v>117596593</v>
      </c>
      <c r="AI14" s="5">
        <v>122883063</v>
      </c>
      <c r="AJ14" s="11"/>
      <c r="AK14" s="37">
        <v>198925</v>
      </c>
      <c r="AL14" s="37">
        <v>202825</v>
      </c>
      <c r="AM14" s="37">
        <v>206541.66666666666</v>
      </c>
      <c r="AN14" s="37">
        <v>209291.66666666666</v>
      </c>
      <c r="AO14" s="37">
        <v>212375</v>
      </c>
      <c r="AP14" s="37">
        <v>216250</v>
      </c>
      <c r="AQ14" s="37">
        <v>220425</v>
      </c>
      <c r="AR14" s="37">
        <v>223933.33333333334</v>
      </c>
      <c r="AS14" s="37">
        <v>228125.00000000003</v>
      </c>
      <c r="AT14" s="37">
        <v>215925</v>
      </c>
      <c r="AU14" s="11"/>
      <c r="AV14" s="37">
        <v>349753</v>
      </c>
      <c r="AW14" s="37">
        <v>352303</v>
      </c>
      <c r="AX14" s="37">
        <v>356040</v>
      </c>
      <c r="AY14" s="37">
        <v>360021</v>
      </c>
      <c r="AZ14" s="37">
        <v>362975</v>
      </c>
      <c r="BA14" s="37">
        <v>366135</v>
      </c>
      <c r="BB14" s="37">
        <v>368807</v>
      </c>
      <c r="BC14" s="37">
        <v>369483</v>
      </c>
      <c r="BD14" s="37">
        <v>367601</v>
      </c>
      <c r="BE14" s="37"/>
      <c r="BF14" s="11"/>
      <c r="BG14" s="40">
        <f t="shared" si="7"/>
        <v>1690.5255651845732</v>
      </c>
      <c r="BH14" s="40">
        <f t="shared" si="8"/>
        <v>1586.0080584042714</v>
      </c>
      <c r="BI14" s="40">
        <f t="shared" si="9"/>
        <v>1898.0988540613414</v>
      </c>
      <c r="BJ14" s="40">
        <f t="shared" si="10"/>
        <v>1805.3189202852056</v>
      </c>
      <c r="BK14" s="40">
        <f t="shared" si="11"/>
        <v>2705.2871409876711</v>
      </c>
      <c r="BL14" s="40">
        <f t="shared" si="12"/>
        <v>2056.7269477105438</v>
      </c>
      <c r="BM14" s="40">
        <f t="shared" si="13"/>
        <v>2553.3722353426047</v>
      </c>
      <c r="BN14" s="40">
        <f t="shared" si="14"/>
        <v>2313.4886016406708</v>
      </c>
      <c r="BO14" s="40">
        <f t="shared" si="15"/>
        <v>2342.7013038593477</v>
      </c>
      <c r="BP14" s="11"/>
      <c r="BQ14" s="11"/>
      <c r="BR14" s="40">
        <v>45054</v>
      </c>
      <c r="BS14" s="40">
        <v>47792</v>
      </c>
      <c r="BT14" s="40">
        <v>47645</v>
      </c>
      <c r="BU14" s="40">
        <v>49562</v>
      </c>
      <c r="BV14" s="40">
        <v>52270</v>
      </c>
      <c r="BW14" s="40">
        <v>54115</v>
      </c>
      <c r="BX14" s="40">
        <v>56312</v>
      </c>
      <c r="BY14" s="40">
        <v>58823</v>
      </c>
      <c r="BZ14" s="40">
        <v>60843</v>
      </c>
      <c r="CA14" s="40"/>
      <c r="CB14" s="11"/>
      <c r="CC14" s="40">
        <v>18652174</v>
      </c>
      <c r="CD14" s="40">
        <v>19040628</v>
      </c>
      <c r="CE14" s="40">
        <v>19253732</v>
      </c>
      <c r="CF14" s="40">
        <v>19538254</v>
      </c>
      <c r="CG14" s="40">
        <v>20387939</v>
      </c>
      <c r="CH14" s="40">
        <v>20953441</v>
      </c>
      <c r="CI14" s="40">
        <v>21512047</v>
      </c>
      <c r="CJ14" s="40">
        <v>22224950</v>
      </c>
      <c r="CK14" s="40">
        <v>22430838</v>
      </c>
      <c r="CL14"/>
    </row>
    <row r="15" spans="2:90" x14ac:dyDescent="0.25">
      <c r="B15" s="9">
        <f t="shared" si="16"/>
        <v>12</v>
      </c>
      <c r="C15" s="4" t="s">
        <v>17</v>
      </c>
      <c r="D15" s="9" t="s">
        <v>459</v>
      </c>
      <c r="E15" s="5">
        <v>131049720</v>
      </c>
      <c r="F15" s="5">
        <v>97973122</v>
      </c>
      <c r="G15" s="5">
        <v>114765754</v>
      </c>
      <c r="H15" s="5">
        <v>107850065</v>
      </c>
      <c r="I15" s="5">
        <v>117150610</v>
      </c>
      <c r="J15" s="5">
        <v>155491990</v>
      </c>
      <c r="K15" s="5">
        <v>223896370</v>
      </c>
      <c r="L15" s="5">
        <v>167412629</v>
      </c>
      <c r="M15" s="5">
        <v>231647696</v>
      </c>
      <c r="N15" s="5">
        <v>134899010</v>
      </c>
      <c r="O15" s="5">
        <v>243394185</v>
      </c>
      <c r="P15" s="5">
        <v>260930500</v>
      </c>
      <c r="Q15" s="5">
        <v>280347899</v>
      </c>
      <c r="R15" s="5">
        <v>298702617</v>
      </c>
      <c r="S15" s="5">
        <v>314632361</v>
      </c>
      <c r="T15" s="11"/>
      <c r="U15" s="5">
        <v>37715993</v>
      </c>
      <c r="V15" s="5">
        <v>22824210</v>
      </c>
      <c r="W15" s="5">
        <v>25514264</v>
      </c>
      <c r="X15" s="5">
        <v>17008251</v>
      </c>
      <c r="Y15" s="5">
        <v>28647977</v>
      </c>
      <c r="Z15" s="5">
        <v>23803405</v>
      </c>
      <c r="AA15" s="5">
        <v>19758584</v>
      </c>
      <c r="AB15" s="5">
        <v>25220251</v>
      </c>
      <c r="AC15" s="5">
        <v>33994061</v>
      </c>
      <c r="AD15" s="5">
        <v>23789132</v>
      </c>
      <c r="AE15" s="5">
        <v>49482300</v>
      </c>
      <c r="AF15" s="5">
        <v>54176869</v>
      </c>
      <c r="AG15" s="5">
        <v>56966494</v>
      </c>
      <c r="AH15" s="5">
        <v>59556230</v>
      </c>
      <c r="AI15" s="5">
        <v>61838072</v>
      </c>
      <c r="AJ15" s="11"/>
      <c r="AK15" s="37">
        <v>48316.666666666664</v>
      </c>
      <c r="AL15" s="37">
        <v>47583.333333333336</v>
      </c>
      <c r="AM15" s="37">
        <v>46358.333333333336</v>
      </c>
      <c r="AN15" s="37">
        <v>46241.666666666664</v>
      </c>
      <c r="AO15" s="37">
        <v>46166.666666666664</v>
      </c>
      <c r="AP15" s="37">
        <v>46483.333333333336</v>
      </c>
      <c r="AQ15" s="37">
        <v>46991.666666666664</v>
      </c>
      <c r="AR15" s="37">
        <v>47158.333333333336</v>
      </c>
      <c r="AS15" s="37">
        <v>47258.333333333336</v>
      </c>
      <c r="AT15" s="37">
        <v>44641.666666666664</v>
      </c>
      <c r="AU15" s="11"/>
      <c r="AV15" s="37">
        <v>117744</v>
      </c>
      <c r="AW15" s="37">
        <v>117190</v>
      </c>
      <c r="AX15" s="37">
        <v>116471</v>
      </c>
      <c r="AY15" s="37">
        <v>115917</v>
      </c>
      <c r="AZ15" s="37">
        <v>115469</v>
      </c>
      <c r="BA15" s="37">
        <v>114973</v>
      </c>
      <c r="BB15" s="37">
        <v>114710</v>
      </c>
      <c r="BC15" s="37">
        <v>114331</v>
      </c>
      <c r="BD15" s="37">
        <v>113605</v>
      </c>
      <c r="BE15" s="37"/>
      <c r="BF15" s="11"/>
      <c r="BG15" s="40">
        <f t="shared" si="7"/>
        <v>1113.0055034651448</v>
      </c>
      <c r="BH15" s="40">
        <f t="shared" si="8"/>
        <v>836.01947265125011</v>
      </c>
      <c r="BI15" s="40">
        <f t="shared" si="9"/>
        <v>985.35905075083065</v>
      </c>
      <c r="BJ15" s="40">
        <f t="shared" si="10"/>
        <v>930.40766237911612</v>
      </c>
      <c r="BK15" s="40">
        <f t="shared" si="11"/>
        <v>1014.5633027046221</v>
      </c>
      <c r="BL15" s="40">
        <f t="shared" si="12"/>
        <v>1352.4217859845355</v>
      </c>
      <c r="BM15" s="40">
        <f t="shared" si="13"/>
        <v>1951.8470054921106</v>
      </c>
      <c r="BN15" s="40">
        <f t="shared" si="14"/>
        <v>1464.2802826879849</v>
      </c>
      <c r="BO15" s="40">
        <f t="shared" si="15"/>
        <v>2039.0625060516702</v>
      </c>
      <c r="BP15" s="11"/>
      <c r="BQ15" s="11"/>
      <c r="BR15" s="40">
        <v>31921</v>
      </c>
      <c r="BS15" s="40">
        <v>32401</v>
      </c>
      <c r="BT15" s="40">
        <v>32028</v>
      </c>
      <c r="BU15" s="40">
        <v>33090</v>
      </c>
      <c r="BV15" s="40">
        <v>34423</v>
      </c>
      <c r="BW15" s="40">
        <v>34920</v>
      </c>
      <c r="BX15" s="40">
        <v>35927</v>
      </c>
      <c r="BY15" s="40">
        <v>36988</v>
      </c>
      <c r="BZ15" s="40">
        <v>38394</v>
      </c>
      <c r="CA15" s="40"/>
      <c r="CB15" s="11"/>
      <c r="CC15" s="40">
        <v>4225872</v>
      </c>
      <c r="CD15" s="40">
        <v>4185918</v>
      </c>
      <c r="CE15" s="40">
        <v>4030503</v>
      </c>
      <c r="CF15" s="40">
        <v>3897498</v>
      </c>
      <c r="CG15" s="40">
        <v>3832845</v>
      </c>
      <c r="CH15" s="40">
        <v>3861691</v>
      </c>
      <c r="CI15" s="40">
        <v>3882048</v>
      </c>
      <c r="CJ15" s="40">
        <v>3955983</v>
      </c>
      <c r="CK15" s="40">
        <v>4050073</v>
      </c>
      <c r="CL15"/>
    </row>
    <row r="16" spans="2:90" x14ac:dyDescent="0.25">
      <c r="B16" s="9">
        <f t="shared" si="16"/>
        <v>13</v>
      </c>
      <c r="C16" s="4" t="s">
        <v>18</v>
      </c>
      <c r="D16" s="9" t="s">
        <v>501</v>
      </c>
      <c r="E16" s="5">
        <v>203297446</v>
      </c>
      <c r="F16" s="5">
        <v>175257597</v>
      </c>
      <c r="G16" s="5">
        <v>212420133</v>
      </c>
      <c r="H16" s="5">
        <v>205759675</v>
      </c>
      <c r="I16" s="5">
        <v>265429283</v>
      </c>
      <c r="J16" s="5">
        <v>379479990</v>
      </c>
      <c r="K16" s="5">
        <v>424436799</v>
      </c>
      <c r="L16" s="5">
        <v>466887426</v>
      </c>
      <c r="M16" s="5">
        <v>360572538</v>
      </c>
      <c r="N16" s="5">
        <v>294036411</v>
      </c>
      <c r="O16" s="5">
        <v>410856867</v>
      </c>
      <c r="P16" s="5">
        <v>448460463</v>
      </c>
      <c r="Q16" s="5">
        <v>479483383</v>
      </c>
      <c r="R16" s="5">
        <v>510717470</v>
      </c>
      <c r="S16" s="5">
        <v>538874958</v>
      </c>
      <c r="T16" s="11"/>
      <c r="U16" s="5">
        <v>50543671</v>
      </c>
      <c r="V16" s="5">
        <v>58941874</v>
      </c>
      <c r="W16" s="5">
        <v>45713077</v>
      </c>
      <c r="X16" s="5">
        <v>40918965</v>
      </c>
      <c r="Y16" s="5">
        <v>67444677</v>
      </c>
      <c r="Z16" s="5">
        <v>63699343</v>
      </c>
      <c r="AA16" s="5">
        <v>88595907</v>
      </c>
      <c r="AB16" s="5">
        <v>131804671</v>
      </c>
      <c r="AC16" s="5">
        <v>84990296</v>
      </c>
      <c r="AD16" s="5">
        <v>99862525</v>
      </c>
      <c r="AE16" s="5">
        <v>123037395</v>
      </c>
      <c r="AF16" s="5">
        <v>136805559</v>
      </c>
      <c r="AG16" s="5">
        <v>143924640</v>
      </c>
      <c r="AH16" s="5">
        <v>150730342</v>
      </c>
      <c r="AI16" s="5">
        <v>157108982</v>
      </c>
      <c r="AJ16" s="11"/>
      <c r="AK16" s="37">
        <v>116158.33333333331</v>
      </c>
      <c r="AL16" s="37">
        <v>117050</v>
      </c>
      <c r="AM16" s="37">
        <v>118699.99999999999</v>
      </c>
      <c r="AN16" s="37">
        <v>120975</v>
      </c>
      <c r="AO16" s="37">
        <v>123066.66666666667</v>
      </c>
      <c r="AP16" s="37">
        <v>125150.00000000001</v>
      </c>
      <c r="AQ16" s="37">
        <v>125025.00000000001</v>
      </c>
      <c r="AR16" s="37">
        <v>126224.99999999999</v>
      </c>
      <c r="AS16" s="37">
        <v>127141.66666666664</v>
      </c>
      <c r="AT16" s="37">
        <v>118000</v>
      </c>
      <c r="AU16" s="11"/>
      <c r="AV16" s="37">
        <v>227548</v>
      </c>
      <c r="AW16" s="37">
        <v>228656</v>
      </c>
      <c r="AX16" s="37">
        <v>229978</v>
      </c>
      <c r="AY16" s="37">
        <v>231627</v>
      </c>
      <c r="AZ16" s="37">
        <v>233146</v>
      </c>
      <c r="BA16" s="37">
        <v>234200</v>
      </c>
      <c r="BB16" s="37">
        <v>235811</v>
      </c>
      <c r="BC16" s="37">
        <v>237011</v>
      </c>
      <c r="BD16" s="37">
        <v>237974</v>
      </c>
      <c r="BE16" s="37"/>
      <c r="BF16" s="11"/>
      <c r="BG16" s="40">
        <f t="shared" si="7"/>
        <v>893.42664404872824</v>
      </c>
      <c r="BH16" s="40">
        <f t="shared" si="8"/>
        <v>766.46839356937937</v>
      </c>
      <c r="BI16" s="40">
        <f t="shared" si="9"/>
        <v>923.65414517910403</v>
      </c>
      <c r="BJ16" s="40">
        <f t="shared" si="10"/>
        <v>888.32336040271639</v>
      </c>
      <c r="BK16" s="40">
        <f t="shared" si="11"/>
        <v>1138.468097243787</v>
      </c>
      <c r="BL16" s="40">
        <f t="shared" si="12"/>
        <v>1620.3244662681468</v>
      </c>
      <c r="BM16" s="40">
        <f t="shared" si="13"/>
        <v>1799.9024600209491</v>
      </c>
      <c r="BN16" s="40">
        <f t="shared" si="14"/>
        <v>1969.8977093890157</v>
      </c>
      <c r="BO16" s="40">
        <f t="shared" si="15"/>
        <v>1515.1761873145806</v>
      </c>
      <c r="BP16" s="11"/>
      <c r="BQ16" s="11"/>
      <c r="BR16" s="40">
        <v>40696</v>
      </c>
      <c r="BS16" s="40">
        <v>42252</v>
      </c>
      <c r="BT16" s="40">
        <v>42698</v>
      </c>
      <c r="BU16" s="40">
        <v>44713</v>
      </c>
      <c r="BV16" s="40">
        <v>46383</v>
      </c>
      <c r="BW16" s="40">
        <v>47734</v>
      </c>
      <c r="BX16" s="40">
        <v>49188</v>
      </c>
      <c r="BY16" s="40">
        <v>51042</v>
      </c>
      <c r="BZ16" s="40">
        <v>52686</v>
      </c>
      <c r="CA16" s="40"/>
      <c r="CB16" s="11"/>
      <c r="CC16" s="40">
        <v>10720622</v>
      </c>
      <c r="CD16" s="40">
        <v>11060961</v>
      </c>
      <c r="CE16" s="40">
        <v>10906226</v>
      </c>
      <c r="CF16" s="40">
        <v>11306578</v>
      </c>
      <c r="CG16" s="40">
        <v>11918485</v>
      </c>
      <c r="CH16" s="40">
        <v>12312333</v>
      </c>
      <c r="CI16" s="40">
        <v>12508385</v>
      </c>
      <c r="CJ16" s="40">
        <v>12891169</v>
      </c>
      <c r="CK16" s="40">
        <v>13178332</v>
      </c>
      <c r="CL16"/>
    </row>
    <row r="17" spans="2:90" x14ac:dyDescent="0.25">
      <c r="B17" s="9">
        <f t="shared" si="16"/>
        <v>14</v>
      </c>
      <c r="C17" s="4" t="s">
        <v>19</v>
      </c>
      <c r="D17" s="9" t="s">
        <v>453</v>
      </c>
      <c r="E17" s="5">
        <v>379439753</v>
      </c>
      <c r="F17" s="5">
        <v>532574416</v>
      </c>
      <c r="G17" s="5">
        <v>568890880</v>
      </c>
      <c r="H17" s="5">
        <v>1019046360</v>
      </c>
      <c r="I17" s="5">
        <v>932804892</v>
      </c>
      <c r="J17" s="5">
        <v>1642545445</v>
      </c>
      <c r="K17" s="5">
        <v>2142531804</v>
      </c>
      <c r="L17" s="5">
        <v>1023606819</v>
      </c>
      <c r="M17" s="5">
        <v>1893735057</v>
      </c>
      <c r="N17" s="5">
        <v>926073715</v>
      </c>
      <c r="O17" s="5">
        <v>1151343377</v>
      </c>
      <c r="P17" s="5">
        <v>1322871843</v>
      </c>
      <c r="Q17" s="5">
        <v>1433037304</v>
      </c>
      <c r="R17" s="5">
        <v>1541622283</v>
      </c>
      <c r="S17" s="5">
        <v>1643439974</v>
      </c>
      <c r="T17" s="11"/>
      <c r="U17" s="5">
        <v>42725041</v>
      </c>
      <c r="V17" s="5">
        <v>75921546</v>
      </c>
      <c r="W17" s="5">
        <v>126027946</v>
      </c>
      <c r="X17" s="5">
        <v>154376980</v>
      </c>
      <c r="Y17" s="5">
        <v>82652154</v>
      </c>
      <c r="Z17" s="5">
        <v>134730385</v>
      </c>
      <c r="AA17" s="5">
        <v>1302665231</v>
      </c>
      <c r="AB17" s="5">
        <v>225835628</v>
      </c>
      <c r="AC17" s="5">
        <v>1027549754</v>
      </c>
      <c r="AD17" s="5">
        <v>80066572</v>
      </c>
      <c r="AE17" s="5">
        <v>261097952</v>
      </c>
      <c r="AF17" s="5">
        <v>293769737</v>
      </c>
      <c r="AG17" s="5">
        <v>310807936</v>
      </c>
      <c r="AH17" s="5">
        <v>326070922</v>
      </c>
      <c r="AI17" s="5">
        <v>339730720</v>
      </c>
      <c r="AJ17" s="11"/>
      <c r="AK17" s="38">
        <v>167699.99999999997</v>
      </c>
      <c r="AL17" s="38">
        <v>169841.66666666666</v>
      </c>
      <c r="AM17" s="38">
        <v>173724.99999999997</v>
      </c>
      <c r="AN17" s="38">
        <v>176341.66666666666</v>
      </c>
      <c r="AO17" s="38">
        <v>181158.33333333334</v>
      </c>
      <c r="AP17" s="38">
        <v>187441.66666666666</v>
      </c>
      <c r="AQ17" s="38">
        <v>190700</v>
      </c>
      <c r="AR17" s="38">
        <v>195308.33333333337</v>
      </c>
      <c r="AS17" s="38">
        <v>198783.33333333328</v>
      </c>
      <c r="AT17" s="38">
        <v>181158.33333333334</v>
      </c>
      <c r="AU17" s="11"/>
      <c r="AV17" s="37">
        <v>428113</v>
      </c>
      <c r="AW17" s="37">
        <v>430945</v>
      </c>
      <c r="AX17" s="37">
        <v>435795</v>
      </c>
      <c r="AY17" s="37">
        <v>439661</v>
      </c>
      <c r="AZ17" s="37">
        <v>444593</v>
      </c>
      <c r="BA17" s="37">
        <v>450310</v>
      </c>
      <c r="BB17" s="37">
        <v>454855</v>
      </c>
      <c r="BC17" s="37">
        <v>459314</v>
      </c>
      <c r="BD17" s="37">
        <v>462680</v>
      </c>
      <c r="BE17" s="37"/>
      <c r="BF17" s="11"/>
      <c r="BG17" s="40">
        <f t="shared" si="7"/>
        <v>886.30747723147863</v>
      </c>
      <c r="BH17" s="40">
        <f t="shared" si="8"/>
        <v>1235.8292032625973</v>
      </c>
      <c r="BI17" s="40">
        <f t="shared" si="9"/>
        <v>1305.4093782627153</v>
      </c>
      <c r="BJ17" s="40">
        <f t="shared" si="10"/>
        <v>2317.8002142559835</v>
      </c>
      <c r="BK17" s="40">
        <f t="shared" si="11"/>
        <v>2098.109713828153</v>
      </c>
      <c r="BL17" s="40">
        <f t="shared" si="12"/>
        <v>3647.5882059026003</v>
      </c>
      <c r="BM17" s="40">
        <f t="shared" si="13"/>
        <v>4710.3622121335375</v>
      </c>
      <c r="BN17" s="40">
        <f t="shared" si="14"/>
        <v>2228.5556699774011</v>
      </c>
      <c r="BO17" s="40">
        <f t="shared" si="15"/>
        <v>4092.9693459842656</v>
      </c>
      <c r="BP17" s="11"/>
      <c r="BQ17" s="11"/>
      <c r="BR17" s="40">
        <v>34630</v>
      </c>
      <c r="BS17" s="40">
        <v>36586</v>
      </c>
      <c r="BT17" s="40">
        <v>36320</v>
      </c>
      <c r="BU17" s="40">
        <v>38521</v>
      </c>
      <c r="BV17" s="40">
        <v>40550</v>
      </c>
      <c r="BW17" s="40">
        <v>41862</v>
      </c>
      <c r="BX17" s="40">
        <v>43474</v>
      </c>
      <c r="BY17" s="40">
        <v>45759</v>
      </c>
      <c r="BZ17" s="40">
        <v>47432</v>
      </c>
      <c r="CA17" s="40"/>
      <c r="CB17" s="11"/>
      <c r="CC17" s="40">
        <v>15176948</v>
      </c>
      <c r="CD17" s="40">
        <v>14987728</v>
      </c>
      <c r="CE17" s="40">
        <v>15339894</v>
      </c>
      <c r="CF17" s="40">
        <v>15809348</v>
      </c>
      <c r="CG17" s="40">
        <v>16218804</v>
      </c>
      <c r="CH17" s="40">
        <v>16646289</v>
      </c>
      <c r="CI17" s="40">
        <v>17334723</v>
      </c>
      <c r="CJ17" s="40">
        <v>18059998</v>
      </c>
      <c r="CK17" s="40">
        <v>18603932</v>
      </c>
      <c r="CL17"/>
    </row>
    <row r="18" spans="2:90" x14ac:dyDescent="0.25">
      <c r="B18" s="9">
        <f t="shared" si="16"/>
        <v>15</v>
      </c>
      <c r="C18" s="4" t="s">
        <v>20</v>
      </c>
      <c r="D18" s="9" t="s">
        <v>454</v>
      </c>
      <c r="E18" s="5">
        <v>234734988</v>
      </c>
      <c r="F18" s="5">
        <v>258077571</v>
      </c>
      <c r="G18" s="5">
        <v>546699545</v>
      </c>
      <c r="H18" s="5">
        <v>300492248</v>
      </c>
      <c r="I18" s="5">
        <v>193305793</v>
      </c>
      <c r="J18" s="5">
        <v>327876193</v>
      </c>
      <c r="K18" s="5">
        <v>580701239</v>
      </c>
      <c r="L18" s="5">
        <v>545163049</v>
      </c>
      <c r="M18" s="5">
        <v>336774189</v>
      </c>
      <c r="N18" s="5">
        <v>577825245</v>
      </c>
      <c r="O18" s="5">
        <v>439714968</v>
      </c>
      <c r="P18" s="5">
        <v>472962047</v>
      </c>
      <c r="Q18" s="5">
        <v>515948615</v>
      </c>
      <c r="R18" s="5">
        <v>558726337</v>
      </c>
      <c r="S18" s="5">
        <v>595860501</v>
      </c>
      <c r="T18" s="11"/>
      <c r="U18" s="5">
        <v>36407576</v>
      </c>
      <c r="V18" s="5">
        <v>47043176</v>
      </c>
      <c r="W18" s="5">
        <v>14533427</v>
      </c>
      <c r="X18" s="5">
        <v>65348490</v>
      </c>
      <c r="Y18" s="5">
        <v>16203546</v>
      </c>
      <c r="Z18" s="5">
        <v>37672375</v>
      </c>
      <c r="AA18" s="5">
        <v>22742303</v>
      </c>
      <c r="AB18" s="5">
        <v>51432179</v>
      </c>
      <c r="AC18" s="5">
        <v>30697220</v>
      </c>
      <c r="AD18" s="5">
        <v>66980587</v>
      </c>
      <c r="AE18" s="5">
        <v>62632686</v>
      </c>
      <c r="AF18" s="5">
        <v>67723549</v>
      </c>
      <c r="AG18" s="5">
        <v>71883097</v>
      </c>
      <c r="AH18" s="5">
        <v>76334168</v>
      </c>
      <c r="AI18" s="5">
        <v>79940614</v>
      </c>
      <c r="AJ18" s="11"/>
      <c r="AK18" s="37">
        <v>85916.666666666672</v>
      </c>
      <c r="AL18" s="37">
        <v>87175.000000000015</v>
      </c>
      <c r="AM18" s="37">
        <v>88233.333333333358</v>
      </c>
      <c r="AN18" s="37">
        <v>89150.000000000015</v>
      </c>
      <c r="AO18" s="37">
        <v>91283.333333333328</v>
      </c>
      <c r="AP18" s="37">
        <v>93966.666666666672</v>
      </c>
      <c r="AQ18" s="37">
        <v>96833.333333333314</v>
      </c>
      <c r="AR18" s="37">
        <v>98333.333333333328</v>
      </c>
      <c r="AS18" s="37">
        <v>96725</v>
      </c>
      <c r="AT18" s="37">
        <v>93433.333333333328</v>
      </c>
      <c r="AU18" s="11"/>
      <c r="AV18" s="37">
        <v>194375</v>
      </c>
      <c r="AW18" s="37">
        <v>195984</v>
      </c>
      <c r="AX18" s="37">
        <v>197590</v>
      </c>
      <c r="AY18" s="37">
        <v>198361</v>
      </c>
      <c r="AZ18" s="37">
        <v>202565</v>
      </c>
      <c r="BA18" s="37">
        <v>205402</v>
      </c>
      <c r="BB18" s="37">
        <v>209106</v>
      </c>
      <c r="BC18" s="37">
        <v>211468</v>
      </c>
      <c r="BD18" s="37">
        <v>213750</v>
      </c>
      <c r="BE18" s="37"/>
      <c r="BF18" s="11"/>
      <c r="BG18" s="40">
        <f t="shared" si="7"/>
        <v>1207.6398096463022</v>
      </c>
      <c r="BH18" s="40">
        <f t="shared" si="8"/>
        <v>1316.8297973303943</v>
      </c>
      <c r="BI18" s="40">
        <f t="shared" si="9"/>
        <v>2766.8381243990079</v>
      </c>
      <c r="BJ18" s="40">
        <f t="shared" si="10"/>
        <v>1514.8756459183005</v>
      </c>
      <c r="BK18" s="40">
        <f t="shared" si="11"/>
        <v>954.29019327129561</v>
      </c>
      <c r="BL18" s="40">
        <f t="shared" si="12"/>
        <v>1596.2658250649945</v>
      </c>
      <c r="BM18" s="40">
        <f t="shared" si="13"/>
        <v>2777.0663634711582</v>
      </c>
      <c r="BN18" s="40">
        <f t="shared" si="14"/>
        <v>2577.9931195263584</v>
      </c>
      <c r="BO18" s="40">
        <f t="shared" si="15"/>
        <v>1575.5517614035089</v>
      </c>
      <c r="BP18" s="11"/>
      <c r="BQ18" s="11"/>
      <c r="BR18" s="40">
        <v>30797</v>
      </c>
      <c r="BS18" s="40">
        <v>32015</v>
      </c>
      <c r="BT18" s="40">
        <v>32446</v>
      </c>
      <c r="BU18" s="40">
        <v>34813</v>
      </c>
      <c r="BV18" s="40">
        <v>36703</v>
      </c>
      <c r="BW18" s="40">
        <v>37388</v>
      </c>
      <c r="BX18" s="40">
        <v>39025</v>
      </c>
      <c r="BY18" s="40">
        <v>40692</v>
      </c>
      <c r="BZ18" s="40">
        <v>41495</v>
      </c>
      <c r="CA18" s="40"/>
      <c r="CB18" s="11"/>
      <c r="CC18" s="40">
        <v>7464407</v>
      </c>
      <c r="CD18" s="40">
        <v>7732780</v>
      </c>
      <c r="CE18" s="40">
        <v>7881463</v>
      </c>
      <c r="CF18" s="40">
        <v>8072774</v>
      </c>
      <c r="CG18" s="40">
        <v>8346843</v>
      </c>
      <c r="CH18" s="40">
        <v>8480563</v>
      </c>
      <c r="CI18" s="40">
        <v>8943500</v>
      </c>
      <c r="CJ18" s="40">
        <v>9306104</v>
      </c>
      <c r="CK18" s="40">
        <v>9151049</v>
      </c>
      <c r="CL18"/>
    </row>
    <row r="19" spans="2:90" x14ac:dyDescent="0.25">
      <c r="B19" s="9">
        <f t="shared" si="16"/>
        <v>16</v>
      </c>
      <c r="C19" s="4" t="s">
        <v>21</v>
      </c>
      <c r="D19" s="9" t="s">
        <v>454</v>
      </c>
      <c r="E19" s="5">
        <v>5199226573</v>
      </c>
      <c r="F19" s="5">
        <v>6144412109</v>
      </c>
      <c r="G19" s="5">
        <v>7937434833</v>
      </c>
      <c r="H19" s="5">
        <v>9293828304</v>
      </c>
      <c r="I19" s="5">
        <v>13003838136</v>
      </c>
      <c r="J19" s="5">
        <v>18382932615</v>
      </c>
      <c r="K19" s="5">
        <v>15387831143</v>
      </c>
      <c r="L19" s="5">
        <v>15833765118</v>
      </c>
      <c r="M19" s="5">
        <v>20214354814</v>
      </c>
      <c r="N19" s="5">
        <v>14290784810</v>
      </c>
      <c r="O19" s="5">
        <v>15744918399</v>
      </c>
      <c r="P19" s="5">
        <v>16957953294</v>
      </c>
      <c r="Q19" s="5">
        <v>18553456371</v>
      </c>
      <c r="R19" s="5">
        <v>20048866198</v>
      </c>
      <c r="S19" s="5">
        <v>21416749369</v>
      </c>
      <c r="T19" s="11"/>
      <c r="U19" s="5">
        <v>915680492</v>
      </c>
      <c r="V19" s="5">
        <v>1217977877</v>
      </c>
      <c r="W19" s="5">
        <v>1288104580</v>
      </c>
      <c r="X19" s="5">
        <v>1223670622</v>
      </c>
      <c r="Y19" s="5">
        <v>1516393295</v>
      </c>
      <c r="Z19" s="5">
        <v>2627586069</v>
      </c>
      <c r="AA19" s="5">
        <v>2496228150</v>
      </c>
      <c r="AB19" s="5">
        <v>1460365729</v>
      </c>
      <c r="AC19" s="5">
        <v>1954820379</v>
      </c>
      <c r="AD19" s="5">
        <v>1893605502</v>
      </c>
      <c r="AE19" s="5">
        <v>2195205350</v>
      </c>
      <c r="AF19" s="5">
        <v>2378619682</v>
      </c>
      <c r="AG19" s="5">
        <v>2521748275</v>
      </c>
      <c r="AH19" s="5">
        <v>2658940322</v>
      </c>
      <c r="AI19" s="5">
        <v>2782652221</v>
      </c>
      <c r="AJ19" s="11"/>
      <c r="AK19" s="37">
        <v>2312141.6666666665</v>
      </c>
      <c r="AL19" s="37">
        <v>2354900.0000000005</v>
      </c>
      <c r="AM19" s="37">
        <v>2415075</v>
      </c>
      <c r="AN19" s="37">
        <v>2503916.6666666665</v>
      </c>
      <c r="AO19" s="37">
        <v>2582708.333333333</v>
      </c>
      <c r="AP19" s="37">
        <v>2665258.3333333335</v>
      </c>
      <c r="AQ19" s="37">
        <v>2727783.3333333335</v>
      </c>
      <c r="AR19" s="37">
        <v>2785591.6666666665</v>
      </c>
      <c r="AS19" s="37">
        <v>2849425.0000000005</v>
      </c>
      <c r="AT19" s="37">
        <v>2753400</v>
      </c>
      <c r="AU19" s="11"/>
      <c r="AV19" s="37">
        <v>5366462</v>
      </c>
      <c r="AW19" s="37">
        <v>5444473</v>
      </c>
      <c r="AX19" s="37">
        <v>5510530</v>
      </c>
      <c r="AY19" s="37">
        <v>5593204</v>
      </c>
      <c r="AZ19" s="37">
        <v>5686048</v>
      </c>
      <c r="BA19" s="37">
        <v>5787965</v>
      </c>
      <c r="BB19" s="37">
        <v>5872432</v>
      </c>
      <c r="BC19" s="37">
        <v>5945303</v>
      </c>
      <c r="BD19" s="37">
        <v>6020364</v>
      </c>
      <c r="BE19" s="37"/>
      <c r="BF19" s="11"/>
      <c r="BG19" s="40">
        <f t="shared" si="7"/>
        <v>968.83693073760696</v>
      </c>
      <c r="BH19" s="40">
        <f t="shared" si="8"/>
        <v>1128.5595702283765</v>
      </c>
      <c r="BI19" s="40">
        <f t="shared" si="9"/>
        <v>1440.412234939289</v>
      </c>
      <c r="BJ19" s="40">
        <f t="shared" si="10"/>
        <v>1661.6287022608151</v>
      </c>
      <c r="BK19" s="40">
        <f t="shared" si="11"/>
        <v>2286.9729794753757</v>
      </c>
      <c r="BL19" s="40">
        <f t="shared" si="12"/>
        <v>3176.0614680634731</v>
      </c>
      <c r="BM19" s="40">
        <f t="shared" si="13"/>
        <v>2620.3506729409555</v>
      </c>
      <c r="BN19" s="40">
        <f t="shared" si="14"/>
        <v>2663.2393871262743</v>
      </c>
      <c r="BO19" s="40">
        <f t="shared" si="15"/>
        <v>3357.6632266753304</v>
      </c>
      <c r="BP19" s="11"/>
      <c r="BQ19" s="11"/>
      <c r="BR19" s="40">
        <v>40823</v>
      </c>
      <c r="BS19" s="40">
        <v>41628</v>
      </c>
      <c r="BT19" s="40">
        <v>41810</v>
      </c>
      <c r="BU19" s="40">
        <v>44744</v>
      </c>
      <c r="BV19" s="40">
        <v>46859</v>
      </c>
      <c r="BW19" s="40">
        <v>48272</v>
      </c>
      <c r="BX19" s="40">
        <v>50680</v>
      </c>
      <c r="BY19" s="40">
        <v>53188</v>
      </c>
      <c r="BZ19" s="40">
        <v>54557</v>
      </c>
      <c r="CA19" s="40"/>
      <c r="CB19" s="11"/>
      <c r="CC19" s="40">
        <v>283393539</v>
      </c>
      <c r="CD19" s="40">
        <v>287373839</v>
      </c>
      <c r="CE19" s="40">
        <v>293252357</v>
      </c>
      <c r="CF19" s="40">
        <v>306798330</v>
      </c>
      <c r="CG19" s="40">
        <v>321771292</v>
      </c>
      <c r="CH19" s="40">
        <v>336828238</v>
      </c>
      <c r="CI19" s="40">
        <v>351449177</v>
      </c>
      <c r="CJ19" s="40">
        <v>366280393</v>
      </c>
      <c r="CK19" s="40">
        <v>371826639</v>
      </c>
      <c r="CL19"/>
    </row>
    <row r="20" spans="2:90" x14ac:dyDescent="0.25">
      <c r="B20" s="9">
        <f t="shared" si="16"/>
        <v>17</v>
      </c>
      <c r="C20" s="4" t="s">
        <v>22</v>
      </c>
      <c r="D20" s="9" t="s">
        <v>502</v>
      </c>
      <c r="E20" s="5">
        <v>284486334</v>
      </c>
      <c r="F20" s="5">
        <v>271157685</v>
      </c>
      <c r="G20" s="5">
        <v>297482808</v>
      </c>
      <c r="H20" s="5">
        <v>643934350</v>
      </c>
      <c r="I20" s="5">
        <v>315618585</v>
      </c>
      <c r="J20" s="5">
        <v>546164483</v>
      </c>
      <c r="K20" s="5">
        <v>433458238</v>
      </c>
      <c r="L20" s="5">
        <v>494586037</v>
      </c>
      <c r="M20" s="5">
        <v>327199340</v>
      </c>
      <c r="N20" s="5">
        <v>349254039</v>
      </c>
      <c r="O20" s="5">
        <v>515027816</v>
      </c>
      <c r="P20" s="5">
        <v>610130400</v>
      </c>
      <c r="Q20" s="5">
        <v>660061511</v>
      </c>
      <c r="R20" s="5">
        <v>698904262</v>
      </c>
      <c r="S20" s="5">
        <v>733549702</v>
      </c>
      <c r="T20" s="11"/>
      <c r="U20" s="5">
        <v>130627008</v>
      </c>
      <c r="V20" s="5">
        <v>89163999</v>
      </c>
      <c r="W20" s="5">
        <v>112229190</v>
      </c>
      <c r="X20" s="5">
        <v>276264106</v>
      </c>
      <c r="Y20" s="5">
        <v>77181504</v>
      </c>
      <c r="Z20" s="5">
        <v>167739257</v>
      </c>
      <c r="AA20" s="5">
        <v>75129153</v>
      </c>
      <c r="AB20" s="5">
        <v>91714292</v>
      </c>
      <c r="AC20" s="5">
        <v>137639168</v>
      </c>
      <c r="AD20" s="5">
        <v>196785157</v>
      </c>
      <c r="AE20" s="5">
        <v>253468076</v>
      </c>
      <c r="AF20" s="5">
        <v>294571381</v>
      </c>
      <c r="AG20" s="5">
        <v>312111728</v>
      </c>
      <c r="AH20" s="5">
        <v>329524631</v>
      </c>
      <c r="AI20" s="5">
        <v>344555998</v>
      </c>
      <c r="AJ20" s="11"/>
      <c r="AK20" s="37">
        <v>134916.66666666666</v>
      </c>
      <c r="AL20" s="37">
        <v>136333.33333333334</v>
      </c>
      <c r="AM20" s="37">
        <v>135866.66666666666</v>
      </c>
      <c r="AN20" s="37">
        <v>132558.33333333334</v>
      </c>
      <c r="AO20" s="37">
        <v>128808.33333333333</v>
      </c>
      <c r="AP20" s="37">
        <v>128858.33333333333</v>
      </c>
      <c r="AQ20" s="37">
        <v>127266.66666666664</v>
      </c>
      <c r="AR20" s="37">
        <v>130941.66666666667</v>
      </c>
      <c r="AS20" s="37">
        <v>132749.99999999997</v>
      </c>
      <c r="AT20" s="37">
        <v>111391.66666666667</v>
      </c>
      <c r="AU20" s="11"/>
      <c r="AV20" s="37">
        <v>274621</v>
      </c>
      <c r="AW20" s="37">
        <v>274629</v>
      </c>
      <c r="AX20" s="37">
        <v>274314</v>
      </c>
      <c r="AY20" s="37">
        <v>272578</v>
      </c>
      <c r="AZ20" s="37">
        <v>270153</v>
      </c>
      <c r="BA20" s="37">
        <v>267217</v>
      </c>
      <c r="BB20" s="37">
        <v>265498</v>
      </c>
      <c r="BC20" s="37">
        <v>263989</v>
      </c>
      <c r="BD20" s="37">
        <v>263670</v>
      </c>
      <c r="BE20" s="37"/>
      <c r="BF20" s="11"/>
      <c r="BG20" s="40">
        <f t="shared" si="7"/>
        <v>1035.9234508650104</v>
      </c>
      <c r="BH20" s="40">
        <f t="shared" si="8"/>
        <v>987.35998383273432</v>
      </c>
      <c r="BI20" s="40">
        <f t="shared" si="9"/>
        <v>1084.4609024694328</v>
      </c>
      <c r="BJ20" s="40">
        <f t="shared" si="10"/>
        <v>2362.3856290676431</v>
      </c>
      <c r="BK20" s="40">
        <f t="shared" si="11"/>
        <v>1168.2956879990227</v>
      </c>
      <c r="BL20" s="40">
        <f t="shared" si="12"/>
        <v>2043.8987152763484</v>
      </c>
      <c r="BM20" s="40">
        <f t="shared" si="13"/>
        <v>1632.6233643944588</v>
      </c>
      <c r="BN20" s="40">
        <f t="shared" si="14"/>
        <v>1873.5100212508855</v>
      </c>
      <c r="BO20" s="40">
        <f t="shared" si="15"/>
        <v>1240.942617666022</v>
      </c>
      <c r="BP20" s="11"/>
      <c r="BQ20" s="11"/>
      <c r="BR20" s="40">
        <v>40821</v>
      </c>
      <c r="BS20" s="40">
        <v>41831</v>
      </c>
      <c r="BT20" s="40">
        <v>42459</v>
      </c>
      <c r="BU20" s="40">
        <v>43636</v>
      </c>
      <c r="BV20" s="40">
        <v>44423</v>
      </c>
      <c r="BW20" s="40">
        <v>45406</v>
      </c>
      <c r="BX20" s="40">
        <v>46796</v>
      </c>
      <c r="BY20" s="40">
        <v>48548</v>
      </c>
      <c r="BZ20" s="40">
        <v>50631</v>
      </c>
      <c r="CA20" s="40"/>
      <c r="CB20" s="11"/>
      <c r="CC20" s="40">
        <v>13861288</v>
      </c>
      <c r="CD20" s="40">
        <v>13658072</v>
      </c>
      <c r="CE20" s="40">
        <v>13565865</v>
      </c>
      <c r="CF20" s="40">
        <v>13243261</v>
      </c>
      <c r="CG20" s="40">
        <v>12809236</v>
      </c>
      <c r="CH20" s="40">
        <v>12598505</v>
      </c>
      <c r="CI20" s="40">
        <v>12414931</v>
      </c>
      <c r="CJ20" s="40">
        <v>12410061</v>
      </c>
      <c r="CK20" s="40">
        <v>12593490</v>
      </c>
      <c r="CL20"/>
    </row>
    <row r="21" spans="2:90" x14ac:dyDescent="0.25">
      <c r="B21" s="9">
        <f t="shared" si="16"/>
        <v>18</v>
      </c>
      <c r="C21" s="4" t="s">
        <v>23</v>
      </c>
      <c r="D21" s="9" t="s">
        <v>459</v>
      </c>
      <c r="E21" s="5">
        <v>301246438</v>
      </c>
      <c r="F21" s="5">
        <v>464669092</v>
      </c>
      <c r="G21" s="5">
        <v>353095352</v>
      </c>
      <c r="H21" s="5">
        <v>305251163</v>
      </c>
      <c r="I21" s="5">
        <v>443040973</v>
      </c>
      <c r="J21" s="5">
        <v>516083050</v>
      </c>
      <c r="K21" s="5">
        <v>862583868</v>
      </c>
      <c r="L21" s="5">
        <v>519267996</v>
      </c>
      <c r="M21" s="5">
        <v>793143646</v>
      </c>
      <c r="N21" s="5">
        <v>752462376</v>
      </c>
      <c r="O21" s="5">
        <v>749303609</v>
      </c>
      <c r="P21" s="5">
        <v>817661006</v>
      </c>
      <c r="Q21" s="5">
        <v>890333007</v>
      </c>
      <c r="R21" s="5">
        <v>960049247</v>
      </c>
      <c r="S21" s="5">
        <v>1022863176</v>
      </c>
      <c r="T21" s="11"/>
      <c r="U21" s="5">
        <v>30722833</v>
      </c>
      <c r="V21" s="5">
        <v>40019819</v>
      </c>
      <c r="W21" s="5">
        <v>34208463</v>
      </c>
      <c r="X21" s="5">
        <v>38321895</v>
      </c>
      <c r="Y21" s="5">
        <v>52499069</v>
      </c>
      <c r="Z21" s="5">
        <v>46095086</v>
      </c>
      <c r="AA21" s="5">
        <v>30051425</v>
      </c>
      <c r="AB21" s="5">
        <v>26952421</v>
      </c>
      <c r="AC21" s="5">
        <v>48051286</v>
      </c>
      <c r="AD21" s="5">
        <v>59280633</v>
      </c>
      <c r="AE21" s="5">
        <v>82247044</v>
      </c>
      <c r="AF21" s="5">
        <v>90508819</v>
      </c>
      <c r="AG21" s="5">
        <v>95904014</v>
      </c>
      <c r="AH21" s="5">
        <v>100808970</v>
      </c>
      <c r="AI21" s="5">
        <v>105421517</v>
      </c>
      <c r="AJ21" s="11"/>
      <c r="AK21" s="37">
        <v>52924.999999999993</v>
      </c>
      <c r="AL21" s="37">
        <v>54483.333333333343</v>
      </c>
      <c r="AM21" s="37">
        <v>56925</v>
      </c>
      <c r="AN21" s="37">
        <v>58875.000000000007</v>
      </c>
      <c r="AO21" s="37">
        <v>60408.333333333343</v>
      </c>
      <c r="AP21" s="37">
        <v>62475.000000000007</v>
      </c>
      <c r="AQ21" s="37">
        <v>64275.000000000007</v>
      </c>
      <c r="AR21" s="37">
        <v>65450</v>
      </c>
      <c r="AS21" s="37">
        <v>67200.000000000015</v>
      </c>
      <c r="AT21" s="37">
        <v>65041.666666666664</v>
      </c>
      <c r="AU21" s="11"/>
      <c r="AV21" s="37">
        <v>144130</v>
      </c>
      <c r="AW21" s="37">
        <v>148567</v>
      </c>
      <c r="AX21" s="37">
        <v>151809</v>
      </c>
      <c r="AY21" s="37">
        <v>154511</v>
      </c>
      <c r="AZ21" s="37">
        <v>156954</v>
      </c>
      <c r="BA21" s="37">
        <v>159168</v>
      </c>
      <c r="BB21" s="37">
        <v>161440</v>
      </c>
      <c r="BC21" s="37">
        <v>163656</v>
      </c>
      <c r="BD21" s="37">
        <v>164542</v>
      </c>
      <c r="BE21" s="37"/>
      <c r="BF21" s="11"/>
      <c r="BG21" s="40">
        <f t="shared" si="7"/>
        <v>2090.1022549087629</v>
      </c>
      <c r="BH21" s="40">
        <f t="shared" si="8"/>
        <v>3127.6736556570436</v>
      </c>
      <c r="BI21" s="40">
        <f t="shared" si="9"/>
        <v>2325.9184369833147</v>
      </c>
      <c r="BJ21" s="40">
        <f t="shared" si="10"/>
        <v>1975.595025596883</v>
      </c>
      <c r="BK21" s="40">
        <f t="shared" si="11"/>
        <v>2822.744071511398</v>
      </c>
      <c r="BL21" s="40">
        <f t="shared" si="12"/>
        <v>3242.3794355649375</v>
      </c>
      <c r="BM21" s="40">
        <f t="shared" si="13"/>
        <v>5343.0616204162534</v>
      </c>
      <c r="BN21" s="40">
        <f t="shared" si="14"/>
        <v>3172.9236691597007</v>
      </c>
      <c r="BO21" s="40">
        <f t="shared" si="15"/>
        <v>4820.3112032186309</v>
      </c>
      <c r="BP21" s="11"/>
      <c r="BQ21" s="11"/>
      <c r="BR21" s="40">
        <v>30784</v>
      </c>
      <c r="BS21" s="40">
        <v>31867</v>
      </c>
      <c r="BT21" s="40">
        <v>31909</v>
      </c>
      <c r="BU21" s="40">
        <v>33176</v>
      </c>
      <c r="BV21" s="40">
        <v>34507</v>
      </c>
      <c r="BW21" s="40">
        <v>35938</v>
      </c>
      <c r="BX21" s="40">
        <v>36845</v>
      </c>
      <c r="BY21" s="40">
        <v>38378</v>
      </c>
      <c r="BZ21" s="40">
        <v>39781</v>
      </c>
      <c r="CA21" s="40"/>
      <c r="CB21" s="11"/>
      <c r="CC21" s="40">
        <v>4465038</v>
      </c>
      <c r="CD21" s="40">
        <v>4616562</v>
      </c>
      <c r="CE21" s="40">
        <v>4700023</v>
      </c>
      <c r="CF21" s="40">
        <v>4731165</v>
      </c>
      <c r="CG21" s="40">
        <v>4926084</v>
      </c>
      <c r="CH21" s="40">
        <v>5086943</v>
      </c>
      <c r="CI21" s="40">
        <v>5174382</v>
      </c>
      <c r="CJ21" s="40">
        <v>5219694</v>
      </c>
      <c r="CK21" s="40">
        <v>5265738</v>
      </c>
      <c r="CL21"/>
    </row>
    <row r="22" spans="2:90" x14ac:dyDescent="0.25">
      <c r="B22" s="9">
        <f t="shared" si="16"/>
        <v>19</v>
      </c>
      <c r="C22" s="4" t="s">
        <v>24</v>
      </c>
      <c r="D22" s="9" t="s">
        <v>503</v>
      </c>
      <c r="E22" s="5">
        <v>843560794</v>
      </c>
      <c r="F22" s="5">
        <v>915118963</v>
      </c>
      <c r="G22" s="5">
        <v>1015276665</v>
      </c>
      <c r="H22" s="5">
        <v>1064777814</v>
      </c>
      <c r="I22" s="5">
        <v>1274345242</v>
      </c>
      <c r="J22" s="5">
        <v>1717658694</v>
      </c>
      <c r="K22" s="5">
        <v>1524869738</v>
      </c>
      <c r="L22" s="5">
        <v>1357364509</v>
      </c>
      <c r="M22" s="5">
        <v>1143014950</v>
      </c>
      <c r="N22" s="5">
        <v>1497794223</v>
      </c>
      <c r="O22" s="5">
        <v>1438208450</v>
      </c>
      <c r="P22" s="5">
        <v>1562162129</v>
      </c>
      <c r="Q22" s="5">
        <v>1685758788</v>
      </c>
      <c r="R22" s="5">
        <v>1793003565</v>
      </c>
      <c r="S22" s="5">
        <v>1895580167</v>
      </c>
      <c r="T22" s="11"/>
      <c r="U22" s="5">
        <v>131435405</v>
      </c>
      <c r="V22" s="5">
        <v>85392926</v>
      </c>
      <c r="W22" s="5">
        <v>140280714</v>
      </c>
      <c r="X22" s="5">
        <v>234088825</v>
      </c>
      <c r="Y22" s="5">
        <v>254666876</v>
      </c>
      <c r="Z22" s="5">
        <v>194117864</v>
      </c>
      <c r="AA22" s="5">
        <v>204100876</v>
      </c>
      <c r="AB22" s="5">
        <v>125892194</v>
      </c>
      <c r="AC22" s="5">
        <v>201755520</v>
      </c>
      <c r="AD22" s="5">
        <v>201018681</v>
      </c>
      <c r="AE22" s="5">
        <v>250569074</v>
      </c>
      <c r="AF22" s="5">
        <v>271591131</v>
      </c>
      <c r="AG22" s="5">
        <v>286076945</v>
      </c>
      <c r="AH22" s="5">
        <v>299130571</v>
      </c>
      <c r="AI22" s="5">
        <v>310868101</v>
      </c>
      <c r="AJ22" s="11"/>
      <c r="AK22" s="37">
        <v>216441.66666666666</v>
      </c>
      <c r="AL22" s="37">
        <v>217241.66666666663</v>
      </c>
      <c r="AM22" s="37">
        <v>219474.99999999997</v>
      </c>
      <c r="AN22" s="37">
        <v>223625.00000000003</v>
      </c>
      <c r="AO22" s="37">
        <v>229208.33333333334</v>
      </c>
      <c r="AP22" s="37">
        <v>233333.33333333328</v>
      </c>
      <c r="AQ22" s="37">
        <v>236958.33333333337</v>
      </c>
      <c r="AR22" s="37">
        <v>240741.66666666663</v>
      </c>
      <c r="AS22" s="37">
        <v>242649.99999999997</v>
      </c>
      <c r="AT22" s="37">
        <v>232766.66666666666</v>
      </c>
      <c r="AU22" s="11"/>
      <c r="AV22" s="37">
        <v>570849</v>
      </c>
      <c r="AW22" s="37">
        <v>576206</v>
      </c>
      <c r="AX22" s="37">
        <v>579802</v>
      </c>
      <c r="AY22" s="37">
        <v>583046</v>
      </c>
      <c r="AZ22" s="37">
        <v>589574</v>
      </c>
      <c r="BA22" s="37">
        <v>595029</v>
      </c>
      <c r="BB22" s="37">
        <v>600276</v>
      </c>
      <c r="BC22" s="37">
        <v>604221</v>
      </c>
      <c r="BD22" s="37">
        <v>608980</v>
      </c>
      <c r="BE22" s="37"/>
      <c r="BF22" s="11"/>
      <c r="BG22" s="40">
        <f t="shared" si="7"/>
        <v>1477.7301773323593</v>
      </c>
      <c r="BH22" s="40">
        <f t="shared" si="8"/>
        <v>1588.1802046490318</v>
      </c>
      <c r="BI22" s="40">
        <f t="shared" si="9"/>
        <v>1751.0747893246314</v>
      </c>
      <c r="BJ22" s="40">
        <f t="shared" si="10"/>
        <v>1826.2329455994895</v>
      </c>
      <c r="BK22" s="40">
        <f t="shared" si="11"/>
        <v>2161.4678428831667</v>
      </c>
      <c r="BL22" s="40">
        <f t="shared" si="12"/>
        <v>2886.6806390949014</v>
      </c>
      <c r="BM22" s="40">
        <f t="shared" si="13"/>
        <v>2540.2810340576666</v>
      </c>
      <c r="BN22" s="40">
        <f t="shared" si="14"/>
        <v>2246.4702633639017</v>
      </c>
      <c r="BO22" s="40">
        <f t="shared" si="15"/>
        <v>1876.9334789319846</v>
      </c>
      <c r="BP22" s="11"/>
      <c r="BQ22" s="11"/>
      <c r="BR22" s="40">
        <v>34786</v>
      </c>
      <c r="BS22" s="40">
        <v>34899</v>
      </c>
      <c r="BT22" s="40">
        <v>34986</v>
      </c>
      <c r="BU22" s="40">
        <v>36543</v>
      </c>
      <c r="BV22" s="40">
        <v>38389</v>
      </c>
      <c r="BW22" s="40">
        <v>39090</v>
      </c>
      <c r="BX22" s="40">
        <v>40646</v>
      </c>
      <c r="BY22" s="40">
        <v>42075</v>
      </c>
      <c r="BZ22" s="40">
        <v>43638</v>
      </c>
      <c r="CA22" s="40"/>
      <c r="CB22" s="11"/>
      <c r="CC22" s="40">
        <v>22464756</v>
      </c>
      <c r="CD22" s="40">
        <v>22533628</v>
      </c>
      <c r="CE22" s="40">
        <v>22451923</v>
      </c>
      <c r="CF22" s="40">
        <v>22595351</v>
      </c>
      <c r="CG22" s="40">
        <v>23477315</v>
      </c>
      <c r="CH22" s="40">
        <v>23777791</v>
      </c>
      <c r="CI22" s="40">
        <v>24267141</v>
      </c>
      <c r="CJ22" s="40">
        <v>24839850</v>
      </c>
      <c r="CK22" s="40">
        <v>25427997</v>
      </c>
      <c r="CL22"/>
    </row>
    <row r="23" spans="2:90" x14ac:dyDescent="0.25">
      <c r="B23" s="9">
        <f t="shared" si="16"/>
        <v>20</v>
      </c>
      <c r="C23" s="4" t="s">
        <v>25</v>
      </c>
      <c r="D23" s="9" t="s">
        <v>445</v>
      </c>
      <c r="E23" s="5">
        <v>3605807221</v>
      </c>
      <c r="F23" s="5">
        <v>3908371287</v>
      </c>
      <c r="G23" s="5">
        <v>4681365886</v>
      </c>
      <c r="H23" s="5">
        <v>5815274607</v>
      </c>
      <c r="I23" s="5">
        <v>8215784857</v>
      </c>
      <c r="J23" s="5">
        <v>8615640686</v>
      </c>
      <c r="K23" s="5">
        <v>9628133452</v>
      </c>
      <c r="L23" s="5">
        <v>12089219973</v>
      </c>
      <c r="M23" s="5">
        <v>16586426632</v>
      </c>
      <c r="N23" s="5">
        <v>11726804300</v>
      </c>
      <c r="O23" s="5">
        <v>13157911960</v>
      </c>
      <c r="P23" s="5">
        <v>14282977242</v>
      </c>
      <c r="Q23" s="5">
        <v>15849027950</v>
      </c>
      <c r="R23" s="5">
        <v>17192972045</v>
      </c>
      <c r="S23" s="5">
        <v>18490127730</v>
      </c>
      <c r="T23" s="11"/>
      <c r="U23" s="5">
        <v>561970382</v>
      </c>
      <c r="V23" s="5">
        <v>527081030</v>
      </c>
      <c r="W23" s="5">
        <v>536802909</v>
      </c>
      <c r="X23" s="5">
        <v>586933502</v>
      </c>
      <c r="Y23" s="5">
        <v>629471119</v>
      </c>
      <c r="Z23" s="5">
        <v>1298874577</v>
      </c>
      <c r="AA23" s="5">
        <v>590108297</v>
      </c>
      <c r="AB23" s="5">
        <v>2249909609</v>
      </c>
      <c r="AC23" s="5">
        <v>3258855991</v>
      </c>
      <c r="AD23" s="5">
        <v>1260521382</v>
      </c>
      <c r="AE23" s="5">
        <v>1867718867</v>
      </c>
      <c r="AF23" s="5">
        <v>2042875587</v>
      </c>
      <c r="AG23" s="5">
        <v>2191647889</v>
      </c>
      <c r="AH23" s="5">
        <v>2356649987</v>
      </c>
      <c r="AI23" s="5">
        <v>2495918077</v>
      </c>
      <c r="AJ23" s="11"/>
      <c r="AK23" s="37">
        <v>811883.33333333314</v>
      </c>
      <c r="AL23" s="37">
        <v>844408.33333333337</v>
      </c>
      <c r="AM23" s="37">
        <v>884066.66666666663</v>
      </c>
      <c r="AN23" s="37">
        <v>923033.33333333337</v>
      </c>
      <c r="AO23" s="37">
        <v>963325.00000000012</v>
      </c>
      <c r="AP23" s="37">
        <v>1000908.3333333334</v>
      </c>
      <c r="AQ23" s="37">
        <v>1034891.6666666666</v>
      </c>
      <c r="AR23" s="37">
        <v>1075658.3333333335</v>
      </c>
      <c r="AS23" s="37">
        <v>1116041.6666666667</v>
      </c>
      <c r="AT23" s="37">
        <v>1093025</v>
      </c>
      <c r="AU23" s="11"/>
      <c r="AV23" s="37">
        <v>1780535</v>
      </c>
      <c r="AW23" s="37">
        <v>1834586</v>
      </c>
      <c r="AX23" s="37">
        <v>1883315</v>
      </c>
      <c r="AY23" s="37">
        <v>1942467</v>
      </c>
      <c r="AZ23" s="37">
        <v>2002134</v>
      </c>
      <c r="BA23" s="37">
        <v>2062016</v>
      </c>
      <c r="BB23" s="37">
        <v>2115475</v>
      </c>
      <c r="BC23" s="37">
        <v>2165497</v>
      </c>
      <c r="BD23" s="37">
        <v>2227083</v>
      </c>
      <c r="BE23" s="37"/>
      <c r="BF23" s="11"/>
      <c r="BG23" s="40">
        <f t="shared" si="7"/>
        <v>2025.1257183936289</v>
      </c>
      <c r="BH23" s="40">
        <f t="shared" si="8"/>
        <v>2130.3832510441048</v>
      </c>
      <c r="BI23" s="40">
        <f t="shared" si="9"/>
        <v>2485.7051985461803</v>
      </c>
      <c r="BJ23" s="40">
        <f t="shared" si="10"/>
        <v>2993.7572205859869</v>
      </c>
      <c r="BK23" s="40">
        <f t="shared" si="11"/>
        <v>4103.5139790843168</v>
      </c>
      <c r="BL23" s="40">
        <f t="shared" si="12"/>
        <v>4178.2608311477697</v>
      </c>
      <c r="BM23" s="40">
        <f t="shared" si="13"/>
        <v>4551.2868041456413</v>
      </c>
      <c r="BN23" s="40">
        <f t="shared" si="14"/>
        <v>5582.6537616999703</v>
      </c>
      <c r="BO23" s="40">
        <f t="shared" si="15"/>
        <v>7447.6014733173397</v>
      </c>
      <c r="BP23" s="11"/>
      <c r="BQ23" s="11"/>
      <c r="BR23" s="40">
        <v>43741</v>
      </c>
      <c r="BS23" s="40">
        <v>46679</v>
      </c>
      <c r="BT23" s="40">
        <v>47233</v>
      </c>
      <c r="BU23" s="40">
        <v>50029</v>
      </c>
      <c r="BV23" s="40">
        <v>51484</v>
      </c>
      <c r="BW23" s="40">
        <v>52403</v>
      </c>
      <c r="BX23" s="40">
        <v>56087</v>
      </c>
      <c r="BY23" s="40">
        <v>59638</v>
      </c>
      <c r="BZ23" s="40">
        <v>61977</v>
      </c>
      <c r="CA23" s="40"/>
      <c r="CB23" s="11"/>
      <c r="CC23" s="40">
        <v>96445638</v>
      </c>
      <c r="CD23" s="40">
        <v>98832320</v>
      </c>
      <c r="CE23" s="40">
        <v>103345283</v>
      </c>
      <c r="CF23" s="40">
        <v>109027571</v>
      </c>
      <c r="CG23" s="40">
        <v>118091175</v>
      </c>
      <c r="CH23" s="40">
        <v>124294376</v>
      </c>
      <c r="CI23" s="40">
        <v>132449303</v>
      </c>
      <c r="CJ23" s="40">
        <v>138796267</v>
      </c>
      <c r="CK23" s="40">
        <v>143075741</v>
      </c>
      <c r="CL23"/>
    </row>
    <row r="24" spans="2:90" x14ac:dyDescent="0.25">
      <c r="B24" s="9">
        <f t="shared" si="16"/>
        <v>21</v>
      </c>
      <c r="C24" s="4" t="s">
        <v>26</v>
      </c>
      <c r="D24" s="9" t="s">
        <v>462</v>
      </c>
      <c r="E24" s="5">
        <v>720604271</v>
      </c>
      <c r="F24" s="5">
        <v>704835744</v>
      </c>
      <c r="G24" s="5">
        <v>899838788</v>
      </c>
      <c r="H24" s="5">
        <v>1414585270</v>
      </c>
      <c r="I24" s="5">
        <v>1311357753</v>
      </c>
      <c r="J24" s="5">
        <v>935141736</v>
      </c>
      <c r="K24" s="5">
        <v>1095445903</v>
      </c>
      <c r="L24" s="5">
        <v>1603831850</v>
      </c>
      <c r="M24" s="5">
        <v>1291226059</v>
      </c>
      <c r="N24" s="5">
        <v>1018750701</v>
      </c>
      <c r="O24" s="5">
        <v>1194913406</v>
      </c>
      <c r="P24" s="5">
        <v>1344220534</v>
      </c>
      <c r="Q24" s="5">
        <v>1460191599</v>
      </c>
      <c r="R24" s="5">
        <v>1561906393</v>
      </c>
      <c r="S24" s="5">
        <v>1666506323</v>
      </c>
      <c r="T24" s="11"/>
      <c r="U24" s="5">
        <v>187136161</v>
      </c>
      <c r="V24" s="5">
        <v>241940134</v>
      </c>
      <c r="W24" s="5">
        <v>218577579</v>
      </c>
      <c r="X24" s="5">
        <v>488307302</v>
      </c>
      <c r="Y24" s="5">
        <v>281366095</v>
      </c>
      <c r="Z24" s="5">
        <v>127500030</v>
      </c>
      <c r="AA24" s="5">
        <v>247755580</v>
      </c>
      <c r="AB24" s="5">
        <v>363305644</v>
      </c>
      <c r="AC24" s="5">
        <v>407764168</v>
      </c>
      <c r="AD24" s="5">
        <v>188343324</v>
      </c>
      <c r="AE24" s="5">
        <v>336249742</v>
      </c>
      <c r="AF24" s="5">
        <v>372687602</v>
      </c>
      <c r="AG24" s="5">
        <v>401171518</v>
      </c>
      <c r="AH24" s="5">
        <v>423586027</v>
      </c>
      <c r="AI24" s="5">
        <v>444768806</v>
      </c>
      <c r="AJ24" s="11"/>
      <c r="AK24" s="37">
        <v>237058.33333333334</v>
      </c>
      <c r="AL24" s="37">
        <v>246116.66666666666</v>
      </c>
      <c r="AM24" s="37">
        <v>250633.33333333337</v>
      </c>
      <c r="AN24" s="37">
        <v>256525</v>
      </c>
      <c r="AO24" s="37">
        <v>257925</v>
      </c>
      <c r="AP24" s="37">
        <v>256358.33333333328</v>
      </c>
      <c r="AQ24" s="37">
        <v>259691.66666666666</v>
      </c>
      <c r="AR24" s="37">
        <v>267308.33333333331</v>
      </c>
      <c r="AS24" s="37">
        <v>273691.66666666669</v>
      </c>
      <c r="AT24" s="37">
        <v>255633.33333333334</v>
      </c>
      <c r="AU24" s="11"/>
      <c r="AV24" s="37">
        <v>847970</v>
      </c>
      <c r="AW24" s="37">
        <v>853606</v>
      </c>
      <c r="AX24" s="37">
        <v>862000</v>
      </c>
      <c r="AY24" s="37">
        <v>869176</v>
      </c>
      <c r="AZ24" s="37">
        <v>876031</v>
      </c>
      <c r="BA24" s="37">
        <v>880856</v>
      </c>
      <c r="BB24" s="37">
        <v>887356</v>
      </c>
      <c r="BC24" s="37">
        <v>893758</v>
      </c>
      <c r="BD24" s="37">
        <v>900202</v>
      </c>
      <c r="BE24" s="37"/>
      <c r="BF24" s="11"/>
      <c r="BG24" s="40">
        <f t="shared" si="7"/>
        <v>849.79925115275307</v>
      </c>
      <c r="BH24" s="40">
        <f t="shared" si="8"/>
        <v>825.71554557957654</v>
      </c>
      <c r="BI24" s="40">
        <f t="shared" si="9"/>
        <v>1043.896505800464</v>
      </c>
      <c r="BJ24" s="40">
        <f t="shared" si="10"/>
        <v>1627.5015301849107</v>
      </c>
      <c r="BK24" s="40">
        <f t="shared" si="11"/>
        <v>1496.9307627241501</v>
      </c>
      <c r="BL24" s="40">
        <f t="shared" si="12"/>
        <v>1061.6283887491259</v>
      </c>
      <c r="BM24" s="40">
        <f t="shared" si="13"/>
        <v>1234.50554568854</v>
      </c>
      <c r="BN24" s="40">
        <f t="shared" si="14"/>
        <v>1794.4811123368966</v>
      </c>
      <c r="BO24" s="40">
        <f t="shared" si="15"/>
        <v>1434.3736839065009</v>
      </c>
      <c r="BP24" s="11"/>
      <c r="BQ24" s="11"/>
      <c r="BR24" s="40">
        <v>32717</v>
      </c>
      <c r="BS24" s="40">
        <v>34522</v>
      </c>
      <c r="BT24" s="40">
        <v>35281</v>
      </c>
      <c r="BU24" s="40">
        <v>37407</v>
      </c>
      <c r="BV24" s="40">
        <v>38051</v>
      </c>
      <c r="BW24" s="40">
        <v>37789</v>
      </c>
      <c r="BX24" s="40">
        <v>38388</v>
      </c>
      <c r="BY24" s="40">
        <v>39794</v>
      </c>
      <c r="BZ24" s="40">
        <v>41843</v>
      </c>
      <c r="CA24" s="40"/>
      <c r="CB24" s="11"/>
      <c r="CC24" s="40">
        <v>43919345</v>
      </c>
      <c r="CD24" s="40">
        <v>47559076</v>
      </c>
      <c r="CE24" s="40">
        <v>46625163</v>
      </c>
      <c r="CF24" s="40">
        <v>47382801</v>
      </c>
      <c r="CG24" s="40">
        <v>47841535</v>
      </c>
      <c r="CH24" s="40">
        <v>47776348</v>
      </c>
      <c r="CI24" s="40">
        <v>48399815</v>
      </c>
      <c r="CJ24" s="40">
        <v>49292395</v>
      </c>
      <c r="CK24" s="40">
        <v>51416782</v>
      </c>
      <c r="CL24"/>
    </row>
    <row r="25" spans="2:90" x14ac:dyDescent="0.25">
      <c r="B25" s="9">
        <f t="shared" si="16"/>
        <v>22</v>
      </c>
      <c r="C25" s="4" t="s">
        <v>27</v>
      </c>
      <c r="D25" s="9" t="s">
        <v>504</v>
      </c>
      <c r="E25" s="5">
        <v>6117383587</v>
      </c>
      <c r="F25" s="5">
        <v>5868214718</v>
      </c>
      <c r="G25" s="5">
        <v>4565620591</v>
      </c>
      <c r="H25" s="5">
        <v>6198326929</v>
      </c>
      <c r="I25" s="5">
        <v>5000350253</v>
      </c>
      <c r="J25" s="5">
        <v>7428368521</v>
      </c>
      <c r="K25" s="5">
        <v>5644865844</v>
      </c>
      <c r="L25" s="5">
        <v>5596673275</v>
      </c>
      <c r="M25" s="5">
        <v>5086229403</v>
      </c>
      <c r="N25" s="5">
        <v>4293812817</v>
      </c>
      <c r="O25" s="5">
        <v>4742135690</v>
      </c>
      <c r="P25" s="5">
        <v>5158766896</v>
      </c>
      <c r="Q25" s="5">
        <v>5455552239</v>
      </c>
      <c r="R25" s="5">
        <v>5747806930</v>
      </c>
      <c r="S25" s="5">
        <v>6011847566</v>
      </c>
      <c r="T25" s="11"/>
      <c r="U25" s="5">
        <v>1056204246</v>
      </c>
      <c r="V25" s="5">
        <v>858292994</v>
      </c>
      <c r="W25" s="5">
        <v>1202538630</v>
      </c>
      <c r="X25" s="5">
        <v>1881200128</v>
      </c>
      <c r="Y25" s="5">
        <v>1082512886</v>
      </c>
      <c r="Z25" s="5">
        <v>2479289448</v>
      </c>
      <c r="AA25" s="5">
        <v>959225851</v>
      </c>
      <c r="AB25" s="5">
        <v>1343136104</v>
      </c>
      <c r="AC25" s="5">
        <v>1081762876</v>
      </c>
      <c r="AD25" s="5">
        <v>796193338</v>
      </c>
      <c r="AE25" s="5">
        <v>1001201140</v>
      </c>
      <c r="AF25" s="5">
        <v>1089763229</v>
      </c>
      <c r="AG25" s="5">
        <v>1148474636</v>
      </c>
      <c r="AH25" s="5">
        <v>1206331768</v>
      </c>
      <c r="AI25" s="5">
        <v>1257619029</v>
      </c>
      <c r="AJ25" s="11"/>
      <c r="AK25" s="37">
        <v>1293866.6666666667</v>
      </c>
      <c r="AL25" s="37">
        <v>1314791.6666666667</v>
      </c>
      <c r="AM25" s="37">
        <v>1332858.3333333333</v>
      </c>
      <c r="AN25" s="37">
        <v>1342858.3333333333</v>
      </c>
      <c r="AO25" s="37">
        <v>1366150</v>
      </c>
      <c r="AP25" s="37">
        <v>1385883.3333333333</v>
      </c>
      <c r="AQ25" s="37">
        <v>1400708.3333333333</v>
      </c>
      <c r="AR25" s="37">
        <v>1417325</v>
      </c>
      <c r="AS25" s="37">
        <v>1426333.3333333337</v>
      </c>
      <c r="AT25" s="37">
        <v>1346733.3333333333</v>
      </c>
      <c r="AU25" s="11"/>
      <c r="AV25" s="37">
        <v>2733785</v>
      </c>
      <c r="AW25" s="37">
        <v>2754637</v>
      </c>
      <c r="AX25" s="37">
        <v>2768233</v>
      </c>
      <c r="AY25" s="37">
        <v>2780055</v>
      </c>
      <c r="AZ25" s="37">
        <v>2790053</v>
      </c>
      <c r="BA25" s="37">
        <v>2794111</v>
      </c>
      <c r="BB25" s="37">
        <v>2798707</v>
      </c>
      <c r="BC25" s="37">
        <v>2800743</v>
      </c>
      <c r="BD25" s="37">
        <v>2800053</v>
      </c>
      <c r="BE25" s="37"/>
      <c r="BF25" s="11"/>
      <c r="BG25" s="40">
        <f t="shared" si="7"/>
        <v>2237.6974001247354</v>
      </c>
      <c r="BH25" s="40">
        <f t="shared" si="8"/>
        <v>2130.3041809138554</v>
      </c>
      <c r="BI25" s="40">
        <f t="shared" si="9"/>
        <v>1649.2905730839852</v>
      </c>
      <c r="BJ25" s="40">
        <f t="shared" si="10"/>
        <v>2229.5698930416843</v>
      </c>
      <c r="BK25" s="40">
        <f t="shared" si="11"/>
        <v>1792.2061885562748</v>
      </c>
      <c r="BL25" s="40">
        <f t="shared" si="12"/>
        <v>2658.5803216121335</v>
      </c>
      <c r="BM25" s="40">
        <f t="shared" si="13"/>
        <v>2016.9549166811673</v>
      </c>
      <c r="BN25" s="40">
        <f t="shared" si="14"/>
        <v>1998.2816256257715</v>
      </c>
      <c r="BO25" s="40">
        <f t="shared" si="15"/>
        <v>1816.4761177734849</v>
      </c>
      <c r="BP25" s="11"/>
      <c r="BQ25" s="11"/>
      <c r="BR25" s="40">
        <v>50995</v>
      </c>
      <c r="BS25" s="40">
        <v>52171</v>
      </c>
      <c r="BT25" s="40">
        <v>52214</v>
      </c>
      <c r="BU25" s="40">
        <v>54240</v>
      </c>
      <c r="BV25" s="40">
        <v>56247</v>
      </c>
      <c r="BW25" s="40">
        <v>57931</v>
      </c>
      <c r="BX25" s="40">
        <v>59774</v>
      </c>
      <c r="BY25" s="40">
        <v>62013</v>
      </c>
      <c r="BZ25" s="40">
        <v>63988</v>
      </c>
      <c r="CA25" s="40"/>
      <c r="CB25" s="11"/>
      <c r="CC25" s="40">
        <v>164057812</v>
      </c>
      <c r="CD25" s="40">
        <v>165595495</v>
      </c>
      <c r="CE25" s="40">
        <v>166885963</v>
      </c>
      <c r="CF25" s="40">
        <v>169887055</v>
      </c>
      <c r="CG25" s="40">
        <v>174178689</v>
      </c>
      <c r="CH25" s="40">
        <v>179127630</v>
      </c>
      <c r="CI25" s="40">
        <v>182179797</v>
      </c>
      <c r="CJ25" s="40">
        <v>185477090</v>
      </c>
      <c r="CK25" s="40">
        <v>188615454</v>
      </c>
      <c r="CL25"/>
    </row>
    <row r="26" spans="2:90" x14ac:dyDescent="0.25">
      <c r="B26" s="9">
        <f t="shared" si="16"/>
        <v>23</v>
      </c>
      <c r="C26" s="4" t="s">
        <v>28</v>
      </c>
      <c r="D26" s="9" t="s">
        <v>505</v>
      </c>
      <c r="E26" s="5">
        <v>140828086</v>
      </c>
      <c r="F26" s="5">
        <v>182983163</v>
      </c>
      <c r="G26" s="5">
        <v>285903994</v>
      </c>
      <c r="H26" s="5">
        <v>379681673</v>
      </c>
      <c r="I26" s="5">
        <v>137040299</v>
      </c>
      <c r="J26" s="5">
        <v>148941116</v>
      </c>
      <c r="K26" s="5">
        <v>204261796</v>
      </c>
      <c r="L26" s="5">
        <v>158031859</v>
      </c>
      <c r="M26" s="5">
        <v>171485785</v>
      </c>
      <c r="N26" s="5">
        <v>264057271</v>
      </c>
      <c r="O26" s="5">
        <v>261889000</v>
      </c>
      <c r="P26" s="5">
        <v>274728313</v>
      </c>
      <c r="Q26" s="5">
        <v>294186547</v>
      </c>
      <c r="R26" s="5">
        <v>312807849</v>
      </c>
      <c r="S26" s="5">
        <v>330333176</v>
      </c>
      <c r="T26" s="11"/>
      <c r="U26" s="5">
        <v>38295661</v>
      </c>
      <c r="V26" s="5">
        <v>36496137</v>
      </c>
      <c r="W26" s="5">
        <v>43301779</v>
      </c>
      <c r="X26" s="5">
        <v>51869611</v>
      </c>
      <c r="Y26" s="5">
        <v>44127522</v>
      </c>
      <c r="Z26" s="5">
        <v>47404786</v>
      </c>
      <c r="AA26" s="5">
        <v>98171400</v>
      </c>
      <c r="AB26" s="5">
        <v>67299764</v>
      </c>
      <c r="AC26" s="5">
        <v>52146415</v>
      </c>
      <c r="AD26" s="5">
        <v>147008230</v>
      </c>
      <c r="AE26" s="5">
        <v>67692473</v>
      </c>
      <c r="AF26" s="5">
        <v>75552197</v>
      </c>
      <c r="AG26" s="5">
        <v>78882528</v>
      </c>
      <c r="AH26" s="5">
        <v>81545983</v>
      </c>
      <c r="AI26" s="5">
        <v>84396070</v>
      </c>
      <c r="AJ26" s="11"/>
      <c r="AK26" s="37">
        <v>64033.333333333336</v>
      </c>
      <c r="AL26" s="37">
        <v>64724.999999999993</v>
      </c>
      <c r="AM26" s="37">
        <v>65175</v>
      </c>
      <c r="AN26" s="37">
        <v>65608.333333333343</v>
      </c>
      <c r="AO26" s="37">
        <v>66233.333333333328</v>
      </c>
      <c r="AP26" s="37">
        <v>66691.666666666672</v>
      </c>
      <c r="AQ26" s="37">
        <v>66650</v>
      </c>
      <c r="AR26" s="37">
        <v>67508.333333333314</v>
      </c>
      <c r="AS26" s="37">
        <v>68508.333333333328</v>
      </c>
      <c r="AT26" s="37">
        <v>64791.666666666664</v>
      </c>
      <c r="AU26" s="11"/>
      <c r="AV26" s="37">
        <v>153759</v>
      </c>
      <c r="AW26" s="37">
        <v>153347</v>
      </c>
      <c r="AX26" s="37">
        <v>153222</v>
      </c>
      <c r="AY26" s="37">
        <v>153201</v>
      </c>
      <c r="AZ26" s="37">
        <v>151929</v>
      </c>
      <c r="BA26" s="37">
        <v>151333</v>
      </c>
      <c r="BB26" s="37">
        <v>151645</v>
      </c>
      <c r="BC26" s="37">
        <v>151817</v>
      </c>
      <c r="BD26" s="37">
        <v>152148</v>
      </c>
      <c r="BE26" s="37"/>
      <c r="BF26" s="11"/>
      <c r="BG26" s="40">
        <f t="shared" si="7"/>
        <v>915.90141715281709</v>
      </c>
      <c r="BH26" s="40">
        <f t="shared" si="8"/>
        <v>1193.2620983781881</v>
      </c>
      <c r="BI26" s="40">
        <f t="shared" si="9"/>
        <v>1865.9461043453291</v>
      </c>
      <c r="BJ26" s="40">
        <f t="shared" si="10"/>
        <v>2478.3237250409593</v>
      </c>
      <c r="BK26" s="40">
        <f t="shared" si="11"/>
        <v>902.00224446945617</v>
      </c>
      <c r="BL26" s="40">
        <f t="shared" si="12"/>
        <v>984.19456430520768</v>
      </c>
      <c r="BM26" s="40">
        <f t="shared" si="13"/>
        <v>1346.9734973128029</v>
      </c>
      <c r="BN26" s="40">
        <f t="shared" si="14"/>
        <v>1040.9365156734752</v>
      </c>
      <c r="BO26" s="40">
        <f t="shared" si="15"/>
        <v>1127.0985159187107</v>
      </c>
      <c r="BP26" s="11"/>
      <c r="BQ26" s="11"/>
      <c r="BR26" s="40">
        <v>34640</v>
      </c>
      <c r="BS26" s="40">
        <v>35136</v>
      </c>
      <c r="BT26" s="40">
        <v>35182</v>
      </c>
      <c r="BU26" s="40">
        <v>36430</v>
      </c>
      <c r="BV26" s="40">
        <v>37889</v>
      </c>
      <c r="BW26" s="40">
        <v>38752</v>
      </c>
      <c r="BX26" s="40">
        <v>39791</v>
      </c>
      <c r="BY26" s="40">
        <v>41615</v>
      </c>
      <c r="BZ26" s="40">
        <v>43136</v>
      </c>
      <c r="CA26" s="40"/>
      <c r="CB26" s="11"/>
      <c r="CC26" s="40">
        <v>5681274</v>
      </c>
      <c r="CD26" s="40">
        <v>5606543</v>
      </c>
      <c r="CE26" s="40">
        <v>5540245</v>
      </c>
      <c r="CF26" s="40">
        <v>5568853</v>
      </c>
      <c r="CG26" s="40">
        <v>5560083</v>
      </c>
      <c r="CH26" s="40">
        <v>5679540</v>
      </c>
      <c r="CI26" s="40">
        <v>5714171</v>
      </c>
      <c r="CJ26" s="40">
        <v>5890326</v>
      </c>
      <c r="CK26" s="40">
        <v>6033967</v>
      </c>
      <c r="CL26"/>
    </row>
    <row r="27" spans="2:90" x14ac:dyDescent="0.25">
      <c r="B27" s="9">
        <f t="shared" si="16"/>
        <v>24</v>
      </c>
      <c r="C27" s="4" t="s">
        <v>29</v>
      </c>
      <c r="D27" s="9" t="s">
        <v>506</v>
      </c>
      <c r="E27" s="5">
        <v>248899652</v>
      </c>
      <c r="F27" s="5">
        <v>188525889</v>
      </c>
      <c r="G27" s="5">
        <v>285749396</v>
      </c>
      <c r="H27" s="5">
        <v>277181403</v>
      </c>
      <c r="I27" s="5">
        <v>275776478</v>
      </c>
      <c r="J27" s="5">
        <v>524105687</v>
      </c>
      <c r="K27" s="5">
        <v>331530505</v>
      </c>
      <c r="L27" s="5">
        <v>733029978</v>
      </c>
      <c r="M27" s="5">
        <v>348127199</v>
      </c>
      <c r="N27" s="5">
        <v>362131547</v>
      </c>
      <c r="O27" s="5">
        <v>449790724</v>
      </c>
      <c r="P27" s="5">
        <v>504997529</v>
      </c>
      <c r="Q27" s="5">
        <v>528211625</v>
      </c>
      <c r="R27" s="5">
        <v>550645828</v>
      </c>
      <c r="S27" s="5">
        <v>573984835</v>
      </c>
      <c r="T27" s="11"/>
      <c r="U27" s="5">
        <v>43874428</v>
      </c>
      <c r="V27" s="5">
        <v>64989380</v>
      </c>
      <c r="W27" s="5">
        <v>43614699</v>
      </c>
      <c r="X27" s="5">
        <v>65874809</v>
      </c>
      <c r="Y27" s="5">
        <v>153760317</v>
      </c>
      <c r="Z27" s="5">
        <v>137113378</v>
      </c>
      <c r="AA27" s="5">
        <v>65380686</v>
      </c>
      <c r="AB27" s="5">
        <v>95162696</v>
      </c>
      <c r="AC27" s="5">
        <v>141060808</v>
      </c>
      <c r="AD27" s="5">
        <v>191439981</v>
      </c>
      <c r="AE27" s="5">
        <v>161351791</v>
      </c>
      <c r="AF27" s="5">
        <v>173610658</v>
      </c>
      <c r="AG27" s="5">
        <v>182247853</v>
      </c>
      <c r="AH27" s="5">
        <v>190478086</v>
      </c>
      <c r="AI27" s="5">
        <v>197527259</v>
      </c>
      <c r="AJ27" s="11"/>
      <c r="AK27" s="37">
        <v>96883.333333333328</v>
      </c>
      <c r="AL27" s="37">
        <v>98941.666666666672</v>
      </c>
      <c r="AM27" s="37">
        <v>100658.33333333333</v>
      </c>
      <c r="AN27" s="37">
        <v>102349.99999999999</v>
      </c>
      <c r="AO27" s="37">
        <v>104041.66666666667</v>
      </c>
      <c r="AP27" s="37">
        <v>105650.00000000001</v>
      </c>
      <c r="AQ27" s="37">
        <v>106583.33333333333</v>
      </c>
      <c r="AR27" s="37">
        <v>106925</v>
      </c>
      <c r="AS27" s="37">
        <v>107116.66666666667</v>
      </c>
      <c r="AT27" s="37">
        <v>92475</v>
      </c>
      <c r="AU27" s="11"/>
      <c r="AV27" s="37">
        <v>215356</v>
      </c>
      <c r="AW27" s="37">
        <v>214788</v>
      </c>
      <c r="AX27" s="37">
        <v>214518</v>
      </c>
      <c r="AY27" s="37">
        <v>214289</v>
      </c>
      <c r="AZ27" s="37">
        <v>213877</v>
      </c>
      <c r="BA27" s="37">
        <v>213559</v>
      </c>
      <c r="BB27" s="37">
        <v>213581</v>
      </c>
      <c r="BC27" s="37">
        <v>213471</v>
      </c>
      <c r="BD27" s="37">
        <v>212990</v>
      </c>
      <c r="BE27" s="37"/>
      <c r="BF27" s="11"/>
      <c r="BG27" s="40">
        <f t="shared" si="7"/>
        <v>1155.7590779917903</v>
      </c>
      <c r="BH27" s="40">
        <f t="shared" si="8"/>
        <v>877.73008268618355</v>
      </c>
      <c r="BI27" s="40">
        <f t="shared" si="9"/>
        <v>1332.0532356259148</v>
      </c>
      <c r="BJ27" s="40">
        <f t="shared" si="10"/>
        <v>1293.4933804348334</v>
      </c>
      <c r="BK27" s="40">
        <f t="shared" si="11"/>
        <v>1289.4162439158956</v>
      </c>
      <c r="BL27" s="40">
        <f t="shared" si="12"/>
        <v>2454.1493779236653</v>
      </c>
      <c r="BM27" s="40">
        <f t="shared" si="13"/>
        <v>1552.2471802267055</v>
      </c>
      <c r="BN27" s="40">
        <f t="shared" si="14"/>
        <v>3433.8621077336034</v>
      </c>
      <c r="BO27" s="40">
        <f t="shared" si="15"/>
        <v>1634.476731301939</v>
      </c>
      <c r="BP27" s="11"/>
      <c r="BQ27" s="11"/>
      <c r="BR27" s="40">
        <v>55266</v>
      </c>
      <c r="BS27" s="40">
        <v>58176</v>
      </c>
      <c r="BT27" s="40">
        <v>59053</v>
      </c>
      <c r="BU27" s="40">
        <v>62087</v>
      </c>
      <c r="BV27" s="40">
        <v>65467</v>
      </c>
      <c r="BW27" s="40">
        <v>68267</v>
      </c>
      <c r="BX27" s="40">
        <v>71080</v>
      </c>
      <c r="BY27" s="40">
        <v>74714</v>
      </c>
      <c r="BZ27" s="40">
        <v>77435</v>
      </c>
      <c r="CA27" s="40"/>
      <c r="CB27" s="11"/>
      <c r="CC27" s="40">
        <v>11780260</v>
      </c>
      <c r="CD27" s="40">
        <v>11795379</v>
      </c>
      <c r="CE27" s="40">
        <v>11828255</v>
      </c>
      <c r="CF27" s="40">
        <v>11966452</v>
      </c>
      <c r="CG27" s="40">
        <v>12230426</v>
      </c>
      <c r="CH27" s="40">
        <v>12218581</v>
      </c>
      <c r="CI27" s="40">
        <v>12373574</v>
      </c>
      <c r="CJ27" s="40">
        <v>12591850</v>
      </c>
      <c r="CK27" s="40">
        <v>13587539</v>
      </c>
      <c r="CL27"/>
    </row>
    <row r="28" spans="2:90" x14ac:dyDescent="0.25">
      <c r="B28" s="9">
        <f t="shared" si="16"/>
        <v>25</v>
      </c>
      <c r="C28" s="4" t="s">
        <v>30</v>
      </c>
      <c r="D28" s="9" t="s">
        <v>496</v>
      </c>
      <c r="E28" s="5">
        <v>1386156387</v>
      </c>
      <c r="F28" s="5">
        <v>1187290216</v>
      </c>
      <c r="G28" s="5">
        <v>1045859840</v>
      </c>
      <c r="H28" s="5">
        <v>1830289164</v>
      </c>
      <c r="I28" s="5">
        <v>1329222748</v>
      </c>
      <c r="J28" s="5">
        <v>1498116775</v>
      </c>
      <c r="K28" s="5">
        <v>1437964829</v>
      </c>
      <c r="L28" s="5">
        <v>1379170744</v>
      </c>
      <c r="M28" s="5">
        <v>1568246826</v>
      </c>
      <c r="N28" s="5">
        <v>1309583403</v>
      </c>
      <c r="O28" s="5">
        <v>2043338927</v>
      </c>
      <c r="P28" s="5">
        <v>2108696845</v>
      </c>
      <c r="Q28" s="5">
        <v>2263781162</v>
      </c>
      <c r="R28" s="5">
        <v>2432938946</v>
      </c>
      <c r="S28" s="5">
        <v>2585483469</v>
      </c>
      <c r="T28" s="11"/>
      <c r="U28" s="5">
        <v>570706113</v>
      </c>
      <c r="V28" s="5">
        <v>409210758</v>
      </c>
      <c r="W28" s="5">
        <v>257816969</v>
      </c>
      <c r="X28" s="5">
        <v>465216577</v>
      </c>
      <c r="Y28" s="5">
        <v>287937837</v>
      </c>
      <c r="Z28" s="5">
        <v>295415263</v>
      </c>
      <c r="AA28" s="5">
        <v>304226910</v>
      </c>
      <c r="AB28" s="5">
        <v>224460015</v>
      </c>
      <c r="AC28" s="5">
        <v>360623996</v>
      </c>
      <c r="AD28" s="5">
        <v>354679410</v>
      </c>
      <c r="AE28" s="5">
        <v>336453634</v>
      </c>
      <c r="AF28" s="5">
        <v>366258127</v>
      </c>
      <c r="AG28" s="5">
        <v>389918759</v>
      </c>
      <c r="AH28" s="5">
        <v>412888963</v>
      </c>
      <c r="AI28" s="5">
        <v>432274319</v>
      </c>
      <c r="AJ28" s="11"/>
      <c r="AK28" s="37">
        <v>370166.66666666669</v>
      </c>
      <c r="AL28" s="37">
        <v>375841.66666666657</v>
      </c>
      <c r="AM28" s="37">
        <v>385766.66666666674</v>
      </c>
      <c r="AN28" s="37">
        <v>395850</v>
      </c>
      <c r="AO28" s="37">
        <v>404891.66666666674</v>
      </c>
      <c r="AP28" s="37">
        <v>404675</v>
      </c>
      <c r="AQ28" s="37">
        <v>406658.33333333331</v>
      </c>
      <c r="AR28" s="37">
        <v>412175</v>
      </c>
      <c r="AS28" s="37">
        <v>412350.00000000006</v>
      </c>
      <c r="AT28" s="37">
        <v>389533.33333333331</v>
      </c>
      <c r="AU28" s="11"/>
      <c r="AV28" s="37">
        <v>831493</v>
      </c>
      <c r="AW28" s="37">
        <v>836197</v>
      </c>
      <c r="AX28" s="37">
        <v>841986</v>
      </c>
      <c r="AY28" s="37">
        <v>846827</v>
      </c>
      <c r="AZ28" s="37">
        <v>851167</v>
      </c>
      <c r="BA28" s="37">
        <v>856723</v>
      </c>
      <c r="BB28" s="37">
        <v>854295</v>
      </c>
      <c r="BC28" s="37">
        <v>854526</v>
      </c>
      <c r="BD28" s="37">
        <v>854884</v>
      </c>
      <c r="BE28" s="37"/>
      <c r="BF28" s="11"/>
      <c r="BG28" s="40">
        <f t="shared" si="7"/>
        <v>1667.0692200655928</v>
      </c>
      <c r="BH28" s="40">
        <f t="shared" si="8"/>
        <v>1419.869021295221</v>
      </c>
      <c r="BI28" s="40">
        <f t="shared" si="9"/>
        <v>1242.1344772953469</v>
      </c>
      <c r="BJ28" s="40">
        <f t="shared" si="10"/>
        <v>2161.3495601817135</v>
      </c>
      <c r="BK28" s="40">
        <f t="shared" si="11"/>
        <v>1561.6474181917297</v>
      </c>
      <c r="BL28" s="40">
        <f t="shared" si="12"/>
        <v>1748.6594558567938</v>
      </c>
      <c r="BM28" s="40">
        <f t="shared" si="13"/>
        <v>1683.2181260571583</v>
      </c>
      <c r="BN28" s="40">
        <f t="shared" si="14"/>
        <v>1613.9599544074727</v>
      </c>
      <c r="BO28" s="40">
        <f t="shared" si="15"/>
        <v>1834.4556992527641</v>
      </c>
      <c r="BP28" s="11"/>
      <c r="BQ28" s="11"/>
      <c r="BR28" s="40">
        <v>39895</v>
      </c>
      <c r="BS28" s="40">
        <v>41134</v>
      </c>
      <c r="BT28" s="40">
        <v>41628</v>
      </c>
      <c r="BU28" s="40">
        <v>42965</v>
      </c>
      <c r="BV28" s="40">
        <v>43691</v>
      </c>
      <c r="BW28" s="40">
        <v>44372</v>
      </c>
      <c r="BX28" s="40">
        <v>45853</v>
      </c>
      <c r="BY28" s="40">
        <v>48159</v>
      </c>
      <c r="BZ28" s="40">
        <v>49439</v>
      </c>
      <c r="CA28" s="40"/>
      <c r="CB28" s="11"/>
      <c r="CC28" s="40">
        <v>51637767</v>
      </c>
      <c r="CD28" s="40">
        <v>51574208</v>
      </c>
      <c r="CE28" s="40">
        <v>51606313</v>
      </c>
      <c r="CF28" s="40">
        <v>56680339</v>
      </c>
      <c r="CG28" s="40">
        <v>56639342</v>
      </c>
      <c r="CH28" s="40">
        <v>54140710</v>
      </c>
      <c r="CI28" s="40">
        <v>50720844</v>
      </c>
      <c r="CJ28" s="40">
        <v>53052638</v>
      </c>
      <c r="CK28" s="40">
        <v>53347706</v>
      </c>
      <c r="CL28"/>
    </row>
    <row r="29" spans="2:90" x14ac:dyDescent="0.25">
      <c r="B29" s="9">
        <f t="shared" si="16"/>
        <v>26</v>
      </c>
      <c r="C29" s="4" t="s">
        <v>31</v>
      </c>
      <c r="D29" s="9" t="s">
        <v>500</v>
      </c>
      <c r="E29" s="5">
        <v>109809285</v>
      </c>
      <c r="F29" s="5">
        <v>124217422</v>
      </c>
      <c r="G29" s="5">
        <v>89810498</v>
      </c>
      <c r="H29" s="5">
        <v>111047201</v>
      </c>
      <c r="I29" s="5">
        <v>139277363</v>
      </c>
      <c r="J29" s="5">
        <v>131868138</v>
      </c>
      <c r="K29" s="5">
        <v>119086304</v>
      </c>
      <c r="L29" s="5">
        <v>131036191</v>
      </c>
      <c r="M29" s="5">
        <v>148233850</v>
      </c>
      <c r="N29" s="5">
        <v>240912709</v>
      </c>
      <c r="O29" s="5">
        <v>183346267</v>
      </c>
      <c r="P29" s="5">
        <v>194022038</v>
      </c>
      <c r="Q29" s="5">
        <v>204832940</v>
      </c>
      <c r="R29" s="5">
        <v>214944261</v>
      </c>
      <c r="S29" s="5">
        <v>225086152</v>
      </c>
      <c r="T29" s="11"/>
      <c r="U29" s="5">
        <v>30690737</v>
      </c>
      <c r="V29" s="5">
        <v>23738997</v>
      </c>
      <c r="W29" s="5">
        <v>23333924</v>
      </c>
      <c r="X29" s="5">
        <v>33332498</v>
      </c>
      <c r="Y29" s="5">
        <v>56330169</v>
      </c>
      <c r="Z29" s="5">
        <v>26507740</v>
      </c>
      <c r="AA29" s="5">
        <v>32666660</v>
      </c>
      <c r="AB29" s="5">
        <v>21816506</v>
      </c>
      <c r="AC29" s="5">
        <v>44715731</v>
      </c>
      <c r="AD29" s="5">
        <v>155687910</v>
      </c>
      <c r="AE29" s="5">
        <v>72030048</v>
      </c>
      <c r="AF29" s="5">
        <v>78080842</v>
      </c>
      <c r="AG29" s="5">
        <v>81375338</v>
      </c>
      <c r="AH29" s="5">
        <v>84279085</v>
      </c>
      <c r="AI29" s="5">
        <v>87005231</v>
      </c>
      <c r="AJ29" s="11"/>
      <c r="AK29" s="37">
        <v>55183.333333333321</v>
      </c>
      <c r="AL29" s="37">
        <v>55608.333333333336</v>
      </c>
      <c r="AM29" s="37">
        <v>56683.333333333336</v>
      </c>
      <c r="AN29" s="37">
        <v>57924.999999999993</v>
      </c>
      <c r="AO29" s="37">
        <v>58583.333333333336</v>
      </c>
      <c r="AP29" s="37">
        <v>59100</v>
      </c>
      <c r="AQ29" s="37">
        <v>58775</v>
      </c>
      <c r="AR29" s="37">
        <v>58300</v>
      </c>
      <c r="AS29" s="37">
        <v>57866.666666666664</v>
      </c>
      <c r="AT29" s="37">
        <v>51425</v>
      </c>
      <c r="AU29" s="11"/>
      <c r="AV29" s="37">
        <v>135105</v>
      </c>
      <c r="AW29" s="37">
        <v>134737</v>
      </c>
      <c r="AX29" s="37">
        <v>134751</v>
      </c>
      <c r="AY29" s="37">
        <v>134804</v>
      </c>
      <c r="AZ29" s="37">
        <v>134327</v>
      </c>
      <c r="BA29" s="37">
        <v>134344</v>
      </c>
      <c r="BB29" s="37">
        <v>134180</v>
      </c>
      <c r="BC29" s="37">
        <v>134049</v>
      </c>
      <c r="BD29" s="37">
        <v>134159</v>
      </c>
      <c r="BE29" s="37"/>
      <c r="BF29" s="11"/>
      <c r="BG29" s="40">
        <f t="shared" si="7"/>
        <v>812.76995670034421</v>
      </c>
      <c r="BH29" s="40">
        <f t="shared" si="8"/>
        <v>921.92509852527519</v>
      </c>
      <c r="BI29" s="40">
        <f t="shared" si="9"/>
        <v>666.49225608715335</v>
      </c>
      <c r="BJ29" s="40">
        <f t="shared" si="10"/>
        <v>823.76784813507015</v>
      </c>
      <c r="BK29" s="40">
        <f t="shared" si="11"/>
        <v>1036.853074958869</v>
      </c>
      <c r="BL29" s="40">
        <f t="shared" si="12"/>
        <v>981.57072887512652</v>
      </c>
      <c r="BM29" s="40">
        <f t="shared" si="13"/>
        <v>887.51158145774332</v>
      </c>
      <c r="BN29" s="40">
        <f t="shared" si="14"/>
        <v>977.5245693738857</v>
      </c>
      <c r="BO29" s="40">
        <f t="shared" si="15"/>
        <v>1104.9117092405281</v>
      </c>
      <c r="BP29" s="11"/>
      <c r="BQ29" s="11"/>
      <c r="BR29" s="40">
        <v>32914</v>
      </c>
      <c r="BS29" s="40">
        <v>33886</v>
      </c>
      <c r="BT29" s="40">
        <v>34137</v>
      </c>
      <c r="BU29" s="40">
        <v>35120</v>
      </c>
      <c r="BV29" s="40">
        <v>37000</v>
      </c>
      <c r="BW29" s="40">
        <v>37703</v>
      </c>
      <c r="BX29" s="40">
        <v>38408</v>
      </c>
      <c r="BY29" s="40">
        <v>39160</v>
      </c>
      <c r="BZ29" s="40">
        <v>40257</v>
      </c>
      <c r="CA29" s="40"/>
      <c r="CB29" s="11"/>
      <c r="CC29" s="40">
        <v>5454261</v>
      </c>
      <c r="CD29" s="40">
        <v>5405014</v>
      </c>
      <c r="CE29" s="40">
        <v>5523345</v>
      </c>
      <c r="CF29" s="40">
        <v>5539470</v>
      </c>
      <c r="CG29" s="40">
        <v>5712980</v>
      </c>
      <c r="CH29" s="40">
        <v>5837316</v>
      </c>
      <c r="CI29" s="40">
        <v>5868172</v>
      </c>
      <c r="CJ29" s="40">
        <v>5893153</v>
      </c>
      <c r="CK29" s="40">
        <v>5848265</v>
      </c>
      <c r="CL29"/>
    </row>
    <row r="30" spans="2:90" x14ac:dyDescent="0.25">
      <c r="B30" s="9">
        <f t="shared" si="16"/>
        <v>27</v>
      </c>
      <c r="C30" s="4" t="s">
        <v>32</v>
      </c>
      <c r="D30" s="9" t="s">
        <v>500</v>
      </c>
      <c r="E30" s="5">
        <v>43774277</v>
      </c>
      <c r="F30" s="5">
        <v>61540133</v>
      </c>
      <c r="G30" s="5">
        <v>122292984</v>
      </c>
      <c r="H30" s="5">
        <v>75465555</v>
      </c>
      <c r="I30" s="5">
        <v>81213852</v>
      </c>
      <c r="J30" s="5">
        <v>92131213</v>
      </c>
      <c r="K30" s="5">
        <v>72142093</v>
      </c>
      <c r="L30" s="5">
        <v>234565373</v>
      </c>
      <c r="M30" s="5">
        <v>108374713</v>
      </c>
      <c r="N30" s="5">
        <v>59802452</v>
      </c>
      <c r="O30" s="5">
        <v>79255017</v>
      </c>
      <c r="P30" s="5">
        <v>80639349</v>
      </c>
      <c r="Q30" s="5">
        <v>84998643</v>
      </c>
      <c r="R30" s="5">
        <v>89209024</v>
      </c>
      <c r="S30" s="5">
        <v>93375826</v>
      </c>
      <c r="T30" s="11"/>
      <c r="U30" s="5">
        <v>13469915</v>
      </c>
      <c r="V30" s="5">
        <v>13131075</v>
      </c>
      <c r="W30" s="5">
        <v>80584489</v>
      </c>
      <c r="X30" s="5">
        <v>23996453</v>
      </c>
      <c r="Y30" s="5">
        <v>30841202</v>
      </c>
      <c r="Z30" s="5">
        <v>11052499</v>
      </c>
      <c r="AA30" s="5">
        <v>31392799</v>
      </c>
      <c r="AB30" s="5">
        <v>23098777</v>
      </c>
      <c r="AC30" s="5">
        <v>70250191</v>
      </c>
      <c r="AD30" s="5">
        <v>19904231</v>
      </c>
      <c r="AE30" s="5">
        <v>26988965</v>
      </c>
      <c r="AF30" s="5">
        <v>28724909</v>
      </c>
      <c r="AG30" s="5">
        <v>29969081</v>
      </c>
      <c r="AH30" s="5">
        <v>30941275</v>
      </c>
      <c r="AI30" s="5">
        <v>31830133</v>
      </c>
      <c r="AJ30" s="11"/>
      <c r="AK30" s="37">
        <v>36058.333333333336</v>
      </c>
      <c r="AL30" s="37">
        <v>36508.333333333328</v>
      </c>
      <c r="AM30" s="37">
        <v>36799.999999999993</v>
      </c>
      <c r="AN30" s="37">
        <v>36716.666666666664</v>
      </c>
      <c r="AO30" s="37">
        <v>36250</v>
      </c>
      <c r="AP30" s="37">
        <v>36041.666666666664</v>
      </c>
      <c r="AQ30" s="37">
        <v>35450</v>
      </c>
      <c r="AR30" s="37">
        <v>35183.333333333336</v>
      </c>
      <c r="AS30" s="37">
        <v>35091.666666666664</v>
      </c>
      <c r="AT30" s="37">
        <v>31041.666666666668</v>
      </c>
      <c r="AU30" s="11"/>
      <c r="AV30" s="37">
        <v>107417</v>
      </c>
      <c r="AW30" s="37">
        <v>106967</v>
      </c>
      <c r="AX30" s="37">
        <v>106794</v>
      </c>
      <c r="AY30" s="37">
        <v>106046</v>
      </c>
      <c r="AZ30" s="37">
        <v>105237</v>
      </c>
      <c r="BA30" s="37">
        <v>104411</v>
      </c>
      <c r="BB30" s="37">
        <v>104045</v>
      </c>
      <c r="BC30" s="37">
        <v>103702</v>
      </c>
      <c r="BD30" s="37">
        <v>103126</v>
      </c>
      <c r="BE30" s="37"/>
      <c r="BF30" s="11"/>
      <c r="BG30" s="40">
        <f t="shared" si="7"/>
        <v>407.51721794501799</v>
      </c>
      <c r="BH30" s="40">
        <f t="shared" si="8"/>
        <v>575.31886469658866</v>
      </c>
      <c r="BI30" s="40">
        <f t="shared" si="9"/>
        <v>1145.1297263891229</v>
      </c>
      <c r="BJ30" s="40">
        <f t="shared" si="10"/>
        <v>711.6303773833996</v>
      </c>
      <c r="BK30" s="40">
        <f t="shared" si="11"/>
        <v>771.72336725676325</v>
      </c>
      <c r="BL30" s="40">
        <f t="shared" si="12"/>
        <v>882.3899110247005</v>
      </c>
      <c r="BM30" s="40">
        <f t="shared" si="13"/>
        <v>693.37395357777882</v>
      </c>
      <c r="BN30" s="40">
        <f t="shared" si="14"/>
        <v>2261.9175425739136</v>
      </c>
      <c r="BO30" s="40">
        <f t="shared" si="15"/>
        <v>1050.8961173709831</v>
      </c>
      <c r="BP30" s="11"/>
      <c r="BQ30" s="11"/>
      <c r="BR30" s="40">
        <v>34579</v>
      </c>
      <c r="BS30" s="40">
        <v>35192</v>
      </c>
      <c r="BT30" s="40">
        <v>35287</v>
      </c>
      <c r="BU30" s="40">
        <v>36620</v>
      </c>
      <c r="BV30" s="40">
        <v>38466</v>
      </c>
      <c r="BW30" s="40">
        <v>39366</v>
      </c>
      <c r="BX30" s="40">
        <v>40130</v>
      </c>
      <c r="BY30" s="40">
        <v>42367</v>
      </c>
      <c r="BZ30" s="40">
        <v>43657</v>
      </c>
      <c r="CA30" s="40"/>
      <c r="CB30" s="11"/>
      <c r="CC30" s="40">
        <v>3517388</v>
      </c>
      <c r="CD30" s="40">
        <v>3506094</v>
      </c>
      <c r="CE30" s="40">
        <v>3514676</v>
      </c>
      <c r="CF30" s="40">
        <v>3335057</v>
      </c>
      <c r="CG30" s="40">
        <v>3361576</v>
      </c>
      <c r="CH30" s="40">
        <v>3328608</v>
      </c>
      <c r="CI30" s="40">
        <v>3276135</v>
      </c>
      <c r="CJ30" s="40">
        <v>3319686</v>
      </c>
      <c r="CK30" s="40">
        <v>3323417</v>
      </c>
      <c r="CL30"/>
    </row>
    <row r="31" spans="2:90" x14ac:dyDescent="0.25">
      <c r="B31" s="9">
        <f t="shared" si="16"/>
        <v>28</v>
      </c>
      <c r="C31" s="4" t="s">
        <v>33</v>
      </c>
      <c r="D31" s="9" t="s">
        <v>445</v>
      </c>
      <c r="E31" s="5">
        <v>473207201</v>
      </c>
      <c r="F31" s="5">
        <v>482596321</v>
      </c>
      <c r="G31" s="5">
        <v>556531945</v>
      </c>
      <c r="H31" s="5">
        <v>644679694</v>
      </c>
      <c r="I31" s="5">
        <v>709024590</v>
      </c>
      <c r="J31" s="5">
        <v>769018783</v>
      </c>
      <c r="K31" s="5">
        <v>802368697</v>
      </c>
      <c r="L31" s="5">
        <v>814663006</v>
      </c>
      <c r="M31" s="5">
        <v>13713195180</v>
      </c>
      <c r="N31" s="5">
        <v>914116736</v>
      </c>
      <c r="O31" s="5">
        <v>1138434229</v>
      </c>
      <c r="P31" s="5">
        <v>1288978769</v>
      </c>
      <c r="Q31" s="5">
        <v>1428962218</v>
      </c>
      <c r="R31" s="5">
        <v>1522990748</v>
      </c>
      <c r="S31" s="5">
        <v>1612869596</v>
      </c>
      <c r="T31" s="11"/>
      <c r="U31" s="5">
        <v>144829976</v>
      </c>
      <c r="V31" s="5">
        <v>95945617</v>
      </c>
      <c r="W31" s="5">
        <v>204784374</v>
      </c>
      <c r="X31" s="5">
        <v>209808228</v>
      </c>
      <c r="Y31" s="5">
        <v>178280581</v>
      </c>
      <c r="Z31" s="5">
        <v>119000410</v>
      </c>
      <c r="AA31" s="5">
        <v>257876970</v>
      </c>
      <c r="AB31" s="5">
        <v>185995821</v>
      </c>
      <c r="AC31" s="5">
        <v>200062555</v>
      </c>
      <c r="AD31" s="5">
        <v>165950180</v>
      </c>
      <c r="AE31" s="5">
        <v>212100402</v>
      </c>
      <c r="AF31" s="5">
        <v>222317125</v>
      </c>
      <c r="AG31" s="5">
        <v>229662305</v>
      </c>
      <c r="AH31" s="5">
        <v>238669249</v>
      </c>
      <c r="AI31" s="5">
        <v>246620943</v>
      </c>
      <c r="AJ31" s="11"/>
      <c r="AK31" s="37">
        <v>163258.33333333334</v>
      </c>
      <c r="AL31" s="37">
        <v>162516.66666666666</v>
      </c>
      <c r="AM31" s="37">
        <v>160450</v>
      </c>
      <c r="AN31" s="37">
        <v>165075</v>
      </c>
      <c r="AO31" s="37">
        <v>166533.33333333334</v>
      </c>
      <c r="AP31" s="37">
        <v>164608.33333333334</v>
      </c>
      <c r="AQ31" s="37">
        <v>163333.33333333331</v>
      </c>
      <c r="AR31" s="37">
        <v>164633.33333333334</v>
      </c>
      <c r="AS31" s="37">
        <v>165283.33333333334</v>
      </c>
      <c r="AT31" s="37">
        <v>154708.33333333334</v>
      </c>
      <c r="AU31" s="11"/>
      <c r="AV31" s="37">
        <v>390905</v>
      </c>
      <c r="AW31" s="37">
        <v>389614</v>
      </c>
      <c r="AX31" s="37">
        <v>391195</v>
      </c>
      <c r="AY31" s="37">
        <v>391651</v>
      </c>
      <c r="AZ31" s="37">
        <v>394825</v>
      </c>
      <c r="BA31" s="37">
        <v>396539</v>
      </c>
      <c r="BB31" s="37">
        <v>398129</v>
      </c>
      <c r="BC31" s="37">
        <v>393815</v>
      </c>
      <c r="BD31" s="37">
        <v>392563</v>
      </c>
      <c r="BE31" s="37"/>
      <c r="BF31" s="11"/>
      <c r="BG31" s="40">
        <f t="shared" si="7"/>
        <v>1210.5427175400673</v>
      </c>
      <c r="BH31" s="40">
        <f t="shared" si="8"/>
        <v>1238.6524123876452</v>
      </c>
      <c r="BI31" s="40">
        <f t="shared" si="9"/>
        <v>1422.6458543693043</v>
      </c>
      <c r="BJ31" s="40">
        <f t="shared" si="10"/>
        <v>1646.0565503471203</v>
      </c>
      <c r="BK31" s="40">
        <f t="shared" si="11"/>
        <v>1795.7945672133224</v>
      </c>
      <c r="BL31" s="40">
        <f t="shared" si="12"/>
        <v>1939.3269842310592</v>
      </c>
      <c r="BM31" s="40">
        <f t="shared" si="13"/>
        <v>2015.348535273743</v>
      </c>
      <c r="BN31" s="40">
        <f t="shared" si="14"/>
        <v>2068.6439216383328</v>
      </c>
      <c r="BO31" s="40">
        <f t="shared" si="15"/>
        <v>34932.469896551636</v>
      </c>
      <c r="BP31" s="11"/>
      <c r="BQ31" s="11"/>
      <c r="BR31" s="40">
        <v>36498</v>
      </c>
      <c r="BS31" s="40">
        <v>38432</v>
      </c>
      <c r="BT31" s="40">
        <v>37467</v>
      </c>
      <c r="BU31" s="40">
        <v>40607</v>
      </c>
      <c r="BV31" s="40">
        <v>41754</v>
      </c>
      <c r="BW31" s="40">
        <v>41589</v>
      </c>
      <c r="BX31" s="40">
        <v>42747</v>
      </c>
      <c r="BY31" s="40">
        <v>44138</v>
      </c>
      <c r="BZ31" s="40">
        <v>45219</v>
      </c>
      <c r="CA31" s="40"/>
      <c r="CB31" s="11"/>
      <c r="CC31" s="40">
        <v>28201138</v>
      </c>
      <c r="CD31" s="40">
        <v>28429695</v>
      </c>
      <c r="CE31" s="40">
        <v>28340875</v>
      </c>
      <c r="CF31" s="40">
        <v>23740998</v>
      </c>
      <c r="CG31" s="40">
        <v>23777602</v>
      </c>
      <c r="CH31" s="40">
        <v>24846498</v>
      </c>
      <c r="CI31" s="40">
        <v>25456422</v>
      </c>
      <c r="CJ31" s="40">
        <v>27094016</v>
      </c>
      <c r="CK31" s="40">
        <v>26978191</v>
      </c>
      <c r="CL31"/>
    </row>
    <row r="32" spans="2:90" x14ac:dyDescent="0.25">
      <c r="B32" s="9">
        <f t="shared" si="16"/>
        <v>29</v>
      </c>
      <c r="C32" s="4" t="s">
        <v>34</v>
      </c>
      <c r="D32" s="9" t="s">
        <v>457</v>
      </c>
      <c r="E32" s="5">
        <v>271427474</v>
      </c>
      <c r="F32" s="5">
        <v>303204464</v>
      </c>
      <c r="G32" s="5">
        <v>295572065</v>
      </c>
      <c r="H32" s="5">
        <v>420173324</v>
      </c>
      <c r="I32" s="5">
        <v>401735735</v>
      </c>
      <c r="J32" s="5">
        <v>476634088</v>
      </c>
      <c r="K32" s="5">
        <v>805238193</v>
      </c>
      <c r="L32" s="5">
        <v>417102809</v>
      </c>
      <c r="M32" s="5">
        <v>652342957</v>
      </c>
      <c r="N32" s="5">
        <v>547825553</v>
      </c>
      <c r="O32" s="5">
        <v>688448649</v>
      </c>
      <c r="P32" s="5">
        <v>765641089</v>
      </c>
      <c r="Q32" s="5">
        <v>820634960</v>
      </c>
      <c r="R32" s="5">
        <v>881480092</v>
      </c>
      <c r="S32" s="5">
        <v>941604616</v>
      </c>
      <c r="T32" s="11"/>
      <c r="U32" s="5">
        <v>56377944</v>
      </c>
      <c r="V32" s="5">
        <v>78560062</v>
      </c>
      <c r="W32" s="5">
        <v>72194095</v>
      </c>
      <c r="X32" s="5">
        <v>158203275</v>
      </c>
      <c r="Y32" s="5">
        <v>101912091</v>
      </c>
      <c r="Z32" s="5">
        <v>58017534</v>
      </c>
      <c r="AA32" s="5">
        <v>49762704</v>
      </c>
      <c r="AB32" s="5">
        <v>46328752</v>
      </c>
      <c r="AC32" s="5">
        <v>76277779</v>
      </c>
      <c r="AD32" s="5">
        <v>110481854</v>
      </c>
      <c r="AE32" s="5">
        <v>150231556</v>
      </c>
      <c r="AF32" s="5">
        <v>165457073</v>
      </c>
      <c r="AG32" s="5">
        <v>173886221</v>
      </c>
      <c r="AH32" s="5">
        <v>181519131</v>
      </c>
      <c r="AI32" s="5">
        <v>188738455</v>
      </c>
      <c r="AJ32" s="11"/>
      <c r="AK32" s="37">
        <v>81083.333333333328</v>
      </c>
      <c r="AL32" s="37">
        <v>82599.999999999985</v>
      </c>
      <c r="AM32" s="37">
        <v>84216.666666666672</v>
      </c>
      <c r="AN32" s="37">
        <v>85849.999999999985</v>
      </c>
      <c r="AO32" s="37">
        <v>88425</v>
      </c>
      <c r="AP32" s="37">
        <v>90766.666666666642</v>
      </c>
      <c r="AQ32" s="37">
        <v>92741.666666666672</v>
      </c>
      <c r="AR32" s="37">
        <v>94891.666666666672</v>
      </c>
      <c r="AS32" s="37">
        <v>95958.333333333328</v>
      </c>
      <c r="AT32" s="37">
        <v>91975</v>
      </c>
      <c r="AU32" s="11"/>
      <c r="AV32" s="37">
        <v>203490</v>
      </c>
      <c r="AW32" s="37">
        <v>204863</v>
      </c>
      <c r="AX32" s="37">
        <v>206073</v>
      </c>
      <c r="AY32" s="37">
        <v>208154</v>
      </c>
      <c r="AZ32" s="37">
        <v>211836</v>
      </c>
      <c r="BA32" s="37">
        <v>216417</v>
      </c>
      <c r="BB32" s="37">
        <v>221410</v>
      </c>
      <c r="BC32" s="37">
        <v>225197</v>
      </c>
      <c r="BD32" s="37">
        <v>229247</v>
      </c>
      <c r="BE32" s="37"/>
      <c r="BF32" s="11"/>
      <c r="BG32" s="40">
        <f t="shared" si="7"/>
        <v>1333.8614870509607</v>
      </c>
      <c r="BH32" s="40">
        <f t="shared" si="8"/>
        <v>1480.0352625901212</v>
      </c>
      <c r="BI32" s="40">
        <f t="shared" si="9"/>
        <v>1434.3075754708284</v>
      </c>
      <c r="BJ32" s="40">
        <f t="shared" si="10"/>
        <v>2018.5695398599114</v>
      </c>
      <c r="BK32" s="40">
        <f t="shared" si="11"/>
        <v>1896.4469448063596</v>
      </c>
      <c r="BL32" s="40">
        <f t="shared" si="12"/>
        <v>2202.3874649403697</v>
      </c>
      <c r="BM32" s="40">
        <f t="shared" si="13"/>
        <v>3636.864608644596</v>
      </c>
      <c r="BN32" s="40">
        <f t="shared" si="14"/>
        <v>1852.1685857271634</v>
      </c>
      <c r="BO32" s="40">
        <f t="shared" si="15"/>
        <v>2845.5899401082675</v>
      </c>
      <c r="BP32" s="11"/>
      <c r="BQ32" s="11"/>
      <c r="BR32" s="40">
        <v>38418</v>
      </c>
      <c r="BS32" s="40">
        <v>40558</v>
      </c>
      <c r="BT32" s="40">
        <v>40411</v>
      </c>
      <c r="BU32" s="40">
        <v>42153</v>
      </c>
      <c r="BV32" s="40">
        <v>43939</v>
      </c>
      <c r="BW32" s="40">
        <v>44926</v>
      </c>
      <c r="BX32" s="40">
        <v>46452</v>
      </c>
      <c r="BY32" s="40">
        <v>49464</v>
      </c>
      <c r="BZ32" s="40">
        <v>50915</v>
      </c>
      <c r="CA32" s="40"/>
      <c r="CB32" s="11"/>
      <c r="CC32" s="40">
        <v>9582436</v>
      </c>
      <c r="CD32" s="40">
        <v>9606382</v>
      </c>
      <c r="CE32" s="40">
        <v>9699616</v>
      </c>
      <c r="CF32" s="40">
        <v>9749675</v>
      </c>
      <c r="CG32" s="40">
        <v>10065561</v>
      </c>
      <c r="CH32" s="40">
        <v>10886761</v>
      </c>
      <c r="CI32" s="40">
        <v>12012323</v>
      </c>
      <c r="CJ32" s="40">
        <v>13190934</v>
      </c>
      <c r="CK32" s="40">
        <v>13808458</v>
      </c>
      <c r="CL32"/>
    </row>
    <row r="33" spans="2:90" x14ac:dyDescent="0.25">
      <c r="B33" s="9">
        <f t="shared" si="16"/>
        <v>30</v>
      </c>
      <c r="C33" s="4" t="s">
        <v>35</v>
      </c>
      <c r="D33" s="9" t="s">
        <v>460</v>
      </c>
      <c r="E33" s="5">
        <v>222479023</v>
      </c>
      <c r="F33" s="5">
        <v>295299170</v>
      </c>
      <c r="G33" s="5">
        <v>321931220</v>
      </c>
      <c r="H33" s="5">
        <v>428920884</v>
      </c>
      <c r="I33" s="5">
        <v>479694680</v>
      </c>
      <c r="J33" s="5">
        <v>650611000</v>
      </c>
      <c r="K33" s="5">
        <v>565890951</v>
      </c>
      <c r="L33" s="5">
        <v>689601630</v>
      </c>
      <c r="M33" s="5">
        <v>753829454</v>
      </c>
      <c r="N33" s="5">
        <v>526304922</v>
      </c>
      <c r="O33" s="5">
        <v>666593336</v>
      </c>
      <c r="P33" s="5">
        <v>772994861</v>
      </c>
      <c r="Q33" s="5">
        <v>839732227</v>
      </c>
      <c r="R33" s="5">
        <v>902241857</v>
      </c>
      <c r="S33" s="5">
        <v>972276504</v>
      </c>
      <c r="T33" s="11"/>
      <c r="U33" s="5">
        <v>14701433</v>
      </c>
      <c r="V33" s="5">
        <v>91240396</v>
      </c>
      <c r="W33" s="5">
        <v>62880750</v>
      </c>
      <c r="X33" s="5">
        <v>51516667</v>
      </c>
      <c r="Y33" s="5">
        <v>45130277</v>
      </c>
      <c r="Z33" s="5">
        <v>99730706</v>
      </c>
      <c r="AA33" s="5">
        <v>72386121</v>
      </c>
      <c r="AB33" s="5">
        <v>98809993</v>
      </c>
      <c r="AC33" s="5">
        <v>186221721</v>
      </c>
      <c r="AD33" s="5">
        <v>75651217</v>
      </c>
      <c r="AE33" s="5">
        <v>124232774</v>
      </c>
      <c r="AF33" s="5">
        <v>136502784</v>
      </c>
      <c r="AG33" s="5">
        <v>144880413</v>
      </c>
      <c r="AH33" s="5">
        <v>152963584</v>
      </c>
      <c r="AI33" s="5">
        <v>160845255</v>
      </c>
      <c r="AJ33" s="11"/>
      <c r="AK33" s="37">
        <v>61216.666666666664</v>
      </c>
      <c r="AL33" s="37">
        <v>62141.666666666664</v>
      </c>
      <c r="AM33" s="37">
        <v>65216.666666666664</v>
      </c>
      <c r="AN33" s="37">
        <v>69208.333333333328</v>
      </c>
      <c r="AO33" s="37">
        <v>74024.999999999985</v>
      </c>
      <c r="AP33" s="37">
        <v>78483.333333333343</v>
      </c>
      <c r="AQ33" s="37">
        <v>81558.333333333328</v>
      </c>
      <c r="AR33" s="37">
        <v>84624.999999999985</v>
      </c>
      <c r="AS33" s="37">
        <v>86608.333333333328</v>
      </c>
      <c r="AT33" s="37">
        <v>80683.333333333328</v>
      </c>
      <c r="AU33" s="11"/>
      <c r="AV33" s="37">
        <v>159660</v>
      </c>
      <c r="AW33" s="37">
        <v>161359</v>
      </c>
      <c r="AX33" s="37">
        <v>165299</v>
      </c>
      <c r="AY33" s="37">
        <v>169512</v>
      </c>
      <c r="AZ33" s="37">
        <v>174246</v>
      </c>
      <c r="BA33" s="37">
        <v>180666</v>
      </c>
      <c r="BB33" s="37">
        <v>186744</v>
      </c>
      <c r="BC33" s="37">
        <v>191905</v>
      </c>
      <c r="BD33" s="37">
        <v>197692</v>
      </c>
      <c r="BE33" s="37"/>
      <c r="BF33" s="11"/>
      <c r="BG33" s="40">
        <f t="shared" si="7"/>
        <v>1393.4549855943881</v>
      </c>
      <c r="BH33" s="40">
        <f t="shared" si="8"/>
        <v>1830.0756078061961</v>
      </c>
      <c r="BI33" s="40">
        <f t="shared" si="9"/>
        <v>1947.5690718032172</v>
      </c>
      <c r="BJ33" s="40">
        <f t="shared" si="10"/>
        <v>2530.3275520317147</v>
      </c>
      <c r="BK33" s="40">
        <f t="shared" si="11"/>
        <v>2752.9738415802944</v>
      </c>
      <c r="BL33" s="40">
        <f t="shared" si="12"/>
        <v>3601.1811851704251</v>
      </c>
      <c r="BM33" s="40">
        <f t="shared" si="13"/>
        <v>3030.3032547230432</v>
      </c>
      <c r="BN33" s="40">
        <f t="shared" si="14"/>
        <v>3593.4531669315547</v>
      </c>
      <c r="BO33" s="40">
        <f t="shared" si="15"/>
        <v>3813.1510329198954</v>
      </c>
      <c r="BP33" s="11"/>
      <c r="BQ33" s="11"/>
      <c r="BR33" s="40">
        <v>36765</v>
      </c>
      <c r="BS33" s="40">
        <v>39383</v>
      </c>
      <c r="BT33" s="40">
        <v>41171</v>
      </c>
      <c r="BU33" s="40">
        <v>43320</v>
      </c>
      <c r="BV33" s="40">
        <v>47491</v>
      </c>
      <c r="BW33" s="40">
        <v>49737</v>
      </c>
      <c r="BX33" s="40">
        <v>52547</v>
      </c>
      <c r="BY33" s="40">
        <v>55612</v>
      </c>
      <c r="BZ33" s="40">
        <v>56447</v>
      </c>
      <c r="CA33" s="40"/>
      <c r="CB33" s="11"/>
      <c r="CC33" s="40">
        <v>5213100</v>
      </c>
      <c r="CD33" s="40">
        <v>5407947</v>
      </c>
      <c r="CE33" s="40">
        <v>5741809</v>
      </c>
      <c r="CF33" s="40">
        <v>6265110</v>
      </c>
      <c r="CG33" s="40">
        <v>6839119</v>
      </c>
      <c r="CH33" s="40">
        <v>7414436</v>
      </c>
      <c r="CI33" s="40">
        <v>8102884</v>
      </c>
      <c r="CJ33" s="40">
        <v>8482294</v>
      </c>
      <c r="CK33" s="40">
        <v>8670438</v>
      </c>
      <c r="CL33"/>
    </row>
    <row r="34" spans="2:90" x14ac:dyDescent="0.25">
      <c r="B34" s="9">
        <f t="shared" si="16"/>
        <v>31</v>
      </c>
      <c r="C34" s="4" t="s">
        <v>37</v>
      </c>
      <c r="D34" s="9" t="s">
        <v>507</v>
      </c>
      <c r="E34" s="5">
        <v>164939575</v>
      </c>
      <c r="F34" s="5">
        <v>156476832</v>
      </c>
      <c r="G34" s="5">
        <v>238840138</v>
      </c>
      <c r="H34" s="5">
        <v>186788763</v>
      </c>
      <c r="I34" s="5">
        <v>253021010</v>
      </c>
      <c r="J34" s="5">
        <v>265485764</v>
      </c>
      <c r="K34" s="5">
        <v>277571780</v>
      </c>
      <c r="L34" s="5">
        <v>209219053</v>
      </c>
      <c r="M34" s="5">
        <v>654034482</v>
      </c>
      <c r="N34" s="5">
        <v>260305098</v>
      </c>
      <c r="O34" s="5">
        <v>322521270</v>
      </c>
      <c r="P34" s="5">
        <v>385753002</v>
      </c>
      <c r="Q34" s="5">
        <v>420220248</v>
      </c>
      <c r="R34" s="5">
        <v>450632940</v>
      </c>
      <c r="S34" s="5">
        <v>478637341</v>
      </c>
      <c r="T34" s="11"/>
      <c r="U34" s="5">
        <v>36457115</v>
      </c>
      <c r="V34" s="5">
        <v>41696336</v>
      </c>
      <c r="W34" s="5">
        <v>80755259</v>
      </c>
      <c r="X34" s="5">
        <v>33279003</v>
      </c>
      <c r="Y34" s="5">
        <v>88710575</v>
      </c>
      <c r="Z34" s="5">
        <v>113193200</v>
      </c>
      <c r="AA34" s="5">
        <v>123787804</v>
      </c>
      <c r="AB34" s="5">
        <v>69426489</v>
      </c>
      <c r="AC34" s="5">
        <v>473558155</v>
      </c>
      <c r="AD34" s="5">
        <v>154432779</v>
      </c>
      <c r="AE34" s="5">
        <v>81697458</v>
      </c>
      <c r="AF34" s="5">
        <v>93906507</v>
      </c>
      <c r="AG34" s="5">
        <v>99636235</v>
      </c>
      <c r="AH34" s="5">
        <v>105734834</v>
      </c>
      <c r="AI34" s="5">
        <v>111175449</v>
      </c>
      <c r="AJ34" s="11"/>
      <c r="AK34" s="37">
        <v>78616.666666666672</v>
      </c>
      <c r="AL34" s="37">
        <v>80866.666666666672</v>
      </c>
      <c r="AM34" s="37">
        <v>81900.000000000015</v>
      </c>
      <c r="AN34" s="37">
        <v>82275</v>
      </c>
      <c r="AO34" s="37">
        <v>84308.333333333328</v>
      </c>
      <c r="AP34" s="37">
        <v>84691.666666666672</v>
      </c>
      <c r="AQ34" s="37">
        <v>85050</v>
      </c>
      <c r="AR34" s="37">
        <v>85408.333333333343</v>
      </c>
      <c r="AS34" s="37">
        <v>85591.666666666672</v>
      </c>
      <c r="AT34" s="37">
        <v>82825</v>
      </c>
      <c r="AU34" s="11"/>
      <c r="AV34" s="37">
        <v>169017</v>
      </c>
      <c r="AW34" s="37">
        <v>170942</v>
      </c>
      <c r="AX34" s="37">
        <v>173367</v>
      </c>
      <c r="AY34" s="37">
        <v>174952</v>
      </c>
      <c r="AZ34" s="37">
        <v>176357</v>
      </c>
      <c r="BA34" s="37">
        <v>177759</v>
      </c>
      <c r="BB34" s="37">
        <v>179365</v>
      </c>
      <c r="BC34" s="37">
        <v>180203</v>
      </c>
      <c r="BD34" s="37">
        <v>181667</v>
      </c>
      <c r="BE34" s="37"/>
      <c r="BF34" s="11"/>
      <c r="BG34" s="40">
        <f t="shared" si="7"/>
        <v>975.87565156167727</v>
      </c>
      <c r="BH34" s="40">
        <f t="shared" si="8"/>
        <v>915.37967263750272</v>
      </c>
      <c r="BI34" s="40">
        <f t="shared" si="9"/>
        <v>1377.6562898360125</v>
      </c>
      <c r="BJ34" s="40">
        <f t="shared" si="10"/>
        <v>1067.6572031185697</v>
      </c>
      <c r="BK34" s="40">
        <f t="shared" si="11"/>
        <v>1434.7091978203302</v>
      </c>
      <c r="BL34" s="40">
        <f t="shared" si="12"/>
        <v>1493.5151750403636</v>
      </c>
      <c r="BM34" s="40">
        <f t="shared" si="13"/>
        <v>1547.5247679313131</v>
      </c>
      <c r="BN34" s="40">
        <f t="shared" si="14"/>
        <v>1161.0187011315018</v>
      </c>
      <c r="BO34" s="40">
        <f t="shared" si="15"/>
        <v>3600.1832033335718</v>
      </c>
      <c r="BP34" s="11"/>
      <c r="BQ34" s="11"/>
      <c r="BR34" s="40">
        <v>41089</v>
      </c>
      <c r="BS34" s="40">
        <v>44294</v>
      </c>
      <c r="BT34" s="40">
        <v>44137</v>
      </c>
      <c r="BU34" s="40">
        <v>46621</v>
      </c>
      <c r="BV34" s="40">
        <v>48098</v>
      </c>
      <c r="BW34" s="40">
        <v>47992</v>
      </c>
      <c r="BX34" s="40">
        <v>50482</v>
      </c>
      <c r="BY34" s="40">
        <v>52502</v>
      </c>
      <c r="BZ34" s="40">
        <v>53960</v>
      </c>
      <c r="CA34" s="40"/>
      <c r="CB34" s="11"/>
      <c r="CC34" s="40">
        <v>8731149</v>
      </c>
      <c r="CD34" s="40">
        <v>8803776</v>
      </c>
      <c r="CE34" s="40">
        <v>8995852</v>
      </c>
      <c r="CF34" s="40">
        <v>9501080</v>
      </c>
      <c r="CG34" s="40">
        <v>10074576</v>
      </c>
      <c r="CH34" s="40">
        <v>9465662</v>
      </c>
      <c r="CI34" s="40">
        <v>9612347</v>
      </c>
      <c r="CJ34" s="40">
        <v>9812265</v>
      </c>
      <c r="CK34" s="40">
        <v>10075817</v>
      </c>
      <c r="CL34"/>
    </row>
    <row r="35" spans="2:90" x14ac:dyDescent="0.25">
      <c r="B35" s="9">
        <f t="shared" si="16"/>
        <v>32</v>
      </c>
      <c r="C35" s="4" t="s">
        <v>38</v>
      </c>
      <c r="D35" s="9" t="s">
        <v>494</v>
      </c>
      <c r="E35" s="5">
        <v>420923135</v>
      </c>
      <c r="F35" s="5">
        <v>297842269</v>
      </c>
      <c r="G35" s="5">
        <v>171620171</v>
      </c>
      <c r="H35" s="5">
        <v>263833856</v>
      </c>
      <c r="I35" s="5">
        <v>449073422</v>
      </c>
      <c r="J35" s="5">
        <v>684910175</v>
      </c>
      <c r="K35" s="5">
        <v>390354842</v>
      </c>
      <c r="L35" s="5">
        <v>267079471</v>
      </c>
      <c r="M35" s="5">
        <v>323153628</v>
      </c>
      <c r="N35" s="5">
        <v>278045844</v>
      </c>
      <c r="O35" s="5">
        <v>322604993</v>
      </c>
      <c r="P35" s="5">
        <v>364251257</v>
      </c>
      <c r="Q35" s="5">
        <v>438558984</v>
      </c>
      <c r="R35" s="5">
        <v>467815904</v>
      </c>
      <c r="S35" s="5">
        <v>492985756</v>
      </c>
      <c r="T35" s="11"/>
      <c r="U35" s="5">
        <v>197335824</v>
      </c>
      <c r="V35" s="5">
        <v>80946924</v>
      </c>
      <c r="W35" s="5">
        <v>64102569</v>
      </c>
      <c r="X35" s="5">
        <v>42793875</v>
      </c>
      <c r="Y35" s="5">
        <v>219221484</v>
      </c>
      <c r="Z35" s="5">
        <v>424386215</v>
      </c>
      <c r="AA35" s="5">
        <v>141181367</v>
      </c>
      <c r="AB35" s="5">
        <v>28653819</v>
      </c>
      <c r="AC35" s="5">
        <v>75502365</v>
      </c>
      <c r="AD35" s="5">
        <v>85269274</v>
      </c>
      <c r="AE35" s="5">
        <v>93969853</v>
      </c>
      <c r="AF35" s="5">
        <v>107349048</v>
      </c>
      <c r="AG35" s="5">
        <v>128205197</v>
      </c>
      <c r="AH35" s="5">
        <v>133612840</v>
      </c>
      <c r="AI35" s="5">
        <v>138292836</v>
      </c>
      <c r="AJ35" s="11"/>
      <c r="AK35" s="37">
        <v>107741.66666666667</v>
      </c>
      <c r="AL35" s="37">
        <v>106908.33333333331</v>
      </c>
      <c r="AM35" s="37">
        <v>105533.33333333331</v>
      </c>
      <c r="AN35" s="37">
        <v>103949.99999999999</v>
      </c>
      <c r="AO35" s="37">
        <v>102775.00000000001</v>
      </c>
      <c r="AP35" s="37">
        <v>103191.66666666667</v>
      </c>
      <c r="AQ35" s="37">
        <v>103466.66666666669</v>
      </c>
      <c r="AR35" s="37">
        <v>104008.33333333336</v>
      </c>
      <c r="AS35" s="37">
        <v>103366.66666666667</v>
      </c>
      <c r="AT35" s="37">
        <v>96425</v>
      </c>
      <c r="AU35" s="11"/>
      <c r="AV35" s="37">
        <v>250238</v>
      </c>
      <c r="AW35" s="37">
        <v>248945</v>
      </c>
      <c r="AX35" s="37">
        <v>248017</v>
      </c>
      <c r="AY35" s="37">
        <v>247075</v>
      </c>
      <c r="AZ35" s="37">
        <v>245283</v>
      </c>
      <c r="BA35" s="37">
        <v>243322</v>
      </c>
      <c r="BB35" s="37">
        <v>241709</v>
      </c>
      <c r="BC35" s="37">
        <v>240366</v>
      </c>
      <c r="BD35" s="37">
        <v>238691</v>
      </c>
      <c r="BE35" s="37"/>
      <c r="BF35" s="11"/>
      <c r="BG35" s="40">
        <f t="shared" si="7"/>
        <v>1682.0911891878932</v>
      </c>
      <c r="BH35" s="40">
        <f t="shared" si="8"/>
        <v>1196.4179597903151</v>
      </c>
      <c r="BI35" s="40">
        <f t="shared" si="9"/>
        <v>691.96938516311377</v>
      </c>
      <c r="BJ35" s="40">
        <f t="shared" si="10"/>
        <v>1067.8290235758373</v>
      </c>
      <c r="BK35" s="40">
        <f t="shared" si="11"/>
        <v>1830.837938218303</v>
      </c>
      <c r="BL35" s="40">
        <f t="shared" si="12"/>
        <v>2814.8304510073071</v>
      </c>
      <c r="BM35" s="40">
        <f t="shared" si="13"/>
        <v>1614.9785154876317</v>
      </c>
      <c r="BN35" s="40">
        <f t="shared" si="14"/>
        <v>1111.1366457818494</v>
      </c>
      <c r="BO35" s="40">
        <f t="shared" si="15"/>
        <v>1353.857615075558</v>
      </c>
      <c r="BP35" s="11"/>
      <c r="BQ35" s="11"/>
      <c r="BR35" s="40">
        <v>36703</v>
      </c>
      <c r="BS35" s="40">
        <v>37999</v>
      </c>
      <c r="BT35" s="40">
        <v>38245</v>
      </c>
      <c r="BU35" s="40">
        <v>39032</v>
      </c>
      <c r="BV35" s="40">
        <v>40266</v>
      </c>
      <c r="BW35" s="40">
        <v>40968</v>
      </c>
      <c r="BX35" s="40">
        <v>43300</v>
      </c>
      <c r="BY35" s="40">
        <v>44427</v>
      </c>
      <c r="BZ35" s="40">
        <v>46484</v>
      </c>
      <c r="CA35" s="40"/>
      <c r="CB35" s="11"/>
      <c r="CC35" s="40">
        <v>10327597</v>
      </c>
      <c r="CD35" s="40">
        <v>10463107</v>
      </c>
      <c r="CE35" s="40">
        <v>10456663</v>
      </c>
      <c r="CF35" s="40">
        <v>10310402</v>
      </c>
      <c r="CG35" s="40">
        <v>10331695</v>
      </c>
      <c r="CH35" s="40">
        <v>10102542</v>
      </c>
      <c r="CI35" s="40">
        <v>10077193</v>
      </c>
      <c r="CJ35" s="40">
        <v>10249212</v>
      </c>
      <c r="CK35" s="40">
        <v>10651536</v>
      </c>
      <c r="CL35"/>
    </row>
    <row r="36" spans="2:90" x14ac:dyDescent="0.25">
      <c r="B36" s="9">
        <f t="shared" si="16"/>
        <v>33</v>
      </c>
      <c r="C36" s="4" t="s">
        <v>39</v>
      </c>
      <c r="D36" s="9" t="s">
        <v>459</v>
      </c>
      <c r="E36" s="5">
        <v>1226894070</v>
      </c>
      <c r="F36" s="5">
        <v>1050846369</v>
      </c>
      <c r="G36" s="5">
        <v>1147683400</v>
      </c>
      <c r="H36" s="5">
        <v>1464450275</v>
      </c>
      <c r="I36" s="5">
        <v>1595933007</v>
      </c>
      <c r="J36" s="5">
        <v>2138404548</v>
      </c>
      <c r="K36" s="5">
        <v>2414949138</v>
      </c>
      <c r="L36" s="5">
        <v>2456829604</v>
      </c>
      <c r="M36" s="5">
        <v>3073805071</v>
      </c>
      <c r="N36" s="5">
        <v>2784740407</v>
      </c>
      <c r="O36" s="5">
        <v>2710351727</v>
      </c>
      <c r="P36" s="5">
        <v>2962462149</v>
      </c>
      <c r="Q36" s="5">
        <v>3201718751</v>
      </c>
      <c r="R36" s="5">
        <v>3443199036</v>
      </c>
      <c r="S36" s="5">
        <v>3660076007</v>
      </c>
      <c r="T36" s="11"/>
      <c r="U36" s="5">
        <v>187618330</v>
      </c>
      <c r="V36" s="5">
        <v>183741916</v>
      </c>
      <c r="W36" s="5">
        <v>195704173</v>
      </c>
      <c r="X36" s="5">
        <v>302235875</v>
      </c>
      <c r="Y36" s="5">
        <v>359304734</v>
      </c>
      <c r="Z36" s="5">
        <v>497226938</v>
      </c>
      <c r="AA36" s="5">
        <v>694664422</v>
      </c>
      <c r="AB36" s="5">
        <v>382097898</v>
      </c>
      <c r="AC36" s="5">
        <v>286525646</v>
      </c>
      <c r="AD36" s="5">
        <v>293090672</v>
      </c>
      <c r="AE36" s="5">
        <v>441184133</v>
      </c>
      <c r="AF36" s="5">
        <v>484790799</v>
      </c>
      <c r="AG36" s="5">
        <v>512283155</v>
      </c>
      <c r="AH36" s="5">
        <v>537244219</v>
      </c>
      <c r="AI36" s="5">
        <v>558730698</v>
      </c>
      <c r="AJ36" s="11"/>
      <c r="AK36" s="37">
        <v>498525</v>
      </c>
      <c r="AL36" s="37">
        <v>506883.33333333331</v>
      </c>
      <c r="AM36" s="37">
        <v>512408.33333333343</v>
      </c>
      <c r="AN36" s="37">
        <v>516200</v>
      </c>
      <c r="AO36" s="37">
        <v>521941.66666666651</v>
      </c>
      <c r="AP36" s="37">
        <v>526533.33333333337</v>
      </c>
      <c r="AQ36" s="37">
        <v>531641.66666666663</v>
      </c>
      <c r="AR36" s="37">
        <v>539200</v>
      </c>
      <c r="AS36" s="37">
        <v>546033.33333333337</v>
      </c>
      <c r="AT36" s="37">
        <v>526791.66666666663</v>
      </c>
      <c r="AU36" s="11"/>
      <c r="AV36" s="37">
        <v>1064030</v>
      </c>
      <c r="AW36" s="37">
        <v>1067563</v>
      </c>
      <c r="AX36" s="37">
        <v>1072882</v>
      </c>
      <c r="AY36" s="37">
        <v>1076087</v>
      </c>
      <c r="AZ36" s="37">
        <v>1079752</v>
      </c>
      <c r="BA36" s="37">
        <v>1082877</v>
      </c>
      <c r="BB36" s="37">
        <v>1085615</v>
      </c>
      <c r="BC36" s="37">
        <v>1087967</v>
      </c>
      <c r="BD36" s="37">
        <v>1090435</v>
      </c>
      <c r="BE36" s="37"/>
      <c r="BF36" s="11"/>
      <c r="BG36" s="40">
        <f t="shared" si="7"/>
        <v>1153.0634192644943</v>
      </c>
      <c r="BH36" s="40">
        <f t="shared" si="8"/>
        <v>984.34131662487368</v>
      </c>
      <c r="BI36" s="40">
        <f t="shared" si="9"/>
        <v>1069.720062411337</v>
      </c>
      <c r="BJ36" s="40">
        <f t="shared" si="10"/>
        <v>1360.9032308725966</v>
      </c>
      <c r="BK36" s="40">
        <f t="shared" si="11"/>
        <v>1478.0551524794582</v>
      </c>
      <c r="BL36" s="40">
        <f t="shared" si="12"/>
        <v>1974.7437132749149</v>
      </c>
      <c r="BM36" s="40">
        <f t="shared" si="13"/>
        <v>2224.4986832348486</v>
      </c>
      <c r="BN36" s="40">
        <f t="shared" si="14"/>
        <v>2258.1839375642826</v>
      </c>
      <c r="BO36" s="40">
        <f t="shared" si="15"/>
        <v>2818.8796865471118</v>
      </c>
      <c r="BP36" s="11"/>
      <c r="BQ36" s="11"/>
      <c r="BR36" s="40">
        <v>40837</v>
      </c>
      <c r="BS36" s="40">
        <v>42793</v>
      </c>
      <c r="BT36" s="40">
        <v>42461</v>
      </c>
      <c r="BU36" s="40">
        <v>44169</v>
      </c>
      <c r="BV36" s="40">
        <v>46245</v>
      </c>
      <c r="BW36" s="40">
        <v>46948</v>
      </c>
      <c r="BX36" s="40">
        <v>49321</v>
      </c>
      <c r="BY36" s="40">
        <v>51723</v>
      </c>
      <c r="BZ36" s="40">
        <v>53374</v>
      </c>
      <c r="CA36" s="40"/>
      <c r="CB36" s="11"/>
      <c r="CC36" s="40">
        <v>51303180</v>
      </c>
      <c r="CD36" s="40">
        <v>52031313</v>
      </c>
      <c r="CE36" s="40">
        <v>51827790</v>
      </c>
      <c r="CF36" s="40">
        <v>51777280</v>
      </c>
      <c r="CG36" s="40">
        <v>52599538</v>
      </c>
      <c r="CH36" s="40">
        <v>52860279</v>
      </c>
      <c r="CI36" s="40">
        <v>53732552</v>
      </c>
      <c r="CJ36" s="40">
        <v>54961671</v>
      </c>
      <c r="CK36" s="40">
        <v>55427936</v>
      </c>
      <c r="CL36"/>
    </row>
    <row r="37" spans="2:90" x14ac:dyDescent="0.25">
      <c r="B37" s="9">
        <f t="shared" si="16"/>
        <v>34</v>
      </c>
      <c r="C37" s="4" t="s">
        <v>40</v>
      </c>
      <c r="D37" s="9" t="s">
        <v>508</v>
      </c>
      <c r="E37" s="5">
        <v>304050865</v>
      </c>
      <c r="F37" s="5">
        <v>275156488</v>
      </c>
      <c r="G37" s="5">
        <v>378713592</v>
      </c>
      <c r="H37" s="5">
        <v>507495404</v>
      </c>
      <c r="I37" s="5">
        <v>401389529</v>
      </c>
      <c r="J37" s="5">
        <v>393637375</v>
      </c>
      <c r="K37" s="5">
        <v>299737201</v>
      </c>
      <c r="L37" s="5">
        <v>264649094</v>
      </c>
      <c r="M37" s="5">
        <v>259718187</v>
      </c>
      <c r="N37" s="5">
        <v>319318066</v>
      </c>
      <c r="O37" s="5">
        <v>436186482</v>
      </c>
      <c r="P37" s="5">
        <v>511326398</v>
      </c>
      <c r="Q37" s="5">
        <v>557363419</v>
      </c>
      <c r="R37" s="5">
        <v>603997043</v>
      </c>
      <c r="S37" s="5">
        <v>647605248</v>
      </c>
      <c r="T37" s="11"/>
      <c r="U37" s="5">
        <v>62558729</v>
      </c>
      <c r="V37" s="5">
        <v>46955071</v>
      </c>
      <c r="W37" s="5">
        <v>78988296</v>
      </c>
      <c r="X37" s="5">
        <v>152642006</v>
      </c>
      <c r="Y37" s="5">
        <v>135060094</v>
      </c>
      <c r="Z37" s="5">
        <v>107336356</v>
      </c>
      <c r="AA37" s="5">
        <v>116524750</v>
      </c>
      <c r="AB37" s="5">
        <v>65626338</v>
      </c>
      <c r="AC37" s="5">
        <v>107966024</v>
      </c>
      <c r="AD37" s="5">
        <v>167140104</v>
      </c>
      <c r="AE37" s="5">
        <v>72020074</v>
      </c>
      <c r="AF37" s="5">
        <v>77490831</v>
      </c>
      <c r="AG37" s="5">
        <v>82307236</v>
      </c>
      <c r="AH37" s="5">
        <v>87164166</v>
      </c>
      <c r="AI37" s="5">
        <v>91541917</v>
      </c>
      <c r="AJ37" s="11"/>
      <c r="AK37" s="37">
        <v>66850.000000000015</v>
      </c>
      <c r="AL37" s="37">
        <v>69608.333333333343</v>
      </c>
      <c r="AM37" s="37">
        <v>71958.333333333328</v>
      </c>
      <c r="AN37" s="37">
        <v>73449.999999999985</v>
      </c>
      <c r="AO37" s="37">
        <v>74808.333333333328</v>
      </c>
      <c r="AP37" s="37">
        <v>74350</v>
      </c>
      <c r="AQ37" s="37">
        <v>73325</v>
      </c>
      <c r="AR37" s="37">
        <v>72483.333333333328</v>
      </c>
      <c r="AS37" s="37">
        <v>72900</v>
      </c>
      <c r="AT37" s="37">
        <v>69666.666666666672</v>
      </c>
      <c r="AU37" s="11"/>
      <c r="AV37" s="37">
        <v>112865</v>
      </c>
      <c r="AW37" s="37">
        <v>115679</v>
      </c>
      <c r="AX37" s="37">
        <v>119240</v>
      </c>
      <c r="AY37" s="37">
        <v>122155</v>
      </c>
      <c r="AZ37" s="37">
        <v>125325</v>
      </c>
      <c r="BA37" s="37">
        <v>127233</v>
      </c>
      <c r="BB37" s="37">
        <v>128115</v>
      </c>
      <c r="BC37" s="37">
        <v>128279</v>
      </c>
      <c r="BD37" s="37">
        <v>128949</v>
      </c>
      <c r="BE37" s="37"/>
      <c r="BF37" s="11"/>
      <c r="BG37" s="40">
        <f t="shared" si="7"/>
        <v>2693.9340362379835</v>
      </c>
      <c r="BH37" s="40">
        <f t="shared" si="8"/>
        <v>2378.6209078570873</v>
      </c>
      <c r="BI37" s="40">
        <f t="shared" si="9"/>
        <v>3176.0616571620262</v>
      </c>
      <c r="BJ37" s="40">
        <f t="shared" si="10"/>
        <v>4154.5201096966966</v>
      </c>
      <c r="BK37" s="40">
        <f t="shared" si="11"/>
        <v>3202.788980650309</v>
      </c>
      <c r="BL37" s="40">
        <f t="shared" si="12"/>
        <v>3093.8308064731632</v>
      </c>
      <c r="BM37" s="40">
        <f t="shared" si="13"/>
        <v>2339.5949030168208</v>
      </c>
      <c r="BN37" s="40">
        <f t="shared" si="14"/>
        <v>2063.0741898518072</v>
      </c>
      <c r="BO37" s="40">
        <f t="shared" si="15"/>
        <v>2014.1155573133565</v>
      </c>
      <c r="BP37" s="11"/>
      <c r="BQ37" s="11"/>
      <c r="BR37" s="40">
        <v>46985</v>
      </c>
      <c r="BS37" s="40">
        <v>51447</v>
      </c>
      <c r="BT37" s="40">
        <v>52366</v>
      </c>
      <c r="BU37" s="40">
        <v>55858</v>
      </c>
      <c r="BV37" s="40">
        <v>55792</v>
      </c>
      <c r="BW37" s="40">
        <v>54447</v>
      </c>
      <c r="BX37" s="40">
        <v>54526</v>
      </c>
      <c r="BY37" s="40">
        <v>56743</v>
      </c>
      <c r="BZ37" s="40">
        <v>58254</v>
      </c>
      <c r="CA37" s="40"/>
      <c r="CB37" s="11"/>
      <c r="CC37" s="40">
        <v>5654176</v>
      </c>
      <c r="CD37" s="40">
        <v>6277534</v>
      </c>
      <c r="CE37" s="40">
        <v>6332057</v>
      </c>
      <c r="CF37" s="40">
        <v>6936689</v>
      </c>
      <c r="CG37" s="40">
        <v>7168780</v>
      </c>
      <c r="CH37" s="40">
        <v>6832643</v>
      </c>
      <c r="CI37" s="40">
        <v>6841446</v>
      </c>
      <c r="CJ37" s="40">
        <v>6793978</v>
      </c>
      <c r="CK37" s="40">
        <v>6839524</v>
      </c>
      <c r="CL37"/>
    </row>
    <row r="38" spans="2:90" x14ac:dyDescent="0.25">
      <c r="B38" s="9">
        <f t="shared" si="16"/>
        <v>35</v>
      </c>
      <c r="C38" s="4" t="s">
        <v>41</v>
      </c>
      <c r="D38" s="9" t="s">
        <v>509</v>
      </c>
      <c r="E38" s="5">
        <v>184062634</v>
      </c>
      <c r="F38" s="5">
        <v>394201118</v>
      </c>
      <c r="G38" s="5">
        <v>233648823</v>
      </c>
      <c r="H38" s="5">
        <v>271661747</v>
      </c>
      <c r="I38" s="5">
        <v>411626503</v>
      </c>
      <c r="J38" s="5">
        <v>244209061</v>
      </c>
      <c r="K38" s="5">
        <v>237593223</v>
      </c>
      <c r="L38" s="5">
        <v>231800960</v>
      </c>
      <c r="M38" s="5">
        <v>391292842</v>
      </c>
      <c r="N38" s="5">
        <v>398990991</v>
      </c>
      <c r="O38" s="5">
        <v>370225590</v>
      </c>
      <c r="P38" s="5">
        <v>403866091</v>
      </c>
      <c r="Q38" s="5">
        <v>428432744</v>
      </c>
      <c r="R38" s="5">
        <v>453591177</v>
      </c>
      <c r="S38" s="5">
        <v>475094890</v>
      </c>
      <c r="T38" s="11"/>
      <c r="U38" s="5">
        <v>41076241</v>
      </c>
      <c r="V38" s="5">
        <v>81469962</v>
      </c>
      <c r="W38" s="5">
        <v>29503950</v>
      </c>
      <c r="X38" s="5">
        <v>57825003</v>
      </c>
      <c r="Y38" s="5">
        <v>41338804</v>
      </c>
      <c r="Z38" s="5">
        <v>82986236</v>
      </c>
      <c r="AA38" s="5">
        <v>20276575</v>
      </c>
      <c r="AB38" s="5">
        <v>57370509</v>
      </c>
      <c r="AC38" s="5">
        <v>59394706</v>
      </c>
      <c r="AD38" s="5">
        <v>48198729</v>
      </c>
      <c r="AE38" s="5">
        <v>78866376</v>
      </c>
      <c r="AF38" s="5">
        <v>85174538</v>
      </c>
      <c r="AG38" s="5">
        <v>89734642</v>
      </c>
      <c r="AH38" s="5">
        <v>94288891</v>
      </c>
      <c r="AI38" s="5">
        <v>98237921</v>
      </c>
      <c r="AJ38" s="11"/>
      <c r="AK38" s="37">
        <v>72500</v>
      </c>
      <c r="AL38" s="37">
        <v>74233.333333333328</v>
      </c>
      <c r="AM38" s="37">
        <v>75249.999999999985</v>
      </c>
      <c r="AN38" s="37">
        <v>75525.000000000015</v>
      </c>
      <c r="AO38" s="37">
        <v>77058.333333333328</v>
      </c>
      <c r="AP38" s="37">
        <v>76850</v>
      </c>
      <c r="AQ38" s="37">
        <v>76691.666666666686</v>
      </c>
      <c r="AR38" s="37">
        <v>77758.333333333328</v>
      </c>
      <c r="AS38" s="37">
        <v>78049.999999999985</v>
      </c>
      <c r="AT38" s="37">
        <v>73125</v>
      </c>
      <c r="AU38" s="11"/>
      <c r="AV38" s="37">
        <v>163442</v>
      </c>
      <c r="AW38" s="37">
        <v>164120</v>
      </c>
      <c r="AX38" s="37">
        <v>165240</v>
      </c>
      <c r="AY38" s="37">
        <v>165688</v>
      </c>
      <c r="AZ38" s="37">
        <v>165725</v>
      </c>
      <c r="BA38" s="37">
        <v>166572</v>
      </c>
      <c r="BB38" s="37">
        <v>166605</v>
      </c>
      <c r="BC38" s="37">
        <v>167492</v>
      </c>
      <c r="BD38" s="37">
        <v>167531</v>
      </c>
      <c r="BE38" s="37"/>
      <c r="BF38" s="11"/>
      <c r="BG38" s="40">
        <f t="shared" si="7"/>
        <v>1126.1648413504486</v>
      </c>
      <c r="BH38" s="40">
        <f t="shared" si="8"/>
        <v>2401.9078601023643</v>
      </c>
      <c r="BI38" s="40">
        <f t="shared" si="9"/>
        <v>1413.996750181554</v>
      </c>
      <c r="BJ38" s="40">
        <f t="shared" si="10"/>
        <v>1639.5982026459369</v>
      </c>
      <c r="BK38" s="40">
        <f t="shared" si="11"/>
        <v>2483.7924453160358</v>
      </c>
      <c r="BL38" s="40">
        <f t="shared" si="12"/>
        <v>1466.0871034747736</v>
      </c>
      <c r="BM38" s="40">
        <f t="shared" si="13"/>
        <v>1426.0869901863689</v>
      </c>
      <c r="BN38" s="40">
        <f t="shared" si="14"/>
        <v>1383.9524275786307</v>
      </c>
      <c r="BO38" s="40">
        <f t="shared" si="15"/>
        <v>2335.6444001408695</v>
      </c>
      <c r="BP38" s="11"/>
      <c r="BQ38" s="11"/>
      <c r="BR38" s="40">
        <v>30258</v>
      </c>
      <c r="BS38" s="40">
        <v>31581</v>
      </c>
      <c r="BT38" s="40">
        <v>31722</v>
      </c>
      <c r="BU38" s="40">
        <v>33355</v>
      </c>
      <c r="BV38" s="40">
        <v>34870</v>
      </c>
      <c r="BW38" s="40">
        <v>35567</v>
      </c>
      <c r="BX38" s="40">
        <v>36811</v>
      </c>
      <c r="BY38" s="40">
        <v>38421</v>
      </c>
      <c r="BZ38" s="40">
        <v>39517</v>
      </c>
      <c r="CA38" s="40"/>
      <c r="CB38" s="11"/>
      <c r="CC38" s="40">
        <v>6267156</v>
      </c>
      <c r="CD38" s="40">
        <v>6229060</v>
      </c>
      <c r="CE38" s="40">
        <v>6271946</v>
      </c>
      <c r="CF38" s="40">
        <v>6503925</v>
      </c>
      <c r="CG38" s="40">
        <v>6706062</v>
      </c>
      <c r="CH38" s="40">
        <v>6765798</v>
      </c>
      <c r="CI38" s="40">
        <v>6523625</v>
      </c>
      <c r="CJ38" s="40">
        <v>6747291</v>
      </c>
      <c r="CK38" s="40">
        <v>6864423</v>
      </c>
      <c r="CL38"/>
    </row>
    <row r="39" spans="2:90" x14ac:dyDescent="0.25">
      <c r="B39" s="9">
        <f t="shared" si="16"/>
        <v>36</v>
      </c>
      <c r="C39" s="4" t="s">
        <v>42</v>
      </c>
      <c r="D39" s="9" t="s">
        <v>510</v>
      </c>
      <c r="E39" s="5">
        <v>265732976</v>
      </c>
      <c r="F39" s="5">
        <v>538200727</v>
      </c>
      <c r="G39" s="5">
        <v>419174775</v>
      </c>
      <c r="H39" s="5">
        <v>243742475</v>
      </c>
      <c r="I39" s="5">
        <v>224511696</v>
      </c>
      <c r="J39" s="5">
        <v>491469107</v>
      </c>
      <c r="K39" s="5">
        <v>434820242</v>
      </c>
      <c r="L39" s="5">
        <v>870923133</v>
      </c>
      <c r="M39" s="5">
        <v>532040468</v>
      </c>
      <c r="N39" s="5">
        <v>440832664</v>
      </c>
      <c r="O39" s="5">
        <v>495767101</v>
      </c>
      <c r="P39" s="5">
        <v>571649402</v>
      </c>
      <c r="Q39" s="5">
        <v>637254623</v>
      </c>
      <c r="R39" s="5">
        <v>689783491</v>
      </c>
      <c r="S39" s="5">
        <v>733637170</v>
      </c>
      <c r="T39" s="11"/>
      <c r="U39" s="5">
        <v>117244943</v>
      </c>
      <c r="V39" s="5">
        <v>302440828</v>
      </c>
      <c r="W39" s="5">
        <v>186677754</v>
      </c>
      <c r="X39" s="5">
        <v>29503954</v>
      </c>
      <c r="Y39" s="5">
        <v>26565991</v>
      </c>
      <c r="Z39" s="5">
        <v>144387897</v>
      </c>
      <c r="AA39" s="5">
        <v>35398296</v>
      </c>
      <c r="AB39" s="5">
        <v>76870389</v>
      </c>
      <c r="AC39" s="5">
        <v>47330748</v>
      </c>
      <c r="AD39" s="5">
        <v>55713904</v>
      </c>
      <c r="AE39" s="5">
        <v>86191621</v>
      </c>
      <c r="AF39" s="5">
        <v>98828492</v>
      </c>
      <c r="AG39" s="5">
        <v>104403920</v>
      </c>
      <c r="AH39" s="5">
        <v>109901481</v>
      </c>
      <c r="AI39" s="5">
        <v>115138766</v>
      </c>
      <c r="AJ39" s="11"/>
      <c r="AK39" s="37">
        <v>74424.999999999985</v>
      </c>
      <c r="AL39" s="37">
        <v>74658.333333333328</v>
      </c>
      <c r="AM39" s="37">
        <v>74675.000000000015</v>
      </c>
      <c r="AN39" s="37">
        <v>75158.333333333343</v>
      </c>
      <c r="AO39" s="37">
        <v>75224.999999999985</v>
      </c>
      <c r="AP39" s="37">
        <v>75441.666666666686</v>
      </c>
      <c r="AQ39" s="37">
        <v>76750.000000000015</v>
      </c>
      <c r="AR39" s="37">
        <v>77708.333333333328</v>
      </c>
      <c r="AS39" s="37">
        <v>79091.666666666672</v>
      </c>
      <c r="AT39" s="37">
        <v>76383.333333333328</v>
      </c>
      <c r="AU39" s="11"/>
      <c r="AV39" s="37">
        <v>161722</v>
      </c>
      <c r="AW39" s="37">
        <v>162852</v>
      </c>
      <c r="AX39" s="37">
        <v>163221</v>
      </c>
      <c r="AY39" s="37">
        <v>164422</v>
      </c>
      <c r="AZ39" s="37">
        <v>165073</v>
      </c>
      <c r="BA39" s="37">
        <v>166655</v>
      </c>
      <c r="BB39" s="37">
        <v>167429</v>
      </c>
      <c r="BC39" s="37">
        <v>168092</v>
      </c>
      <c r="BD39" s="37">
        <v>169230</v>
      </c>
      <c r="BE39" s="37"/>
      <c r="BF39" s="11"/>
      <c r="BG39" s="40">
        <f t="shared" si="7"/>
        <v>1643.1467332830412</v>
      </c>
      <c r="BH39" s="40">
        <f t="shared" si="8"/>
        <v>3304.8456696878147</v>
      </c>
      <c r="BI39" s="40">
        <f t="shared" si="9"/>
        <v>2568.1424265259984</v>
      </c>
      <c r="BJ39" s="40">
        <f t="shared" si="10"/>
        <v>1482.4200836870978</v>
      </c>
      <c r="BK39" s="40">
        <f t="shared" si="11"/>
        <v>1360.0752152078171</v>
      </c>
      <c r="BL39" s="40">
        <f t="shared" si="12"/>
        <v>2949.0210734751431</v>
      </c>
      <c r="BM39" s="40">
        <f t="shared" si="13"/>
        <v>2597.0425792425444</v>
      </c>
      <c r="BN39" s="40">
        <f t="shared" si="14"/>
        <v>5181.2289282059828</v>
      </c>
      <c r="BO39" s="40">
        <f t="shared" si="15"/>
        <v>3143.8897831353779</v>
      </c>
      <c r="BP39" s="11"/>
      <c r="BQ39" s="11"/>
      <c r="BR39" s="40">
        <v>32099</v>
      </c>
      <c r="BS39" s="40">
        <v>33455</v>
      </c>
      <c r="BT39" s="40">
        <v>33424</v>
      </c>
      <c r="BU39" s="40">
        <v>34758</v>
      </c>
      <c r="BV39" s="40">
        <v>36503</v>
      </c>
      <c r="BW39" s="40">
        <v>37923</v>
      </c>
      <c r="BX39" s="40">
        <v>40147</v>
      </c>
      <c r="BY39" s="40">
        <v>41888</v>
      </c>
      <c r="BZ39" s="40">
        <v>43411</v>
      </c>
      <c r="CA39" s="40"/>
      <c r="CB39" s="11"/>
      <c r="CC39" s="40">
        <v>5678353</v>
      </c>
      <c r="CD39" s="40">
        <v>5709874</v>
      </c>
      <c r="CE39" s="40">
        <v>5787759</v>
      </c>
      <c r="CF39" s="40">
        <v>6072360</v>
      </c>
      <c r="CG39" s="40">
        <v>6040744</v>
      </c>
      <c r="CH39" s="40">
        <v>6181897</v>
      </c>
      <c r="CI39" s="40">
        <v>6434129</v>
      </c>
      <c r="CJ39" s="40">
        <v>6618976</v>
      </c>
      <c r="CK39" s="40">
        <v>6644075</v>
      </c>
      <c r="CL39"/>
    </row>
    <row r="40" spans="2:90" x14ac:dyDescent="0.25">
      <c r="B40" s="9">
        <f t="shared" si="16"/>
        <v>37</v>
      </c>
      <c r="C40" s="4" t="s">
        <v>43</v>
      </c>
      <c r="D40" s="9" t="s">
        <v>511</v>
      </c>
      <c r="E40" s="5">
        <v>224540111</v>
      </c>
      <c r="F40" s="5">
        <v>194896137</v>
      </c>
      <c r="G40" s="5">
        <v>132307937</v>
      </c>
      <c r="H40" s="5">
        <v>198259459</v>
      </c>
      <c r="I40" s="5">
        <v>143972211</v>
      </c>
      <c r="J40" s="5">
        <v>204224538</v>
      </c>
      <c r="K40" s="5">
        <v>411939402</v>
      </c>
      <c r="L40" s="5">
        <v>119655196</v>
      </c>
      <c r="M40" s="5">
        <v>177332021</v>
      </c>
      <c r="N40" s="5">
        <v>813574025</v>
      </c>
      <c r="O40" s="5">
        <v>308889315</v>
      </c>
      <c r="P40" s="5">
        <v>349817762</v>
      </c>
      <c r="Q40" s="5">
        <v>375873448</v>
      </c>
      <c r="R40" s="5">
        <v>400602610</v>
      </c>
      <c r="S40" s="5">
        <v>422694866</v>
      </c>
      <c r="T40" s="11"/>
      <c r="U40" s="5">
        <v>83510861</v>
      </c>
      <c r="V40" s="5">
        <v>30153176</v>
      </c>
      <c r="W40" s="5">
        <v>36974997</v>
      </c>
      <c r="X40" s="5">
        <v>61063585</v>
      </c>
      <c r="Y40" s="5">
        <v>62099612</v>
      </c>
      <c r="Z40" s="5">
        <v>40371562</v>
      </c>
      <c r="AA40" s="5">
        <v>44457382</v>
      </c>
      <c r="AB40" s="5">
        <v>36071312</v>
      </c>
      <c r="AC40" s="5">
        <v>38135571</v>
      </c>
      <c r="AD40" s="5">
        <v>624100652</v>
      </c>
      <c r="AE40" s="5">
        <v>155320574</v>
      </c>
      <c r="AF40" s="5">
        <v>185562722</v>
      </c>
      <c r="AG40" s="5">
        <v>195989945</v>
      </c>
      <c r="AH40" s="5">
        <v>207837954</v>
      </c>
      <c r="AI40" s="5">
        <v>219022407</v>
      </c>
      <c r="AJ40" s="11"/>
      <c r="AK40" s="37">
        <v>96358.333333333358</v>
      </c>
      <c r="AL40" s="37">
        <v>96641.666666666686</v>
      </c>
      <c r="AM40" s="37">
        <v>96108.333333333328</v>
      </c>
      <c r="AN40" s="37">
        <v>94900</v>
      </c>
      <c r="AO40" s="37">
        <v>95625</v>
      </c>
      <c r="AP40" s="37">
        <v>94016.666666666672</v>
      </c>
      <c r="AQ40" s="37">
        <v>94099.999999999985</v>
      </c>
      <c r="AR40" s="37">
        <v>93200</v>
      </c>
      <c r="AS40" s="37">
        <v>92516.666666666672</v>
      </c>
      <c r="AT40" s="37">
        <v>86525</v>
      </c>
      <c r="AU40" s="11"/>
      <c r="AV40" s="37">
        <v>170909</v>
      </c>
      <c r="AW40" s="37">
        <v>172721</v>
      </c>
      <c r="AX40" s="37">
        <v>175037</v>
      </c>
      <c r="AY40" s="37">
        <v>174105</v>
      </c>
      <c r="AZ40" s="37">
        <v>173141</v>
      </c>
      <c r="BA40" s="37">
        <v>173070</v>
      </c>
      <c r="BB40" s="37">
        <v>172754</v>
      </c>
      <c r="BC40" s="37">
        <v>172410</v>
      </c>
      <c r="BD40" s="37">
        <v>171517</v>
      </c>
      <c r="BE40" s="37"/>
      <c r="BF40" s="11"/>
      <c r="BG40" s="40">
        <f t="shared" si="7"/>
        <v>1313.7992206378833</v>
      </c>
      <c r="BH40" s="40">
        <f t="shared" si="8"/>
        <v>1128.3870345817822</v>
      </c>
      <c r="BI40" s="40">
        <f t="shared" si="9"/>
        <v>755.88553848614868</v>
      </c>
      <c r="BJ40" s="40">
        <f t="shared" si="10"/>
        <v>1138.7350104821803</v>
      </c>
      <c r="BK40" s="40">
        <f t="shared" si="11"/>
        <v>831.53158986028723</v>
      </c>
      <c r="BL40" s="40">
        <f t="shared" si="12"/>
        <v>1180.0111977812446</v>
      </c>
      <c r="BM40" s="40">
        <f t="shared" si="13"/>
        <v>2384.5433506604768</v>
      </c>
      <c r="BN40" s="40">
        <f t="shared" si="14"/>
        <v>694.01540513891302</v>
      </c>
      <c r="BO40" s="40">
        <f t="shared" si="15"/>
        <v>1033.9034672947871</v>
      </c>
      <c r="BP40" s="11"/>
      <c r="BQ40" s="11"/>
      <c r="BR40" s="40">
        <v>42313</v>
      </c>
      <c r="BS40" s="40">
        <v>42645</v>
      </c>
      <c r="BT40" s="40">
        <v>43598</v>
      </c>
      <c r="BU40" s="40">
        <v>43704</v>
      </c>
      <c r="BV40" s="40">
        <v>46027</v>
      </c>
      <c r="BW40" s="40">
        <v>46852</v>
      </c>
      <c r="BX40" s="40">
        <v>47438</v>
      </c>
      <c r="BY40" s="40">
        <v>49236</v>
      </c>
      <c r="BZ40" s="40">
        <v>49602</v>
      </c>
      <c r="CA40" s="40"/>
      <c r="CB40" s="11"/>
      <c r="CC40" s="40">
        <v>10578199</v>
      </c>
      <c r="CD40" s="40">
        <v>10781922</v>
      </c>
      <c r="CE40" s="40">
        <v>10671054</v>
      </c>
      <c r="CF40" s="40">
        <v>11957897</v>
      </c>
      <c r="CG40" s="40">
        <v>12861486</v>
      </c>
      <c r="CH40" s="40">
        <v>13291312</v>
      </c>
      <c r="CI40" s="40">
        <v>13267761</v>
      </c>
      <c r="CJ40" s="40">
        <v>13809567</v>
      </c>
      <c r="CK40" s="40">
        <v>13778419</v>
      </c>
      <c r="CL40"/>
    </row>
    <row r="41" spans="2:90" x14ac:dyDescent="0.25">
      <c r="B41" s="9">
        <f t="shared" si="16"/>
        <v>38</v>
      </c>
      <c r="C41" s="4" t="s">
        <v>44</v>
      </c>
      <c r="D41" s="9" t="s">
        <v>512</v>
      </c>
      <c r="E41" s="5">
        <v>676856742</v>
      </c>
      <c r="F41" s="5">
        <v>1145388485</v>
      </c>
      <c r="G41" s="5">
        <v>1448806349</v>
      </c>
      <c r="H41" s="5">
        <v>1691428769</v>
      </c>
      <c r="I41" s="5">
        <v>1785381444</v>
      </c>
      <c r="J41" s="5">
        <v>2386106535</v>
      </c>
      <c r="K41" s="5">
        <v>2411427848</v>
      </c>
      <c r="L41" s="5">
        <v>2664683242</v>
      </c>
      <c r="M41" s="5">
        <v>3093669253</v>
      </c>
      <c r="N41" s="5">
        <v>2802504329</v>
      </c>
      <c r="O41" s="5">
        <v>2951121285</v>
      </c>
      <c r="P41" s="5">
        <v>3031692357</v>
      </c>
      <c r="Q41" s="5">
        <v>3264000062</v>
      </c>
      <c r="R41" s="5">
        <v>3526233588</v>
      </c>
      <c r="S41" s="5">
        <v>3756399376</v>
      </c>
      <c r="T41" s="11"/>
      <c r="U41" s="5">
        <v>110746959</v>
      </c>
      <c r="V41" s="5">
        <v>169195017</v>
      </c>
      <c r="W41" s="5">
        <v>130165548</v>
      </c>
      <c r="X41" s="5">
        <v>218437954</v>
      </c>
      <c r="Y41" s="5">
        <v>159024178</v>
      </c>
      <c r="Z41" s="5">
        <v>169096439</v>
      </c>
      <c r="AA41" s="5">
        <v>174010969</v>
      </c>
      <c r="AB41" s="5">
        <v>158622487</v>
      </c>
      <c r="AC41" s="5">
        <v>284499107</v>
      </c>
      <c r="AD41" s="5">
        <v>203945457</v>
      </c>
      <c r="AE41" s="5">
        <v>241938366</v>
      </c>
      <c r="AF41" s="5">
        <v>265424582</v>
      </c>
      <c r="AG41" s="5">
        <v>281348762</v>
      </c>
      <c r="AH41" s="5">
        <v>296442136</v>
      </c>
      <c r="AI41" s="5">
        <v>310340869</v>
      </c>
      <c r="AJ41" s="11"/>
      <c r="AK41" s="38">
        <v>257641.66666666666</v>
      </c>
      <c r="AL41" s="38">
        <v>265283.33333333331</v>
      </c>
      <c r="AM41" s="38">
        <v>273608.33333333331</v>
      </c>
      <c r="AN41" s="38">
        <v>282441.66666666669</v>
      </c>
      <c r="AO41" s="38">
        <v>292091.66666666669</v>
      </c>
      <c r="AP41" s="38">
        <v>304699.99999999994</v>
      </c>
      <c r="AQ41" s="38">
        <v>316791.66666666669</v>
      </c>
      <c r="AR41" s="38">
        <v>332183.33333333337</v>
      </c>
      <c r="AS41" s="38">
        <v>344600</v>
      </c>
      <c r="AT41" s="38">
        <v>343058.33333333331</v>
      </c>
      <c r="AU41" s="11"/>
      <c r="AV41" s="37">
        <v>627670</v>
      </c>
      <c r="AW41" s="37">
        <v>637425</v>
      </c>
      <c r="AX41" s="37">
        <v>649224</v>
      </c>
      <c r="AY41" s="37">
        <v>662624</v>
      </c>
      <c r="AZ41" s="37">
        <v>674640</v>
      </c>
      <c r="BA41" s="37">
        <v>691285</v>
      </c>
      <c r="BB41" s="37">
        <v>709682</v>
      </c>
      <c r="BC41" s="37">
        <v>728911</v>
      </c>
      <c r="BD41" s="37">
        <v>749202</v>
      </c>
      <c r="BE41" s="37"/>
      <c r="BF41" s="11"/>
      <c r="BG41" s="40">
        <f t="shared" si="7"/>
        <v>1078.3640161231219</v>
      </c>
      <c r="BH41" s="40">
        <f t="shared" si="8"/>
        <v>1796.8992195160215</v>
      </c>
      <c r="BI41" s="40">
        <f t="shared" si="9"/>
        <v>2231.5970281443692</v>
      </c>
      <c r="BJ41" s="40">
        <f t="shared" si="10"/>
        <v>2552.6222548534311</v>
      </c>
      <c r="BK41" s="40">
        <f t="shared" si="11"/>
        <v>2646.420971184632</v>
      </c>
      <c r="BL41" s="40">
        <f t="shared" si="12"/>
        <v>3451.6972522186943</v>
      </c>
      <c r="BM41" s="40">
        <f t="shared" si="13"/>
        <v>3397.8991266510916</v>
      </c>
      <c r="BN41" s="40">
        <f t="shared" si="14"/>
        <v>3655.7045263413502</v>
      </c>
      <c r="BO41" s="40">
        <f t="shared" si="15"/>
        <v>4129.2858975283034</v>
      </c>
      <c r="BP41" s="11"/>
      <c r="BQ41" s="11"/>
      <c r="BR41" s="40">
        <v>34815</v>
      </c>
      <c r="BS41" s="40">
        <v>36498</v>
      </c>
      <c r="BT41" s="40">
        <v>37596</v>
      </c>
      <c r="BU41" s="40">
        <v>39548</v>
      </c>
      <c r="BV41" s="40">
        <v>41341</v>
      </c>
      <c r="BW41" s="40">
        <v>42219</v>
      </c>
      <c r="BX41" s="40">
        <v>44225</v>
      </c>
      <c r="BY41" s="40">
        <v>46664</v>
      </c>
      <c r="BZ41" s="40">
        <v>47881</v>
      </c>
      <c r="CA41" s="40"/>
      <c r="CB41" s="11"/>
      <c r="CC41" s="40">
        <v>23923582</v>
      </c>
      <c r="CD41" s="40">
        <v>24141578</v>
      </c>
      <c r="CE41" s="40">
        <v>25219072</v>
      </c>
      <c r="CF41" s="40">
        <v>26392040</v>
      </c>
      <c r="CG41" s="40">
        <v>26988935</v>
      </c>
      <c r="CH41" s="40">
        <v>28302533</v>
      </c>
      <c r="CI41" s="40">
        <v>30083655</v>
      </c>
      <c r="CJ41" s="40">
        <v>32266330</v>
      </c>
      <c r="CK41" s="40">
        <v>33376259</v>
      </c>
      <c r="CL41"/>
    </row>
    <row r="42" spans="2:90" x14ac:dyDescent="0.25">
      <c r="B42" s="9">
        <f t="shared" si="16"/>
        <v>39</v>
      </c>
      <c r="C42" s="34" t="s">
        <v>513</v>
      </c>
      <c r="D42" s="78" t="s">
        <v>506</v>
      </c>
      <c r="E42" s="5">
        <v>6295082534</v>
      </c>
      <c r="F42" s="5">
        <v>6881340552</v>
      </c>
      <c r="G42" s="5">
        <v>5983745902</v>
      </c>
      <c r="H42" s="5">
        <v>7688466765</v>
      </c>
      <c r="I42" s="5">
        <v>13122630715</v>
      </c>
      <c r="J42" s="5">
        <v>9025208816</v>
      </c>
      <c r="K42" s="5">
        <v>10389060100</v>
      </c>
      <c r="L42" s="5">
        <v>10021046728</v>
      </c>
      <c r="M42" s="5">
        <v>12158708979</v>
      </c>
      <c r="N42" s="5">
        <v>7438110774</v>
      </c>
      <c r="O42" s="5">
        <v>7893582155</v>
      </c>
      <c r="P42" s="5">
        <v>9533570280</v>
      </c>
      <c r="Q42" s="5">
        <v>10064803311</v>
      </c>
      <c r="R42" s="5">
        <v>10721939954</v>
      </c>
      <c r="S42" s="5">
        <v>11384399782</v>
      </c>
      <c r="T42" s="11"/>
      <c r="U42" s="5">
        <v>856678408</v>
      </c>
      <c r="V42" s="5">
        <v>1030104961</v>
      </c>
      <c r="W42" s="5">
        <v>1013717098</v>
      </c>
      <c r="X42" s="5">
        <v>1687622556</v>
      </c>
      <c r="Y42" s="5">
        <v>1332615773</v>
      </c>
      <c r="Z42" s="5">
        <v>1122108859</v>
      </c>
      <c r="AA42" s="5">
        <v>1332120687</v>
      </c>
      <c r="AB42" s="5">
        <v>1579592177</v>
      </c>
      <c r="AC42" s="5">
        <v>2579972770</v>
      </c>
      <c r="AD42" s="5">
        <v>1542370951</v>
      </c>
      <c r="AE42" s="5">
        <v>1465949724</v>
      </c>
      <c r="AF42" s="5">
        <v>1607691686</v>
      </c>
      <c r="AG42" s="5">
        <v>1711891249</v>
      </c>
      <c r="AH42" s="5">
        <v>1810545975</v>
      </c>
      <c r="AI42" s="5">
        <v>1897682444</v>
      </c>
      <c r="AJ42" s="11"/>
      <c r="AK42" s="37">
        <v>2461899.9999999995</v>
      </c>
      <c r="AL42" s="37">
        <v>2505349.9999999995</v>
      </c>
      <c r="AM42" s="37">
        <v>2550016.6666666665</v>
      </c>
      <c r="AN42" s="37">
        <v>2597250</v>
      </c>
      <c r="AO42" s="37">
        <v>2652874.9999999995</v>
      </c>
      <c r="AP42" s="37">
        <v>2704708.333333333</v>
      </c>
      <c r="AQ42" s="37">
        <v>2741016.6666666665</v>
      </c>
      <c r="AR42" s="37">
        <v>2776466.6666666665</v>
      </c>
      <c r="AS42" s="37">
        <v>2808983.3333333335</v>
      </c>
      <c r="AT42" s="37">
        <v>2561641.6666666665</v>
      </c>
      <c r="AU42" s="11"/>
      <c r="AV42" s="37">
        <v>4609790</v>
      </c>
      <c r="AW42" s="37">
        <v>4656593</v>
      </c>
      <c r="AX42" s="37">
        <v>4702877</v>
      </c>
      <c r="AY42" s="37">
        <v>4746931</v>
      </c>
      <c r="AZ42" s="37">
        <v>4778340</v>
      </c>
      <c r="BA42" s="37">
        <v>4809061</v>
      </c>
      <c r="BB42" s="37">
        <v>4841772</v>
      </c>
      <c r="BC42" s="37">
        <v>4859536</v>
      </c>
      <c r="BD42" s="37">
        <v>4873019</v>
      </c>
      <c r="BE42" s="37"/>
      <c r="BF42" s="11"/>
      <c r="BG42" s="40">
        <f t="shared" si="7"/>
        <v>1365.5898715559711</v>
      </c>
      <c r="BH42" s="40">
        <f t="shared" si="8"/>
        <v>1477.7629378388879</v>
      </c>
      <c r="BI42" s="40">
        <f t="shared" si="9"/>
        <v>1272.3585800776843</v>
      </c>
      <c r="BJ42" s="40">
        <f t="shared" si="10"/>
        <v>1619.6710601017794</v>
      </c>
      <c r="BK42" s="40">
        <f t="shared" si="11"/>
        <v>2746.2739602037527</v>
      </c>
      <c r="BL42" s="40">
        <f t="shared" si="12"/>
        <v>1876.7091571514688</v>
      </c>
      <c r="BM42" s="40">
        <f t="shared" si="13"/>
        <v>2145.7144409113025</v>
      </c>
      <c r="BN42" s="40">
        <f t="shared" si="14"/>
        <v>2062.1406504653942</v>
      </c>
      <c r="BO42" s="40">
        <f t="shared" si="15"/>
        <v>2495.1080590902684</v>
      </c>
      <c r="BP42" s="11"/>
      <c r="BQ42" s="11"/>
      <c r="BR42" s="40">
        <v>60439</v>
      </c>
      <c r="BS42" s="40">
        <v>62503</v>
      </c>
      <c r="BT42" s="40">
        <v>62416</v>
      </c>
      <c r="BU42" s="40">
        <v>65330</v>
      </c>
      <c r="BV42" s="40">
        <v>69399</v>
      </c>
      <c r="BW42" s="40">
        <v>71794</v>
      </c>
      <c r="BX42" s="40">
        <v>75012</v>
      </c>
      <c r="BY42" s="40">
        <v>78923</v>
      </c>
      <c r="BZ42" s="40">
        <v>81498</v>
      </c>
      <c r="CA42" s="40"/>
      <c r="CB42" s="11"/>
      <c r="CC42" s="40">
        <v>348153680</v>
      </c>
      <c r="CD42" s="40">
        <v>356854846</v>
      </c>
      <c r="CE42" s="40">
        <v>358488456</v>
      </c>
      <c r="CF42" s="40">
        <v>365032742</v>
      </c>
      <c r="CG42" s="40">
        <v>380880796</v>
      </c>
      <c r="CH42" s="40">
        <v>388346340</v>
      </c>
      <c r="CI42" s="40">
        <v>398750645</v>
      </c>
      <c r="CJ42" s="40">
        <v>414346347</v>
      </c>
      <c r="CK42" s="40">
        <v>423725910</v>
      </c>
      <c r="CL42"/>
    </row>
    <row r="43" spans="2:90" x14ac:dyDescent="0.25">
      <c r="B43" s="9">
        <f t="shared" si="16"/>
        <v>40</v>
      </c>
      <c r="C43" s="4" t="s">
        <v>46</v>
      </c>
      <c r="D43" s="9" t="s">
        <v>455</v>
      </c>
      <c r="E43" s="5">
        <v>434808095</v>
      </c>
      <c r="F43" s="5">
        <v>675312270</v>
      </c>
      <c r="G43" s="5">
        <v>501818691</v>
      </c>
      <c r="H43" s="5">
        <v>828754496</v>
      </c>
      <c r="I43" s="5">
        <v>1111967661</v>
      </c>
      <c r="J43" s="5">
        <v>1303826180</v>
      </c>
      <c r="K43" s="5">
        <v>1821157582</v>
      </c>
      <c r="L43" s="5">
        <v>1622360600</v>
      </c>
      <c r="M43" s="5">
        <v>1592960611</v>
      </c>
      <c r="N43" s="5">
        <v>1282323648</v>
      </c>
      <c r="O43" s="5">
        <v>1537472196</v>
      </c>
      <c r="P43" s="5">
        <v>1763860476</v>
      </c>
      <c r="Q43" s="5">
        <v>1905620658</v>
      </c>
      <c r="R43" s="5">
        <v>2039548518</v>
      </c>
      <c r="S43" s="5">
        <v>2180749135</v>
      </c>
      <c r="T43" s="11"/>
      <c r="U43" s="5">
        <v>77088545</v>
      </c>
      <c r="V43" s="5">
        <v>43373411</v>
      </c>
      <c r="W43" s="5">
        <v>38757768</v>
      </c>
      <c r="X43" s="5">
        <v>105905927</v>
      </c>
      <c r="Y43" s="5">
        <v>199140175</v>
      </c>
      <c r="Z43" s="5">
        <v>166089451</v>
      </c>
      <c r="AA43" s="5">
        <v>73186346</v>
      </c>
      <c r="AB43" s="5">
        <v>142388904</v>
      </c>
      <c r="AC43" s="5">
        <v>167866767</v>
      </c>
      <c r="AD43" s="5">
        <v>122985859</v>
      </c>
      <c r="AE43" s="5">
        <v>252709100</v>
      </c>
      <c r="AF43" s="5">
        <v>289871030</v>
      </c>
      <c r="AG43" s="5">
        <v>308757187</v>
      </c>
      <c r="AH43" s="5">
        <v>329120066</v>
      </c>
      <c r="AI43" s="5">
        <v>346141903</v>
      </c>
      <c r="AJ43" s="11"/>
      <c r="AK43" s="38">
        <v>163700</v>
      </c>
      <c r="AL43" s="38">
        <v>168066.66666666666</v>
      </c>
      <c r="AM43" s="38">
        <v>171966.66666666666</v>
      </c>
      <c r="AN43" s="38">
        <v>176341.66666666672</v>
      </c>
      <c r="AO43" s="38">
        <v>180483.33333333334</v>
      </c>
      <c r="AP43" s="38">
        <v>185150</v>
      </c>
      <c r="AQ43" s="38">
        <v>189091.66666666666</v>
      </c>
      <c r="AR43" s="38">
        <v>194658.33333333334</v>
      </c>
      <c r="AS43" s="38">
        <v>198633.33333333334</v>
      </c>
      <c r="AT43" s="38">
        <v>189133.33333333334</v>
      </c>
      <c r="AU43" s="11"/>
      <c r="AV43" s="37">
        <v>299957</v>
      </c>
      <c r="AW43" s="37">
        <v>304570</v>
      </c>
      <c r="AX43" s="37">
        <v>309323</v>
      </c>
      <c r="AY43" s="37">
        <v>312233</v>
      </c>
      <c r="AZ43" s="37">
        <v>318027</v>
      </c>
      <c r="BA43" s="37">
        <v>321250</v>
      </c>
      <c r="BB43" s="37">
        <v>322441</v>
      </c>
      <c r="BC43" s="37">
        <v>324636</v>
      </c>
      <c r="BD43" s="37">
        <v>326196</v>
      </c>
      <c r="BE43" s="37"/>
      <c r="BF43" s="11"/>
      <c r="BG43" s="40">
        <f t="shared" si="7"/>
        <v>1449.5680880926266</v>
      </c>
      <c r="BH43" s="40">
        <f t="shared" si="8"/>
        <v>2217.2645697212465</v>
      </c>
      <c r="BI43" s="40">
        <f t="shared" si="9"/>
        <v>1622.312892995348</v>
      </c>
      <c r="BJ43" s="40">
        <f t="shared" si="10"/>
        <v>2654.2822059167352</v>
      </c>
      <c r="BK43" s="40">
        <f t="shared" si="11"/>
        <v>3496.456781971342</v>
      </c>
      <c r="BL43" s="40">
        <f t="shared" si="12"/>
        <v>4058.6028949416341</v>
      </c>
      <c r="BM43" s="40">
        <f t="shared" si="13"/>
        <v>5648.0335379185653</v>
      </c>
      <c r="BN43" s="40">
        <f t="shared" si="14"/>
        <v>4997.4759422861298</v>
      </c>
      <c r="BO43" s="40">
        <f t="shared" si="15"/>
        <v>4883.4461826631841</v>
      </c>
      <c r="BP43" s="11"/>
      <c r="BQ43" s="11"/>
      <c r="BR43" s="40">
        <v>52309</v>
      </c>
      <c r="BS43" s="40">
        <v>54984</v>
      </c>
      <c r="BT43" s="40">
        <v>56706</v>
      </c>
      <c r="BU43" s="40">
        <v>60575</v>
      </c>
      <c r="BV43" s="40">
        <v>64287</v>
      </c>
      <c r="BW43" s="40">
        <v>65363</v>
      </c>
      <c r="BX43" s="40">
        <v>69968</v>
      </c>
      <c r="BY43" s="40">
        <v>73518</v>
      </c>
      <c r="BZ43" s="40">
        <v>76527</v>
      </c>
      <c r="CA43" s="40"/>
      <c r="CB43" s="11"/>
      <c r="CC43" s="40">
        <v>20292945</v>
      </c>
      <c r="CD43" s="40">
        <v>20433956</v>
      </c>
      <c r="CE43" s="40">
        <v>20985141</v>
      </c>
      <c r="CF43" s="40">
        <v>21705942</v>
      </c>
      <c r="CG43" s="40">
        <v>22689931</v>
      </c>
      <c r="CH43" s="40">
        <v>23506478</v>
      </c>
      <c r="CI43" s="40">
        <v>25035919</v>
      </c>
      <c r="CJ43" s="40">
        <v>25928673</v>
      </c>
      <c r="CK43" s="40">
        <v>27509931</v>
      </c>
      <c r="CL43"/>
    </row>
    <row r="44" spans="2:90" x14ac:dyDescent="0.25">
      <c r="B44" s="9">
        <f t="shared" si="16"/>
        <v>41</v>
      </c>
      <c r="C44" s="4" t="s">
        <v>47</v>
      </c>
      <c r="D44" s="9" t="s">
        <v>514</v>
      </c>
      <c r="E44" s="5">
        <v>162962798</v>
      </c>
      <c r="F44" s="5">
        <v>162245977</v>
      </c>
      <c r="G44" s="5">
        <v>169938714</v>
      </c>
      <c r="H44" s="5">
        <v>229319584</v>
      </c>
      <c r="I44" s="5">
        <v>287598762</v>
      </c>
      <c r="J44" s="5">
        <v>268378221</v>
      </c>
      <c r="K44" s="5">
        <v>174917151</v>
      </c>
      <c r="L44" s="5">
        <v>184437701</v>
      </c>
      <c r="M44" s="5">
        <v>344320796</v>
      </c>
      <c r="N44" s="5">
        <v>406506380</v>
      </c>
      <c r="O44" s="5">
        <v>338565538</v>
      </c>
      <c r="P44" s="5">
        <v>385616714</v>
      </c>
      <c r="Q44" s="5">
        <v>422576744</v>
      </c>
      <c r="R44" s="5">
        <v>456276374</v>
      </c>
      <c r="S44" s="5">
        <v>482372868</v>
      </c>
      <c r="T44" s="11"/>
      <c r="U44" s="5">
        <v>80147984</v>
      </c>
      <c r="V44" s="5">
        <v>22654254</v>
      </c>
      <c r="W44" s="5">
        <v>19304012</v>
      </c>
      <c r="X44" s="5">
        <v>67993167</v>
      </c>
      <c r="Y44" s="5">
        <v>53546782</v>
      </c>
      <c r="Z44" s="5">
        <v>43517963</v>
      </c>
      <c r="AA44" s="5">
        <v>33139843</v>
      </c>
      <c r="AB44" s="5">
        <v>21289695</v>
      </c>
      <c r="AC44" s="5">
        <v>73690771</v>
      </c>
      <c r="AD44" s="5">
        <v>47292746</v>
      </c>
      <c r="AE44" s="5">
        <v>71870735</v>
      </c>
      <c r="AF44" s="5">
        <v>76292065</v>
      </c>
      <c r="AG44" s="5">
        <v>80585025</v>
      </c>
      <c r="AH44" s="5">
        <v>84670634</v>
      </c>
      <c r="AI44" s="5">
        <v>88338086</v>
      </c>
      <c r="AJ44" s="11"/>
      <c r="AK44" s="37">
        <v>66958.333333333328</v>
      </c>
      <c r="AL44" s="37">
        <v>68758.333333333328</v>
      </c>
      <c r="AM44" s="37">
        <v>70000</v>
      </c>
      <c r="AN44" s="37">
        <v>71133.333333333328</v>
      </c>
      <c r="AO44" s="37">
        <v>72266.666666666672</v>
      </c>
      <c r="AP44" s="37">
        <v>74916.666666666672</v>
      </c>
      <c r="AQ44" s="37">
        <v>75950.000000000015</v>
      </c>
      <c r="AR44" s="37">
        <v>76291.666666666672</v>
      </c>
      <c r="AS44" s="37">
        <v>76816.666666666672</v>
      </c>
      <c r="AT44" s="37">
        <v>69225</v>
      </c>
      <c r="AU44" s="11"/>
      <c r="AV44" s="37">
        <v>160985</v>
      </c>
      <c r="AW44" s="37">
        <v>162450</v>
      </c>
      <c r="AX44" s="37">
        <v>164653</v>
      </c>
      <c r="AY44" s="37">
        <v>166630</v>
      </c>
      <c r="AZ44" s="37">
        <v>169507</v>
      </c>
      <c r="BA44" s="37">
        <v>171902</v>
      </c>
      <c r="BB44" s="37">
        <v>174981</v>
      </c>
      <c r="BC44" s="37">
        <v>176864</v>
      </c>
      <c r="BD44" s="37">
        <v>179240</v>
      </c>
      <c r="BE44" s="37"/>
      <c r="BF44" s="11"/>
      <c r="BG44" s="40">
        <f t="shared" si="7"/>
        <v>1012.285604248843</v>
      </c>
      <c r="BH44" s="40">
        <f t="shared" si="8"/>
        <v>998.74408741151126</v>
      </c>
      <c r="BI44" s="40">
        <f t="shared" si="9"/>
        <v>1032.102142080618</v>
      </c>
      <c r="BJ44" s="40">
        <f t="shared" si="10"/>
        <v>1376.2202724599413</v>
      </c>
      <c r="BK44" s="40">
        <f t="shared" si="11"/>
        <v>1696.6777891178535</v>
      </c>
      <c r="BL44" s="40">
        <f t="shared" si="12"/>
        <v>1561.2280310874801</v>
      </c>
      <c r="BM44" s="40">
        <f t="shared" si="13"/>
        <v>999.63510895468653</v>
      </c>
      <c r="BN44" s="40">
        <f t="shared" si="14"/>
        <v>1042.8221740998733</v>
      </c>
      <c r="BO44" s="40">
        <f t="shared" si="15"/>
        <v>1921.0042178085248</v>
      </c>
      <c r="BP44" s="11"/>
      <c r="BQ44" s="11"/>
      <c r="BR44" s="40">
        <v>31053</v>
      </c>
      <c r="BS44" s="40">
        <v>31891</v>
      </c>
      <c r="BT44" s="40">
        <v>31965</v>
      </c>
      <c r="BU44" s="40">
        <v>33327</v>
      </c>
      <c r="BV44" s="40">
        <v>34626</v>
      </c>
      <c r="BW44" s="40">
        <v>34962</v>
      </c>
      <c r="BX44" s="40">
        <v>35669</v>
      </c>
      <c r="BY44" s="40">
        <v>36186</v>
      </c>
      <c r="BZ44" s="40">
        <v>37114</v>
      </c>
      <c r="CA44" s="40"/>
      <c r="CB44" s="11"/>
      <c r="CC44" s="40">
        <v>5691824</v>
      </c>
      <c r="CD44" s="40">
        <v>5863404</v>
      </c>
      <c r="CE44" s="40">
        <v>5918273</v>
      </c>
      <c r="CF44" s="40">
        <v>6040388</v>
      </c>
      <c r="CG44" s="40">
        <v>6101911</v>
      </c>
      <c r="CH44" s="40">
        <v>6241264</v>
      </c>
      <c r="CI44" s="40">
        <v>6356718</v>
      </c>
      <c r="CJ44" s="40">
        <v>6431811</v>
      </c>
      <c r="CK44" s="40">
        <v>6550187</v>
      </c>
      <c r="CL44"/>
    </row>
    <row r="45" spans="2:90" x14ac:dyDescent="0.25">
      <c r="B45" s="9">
        <f t="shared" si="16"/>
        <v>42</v>
      </c>
      <c r="C45" s="4" t="s">
        <v>48</v>
      </c>
      <c r="D45" s="9" t="s">
        <v>457</v>
      </c>
      <c r="E45" s="5">
        <v>696229232</v>
      </c>
      <c r="F45" s="5">
        <v>200345662</v>
      </c>
      <c r="G45" s="5">
        <v>353341458</v>
      </c>
      <c r="H45" s="5">
        <v>230296866</v>
      </c>
      <c r="I45" s="5">
        <v>711117949</v>
      </c>
      <c r="J45" s="5">
        <v>716140884</v>
      </c>
      <c r="K45" s="5">
        <v>621286077</v>
      </c>
      <c r="L45" s="5">
        <v>444364378</v>
      </c>
      <c r="M45" s="5">
        <v>576297758</v>
      </c>
      <c r="N45" s="5">
        <v>726586140</v>
      </c>
      <c r="O45" s="5">
        <v>721969995</v>
      </c>
      <c r="P45" s="5">
        <v>818441711</v>
      </c>
      <c r="Q45" s="5">
        <v>870809569</v>
      </c>
      <c r="R45" s="5">
        <v>929185642</v>
      </c>
      <c r="S45" s="5">
        <v>984036930</v>
      </c>
      <c r="T45" s="11"/>
      <c r="U45" s="5">
        <v>533090096</v>
      </c>
      <c r="V45" s="5">
        <v>41961455</v>
      </c>
      <c r="W45" s="5">
        <v>65494393</v>
      </c>
      <c r="X45" s="5">
        <v>54787619</v>
      </c>
      <c r="Y45" s="5">
        <v>180889102</v>
      </c>
      <c r="Z45" s="5">
        <v>76681049</v>
      </c>
      <c r="AA45" s="5">
        <v>56504246</v>
      </c>
      <c r="AB45" s="5">
        <v>39123309</v>
      </c>
      <c r="AC45" s="5">
        <v>64029237</v>
      </c>
      <c r="AD45" s="5">
        <v>202827094</v>
      </c>
      <c r="AE45" s="5">
        <v>204035046</v>
      </c>
      <c r="AF45" s="5">
        <v>241735537</v>
      </c>
      <c r="AG45" s="5">
        <v>256359863</v>
      </c>
      <c r="AH45" s="5">
        <v>271259524</v>
      </c>
      <c r="AI45" s="5">
        <v>284304338</v>
      </c>
      <c r="AJ45" s="11"/>
      <c r="AK45" s="37">
        <v>83958.333333333328</v>
      </c>
      <c r="AL45" s="37">
        <v>83450</v>
      </c>
      <c r="AM45" s="37">
        <v>83700.000000000015</v>
      </c>
      <c r="AN45" s="37">
        <v>85825.000000000015</v>
      </c>
      <c r="AO45" s="37">
        <v>87941.666666666672</v>
      </c>
      <c r="AP45" s="37">
        <v>89525.000000000015</v>
      </c>
      <c r="AQ45" s="37">
        <v>90675</v>
      </c>
      <c r="AR45" s="37">
        <v>93341.666666666672</v>
      </c>
      <c r="AS45" s="37">
        <v>95475</v>
      </c>
      <c r="AT45" s="37">
        <v>93008.333333333328</v>
      </c>
      <c r="AU45" s="11"/>
      <c r="AV45" s="37">
        <v>254297</v>
      </c>
      <c r="AW45" s="37">
        <v>254339</v>
      </c>
      <c r="AX45" s="37">
        <v>252401</v>
      </c>
      <c r="AY45" s="37">
        <v>253387</v>
      </c>
      <c r="AZ45" s="37">
        <v>259232</v>
      </c>
      <c r="BA45" s="37">
        <v>263142</v>
      </c>
      <c r="BB45" s="37">
        <v>266289</v>
      </c>
      <c r="BC45" s="37">
        <v>269276</v>
      </c>
      <c r="BD45" s="37">
        <v>271473</v>
      </c>
      <c r="BE45" s="37"/>
      <c r="BF45" s="11"/>
      <c r="BG45" s="40">
        <f t="shared" si="7"/>
        <v>2737.8586141401588</v>
      </c>
      <c r="BH45" s="40">
        <f t="shared" si="8"/>
        <v>787.71113356583146</v>
      </c>
      <c r="BI45" s="40">
        <f t="shared" si="9"/>
        <v>1399.9209908043154</v>
      </c>
      <c r="BJ45" s="40">
        <f t="shared" si="10"/>
        <v>908.87403852604905</v>
      </c>
      <c r="BK45" s="40">
        <f t="shared" si="11"/>
        <v>2743.1719425070978</v>
      </c>
      <c r="BL45" s="40">
        <f t="shared" si="12"/>
        <v>2721.4997377841623</v>
      </c>
      <c r="BM45" s="40">
        <f t="shared" si="13"/>
        <v>2333.1270799770173</v>
      </c>
      <c r="BN45" s="40">
        <f t="shared" si="14"/>
        <v>1650.2190243467669</v>
      </c>
      <c r="BO45" s="40">
        <f t="shared" si="15"/>
        <v>2122.854788505671</v>
      </c>
      <c r="BP45" s="11"/>
      <c r="BQ45" s="11"/>
      <c r="BR45" s="40">
        <v>43079</v>
      </c>
      <c r="BS45" s="40">
        <v>44724</v>
      </c>
      <c r="BT45" s="40">
        <v>45059</v>
      </c>
      <c r="BU45" s="40">
        <v>47733</v>
      </c>
      <c r="BV45" s="40">
        <v>48874</v>
      </c>
      <c r="BW45" s="40">
        <v>50498</v>
      </c>
      <c r="BX45" s="40">
        <v>52819</v>
      </c>
      <c r="BY45" s="40">
        <v>56297</v>
      </c>
      <c r="BZ45" s="40">
        <v>58874</v>
      </c>
      <c r="CA45" s="40"/>
      <c r="CB45" s="11"/>
      <c r="CC45" s="40">
        <v>9993722</v>
      </c>
      <c r="CD45" s="40">
        <v>9895427</v>
      </c>
      <c r="CE45" s="40">
        <v>9818100</v>
      </c>
      <c r="CF45" s="40">
        <v>9999944</v>
      </c>
      <c r="CG45" s="40">
        <v>10265876</v>
      </c>
      <c r="CH45" s="40">
        <v>10669464</v>
      </c>
      <c r="CI45" s="40">
        <v>11016173</v>
      </c>
      <c r="CJ45" s="40">
        <v>11591481</v>
      </c>
      <c r="CK45" s="40">
        <v>12065255</v>
      </c>
      <c r="CL45"/>
    </row>
    <row r="46" spans="2:90" x14ac:dyDescent="0.25">
      <c r="B46" s="9">
        <f t="shared" si="16"/>
        <v>43</v>
      </c>
      <c r="C46" s="4" t="s">
        <v>49</v>
      </c>
      <c r="D46" s="9" t="s">
        <v>515</v>
      </c>
      <c r="E46" s="5">
        <v>907218850</v>
      </c>
      <c r="F46" s="5">
        <v>965610194</v>
      </c>
      <c r="G46" s="5">
        <v>2057021919</v>
      </c>
      <c r="H46" s="5">
        <v>907421877</v>
      </c>
      <c r="I46" s="5">
        <v>1093431357</v>
      </c>
      <c r="J46" s="5">
        <v>1149279421</v>
      </c>
      <c r="K46" s="5">
        <v>2814676285</v>
      </c>
      <c r="L46" s="5">
        <v>940212634</v>
      </c>
      <c r="M46" s="5">
        <v>1932599548</v>
      </c>
      <c r="N46" s="5">
        <v>923412483</v>
      </c>
      <c r="O46" s="5">
        <v>1509531344</v>
      </c>
      <c r="P46" s="5">
        <v>1678623731</v>
      </c>
      <c r="Q46" s="5">
        <v>1768038227</v>
      </c>
      <c r="R46" s="5">
        <v>1865445505</v>
      </c>
      <c r="S46" s="5">
        <v>1962965630</v>
      </c>
      <c r="T46" s="11"/>
      <c r="U46" s="5">
        <v>128135524</v>
      </c>
      <c r="V46" s="5">
        <v>166659074</v>
      </c>
      <c r="W46" s="5">
        <v>181006049</v>
      </c>
      <c r="X46" s="5">
        <v>125190866</v>
      </c>
      <c r="Y46" s="5">
        <v>130716634</v>
      </c>
      <c r="Z46" s="5">
        <v>158873180</v>
      </c>
      <c r="AA46" s="5">
        <v>835745339</v>
      </c>
      <c r="AB46" s="5">
        <v>195457968</v>
      </c>
      <c r="AC46" s="5">
        <v>472851990</v>
      </c>
      <c r="AD46" s="5">
        <v>176054824</v>
      </c>
      <c r="AE46" s="5">
        <v>512266036</v>
      </c>
      <c r="AF46" s="5">
        <v>589046836</v>
      </c>
      <c r="AG46" s="5">
        <v>621811971</v>
      </c>
      <c r="AH46" s="5">
        <v>655032927</v>
      </c>
      <c r="AI46" s="5">
        <v>686466057</v>
      </c>
      <c r="AJ46" s="11"/>
      <c r="AK46" s="37">
        <v>393516.66666666669</v>
      </c>
      <c r="AL46" s="37">
        <v>398233.33333333331</v>
      </c>
      <c r="AM46" s="37">
        <v>402624.99999999994</v>
      </c>
      <c r="AN46" s="37">
        <v>406041.66666666657</v>
      </c>
      <c r="AO46" s="37">
        <v>410016.66666666674</v>
      </c>
      <c r="AP46" s="37">
        <v>410808.33333333343</v>
      </c>
      <c r="AQ46" s="37">
        <v>408000.00000000006</v>
      </c>
      <c r="AR46" s="37">
        <v>408366.66666666669</v>
      </c>
      <c r="AS46" s="37">
        <v>405775</v>
      </c>
      <c r="AT46" s="37">
        <v>366800</v>
      </c>
      <c r="AU46" s="11"/>
      <c r="AV46" s="37">
        <v>928000</v>
      </c>
      <c r="AW46" s="37">
        <v>935099</v>
      </c>
      <c r="AX46" s="37">
        <v>939924</v>
      </c>
      <c r="AY46" s="37">
        <v>944196</v>
      </c>
      <c r="AZ46" s="37">
        <v>944943</v>
      </c>
      <c r="BA46" s="37">
        <v>944347</v>
      </c>
      <c r="BB46" s="37">
        <v>943038</v>
      </c>
      <c r="BC46" s="37">
        <v>943971</v>
      </c>
      <c r="BD46" s="37">
        <v>943332</v>
      </c>
      <c r="BE46" s="37"/>
      <c r="BF46" s="11"/>
      <c r="BG46" s="40">
        <f t="shared" si="7"/>
        <v>977.60651939655168</v>
      </c>
      <c r="BH46" s="40">
        <f t="shared" si="8"/>
        <v>1032.6288382299629</v>
      </c>
      <c r="BI46" s="40">
        <f t="shared" si="9"/>
        <v>2188.4981328277604</v>
      </c>
      <c r="BJ46" s="40">
        <f t="shared" si="10"/>
        <v>961.05244779685574</v>
      </c>
      <c r="BK46" s="40">
        <f t="shared" si="11"/>
        <v>1157.1400147945433</v>
      </c>
      <c r="BL46" s="40">
        <f t="shared" si="12"/>
        <v>1217.0096595848772</v>
      </c>
      <c r="BM46" s="40">
        <f t="shared" si="13"/>
        <v>2984.6902086660348</v>
      </c>
      <c r="BN46" s="40">
        <f t="shared" si="14"/>
        <v>996.0185577734909</v>
      </c>
      <c r="BO46" s="40">
        <f t="shared" si="15"/>
        <v>2048.69499603533</v>
      </c>
      <c r="BP46" s="11"/>
      <c r="BQ46" s="11"/>
      <c r="BR46" s="40">
        <v>104079</v>
      </c>
      <c r="BS46" s="40">
        <v>103660</v>
      </c>
      <c r="BT46" s="40">
        <v>97235</v>
      </c>
      <c r="BU46" s="40">
        <v>102631</v>
      </c>
      <c r="BV46" s="40">
        <v>104590</v>
      </c>
      <c r="BW46" s="40">
        <v>107593</v>
      </c>
      <c r="BX46" s="40">
        <v>111380</v>
      </c>
      <c r="BY46" s="40">
        <v>117432</v>
      </c>
      <c r="BZ46" s="40">
        <v>121397</v>
      </c>
      <c r="CA46" s="40"/>
      <c r="CB46" s="11"/>
      <c r="CC46" s="40">
        <v>78864196</v>
      </c>
      <c r="CD46" s="40">
        <v>81753538</v>
      </c>
      <c r="CE46" s="40">
        <v>79357112</v>
      </c>
      <c r="CF46" s="40">
        <v>78270189</v>
      </c>
      <c r="CG46" s="40">
        <v>79648045</v>
      </c>
      <c r="CH46" s="40">
        <v>79314469</v>
      </c>
      <c r="CI46" s="40">
        <v>79037555</v>
      </c>
      <c r="CJ46" s="40">
        <v>79284819</v>
      </c>
      <c r="CK46" s="40">
        <v>79854813</v>
      </c>
      <c r="CL46"/>
    </row>
    <row r="47" spans="2:90" x14ac:dyDescent="0.25">
      <c r="B47" s="9">
        <f t="shared" si="16"/>
        <v>44</v>
      </c>
      <c r="C47" s="4" t="s">
        <v>50</v>
      </c>
      <c r="D47" s="9" t="s">
        <v>445</v>
      </c>
      <c r="E47" s="5">
        <v>336504573</v>
      </c>
      <c r="F47" s="5">
        <v>402270840</v>
      </c>
      <c r="G47" s="5">
        <v>510728443</v>
      </c>
      <c r="H47" s="5">
        <v>498801228</v>
      </c>
      <c r="I47" s="5">
        <v>543267447</v>
      </c>
      <c r="J47" s="5">
        <v>497226994</v>
      </c>
      <c r="K47" s="5">
        <v>593656823</v>
      </c>
      <c r="L47" s="5">
        <v>590847753</v>
      </c>
      <c r="M47" s="5">
        <v>578302915</v>
      </c>
      <c r="N47" s="5">
        <v>678063317</v>
      </c>
      <c r="O47" s="5">
        <v>728703903</v>
      </c>
      <c r="P47" s="5">
        <v>785575684</v>
      </c>
      <c r="Q47" s="5">
        <v>844117137</v>
      </c>
      <c r="R47" s="5">
        <v>894859890</v>
      </c>
      <c r="S47" s="5">
        <v>946475014</v>
      </c>
      <c r="T47" s="11"/>
      <c r="U47" s="5">
        <v>77480840</v>
      </c>
      <c r="V47" s="5">
        <v>97042369</v>
      </c>
      <c r="W47" s="5">
        <v>132352395</v>
      </c>
      <c r="X47" s="5">
        <v>119688453</v>
      </c>
      <c r="Y47" s="5">
        <v>100477331</v>
      </c>
      <c r="Z47" s="5">
        <v>80796196</v>
      </c>
      <c r="AA47" s="5">
        <v>92523706</v>
      </c>
      <c r="AB47" s="5">
        <v>121928395</v>
      </c>
      <c r="AC47" s="5">
        <v>87674649</v>
      </c>
      <c r="AD47" s="5">
        <v>136726241</v>
      </c>
      <c r="AE47" s="5">
        <v>162975674</v>
      </c>
      <c r="AF47" s="5">
        <v>177933124</v>
      </c>
      <c r="AG47" s="5">
        <v>186611617</v>
      </c>
      <c r="AH47" s="5">
        <v>198028354</v>
      </c>
      <c r="AI47" s="5">
        <v>207436767</v>
      </c>
      <c r="AJ47" s="11"/>
      <c r="AK47" s="37">
        <v>128566.66666666669</v>
      </c>
      <c r="AL47" s="37">
        <v>131066.66666666667</v>
      </c>
      <c r="AM47" s="37">
        <v>133691.66666666666</v>
      </c>
      <c r="AN47" s="37">
        <v>136191.66666666666</v>
      </c>
      <c r="AO47" s="37">
        <v>138583.33333333334</v>
      </c>
      <c r="AP47" s="37">
        <v>140916.66666666666</v>
      </c>
      <c r="AQ47" s="37">
        <v>141158.33333333334</v>
      </c>
      <c r="AR47" s="37">
        <v>142216.66666666669</v>
      </c>
      <c r="AS47" s="37">
        <v>144458.33333333331</v>
      </c>
      <c r="AT47" s="37">
        <v>137808.33333333334</v>
      </c>
      <c r="AU47" s="11"/>
      <c r="AV47" s="37">
        <v>413201</v>
      </c>
      <c r="AW47" s="37">
        <v>415877</v>
      </c>
      <c r="AX47" s="37">
        <v>417357</v>
      </c>
      <c r="AY47" s="37">
        <v>419005</v>
      </c>
      <c r="AZ47" s="37">
        <v>419450</v>
      </c>
      <c r="BA47" s="37">
        <v>421350</v>
      </c>
      <c r="BB47" s="37">
        <v>422227</v>
      </c>
      <c r="BC47" s="37">
        <v>422139</v>
      </c>
      <c r="BD47" s="37">
        <v>423163</v>
      </c>
      <c r="BE47" s="37"/>
      <c r="BF47" s="11"/>
      <c r="BG47" s="40">
        <f t="shared" si="7"/>
        <v>814.3847013923006</v>
      </c>
      <c r="BH47" s="40">
        <f t="shared" si="8"/>
        <v>967.28321114175583</v>
      </c>
      <c r="BI47" s="40">
        <f t="shared" si="9"/>
        <v>1223.720802574295</v>
      </c>
      <c r="BJ47" s="40">
        <f t="shared" si="10"/>
        <v>1190.4421856541092</v>
      </c>
      <c r="BK47" s="40">
        <f t="shared" si="11"/>
        <v>1295.1900035761116</v>
      </c>
      <c r="BL47" s="40">
        <f t="shared" si="12"/>
        <v>1180.0806787706183</v>
      </c>
      <c r="BM47" s="40">
        <f t="shared" si="13"/>
        <v>1406.0134074798627</v>
      </c>
      <c r="BN47" s="40">
        <f t="shared" si="14"/>
        <v>1399.6521359078408</v>
      </c>
      <c r="BO47" s="40">
        <f t="shared" si="15"/>
        <v>1366.6197540900314</v>
      </c>
      <c r="BP47" s="11"/>
      <c r="BQ47" s="11"/>
      <c r="BR47" s="40">
        <v>24111</v>
      </c>
      <c r="BS47" s="40">
        <v>24594</v>
      </c>
      <c r="BT47" s="40">
        <v>25025</v>
      </c>
      <c r="BU47" s="40">
        <v>25861</v>
      </c>
      <c r="BV47" s="40">
        <v>26636</v>
      </c>
      <c r="BW47" s="40">
        <v>27122</v>
      </c>
      <c r="BX47" s="40">
        <v>27622</v>
      </c>
      <c r="BY47" s="40">
        <v>28940</v>
      </c>
      <c r="BZ47" s="40">
        <v>29928</v>
      </c>
      <c r="CA47" s="40"/>
      <c r="CB47" s="11"/>
      <c r="CC47" s="40">
        <v>9280104</v>
      </c>
      <c r="CD47" s="40">
        <v>9385749</v>
      </c>
      <c r="CE47" s="40">
        <v>9513763</v>
      </c>
      <c r="CF47" s="40">
        <v>9470729</v>
      </c>
      <c r="CG47" s="40">
        <v>9532868</v>
      </c>
      <c r="CH47" s="40">
        <v>9712856</v>
      </c>
      <c r="CI47" s="40">
        <v>9803899</v>
      </c>
      <c r="CJ47" s="40">
        <v>10091715</v>
      </c>
      <c r="CK47" s="40">
        <v>10373362</v>
      </c>
      <c r="CL47"/>
    </row>
    <row r="48" spans="2:90" x14ac:dyDescent="0.25">
      <c r="B48" s="9">
        <f t="shared" si="16"/>
        <v>45</v>
      </c>
      <c r="C48" s="4" t="s">
        <v>51</v>
      </c>
      <c r="D48" s="9" t="s">
        <v>454</v>
      </c>
      <c r="E48" s="5">
        <v>189058116</v>
      </c>
      <c r="F48" s="5">
        <v>232672687</v>
      </c>
      <c r="G48" s="5">
        <v>193036660</v>
      </c>
      <c r="H48" s="5">
        <v>204215230</v>
      </c>
      <c r="I48" s="5">
        <v>201783636</v>
      </c>
      <c r="J48" s="5">
        <v>197147347</v>
      </c>
      <c r="K48" s="5">
        <v>266999075</v>
      </c>
      <c r="L48" s="5">
        <v>274216905</v>
      </c>
      <c r="M48" s="5">
        <v>477699488</v>
      </c>
      <c r="N48" s="5">
        <v>227298882</v>
      </c>
      <c r="O48" s="5">
        <v>593333871</v>
      </c>
      <c r="P48" s="5">
        <v>681780524</v>
      </c>
      <c r="Q48" s="5">
        <v>770567826</v>
      </c>
      <c r="R48" s="5">
        <v>835107173</v>
      </c>
      <c r="S48" s="5">
        <v>882116047</v>
      </c>
      <c r="T48" s="11"/>
      <c r="U48" s="5">
        <v>14094431</v>
      </c>
      <c r="V48" s="5">
        <v>26854873</v>
      </c>
      <c r="W48" s="5">
        <v>40653827</v>
      </c>
      <c r="X48" s="5">
        <v>50974212</v>
      </c>
      <c r="Y48" s="5">
        <v>22907567</v>
      </c>
      <c r="Z48" s="5">
        <v>40328720</v>
      </c>
      <c r="AA48" s="5">
        <v>21485273</v>
      </c>
      <c r="AB48" s="5">
        <v>21687891</v>
      </c>
      <c r="AC48" s="5">
        <v>50961116</v>
      </c>
      <c r="AD48" s="5">
        <v>72629877</v>
      </c>
      <c r="AE48" s="5">
        <v>73041486</v>
      </c>
      <c r="AF48" s="5">
        <v>76944319</v>
      </c>
      <c r="AG48" s="5">
        <v>81399367</v>
      </c>
      <c r="AH48" s="5">
        <v>85510133</v>
      </c>
      <c r="AI48" s="5">
        <v>88917848</v>
      </c>
      <c r="AJ48" s="11"/>
      <c r="AK48" s="37">
        <v>39966.666666666664</v>
      </c>
      <c r="AL48" s="37">
        <v>40566.666666666664</v>
      </c>
      <c r="AM48" s="37">
        <v>40750.000000000007</v>
      </c>
      <c r="AN48" s="37">
        <v>40783.333333333336</v>
      </c>
      <c r="AO48" s="37">
        <v>42100.000000000007</v>
      </c>
      <c r="AP48" s="37">
        <v>43550</v>
      </c>
      <c r="AQ48" s="37">
        <v>43950</v>
      </c>
      <c r="AR48" s="37">
        <v>44775</v>
      </c>
      <c r="AS48" s="37">
        <v>44741.666666666664</v>
      </c>
      <c r="AT48" s="37">
        <v>39625</v>
      </c>
      <c r="AU48" s="11"/>
      <c r="AV48" s="37">
        <v>112895</v>
      </c>
      <c r="AW48" s="37">
        <v>113281</v>
      </c>
      <c r="AX48" s="37">
        <v>113781</v>
      </c>
      <c r="AY48" s="37">
        <v>114607</v>
      </c>
      <c r="AZ48" s="37">
        <v>115779</v>
      </c>
      <c r="BA48" s="37">
        <v>116571</v>
      </c>
      <c r="BB48" s="37">
        <v>117587</v>
      </c>
      <c r="BC48" s="37">
        <v>118282</v>
      </c>
      <c r="BD48" s="37">
        <v>118779</v>
      </c>
      <c r="BE48" s="37"/>
      <c r="BF48" s="11"/>
      <c r="BG48" s="40">
        <f t="shared" si="7"/>
        <v>1674.6367509632844</v>
      </c>
      <c r="BH48" s="40">
        <f t="shared" si="8"/>
        <v>2053.9427353218985</v>
      </c>
      <c r="BI48" s="40">
        <f t="shared" si="9"/>
        <v>1696.5632223306177</v>
      </c>
      <c r="BJ48" s="40">
        <f t="shared" si="10"/>
        <v>1781.8739693037946</v>
      </c>
      <c r="BK48" s="40">
        <f t="shared" si="11"/>
        <v>1742.834503666468</v>
      </c>
      <c r="BL48" s="40">
        <f t="shared" si="12"/>
        <v>1691.2212042446236</v>
      </c>
      <c r="BM48" s="40">
        <f t="shared" si="13"/>
        <v>2270.6513049911982</v>
      </c>
      <c r="BN48" s="40">
        <f t="shared" si="14"/>
        <v>2318.3316565496016</v>
      </c>
      <c r="BO48" s="40">
        <f t="shared" si="15"/>
        <v>4021.7503767500989</v>
      </c>
      <c r="BP48" s="11"/>
      <c r="BQ48" s="11"/>
      <c r="BR48" s="40">
        <v>33262</v>
      </c>
      <c r="BS48" s="40">
        <v>33429</v>
      </c>
      <c r="BT48" s="40">
        <v>33627</v>
      </c>
      <c r="BU48" s="40">
        <v>35064</v>
      </c>
      <c r="BV48" s="40">
        <v>37151</v>
      </c>
      <c r="BW48" s="40">
        <v>38071</v>
      </c>
      <c r="BX48" s="40">
        <v>39545</v>
      </c>
      <c r="BY48" s="40">
        <v>41967</v>
      </c>
      <c r="BZ48" s="40">
        <v>42885</v>
      </c>
      <c r="CA48" s="40"/>
      <c r="CB48" s="11"/>
      <c r="CC48" s="40">
        <v>3740894</v>
      </c>
      <c r="CD48" s="40">
        <v>3672893</v>
      </c>
      <c r="CE48" s="40">
        <v>3637997</v>
      </c>
      <c r="CF48" s="40">
        <v>3633837</v>
      </c>
      <c r="CG48" s="40">
        <v>3832484</v>
      </c>
      <c r="CH48" s="40">
        <v>3853601</v>
      </c>
      <c r="CI48" s="40">
        <v>3949332</v>
      </c>
      <c r="CJ48" s="40">
        <v>4147572</v>
      </c>
      <c r="CK48" s="40">
        <v>4190613</v>
      </c>
      <c r="CL48"/>
    </row>
    <row r="49" spans="2:90" x14ac:dyDescent="0.25">
      <c r="B49" s="9">
        <f t="shared" si="16"/>
        <v>46</v>
      </c>
      <c r="C49" s="4" t="s">
        <v>52</v>
      </c>
      <c r="D49" s="9" t="s">
        <v>494</v>
      </c>
      <c r="E49" s="5">
        <v>1178515626</v>
      </c>
      <c r="F49" s="5">
        <v>1594304091</v>
      </c>
      <c r="G49" s="5">
        <v>1575221847</v>
      </c>
      <c r="H49" s="5">
        <v>2559784741</v>
      </c>
      <c r="I49" s="5">
        <v>1871397762</v>
      </c>
      <c r="J49" s="5">
        <v>1894297590</v>
      </c>
      <c r="K49" s="5">
        <v>1914353309</v>
      </c>
      <c r="L49" s="5">
        <v>2037122528</v>
      </c>
      <c r="M49" s="5">
        <v>2150396060</v>
      </c>
      <c r="N49" s="5">
        <v>1388923635</v>
      </c>
      <c r="O49" s="5">
        <v>1799883857</v>
      </c>
      <c r="P49" s="5">
        <v>2139465331</v>
      </c>
      <c r="Q49" s="5">
        <v>2465984549</v>
      </c>
      <c r="R49" s="5">
        <v>2595839045</v>
      </c>
      <c r="S49" s="5">
        <v>2738231772</v>
      </c>
      <c r="T49" s="11"/>
      <c r="U49" s="5">
        <v>205247788</v>
      </c>
      <c r="V49" s="5">
        <v>250687184</v>
      </c>
      <c r="W49" s="5">
        <v>209307560</v>
      </c>
      <c r="X49" s="5">
        <v>238877010</v>
      </c>
      <c r="Y49" s="5">
        <v>281313986</v>
      </c>
      <c r="Z49" s="5">
        <v>366127876</v>
      </c>
      <c r="AA49" s="5">
        <v>264525735</v>
      </c>
      <c r="AB49" s="5">
        <v>366421414</v>
      </c>
      <c r="AC49" s="5">
        <v>451586973</v>
      </c>
      <c r="AD49" s="5">
        <v>294415327</v>
      </c>
      <c r="AE49" s="5">
        <v>484263842</v>
      </c>
      <c r="AF49" s="5">
        <v>557516526</v>
      </c>
      <c r="AG49" s="5">
        <v>666683348</v>
      </c>
      <c r="AH49" s="5">
        <v>697329913</v>
      </c>
      <c r="AI49" s="5">
        <v>723669505</v>
      </c>
      <c r="AJ49" s="11"/>
      <c r="AK49" s="37">
        <v>540124.99999999988</v>
      </c>
      <c r="AL49" s="37">
        <v>543133.33333333326</v>
      </c>
      <c r="AM49" s="37">
        <v>546141.66666666663</v>
      </c>
      <c r="AN49" s="37">
        <v>549941.66666666663</v>
      </c>
      <c r="AO49" s="37">
        <v>554466.66666666663</v>
      </c>
      <c r="AP49" s="37">
        <v>558841.66666666674</v>
      </c>
      <c r="AQ49" s="37">
        <v>562250</v>
      </c>
      <c r="AR49" s="37">
        <v>564658.33333333337</v>
      </c>
      <c r="AS49" s="37">
        <v>565075</v>
      </c>
      <c r="AT49" s="37">
        <v>516916.66666666669</v>
      </c>
      <c r="AU49" s="11"/>
      <c r="AV49" s="37">
        <v>1135562</v>
      </c>
      <c r="AW49" s="37">
        <v>1134619</v>
      </c>
      <c r="AX49" s="37">
        <v>1134974</v>
      </c>
      <c r="AY49" s="37">
        <v>1135060</v>
      </c>
      <c r="AZ49" s="37">
        <v>1133002</v>
      </c>
      <c r="BA49" s="37">
        <v>1130232</v>
      </c>
      <c r="BB49" s="37">
        <v>1129882</v>
      </c>
      <c r="BC49" s="37">
        <v>1129777</v>
      </c>
      <c r="BD49" s="37">
        <v>1127983</v>
      </c>
      <c r="BE49" s="37"/>
      <c r="BF49" s="11"/>
      <c r="BG49" s="40">
        <f t="shared" si="7"/>
        <v>1037.8258747650943</v>
      </c>
      <c r="BH49" s="40">
        <f t="shared" si="8"/>
        <v>1405.1448909281442</v>
      </c>
      <c r="BI49" s="40">
        <f t="shared" si="9"/>
        <v>1387.8924512808223</v>
      </c>
      <c r="BJ49" s="40">
        <f t="shared" si="10"/>
        <v>2255.1977349215022</v>
      </c>
      <c r="BK49" s="40">
        <f t="shared" si="11"/>
        <v>1651.7162035018473</v>
      </c>
      <c r="BL49" s="40">
        <f t="shared" si="12"/>
        <v>1676.0254443335527</v>
      </c>
      <c r="BM49" s="40">
        <f t="shared" si="13"/>
        <v>1694.294898936349</v>
      </c>
      <c r="BN49" s="40">
        <f t="shared" si="14"/>
        <v>1803.1191359002705</v>
      </c>
      <c r="BO49" s="40">
        <f t="shared" si="15"/>
        <v>1906.4082171451166</v>
      </c>
      <c r="BP49" s="11"/>
      <c r="BQ49" s="11"/>
      <c r="BR49" s="40">
        <v>40355</v>
      </c>
      <c r="BS49" s="40">
        <v>41821</v>
      </c>
      <c r="BT49" s="40">
        <v>42210</v>
      </c>
      <c r="BU49" s="40">
        <v>43426</v>
      </c>
      <c r="BV49" s="40">
        <v>45423</v>
      </c>
      <c r="BW49" s="40">
        <v>46397</v>
      </c>
      <c r="BX49" s="40">
        <v>48942</v>
      </c>
      <c r="BY49" s="40">
        <v>50261</v>
      </c>
      <c r="BZ49" s="40">
        <v>52331</v>
      </c>
      <c r="CA49" s="40"/>
      <c r="CB49" s="11"/>
      <c r="CC49" s="40">
        <v>56141737</v>
      </c>
      <c r="CD49" s="40">
        <v>57448799</v>
      </c>
      <c r="CE49" s="40">
        <v>57282893</v>
      </c>
      <c r="CF49" s="40">
        <v>58193007</v>
      </c>
      <c r="CG49" s="40">
        <v>59283803</v>
      </c>
      <c r="CH49" s="40">
        <v>59755667</v>
      </c>
      <c r="CI49" s="40">
        <v>59929577</v>
      </c>
      <c r="CJ49" s="40">
        <v>61089398</v>
      </c>
      <c r="CK49" s="40">
        <v>63026922</v>
      </c>
      <c r="CL49"/>
    </row>
    <row r="50" spans="2:90" x14ac:dyDescent="0.25">
      <c r="B50" s="9">
        <f t="shared" si="16"/>
        <v>47</v>
      </c>
      <c r="C50" s="4" t="s">
        <v>53</v>
      </c>
      <c r="D50" s="9" t="s">
        <v>453</v>
      </c>
      <c r="E50" s="5">
        <v>182112571</v>
      </c>
      <c r="F50" s="5">
        <v>130060397</v>
      </c>
      <c r="G50" s="5">
        <v>151170285</v>
      </c>
      <c r="H50" s="5">
        <v>148193644</v>
      </c>
      <c r="I50" s="5">
        <v>354763545</v>
      </c>
      <c r="J50" s="5">
        <v>295321278</v>
      </c>
      <c r="K50" s="5">
        <v>411036347</v>
      </c>
      <c r="L50" s="5">
        <v>420435961</v>
      </c>
      <c r="M50" s="5">
        <v>221700687</v>
      </c>
      <c r="N50" s="5">
        <v>262008373</v>
      </c>
      <c r="O50" s="5">
        <v>304960471</v>
      </c>
      <c r="P50" s="5">
        <v>342613012</v>
      </c>
      <c r="Q50" s="5">
        <v>372161866</v>
      </c>
      <c r="R50" s="5">
        <v>401480784</v>
      </c>
      <c r="S50" s="5">
        <v>427809284</v>
      </c>
      <c r="T50" s="11"/>
      <c r="U50" s="5">
        <v>15421899</v>
      </c>
      <c r="V50" s="5">
        <v>6521646</v>
      </c>
      <c r="W50" s="5">
        <v>21947906</v>
      </c>
      <c r="X50" s="5">
        <v>26129917</v>
      </c>
      <c r="Y50" s="5">
        <v>19234427</v>
      </c>
      <c r="Z50" s="5">
        <v>29470521</v>
      </c>
      <c r="AA50" s="5">
        <v>100824500</v>
      </c>
      <c r="AB50" s="5">
        <v>37095405</v>
      </c>
      <c r="AC50" s="5">
        <v>26550484</v>
      </c>
      <c r="AD50" s="5">
        <v>15168500</v>
      </c>
      <c r="AE50" s="5">
        <v>30420279</v>
      </c>
      <c r="AF50" s="5">
        <v>34385518</v>
      </c>
      <c r="AG50" s="5">
        <v>36622461</v>
      </c>
      <c r="AH50" s="5">
        <v>38587631</v>
      </c>
      <c r="AI50" s="5">
        <v>40189569</v>
      </c>
      <c r="AJ50" s="11"/>
      <c r="AK50" s="37">
        <v>57791.666666666664</v>
      </c>
      <c r="AL50" s="37">
        <v>58783.333333333343</v>
      </c>
      <c r="AM50" s="37">
        <v>58675</v>
      </c>
      <c r="AN50" s="37">
        <v>59200.000000000007</v>
      </c>
      <c r="AO50" s="37">
        <v>59566.666666666679</v>
      </c>
      <c r="AP50" s="37">
        <v>61125</v>
      </c>
      <c r="AQ50" s="37">
        <v>61783.333333333336</v>
      </c>
      <c r="AR50" s="37">
        <v>62575</v>
      </c>
      <c r="AS50" s="37">
        <v>63783.333333333336</v>
      </c>
      <c r="AT50" s="37">
        <v>60600</v>
      </c>
      <c r="AU50" s="11"/>
      <c r="AV50" s="37">
        <v>152692</v>
      </c>
      <c r="AW50" s="37">
        <v>153265</v>
      </c>
      <c r="AX50" s="37">
        <v>154162</v>
      </c>
      <c r="AY50" s="37">
        <v>155384</v>
      </c>
      <c r="AZ50" s="37">
        <v>157037</v>
      </c>
      <c r="BA50" s="37">
        <v>160283</v>
      </c>
      <c r="BB50" s="37">
        <v>163276</v>
      </c>
      <c r="BC50" s="37">
        <v>166514</v>
      </c>
      <c r="BD50" s="37">
        <v>169509</v>
      </c>
      <c r="BE50" s="37"/>
      <c r="BF50" s="11"/>
      <c r="BG50" s="40">
        <f t="shared" si="7"/>
        <v>1192.6791907893014</v>
      </c>
      <c r="BH50" s="40">
        <f t="shared" si="8"/>
        <v>848.59816004958736</v>
      </c>
      <c r="BI50" s="40">
        <f t="shared" si="9"/>
        <v>980.59369364694282</v>
      </c>
      <c r="BJ50" s="40">
        <f t="shared" si="10"/>
        <v>953.72524841682537</v>
      </c>
      <c r="BK50" s="40">
        <f t="shared" si="11"/>
        <v>2259.1080127613236</v>
      </c>
      <c r="BL50" s="40">
        <f t="shared" si="12"/>
        <v>1842.4990672747579</v>
      </c>
      <c r="BM50" s="40">
        <f t="shared" si="13"/>
        <v>2517.4327335309536</v>
      </c>
      <c r="BN50" s="40">
        <f t="shared" si="14"/>
        <v>2524.928600598148</v>
      </c>
      <c r="BO50" s="40">
        <f t="shared" si="15"/>
        <v>1307.8992088915634</v>
      </c>
      <c r="BP50" s="11"/>
      <c r="BQ50" s="11"/>
      <c r="BR50" s="40">
        <v>33093</v>
      </c>
      <c r="BS50" s="40">
        <v>34309</v>
      </c>
      <c r="BT50" s="40">
        <v>34215</v>
      </c>
      <c r="BU50" s="40">
        <v>35661</v>
      </c>
      <c r="BV50" s="40">
        <v>36870</v>
      </c>
      <c r="BW50" s="40">
        <v>37576</v>
      </c>
      <c r="BX50" s="40">
        <v>38508</v>
      </c>
      <c r="BY50" s="40">
        <v>39940</v>
      </c>
      <c r="BZ50" s="40">
        <v>41193</v>
      </c>
      <c r="CA50" s="40"/>
      <c r="CB50" s="11"/>
      <c r="CC50" s="40">
        <v>5178092</v>
      </c>
      <c r="CD50" s="40">
        <v>5130666</v>
      </c>
      <c r="CE50" s="40">
        <v>5121617</v>
      </c>
      <c r="CF50" s="40">
        <v>5111206</v>
      </c>
      <c r="CG50" s="40">
        <v>5154163</v>
      </c>
      <c r="CH50" s="40">
        <v>5337591</v>
      </c>
      <c r="CI50" s="40">
        <v>5382040</v>
      </c>
      <c r="CJ50" s="40">
        <v>5477539</v>
      </c>
      <c r="CK50" s="40">
        <v>5623983</v>
      </c>
      <c r="CL50"/>
    </row>
    <row r="51" spans="2:90" x14ac:dyDescent="0.25">
      <c r="B51" s="9">
        <f t="shared" si="16"/>
        <v>48</v>
      </c>
      <c r="C51" s="35" t="s">
        <v>54</v>
      </c>
      <c r="D51" s="77" t="s">
        <v>516</v>
      </c>
      <c r="E51" s="5">
        <v>231990264</v>
      </c>
      <c r="F51" s="5">
        <v>259197821</v>
      </c>
      <c r="G51" s="5">
        <v>291027446</v>
      </c>
      <c r="H51" s="5">
        <v>346607639</v>
      </c>
      <c r="I51" s="5">
        <v>769189535</v>
      </c>
      <c r="J51" s="5">
        <v>625200725</v>
      </c>
      <c r="K51" s="5">
        <v>649054760</v>
      </c>
      <c r="L51" s="5">
        <v>321243276</v>
      </c>
      <c r="M51" s="5">
        <v>383284479</v>
      </c>
      <c r="N51" s="5">
        <v>407027467</v>
      </c>
      <c r="O51" s="5">
        <v>319145731</v>
      </c>
      <c r="P51" s="5">
        <v>439586994</v>
      </c>
      <c r="Q51" s="5">
        <v>445053047</v>
      </c>
      <c r="R51" s="5">
        <v>473809232</v>
      </c>
      <c r="S51" s="5">
        <v>504984572</v>
      </c>
      <c r="T51" s="11"/>
      <c r="U51" s="5">
        <v>38728726</v>
      </c>
      <c r="V51" s="5">
        <v>47307979</v>
      </c>
      <c r="W51" s="5">
        <v>42626058</v>
      </c>
      <c r="X51" s="5">
        <v>33865209</v>
      </c>
      <c r="Y51" s="5">
        <v>48220240</v>
      </c>
      <c r="Z51" s="5">
        <v>100111444</v>
      </c>
      <c r="AA51" s="5">
        <v>116600353</v>
      </c>
      <c r="AB51" s="5">
        <v>58882574</v>
      </c>
      <c r="AC51" s="5">
        <v>80245043</v>
      </c>
      <c r="AD51" s="5">
        <v>50490785</v>
      </c>
      <c r="AE51" s="5">
        <v>86018377</v>
      </c>
      <c r="AF51" s="5">
        <v>101457286</v>
      </c>
      <c r="AG51" s="5">
        <v>107977110</v>
      </c>
      <c r="AH51" s="5">
        <v>114922451</v>
      </c>
      <c r="AI51" s="5">
        <v>121149874</v>
      </c>
      <c r="AJ51" s="11"/>
      <c r="AK51" s="39">
        <v>116933.33333333333</v>
      </c>
      <c r="AL51" s="39">
        <v>119233.33333333336</v>
      </c>
      <c r="AM51" s="39">
        <v>120850</v>
      </c>
      <c r="AN51" s="39">
        <v>122341.66666666669</v>
      </c>
      <c r="AO51" s="39">
        <v>124416.66666666667</v>
      </c>
      <c r="AP51" s="39">
        <v>125258.33333333333</v>
      </c>
      <c r="AQ51" s="39">
        <v>125758.33333333336</v>
      </c>
      <c r="AR51" s="39">
        <v>125908.33333333331</v>
      </c>
      <c r="AS51" s="39">
        <v>126149.99999999999</v>
      </c>
      <c r="AT51" s="39">
        <v>113208.33333333333</v>
      </c>
      <c r="AU51" s="11"/>
      <c r="AV51" s="37">
        <v>213235</v>
      </c>
      <c r="AW51" s="37">
        <v>213962</v>
      </c>
      <c r="AX51" s="37">
        <v>214827</v>
      </c>
      <c r="AY51" s="37">
        <v>215676</v>
      </c>
      <c r="AZ51" s="37">
        <v>217152</v>
      </c>
      <c r="BA51" s="37">
        <v>217447</v>
      </c>
      <c r="BB51" s="37">
        <v>218975</v>
      </c>
      <c r="BC51" s="37">
        <v>219939</v>
      </c>
      <c r="BD51" s="37">
        <v>220411</v>
      </c>
      <c r="BE51" s="37"/>
      <c r="BF51" s="11"/>
      <c r="BG51" s="40">
        <f t="shared" si="7"/>
        <v>1087.9558421459892</v>
      </c>
      <c r="BH51" s="40">
        <f t="shared" si="8"/>
        <v>1211.4198829698732</v>
      </c>
      <c r="BI51" s="40">
        <f t="shared" si="9"/>
        <v>1354.7060937405447</v>
      </c>
      <c r="BJ51" s="40">
        <f t="shared" si="10"/>
        <v>1607.0756087835457</v>
      </c>
      <c r="BK51" s="40">
        <f t="shared" si="11"/>
        <v>3542.1710829280873</v>
      </c>
      <c r="BL51" s="40">
        <f t="shared" si="12"/>
        <v>2875.1867121643436</v>
      </c>
      <c r="BM51" s="40">
        <f t="shared" si="13"/>
        <v>2964.0587281653156</v>
      </c>
      <c r="BN51" s="40">
        <f t="shared" si="14"/>
        <v>1460.601694106093</v>
      </c>
      <c r="BO51" s="40">
        <f t="shared" si="15"/>
        <v>1738.9534959688945</v>
      </c>
      <c r="BP51" s="11"/>
      <c r="BQ51" s="11"/>
      <c r="BR51" s="40">
        <v>46750</v>
      </c>
      <c r="BS51" s="40">
        <v>48371</v>
      </c>
      <c r="BT51" s="40">
        <v>49187</v>
      </c>
      <c r="BU51" s="40">
        <v>51108</v>
      </c>
      <c r="BV51" s="40">
        <v>52743</v>
      </c>
      <c r="BW51" s="40">
        <v>53908</v>
      </c>
      <c r="BX51" s="40">
        <v>55172</v>
      </c>
      <c r="BY51" s="40">
        <v>57041</v>
      </c>
      <c r="BZ51" s="40">
        <v>58662</v>
      </c>
      <c r="CA51" s="40"/>
      <c r="CB51" s="11"/>
      <c r="CC51" s="40">
        <v>11745015</v>
      </c>
      <c r="CD51" s="40">
        <v>11830005</v>
      </c>
      <c r="CE51" s="40">
        <v>11581999</v>
      </c>
      <c r="CF51" s="40">
        <v>11638931</v>
      </c>
      <c r="CG51" s="40">
        <v>11937906</v>
      </c>
      <c r="CH51" s="40">
        <v>12161461</v>
      </c>
      <c r="CI51" s="40">
        <v>12306412</v>
      </c>
      <c r="CJ51" s="40">
        <v>12560096</v>
      </c>
      <c r="CK51" s="40">
        <v>12534416</v>
      </c>
      <c r="CL51"/>
    </row>
    <row r="52" spans="2:90" x14ac:dyDescent="0.25">
      <c r="B52" s="9">
        <f t="shared" si="16"/>
        <v>49</v>
      </c>
      <c r="C52" s="4" t="s">
        <v>57</v>
      </c>
      <c r="D52" s="9" t="s">
        <v>493</v>
      </c>
      <c r="E52" s="5">
        <v>165942703</v>
      </c>
      <c r="F52" s="5">
        <v>237807547</v>
      </c>
      <c r="G52" s="5">
        <v>209796586</v>
      </c>
      <c r="H52" s="5">
        <v>275878795</v>
      </c>
      <c r="I52" s="5">
        <v>508736795</v>
      </c>
      <c r="J52" s="5">
        <v>301127168</v>
      </c>
      <c r="K52" s="5">
        <v>463294335</v>
      </c>
      <c r="L52" s="5">
        <v>352685352</v>
      </c>
      <c r="M52" s="5">
        <v>308393010</v>
      </c>
      <c r="N52" s="5">
        <v>306155364</v>
      </c>
      <c r="O52" s="5">
        <v>331719364</v>
      </c>
      <c r="P52" s="5">
        <v>366553715</v>
      </c>
      <c r="Q52" s="5">
        <v>387201407</v>
      </c>
      <c r="R52" s="5">
        <v>408896922</v>
      </c>
      <c r="S52" s="5">
        <v>426384777</v>
      </c>
      <c r="T52" s="11"/>
      <c r="U52" s="5">
        <v>50603150</v>
      </c>
      <c r="V52" s="5">
        <v>76198686</v>
      </c>
      <c r="W52" s="5">
        <v>62247415</v>
      </c>
      <c r="X52" s="5">
        <v>126325183</v>
      </c>
      <c r="Y52" s="5">
        <v>53413505</v>
      </c>
      <c r="Z52" s="5">
        <v>114270386</v>
      </c>
      <c r="AA52" s="5">
        <v>92761961</v>
      </c>
      <c r="AB52" s="5">
        <v>107625641</v>
      </c>
      <c r="AC52" s="5">
        <v>143329226</v>
      </c>
      <c r="AD52" s="5">
        <v>94630922</v>
      </c>
      <c r="AE52" s="5">
        <v>128571338</v>
      </c>
      <c r="AF52" s="5">
        <v>141337281</v>
      </c>
      <c r="AG52" s="5">
        <v>147756516</v>
      </c>
      <c r="AH52" s="5">
        <v>153122092</v>
      </c>
      <c r="AI52" s="5">
        <v>157900177</v>
      </c>
      <c r="AJ52" s="11"/>
      <c r="AK52" s="37">
        <v>162925</v>
      </c>
      <c r="AL52" s="37">
        <v>167550</v>
      </c>
      <c r="AM52" s="37">
        <v>170783.33333333334</v>
      </c>
      <c r="AN52" s="37">
        <v>172491.66666666666</v>
      </c>
      <c r="AO52" s="37">
        <v>172125</v>
      </c>
      <c r="AP52" s="37">
        <v>172574.99999999997</v>
      </c>
      <c r="AQ52" s="37">
        <v>173724.99999999997</v>
      </c>
      <c r="AR52" s="37">
        <v>173800</v>
      </c>
      <c r="AS52" s="37">
        <v>173141.66666666666</v>
      </c>
      <c r="AT52" s="37">
        <v>161191.66666666666</v>
      </c>
      <c r="AU52" s="11"/>
      <c r="AV52" s="37">
        <v>403331</v>
      </c>
      <c r="AW52" s="37">
        <v>403429</v>
      </c>
      <c r="AX52" s="37">
        <v>403365</v>
      </c>
      <c r="AY52" s="37">
        <v>403675</v>
      </c>
      <c r="AZ52" s="37">
        <v>402433</v>
      </c>
      <c r="BA52" s="37">
        <v>401068</v>
      </c>
      <c r="BB52" s="37">
        <v>399327</v>
      </c>
      <c r="BC52" s="37">
        <v>398330</v>
      </c>
      <c r="BD52" s="37">
        <v>397520</v>
      </c>
      <c r="BE52" s="37"/>
      <c r="BF52" s="11"/>
      <c r="BG52" s="40">
        <f t="shared" si="7"/>
        <v>411.43056943304629</v>
      </c>
      <c r="BH52" s="40">
        <f t="shared" si="8"/>
        <v>589.46567301805271</v>
      </c>
      <c r="BI52" s="40">
        <f t="shared" si="9"/>
        <v>520.11598924051418</v>
      </c>
      <c r="BJ52" s="40">
        <f t="shared" si="10"/>
        <v>683.41808385458603</v>
      </c>
      <c r="BK52" s="40">
        <f t="shared" si="11"/>
        <v>1264.1527782264377</v>
      </c>
      <c r="BL52" s="40">
        <f t="shared" si="12"/>
        <v>750.81324862616816</v>
      </c>
      <c r="BM52" s="40">
        <f t="shared" si="13"/>
        <v>1160.1878535636208</v>
      </c>
      <c r="BN52" s="40">
        <f t="shared" si="14"/>
        <v>885.40996661059921</v>
      </c>
      <c r="BO52" s="40">
        <f t="shared" si="15"/>
        <v>775.79243811632114</v>
      </c>
      <c r="BP52" s="11"/>
      <c r="BQ52" s="11"/>
      <c r="BR52" s="40">
        <v>36391</v>
      </c>
      <c r="BS52" s="40">
        <v>37878</v>
      </c>
      <c r="BT52" s="40">
        <v>38306</v>
      </c>
      <c r="BU52" s="40">
        <v>39875</v>
      </c>
      <c r="BV52" s="40">
        <v>41306</v>
      </c>
      <c r="BW52" s="40">
        <v>41410</v>
      </c>
      <c r="BX52" s="40">
        <v>43025</v>
      </c>
      <c r="BY52" s="40">
        <v>44670</v>
      </c>
      <c r="BZ52" s="40">
        <v>46061</v>
      </c>
      <c r="CA52" s="40"/>
      <c r="CB52" s="11"/>
      <c r="CC52" s="40">
        <v>15591933</v>
      </c>
      <c r="CD52" s="40">
        <v>15196626</v>
      </c>
      <c r="CE52" s="40">
        <v>16259162</v>
      </c>
      <c r="CF52" s="40">
        <v>17864045</v>
      </c>
      <c r="CG52" s="40">
        <v>18337613</v>
      </c>
      <c r="CH52" s="40">
        <v>18162117</v>
      </c>
      <c r="CI52" s="40">
        <v>18217547</v>
      </c>
      <c r="CJ52" s="40">
        <v>18545429</v>
      </c>
      <c r="CK52" s="40">
        <v>18617828</v>
      </c>
      <c r="CL52"/>
    </row>
    <row r="53" spans="2:90" x14ac:dyDescent="0.25">
      <c r="B53" s="9">
        <f t="shared" si="16"/>
        <v>50</v>
      </c>
      <c r="C53" s="4" t="s">
        <v>58</v>
      </c>
      <c r="D53" s="9" t="s">
        <v>451</v>
      </c>
      <c r="E53" s="5">
        <v>577233863</v>
      </c>
      <c r="F53" s="5">
        <v>610743911</v>
      </c>
      <c r="G53" s="5">
        <v>864343087</v>
      </c>
      <c r="H53" s="5">
        <v>1029796871</v>
      </c>
      <c r="I53" s="5">
        <v>1390351519</v>
      </c>
      <c r="J53" s="5">
        <v>1840950934</v>
      </c>
      <c r="K53" s="5">
        <v>2415482873</v>
      </c>
      <c r="L53" s="5">
        <v>2014511167</v>
      </c>
      <c r="M53" s="5">
        <v>2004992792</v>
      </c>
      <c r="N53" s="5">
        <v>1893753218</v>
      </c>
      <c r="O53" s="5">
        <v>2171620854</v>
      </c>
      <c r="P53" s="5">
        <v>2405505061</v>
      </c>
      <c r="Q53" s="5">
        <v>2633896667</v>
      </c>
      <c r="R53" s="5">
        <v>2865824968</v>
      </c>
      <c r="S53" s="5">
        <v>3082671428</v>
      </c>
      <c r="T53" s="11"/>
      <c r="U53" s="5">
        <v>76241448</v>
      </c>
      <c r="V53" s="5">
        <v>94577498</v>
      </c>
      <c r="W53" s="5">
        <v>222089297</v>
      </c>
      <c r="X53" s="5">
        <v>38748423</v>
      </c>
      <c r="Y53" s="5">
        <v>180086094</v>
      </c>
      <c r="Z53" s="5">
        <v>363049044</v>
      </c>
      <c r="AA53" s="5">
        <v>319949376</v>
      </c>
      <c r="AB53" s="5">
        <v>244164502</v>
      </c>
      <c r="AC53" s="5">
        <v>162101901</v>
      </c>
      <c r="AD53" s="5">
        <v>195708058</v>
      </c>
      <c r="AE53" s="5">
        <v>256510614</v>
      </c>
      <c r="AF53" s="5">
        <v>280054010</v>
      </c>
      <c r="AG53" s="5">
        <v>300739147</v>
      </c>
      <c r="AH53" s="5">
        <v>318502457</v>
      </c>
      <c r="AI53" s="5">
        <v>334390639</v>
      </c>
      <c r="AJ53" s="11"/>
      <c r="AK53" s="37">
        <v>202983.33333333334</v>
      </c>
      <c r="AL53" s="37">
        <v>209166.66666666672</v>
      </c>
      <c r="AM53" s="37">
        <v>218333.33333333337</v>
      </c>
      <c r="AN53" s="37">
        <v>231908.33333333328</v>
      </c>
      <c r="AO53" s="37">
        <v>246508.33333333334</v>
      </c>
      <c r="AP53" s="37">
        <v>257525</v>
      </c>
      <c r="AQ53" s="37">
        <v>263558.33333333331</v>
      </c>
      <c r="AR53" s="37">
        <v>271100.00000000006</v>
      </c>
      <c r="AS53" s="37">
        <v>277675.00000000006</v>
      </c>
      <c r="AT53" s="37">
        <v>266691.66666666669</v>
      </c>
      <c r="AU53" s="11"/>
      <c r="AV53" s="37">
        <v>631053</v>
      </c>
      <c r="AW53" s="37">
        <v>644197</v>
      </c>
      <c r="AX53" s="37">
        <v>659834</v>
      </c>
      <c r="AY53" s="37">
        <v>677232</v>
      </c>
      <c r="AZ53" s="37">
        <v>699644</v>
      </c>
      <c r="BA53" s="37">
        <v>722649</v>
      </c>
      <c r="BB53" s="37">
        <v>740000</v>
      </c>
      <c r="BC53" s="37">
        <v>754470</v>
      </c>
      <c r="BD53" s="37">
        <v>770577</v>
      </c>
      <c r="BE53" s="37"/>
      <c r="BF53" s="11"/>
      <c r="BG53" s="40">
        <f t="shared" si="7"/>
        <v>914.71534562073236</v>
      </c>
      <c r="BH53" s="40">
        <f t="shared" si="8"/>
        <v>948.07009501751793</v>
      </c>
      <c r="BI53" s="40">
        <f t="shared" si="9"/>
        <v>1309.9402076886004</v>
      </c>
      <c r="BJ53" s="40">
        <f t="shared" si="10"/>
        <v>1520.5968870342808</v>
      </c>
      <c r="BK53" s="40">
        <f t="shared" si="11"/>
        <v>1987.2271026407716</v>
      </c>
      <c r="BL53" s="40">
        <f t="shared" si="12"/>
        <v>2547.5036068686181</v>
      </c>
      <c r="BM53" s="40">
        <f t="shared" si="13"/>
        <v>3264.1660445945945</v>
      </c>
      <c r="BN53" s="40">
        <f t="shared" si="14"/>
        <v>2670.1010868556737</v>
      </c>
      <c r="BO53" s="40">
        <f t="shared" si="15"/>
        <v>2601.9369796918413</v>
      </c>
      <c r="BP53" s="11"/>
      <c r="BQ53" s="11"/>
      <c r="BR53" s="40">
        <v>41397</v>
      </c>
      <c r="BS53" s="40">
        <v>41715</v>
      </c>
      <c r="BT53" s="40">
        <v>41309</v>
      </c>
      <c r="BU53" s="40">
        <v>44533</v>
      </c>
      <c r="BV53" s="40">
        <v>46420</v>
      </c>
      <c r="BW53" s="40">
        <v>48098</v>
      </c>
      <c r="BX53" s="40">
        <v>49714</v>
      </c>
      <c r="BY53" s="40">
        <v>51093</v>
      </c>
      <c r="BZ53" s="40">
        <v>52064</v>
      </c>
      <c r="CA53" s="40"/>
      <c r="CB53" s="11"/>
      <c r="CC53" s="40">
        <v>21370029</v>
      </c>
      <c r="CD53" s="40">
        <v>21681142</v>
      </c>
      <c r="CE53" s="40">
        <v>21900062</v>
      </c>
      <c r="CF53" s="40">
        <v>23080681</v>
      </c>
      <c r="CG53" s="40">
        <v>24291367</v>
      </c>
      <c r="CH53" s="40">
        <v>25754798</v>
      </c>
      <c r="CI53" s="40">
        <v>26696396</v>
      </c>
      <c r="CJ53" s="40">
        <v>27417640</v>
      </c>
      <c r="CK53" s="40">
        <v>28207575</v>
      </c>
      <c r="CL53"/>
    </row>
    <row r="54" spans="2:90" x14ac:dyDescent="0.25">
      <c r="B54" s="9">
        <f t="shared" si="16"/>
        <v>51</v>
      </c>
      <c r="C54" s="4" t="s">
        <v>59</v>
      </c>
      <c r="D54" s="9" t="s">
        <v>456</v>
      </c>
      <c r="E54" s="5">
        <v>74727588</v>
      </c>
      <c r="F54" s="5">
        <v>93231259</v>
      </c>
      <c r="G54" s="5">
        <v>55502455</v>
      </c>
      <c r="H54" s="5">
        <v>81103953</v>
      </c>
      <c r="I54" s="5">
        <v>163300003</v>
      </c>
      <c r="J54" s="5">
        <v>130678562</v>
      </c>
      <c r="K54" s="5">
        <v>112830724</v>
      </c>
      <c r="L54" s="5">
        <v>126056024</v>
      </c>
      <c r="M54" s="5">
        <v>129078105</v>
      </c>
      <c r="N54" s="5">
        <v>64566869</v>
      </c>
      <c r="O54" s="5">
        <v>150462195</v>
      </c>
      <c r="P54" s="5">
        <v>178321382</v>
      </c>
      <c r="Q54" s="5">
        <v>192501547</v>
      </c>
      <c r="R54" s="5">
        <v>205239315</v>
      </c>
      <c r="S54" s="5">
        <v>218184982</v>
      </c>
      <c r="T54" s="11"/>
      <c r="U54" s="5">
        <v>37281621</v>
      </c>
      <c r="V54" s="5">
        <v>24819082</v>
      </c>
      <c r="W54" s="5">
        <v>20823794</v>
      </c>
      <c r="X54" s="5">
        <v>26942025</v>
      </c>
      <c r="Y54" s="5">
        <v>111873146</v>
      </c>
      <c r="Z54" s="5">
        <v>29129660</v>
      </c>
      <c r="AA54" s="5">
        <v>5045096</v>
      </c>
      <c r="AB54" s="5">
        <v>28810961</v>
      </c>
      <c r="AC54" s="5">
        <v>38288668</v>
      </c>
      <c r="AD54" s="5">
        <v>13967879</v>
      </c>
      <c r="AE54" s="5">
        <v>25357157</v>
      </c>
      <c r="AF54" s="5">
        <v>28167646</v>
      </c>
      <c r="AG54" s="5">
        <v>29640441</v>
      </c>
      <c r="AH54" s="5">
        <v>31021031</v>
      </c>
      <c r="AI54" s="5">
        <v>32239737</v>
      </c>
      <c r="AJ54" s="11"/>
      <c r="AK54" s="37">
        <v>28274.999999999996</v>
      </c>
      <c r="AL54" s="37">
        <v>27783.333333333339</v>
      </c>
      <c r="AM54" s="37">
        <v>27633.333333333332</v>
      </c>
      <c r="AN54" s="37">
        <v>27783.333333333339</v>
      </c>
      <c r="AO54" s="37">
        <v>28200.000000000004</v>
      </c>
      <c r="AP54" s="37">
        <v>28691.666666666668</v>
      </c>
      <c r="AQ54" s="37">
        <v>29966.666666666661</v>
      </c>
      <c r="AR54" s="37">
        <v>30049.999999999996</v>
      </c>
      <c r="AS54" s="37">
        <v>30783.333333333332</v>
      </c>
      <c r="AT54" s="37">
        <v>29316.666666666668</v>
      </c>
      <c r="AU54" s="11"/>
      <c r="AV54" s="37">
        <v>54676</v>
      </c>
      <c r="AW54" s="37">
        <v>54312</v>
      </c>
      <c r="AX54" s="37">
        <v>53726</v>
      </c>
      <c r="AY54" s="37">
        <v>54082</v>
      </c>
      <c r="AZ54" s="37">
        <v>54068</v>
      </c>
      <c r="BA54" s="37">
        <v>54147</v>
      </c>
      <c r="BB54" s="37">
        <v>54532</v>
      </c>
      <c r="BC54" s="37">
        <v>55202</v>
      </c>
      <c r="BD54" s="37">
        <v>55916</v>
      </c>
      <c r="BE54" s="37"/>
      <c r="BF54" s="11"/>
      <c r="BG54" s="40">
        <f t="shared" si="7"/>
        <v>1366.7347282171336</v>
      </c>
      <c r="BH54" s="40">
        <f t="shared" si="8"/>
        <v>1716.5867395787302</v>
      </c>
      <c r="BI54" s="40">
        <f t="shared" si="9"/>
        <v>1033.0650895283475</v>
      </c>
      <c r="BJ54" s="40">
        <f t="shared" si="10"/>
        <v>1499.6478125808958</v>
      </c>
      <c r="BK54" s="40">
        <f t="shared" si="11"/>
        <v>3020.2708256269884</v>
      </c>
      <c r="BL54" s="40">
        <f t="shared" si="12"/>
        <v>2413.403549596469</v>
      </c>
      <c r="BM54" s="40">
        <f t="shared" si="13"/>
        <v>2069.0736448323919</v>
      </c>
      <c r="BN54" s="40">
        <f t="shared" si="14"/>
        <v>2283.5408861997753</v>
      </c>
      <c r="BO54" s="40">
        <f t="shared" si="15"/>
        <v>2308.428803920166</v>
      </c>
      <c r="BP54" s="11"/>
      <c r="BQ54" s="11"/>
      <c r="BR54" s="40">
        <v>43038</v>
      </c>
      <c r="BS54" s="40">
        <v>39473</v>
      </c>
      <c r="BT54" s="40">
        <v>40782</v>
      </c>
      <c r="BU54" s="40">
        <v>42501</v>
      </c>
      <c r="BV54" s="40">
        <v>45514</v>
      </c>
      <c r="BW54" s="40">
        <v>45771</v>
      </c>
      <c r="BX54" s="40">
        <v>48572</v>
      </c>
      <c r="BY54" s="40">
        <v>50797</v>
      </c>
      <c r="BZ54" s="40">
        <v>52470</v>
      </c>
      <c r="CA54" s="40"/>
      <c r="CB54" s="11"/>
      <c r="CC54" s="40">
        <v>3112948</v>
      </c>
      <c r="CD54" s="40">
        <v>3090326</v>
      </c>
      <c r="CE54" s="40">
        <v>3088614</v>
      </c>
      <c r="CF54" s="40">
        <v>2894890</v>
      </c>
      <c r="CG54" s="40">
        <v>2959687</v>
      </c>
      <c r="CH54" s="40">
        <v>2949274</v>
      </c>
      <c r="CI54" s="40">
        <v>3137237</v>
      </c>
      <c r="CJ54" s="40">
        <v>3232270</v>
      </c>
      <c r="CK54" s="40">
        <v>3351143</v>
      </c>
      <c r="CL54"/>
    </row>
    <row r="55" spans="2:90" x14ac:dyDescent="0.25">
      <c r="B55" s="9">
        <f t="shared" si="16"/>
        <v>52</v>
      </c>
      <c r="C55" s="4" t="s">
        <v>60</v>
      </c>
      <c r="D55" s="9" t="s">
        <v>517</v>
      </c>
      <c r="E55" s="5">
        <v>172904802</v>
      </c>
      <c r="F55" s="5">
        <v>146148526</v>
      </c>
      <c r="G55" s="5">
        <v>132310760</v>
      </c>
      <c r="H55" s="5">
        <v>234971757</v>
      </c>
      <c r="I55" s="5">
        <v>201830129</v>
      </c>
      <c r="J55" s="5">
        <v>144898988</v>
      </c>
      <c r="K55" s="5">
        <v>141880270</v>
      </c>
      <c r="L55" s="5">
        <v>101871418</v>
      </c>
      <c r="M55" s="5">
        <v>249606160</v>
      </c>
      <c r="N55" s="5">
        <v>155152132</v>
      </c>
      <c r="O55" s="5">
        <v>223388942</v>
      </c>
      <c r="P55" s="5">
        <v>276326931</v>
      </c>
      <c r="Q55" s="5">
        <v>298927816</v>
      </c>
      <c r="R55" s="5">
        <v>321317077</v>
      </c>
      <c r="S55" s="5">
        <v>340321588</v>
      </c>
      <c r="T55" s="11"/>
      <c r="U55" s="5">
        <v>47109275</v>
      </c>
      <c r="V55" s="5">
        <v>67388663</v>
      </c>
      <c r="W55" s="5">
        <v>39997569</v>
      </c>
      <c r="X55" s="5">
        <v>57340113</v>
      </c>
      <c r="Y55" s="5">
        <v>71260981</v>
      </c>
      <c r="Z55" s="5">
        <v>36665346</v>
      </c>
      <c r="AA55" s="5">
        <v>58742123</v>
      </c>
      <c r="AB55" s="5">
        <v>34493341</v>
      </c>
      <c r="AC55" s="5">
        <v>136818353</v>
      </c>
      <c r="AD55" s="5">
        <v>69731094</v>
      </c>
      <c r="AE55" s="5">
        <v>71498458</v>
      </c>
      <c r="AF55" s="5">
        <v>81428234</v>
      </c>
      <c r="AG55" s="5">
        <v>86615223</v>
      </c>
      <c r="AH55" s="5">
        <v>91976220</v>
      </c>
      <c r="AI55" s="5">
        <v>96647947</v>
      </c>
      <c r="AJ55" s="11"/>
      <c r="AK55" s="37">
        <v>39825.000000000007</v>
      </c>
      <c r="AL55" s="37">
        <v>41474.999999999993</v>
      </c>
      <c r="AM55" s="37">
        <v>42299.999999999993</v>
      </c>
      <c r="AN55" s="37">
        <v>43033.333333333336</v>
      </c>
      <c r="AO55" s="37">
        <v>42275</v>
      </c>
      <c r="AP55" s="37">
        <v>38908.333333333336</v>
      </c>
      <c r="AQ55" s="37">
        <v>38591.666666666664</v>
      </c>
      <c r="AR55" s="37">
        <v>38966.666666666664</v>
      </c>
      <c r="AS55" s="37">
        <v>39450.000000000007</v>
      </c>
      <c r="AT55" s="37">
        <v>36900</v>
      </c>
      <c r="AU55" s="11"/>
      <c r="AV55" s="37">
        <v>76399</v>
      </c>
      <c r="AW55" s="37">
        <v>78565</v>
      </c>
      <c r="AX55" s="37">
        <v>81103</v>
      </c>
      <c r="AY55" s="37">
        <v>81377</v>
      </c>
      <c r="AZ55" s="37">
        <v>82137</v>
      </c>
      <c r="BA55" s="37">
        <v>80909</v>
      </c>
      <c r="BB55" s="37">
        <v>79586</v>
      </c>
      <c r="BC55" s="37">
        <v>79175</v>
      </c>
      <c r="BD55" s="37">
        <v>79858</v>
      </c>
      <c r="BE55" s="37"/>
      <c r="BF55" s="11"/>
      <c r="BG55" s="40">
        <f t="shared" si="7"/>
        <v>2263.1814814330032</v>
      </c>
      <c r="BH55" s="40">
        <f t="shared" si="8"/>
        <v>1860.2243492649397</v>
      </c>
      <c r="BI55" s="40">
        <f t="shared" si="9"/>
        <v>1631.3916871139168</v>
      </c>
      <c r="BJ55" s="40">
        <f t="shared" si="10"/>
        <v>2887.4467847180408</v>
      </c>
      <c r="BK55" s="40">
        <f t="shared" si="11"/>
        <v>2457.23765172821</v>
      </c>
      <c r="BL55" s="40">
        <f t="shared" si="12"/>
        <v>1790.8883807734614</v>
      </c>
      <c r="BM55" s="40">
        <f t="shared" si="13"/>
        <v>1782.7289975623853</v>
      </c>
      <c r="BN55" s="40">
        <f t="shared" si="14"/>
        <v>1286.6614209030629</v>
      </c>
      <c r="BO55" s="40">
        <f t="shared" si="15"/>
        <v>3125.6249843472165</v>
      </c>
      <c r="BP55" s="11"/>
      <c r="BQ55" s="11"/>
      <c r="BR55" s="40">
        <v>53488</v>
      </c>
      <c r="BS55" s="40">
        <v>60329</v>
      </c>
      <c r="BT55" s="40">
        <v>62406</v>
      </c>
      <c r="BU55" s="40">
        <v>70433</v>
      </c>
      <c r="BV55" s="40">
        <v>72877</v>
      </c>
      <c r="BW55" s="40">
        <v>63613</v>
      </c>
      <c r="BX55" s="40">
        <v>62752</v>
      </c>
      <c r="BY55" s="40">
        <v>71324</v>
      </c>
      <c r="BZ55" s="40">
        <v>72187</v>
      </c>
      <c r="CA55" s="40"/>
      <c r="CB55" s="11"/>
      <c r="CC55" s="40">
        <v>4732712</v>
      </c>
      <c r="CD55" s="40">
        <v>5301661</v>
      </c>
      <c r="CE55" s="40">
        <v>5402455</v>
      </c>
      <c r="CF55" s="40">
        <v>5824958</v>
      </c>
      <c r="CG55" s="40">
        <v>5785662</v>
      </c>
      <c r="CH55" s="40">
        <v>5224501</v>
      </c>
      <c r="CI55" s="40">
        <v>5111885</v>
      </c>
      <c r="CJ55" s="40">
        <v>5626913</v>
      </c>
      <c r="CK55" s="40">
        <v>5602739</v>
      </c>
      <c r="CL55"/>
    </row>
    <row r="56" spans="2:90" x14ac:dyDescent="0.25">
      <c r="B56" s="9">
        <f t="shared" si="16"/>
        <v>53</v>
      </c>
      <c r="C56" s="35" t="s">
        <v>61</v>
      </c>
      <c r="D56" s="77" t="s">
        <v>499</v>
      </c>
      <c r="E56" s="5">
        <v>306348489</v>
      </c>
      <c r="F56" s="5">
        <v>452833592</v>
      </c>
      <c r="G56" s="5">
        <v>404563404</v>
      </c>
      <c r="H56" s="5">
        <v>301273214</v>
      </c>
      <c r="I56" s="5">
        <v>289251226</v>
      </c>
      <c r="J56" s="5">
        <v>643052153</v>
      </c>
      <c r="K56" s="5">
        <v>579345938</v>
      </c>
      <c r="L56" s="5">
        <v>567116472</v>
      </c>
      <c r="M56" s="5">
        <v>491386996</v>
      </c>
      <c r="N56" s="5">
        <v>437229854</v>
      </c>
      <c r="O56" s="5">
        <v>536826440</v>
      </c>
      <c r="P56" s="5">
        <v>583592554</v>
      </c>
      <c r="Q56" s="5">
        <v>628216241</v>
      </c>
      <c r="R56" s="5">
        <v>673009080</v>
      </c>
      <c r="S56" s="5">
        <v>713281735</v>
      </c>
      <c r="T56" s="11"/>
      <c r="U56" s="5">
        <v>83800693</v>
      </c>
      <c r="V56" s="5">
        <v>113835390</v>
      </c>
      <c r="W56" s="5">
        <v>108004514</v>
      </c>
      <c r="X56" s="5">
        <v>131566359</v>
      </c>
      <c r="Y56" s="5">
        <v>77504431</v>
      </c>
      <c r="Z56" s="5">
        <v>196993797</v>
      </c>
      <c r="AA56" s="5">
        <v>222072298</v>
      </c>
      <c r="AB56" s="5">
        <v>203842365</v>
      </c>
      <c r="AC56" s="5">
        <v>99075707</v>
      </c>
      <c r="AD56" s="5">
        <v>180486082</v>
      </c>
      <c r="AE56" s="5">
        <v>156948319</v>
      </c>
      <c r="AF56" s="5">
        <v>174239896</v>
      </c>
      <c r="AG56" s="5">
        <v>184812987</v>
      </c>
      <c r="AH56" s="5">
        <v>195239546</v>
      </c>
      <c r="AI56" s="5">
        <v>204275639</v>
      </c>
      <c r="AJ56" s="11"/>
      <c r="AK56" s="39">
        <v>139358.33333333334</v>
      </c>
      <c r="AL56" s="39">
        <v>141291.66666666666</v>
      </c>
      <c r="AM56" s="39">
        <v>141724.99999999997</v>
      </c>
      <c r="AN56" s="39">
        <v>142441.66666666666</v>
      </c>
      <c r="AO56" s="39">
        <v>143625</v>
      </c>
      <c r="AP56" s="39">
        <v>143891.66666666666</v>
      </c>
      <c r="AQ56" s="39">
        <v>144158.33333333334</v>
      </c>
      <c r="AR56" s="39">
        <v>145183.33333333331</v>
      </c>
      <c r="AS56" s="39">
        <v>146083.33333333334</v>
      </c>
      <c r="AT56" s="39">
        <v>137641.66666666666</v>
      </c>
      <c r="AU56" s="11"/>
      <c r="AV56" s="37">
        <v>261028</v>
      </c>
      <c r="AW56" s="37">
        <v>261916</v>
      </c>
      <c r="AX56" s="37">
        <v>262706</v>
      </c>
      <c r="AY56" s="37">
        <v>264300</v>
      </c>
      <c r="AZ56" s="37">
        <v>266312</v>
      </c>
      <c r="BA56" s="37">
        <v>268224</v>
      </c>
      <c r="BB56" s="37">
        <v>270653</v>
      </c>
      <c r="BC56" s="37">
        <v>272061</v>
      </c>
      <c r="BD56" s="37">
        <v>273032</v>
      </c>
      <c r="BE56" s="37"/>
      <c r="BF56" s="11"/>
      <c r="BG56" s="40">
        <f t="shared" si="7"/>
        <v>1173.6230940741989</v>
      </c>
      <c r="BH56" s="40">
        <f t="shared" si="8"/>
        <v>1728.9268009590862</v>
      </c>
      <c r="BI56" s="40">
        <f t="shared" si="9"/>
        <v>1539.9853981256613</v>
      </c>
      <c r="BJ56" s="40">
        <f t="shared" si="10"/>
        <v>1139.8910858872493</v>
      </c>
      <c r="BK56" s="40">
        <f t="shared" si="11"/>
        <v>1086.1366592568115</v>
      </c>
      <c r="BL56" s="40">
        <f t="shared" si="12"/>
        <v>2397.4444978823672</v>
      </c>
      <c r="BM56" s="40">
        <f t="shared" si="13"/>
        <v>2140.5487395299515</v>
      </c>
      <c r="BN56" s="40">
        <f t="shared" si="14"/>
        <v>2084.5195452490434</v>
      </c>
      <c r="BO56" s="40">
        <f t="shared" si="15"/>
        <v>1799.7414076005743</v>
      </c>
      <c r="BP56" s="11"/>
      <c r="BQ56" s="11"/>
      <c r="BR56" s="40">
        <v>42620</v>
      </c>
      <c r="BS56" s="40">
        <v>44833</v>
      </c>
      <c r="BT56" s="40">
        <v>45063</v>
      </c>
      <c r="BU56" s="40">
        <v>46711</v>
      </c>
      <c r="BV56" s="40">
        <v>48342</v>
      </c>
      <c r="BW56" s="40">
        <v>49102</v>
      </c>
      <c r="BX56" s="40">
        <v>50096</v>
      </c>
      <c r="BY56" s="40">
        <v>52261</v>
      </c>
      <c r="BZ56" s="40">
        <v>53143</v>
      </c>
      <c r="CA56" s="40"/>
      <c r="CB56" s="11"/>
      <c r="CC56" s="40">
        <v>15448883</v>
      </c>
      <c r="CD56" s="40">
        <v>15285467</v>
      </c>
      <c r="CE56" s="40">
        <v>15255472</v>
      </c>
      <c r="CF56" s="40">
        <v>15865640</v>
      </c>
      <c r="CG56" s="40">
        <v>16674670</v>
      </c>
      <c r="CH56" s="40">
        <v>16737002</v>
      </c>
      <c r="CI56" s="40">
        <v>16543568</v>
      </c>
      <c r="CJ56" s="40">
        <v>16963563</v>
      </c>
      <c r="CK56" s="40">
        <v>16915770</v>
      </c>
      <c r="CL56"/>
    </row>
    <row r="57" spans="2:90" x14ac:dyDescent="0.25">
      <c r="B57" s="9">
        <f t="shared" si="16"/>
        <v>54</v>
      </c>
      <c r="C57" s="4" t="s">
        <v>62</v>
      </c>
      <c r="D57" s="9" t="s">
        <v>511</v>
      </c>
      <c r="E57" s="5">
        <v>338428612</v>
      </c>
      <c r="F57" s="5">
        <v>365542397</v>
      </c>
      <c r="G57" s="5">
        <v>395719385</v>
      </c>
      <c r="H57" s="5">
        <v>334373362</v>
      </c>
      <c r="I57" s="5">
        <v>346156510</v>
      </c>
      <c r="J57" s="5">
        <v>339544328</v>
      </c>
      <c r="K57" s="5">
        <v>591120937</v>
      </c>
      <c r="L57" s="5">
        <v>583936934</v>
      </c>
      <c r="M57" s="5">
        <v>655171320</v>
      </c>
      <c r="N57" s="5">
        <v>625221931</v>
      </c>
      <c r="O57" s="5">
        <v>715040033</v>
      </c>
      <c r="P57" s="5">
        <v>776369334</v>
      </c>
      <c r="Q57" s="5">
        <v>841790381</v>
      </c>
      <c r="R57" s="5">
        <v>901315277</v>
      </c>
      <c r="S57" s="5">
        <v>952129677</v>
      </c>
      <c r="T57" s="11"/>
      <c r="U57" s="5">
        <v>76671674</v>
      </c>
      <c r="V57" s="5">
        <v>92638302</v>
      </c>
      <c r="W57" s="5">
        <v>77421947</v>
      </c>
      <c r="X57" s="5">
        <v>100779106</v>
      </c>
      <c r="Y57" s="5">
        <v>107197425</v>
      </c>
      <c r="Z57" s="5">
        <v>84277473</v>
      </c>
      <c r="AA57" s="5">
        <v>132664038</v>
      </c>
      <c r="AB57" s="5">
        <v>68777875</v>
      </c>
      <c r="AC57" s="5">
        <v>110309587</v>
      </c>
      <c r="AD57" s="5">
        <v>204597115</v>
      </c>
      <c r="AE57" s="5">
        <v>221714609</v>
      </c>
      <c r="AF57" s="5">
        <v>242413226</v>
      </c>
      <c r="AG57" s="5">
        <v>258172568</v>
      </c>
      <c r="AH57" s="5">
        <v>272788703</v>
      </c>
      <c r="AI57" s="5">
        <v>284921193</v>
      </c>
      <c r="AJ57" s="11"/>
      <c r="AK57" s="37">
        <v>107608.33333333336</v>
      </c>
      <c r="AL57" s="37">
        <v>108733.33333333333</v>
      </c>
      <c r="AM57" s="37">
        <v>109400</v>
      </c>
      <c r="AN57" s="37">
        <v>110800.00000000001</v>
      </c>
      <c r="AO57" s="37">
        <v>111750</v>
      </c>
      <c r="AP57" s="37">
        <v>111425</v>
      </c>
      <c r="AQ57" s="37">
        <v>112100</v>
      </c>
      <c r="AR57" s="37">
        <v>112824.99999999999</v>
      </c>
      <c r="AS57" s="37">
        <v>114233.33333333333</v>
      </c>
      <c r="AT57" s="37">
        <v>110416.66666666667</v>
      </c>
      <c r="AU57" s="11"/>
      <c r="AV57" s="37">
        <v>219876</v>
      </c>
      <c r="AW57" s="37">
        <v>221131</v>
      </c>
      <c r="AX57" s="37">
        <v>222854</v>
      </c>
      <c r="AY57" s="37">
        <v>224351</v>
      </c>
      <c r="AZ57" s="37">
        <v>225732</v>
      </c>
      <c r="BA57" s="37">
        <v>226722</v>
      </c>
      <c r="BB57" s="37">
        <v>226847</v>
      </c>
      <c r="BC57" s="37">
        <v>226284</v>
      </c>
      <c r="BD57" s="37">
        <v>226033</v>
      </c>
      <c r="BE57" s="37"/>
      <c r="BF57" s="11"/>
      <c r="BG57" s="40">
        <f t="shared" si="7"/>
        <v>1539.1794102130291</v>
      </c>
      <c r="BH57" s="40">
        <f t="shared" si="8"/>
        <v>1653.0581284397031</v>
      </c>
      <c r="BI57" s="40">
        <f t="shared" si="9"/>
        <v>1775.6889488185091</v>
      </c>
      <c r="BJ57" s="40">
        <f t="shared" si="10"/>
        <v>1490.40281523149</v>
      </c>
      <c r="BK57" s="40">
        <f t="shared" si="11"/>
        <v>1533.4844417273582</v>
      </c>
      <c r="BL57" s="40">
        <f t="shared" si="12"/>
        <v>1497.6240858849164</v>
      </c>
      <c r="BM57" s="40">
        <f t="shared" si="13"/>
        <v>2605.8133323341281</v>
      </c>
      <c r="BN57" s="40">
        <f t="shared" si="14"/>
        <v>2580.5489296636088</v>
      </c>
      <c r="BO57" s="40">
        <f t="shared" si="15"/>
        <v>2898.5648998155139</v>
      </c>
      <c r="BP57" s="11"/>
      <c r="BQ57" s="11"/>
      <c r="BR57" s="40">
        <v>39781</v>
      </c>
      <c r="BS57" s="40">
        <v>40549</v>
      </c>
      <c r="BT57" s="40">
        <v>42128</v>
      </c>
      <c r="BU57" s="40">
        <v>43343</v>
      </c>
      <c r="BV57" s="40">
        <v>44362</v>
      </c>
      <c r="BW57" s="40">
        <v>43755</v>
      </c>
      <c r="BX57" s="40">
        <v>44169</v>
      </c>
      <c r="BY57" s="40">
        <v>45331</v>
      </c>
      <c r="BZ57" s="40">
        <v>46616</v>
      </c>
      <c r="CA57" s="40"/>
      <c r="CB57" s="11"/>
      <c r="CC57" s="40">
        <v>10395916</v>
      </c>
      <c r="CD57" s="40">
        <v>10439597</v>
      </c>
      <c r="CE57" s="40">
        <v>10794296</v>
      </c>
      <c r="CF57" s="40">
        <v>10994053</v>
      </c>
      <c r="CG57" s="40">
        <v>10852035</v>
      </c>
      <c r="CH57" s="40">
        <v>10737280</v>
      </c>
      <c r="CI57" s="40">
        <v>10653660</v>
      </c>
      <c r="CJ57" s="40">
        <v>10744785</v>
      </c>
      <c r="CK57" s="40">
        <v>10733098</v>
      </c>
      <c r="CL57"/>
    </row>
    <row r="58" spans="2:90" x14ac:dyDescent="0.25">
      <c r="B58" s="9">
        <f t="shared" si="16"/>
        <v>55</v>
      </c>
      <c r="C58" s="4" t="s">
        <v>63</v>
      </c>
      <c r="D58" s="9" t="s">
        <v>518</v>
      </c>
      <c r="E58" s="5">
        <v>392126950</v>
      </c>
      <c r="F58" s="5">
        <v>317777198</v>
      </c>
      <c r="G58" s="5">
        <v>302209102</v>
      </c>
      <c r="H58" s="5">
        <v>404913714</v>
      </c>
      <c r="I58" s="5">
        <v>536007252</v>
      </c>
      <c r="J58" s="5">
        <v>307221446</v>
      </c>
      <c r="K58" s="5">
        <v>302474001</v>
      </c>
      <c r="L58" s="5">
        <v>280607517</v>
      </c>
      <c r="M58" s="5">
        <v>296713016</v>
      </c>
      <c r="N58" s="5">
        <v>586448881</v>
      </c>
      <c r="O58" s="5">
        <v>486927269</v>
      </c>
      <c r="P58" s="5">
        <v>525630986</v>
      </c>
      <c r="Q58" s="5">
        <v>555099131</v>
      </c>
      <c r="R58" s="5">
        <v>580059288</v>
      </c>
      <c r="S58" s="5">
        <v>601904353</v>
      </c>
      <c r="T58" s="11"/>
      <c r="U58" s="5">
        <v>101231135</v>
      </c>
      <c r="V58" s="5">
        <v>136006786</v>
      </c>
      <c r="W58" s="5">
        <v>125491419</v>
      </c>
      <c r="X58" s="5">
        <v>101205036</v>
      </c>
      <c r="Y58" s="5">
        <v>360053776</v>
      </c>
      <c r="Z58" s="5">
        <v>164333712</v>
      </c>
      <c r="AA58" s="5">
        <v>164921021</v>
      </c>
      <c r="AB58" s="5">
        <v>160296497</v>
      </c>
      <c r="AC58" s="5">
        <v>182955846</v>
      </c>
      <c r="AD58" s="5">
        <v>290782255</v>
      </c>
      <c r="AE58" s="5">
        <v>243166706</v>
      </c>
      <c r="AF58" s="5">
        <v>265792922</v>
      </c>
      <c r="AG58" s="5">
        <v>277616451</v>
      </c>
      <c r="AH58" s="5">
        <v>288540575</v>
      </c>
      <c r="AI58" s="5">
        <v>298420531</v>
      </c>
      <c r="AJ58" s="11"/>
      <c r="AK58" s="37">
        <v>119408.33333333331</v>
      </c>
      <c r="AL58" s="37">
        <v>119416.66666666664</v>
      </c>
      <c r="AM58" s="37">
        <v>118058.33333333333</v>
      </c>
      <c r="AN58" s="37">
        <v>117558.33333333333</v>
      </c>
      <c r="AO58" s="37">
        <v>115891.66666666664</v>
      </c>
      <c r="AP58" s="37">
        <v>113391.66666666664</v>
      </c>
      <c r="AQ58" s="37">
        <v>111758.33333333336</v>
      </c>
      <c r="AR58" s="37">
        <v>110699.99999999999</v>
      </c>
      <c r="AS58" s="37">
        <v>108791.66666666667</v>
      </c>
      <c r="AT58" s="37">
        <v>101658.33333333333</v>
      </c>
      <c r="AU58" s="11"/>
      <c r="AV58" s="37">
        <v>276817</v>
      </c>
      <c r="AW58" s="37">
        <v>276704</v>
      </c>
      <c r="AX58" s="37">
        <v>275412</v>
      </c>
      <c r="AY58" s="37">
        <v>273606</v>
      </c>
      <c r="AZ58" s="37">
        <v>270858</v>
      </c>
      <c r="BA58" s="37">
        <v>268130</v>
      </c>
      <c r="BB58" s="37">
        <v>264227</v>
      </c>
      <c r="BC58" s="37">
        <v>260280</v>
      </c>
      <c r="BD58" s="37">
        <v>257074</v>
      </c>
      <c r="BE58" s="37"/>
      <c r="BF58" s="11"/>
      <c r="BG58" s="40">
        <f t="shared" si="7"/>
        <v>1416.556605988794</v>
      </c>
      <c r="BH58" s="40">
        <f t="shared" si="8"/>
        <v>1148.4373120735515</v>
      </c>
      <c r="BI58" s="40">
        <f t="shared" si="9"/>
        <v>1097.2982368233772</v>
      </c>
      <c r="BJ58" s="40">
        <f t="shared" si="10"/>
        <v>1479.9153308041491</v>
      </c>
      <c r="BK58" s="40">
        <f t="shared" si="11"/>
        <v>1978.9234654320715</v>
      </c>
      <c r="BL58" s="40">
        <f t="shared" si="12"/>
        <v>1145.7928840487823</v>
      </c>
      <c r="BM58" s="40">
        <f t="shared" si="13"/>
        <v>1144.7505402551594</v>
      </c>
      <c r="BN58" s="40">
        <f t="shared" si="14"/>
        <v>1078.0986514522822</v>
      </c>
      <c r="BO58" s="40">
        <f t="shared" si="15"/>
        <v>1154.1930183526922</v>
      </c>
      <c r="BP58" s="11"/>
      <c r="BQ58" s="11"/>
      <c r="BR58" s="40">
        <v>37699</v>
      </c>
      <c r="BS58" s="40">
        <v>38670</v>
      </c>
      <c r="BT58" s="40">
        <v>38268</v>
      </c>
      <c r="BU58" s="40">
        <v>39550</v>
      </c>
      <c r="BV58" s="40">
        <v>40307</v>
      </c>
      <c r="BW58" s="40">
        <v>40103</v>
      </c>
      <c r="BX58" s="40">
        <v>41587</v>
      </c>
      <c r="BY58" s="40">
        <v>44198</v>
      </c>
      <c r="BZ58" s="40">
        <v>45276</v>
      </c>
      <c r="CA58" s="40"/>
      <c r="CB58" s="11"/>
      <c r="CC58" s="40">
        <v>13661324</v>
      </c>
      <c r="CD58" s="40">
        <v>13040081</v>
      </c>
      <c r="CE58" s="40">
        <v>12782117</v>
      </c>
      <c r="CF58" s="40">
        <v>12421388</v>
      </c>
      <c r="CG58" s="40">
        <v>12171180</v>
      </c>
      <c r="CH58" s="40">
        <v>11940614</v>
      </c>
      <c r="CI58" s="40">
        <v>11649283</v>
      </c>
      <c r="CJ58" s="40">
        <v>12326275</v>
      </c>
      <c r="CK58" s="40">
        <v>11794813</v>
      </c>
      <c r="CL58"/>
    </row>
    <row r="59" spans="2:90" x14ac:dyDescent="0.25">
      <c r="B59" s="9">
        <f t="shared" si="16"/>
        <v>56</v>
      </c>
      <c r="C59" s="4" t="s">
        <v>64</v>
      </c>
      <c r="D59" s="9" t="s">
        <v>448</v>
      </c>
      <c r="E59" s="5">
        <v>1264598217</v>
      </c>
      <c r="F59" s="5">
        <v>1792551540</v>
      </c>
      <c r="G59" s="5">
        <v>1842338377</v>
      </c>
      <c r="H59" s="5">
        <v>2013462756</v>
      </c>
      <c r="I59" s="5">
        <v>3073795114</v>
      </c>
      <c r="J59" s="5">
        <v>3450716260</v>
      </c>
      <c r="K59" s="5">
        <v>3700114337</v>
      </c>
      <c r="L59" s="5">
        <v>2628812967</v>
      </c>
      <c r="M59" s="5">
        <v>3809617250</v>
      </c>
      <c r="N59" s="5">
        <v>2561951123</v>
      </c>
      <c r="O59" s="5">
        <v>2903085127</v>
      </c>
      <c r="P59" s="5">
        <v>3199490314</v>
      </c>
      <c r="Q59" s="5">
        <v>3478171085</v>
      </c>
      <c r="R59" s="5">
        <v>3747722632</v>
      </c>
      <c r="S59" s="5">
        <v>3986092678</v>
      </c>
      <c r="T59" s="11"/>
      <c r="U59" s="5">
        <v>225748510</v>
      </c>
      <c r="V59" s="5">
        <v>239116594</v>
      </c>
      <c r="W59" s="5">
        <v>318018591</v>
      </c>
      <c r="X59" s="5">
        <v>164471388</v>
      </c>
      <c r="Y59" s="5">
        <v>375624996</v>
      </c>
      <c r="Z59" s="5">
        <v>350893375</v>
      </c>
      <c r="AA59" s="5">
        <v>258685162</v>
      </c>
      <c r="AB59" s="5">
        <v>277040496</v>
      </c>
      <c r="AC59" s="5">
        <v>465558906</v>
      </c>
      <c r="AD59" s="5">
        <v>327792392</v>
      </c>
      <c r="AE59" s="5">
        <v>559672099</v>
      </c>
      <c r="AF59" s="5">
        <v>638452786</v>
      </c>
      <c r="AG59" s="5">
        <v>680337676</v>
      </c>
      <c r="AH59" s="5">
        <v>721507801</v>
      </c>
      <c r="AI59" s="5">
        <v>759658008</v>
      </c>
      <c r="AJ59" s="11"/>
      <c r="AK59" s="37">
        <v>295833.33333333337</v>
      </c>
      <c r="AL59" s="37">
        <v>305475</v>
      </c>
      <c r="AM59" s="37">
        <v>312308.33333333331</v>
      </c>
      <c r="AN59" s="37">
        <v>322550.00000000006</v>
      </c>
      <c r="AO59" s="37">
        <v>334616.66666666663</v>
      </c>
      <c r="AP59" s="37">
        <v>345225</v>
      </c>
      <c r="AQ59" s="37">
        <v>353908.33333333331</v>
      </c>
      <c r="AR59" s="37">
        <v>366975</v>
      </c>
      <c r="AS59" s="37">
        <v>375783.33333333331</v>
      </c>
      <c r="AT59" s="37">
        <v>354466.66666666669</v>
      </c>
      <c r="AU59" s="11"/>
      <c r="AV59" s="37">
        <v>681262</v>
      </c>
      <c r="AW59" s="37">
        <v>696839</v>
      </c>
      <c r="AX59" s="37">
        <v>711272</v>
      </c>
      <c r="AY59" s="37">
        <v>726836</v>
      </c>
      <c r="AZ59" s="37">
        <v>745185</v>
      </c>
      <c r="BA59" s="37">
        <v>761578</v>
      </c>
      <c r="BB59" s="37">
        <v>775537</v>
      </c>
      <c r="BC59" s="37">
        <v>788122</v>
      </c>
      <c r="BD59" s="37">
        <v>802122</v>
      </c>
      <c r="BE59" s="37"/>
      <c r="BF59" s="11"/>
      <c r="BG59" s="40">
        <f t="shared" si="7"/>
        <v>1856.2582633406823</v>
      </c>
      <c r="BH59" s="40">
        <f t="shared" si="8"/>
        <v>2572.4041564837789</v>
      </c>
      <c r="BI59" s="40">
        <f t="shared" si="9"/>
        <v>2590.202309383752</v>
      </c>
      <c r="BJ59" s="40">
        <f t="shared" si="10"/>
        <v>2770.1747794550629</v>
      </c>
      <c r="BK59" s="40">
        <f t="shared" si="11"/>
        <v>4124.8751840147079</v>
      </c>
      <c r="BL59" s="40">
        <f t="shared" si="12"/>
        <v>4531.0083274464332</v>
      </c>
      <c r="BM59" s="40">
        <f t="shared" si="13"/>
        <v>4771.0352143095688</v>
      </c>
      <c r="BN59" s="40">
        <f t="shared" si="14"/>
        <v>3335.540648529035</v>
      </c>
      <c r="BO59" s="40">
        <f t="shared" si="15"/>
        <v>4749.4237160930634</v>
      </c>
      <c r="BP59" s="11"/>
      <c r="BQ59" s="11"/>
      <c r="BR59" s="40">
        <v>38773</v>
      </c>
      <c r="BS59" s="40">
        <v>41605</v>
      </c>
      <c r="BT59" s="40">
        <v>40512</v>
      </c>
      <c r="BU59" s="40">
        <v>43130</v>
      </c>
      <c r="BV59" s="40">
        <v>45117</v>
      </c>
      <c r="BW59" s="40">
        <v>46625</v>
      </c>
      <c r="BX59" s="40">
        <v>48921</v>
      </c>
      <c r="BY59" s="40">
        <v>51202</v>
      </c>
      <c r="BZ59" s="40">
        <v>53119</v>
      </c>
      <c r="CA59" s="40"/>
      <c r="CB59" s="11"/>
      <c r="CC59" s="40">
        <v>29834914</v>
      </c>
      <c r="CD59" s="40">
        <v>31499192</v>
      </c>
      <c r="CE59" s="40">
        <v>31355503</v>
      </c>
      <c r="CF59" s="40">
        <v>32418133</v>
      </c>
      <c r="CG59" s="40">
        <v>33929793</v>
      </c>
      <c r="CH59" s="40">
        <v>35690229</v>
      </c>
      <c r="CI59" s="40">
        <v>36964738</v>
      </c>
      <c r="CJ59" s="40">
        <v>38403896</v>
      </c>
      <c r="CK59" s="40">
        <v>39547761</v>
      </c>
      <c r="CL59"/>
    </row>
    <row r="60" spans="2:90" x14ac:dyDescent="0.25">
      <c r="B60" s="9">
        <f t="shared" si="16"/>
        <v>57</v>
      </c>
      <c r="C60" s="35" t="s">
        <v>65</v>
      </c>
      <c r="D60" s="77" t="s">
        <v>450</v>
      </c>
      <c r="E60" s="5">
        <v>1890638297</v>
      </c>
      <c r="F60" s="5">
        <v>2959086615</v>
      </c>
      <c r="G60" s="5">
        <v>3787358634</v>
      </c>
      <c r="H60" s="5">
        <v>5074823426</v>
      </c>
      <c r="I60" s="5">
        <v>4788872921</v>
      </c>
      <c r="J60" s="5">
        <v>6909832524</v>
      </c>
      <c r="K60" s="5">
        <v>8309254795</v>
      </c>
      <c r="L60" s="5">
        <v>8729797061</v>
      </c>
      <c r="M60" s="5">
        <v>8654224087</v>
      </c>
      <c r="N60" s="5">
        <v>7031970619</v>
      </c>
      <c r="O60" s="5">
        <v>7320301157</v>
      </c>
      <c r="P60" s="5">
        <v>8284412857</v>
      </c>
      <c r="Q60" s="5">
        <v>9045246032</v>
      </c>
      <c r="R60" s="5">
        <v>9802368804</v>
      </c>
      <c r="S60" s="5">
        <v>10499339108</v>
      </c>
      <c r="T60" s="11"/>
      <c r="U60" s="5">
        <v>216062908</v>
      </c>
      <c r="V60" s="5">
        <v>420070975</v>
      </c>
      <c r="W60" s="5">
        <v>582131248</v>
      </c>
      <c r="X60" s="5">
        <v>751573008</v>
      </c>
      <c r="Y60" s="5">
        <v>670141041</v>
      </c>
      <c r="Z60" s="5">
        <v>1044674460</v>
      </c>
      <c r="AA60" s="5">
        <v>470714082</v>
      </c>
      <c r="AB60" s="5">
        <v>1236321090</v>
      </c>
      <c r="AC60" s="5">
        <v>791316776</v>
      </c>
      <c r="AD60" s="5">
        <v>630177861</v>
      </c>
      <c r="AE60" s="5">
        <v>999405249</v>
      </c>
      <c r="AF60" s="5">
        <v>1134698929</v>
      </c>
      <c r="AG60" s="5">
        <v>1210160775</v>
      </c>
      <c r="AH60" s="5">
        <v>1285721962</v>
      </c>
      <c r="AI60" s="5">
        <v>1353186703</v>
      </c>
      <c r="AJ60" s="11"/>
      <c r="AK60" s="37">
        <v>976225</v>
      </c>
      <c r="AL60" s="37">
        <v>1003775</v>
      </c>
      <c r="AM60" s="37">
        <v>1028924.9999999999</v>
      </c>
      <c r="AN60" s="37">
        <v>1066091.6666666667</v>
      </c>
      <c r="AO60" s="37">
        <v>1108458.3333333333</v>
      </c>
      <c r="AP60" s="37">
        <v>1147558.3333333333</v>
      </c>
      <c r="AQ60" s="37">
        <v>1177291.6666666665</v>
      </c>
      <c r="AR60" s="37">
        <v>1205616.6666666667</v>
      </c>
      <c r="AS60" s="37">
        <v>1235449.9999999998</v>
      </c>
      <c r="AT60" s="37">
        <v>1168625</v>
      </c>
      <c r="AU60" s="11"/>
      <c r="AV60" s="37">
        <v>2281230</v>
      </c>
      <c r="AW60" s="37">
        <v>2318671</v>
      </c>
      <c r="AX60" s="37">
        <v>2358660</v>
      </c>
      <c r="AY60" s="37">
        <v>2400483</v>
      </c>
      <c r="AZ60" s="37">
        <v>2447898</v>
      </c>
      <c r="BA60" s="37">
        <v>2499697</v>
      </c>
      <c r="BB60" s="37">
        <v>2550373</v>
      </c>
      <c r="BC60" s="37">
        <v>2592950</v>
      </c>
      <c r="BD60" s="37">
        <v>2636883</v>
      </c>
      <c r="BE60" s="37"/>
      <c r="BF60" s="11"/>
      <c r="BG60" s="40">
        <f t="shared" si="7"/>
        <v>828.78021812793975</v>
      </c>
      <c r="BH60" s="40">
        <f t="shared" si="8"/>
        <v>1276.1994327785185</v>
      </c>
      <c r="BI60" s="40">
        <f t="shared" si="9"/>
        <v>1605.7247055531532</v>
      </c>
      <c r="BJ60" s="40">
        <f t="shared" si="10"/>
        <v>2114.0843013676831</v>
      </c>
      <c r="BK60" s="40">
        <f t="shared" si="11"/>
        <v>1956.3204516691465</v>
      </c>
      <c r="BL60" s="40">
        <f t="shared" si="12"/>
        <v>2764.2680388863132</v>
      </c>
      <c r="BM60" s="40">
        <f t="shared" si="13"/>
        <v>3258.0547217995172</v>
      </c>
      <c r="BN60" s="40">
        <f t="shared" si="14"/>
        <v>3366.7433082010839</v>
      </c>
      <c r="BO60" s="40">
        <f t="shared" si="15"/>
        <v>3281.9901705915659</v>
      </c>
      <c r="BP60" s="11"/>
      <c r="BQ60" s="11"/>
      <c r="BR60" s="40">
        <v>40331</v>
      </c>
      <c r="BS60" s="40">
        <v>44906</v>
      </c>
      <c r="BT60" s="40">
        <v>42235</v>
      </c>
      <c r="BU60" s="40">
        <v>44225</v>
      </c>
      <c r="BV60" s="40">
        <v>46624</v>
      </c>
      <c r="BW60" s="40">
        <v>48005</v>
      </c>
      <c r="BX60" s="40">
        <v>50300</v>
      </c>
      <c r="BY60" s="40">
        <v>52295</v>
      </c>
      <c r="BZ60" s="40">
        <v>53916</v>
      </c>
      <c r="CA60" s="40"/>
      <c r="CB60" s="11"/>
      <c r="CC60" s="40">
        <v>120387559</v>
      </c>
      <c r="CD60" s="40">
        <v>127584508</v>
      </c>
      <c r="CE60" s="40">
        <v>125827155</v>
      </c>
      <c r="CF60" s="40">
        <v>129446072</v>
      </c>
      <c r="CG60" s="40">
        <v>134805014</v>
      </c>
      <c r="CH60" s="40">
        <v>138624671</v>
      </c>
      <c r="CI60" s="40">
        <v>143827188</v>
      </c>
      <c r="CJ60" s="40">
        <v>148297645</v>
      </c>
      <c r="CK60" s="40">
        <v>150589392</v>
      </c>
      <c r="CL60"/>
    </row>
    <row r="61" spans="2:90" x14ac:dyDescent="0.25">
      <c r="B61" s="9">
        <f t="shared" si="16"/>
        <v>58</v>
      </c>
      <c r="C61" s="4" t="s">
        <v>66</v>
      </c>
      <c r="D61" s="9" t="s">
        <v>509</v>
      </c>
      <c r="E61" s="5">
        <v>400793733</v>
      </c>
      <c r="F61" s="5">
        <v>298430405</v>
      </c>
      <c r="G61" s="5">
        <v>314866354</v>
      </c>
      <c r="H61" s="5">
        <v>325917307</v>
      </c>
      <c r="I61" s="5">
        <v>304070264</v>
      </c>
      <c r="J61" s="5">
        <v>890584013</v>
      </c>
      <c r="K61" s="5">
        <v>776415876</v>
      </c>
      <c r="L61" s="5">
        <v>622214034</v>
      </c>
      <c r="M61" s="5">
        <v>448849471</v>
      </c>
      <c r="N61" s="5">
        <v>699077000</v>
      </c>
      <c r="O61" s="5">
        <v>441336517</v>
      </c>
      <c r="P61" s="5">
        <v>479791147</v>
      </c>
      <c r="Q61" s="5">
        <v>522593647</v>
      </c>
      <c r="R61" s="5">
        <v>560980374</v>
      </c>
      <c r="S61" s="5">
        <v>593372877</v>
      </c>
      <c r="T61" s="11"/>
      <c r="U61" s="5">
        <v>39909617</v>
      </c>
      <c r="V61" s="5">
        <v>50543698</v>
      </c>
      <c r="W61" s="5">
        <v>42089361</v>
      </c>
      <c r="X61" s="5">
        <v>57582060</v>
      </c>
      <c r="Y61" s="5">
        <v>62500230</v>
      </c>
      <c r="Z61" s="5">
        <v>73913076</v>
      </c>
      <c r="AA61" s="5">
        <v>75493132</v>
      </c>
      <c r="AB61" s="5">
        <v>58312659</v>
      </c>
      <c r="AC61" s="5">
        <v>38218459</v>
      </c>
      <c r="AD61" s="5">
        <v>75826077</v>
      </c>
      <c r="AE61" s="5">
        <v>90522022</v>
      </c>
      <c r="AF61" s="5">
        <v>98473784</v>
      </c>
      <c r="AG61" s="5">
        <v>104414580</v>
      </c>
      <c r="AH61" s="5">
        <v>110472017</v>
      </c>
      <c r="AI61" s="5">
        <v>116154690</v>
      </c>
      <c r="AJ61" s="11"/>
      <c r="AK61" s="37">
        <v>103766.66666666667</v>
      </c>
      <c r="AL61" s="37">
        <v>104983.33333333333</v>
      </c>
      <c r="AM61" s="37">
        <v>105883.33333333336</v>
      </c>
      <c r="AN61" s="37">
        <v>108808.33333333333</v>
      </c>
      <c r="AO61" s="37">
        <v>112450</v>
      </c>
      <c r="AP61" s="37">
        <v>114341.66666666667</v>
      </c>
      <c r="AQ61" s="37">
        <v>116791.66666666664</v>
      </c>
      <c r="AR61" s="37">
        <v>118616.66666666664</v>
      </c>
      <c r="AS61" s="37">
        <v>121141.66666666667</v>
      </c>
      <c r="AT61" s="37">
        <v>117333.33333333333</v>
      </c>
      <c r="AU61" s="11"/>
      <c r="AV61" s="37">
        <v>203617</v>
      </c>
      <c r="AW61" s="37">
        <v>205532</v>
      </c>
      <c r="AX61" s="37">
        <v>206755</v>
      </c>
      <c r="AY61" s="37">
        <v>209187</v>
      </c>
      <c r="AZ61" s="37">
        <v>211494</v>
      </c>
      <c r="BA61" s="37">
        <v>213675</v>
      </c>
      <c r="BB61" s="37">
        <v>216104</v>
      </c>
      <c r="BC61" s="37">
        <v>217335</v>
      </c>
      <c r="BD61" s="37">
        <v>218615</v>
      </c>
      <c r="BE61" s="37"/>
      <c r="BF61" s="11"/>
      <c r="BG61" s="40">
        <f t="shared" si="7"/>
        <v>1968.3706812299563</v>
      </c>
      <c r="BH61" s="40">
        <f t="shared" si="8"/>
        <v>1451.9899820952455</v>
      </c>
      <c r="BI61" s="40">
        <f t="shared" si="9"/>
        <v>1522.8959589852725</v>
      </c>
      <c r="BJ61" s="40">
        <f t="shared" si="10"/>
        <v>1558.018935211079</v>
      </c>
      <c r="BK61" s="40">
        <f t="shared" si="11"/>
        <v>1437.7252498888856</v>
      </c>
      <c r="BL61" s="40">
        <f t="shared" si="12"/>
        <v>4167.9373487773491</v>
      </c>
      <c r="BM61" s="40">
        <f t="shared" si="13"/>
        <v>3592.7880835153446</v>
      </c>
      <c r="BN61" s="40">
        <f t="shared" si="14"/>
        <v>2862.9260542480501</v>
      </c>
      <c r="BO61" s="40">
        <f t="shared" si="15"/>
        <v>2053.1503830935662</v>
      </c>
      <c r="BP61" s="11"/>
      <c r="BQ61" s="11"/>
      <c r="BR61" s="40">
        <v>48288</v>
      </c>
      <c r="BS61" s="40">
        <v>52167</v>
      </c>
      <c r="BT61" s="40">
        <v>51339</v>
      </c>
      <c r="BU61" s="40">
        <v>54040</v>
      </c>
      <c r="BV61" s="40">
        <v>56828</v>
      </c>
      <c r="BW61" s="40">
        <v>59765</v>
      </c>
      <c r="BX61" s="40">
        <v>64000</v>
      </c>
      <c r="BY61" s="40">
        <v>67735</v>
      </c>
      <c r="BZ61" s="40">
        <v>69003</v>
      </c>
      <c r="CA61" s="40"/>
      <c r="CB61" s="11"/>
      <c r="CC61" s="40">
        <v>10808619</v>
      </c>
      <c r="CD61" s="40">
        <v>11067189</v>
      </c>
      <c r="CE61" s="40">
        <v>10874020</v>
      </c>
      <c r="CF61" s="40">
        <v>11023418</v>
      </c>
      <c r="CG61" s="40">
        <v>11198682</v>
      </c>
      <c r="CH61" s="40">
        <v>11506227</v>
      </c>
      <c r="CI61" s="40">
        <v>12008164</v>
      </c>
      <c r="CJ61" s="40">
        <v>12197403</v>
      </c>
      <c r="CK61" s="40">
        <v>12315889</v>
      </c>
      <c r="CL61"/>
    </row>
    <row r="62" spans="2:90" x14ac:dyDescent="0.25">
      <c r="B62" s="9">
        <f t="shared" si="16"/>
        <v>59</v>
      </c>
      <c r="C62" s="4" t="s">
        <v>67</v>
      </c>
      <c r="D62" s="9" t="s">
        <v>519</v>
      </c>
      <c r="E62" s="5">
        <v>829129559</v>
      </c>
      <c r="F62" s="5">
        <v>802045236</v>
      </c>
      <c r="G62" s="5">
        <v>1604909517</v>
      </c>
      <c r="H62" s="5">
        <v>726532338</v>
      </c>
      <c r="I62" s="5">
        <v>2165976059</v>
      </c>
      <c r="J62" s="5">
        <v>1185756165</v>
      </c>
      <c r="K62" s="5">
        <v>1508614598</v>
      </c>
      <c r="L62" s="5">
        <v>970708716</v>
      </c>
      <c r="M62" s="5">
        <v>1584248824</v>
      </c>
      <c r="N62" s="5">
        <v>1185858373</v>
      </c>
      <c r="O62" s="5">
        <v>1543171572</v>
      </c>
      <c r="P62" s="5">
        <v>1660221990</v>
      </c>
      <c r="Q62" s="5">
        <v>1793579581</v>
      </c>
      <c r="R62" s="5">
        <v>1920181702</v>
      </c>
      <c r="S62" s="5">
        <v>2031538969</v>
      </c>
      <c r="T62" s="11"/>
      <c r="U62" s="5">
        <v>217048880</v>
      </c>
      <c r="V62" s="5">
        <v>90492126</v>
      </c>
      <c r="W62" s="5">
        <v>98816836</v>
      </c>
      <c r="X62" s="5">
        <v>111192720</v>
      </c>
      <c r="Y62" s="5">
        <v>669560813</v>
      </c>
      <c r="Z62" s="5">
        <v>120241567</v>
      </c>
      <c r="AA62" s="5">
        <v>340397967</v>
      </c>
      <c r="AB62" s="5">
        <v>105584205</v>
      </c>
      <c r="AC62" s="5">
        <v>350473546</v>
      </c>
      <c r="AD62" s="5">
        <v>336502619</v>
      </c>
      <c r="AE62" s="5">
        <v>375632850</v>
      </c>
      <c r="AF62" s="5">
        <v>413042292</v>
      </c>
      <c r="AG62" s="5">
        <v>436168355</v>
      </c>
      <c r="AH62" s="5">
        <v>458695831</v>
      </c>
      <c r="AI62" s="5">
        <v>478753725</v>
      </c>
      <c r="AJ62" s="11"/>
      <c r="AK62" s="37">
        <v>232975</v>
      </c>
      <c r="AL62" s="37">
        <v>236783.33333333328</v>
      </c>
      <c r="AM62" s="37">
        <v>237816.66666666663</v>
      </c>
      <c r="AN62" s="37">
        <v>238783.33333333334</v>
      </c>
      <c r="AO62" s="37">
        <v>245399.99999999997</v>
      </c>
      <c r="AP62" s="37">
        <v>251508.33333333334</v>
      </c>
      <c r="AQ62" s="37">
        <v>257283.33333333328</v>
      </c>
      <c r="AR62" s="37">
        <v>262766.66666666669</v>
      </c>
      <c r="AS62" s="37">
        <v>267125</v>
      </c>
      <c r="AT62" s="37">
        <v>264333.33333333331</v>
      </c>
      <c r="AU62" s="11"/>
      <c r="AV62" s="37">
        <v>533621</v>
      </c>
      <c r="AW62" s="37">
        <v>538103</v>
      </c>
      <c r="AX62" s="37">
        <v>542181</v>
      </c>
      <c r="AY62" s="37">
        <v>544183</v>
      </c>
      <c r="AZ62" s="37">
        <v>547205</v>
      </c>
      <c r="BA62" s="37">
        <v>551859</v>
      </c>
      <c r="BB62" s="37">
        <v>555953</v>
      </c>
      <c r="BC62" s="37">
        <v>560832</v>
      </c>
      <c r="BD62" s="37">
        <v>565194</v>
      </c>
      <c r="BE62" s="37"/>
      <c r="BF62" s="11"/>
      <c r="BG62" s="40">
        <f t="shared" si="7"/>
        <v>1553.7798531167252</v>
      </c>
      <c r="BH62" s="40">
        <f t="shared" si="8"/>
        <v>1490.5050445732509</v>
      </c>
      <c r="BI62" s="40">
        <f t="shared" si="9"/>
        <v>2960.0991495460003</v>
      </c>
      <c r="BJ62" s="40">
        <f t="shared" si="10"/>
        <v>1335.088266263371</v>
      </c>
      <c r="BK62" s="40">
        <f t="shared" si="11"/>
        <v>3958.2534132546302</v>
      </c>
      <c r="BL62" s="40">
        <f t="shared" si="12"/>
        <v>2148.6578365125874</v>
      </c>
      <c r="BM62" s="40">
        <f t="shared" si="13"/>
        <v>2713.5649920047199</v>
      </c>
      <c r="BN62" s="40">
        <f t="shared" si="14"/>
        <v>1730.8368923313933</v>
      </c>
      <c r="BO62" s="40">
        <f t="shared" si="15"/>
        <v>2803.0177673506796</v>
      </c>
      <c r="BP62" s="11"/>
      <c r="BQ62" s="11"/>
      <c r="BR62" s="40">
        <v>37371</v>
      </c>
      <c r="BS62" s="40">
        <v>39302</v>
      </c>
      <c r="BT62" s="40">
        <v>38949</v>
      </c>
      <c r="BU62" s="40">
        <v>40114</v>
      </c>
      <c r="BV62" s="40">
        <v>42011</v>
      </c>
      <c r="BW62" s="40">
        <v>42727</v>
      </c>
      <c r="BX62" s="40">
        <v>44455</v>
      </c>
      <c r="BY62" s="40">
        <v>46055</v>
      </c>
      <c r="BZ62" s="40">
        <v>47376</v>
      </c>
      <c r="CA62" s="40"/>
      <c r="CB62" s="11"/>
      <c r="CC62" s="40">
        <v>23447722</v>
      </c>
      <c r="CD62" s="40">
        <v>24182289</v>
      </c>
      <c r="CE62" s="40">
        <v>24489670</v>
      </c>
      <c r="CF62" s="40">
        <v>24388620</v>
      </c>
      <c r="CG62" s="40">
        <v>25071081</v>
      </c>
      <c r="CH62" s="40">
        <v>25456528</v>
      </c>
      <c r="CI62" s="40">
        <v>26203808</v>
      </c>
      <c r="CJ62" s="40">
        <v>26702673</v>
      </c>
      <c r="CK62" s="40">
        <v>27149478</v>
      </c>
      <c r="CL62"/>
    </row>
    <row r="63" spans="2:90" x14ac:dyDescent="0.25">
      <c r="B63" s="9">
        <f t="shared" si="16"/>
        <v>60</v>
      </c>
      <c r="C63" s="4" t="s">
        <v>68</v>
      </c>
      <c r="D63" s="9" t="s">
        <v>517</v>
      </c>
      <c r="E63" s="5">
        <v>231662170</v>
      </c>
      <c r="F63" s="5">
        <v>499676965</v>
      </c>
      <c r="G63" s="5">
        <v>260598258</v>
      </c>
      <c r="H63" s="5">
        <v>347644290</v>
      </c>
      <c r="I63" s="5">
        <v>836453505</v>
      </c>
      <c r="J63" s="5">
        <v>670036513</v>
      </c>
      <c r="K63" s="5">
        <v>243138446</v>
      </c>
      <c r="L63" s="5">
        <v>298992443</v>
      </c>
      <c r="M63" s="5">
        <v>200234909</v>
      </c>
      <c r="N63" s="5">
        <v>172722182</v>
      </c>
      <c r="O63" s="5">
        <v>342040387</v>
      </c>
      <c r="P63" s="5">
        <v>422313187</v>
      </c>
      <c r="Q63" s="5">
        <v>460808661</v>
      </c>
      <c r="R63" s="5">
        <v>500636685</v>
      </c>
      <c r="S63" s="5">
        <v>534753533</v>
      </c>
      <c r="T63" s="11"/>
      <c r="U63" s="5">
        <v>85460168</v>
      </c>
      <c r="V63" s="5">
        <v>141006432</v>
      </c>
      <c r="W63" s="5">
        <v>100085578</v>
      </c>
      <c r="X63" s="5">
        <v>118357175</v>
      </c>
      <c r="Y63" s="5">
        <v>57435340</v>
      </c>
      <c r="Z63" s="5">
        <v>62028972</v>
      </c>
      <c r="AA63" s="5">
        <v>94223770</v>
      </c>
      <c r="AB63" s="5">
        <v>134188577</v>
      </c>
      <c r="AC63" s="5">
        <v>58967853</v>
      </c>
      <c r="AD63" s="5">
        <v>88428100</v>
      </c>
      <c r="AE63" s="5">
        <v>77697623</v>
      </c>
      <c r="AF63" s="5">
        <v>86235731</v>
      </c>
      <c r="AG63" s="5">
        <v>91617668</v>
      </c>
      <c r="AH63" s="5">
        <v>96753195</v>
      </c>
      <c r="AI63" s="5">
        <v>101302737</v>
      </c>
      <c r="AJ63" s="11"/>
      <c r="AK63" s="37">
        <v>44191.666666666664</v>
      </c>
      <c r="AL63" s="37">
        <v>44791.666666666664</v>
      </c>
      <c r="AM63" s="37">
        <v>46100</v>
      </c>
      <c r="AN63" s="37">
        <v>46858.333333333336</v>
      </c>
      <c r="AO63" s="37">
        <v>47166.666666666664</v>
      </c>
      <c r="AP63" s="37">
        <v>46666.666666666657</v>
      </c>
      <c r="AQ63" s="37">
        <v>46566.666666666679</v>
      </c>
      <c r="AR63" s="37">
        <v>46866.666666666664</v>
      </c>
      <c r="AS63" s="37">
        <v>47424.999999999993</v>
      </c>
      <c r="AT63" s="37">
        <v>45983.333333333336</v>
      </c>
      <c r="AU63" s="11"/>
      <c r="AV63" s="37">
        <v>92576</v>
      </c>
      <c r="AW63" s="37">
        <v>94697</v>
      </c>
      <c r="AX63" s="37">
        <v>95707</v>
      </c>
      <c r="AY63" s="37">
        <v>96036</v>
      </c>
      <c r="AZ63" s="37">
        <v>96969</v>
      </c>
      <c r="BA63" s="37">
        <v>97887</v>
      </c>
      <c r="BB63" s="37">
        <v>98377</v>
      </c>
      <c r="BC63" s="37">
        <v>98865</v>
      </c>
      <c r="BD63" s="37">
        <v>99500</v>
      </c>
      <c r="BE63" s="37"/>
      <c r="BF63" s="11"/>
      <c r="BG63" s="40">
        <f t="shared" si="7"/>
        <v>2502.3998660559973</v>
      </c>
      <c r="BH63" s="40">
        <f t="shared" si="8"/>
        <v>5276.5870618921399</v>
      </c>
      <c r="BI63" s="40">
        <f t="shared" si="9"/>
        <v>2722.8756308316006</v>
      </c>
      <c r="BJ63" s="40">
        <f t="shared" si="10"/>
        <v>3619.937211045858</v>
      </c>
      <c r="BK63" s="40">
        <f t="shared" si="11"/>
        <v>8625.9887696067817</v>
      </c>
      <c r="BL63" s="40">
        <f t="shared" si="12"/>
        <v>6844.9999795682779</v>
      </c>
      <c r="BM63" s="40">
        <f t="shared" si="13"/>
        <v>2471.4968539394372</v>
      </c>
      <c r="BN63" s="40">
        <f t="shared" si="14"/>
        <v>3024.2496636827996</v>
      </c>
      <c r="BO63" s="40">
        <f t="shared" si="15"/>
        <v>2012.4111457286433</v>
      </c>
      <c r="BP63" s="11"/>
      <c r="BQ63" s="11"/>
      <c r="BR63" s="40">
        <v>47609</v>
      </c>
      <c r="BS63" s="40">
        <v>48466</v>
      </c>
      <c r="BT63" s="40">
        <v>48256</v>
      </c>
      <c r="BU63" s="40">
        <v>49300</v>
      </c>
      <c r="BV63" s="40">
        <v>49604</v>
      </c>
      <c r="BW63" s="40">
        <v>48178</v>
      </c>
      <c r="BX63" s="40">
        <v>49695</v>
      </c>
      <c r="BY63" s="40">
        <v>52655</v>
      </c>
      <c r="BZ63" s="40">
        <v>54113</v>
      </c>
      <c r="CA63" s="40"/>
      <c r="CB63" s="11"/>
      <c r="CC63" s="40">
        <v>4890889</v>
      </c>
      <c r="CD63" s="40">
        <v>5062378</v>
      </c>
      <c r="CE63" s="40">
        <v>4940219</v>
      </c>
      <c r="CF63" s="40">
        <v>4944933</v>
      </c>
      <c r="CG63" s="40">
        <v>5177058</v>
      </c>
      <c r="CH63" s="40">
        <v>5032574</v>
      </c>
      <c r="CI63" s="40">
        <v>5064352</v>
      </c>
      <c r="CJ63" s="40">
        <v>5192640</v>
      </c>
      <c r="CK63" s="40">
        <v>5272539</v>
      </c>
      <c r="CL63"/>
    </row>
    <row r="64" spans="2:90" x14ac:dyDescent="0.25">
      <c r="B64" s="9">
        <f t="shared" si="16"/>
        <v>61</v>
      </c>
      <c r="C64" s="4" t="s">
        <v>69</v>
      </c>
      <c r="D64" s="9" t="s">
        <v>511</v>
      </c>
      <c r="E64" s="5">
        <v>5468325853</v>
      </c>
      <c r="F64" s="5">
        <v>7736559621</v>
      </c>
      <c r="G64" s="5">
        <v>9990894019</v>
      </c>
      <c r="H64" s="5">
        <v>9522476163</v>
      </c>
      <c r="I64" s="5">
        <v>10947765067</v>
      </c>
      <c r="J64" s="5">
        <v>13377298527</v>
      </c>
      <c r="K64" s="5">
        <v>16756922053</v>
      </c>
      <c r="L64" s="5">
        <v>11894485330</v>
      </c>
      <c r="M64" s="5">
        <v>15511039491</v>
      </c>
      <c r="N64" s="5">
        <v>12451080581</v>
      </c>
      <c r="O64" s="5">
        <v>12620417415</v>
      </c>
      <c r="P64" s="5">
        <v>13422072135</v>
      </c>
      <c r="Q64" s="5">
        <v>14456240441</v>
      </c>
      <c r="R64" s="5">
        <v>15431539804</v>
      </c>
      <c r="S64" s="5">
        <v>16266015624</v>
      </c>
      <c r="T64" s="11"/>
      <c r="U64" s="5">
        <v>2076482883</v>
      </c>
      <c r="V64" s="5">
        <v>2182962449</v>
      </c>
      <c r="W64" s="5">
        <v>3224101446</v>
      </c>
      <c r="X64" s="5">
        <v>3788976939</v>
      </c>
      <c r="Y64" s="5">
        <v>3802219484</v>
      </c>
      <c r="Z64" s="5">
        <v>3016477086</v>
      </c>
      <c r="AA64" s="5">
        <v>2620450334</v>
      </c>
      <c r="AB64" s="5">
        <v>3113208209</v>
      </c>
      <c r="AC64" s="5">
        <v>5591669770</v>
      </c>
      <c r="AD64" s="5">
        <v>3831093201</v>
      </c>
      <c r="AE64" s="5">
        <v>4849096534</v>
      </c>
      <c r="AF64" s="5">
        <v>5259035630</v>
      </c>
      <c r="AG64" s="5">
        <v>5562686451</v>
      </c>
      <c r="AH64" s="5">
        <v>5838464073</v>
      </c>
      <c r="AI64" s="5">
        <v>6081598080</v>
      </c>
      <c r="AJ64" s="11"/>
      <c r="AK64" s="37">
        <v>4304633.333333333</v>
      </c>
      <c r="AL64" s="37">
        <v>4376891.666666667</v>
      </c>
      <c r="AM64" s="37">
        <v>4445641.666666667</v>
      </c>
      <c r="AN64" s="37">
        <v>4513058.333333333</v>
      </c>
      <c r="AO64" s="37">
        <v>4598300.0000000009</v>
      </c>
      <c r="AP64" s="37">
        <v>4661475.0000000009</v>
      </c>
      <c r="AQ64" s="37">
        <v>4700758.333333333</v>
      </c>
      <c r="AR64" s="37">
        <v>4737058.333333333</v>
      </c>
      <c r="AS64" s="37">
        <v>4760575</v>
      </c>
      <c r="AT64" s="37">
        <v>4446850.0000000009</v>
      </c>
      <c r="AU64" s="11"/>
      <c r="AV64" s="37">
        <v>9500870</v>
      </c>
      <c r="AW64" s="37">
        <v>9528090</v>
      </c>
      <c r="AX64" s="37">
        <v>9550194</v>
      </c>
      <c r="AY64" s="37">
        <v>9560430</v>
      </c>
      <c r="AZ64" s="37">
        <v>9552554</v>
      </c>
      <c r="BA64" s="37">
        <v>9533662</v>
      </c>
      <c r="BB64" s="37">
        <v>9514113</v>
      </c>
      <c r="BC64" s="37">
        <v>9484158</v>
      </c>
      <c r="BD64" s="37">
        <v>9458539</v>
      </c>
      <c r="BE64" s="37"/>
      <c r="BF64" s="11"/>
      <c r="BG64" s="40">
        <f t="shared" si="7"/>
        <v>575.56053845595193</v>
      </c>
      <c r="BH64" s="40">
        <f t="shared" si="8"/>
        <v>811.97381857224275</v>
      </c>
      <c r="BI64" s="40">
        <f t="shared" si="9"/>
        <v>1046.1456614389194</v>
      </c>
      <c r="BJ64" s="40">
        <f t="shared" si="10"/>
        <v>996.03011193011196</v>
      </c>
      <c r="BK64" s="40">
        <f t="shared" si="11"/>
        <v>1146.0563391737958</v>
      </c>
      <c r="BL64" s="40">
        <f t="shared" si="12"/>
        <v>1403.1647573618616</v>
      </c>
      <c r="BM64" s="40">
        <f t="shared" si="13"/>
        <v>1761.2700262231488</v>
      </c>
      <c r="BN64" s="40">
        <f t="shared" si="14"/>
        <v>1254.1424689466371</v>
      </c>
      <c r="BO64" s="40">
        <f t="shared" si="15"/>
        <v>1639.8980319264952</v>
      </c>
      <c r="BP64" s="11"/>
      <c r="BQ64" s="11"/>
      <c r="BR64" s="40">
        <v>46248</v>
      </c>
      <c r="BS64" s="40">
        <v>48761</v>
      </c>
      <c r="BT64" s="40">
        <v>49675</v>
      </c>
      <c r="BU64" s="40">
        <v>52697</v>
      </c>
      <c r="BV64" s="40">
        <v>55508</v>
      </c>
      <c r="BW64" s="40">
        <v>56231</v>
      </c>
      <c r="BX64" s="40">
        <v>58331</v>
      </c>
      <c r="BY64" s="40">
        <v>61642</v>
      </c>
      <c r="BZ64" s="40">
        <v>63500</v>
      </c>
      <c r="CA64" s="40"/>
      <c r="CB64" s="11"/>
      <c r="CC64" s="40">
        <v>547116021</v>
      </c>
      <c r="CD64" s="40">
        <v>561292438</v>
      </c>
      <c r="CE64" s="40">
        <v>563328970</v>
      </c>
      <c r="CF64" s="40">
        <v>579750876</v>
      </c>
      <c r="CG64" s="40">
        <v>594766217</v>
      </c>
      <c r="CH64" s="40">
        <v>596449969</v>
      </c>
      <c r="CI64" s="40">
        <v>601602146</v>
      </c>
      <c r="CJ64" s="40">
        <v>615470781</v>
      </c>
      <c r="CK64" s="40">
        <v>618616499</v>
      </c>
      <c r="CL64"/>
    </row>
    <row r="65" spans="2:90" x14ac:dyDescent="0.25">
      <c r="B65" s="9">
        <f t="shared" si="16"/>
        <v>62</v>
      </c>
      <c r="C65" s="4" t="s">
        <v>70</v>
      </c>
      <c r="D65" s="9" t="s">
        <v>462</v>
      </c>
      <c r="E65" s="5">
        <v>180188933</v>
      </c>
      <c r="F65" s="5">
        <v>153060585</v>
      </c>
      <c r="G65" s="5">
        <v>223418844</v>
      </c>
      <c r="H65" s="5">
        <v>239442509</v>
      </c>
      <c r="I65" s="5">
        <v>394098207</v>
      </c>
      <c r="J65" s="5">
        <v>211334486</v>
      </c>
      <c r="K65" s="5">
        <v>294780469</v>
      </c>
      <c r="L65" s="5">
        <v>429938702</v>
      </c>
      <c r="M65" s="5">
        <v>560382592</v>
      </c>
      <c r="N65" s="5">
        <v>355770283</v>
      </c>
      <c r="O65" s="5">
        <v>448075683</v>
      </c>
      <c r="P65" s="5">
        <v>495658284</v>
      </c>
      <c r="Q65" s="5">
        <v>543397757</v>
      </c>
      <c r="R65" s="5">
        <v>589705587</v>
      </c>
      <c r="S65" s="5">
        <v>632699907</v>
      </c>
      <c r="T65" s="11"/>
      <c r="U65" s="5">
        <v>69437169</v>
      </c>
      <c r="V65" s="5">
        <v>42650925</v>
      </c>
      <c r="W65" s="5">
        <v>40793034</v>
      </c>
      <c r="X65" s="5">
        <v>65326687</v>
      </c>
      <c r="Y65" s="5">
        <v>252532963</v>
      </c>
      <c r="Z65" s="5">
        <v>38655904</v>
      </c>
      <c r="AA65" s="5">
        <v>30804577</v>
      </c>
      <c r="AB65" s="5">
        <v>23474420</v>
      </c>
      <c r="AC65" s="5">
        <v>65638926</v>
      </c>
      <c r="AD65" s="5">
        <v>108644333</v>
      </c>
      <c r="AE65" s="5">
        <v>78619222</v>
      </c>
      <c r="AF65" s="5">
        <v>86484822</v>
      </c>
      <c r="AG65" s="5">
        <v>92515586</v>
      </c>
      <c r="AH65" s="5">
        <v>97001900</v>
      </c>
      <c r="AI65" s="5">
        <v>100731122</v>
      </c>
      <c r="AJ65" s="11"/>
      <c r="AK65" s="37">
        <v>69783.333333333328</v>
      </c>
      <c r="AL65" s="37">
        <v>71366.666666666672</v>
      </c>
      <c r="AM65" s="37">
        <v>74375</v>
      </c>
      <c r="AN65" s="37">
        <v>76024.999999999985</v>
      </c>
      <c r="AO65" s="37">
        <v>77866.666666666672</v>
      </c>
      <c r="AP65" s="37">
        <v>79791.666666666672</v>
      </c>
      <c r="AQ65" s="37">
        <v>81500</v>
      </c>
      <c r="AR65" s="37">
        <v>82499.999999999985</v>
      </c>
      <c r="AS65" s="37">
        <v>80708.333333333343</v>
      </c>
      <c r="AT65" s="37">
        <v>74133.333333333328</v>
      </c>
      <c r="AU65" s="11"/>
      <c r="AV65" s="37">
        <v>219975</v>
      </c>
      <c r="AW65" s="37">
        <v>220869</v>
      </c>
      <c r="AX65" s="37">
        <v>221641</v>
      </c>
      <c r="AY65" s="37">
        <v>223516</v>
      </c>
      <c r="AZ65" s="37">
        <v>224631</v>
      </c>
      <c r="BA65" s="37">
        <v>226231</v>
      </c>
      <c r="BB65" s="37">
        <v>228696</v>
      </c>
      <c r="BC65" s="37">
        <v>230339</v>
      </c>
      <c r="BD65" s="37">
        <v>219186</v>
      </c>
      <c r="BE65" s="37"/>
      <c r="BF65" s="11"/>
      <c r="BG65" s="40">
        <f t="shared" si="7"/>
        <v>819.13368791908169</v>
      </c>
      <c r="BH65" s="40">
        <f t="shared" si="8"/>
        <v>692.99261100471324</v>
      </c>
      <c r="BI65" s="40">
        <f t="shared" si="9"/>
        <v>1008.021277651698</v>
      </c>
      <c r="BJ65" s="40">
        <f t="shared" si="10"/>
        <v>1071.2544471089318</v>
      </c>
      <c r="BK65" s="40">
        <f t="shared" si="11"/>
        <v>1754.4248434098588</v>
      </c>
      <c r="BL65" s="40">
        <f t="shared" si="12"/>
        <v>934.15352449487466</v>
      </c>
      <c r="BM65" s="40">
        <f t="shared" si="13"/>
        <v>1288.9620675481863</v>
      </c>
      <c r="BN65" s="40">
        <f t="shared" si="14"/>
        <v>1866.5475755299797</v>
      </c>
      <c r="BO65" s="40">
        <f t="shared" si="15"/>
        <v>2556.6532169025395</v>
      </c>
      <c r="BP65" s="11"/>
      <c r="BQ65" s="11"/>
      <c r="BR65" s="40">
        <v>34425</v>
      </c>
      <c r="BS65" s="40">
        <v>35234</v>
      </c>
      <c r="BT65" s="40">
        <v>36407</v>
      </c>
      <c r="BU65" s="40">
        <v>38053</v>
      </c>
      <c r="BV65" s="40">
        <v>40769</v>
      </c>
      <c r="BW65" s="40">
        <v>42362</v>
      </c>
      <c r="BX65" s="40">
        <v>43164</v>
      </c>
      <c r="BY65" s="40">
        <v>44576</v>
      </c>
      <c r="BZ65" s="40">
        <v>47860</v>
      </c>
      <c r="CA65" s="40"/>
      <c r="CB65" s="11"/>
      <c r="CC65" s="40">
        <v>7957246</v>
      </c>
      <c r="CD65" s="40">
        <v>7711583</v>
      </c>
      <c r="CE65" s="40">
        <v>7921563</v>
      </c>
      <c r="CF65" s="40">
        <v>7936909</v>
      </c>
      <c r="CG65" s="40">
        <v>8268655</v>
      </c>
      <c r="CH65" s="40">
        <v>8781189</v>
      </c>
      <c r="CI65" s="40">
        <v>9194683</v>
      </c>
      <c r="CJ65" s="40">
        <v>9366983</v>
      </c>
      <c r="CK65" s="40">
        <v>9897121</v>
      </c>
      <c r="CL65"/>
    </row>
    <row r="66" spans="2:90" x14ac:dyDescent="0.25">
      <c r="B66" s="9">
        <f t="shared" si="16"/>
        <v>63</v>
      </c>
      <c r="C66" s="4" t="s">
        <v>71</v>
      </c>
      <c r="D66" s="9" t="s">
        <v>520</v>
      </c>
      <c r="E66" s="5">
        <v>2768650811</v>
      </c>
      <c r="F66" s="5">
        <v>2598992244</v>
      </c>
      <c r="G66" s="5">
        <v>2934389813</v>
      </c>
      <c r="H66" s="5">
        <v>2836443202</v>
      </c>
      <c r="I66" s="5">
        <v>2764044923</v>
      </c>
      <c r="J66" s="5">
        <v>4311668543</v>
      </c>
      <c r="K66" s="5">
        <v>4335453823</v>
      </c>
      <c r="L66" s="5">
        <v>5175550121</v>
      </c>
      <c r="M66" s="5">
        <v>6142376694</v>
      </c>
      <c r="N66" s="5">
        <v>3523501140</v>
      </c>
      <c r="O66" s="5">
        <v>4110900736</v>
      </c>
      <c r="P66" s="5">
        <v>4624637609</v>
      </c>
      <c r="Q66" s="5">
        <v>4949402503</v>
      </c>
      <c r="R66" s="5">
        <v>5267583489</v>
      </c>
      <c r="S66" s="5">
        <v>5568868625</v>
      </c>
      <c r="T66" s="11"/>
      <c r="U66" s="5">
        <v>813217453</v>
      </c>
      <c r="V66" s="5">
        <v>477169438</v>
      </c>
      <c r="W66" s="5">
        <v>551903176</v>
      </c>
      <c r="X66" s="5">
        <v>427312334</v>
      </c>
      <c r="Y66" s="5">
        <v>458498904</v>
      </c>
      <c r="Z66" s="5">
        <v>555819332</v>
      </c>
      <c r="AA66" s="5">
        <v>860245474</v>
      </c>
      <c r="AB66" s="5">
        <v>728636066</v>
      </c>
      <c r="AC66" s="5">
        <v>848728641</v>
      </c>
      <c r="AD66" s="5">
        <v>732667127</v>
      </c>
      <c r="AE66" s="5">
        <v>866734575</v>
      </c>
      <c r="AF66" s="5">
        <v>947971450</v>
      </c>
      <c r="AG66" s="5">
        <v>997497320</v>
      </c>
      <c r="AH66" s="5">
        <v>1044763740</v>
      </c>
      <c r="AI66" s="5">
        <v>1088358768</v>
      </c>
      <c r="AJ66" s="11"/>
      <c r="AK66" s="37">
        <v>992258.33333333337</v>
      </c>
      <c r="AL66" s="37">
        <v>1008683.3333333331</v>
      </c>
      <c r="AM66" s="37">
        <v>1024783.3333333335</v>
      </c>
      <c r="AN66" s="37">
        <v>1042008.3333333334</v>
      </c>
      <c r="AO66" s="37">
        <v>1060966.6666666667</v>
      </c>
      <c r="AP66" s="37">
        <v>1079974.9999999998</v>
      </c>
      <c r="AQ66" s="37">
        <v>1094833.3333333333</v>
      </c>
      <c r="AR66" s="37">
        <v>1107924.9999999998</v>
      </c>
      <c r="AS66" s="37">
        <v>1115125</v>
      </c>
      <c r="AT66" s="37">
        <v>1054133.3333333333</v>
      </c>
      <c r="AU66" s="11"/>
      <c r="AV66" s="37">
        <v>2146208</v>
      </c>
      <c r="AW66" s="37">
        <v>2152554</v>
      </c>
      <c r="AX66" s="37">
        <v>2162060</v>
      </c>
      <c r="AY66" s="37">
        <v>2172190</v>
      </c>
      <c r="AZ66" s="37">
        <v>2181427</v>
      </c>
      <c r="BA66" s="37">
        <v>2191572</v>
      </c>
      <c r="BB66" s="37">
        <v>2202558</v>
      </c>
      <c r="BC66" s="37">
        <v>2211936</v>
      </c>
      <c r="BD66" s="37">
        <v>2221208</v>
      </c>
      <c r="BE66" s="37"/>
      <c r="BF66" s="11"/>
      <c r="BG66" s="40">
        <f t="shared" si="7"/>
        <v>1290.0197981742683</v>
      </c>
      <c r="BH66" s="40">
        <f t="shared" si="8"/>
        <v>1207.3993237800305</v>
      </c>
      <c r="BI66" s="40">
        <f t="shared" si="9"/>
        <v>1357.2194171299593</v>
      </c>
      <c r="BJ66" s="40">
        <f t="shared" si="10"/>
        <v>1305.7988490877869</v>
      </c>
      <c r="BK66" s="40">
        <f t="shared" si="11"/>
        <v>1267.0811001239097</v>
      </c>
      <c r="BL66" s="40">
        <f t="shared" si="12"/>
        <v>1967.3862154654284</v>
      </c>
      <c r="BM66" s="40">
        <f t="shared" si="13"/>
        <v>1968.3721486562442</v>
      </c>
      <c r="BN66" s="40">
        <f t="shared" si="14"/>
        <v>2339.8281509953272</v>
      </c>
      <c r="BO66" s="40">
        <f t="shared" si="15"/>
        <v>2765.3316096466428</v>
      </c>
      <c r="BP66" s="11"/>
      <c r="BQ66" s="11"/>
      <c r="BR66" s="40">
        <v>43293</v>
      </c>
      <c r="BS66" s="40">
        <v>44811</v>
      </c>
      <c r="BT66" s="40">
        <v>45052</v>
      </c>
      <c r="BU66" s="40">
        <v>46559</v>
      </c>
      <c r="BV66" s="40">
        <v>48524</v>
      </c>
      <c r="BW66" s="40">
        <v>49900</v>
      </c>
      <c r="BX66" s="40">
        <v>51844</v>
      </c>
      <c r="BY66" s="40">
        <v>54055</v>
      </c>
      <c r="BZ66" s="40">
        <v>56033</v>
      </c>
      <c r="CA66" s="40"/>
      <c r="CB66" s="11"/>
      <c r="CC66" s="40">
        <v>112272031</v>
      </c>
      <c r="CD66" s="40">
        <v>113190381</v>
      </c>
      <c r="CE66" s="40">
        <v>114011795</v>
      </c>
      <c r="CF66" s="40">
        <v>117043247</v>
      </c>
      <c r="CG66" s="40">
        <v>120186613</v>
      </c>
      <c r="CH66" s="40">
        <v>124272438</v>
      </c>
      <c r="CI66" s="40">
        <v>126548377</v>
      </c>
      <c r="CJ66" s="40">
        <v>129838822</v>
      </c>
      <c r="CK66" s="40">
        <v>133730544</v>
      </c>
      <c r="CL66"/>
    </row>
    <row r="67" spans="2:90" x14ac:dyDescent="0.25">
      <c r="B67" s="9">
        <f t="shared" si="16"/>
        <v>64</v>
      </c>
      <c r="C67" s="4" t="s">
        <v>72</v>
      </c>
      <c r="D67" s="9" t="s">
        <v>521</v>
      </c>
      <c r="E67" s="5">
        <v>552294685</v>
      </c>
      <c r="F67" s="5">
        <v>1229514203</v>
      </c>
      <c r="G67" s="5">
        <v>599188290</v>
      </c>
      <c r="H67" s="5">
        <v>803802273</v>
      </c>
      <c r="I67" s="5">
        <v>682644739</v>
      </c>
      <c r="J67" s="5">
        <v>702659144</v>
      </c>
      <c r="K67" s="5">
        <v>1094696586</v>
      </c>
      <c r="L67" s="5">
        <v>714800752</v>
      </c>
      <c r="M67" s="5">
        <v>1021953770</v>
      </c>
      <c r="N67" s="5">
        <v>1239932130</v>
      </c>
      <c r="O67" s="5">
        <v>1164273445</v>
      </c>
      <c r="P67" s="5">
        <v>1286165259</v>
      </c>
      <c r="Q67" s="5">
        <v>1411459085</v>
      </c>
      <c r="R67" s="5">
        <v>1503886486</v>
      </c>
      <c r="S67" s="5">
        <v>1601569159</v>
      </c>
      <c r="T67" s="11"/>
      <c r="U67" s="5">
        <v>67302786</v>
      </c>
      <c r="V67" s="5">
        <v>103487287</v>
      </c>
      <c r="W67" s="5">
        <v>40447550</v>
      </c>
      <c r="X67" s="5">
        <v>232850509</v>
      </c>
      <c r="Y67" s="5">
        <v>214180749</v>
      </c>
      <c r="Z67" s="5">
        <v>35881119</v>
      </c>
      <c r="AA67" s="5">
        <v>91555580</v>
      </c>
      <c r="AB67" s="5">
        <v>85668493</v>
      </c>
      <c r="AC67" s="5">
        <v>62930256</v>
      </c>
      <c r="AD67" s="5">
        <v>76447871</v>
      </c>
      <c r="AE67" s="5">
        <v>78204559</v>
      </c>
      <c r="AF67" s="5">
        <v>85306903</v>
      </c>
      <c r="AG67" s="5">
        <v>90755473</v>
      </c>
      <c r="AH67" s="5">
        <v>95754929</v>
      </c>
      <c r="AI67" s="5">
        <v>99934184</v>
      </c>
      <c r="AJ67" s="11"/>
      <c r="AK67" s="37">
        <v>81100</v>
      </c>
      <c r="AL67" s="37">
        <v>83358.333333333328</v>
      </c>
      <c r="AM67" s="37">
        <v>84716.666666666672</v>
      </c>
      <c r="AN67" s="37">
        <v>86225</v>
      </c>
      <c r="AO67" s="37">
        <v>88266.666666666672</v>
      </c>
      <c r="AP67" s="37">
        <v>89158.333333333314</v>
      </c>
      <c r="AQ67" s="37">
        <v>89874.999999999985</v>
      </c>
      <c r="AR67" s="37">
        <v>91541.666666666672</v>
      </c>
      <c r="AS67" s="37">
        <v>93141.666666666672</v>
      </c>
      <c r="AT67" s="37">
        <v>90658.333333333328</v>
      </c>
      <c r="AU67" s="11"/>
      <c r="AV67" s="37">
        <v>277405</v>
      </c>
      <c r="AW67" s="37">
        <v>287393</v>
      </c>
      <c r="AX67" s="37">
        <v>285441</v>
      </c>
      <c r="AY67" s="37">
        <v>289628</v>
      </c>
      <c r="AZ67" s="37">
        <v>292878</v>
      </c>
      <c r="BA67" s="37">
        <v>293712</v>
      </c>
      <c r="BB67" s="37">
        <v>298635</v>
      </c>
      <c r="BC67" s="37">
        <v>304301</v>
      </c>
      <c r="BD67" s="37">
        <v>307820</v>
      </c>
      <c r="BE67" s="37"/>
      <c r="BF67" s="11"/>
      <c r="BG67" s="40">
        <f t="shared" si="7"/>
        <v>1990.932697680287</v>
      </c>
      <c r="BH67" s="40">
        <f t="shared" si="8"/>
        <v>4278.1633616685167</v>
      </c>
      <c r="BI67" s="40">
        <f t="shared" si="9"/>
        <v>2099.1668681093465</v>
      </c>
      <c r="BJ67" s="40">
        <f t="shared" si="10"/>
        <v>2775.2920056071926</v>
      </c>
      <c r="BK67" s="40">
        <f t="shared" si="11"/>
        <v>2330.8160360286533</v>
      </c>
      <c r="BL67" s="40">
        <f t="shared" si="12"/>
        <v>2392.3406057634688</v>
      </c>
      <c r="BM67" s="40">
        <f t="shared" si="13"/>
        <v>3665.6674067004874</v>
      </c>
      <c r="BN67" s="40">
        <f t="shared" si="14"/>
        <v>2348.9924515529033</v>
      </c>
      <c r="BO67" s="40">
        <f t="shared" si="15"/>
        <v>3319.9719641348838</v>
      </c>
      <c r="BP67" s="11"/>
      <c r="BQ67" s="11"/>
      <c r="BR67" s="40">
        <v>38937</v>
      </c>
      <c r="BS67" s="40">
        <v>38274</v>
      </c>
      <c r="BT67" s="40">
        <v>38078</v>
      </c>
      <c r="BU67" s="40">
        <v>37964</v>
      </c>
      <c r="BV67" s="40">
        <v>38859</v>
      </c>
      <c r="BW67" s="40">
        <v>38782</v>
      </c>
      <c r="BX67" s="40">
        <v>39834</v>
      </c>
      <c r="BY67" s="40">
        <v>40488</v>
      </c>
      <c r="BZ67" s="40">
        <v>41881</v>
      </c>
      <c r="CA67" s="40"/>
      <c r="CB67" s="11"/>
      <c r="CC67" s="40">
        <v>11516285</v>
      </c>
      <c r="CD67" s="40">
        <v>11602283</v>
      </c>
      <c r="CE67" s="40">
        <v>11313039</v>
      </c>
      <c r="CF67" s="40">
        <v>11203066</v>
      </c>
      <c r="CG67" s="40">
        <v>11275027</v>
      </c>
      <c r="CH67" s="40">
        <v>10884642</v>
      </c>
      <c r="CI67" s="40">
        <v>10996668</v>
      </c>
      <c r="CJ67" s="40">
        <v>11139831</v>
      </c>
      <c r="CK67" s="40">
        <v>11289906</v>
      </c>
      <c r="CL67"/>
    </row>
    <row r="68" spans="2:90" x14ac:dyDescent="0.25">
      <c r="B68" s="9">
        <f t="shared" si="16"/>
        <v>65</v>
      </c>
      <c r="C68" s="4" t="s">
        <v>73</v>
      </c>
      <c r="D68" s="9" t="s">
        <v>463</v>
      </c>
      <c r="E68" s="5">
        <v>146372393</v>
      </c>
      <c r="F68" s="5">
        <v>122269723</v>
      </c>
      <c r="G68" s="5">
        <v>149497385</v>
      </c>
      <c r="H68" s="5">
        <v>131970023</v>
      </c>
      <c r="I68" s="5">
        <v>149716994</v>
      </c>
      <c r="J68" s="5">
        <v>169214593</v>
      </c>
      <c r="K68" s="5">
        <v>344877175</v>
      </c>
      <c r="L68" s="5">
        <v>180163664</v>
      </c>
      <c r="M68" s="5">
        <v>203166635</v>
      </c>
      <c r="N68" s="5">
        <v>226671381</v>
      </c>
      <c r="O68" s="5">
        <v>365911587</v>
      </c>
      <c r="P68" s="5">
        <v>413587340</v>
      </c>
      <c r="Q68" s="5">
        <v>447554291</v>
      </c>
      <c r="R68" s="5">
        <v>479170972</v>
      </c>
      <c r="S68" s="5">
        <v>507610940</v>
      </c>
      <c r="T68" s="11"/>
      <c r="U68" s="5">
        <v>18515806</v>
      </c>
      <c r="V68" s="5">
        <v>28888151</v>
      </c>
      <c r="W68" s="5">
        <v>42594333</v>
      </c>
      <c r="X68" s="5">
        <v>43269813</v>
      </c>
      <c r="Y68" s="5">
        <v>28776179</v>
      </c>
      <c r="Z68" s="5">
        <v>36070282</v>
      </c>
      <c r="AA68" s="5">
        <v>22730489</v>
      </c>
      <c r="AB68" s="5">
        <v>20434355</v>
      </c>
      <c r="AC68" s="5">
        <v>26917512</v>
      </c>
      <c r="AD68" s="5">
        <v>47005123</v>
      </c>
      <c r="AE68" s="5">
        <v>96857181</v>
      </c>
      <c r="AF68" s="5">
        <v>118936561</v>
      </c>
      <c r="AG68" s="5">
        <v>127101811</v>
      </c>
      <c r="AH68" s="5">
        <v>136135484</v>
      </c>
      <c r="AI68" s="5">
        <v>144593359</v>
      </c>
      <c r="AJ68" s="11"/>
      <c r="AK68" s="37">
        <v>40116.666666666664</v>
      </c>
      <c r="AL68" s="37">
        <v>43033.333333333336</v>
      </c>
      <c r="AM68" s="37">
        <v>45375</v>
      </c>
      <c r="AN68" s="37">
        <v>46758.333333333321</v>
      </c>
      <c r="AO68" s="37">
        <v>47408.333333333336</v>
      </c>
      <c r="AP68" s="37">
        <v>48041.666666666664</v>
      </c>
      <c r="AQ68" s="37">
        <v>47924.999999999993</v>
      </c>
      <c r="AR68" s="37">
        <v>46783.333333333336</v>
      </c>
      <c r="AS68" s="37">
        <v>48450</v>
      </c>
      <c r="AT68" s="37">
        <v>47950</v>
      </c>
      <c r="AU68" s="11"/>
      <c r="AV68" s="37">
        <v>116569</v>
      </c>
      <c r="AW68" s="37">
        <v>117673</v>
      </c>
      <c r="AX68" s="37">
        <v>118410</v>
      </c>
      <c r="AY68" s="37">
        <v>119455</v>
      </c>
      <c r="AZ68" s="37">
        <v>120543</v>
      </c>
      <c r="BA68" s="37">
        <v>121184</v>
      </c>
      <c r="BB68" s="37">
        <v>122180</v>
      </c>
      <c r="BC68" s="37">
        <v>123968</v>
      </c>
      <c r="BD68" s="37">
        <v>124942</v>
      </c>
      <c r="BE68" s="37"/>
      <c r="BF68" s="11"/>
      <c r="BG68" s="40">
        <f t="shared" ref="BG68:BG131" si="17">E68/AV68</f>
        <v>1255.6716880131082</v>
      </c>
      <c r="BH68" s="40">
        <f t="shared" ref="BH68:BH131" si="18">F68/AW68</f>
        <v>1039.063531991196</v>
      </c>
      <c r="BI68" s="40">
        <f t="shared" ref="BI68:BI131" si="19">G68/AX68</f>
        <v>1262.5401993074909</v>
      </c>
      <c r="BJ68" s="40">
        <f t="shared" ref="BJ68:BJ131" si="20">H68/AY68</f>
        <v>1104.7676782051819</v>
      </c>
      <c r="BK68" s="40">
        <f t="shared" ref="BK68:BK131" si="21">I68/AZ68</f>
        <v>1242.0214695171019</v>
      </c>
      <c r="BL68" s="40">
        <f t="shared" ref="BL68:BL131" si="22">J68/BA68</f>
        <v>1396.3443441378399</v>
      </c>
      <c r="BM68" s="40">
        <f t="shared" ref="BM68:BM131" si="23">K68/BB68</f>
        <v>2822.6974545752169</v>
      </c>
      <c r="BN68" s="40">
        <f t="shared" ref="BN68:BN131" si="24">L68/BC68</f>
        <v>1453.3078213732576</v>
      </c>
      <c r="BO68" s="40">
        <f t="shared" ref="BO68:BO131" si="25">M68/BD68</f>
        <v>1626.0875846392726</v>
      </c>
      <c r="BP68" s="11"/>
      <c r="BQ68" s="11"/>
      <c r="BR68" s="40">
        <v>32526</v>
      </c>
      <c r="BS68" s="40">
        <v>34268</v>
      </c>
      <c r="BT68" s="40">
        <v>34247</v>
      </c>
      <c r="BU68" s="40">
        <v>35080</v>
      </c>
      <c r="BV68" s="40">
        <v>36329</v>
      </c>
      <c r="BW68" s="40">
        <v>36597</v>
      </c>
      <c r="BX68" s="40">
        <v>37318</v>
      </c>
      <c r="BY68" s="40">
        <v>38594</v>
      </c>
      <c r="BZ68" s="40">
        <v>39839</v>
      </c>
      <c r="CA68" s="40"/>
      <c r="CB68" s="11"/>
      <c r="CC68" s="40">
        <v>3894409</v>
      </c>
      <c r="CD68" s="40">
        <v>4375700</v>
      </c>
      <c r="CE68" s="40">
        <v>4494543</v>
      </c>
      <c r="CF68" s="40">
        <v>4419735</v>
      </c>
      <c r="CG68" s="40">
        <v>4570650</v>
      </c>
      <c r="CH68" s="40">
        <v>4287122</v>
      </c>
      <c r="CI68" s="40">
        <v>4244060</v>
      </c>
      <c r="CJ68" s="40">
        <v>4326754</v>
      </c>
      <c r="CK68" s="40">
        <v>4416996</v>
      </c>
      <c r="CL68"/>
    </row>
    <row r="69" spans="2:90" x14ac:dyDescent="0.25">
      <c r="B69" s="9">
        <f t="shared" si="16"/>
        <v>66</v>
      </c>
      <c r="C69" s="4" t="s">
        <v>74</v>
      </c>
      <c r="D69" s="9" t="s">
        <v>493</v>
      </c>
      <c r="E69" s="5">
        <v>2341572216</v>
      </c>
      <c r="F69" s="5">
        <v>2523308675</v>
      </c>
      <c r="G69" s="5">
        <v>2329246788</v>
      </c>
      <c r="H69" s="5">
        <v>3415702241</v>
      </c>
      <c r="I69" s="5">
        <v>3696950573</v>
      </c>
      <c r="J69" s="5">
        <v>3475447512</v>
      </c>
      <c r="K69" s="5">
        <v>3376143982</v>
      </c>
      <c r="L69" s="5">
        <v>5190252498</v>
      </c>
      <c r="M69" s="5">
        <v>2959162979</v>
      </c>
      <c r="N69" s="5">
        <v>2369657689</v>
      </c>
      <c r="O69" s="5">
        <v>2713959681</v>
      </c>
      <c r="P69" s="5">
        <v>2961047606</v>
      </c>
      <c r="Q69" s="5">
        <v>3143798559</v>
      </c>
      <c r="R69" s="5">
        <v>3340078151</v>
      </c>
      <c r="S69" s="5">
        <v>3502768576</v>
      </c>
      <c r="T69" s="11"/>
      <c r="U69" s="5">
        <v>714840045</v>
      </c>
      <c r="V69" s="5">
        <v>591610518</v>
      </c>
      <c r="W69" s="5">
        <v>674093288</v>
      </c>
      <c r="X69" s="5">
        <v>810983019</v>
      </c>
      <c r="Y69" s="5">
        <v>777757454</v>
      </c>
      <c r="Z69" s="5">
        <v>1022213764</v>
      </c>
      <c r="AA69" s="5">
        <v>789215363</v>
      </c>
      <c r="AB69" s="5">
        <v>1582579343</v>
      </c>
      <c r="AC69" s="5">
        <v>713117599</v>
      </c>
      <c r="AD69" s="5">
        <v>634645037</v>
      </c>
      <c r="AE69" s="5">
        <v>802780110</v>
      </c>
      <c r="AF69" s="5">
        <v>882289047</v>
      </c>
      <c r="AG69" s="5">
        <v>926330681</v>
      </c>
      <c r="AH69" s="5">
        <v>966508737</v>
      </c>
      <c r="AI69" s="5">
        <v>1001050091</v>
      </c>
      <c r="AJ69" s="11"/>
      <c r="AK69" s="37">
        <v>1001108.3333333334</v>
      </c>
      <c r="AL69" s="37">
        <v>1019525</v>
      </c>
      <c r="AM69" s="37">
        <v>1029641.6666666666</v>
      </c>
      <c r="AN69" s="37">
        <v>1036608.3333333331</v>
      </c>
      <c r="AO69" s="37">
        <v>1045358.3333333334</v>
      </c>
      <c r="AP69" s="37">
        <v>1055308.3333333333</v>
      </c>
      <c r="AQ69" s="37">
        <v>1058733.3333333335</v>
      </c>
      <c r="AR69" s="37">
        <v>1070183.3333333335</v>
      </c>
      <c r="AS69" s="37">
        <v>1079233.3333333333</v>
      </c>
      <c r="AT69" s="37">
        <v>985266.66666666663</v>
      </c>
      <c r="AU69" s="11"/>
      <c r="AV69" s="37">
        <v>2068989</v>
      </c>
      <c r="AW69" s="37">
        <v>2064776</v>
      </c>
      <c r="AX69" s="37">
        <v>2067100</v>
      </c>
      <c r="AY69" s="37">
        <v>2067356</v>
      </c>
      <c r="AZ69" s="37">
        <v>2064012</v>
      </c>
      <c r="BA69" s="37">
        <v>2060997</v>
      </c>
      <c r="BB69" s="37">
        <v>2057238</v>
      </c>
      <c r="BC69" s="37">
        <v>2053795</v>
      </c>
      <c r="BD69" s="37">
        <v>2048449</v>
      </c>
      <c r="BE69" s="37"/>
      <c r="BF69" s="11"/>
      <c r="BG69" s="40">
        <f t="shared" si="17"/>
        <v>1131.7470590708795</v>
      </c>
      <c r="BH69" s="40">
        <f t="shared" si="18"/>
        <v>1222.0738109121764</v>
      </c>
      <c r="BI69" s="40">
        <f t="shared" si="19"/>
        <v>1126.8186289971457</v>
      </c>
      <c r="BJ69" s="40">
        <f t="shared" si="20"/>
        <v>1652.2080575382276</v>
      </c>
      <c r="BK69" s="40">
        <f t="shared" si="21"/>
        <v>1791.1478097026568</v>
      </c>
      <c r="BL69" s="40">
        <f t="shared" si="22"/>
        <v>1686.2943090164615</v>
      </c>
      <c r="BM69" s="40">
        <f t="shared" si="23"/>
        <v>1641.1052012455534</v>
      </c>
      <c r="BN69" s="40">
        <f t="shared" si="24"/>
        <v>2527.1521734155549</v>
      </c>
      <c r="BO69" s="40">
        <f t="shared" si="25"/>
        <v>1444.5870895492151</v>
      </c>
      <c r="BP69" s="11"/>
      <c r="BQ69" s="11"/>
      <c r="BR69" s="40">
        <v>42275</v>
      </c>
      <c r="BS69" s="40">
        <v>44373</v>
      </c>
      <c r="BT69" s="40">
        <v>44692</v>
      </c>
      <c r="BU69" s="40">
        <v>46924</v>
      </c>
      <c r="BV69" s="40">
        <v>48569</v>
      </c>
      <c r="BW69" s="40">
        <v>49796</v>
      </c>
      <c r="BX69" s="40">
        <v>51608</v>
      </c>
      <c r="BY69" s="40">
        <v>53770</v>
      </c>
      <c r="BZ69" s="40">
        <v>55451</v>
      </c>
      <c r="CA69" s="40"/>
      <c r="CB69" s="11"/>
      <c r="CC69" s="40">
        <v>108386008</v>
      </c>
      <c r="CD69" s="40">
        <v>109364832</v>
      </c>
      <c r="CE69" s="40">
        <v>109092985</v>
      </c>
      <c r="CF69" s="40">
        <v>111622905</v>
      </c>
      <c r="CG69" s="40">
        <v>112027113</v>
      </c>
      <c r="CH69" s="40">
        <v>112225124</v>
      </c>
      <c r="CI69" s="40">
        <v>113606467</v>
      </c>
      <c r="CJ69" s="40">
        <v>116646873</v>
      </c>
      <c r="CK69" s="40">
        <v>118167899</v>
      </c>
      <c r="CL69"/>
    </row>
    <row r="70" spans="2:90" x14ac:dyDescent="0.25">
      <c r="B70" s="9">
        <f t="shared" ref="B70:B133" si="26">B69+1</f>
        <v>67</v>
      </c>
      <c r="C70" s="4" t="s">
        <v>75</v>
      </c>
      <c r="D70" s="9" t="s">
        <v>512</v>
      </c>
      <c r="E70" s="5">
        <v>157199251</v>
      </c>
      <c r="F70" s="5">
        <v>147777716</v>
      </c>
      <c r="G70" s="5">
        <v>218094280</v>
      </c>
      <c r="H70" s="5">
        <v>200830390</v>
      </c>
      <c r="I70" s="5">
        <v>213088748</v>
      </c>
      <c r="J70" s="5">
        <v>243164029</v>
      </c>
      <c r="K70" s="5">
        <v>294538543</v>
      </c>
      <c r="L70" s="5">
        <v>361901432</v>
      </c>
      <c r="M70" s="5">
        <v>322744016</v>
      </c>
      <c r="N70" s="5">
        <v>353902141</v>
      </c>
      <c r="O70" s="5">
        <v>333615734</v>
      </c>
      <c r="P70" s="5">
        <v>352962784</v>
      </c>
      <c r="Q70" s="5">
        <v>380247254</v>
      </c>
      <c r="R70" s="5">
        <v>407768503</v>
      </c>
      <c r="S70" s="5">
        <v>435100392</v>
      </c>
      <c r="T70" s="11"/>
      <c r="U70" s="5">
        <v>67930513</v>
      </c>
      <c r="V70" s="5">
        <v>24258010</v>
      </c>
      <c r="W70" s="5">
        <v>54875134</v>
      </c>
      <c r="X70" s="5">
        <v>45026734</v>
      </c>
      <c r="Y70" s="5">
        <v>34086231</v>
      </c>
      <c r="Z70" s="5">
        <v>26926409</v>
      </c>
      <c r="AA70" s="5">
        <v>70093353</v>
      </c>
      <c r="AB70" s="5">
        <v>41498404</v>
      </c>
      <c r="AC70" s="5">
        <v>79460083</v>
      </c>
      <c r="AD70" s="5">
        <v>120058530</v>
      </c>
      <c r="AE70" s="5">
        <v>67753611</v>
      </c>
      <c r="AF70" s="5">
        <v>74317709</v>
      </c>
      <c r="AG70" s="5">
        <v>79927312</v>
      </c>
      <c r="AH70" s="5">
        <v>85007241</v>
      </c>
      <c r="AI70" s="5">
        <v>89237261</v>
      </c>
      <c r="AJ70" s="11"/>
      <c r="AK70" s="37">
        <v>53508.333333333343</v>
      </c>
      <c r="AL70" s="37">
        <v>53691.666666666664</v>
      </c>
      <c r="AM70" s="37">
        <v>55741.666666666664</v>
      </c>
      <c r="AN70" s="37">
        <v>57825</v>
      </c>
      <c r="AO70" s="37">
        <v>59258.333333333336</v>
      </c>
      <c r="AP70" s="37">
        <v>61416.666666666657</v>
      </c>
      <c r="AQ70" s="37">
        <v>63525.000000000007</v>
      </c>
      <c r="AR70" s="37">
        <v>65533.333333333336</v>
      </c>
      <c r="AS70" s="37">
        <v>67474.999999999985</v>
      </c>
      <c r="AT70" s="37">
        <v>64841.666666666664</v>
      </c>
      <c r="AU70" s="11"/>
      <c r="AV70" s="37">
        <v>140932</v>
      </c>
      <c r="AW70" s="37">
        <v>142084</v>
      </c>
      <c r="AX70" s="37">
        <v>143897</v>
      </c>
      <c r="AY70" s="37">
        <v>146529</v>
      </c>
      <c r="AZ70" s="37">
        <v>149367</v>
      </c>
      <c r="BA70" s="37">
        <v>153019</v>
      </c>
      <c r="BB70" s="37">
        <v>157320</v>
      </c>
      <c r="BC70" s="37">
        <v>161209</v>
      </c>
      <c r="BD70" s="37">
        <v>165697</v>
      </c>
      <c r="BE70" s="37"/>
      <c r="BF70" s="11"/>
      <c r="BG70" s="40">
        <f t="shared" si="17"/>
        <v>1115.4262410240399</v>
      </c>
      <c r="BH70" s="40">
        <f t="shared" si="18"/>
        <v>1040.0728864615298</v>
      </c>
      <c r="BI70" s="40">
        <f t="shared" si="19"/>
        <v>1515.6277059285462</v>
      </c>
      <c r="BJ70" s="40">
        <f t="shared" si="20"/>
        <v>1370.5845941758969</v>
      </c>
      <c r="BK70" s="40">
        <f t="shared" si="21"/>
        <v>1426.6119557867535</v>
      </c>
      <c r="BL70" s="40">
        <f t="shared" si="22"/>
        <v>1589.1100386226547</v>
      </c>
      <c r="BM70" s="40">
        <f t="shared" si="23"/>
        <v>1872.2256737859141</v>
      </c>
      <c r="BN70" s="40">
        <f t="shared" si="24"/>
        <v>2244.9207674509489</v>
      </c>
      <c r="BO70" s="40">
        <f t="shared" si="25"/>
        <v>1947.7963753115628</v>
      </c>
      <c r="BP70" s="11"/>
      <c r="BQ70" s="11"/>
      <c r="BR70" s="40">
        <v>33731</v>
      </c>
      <c r="BS70" s="40">
        <v>35516</v>
      </c>
      <c r="BT70" s="40">
        <v>36451</v>
      </c>
      <c r="BU70" s="40">
        <v>38404</v>
      </c>
      <c r="BV70" s="40">
        <v>40469</v>
      </c>
      <c r="BW70" s="40">
        <v>41386</v>
      </c>
      <c r="BX70" s="40">
        <v>43304</v>
      </c>
      <c r="BY70" s="40">
        <v>45409</v>
      </c>
      <c r="BZ70" s="40">
        <v>46645</v>
      </c>
      <c r="CA70" s="40"/>
      <c r="CB70" s="11"/>
      <c r="CC70" s="40">
        <v>4399225</v>
      </c>
      <c r="CD70" s="40">
        <v>4429773</v>
      </c>
      <c r="CE70" s="40">
        <v>4648026</v>
      </c>
      <c r="CF70" s="40">
        <v>4761576</v>
      </c>
      <c r="CG70" s="40">
        <v>4891847</v>
      </c>
      <c r="CH70" s="40">
        <v>5127315</v>
      </c>
      <c r="CI70" s="40">
        <v>5350953</v>
      </c>
      <c r="CJ70" s="40">
        <v>5674115</v>
      </c>
      <c r="CK70" s="40">
        <v>5789257</v>
      </c>
      <c r="CL70"/>
    </row>
    <row r="71" spans="2:90" x14ac:dyDescent="0.25">
      <c r="B71" s="9">
        <f t="shared" si="26"/>
        <v>68</v>
      </c>
      <c r="C71" s="4" t="s">
        <v>76</v>
      </c>
      <c r="D71" s="9" t="s">
        <v>445</v>
      </c>
      <c r="E71" s="5">
        <v>394425952</v>
      </c>
      <c r="F71" s="5">
        <v>518232172</v>
      </c>
      <c r="G71" s="5">
        <v>757675194</v>
      </c>
      <c r="H71" s="5">
        <v>594658195</v>
      </c>
      <c r="I71" s="5">
        <v>1196558820</v>
      </c>
      <c r="J71" s="5">
        <v>2115542044</v>
      </c>
      <c r="K71" s="5">
        <v>947353938</v>
      </c>
      <c r="L71" s="5">
        <v>775905843</v>
      </c>
      <c r="M71" s="5">
        <v>847440606</v>
      </c>
      <c r="N71" s="5">
        <v>757192480</v>
      </c>
      <c r="O71" s="5">
        <v>1067913030</v>
      </c>
      <c r="P71" s="5">
        <v>1178863966</v>
      </c>
      <c r="Q71" s="5">
        <v>1288881672</v>
      </c>
      <c r="R71" s="5">
        <v>1385340065</v>
      </c>
      <c r="S71" s="5">
        <v>1476624759</v>
      </c>
      <c r="T71" s="19"/>
      <c r="U71" s="5">
        <v>121189075</v>
      </c>
      <c r="V71" s="5">
        <v>111527594</v>
      </c>
      <c r="W71" s="5">
        <v>74930933</v>
      </c>
      <c r="X71" s="5">
        <v>91933919</v>
      </c>
      <c r="Y71" s="5">
        <v>75293276</v>
      </c>
      <c r="Z71" s="5">
        <v>164613558</v>
      </c>
      <c r="AA71" s="5">
        <v>95117341</v>
      </c>
      <c r="AB71" s="5">
        <v>148976162</v>
      </c>
      <c r="AC71" s="5">
        <v>311062887</v>
      </c>
      <c r="AD71" s="5">
        <v>189998210</v>
      </c>
      <c r="AE71" s="5">
        <v>413132844</v>
      </c>
      <c r="AF71" s="5">
        <v>458552948</v>
      </c>
      <c r="AG71" s="5">
        <v>497010063</v>
      </c>
      <c r="AH71" s="5">
        <v>536441071</v>
      </c>
      <c r="AI71" s="5">
        <v>568334360</v>
      </c>
      <c r="AJ71" s="19"/>
      <c r="AK71" s="38">
        <v>101158.33333333331</v>
      </c>
      <c r="AL71" s="38">
        <v>101974.99999999999</v>
      </c>
      <c r="AM71" s="38">
        <v>105925.00000000001</v>
      </c>
      <c r="AN71" s="38">
        <v>109150</v>
      </c>
      <c r="AO71" s="38">
        <v>111808.33333333333</v>
      </c>
      <c r="AP71" s="38">
        <v>113783.33333333331</v>
      </c>
      <c r="AQ71" s="38">
        <v>115933.33333333333</v>
      </c>
      <c r="AR71" s="38">
        <v>119958.33333333333</v>
      </c>
      <c r="AS71" s="38">
        <v>123075</v>
      </c>
      <c r="AT71" s="38">
        <v>122225</v>
      </c>
      <c r="AU71" s="19"/>
      <c r="AV71" s="38">
        <v>231435</v>
      </c>
      <c r="AW71" s="38">
        <v>234148</v>
      </c>
      <c r="AX71" s="38">
        <v>237816</v>
      </c>
      <c r="AY71" s="38">
        <v>242830</v>
      </c>
      <c r="AZ71" s="38">
        <v>250567</v>
      </c>
      <c r="BA71" s="38">
        <v>254391</v>
      </c>
      <c r="BB71" s="38">
        <v>259123</v>
      </c>
      <c r="BC71" s="38">
        <v>261335</v>
      </c>
      <c r="BD71" s="38">
        <v>264728</v>
      </c>
      <c r="BE71" s="38"/>
      <c r="BF71" s="19"/>
      <c r="BG71" s="40">
        <f t="shared" si="17"/>
        <v>1704.262328515566</v>
      </c>
      <c r="BH71" s="40">
        <f t="shared" si="18"/>
        <v>2213.2675572714693</v>
      </c>
      <c r="BI71" s="40">
        <f t="shared" si="19"/>
        <v>3185.9723231405792</v>
      </c>
      <c r="BJ71" s="40">
        <f t="shared" si="20"/>
        <v>2448.8662644648521</v>
      </c>
      <c r="BK71" s="40">
        <f t="shared" si="21"/>
        <v>4775.4046622260712</v>
      </c>
      <c r="BL71" s="40">
        <f t="shared" si="22"/>
        <v>8316.1041231804593</v>
      </c>
      <c r="BM71" s="40">
        <f t="shared" si="23"/>
        <v>3656.0009647927818</v>
      </c>
      <c r="BN71" s="40">
        <f t="shared" si="24"/>
        <v>2969.0085254558326</v>
      </c>
      <c r="BO71" s="40">
        <f t="shared" si="25"/>
        <v>3201.1748133933697</v>
      </c>
      <c r="BP71" s="19"/>
      <c r="BQ71" s="19"/>
      <c r="BR71" s="40">
        <v>31521</v>
      </c>
      <c r="BS71" s="40">
        <v>33117</v>
      </c>
      <c r="BT71" s="40">
        <v>34023</v>
      </c>
      <c r="BU71" s="40">
        <v>35840</v>
      </c>
      <c r="BV71" s="40">
        <v>36218</v>
      </c>
      <c r="BW71" s="40">
        <v>36265</v>
      </c>
      <c r="BX71" s="40">
        <v>37837</v>
      </c>
      <c r="BY71" s="40">
        <v>40498</v>
      </c>
      <c r="BZ71" s="40">
        <v>41742</v>
      </c>
      <c r="CA71" s="40"/>
      <c r="CB71" s="19"/>
      <c r="CC71" s="40">
        <v>10493992</v>
      </c>
      <c r="CD71" s="40">
        <v>10573845</v>
      </c>
      <c r="CE71" s="40">
        <v>11319243</v>
      </c>
      <c r="CF71" s="40">
        <v>12063070</v>
      </c>
      <c r="CG71" s="40">
        <v>12817876</v>
      </c>
      <c r="CH71" s="40">
        <v>12889417</v>
      </c>
      <c r="CI71" s="40">
        <v>13416085</v>
      </c>
      <c r="CJ71" s="40">
        <v>13857364</v>
      </c>
      <c r="CK71" s="40">
        <v>14097734</v>
      </c>
      <c r="CL71"/>
    </row>
    <row r="72" spans="2:90" x14ac:dyDescent="0.25">
      <c r="B72" s="9">
        <f t="shared" si="26"/>
        <v>69</v>
      </c>
      <c r="C72" s="4" t="s">
        <v>77</v>
      </c>
      <c r="D72" s="9" t="s">
        <v>455</v>
      </c>
      <c r="E72" s="5">
        <v>627229960</v>
      </c>
      <c r="F72" s="5">
        <v>1382088937</v>
      </c>
      <c r="G72" s="5">
        <v>1145147242</v>
      </c>
      <c r="H72" s="5">
        <v>2136233484</v>
      </c>
      <c r="I72" s="5">
        <v>1172199841</v>
      </c>
      <c r="J72" s="5">
        <v>1713591465</v>
      </c>
      <c r="K72" s="5">
        <v>2834451621</v>
      </c>
      <c r="L72" s="5">
        <v>1885344703</v>
      </c>
      <c r="M72" s="5">
        <v>3230164840</v>
      </c>
      <c r="N72" s="5">
        <v>2389533555</v>
      </c>
      <c r="O72" s="5">
        <v>2529505327</v>
      </c>
      <c r="P72" s="5">
        <v>2880637434</v>
      </c>
      <c r="Q72" s="5">
        <v>3137721225</v>
      </c>
      <c r="R72" s="5">
        <v>3376536393</v>
      </c>
      <c r="S72" s="5">
        <v>3602564704</v>
      </c>
      <c r="T72" s="11"/>
      <c r="U72" s="5">
        <v>70637307</v>
      </c>
      <c r="V72" s="5">
        <v>133302327</v>
      </c>
      <c r="W72" s="5">
        <v>89657707</v>
      </c>
      <c r="X72" s="5">
        <v>161186789</v>
      </c>
      <c r="Y72" s="5">
        <v>124273431</v>
      </c>
      <c r="Z72" s="5">
        <v>97532866</v>
      </c>
      <c r="AA72" s="5">
        <v>1184491193</v>
      </c>
      <c r="AB72" s="5">
        <v>153029561</v>
      </c>
      <c r="AC72" s="5">
        <v>340255218</v>
      </c>
      <c r="AD72" s="5">
        <v>170389723</v>
      </c>
      <c r="AE72" s="5">
        <v>388605160</v>
      </c>
      <c r="AF72" s="5">
        <v>448754581</v>
      </c>
      <c r="AG72" s="5">
        <v>476706690</v>
      </c>
      <c r="AH72" s="5">
        <v>506941196</v>
      </c>
      <c r="AI72" s="5">
        <v>533992179</v>
      </c>
      <c r="AJ72" s="11"/>
      <c r="AK72" s="37">
        <v>247733.33333333334</v>
      </c>
      <c r="AL72" s="37">
        <v>250158.33333333334</v>
      </c>
      <c r="AM72" s="37">
        <v>255816.66666666663</v>
      </c>
      <c r="AN72" s="37">
        <v>261441.66666666672</v>
      </c>
      <c r="AO72" s="37">
        <v>270174.99999999994</v>
      </c>
      <c r="AP72" s="37">
        <v>278333.33333333331</v>
      </c>
      <c r="AQ72" s="37">
        <v>286241.66666666669</v>
      </c>
      <c r="AR72" s="37">
        <v>292466.66666666669</v>
      </c>
      <c r="AS72" s="37">
        <v>299000</v>
      </c>
      <c r="AT72" s="37">
        <v>291225</v>
      </c>
      <c r="AU72" s="11"/>
      <c r="AV72" s="37">
        <v>660674</v>
      </c>
      <c r="AW72" s="37">
        <v>669448</v>
      </c>
      <c r="AX72" s="37">
        <v>678565</v>
      </c>
      <c r="AY72" s="37">
        <v>686562</v>
      </c>
      <c r="AZ72" s="37">
        <v>697389</v>
      </c>
      <c r="BA72" s="37">
        <v>712335</v>
      </c>
      <c r="BB72" s="37">
        <v>724773</v>
      </c>
      <c r="BC72" s="37">
        <v>737202</v>
      </c>
      <c r="BD72" s="37">
        <v>745791</v>
      </c>
      <c r="BE72" s="37"/>
      <c r="BF72" s="11"/>
      <c r="BG72" s="40">
        <f t="shared" si="17"/>
        <v>949.37890699497791</v>
      </c>
      <c r="BH72" s="40">
        <f t="shared" si="18"/>
        <v>2064.5202271124867</v>
      </c>
      <c r="BI72" s="40">
        <f t="shared" si="19"/>
        <v>1687.6013970658669</v>
      </c>
      <c r="BJ72" s="40">
        <f t="shared" si="20"/>
        <v>3111.4939131498686</v>
      </c>
      <c r="BK72" s="40">
        <f t="shared" si="21"/>
        <v>1680.8407373789951</v>
      </c>
      <c r="BL72" s="40">
        <f t="shared" si="22"/>
        <v>2405.5977384236348</v>
      </c>
      <c r="BM72" s="40">
        <f t="shared" si="23"/>
        <v>3910.8129317731209</v>
      </c>
      <c r="BN72" s="40">
        <f t="shared" si="24"/>
        <v>2557.432973594754</v>
      </c>
      <c r="BO72" s="40">
        <f t="shared" si="25"/>
        <v>4331.1931090613862</v>
      </c>
      <c r="BP72" s="11"/>
      <c r="BQ72" s="11"/>
      <c r="BR72" s="40">
        <v>40153</v>
      </c>
      <c r="BS72" s="40">
        <v>41216</v>
      </c>
      <c r="BT72" s="40">
        <v>41261</v>
      </c>
      <c r="BU72" s="40">
        <v>43231</v>
      </c>
      <c r="BV72" s="40">
        <v>44860</v>
      </c>
      <c r="BW72" s="40">
        <v>45198</v>
      </c>
      <c r="BX72" s="40">
        <v>47098</v>
      </c>
      <c r="BY72" s="40">
        <v>49007</v>
      </c>
      <c r="BZ72" s="40">
        <v>51120</v>
      </c>
      <c r="CA72" s="40"/>
      <c r="CB72" s="11"/>
      <c r="CC72" s="40">
        <v>29278103</v>
      </c>
      <c r="CD72" s="40">
        <v>29405695</v>
      </c>
      <c r="CE72" s="40">
        <v>29679255</v>
      </c>
      <c r="CF72" s="40">
        <v>29806428</v>
      </c>
      <c r="CG72" s="40">
        <v>30355584</v>
      </c>
      <c r="CH72" s="40">
        <v>30809520</v>
      </c>
      <c r="CI72" s="40">
        <v>32121120</v>
      </c>
      <c r="CJ72" s="40">
        <v>33113428</v>
      </c>
      <c r="CK72" s="40">
        <v>34322697</v>
      </c>
      <c r="CL72"/>
    </row>
    <row r="73" spans="2:90" x14ac:dyDescent="0.25">
      <c r="B73" s="9">
        <f t="shared" si="26"/>
        <v>70</v>
      </c>
      <c r="C73" s="35" t="s">
        <v>78</v>
      </c>
      <c r="D73" s="77" t="s">
        <v>522</v>
      </c>
      <c r="E73" s="5">
        <v>302362436</v>
      </c>
      <c r="F73" s="5">
        <v>526594976</v>
      </c>
      <c r="G73" s="5">
        <v>487398193</v>
      </c>
      <c r="H73" s="5">
        <v>509688143</v>
      </c>
      <c r="I73" s="5">
        <v>596597570</v>
      </c>
      <c r="J73" s="5">
        <v>736376860</v>
      </c>
      <c r="K73" s="5">
        <v>732479035</v>
      </c>
      <c r="L73" s="5">
        <v>437584993</v>
      </c>
      <c r="M73" s="5">
        <v>623267149</v>
      </c>
      <c r="N73" s="5">
        <v>467366393</v>
      </c>
      <c r="O73" s="5">
        <v>819028068</v>
      </c>
      <c r="P73" s="5">
        <v>879012135</v>
      </c>
      <c r="Q73" s="5">
        <v>962208659</v>
      </c>
      <c r="R73" s="5">
        <v>1037600462</v>
      </c>
      <c r="S73" s="5">
        <v>1106498950</v>
      </c>
      <c r="T73" s="11"/>
      <c r="U73" s="5">
        <v>75438714</v>
      </c>
      <c r="V73" s="5">
        <v>51549646</v>
      </c>
      <c r="W73" s="5">
        <v>62341693</v>
      </c>
      <c r="X73" s="5">
        <v>83723236</v>
      </c>
      <c r="Y73" s="5">
        <v>59048499</v>
      </c>
      <c r="Z73" s="5">
        <v>169110215</v>
      </c>
      <c r="AA73" s="5">
        <v>48251979</v>
      </c>
      <c r="AB73" s="5">
        <v>46704814</v>
      </c>
      <c r="AC73" s="5">
        <v>57721424</v>
      </c>
      <c r="AD73" s="5">
        <v>63726622</v>
      </c>
      <c r="AE73" s="5">
        <v>121508937</v>
      </c>
      <c r="AF73" s="5">
        <v>140113218</v>
      </c>
      <c r="AG73" s="5">
        <v>149745369</v>
      </c>
      <c r="AH73" s="5">
        <v>160120664</v>
      </c>
      <c r="AI73" s="5">
        <v>169515044</v>
      </c>
      <c r="AJ73" s="11"/>
      <c r="AK73" s="39">
        <v>91416.666666666672</v>
      </c>
      <c r="AL73" s="39">
        <v>94741.666666666672</v>
      </c>
      <c r="AM73" s="39">
        <v>96758.333333333358</v>
      </c>
      <c r="AN73" s="39">
        <v>96666.666666666672</v>
      </c>
      <c r="AO73" s="39">
        <v>98166.666666666672</v>
      </c>
      <c r="AP73" s="39">
        <v>98474.999999999985</v>
      </c>
      <c r="AQ73" s="39">
        <v>99558.333333333328</v>
      </c>
      <c r="AR73" s="39">
        <v>99983.333333333358</v>
      </c>
      <c r="AS73" s="39">
        <v>100116.66666666664</v>
      </c>
      <c r="AT73" s="39">
        <v>96741.666666666672</v>
      </c>
      <c r="AU73" s="11"/>
      <c r="AV73" s="37">
        <v>194030</v>
      </c>
      <c r="AW73" s="37">
        <v>196540</v>
      </c>
      <c r="AX73" s="37">
        <v>198824</v>
      </c>
      <c r="AY73" s="37">
        <v>200492</v>
      </c>
      <c r="AZ73" s="37">
        <v>202152</v>
      </c>
      <c r="BA73" s="37">
        <v>204049</v>
      </c>
      <c r="BB73" s="37">
        <v>205725</v>
      </c>
      <c r="BC73" s="37">
        <v>206746</v>
      </c>
      <c r="BD73" s="37">
        <v>208173</v>
      </c>
      <c r="BE73" s="37"/>
      <c r="BF73" s="11"/>
      <c r="BG73" s="40">
        <f t="shared" si="17"/>
        <v>1558.328279132093</v>
      </c>
      <c r="BH73" s="40">
        <f t="shared" si="18"/>
        <v>2679.3272412740407</v>
      </c>
      <c r="BI73" s="40">
        <f t="shared" si="19"/>
        <v>2451.4052277391061</v>
      </c>
      <c r="BJ73" s="40">
        <f t="shared" si="20"/>
        <v>2542.1869351395567</v>
      </c>
      <c r="BK73" s="40">
        <f t="shared" si="21"/>
        <v>2951.2325873600062</v>
      </c>
      <c r="BL73" s="40">
        <f t="shared" si="22"/>
        <v>3608.8236649040182</v>
      </c>
      <c r="BM73" s="40">
        <f t="shared" si="23"/>
        <v>3560.4765342082878</v>
      </c>
      <c r="BN73" s="40">
        <f t="shared" si="24"/>
        <v>2116.5342642662977</v>
      </c>
      <c r="BO73" s="40">
        <f t="shared" si="25"/>
        <v>2993.9864872005496</v>
      </c>
      <c r="BP73" s="11"/>
      <c r="BQ73" s="11"/>
      <c r="BR73" s="40">
        <v>37819</v>
      </c>
      <c r="BS73" s="40">
        <v>39387</v>
      </c>
      <c r="BT73" s="40">
        <v>40217</v>
      </c>
      <c r="BU73" s="40">
        <v>41232</v>
      </c>
      <c r="BV73" s="40">
        <v>42660</v>
      </c>
      <c r="BW73" s="40">
        <v>43534</v>
      </c>
      <c r="BX73" s="40">
        <v>44749</v>
      </c>
      <c r="BY73" s="40">
        <v>45512</v>
      </c>
      <c r="BZ73" s="40">
        <v>47482</v>
      </c>
      <c r="CA73" s="40"/>
      <c r="CB73" s="11"/>
      <c r="CC73" s="40">
        <v>7925943</v>
      </c>
      <c r="CD73" s="40">
        <v>8137365</v>
      </c>
      <c r="CE73" s="40">
        <v>8381967</v>
      </c>
      <c r="CF73" s="40">
        <v>8403652</v>
      </c>
      <c r="CG73" s="40">
        <v>8523026</v>
      </c>
      <c r="CH73" s="40">
        <v>8692828</v>
      </c>
      <c r="CI73" s="40">
        <v>8829174</v>
      </c>
      <c r="CJ73" s="40">
        <v>8970153</v>
      </c>
      <c r="CK73" s="40">
        <v>9140817</v>
      </c>
      <c r="CL73"/>
    </row>
    <row r="74" spans="2:90" x14ac:dyDescent="0.25">
      <c r="B74" s="9">
        <f t="shared" si="26"/>
        <v>71</v>
      </c>
      <c r="C74" s="4" t="s">
        <v>79</v>
      </c>
      <c r="D74" s="9" t="s">
        <v>448</v>
      </c>
      <c r="E74" s="5">
        <v>1874079067</v>
      </c>
      <c r="F74" s="5">
        <v>1581034110</v>
      </c>
      <c r="G74" s="5">
        <v>1334626018</v>
      </c>
      <c r="H74" s="5">
        <v>1542403651</v>
      </c>
      <c r="I74" s="5">
        <v>1856260999</v>
      </c>
      <c r="J74" s="5">
        <v>2151757012</v>
      </c>
      <c r="K74" s="5">
        <v>2307072589</v>
      </c>
      <c r="L74" s="5">
        <v>1770483810</v>
      </c>
      <c r="M74" s="5">
        <v>1737554483</v>
      </c>
      <c r="N74" s="5">
        <v>1541942296</v>
      </c>
      <c r="O74" s="5">
        <v>1756478108</v>
      </c>
      <c r="P74" s="5">
        <v>1950807920</v>
      </c>
      <c r="Q74" s="5">
        <v>2091285711</v>
      </c>
      <c r="R74" s="5">
        <v>2234517283</v>
      </c>
      <c r="S74" s="5">
        <v>2360882756</v>
      </c>
      <c r="T74" s="11"/>
      <c r="U74" s="5">
        <v>176997570</v>
      </c>
      <c r="V74" s="5">
        <v>231980335</v>
      </c>
      <c r="W74" s="5">
        <v>132871473</v>
      </c>
      <c r="X74" s="5">
        <v>270849478</v>
      </c>
      <c r="Y74" s="5">
        <v>403279177</v>
      </c>
      <c r="Z74" s="5">
        <v>485170257</v>
      </c>
      <c r="AA74" s="5">
        <v>412879301</v>
      </c>
      <c r="AB74" s="5">
        <v>293217354</v>
      </c>
      <c r="AC74" s="5">
        <v>281276824</v>
      </c>
      <c r="AD74" s="5">
        <v>245873906</v>
      </c>
      <c r="AE74" s="5">
        <v>385055669</v>
      </c>
      <c r="AF74" s="5">
        <v>427215389</v>
      </c>
      <c r="AG74" s="5">
        <v>448745216</v>
      </c>
      <c r="AH74" s="5">
        <v>469794910</v>
      </c>
      <c r="AI74" s="5">
        <v>488397123</v>
      </c>
      <c r="AJ74" s="11"/>
      <c r="AK74" s="37">
        <v>348241.66666666669</v>
      </c>
      <c r="AL74" s="37">
        <v>356300</v>
      </c>
      <c r="AM74" s="37">
        <v>364141.66666666674</v>
      </c>
      <c r="AN74" s="37">
        <v>374875</v>
      </c>
      <c r="AO74" s="37">
        <v>385983.33333333331</v>
      </c>
      <c r="AP74" s="37">
        <v>395216.66666666657</v>
      </c>
      <c r="AQ74" s="37">
        <v>397458.33333333331</v>
      </c>
      <c r="AR74" s="37">
        <v>399758.33333333326</v>
      </c>
      <c r="AS74" s="37">
        <v>403466.66666666669</v>
      </c>
      <c r="AT74" s="37">
        <v>389425</v>
      </c>
      <c r="AU74" s="11"/>
      <c r="AV74" s="37">
        <v>776195</v>
      </c>
      <c r="AW74" s="37">
        <v>783250</v>
      </c>
      <c r="AX74" s="37">
        <v>790842</v>
      </c>
      <c r="AY74" s="37">
        <v>798882</v>
      </c>
      <c r="AZ74" s="37">
        <v>809136</v>
      </c>
      <c r="BA74" s="37">
        <v>817188</v>
      </c>
      <c r="BB74" s="37">
        <v>824939</v>
      </c>
      <c r="BC74" s="37">
        <v>831690</v>
      </c>
      <c r="BD74" s="37">
        <v>838433</v>
      </c>
      <c r="BE74" s="37"/>
      <c r="BF74" s="11"/>
      <c r="BG74" s="40">
        <f t="shared" si="17"/>
        <v>2414.4436217703023</v>
      </c>
      <c r="BH74" s="40">
        <f t="shared" si="18"/>
        <v>2018.5561570379828</v>
      </c>
      <c r="BI74" s="40">
        <f t="shared" si="19"/>
        <v>1687.6013388262131</v>
      </c>
      <c r="BJ74" s="40">
        <f t="shared" si="20"/>
        <v>1930.7027208023212</v>
      </c>
      <c r="BK74" s="40">
        <f t="shared" si="21"/>
        <v>2294.1273148148148</v>
      </c>
      <c r="BL74" s="40">
        <f t="shared" si="22"/>
        <v>2633.1236043603185</v>
      </c>
      <c r="BM74" s="40">
        <f t="shared" si="23"/>
        <v>2796.6584062579172</v>
      </c>
      <c r="BN74" s="40">
        <f t="shared" si="24"/>
        <v>2128.7785232478445</v>
      </c>
      <c r="BO74" s="40">
        <f t="shared" si="25"/>
        <v>2072.3832232271393</v>
      </c>
      <c r="BP74" s="11"/>
      <c r="BQ74" s="11"/>
      <c r="BR74" s="40">
        <v>35745</v>
      </c>
      <c r="BS74" s="40">
        <v>36945</v>
      </c>
      <c r="BT74" s="40">
        <v>37559</v>
      </c>
      <c r="BU74" s="40">
        <v>39323</v>
      </c>
      <c r="BV74" s="40">
        <v>41297</v>
      </c>
      <c r="BW74" s="40">
        <v>42132</v>
      </c>
      <c r="BX74" s="40">
        <v>43808</v>
      </c>
      <c r="BY74" s="40">
        <v>44915</v>
      </c>
      <c r="BZ74" s="40">
        <v>46523</v>
      </c>
      <c r="CA74" s="40"/>
      <c r="CB74" s="11"/>
      <c r="CC74" s="40">
        <v>32889623</v>
      </c>
      <c r="CD74" s="40">
        <v>32628337</v>
      </c>
      <c r="CE74" s="40">
        <v>33474678</v>
      </c>
      <c r="CF74" s="40">
        <v>34694881</v>
      </c>
      <c r="CG74" s="40">
        <v>35780570</v>
      </c>
      <c r="CH74" s="40">
        <v>36770520</v>
      </c>
      <c r="CI74" s="40">
        <v>37356902</v>
      </c>
      <c r="CJ74" s="40">
        <v>37990145</v>
      </c>
      <c r="CK74" s="40">
        <v>38637223</v>
      </c>
      <c r="CL74"/>
    </row>
    <row r="75" spans="2:90" x14ac:dyDescent="0.25">
      <c r="B75" s="9">
        <f t="shared" si="26"/>
        <v>72</v>
      </c>
      <c r="C75" s="4" t="s">
        <v>80</v>
      </c>
      <c r="D75" s="9" t="s">
        <v>523</v>
      </c>
      <c r="E75" s="5">
        <v>918614336</v>
      </c>
      <c r="F75" s="5">
        <v>443780320</v>
      </c>
      <c r="G75" s="5">
        <v>342935800</v>
      </c>
      <c r="H75" s="5">
        <v>296308724</v>
      </c>
      <c r="I75" s="5">
        <v>360060342</v>
      </c>
      <c r="J75" s="5">
        <v>476274760</v>
      </c>
      <c r="K75" s="5">
        <v>427652966</v>
      </c>
      <c r="L75" s="5">
        <v>378034172</v>
      </c>
      <c r="M75" s="5">
        <v>514811939</v>
      </c>
      <c r="N75" s="5">
        <v>451654229</v>
      </c>
      <c r="O75" s="5">
        <v>520481173</v>
      </c>
      <c r="P75" s="5">
        <v>578360976</v>
      </c>
      <c r="Q75" s="5">
        <v>622111309</v>
      </c>
      <c r="R75" s="5">
        <v>660416668</v>
      </c>
      <c r="S75" s="5">
        <v>700558581</v>
      </c>
      <c r="T75" s="11"/>
      <c r="U75" s="5">
        <v>62511262</v>
      </c>
      <c r="V75" s="5">
        <v>43356273</v>
      </c>
      <c r="W75" s="5">
        <v>46998463</v>
      </c>
      <c r="X75" s="5">
        <v>40971845</v>
      </c>
      <c r="Y75" s="5">
        <v>57430282</v>
      </c>
      <c r="Z75" s="5">
        <v>83646421</v>
      </c>
      <c r="AA75" s="5">
        <v>71184071</v>
      </c>
      <c r="AB75" s="5">
        <v>74119008</v>
      </c>
      <c r="AC75" s="5">
        <v>177048963</v>
      </c>
      <c r="AD75" s="5">
        <v>54091105</v>
      </c>
      <c r="AE75" s="5">
        <v>129588215</v>
      </c>
      <c r="AF75" s="5">
        <v>139847313</v>
      </c>
      <c r="AG75" s="5">
        <v>147125943</v>
      </c>
      <c r="AH75" s="5">
        <v>153949119</v>
      </c>
      <c r="AI75" s="5">
        <v>160037280</v>
      </c>
      <c r="AJ75" s="11"/>
      <c r="AK75" s="37">
        <v>119133.33333333336</v>
      </c>
      <c r="AL75" s="37">
        <v>120116.66666666667</v>
      </c>
      <c r="AM75" s="37">
        <v>121175.00000000001</v>
      </c>
      <c r="AN75" s="37">
        <v>121641.66666666667</v>
      </c>
      <c r="AO75" s="37">
        <v>120716.66666666669</v>
      </c>
      <c r="AP75" s="37">
        <v>120166.66666666667</v>
      </c>
      <c r="AQ75" s="37">
        <v>120833.33333333331</v>
      </c>
      <c r="AR75" s="37">
        <v>122475.00000000001</v>
      </c>
      <c r="AS75" s="37">
        <v>122416.66666666667</v>
      </c>
      <c r="AT75" s="37">
        <v>116250</v>
      </c>
      <c r="AU75" s="11"/>
      <c r="AV75" s="37">
        <v>315305</v>
      </c>
      <c r="AW75" s="37">
        <v>322721</v>
      </c>
      <c r="AX75" s="37">
        <v>327844</v>
      </c>
      <c r="AY75" s="37">
        <v>325273</v>
      </c>
      <c r="AZ75" s="37">
        <v>322772</v>
      </c>
      <c r="BA75" s="37">
        <v>319040</v>
      </c>
      <c r="BB75" s="37">
        <v>315942</v>
      </c>
      <c r="BC75" s="37">
        <v>318211</v>
      </c>
      <c r="BD75" s="37">
        <v>321048</v>
      </c>
      <c r="BE75" s="37"/>
      <c r="BF75" s="11"/>
      <c r="BG75" s="40">
        <f t="shared" si="17"/>
        <v>2913.4150616070156</v>
      </c>
      <c r="BH75" s="40">
        <f t="shared" si="18"/>
        <v>1375.1206769934402</v>
      </c>
      <c r="BI75" s="40">
        <f t="shared" si="19"/>
        <v>1046.0334793377338</v>
      </c>
      <c r="BJ75" s="40">
        <f t="shared" si="20"/>
        <v>910.9539494516913</v>
      </c>
      <c r="BK75" s="40">
        <f t="shared" si="21"/>
        <v>1115.5253305739036</v>
      </c>
      <c r="BL75" s="40">
        <f t="shared" si="22"/>
        <v>1492.8371364092277</v>
      </c>
      <c r="BM75" s="40">
        <f t="shared" si="23"/>
        <v>1353.580612897304</v>
      </c>
      <c r="BN75" s="40">
        <f t="shared" si="24"/>
        <v>1187.9984412858134</v>
      </c>
      <c r="BO75" s="40">
        <f t="shared" si="25"/>
        <v>1603.5357298597094</v>
      </c>
      <c r="BP75" s="11"/>
      <c r="BQ75" s="11"/>
      <c r="BR75" s="40">
        <v>34705</v>
      </c>
      <c r="BS75" s="40">
        <v>34760</v>
      </c>
      <c r="BT75" s="40">
        <v>34157</v>
      </c>
      <c r="BU75" s="40">
        <v>35355</v>
      </c>
      <c r="BV75" s="40">
        <v>37339</v>
      </c>
      <c r="BW75" s="40">
        <v>38237</v>
      </c>
      <c r="BX75" s="40">
        <v>39715</v>
      </c>
      <c r="BY75" s="40">
        <v>40980</v>
      </c>
      <c r="BZ75" s="40">
        <v>42183</v>
      </c>
      <c r="CA75" s="40"/>
      <c r="CB75" s="11"/>
      <c r="CC75" s="40">
        <v>13323926</v>
      </c>
      <c r="CD75" s="40">
        <v>13440386</v>
      </c>
      <c r="CE75" s="40">
        <v>13173588</v>
      </c>
      <c r="CF75" s="40">
        <v>13131617</v>
      </c>
      <c r="CG75" s="40">
        <v>13267650</v>
      </c>
      <c r="CH75" s="40">
        <v>12906875</v>
      </c>
      <c r="CI75" s="40">
        <v>13118991</v>
      </c>
      <c r="CJ75" s="40">
        <v>13458004</v>
      </c>
      <c r="CK75" s="40">
        <v>13596205</v>
      </c>
      <c r="CL75"/>
    </row>
    <row r="76" spans="2:90" x14ac:dyDescent="0.25">
      <c r="B76" s="9">
        <f t="shared" si="26"/>
        <v>73</v>
      </c>
      <c r="C76" s="4" t="s">
        <v>81</v>
      </c>
      <c r="D76" s="9" t="s">
        <v>510</v>
      </c>
      <c r="E76" s="5">
        <v>44416896</v>
      </c>
      <c r="F76" s="5">
        <v>102865373</v>
      </c>
      <c r="G76" s="5">
        <v>54773676</v>
      </c>
      <c r="H76" s="5">
        <v>94146955</v>
      </c>
      <c r="I76" s="5">
        <v>78400709</v>
      </c>
      <c r="J76" s="5">
        <v>133680254</v>
      </c>
      <c r="K76" s="5">
        <v>95498683</v>
      </c>
      <c r="L76" s="5">
        <v>89470385</v>
      </c>
      <c r="M76" s="5">
        <v>220448610</v>
      </c>
      <c r="N76" s="5">
        <v>208815613</v>
      </c>
      <c r="O76" s="5">
        <v>254967148</v>
      </c>
      <c r="P76" s="5">
        <v>284350654</v>
      </c>
      <c r="Q76" s="5">
        <v>305408184</v>
      </c>
      <c r="R76" s="5">
        <v>323573207</v>
      </c>
      <c r="S76" s="5">
        <v>339837423</v>
      </c>
      <c r="T76" s="11"/>
      <c r="U76" s="5">
        <v>4723992</v>
      </c>
      <c r="V76" s="5">
        <v>24643263</v>
      </c>
      <c r="W76" s="5">
        <v>7911123</v>
      </c>
      <c r="X76" s="5">
        <v>22073165</v>
      </c>
      <c r="Y76" s="5">
        <v>20875446</v>
      </c>
      <c r="Z76" s="5">
        <v>24743818</v>
      </c>
      <c r="AA76" s="5">
        <v>17605881</v>
      </c>
      <c r="AB76" s="5">
        <v>18824519</v>
      </c>
      <c r="AC76" s="5">
        <v>69485791</v>
      </c>
      <c r="AD76" s="5">
        <v>80942415</v>
      </c>
      <c r="AE76" s="5">
        <v>122834126</v>
      </c>
      <c r="AF76" s="5">
        <v>134937111</v>
      </c>
      <c r="AG76" s="5">
        <v>141846089</v>
      </c>
      <c r="AH76" s="5">
        <v>147769925</v>
      </c>
      <c r="AI76" s="5">
        <v>153388599</v>
      </c>
      <c r="AJ76" s="11"/>
      <c r="AK76" s="37">
        <v>45375</v>
      </c>
      <c r="AL76" s="37">
        <v>48599.999999999993</v>
      </c>
      <c r="AM76" s="37">
        <v>48966.666666666664</v>
      </c>
      <c r="AN76" s="37">
        <v>50325</v>
      </c>
      <c r="AO76" s="37">
        <v>51525</v>
      </c>
      <c r="AP76" s="37">
        <v>52133.333333333336</v>
      </c>
      <c r="AQ76" s="37">
        <v>52533.333333333336</v>
      </c>
      <c r="AR76" s="37">
        <v>53091.666666666657</v>
      </c>
      <c r="AS76" s="37">
        <v>53191.666666666679</v>
      </c>
      <c r="AT76" s="37">
        <v>50791.666666666664</v>
      </c>
      <c r="AU76" s="11"/>
      <c r="AV76" s="37">
        <v>77620</v>
      </c>
      <c r="AW76" s="37">
        <v>79001</v>
      </c>
      <c r="AX76" s="37">
        <v>79655</v>
      </c>
      <c r="AY76" s="37">
        <v>80497</v>
      </c>
      <c r="AZ76" s="37">
        <v>81458</v>
      </c>
      <c r="BA76" s="37">
        <v>82231</v>
      </c>
      <c r="BB76" s="37">
        <v>82213</v>
      </c>
      <c r="BC76" s="37">
        <v>82722</v>
      </c>
      <c r="BD76" s="37">
        <v>83779</v>
      </c>
      <c r="BE76" s="37"/>
      <c r="BF76" s="11"/>
      <c r="BG76" s="40">
        <f t="shared" si="17"/>
        <v>572.23519711414588</v>
      </c>
      <c r="BH76" s="40">
        <f t="shared" si="18"/>
        <v>1302.0768471285173</v>
      </c>
      <c r="BI76" s="40">
        <f t="shared" si="19"/>
        <v>687.63638189693052</v>
      </c>
      <c r="BJ76" s="40">
        <f t="shared" si="20"/>
        <v>1169.570977800415</v>
      </c>
      <c r="BK76" s="40">
        <f t="shared" si="21"/>
        <v>962.46788529057915</v>
      </c>
      <c r="BL76" s="40">
        <f t="shared" si="22"/>
        <v>1625.6673760503945</v>
      </c>
      <c r="BM76" s="40">
        <f t="shared" si="23"/>
        <v>1161.6007565713451</v>
      </c>
      <c r="BN76" s="40">
        <f t="shared" si="24"/>
        <v>1081.579084161408</v>
      </c>
      <c r="BO76" s="40">
        <f t="shared" si="25"/>
        <v>2631.3110684061639</v>
      </c>
      <c r="BP76" s="11"/>
      <c r="BQ76" s="11">
        <v>37668</v>
      </c>
      <c r="BR76" s="40">
        <v>40420</v>
      </c>
      <c r="BS76" s="40">
        <v>43199</v>
      </c>
      <c r="BT76" s="40">
        <v>42443</v>
      </c>
      <c r="BU76" s="40">
        <v>44633</v>
      </c>
      <c r="BV76" s="40">
        <v>45925</v>
      </c>
      <c r="BW76" s="40">
        <v>46180</v>
      </c>
      <c r="BX76" s="40">
        <v>48154</v>
      </c>
      <c r="BY76" s="40">
        <v>51234</v>
      </c>
      <c r="BZ76" s="40">
        <v>52546</v>
      </c>
      <c r="CA76" s="40"/>
      <c r="CB76" s="11"/>
      <c r="CC76" s="40">
        <v>5449761</v>
      </c>
      <c r="CD76" s="40">
        <v>5881807</v>
      </c>
      <c r="CE76" s="40">
        <v>6183162</v>
      </c>
      <c r="CF76" s="40">
        <v>5920651</v>
      </c>
      <c r="CG76" s="40">
        <v>5776185</v>
      </c>
      <c r="CH76" s="40">
        <v>5636580</v>
      </c>
      <c r="CI76" s="40">
        <v>5756521</v>
      </c>
      <c r="CJ76" s="40">
        <v>6078107</v>
      </c>
      <c r="CK76" s="40">
        <v>6045053</v>
      </c>
      <c r="CL76"/>
    </row>
    <row r="77" spans="2:90" x14ac:dyDescent="0.25">
      <c r="B77" s="9">
        <f t="shared" si="26"/>
        <v>74</v>
      </c>
      <c r="C77" s="4" t="s">
        <v>82</v>
      </c>
      <c r="D77" s="9" t="s">
        <v>493</v>
      </c>
      <c r="E77" s="5">
        <v>2894055887</v>
      </c>
      <c r="F77" s="5">
        <v>2765032763</v>
      </c>
      <c r="G77" s="5">
        <v>3107451037</v>
      </c>
      <c r="H77" s="5">
        <v>2622757629</v>
      </c>
      <c r="I77" s="5">
        <v>4106981760</v>
      </c>
      <c r="J77" s="5">
        <v>4705200422</v>
      </c>
      <c r="K77" s="5">
        <v>5544978942</v>
      </c>
      <c r="L77" s="5">
        <v>4567618897</v>
      </c>
      <c r="M77" s="5">
        <v>5906179771</v>
      </c>
      <c r="N77" s="5">
        <v>5589668681</v>
      </c>
      <c r="O77" s="5">
        <v>4746288933</v>
      </c>
      <c r="P77" s="5">
        <v>5318272942</v>
      </c>
      <c r="Q77" s="5">
        <v>5698429383</v>
      </c>
      <c r="R77" s="5">
        <v>6087622900</v>
      </c>
      <c r="S77" s="5">
        <v>6451662510</v>
      </c>
      <c r="T77" s="11"/>
      <c r="U77" s="5">
        <v>815109126</v>
      </c>
      <c r="V77" s="5">
        <v>580125201</v>
      </c>
      <c r="W77" s="5">
        <v>673669091</v>
      </c>
      <c r="X77" s="5">
        <v>485423888</v>
      </c>
      <c r="Y77" s="5">
        <v>960720803</v>
      </c>
      <c r="Z77" s="5">
        <v>590317593</v>
      </c>
      <c r="AA77" s="5">
        <v>854572554</v>
      </c>
      <c r="AB77" s="5">
        <v>786672876</v>
      </c>
      <c r="AC77" s="5">
        <v>686359515</v>
      </c>
      <c r="AD77" s="5">
        <v>1632531806</v>
      </c>
      <c r="AE77" s="5">
        <v>1010196663</v>
      </c>
      <c r="AF77" s="5">
        <v>1121310611</v>
      </c>
      <c r="AG77" s="5">
        <v>1188836570</v>
      </c>
      <c r="AH77" s="5">
        <v>1251658603</v>
      </c>
      <c r="AI77" s="5">
        <v>1307354164</v>
      </c>
      <c r="AJ77" s="11"/>
      <c r="AK77" s="37">
        <v>941375</v>
      </c>
      <c r="AL77" s="37">
        <v>968025.00000000012</v>
      </c>
      <c r="AM77" s="37">
        <v>991641.66666666663</v>
      </c>
      <c r="AN77" s="37">
        <v>1016608.3333333331</v>
      </c>
      <c r="AO77" s="37">
        <v>1040624.9999999999</v>
      </c>
      <c r="AP77" s="37">
        <v>1064333.3333333333</v>
      </c>
      <c r="AQ77" s="37">
        <v>1085400.0000000002</v>
      </c>
      <c r="AR77" s="37">
        <v>1100400.0000000002</v>
      </c>
      <c r="AS77" s="37">
        <v>1111341.6666666667</v>
      </c>
      <c r="AT77" s="37">
        <v>1042666.6666666666</v>
      </c>
      <c r="AU77" s="11"/>
      <c r="AV77" s="37">
        <v>1926338</v>
      </c>
      <c r="AW77" s="37">
        <v>1947208</v>
      </c>
      <c r="AX77" s="37">
        <v>1974061</v>
      </c>
      <c r="AY77" s="37">
        <v>2001635</v>
      </c>
      <c r="AZ77" s="37">
        <v>2027568</v>
      </c>
      <c r="BA77" s="37">
        <v>2052192</v>
      </c>
      <c r="BB77" s="37">
        <v>2082581</v>
      </c>
      <c r="BC77" s="37">
        <v>2104194</v>
      </c>
      <c r="BD77" s="37">
        <v>2122271</v>
      </c>
      <c r="BE77" s="37"/>
      <c r="BF77" s="11"/>
      <c r="BG77" s="40">
        <f t="shared" si="17"/>
        <v>1502.361416843773</v>
      </c>
      <c r="BH77" s="40">
        <f t="shared" si="18"/>
        <v>1419.9986662955371</v>
      </c>
      <c r="BI77" s="40">
        <f t="shared" si="19"/>
        <v>1574.1413446696936</v>
      </c>
      <c r="BJ77" s="40">
        <f t="shared" si="20"/>
        <v>1310.3076380059301</v>
      </c>
      <c r="BK77" s="40">
        <f t="shared" si="21"/>
        <v>2025.5704173670131</v>
      </c>
      <c r="BL77" s="40">
        <f t="shared" si="22"/>
        <v>2292.7681337808549</v>
      </c>
      <c r="BM77" s="40">
        <f t="shared" si="23"/>
        <v>2662.5513927189386</v>
      </c>
      <c r="BN77" s="40">
        <f t="shared" si="24"/>
        <v>2170.7213769262721</v>
      </c>
      <c r="BO77" s="40">
        <f t="shared" si="25"/>
        <v>2782.9526818205591</v>
      </c>
      <c r="BP77" s="11"/>
      <c r="BQ77" s="11"/>
      <c r="BR77" s="40">
        <v>41200</v>
      </c>
      <c r="BS77" s="40">
        <v>43654</v>
      </c>
      <c r="BT77" s="40">
        <v>43900</v>
      </c>
      <c r="BU77" s="40">
        <v>45431</v>
      </c>
      <c r="BV77" s="40">
        <v>47279</v>
      </c>
      <c r="BW77" s="40">
        <v>48153</v>
      </c>
      <c r="BX77" s="40">
        <v>49441</v>
      </c>
      <c r="BY77" s="40">
        <v>51114</v>
      </c>
      <c r="BZ77" s="40">
        <v>52477</v>
      </c>
      <c r="CA77" s="40"/>
      <c r="CB77" s="11"/>
      <c r="CC77" s="40">
        <v>96863869</v>
      </c>
      <c r="CD77" s="40">
        <v>100756699</v>
      </c>
      <c r="CE77" s="40">
        <v>103773588</v>
      </c>
      <c r="CF77" s="40">
        <v>107394111</v>
      </c>
      <c r="CG77" s="40">
        <v>109355639</v>
      </c>
      <c r="CH77" s="40">
        <v>111322165</v>
      </c>
      <c r="CI77" s="40">
        <v>113818015</v>
      </c>
      <c r="CJ77" s="40">
        <v>116225180</v>
      </c>
      <c r="CK77" s="40">
        <v>117001202</v>
      </c>
      <c r="CL77"/>
    </row>
    <row r="78" spans="2:90" x14ac:dyDescent="0.25">
      <c r="B78" s="9">
        <f t="shared" si="26"/>
        <v>75</v>
      </c>
      <c r="C78" s="4" t="s">
        <v>83</v>
      </c>
      <c r="D78" s="9" t="s">
        <v>445</v>
      </c>
      <c r="E78" s="5">
        <v>598444781</v>
      </c>
      <c r="F78" s="5">
        <v>795785969</v>
      </c>
      <c r="G78" s="5">
        <v>896390500</v>
      </c>
      <c r="H78" s="5">
        <v>808325011</v>
      </c>
      <c r="I78" s="5">
        <v>994748469</v>
      </c>
      <c r="J78" s="5">
        <v>1514387726</v>
      </c>
      <c r="K78" s="5">
        <v>13831765234</v>
      </c>
      <c r="L78" s="5">
        <v>3225174502</v>
      </c>
      <c r="M78" s="5">
        <v>11186698065</v>
      </c>
      <c r="N78" s="5">
        <v>2889233435</v>
      </c>
      <c r="O78" s="5">
        <v>2061118131</v>
      </c>
      <c r="P78" s="5">
        <v>2295161224</v>
      </c>
      <c r="Q78" s="5">
        <v>2524686442</v>
      </c>
      <c r="R78" s="5">
        <v>2697340728</v>
      </c>
      <c r="S78" s="5">
        <v>2845475828</v>
      </c>
      <c r="T78" s="11"/>
      <c r="U78" s="5">
        <v>148369004</v>
      </c>
      <c r="V78" s="5">
        <v>181065576</v>
      </c>
      <c r="W78" s="5">
        <v>254605952</v>
      </c>
      <c r="X78" s="5">
        <v>188065888</v>
      </c>
      <c r="Y78" s="5">
        <v>226662985</v>
      </c>
      <c r="Z78" s="5">
        <v>241361537</v>
      </c>
      <c r="AA78" s="5">
        <v>2833919316</v>
      </c>
      <c r="AB78" s="5">
        <v>2555878065</v>
      </c>
      <c r="AC78" s="5">
        <v>329742571</v>
      </c>
      <c r="AD78" s="5">
        <v>395165381</v>
      </c>
      <c r="AE78" s="5">
        <v>925370809</v>
      </c>
      <c r="AF78" s="5">
        <v>1004547415</v>
      </c>
      <c r="AG78" s="5">
        <v>1077209133</v>
      </c>
      <c r="AH78" s="5">
        <v>1148535821</v>
      </c>
      <c r="AI78" s="5">
        <v>1199014090</v>
      </c>
      <c r="AJ78" s="11"/>
      <c r="AK78" s="37">
        <v>179416.66666666666</v>
      </c>
      <c r="AL78" s="37">
        <v>186066.66666666663</v>
      </c>
      <c r="AM78" s="37">
        <v>190166.66666666672</v>
      </c>
      <c r="AN78" s="37">
        <v>193508.33333333337</v>
      </c>
      <c r="AO78" s="37">
        <v>193975</v>
      </c>
      <c r="AP78" s="37">
        <v>192649.99999999997</v>
      </c>
      <c r="AQ78" s="37">
        <v>192533.33333333334</v>
      </c>
      <c r="AR78" s="37">
        <v>193208.33333333334</v>
      </c>
      <c r="AS78" s="37">
        <v>194008.33333333334</v>
      </c>
      <c r="AT78" s="37">
        <v>181800</v>
      </c>
      <c r="AU78" s="11"/>
      <c r="AV78" s="37">
        <v>407721</v>
      </c>
      <c r="AW78" s="37">
        <v>413199</v>
      </c>
      <c r="AX78" s="37">
        <v>419080</v>
      </c>
      <c r="AY78" s="37">
        <v>423313</v>
      </c>
      <c r="AZ78" s="37">
        <v>427621</v>
      </c>
      <c r="BA78" s="37">
        <v>428953</v>
      </c>
      <c r="BB78" s="37">
        <v>428445</v>
      </c>
      <c r="BC78" s="37">
        <v>428697</v>
      </c>
      <c r="BD78" s="37">
        <v>429024</v>
      </c>
      <c r="BE78" s="37"/>
      <c r="BF78" s="11"/>
      <c r="BG78" s="40">
        <f t="shared" si="17"/>
        <v>1467.7801266061842</v>
      </c>
      <c r="BH78" s="40">
        <f t="shared" si="18"/>
        <v>1925.9145569084146</v>
      </c>
      <c r="BI78" s="40">
        <f t="shared" si="19"/>
        <v>2138.9484108046195</v>
      </c>
      <c r="BJ78" s="40">
        <f t="shared" si="20"/>
        <v>1909.5208769870048</v>
      </c>
      <c r="BK78" s="40">
        <f t="shared" si="21"/>
        <v>2326.238582763709</v>
      </c>
      <c r="BL78" s="40">
        <f t="shared" si="22"/>
        <v>3530.4281028457663</v>
      </c>
      <c r="BM78" s="40">
        <f t="shared" si="23"/>
        <v>32283.64255388673</v>
      </c>
      <c r="BN78" s="40">
        <f t="shared" si="24"/>
        <v>7523.2028728915757</v>
      </c>
      <c r="BO78" s="40">
        <f t="shared" si="25"/>
        <v>26074.760537872007</v>
      </c>
      <c r="BP78" s="11"/>
      <c r="BQ78" s="11"/>
      <c r="BR78" s="40">
        <v>39106</v>
      </c>
      <c r="BS78" s="40">
        <v>40438</v>
      </c>
      <c r="BT78" s="40">
        <v>41466</v>
      </c>
      <c r="BU78" s="40">
        <v>43009</v>
      </c>
      <c r="BV78" s="40">
        <v>42424</v>
      </c>
      <c r="BW78" s="40">
        <v>40439</v>
      </c>
      <c r="BX78" s="40">
        <v>42501</v>
      </c>
      <c r="BY78" s="40">
        <v>43677</v>
      </c>
      <c r="BZ78" s="40">
        <v>45140</v>
      </c>
      <c r="CA78" s="40"/>
      <c r="CB78" s="11"/>
      <c r="CC78" s="40">
        <v>21525025</v>
      </c>
      <c r="CD78" s="40">
        <v>21248470</v>
      </c>
      <c r="CE78" s="40">
        <v>21598057</v>
      </c>
      <c r="CF78" s="40">
        <v>20413304</v>
      </c>
      <c r="CG78" s="40">
        <v>20411801</v>
      </c>
      <c r="CH78" s="40">
        <v>20015939</v>
      </c>
      <c r="CI78" s="40">
        <v>20679080</v>
      </c>
      <c r="CJ78" s="40">
        <v>21545067</v>
      </c>
      <c r="CK78" s="40">
        <v>21949935</v>
      </c>
      <c r="CL78"/>
    </row>
    <row r="79" spans="2:90" x14ac:dyDescent="0.25">
      <c r="B79" s="9">
        <f t="shared" si="26"/>
        <v>76</v>
      </c>
      <c r="C79" s="4" t="s">
        <v>84</v>
      </c>
      <c r="D79" s="9" t="s">
        <v>460</v>
      </c>
      <c r="E79" s="5">
        <v>93327504</v>
      </c>
      <c r="F79" s="5">
        <v>122011344</v>
      </c>
      <c r="G79" s="5">
        <v>273843242</v>
      </c>
      <c r="H79" s="5">
        <v>85717835</v>
      </c>
      <c r="I79" s="5">
        <v>215392644</v>
      </c>
      <c r="J79" s="5">
        <v>177186555</v>
      </c>
      <c r="K79" s="5">
        <v>107545534</v>
      </c>
      <c r="L79" s="5">
        <v>117612584</v>
      </c>
      <c r="M79" s="5">
        <v>275043294</v>
      </c>
      <c r="N79" s="5">
        <v>352432542</v>
      </c>
      <c r="O79" s="5">
        <v>259203366</v>
      </c>
      <c r="P79" s="5">
        <v>294478651</v>
      </c>
      <c r="Q79" s="5">
        <v>313576375</v>
      </c>
      <c r="R79" s="5">
        <v>331973937</v>
      </c>
      <c r="S79" s="5">
        <v>351712965</v>
      </c>
      <c r="T79" s="11"/>
      <c r="U79" s="5">
        <v>16491694</v>
      </c>
      <c r="V79" s="5">
        <v>7789986</v>
      </c>
      <c r="W79" s="5">
        <v>5671203</v>
      </c>
      <c r="X79" s="5">
        <v>5405488</v>
      </c>
      <c r="Y79" s="5">
        <v>12699774</v>
      </c>
      <c r="Z79" s="5">
        <v>8018561</v>
      </c>
      <c r="AA79" s="5">
        <v>19596620</v>
      </c>
      <c r="AB79" s="5">
        <v>2757874</v>
      </c>
      <c r="AC79" s="5">
        <v>18987556</v>
      </c>
      <c r="AD79" s="5">
        <v>10121754</v>
      </c>
      <c r="AE79" s="5">
        <v>23587567</v>
      </c>
      <c r="AF79" s="5">
        <v>27618545</v>
      </c>
      <c r="AG79" s="5">
        <v>29381164</v>
      </c>
      <c r="AH79" s="5">
        <v>31206399</v>
      </c>
      <c r="AI79" s="5">
        <v>32840827</v>
      </c>
      <c r="AJ79" s="11"/>
      <c r="AK79" s="37">
        <v>38433.333333333336</v>
      </c>
      <c r="AL79" s="37">
        <v>38800.000000000007</v>
      </c>
      <c r="AM79" s="37">
        <v>39025.000000000007</v>
      </c>
      <c r="AN79" s="37">
        <v>39708.333333333336</v>
      </c>
      <c r="AO79" s="37">
        <v>40875</v>
      </c>
      <c r="AP79" s="37">
        <v>41625.000000000007</v>
      </c>
      <c r="AQ79" s="37">
        <v>43233.333333333328</v>
      </c>
      <c r="AR79" s="37">
        <v>43708.333333333343</v>
      </c>
      <c r="AS79" s="37">
        <v>43983.333333333343</v>
      </c>
      <c r="AT79" s="37">
        <v>41083.333333333336</v>
      </c>
      <c r="AU79" s="11"/>
      <c r="AV79" s="37">
        <v>86266</v>
      </c>
      <c r="AW79" s="37">
        <v>86678</v>
      </c>
      <c r="AX79" s="37">
        <v>86167</v>
      </c>
      <c r="AY79" s="37">
        <v>87215</v>
      </c>
      <c r="AZ79" s="37">
        <v>88333</v>
      </c>
      <c r="BA79" s="37">
        <v>89918</v>
      </c>
      <c r="BB79" s="37">
        <v>91790</v>
      </c>
      <c r="BC79" s="37">
        <v>92442</v>
      </c>
      <c r="BD79" s="37">
        <v>93053</v>
      </c>
      <c r="BE79" s="37"/>
      <c r="BF79" s="11"/>
      <c r="BG79" s="40">
        <f t="shared" si="17"/>
        <v>1081.8573250179677</v>
      </c>
      <c r="BH79" s="40">
        <f t="shared" si="18"/>
        <v>1407.6391241145388</v>
      </c>
      <c r="BI79" s="40">
        <f t="shared" si="19"/>
        <v>3178.052409855281</v>
      </c>
      <c r="BJ79" s="40">
        <f t="shared" si="20"/>
        <v>982.8336295362036</v>
      </c>
      <c r="BK79" s="40">
        <f t="shared" si="21"/>
        <v>2438.416492137706</v>
      </c>
      <c r="BL79" s="40">
        <f t="shared" si="22"/>
        <v>1970.5348762205565</v>
      </c>
      <c r="BM79" s="40">
        <f t="shared" si="23"/>
        <v>1171.6476086719686</v>
      </c>
      <c r="BN79" s="40">
        <f t="shared" si="24"/>
        <v>1272.28515177084</v>
      </c>
      <c r="BO79" s="40">
        <f t="shared" si="25"/>
        <v>2955.7703029456329</v>
      </c>
      <c r="BP79" s="11"/>
      <c r="BQ79" s="11"/>
      <c r="BR79" s="40">
        <v>37922</v>
      </c>
      <c r="BS79" s="40">
        <v>38294</v>
      </c>
      <c r="BT79" s="40">
        <v>38497</v>
      </c>
      <c r="BU79" s="40">
        <v>40277</v>
      </c>
      <c r="BV79" s="40">
        <v>41883</v>
      </c>
      <c r="BW79" s="40">
        <v>43534</v>
      </c>
      <c r="BX79" s="40">
        <v>44685</v>
      </c>
      <c r="BY79" s="40">
        <v>47070</v>
      </c>
      <c r="BZ79" s="40">
        <v>48725</v>
      </c>
      <c r="CA79" s="40"/>
      <c r="CB79" s="11"/>
      <c r="CC79" s="40">
        <v>4022646</v>
      </c>
      <c r="CD79" s="40">
        <v>3960707</v>
      </c>
      <c r="CE79" s="40">
        <v>3854539</v>
      </c>
      <c r="CF79" s="40">
        <v>3828056</v>
      </c>
      <c r="CG79" s="40">
        <v>3905224</v>
      </c>
      <c r="CH79" s="40">
        <v>4005422</v>
      </c>
      <c r="CI79" s="40">
        <v>4216705</v>
      </c>
      <c r="CJ79" s="40">
        <v>4390818</v>
      </c>
      <c r="CK79" s="40">
        <v>4457457</v>
      </c>
      <c r="CL79"/>
    </row>
    <row r="80" spans="2:90" x14ac:dyDescent="0.25">
      <c r="B80" s="9">
        <f t="shared" si="26"/>
        <v>77</v>
      </c>
      <c r="C80" s="4" t="s">
        <v>85</v>
      </c>
      <c r="D80" s="9" t="s">
        <v>524</v>
      </c>
      <c r="E80" s="5">
        <v>130075430</v>
      </c>
      <c r="F80" s="5">
        <v>115462517</v>
      </c>
      <c r="G80" s="5">
        <v>89193261</v>
      </c>
      <c r="H80" s="5">
        <v>105320454</v>
      </c>
      <c r="I80" s="5">
        <v>100056141</v>
      </c>
      <c r="J80" s="5">
        <v>141861390</v>
      </c>
      <c r="K80" s="5">
        <v>107263660</v>
      </c>
      <c r="L80" s="5">
        <v>86267824</v>
      </c>
      <c r="M80" s="5">
        <v>73120225</v>
      </c>
      <c r="N80" s="5">
        <v>178292857</v>
      </c>
      <c r="O80" s="5">
        <v>197741095</v>
      </c>
      <c r="P80" s="5">
        <v>225956227</v>
      </c>
      <c r="Q80" s="5">
        <v>238244532</v>
      </c>
      <c r="R80" s="5">
        <v>251027313</v>
      </c>
      <c r="S80" s="5">
        <v>262685957</v>
      </c>
      <c r="T80" s="11"/>
      <c r="U80" s="5">
        <v>50982015</v>
      </c>
      <c r="V80" s="5">
        <v>66627944</v>
      </c>
      <c r="W80" s="5">
        <v>56360493</v>
      </c>
      <c r="X80" s="5">
        <v>75196348</v>
      </c>
      <c r="Y80" s="5">
        <v>62060825</v>
      </c>
      <c r="Z80" s="5">
        <v>43222157</v>
      </c>
      <c r="AA80" s="5">
        <v>76589963</v>
      </c>
      <c r="AB80" s="5">
        <v>24111085</v>
      </c>
      <c r="AC80" s="5">
        <v>44979925</v>
      </c>
      <c r="AD80" s="5">
        <v>60949385</v>
      </c>
      <c r="AE80" s="5">
        <v>98689972</v>
      </c>
      <c r="AF80" s="5">
        <v>123749173</v>
      </c>
      <c r="AG80" s="5">
        <v>131390064</v>
      </c>
      <c r="AH80" s="5">
        <v>139652340</v>
      </c>
      <c r="AI80" s="5">
        <v>147242416</v>
      </c>
      <c r="AJ80" s="11"/>
      <c r="AK80" s="37">
        <v>39533.333333333336</v>
      </c>
      <c r="AL80" s="37">
        <v>39350</v>
      </c>
      <c r="AM80" s="37">
        <v>39316.666666666664</v>
      </c>
      <c r="AN80" s="37">
        <v>39350</v>
      </c>
      <c r="AO80" s="37">
        <v>38925</v>
      </c>
      <c r="AP80" s="37">
        <v>39366.666666666672</v>
      </c>
      <c r="AQ80" s="37">
        <v>39041.666666666664</v>
      </c>
      <c r="AR80" s="37">
        <v>39133.333333333336</v>
      </c>
      <c r="AS80" s="37">
        <v>39316.666666666672</v>
      </c>
      <c r="AT80" s="37">
        <v>36141.666666666664</v>
      </c>
      <c r="AU80" s="11"/>
      <c r="AV80" s="37">
        <v>102629</v>
      </c>
      <c r="AW80" s="37">
        <v>101833</v>
      </c>
      <c r="AX80" s="37">
        <v>101267</v>
      </c>
      <c r="AY80" s="37">
        <v>100587</v>
      </c>
      <c r="AZ80" s="37">
        <v>99879</v>
      </c>
      <c r="BA80" s="37">
        <v>99428</v>
      </c>
      <c r="BB80" s="37">
        <v>98575</v>
      </c>
      <c r="BC80" s="37">
        <v>97894</v>
      </c>
      <c r="BD80" s="37">
        <v>97284</v>
      </c>
      <c r="BE80" s="37"/>
      <c r="BF80" s="11"/>
      <c r="BG80" s="40">
        <f t="shared" si="17"/>
        <v>1267.4334739693459</v>
      </c>
      <c r="BH80" s="40">
        <f t="shared" si="18"/>
        <v>1133.841848909489</v>
      </c>
      <c r="BI80" s="40">
        <f t="shared" si="19"/>
        <v>880.77321338639433</v>
      </c>
      <c r="BJ80" s="40">
        <f t="shared" si="20"/>
        <v>1047.0583077336037</v>
      </c>
      <c r="BK80" s="40">
        <f t="shared" si="21"/>
        <v>1001.7735560027634</v>
      </c>
      <c r="BL80" s="40">
        <f t="shared" si="22"/>
        <v>1426.7750533049041</v>
      </c>
      <c r="BM80" s="40">
        <f t="shared" si="23"/>
        <v>1088.1426325133148</v>
      </c>
      <c r="BN80" s="40">
        <f t="shared" si="24"/>
        <v>881.23709318242186</v>
      </c>
      <c r="BO80" s="40">
        <f t="shared" si="25"/>
        <v>751.61614448419061</v>
      </c>
      <c r="BP80" s="11"/>
      <c r="BQ80" s="11"/>
      <c r="BR80" s="40">
        <v>33050</v>
      </c>
      <c r="BS80" s="40">
        <v>33708</v>
      </c>
      <c r="BT80" s="40">
        <v>34277</v>
      </c>
      <c r="BU80" s="40">
        <v>35434</v>
      </c>
      <c r="BV80" s="40">
        <v>36686</v>
      </c>
      <c r="BW80" s="40">
        <v>37612</v>
      </c>
      <c r="BX80" s="40">
        <v>38566</v>
      </c>
      <c r="BY80" s="40">
        <v>39757</v>
      </c>
      <c r="BZ80" s="40">
        <v>41195</v>
      </c>
      <c r="CA80" s="40"/>
      <c r="CB80" s="11"/>
      <c r="CC80" s="40">
        <v>3631520</v>
      </c>
      <c r="CD80" s="40">
        <v>3548948</v>
      </c>
      <c r="CE80" s="40">
        <v>3549466</v>
      </c>
      <c r="CF80" s="40">
        <v>3501485</v>
      </c>
      <c r="CG80" s="40">
        <v>3575804</v>
      </c>
      <c r="CH80" s="40">
        <v>3615242</v>
      </c>
      <c r="CI80" s="40">
        <v>3609177</v>
      </c>
      <c r="CJ80" s="40">
        <v>3576443</v>
      </c>
      <c r="CK80" s="40">
        <v>3674605</v>
      </c>
      <c r="CL80"/>
    </row>
    <row r="81" spans="2:90" x14ac:dyDescent="0.25">
      <c r="B81" s="9">
        <f t="shared" si="26"/>
        <v>78</v>
      </c>
      <c r="C81" s="34" t="s">
        <v>446</v>
      </c>
      <c r="D81" s="78" t="s">
        <v>445</v>
      </c>
      <c r="E81" s="5">
        <v>10853808354</v>
      </c>
      <c r="F81" s="5">
        <v>11438509528</v>
      </c>
      <c r="G81" s="5">
        <v>15697415350</v>
      </c>
      <c r="H81" s="5">
        <v>14722335681</v>
      </c>
      <c r="I81" s="5">
        <v>24081032114</v>
      </c>
      <c r="J81" s="5">
        <v>27100141436</v>
      </c>
      <c r="K81" s="5">
        <v>27923713286</v>
      </c>
      <c r="L81" s="5">
        <v>26247936688</v>
      </c>
      <c r="M81" s="5">
        <v>27329899148</v>
      </c>
      <c r="N81" s="5">
        <v>24153919626</v>
      </c>
      <c r="O81" s="5">
        <v>26635780270</v>
      </c>
      <c r="P81" s="5">
        <v>28688431927</v>
      </c>
      <c r="Q81" s="5">
        <v>31385630024</v>
      </c>
      <c r="R81" s="5">
        <v>33612322475</v>
      </c>
      <c r="S81" s="5">
        <v>35855821830</v>
      </c>
      <c r="T81" s="11"/>
      <c r="U81" s="5">
        <v>2283533872</v>
      </c>
      <c r="V81" s="5">
        <v>1786829953</v>
      </c>
      <c r="W81" s="5">
        <v>1703716226</v>
      </c>
      <c r="X81" s="5">
        <v>2536081560</v>
      </c>
      <c r="Y81" s="5">
        <v>3257245787</v>
      </c>
      <c r="Z81" s="5">
        <v>2954528667</v>
      </c>
      <c r="AA81" s="5">
        <v>2588872011</v>
      </c>
      <c r="AB81" s="5">
        <v>3813893759</v>
      </c>
      <c r="AC81" s="5">
        <v>4131387507</v>
      </c>
      <c r="AD81" s="5">
        <v>5532932463</v>
      </c>
      <c r="AE81" s="5">
        <v>4719987965</v>
      </c>
      <c r="AF81" s="5">
        <v>5088077672</v>
      </c>
      <c r="AG81" s="5">
        <v>5380115374</v>
      </c>
      <c r="AH81" s="5">
        <v>5723579350</v>
      </c>
      <c r="AI81" s="5">
        <v>6012467604</v>
      </c>
      <c r="AJ81" s="11"/>
      <c r="AK81" s="37">
        <v>3003116.6666666665</v>
      </c>
      <c r="AL81" s="37">
        <v>3082341.6666666674</v>
      </c>
      <c r="AM81" s="37">
        <v>3172050</v>
      </c>
      <c r="AN81" s="37">
        <v>3284300.0000000005</v>
      </c>
      <c r="AO81" s="37">
        <v>3400225.0000000005</v>
      </c>
      <c r="AP81" s="37">
        <v>3503574.9999999995</v>
      </c>
      <c r="AQ81" s="37">
        <v>3596308.3333333335</v>
      </c>
      <c r="AR81" s="37">
        <v>3684050</v>
      </c>
      <c r="AS81" s="37">
        <v>3782666.6666666665</v>
      </c>
      <c r="AT81" s="37">
        <v>3697958.3333333335</v>
      </c>
      <c r="AU81" s="11"/>
      <c r="AV81" s="37">
        <v>6510544</v>
      </c>
      <c r="AW81" s="37">
        <v>6644559</v>
      </c>
      <c r="AX81" s="37">
        <v>6753889</v>
      </c>
      <c r="AY81" s="37">
        <v>6889769</v>
      </c>
      <c r="AZ81" s="37">
        <v>7042566</v>
      </c>
      <c r="BA81" s="37">
        <v>7194758</v>
      </c>
      <c r="BB81" s="37">
        <v>7337097</v>
      </c>
      <c r="BC81" s="37">
        <v>7455756</v>
      </c>
      <c r="BD81" s="37">
        <v>7573136</v>
      </c>
      <c r="BE81" s="37"/>
      <c r="BF81" s="11"/>
      <c r="BG81" s="40">
        <f t="shared" si="17"/>
        <v>1667.1123571240744</v>
      </c>
      <c r="BH81" s="40">
        <f t="shared" si="18"/>
        <v>1721.4851321208826</v>
      </c>
      <c r="BI81" s="40">
        <f t="shared" si="19"/>
        <v>2324.2039290251882</v>
      </c>
      <c r="BJ81" s="40">
        <f t="shared" si="20"/>
        <v>2136.8402454421912</v>
      </c>
      <c r="BK81" s="40">
        <f t="shared" si="21"/>
        <v>3419.3548365751917</v>
      </c>
      <c r="BL81" s="40">
        <f t="shared" si="22"/>
        <v>3766.650863865053</v>
      </c>
      <c r="BM81" s="40">
        <f t="shared" si="23"/>
        <v>3805.8258308429067</v>
      </c>
      <c r="BN81" s="40">
        <f t="shared" si="24"/>
        <v>3520.492983944217</v>
      </c>
      <c r="BO81" s="40">
        <f t="shared" si="25"/>
        <v>3608.795504002569</v>
      </c>
      <c r="BP81" s="11"/>
      <c r="BQ81" s="11"/>
      <c r="BR81" s="40">
        <v>44888</v>
      </c>
      <c r="BS81" s="40">
        <v>46644</v>
      </c>
      <c r="BT81" s="40">
        <v>47092</v>
      </c>
      <c r="BU81" s="40">
        <v>49866</v>
      </c>
      <c r="BV81" s="40">
        <v>50670</v>
      </c>
      <c r="BW81" s="40">
        <v>51428</v>
      </c>
      <c r="BX81" s="40">
        <v>53870</v>
      </c>
      <c r="BY81" s="40">
        <v>56864</v>
      </c>
      <c r="BZ81" s="40">
        <v>58725</v>
      </c>
      <c r="CA81" s="40"/>
      <c r="CB81" s="11"/>
      <c r="CC81" s="40">
        <v>361324551</v>
      </c>
      <c r="CD81" s="40">
        <v>374743312</v>
      </c>
      <c r="CE81" s="40">
        <v>385095956</v>
      </c>
      <c r="CF81" s="40">
        <v>400172423</v>
      </c>
      <c r="CG81" s="40">
        <v>419840896</v>
      </c>
      <c r="CH81" s="40">
        <v>432613158</v>
      </c>
      <c r="CI81" s="40">
        <v>448957236</v>
      </c>
      <c r="CJ81" s="40">
        <v>464389967</v>
      </c>
      <c r="CK81" s="40">
        <v>472334266</v>
      </c>
      <c r="CL81"/>
    </row>
    <row r="82" spans="2:90" x14ac:dyDescent="0.25">
      <c r="B82" s="9">
        <f t="shared" si="26"/>
        <v>79</v>
      </c>
      <c r="C82" s="4" t="s">
        <v>87</v>
      </c>
      <c r="D82" s="9" t="s">
        <v>454</v>
      </c>
      <c r="E82" s="5">
        <v>88763797</v>
      </c>
      <c r="F82" s="5">
        <v>110835024</v>
      </c>
      <c r="G82" s="5">
        <v>185470775</v>
      </c>
      <c r="H82" s="5">
        <v>547280097</v>
      </c>
      <c r="I82" s="5">
        <v>164420890</v>
      </c>
      <c r="J82" s="5">
        <v>195469161</v>
      </c>
      <c r="K82" s="5">
        <v>238377231</v>
      </c>
      <c r="L82" s="5">
        <v>257814686</v>
      </c>
      <c r="M82" s="5">
        <v>280887498</v>
      </c>
      <c r="N82" s="5">
        <v>187768946</v>
      </c>
      <c r="O82" s="5">
        <v>249738968</v>
      </c>
      <c r="P82" s="5">
        <v>268335900</v>
      </c>
      <c r="Q82" s="5">
        <v>286812861</v>
      </c>
      <c r="R82" s="5">
        <v>304949099</v>
      </c>
      <c r="S82" s="5">
        <v>322180885</v>
      </c>
      <c r="T82" s="11"/>
      <c r="U82" s="5">
        <v>17396009</v>
      </c>
      <c r="V82" s="5">
        <v>15658933</v>
      </c>
      <c r="W82" s="5">
        <v>49138124</v>
      </c>
      <c r="X82" s="5">
        <v>8759391</v>
      </c>
      <c r="Y82" s="5">
        <v>33453739</v>
      </c>
      <c r="Z82" s="5">
        <v>31788853</v>
      </c>
      <c r="AA82" s="5">
        <v>10720010</v>
      </c>
      <c r="AB82" s="5">
        <v>24375003</v>
      </c>
      <c r="AC82" s="5">
        <v>63035622</v>
      </c>
      <c r="AD82" s="5">
        <v>28560728</v>
      </c>
      <c r="AE82" s="5">
        <v>52189350</v>
      </c>
      <c r="AF82" s="5">
        <v>55398130</v>
      </c>
      <c r="AG82" s="5">
        <v>58228403</v>
      </c>
      <c r="AH82" s="5">
        <v>60813665</v>
      </c>
      <c r="AI82" s="5">
        <v>63143443</v>
      </c>
      <c r="AJ82" s="11"/>
      <c r="AK82" s="37">
        <v>64550</v>
      </c>
      <c r="AL82" s="37">
        <v>62533.333333333336</v>
      </c>
      <c r="AM82" s="37">
        <v>62483.333333333336</v>
      </c>
      <c r="AN82" s="37">
        <v>64841.666666666664</v>
      </c>
      <c r="AO82" s="37">
        <v>66366.666666666672</v>
      </c>
      <c r="AP82" s="37">
        <v>66900</v>
      </c>
      <c r="AQ82" s="37">
        <v>66791.666666666657</v>
      </c>
      <c r="AR82" s="37">
        <v>67675</v>
      </c>
      <c r="AS82" s="37">
        <v>66350</v>
      </c>
      <c r="AT82" s="37">
        <v>63366.666666666664</v>
      </c>
      <c r="AU82" s="11"/>
      <c r="AV82" s="37">
        <v>142285</v>
      </c>
      <c r="AW82" s="37">
        <v>142259</v>
      </c>
      <c r="AX82" s="37">
        <v>141906</v>
      </c>
      <c r="AY82" s="37">
        <v>142298</v>
      </c>
      <c r="AZ82" s="37">
        <v>143099</v>
      </c>
      <c r="BA82" s="37">
        <v>143753</v>
      </c>
      <c r="BB82" s="37">
        <v>144037</v>
      </c>
      <c r="BC82" s="37">
        <v>144192</v>
      </c>
      <c r="BD82" s="37">
        <v>144724</v>
      </c>
      <c r="BE82" s="37"/>
      <c r="BF82" s="11"/>
      <c r="BG82" s="40">
        <f t="shared" si="17"/>
        <v>623.84507853955085</v>
      </c>
      <c r="BH82" s="40">
        <f t="shared" si="18"/>
        <v>779.10729022416865</v>
      </c>
      <c r="BI82" s="40">
        <f t="shared" si="19"/>
        <v>1306.9974137809536</v>
      </c>
      <c r="BJ82" s="40">
        <f t="shared" si="20"/>
        <v>3846.013977708752</v>
      </c>
      <c r="BK82" s="40">
        <f t="shared" si="21"/>
        <v>1149.000971355495</v>
      </c>
      <c r="BL82" s="40">
        <f t="shared" si="22"/>
        <v>1359.7570902868115</v>
      </c>
      <c r="BM82" s="40">
        <f t="shared" si="23"/>
        <v>1654.9722015870923</v>
      </c>
      <c r="BN82" s="40">
        <f t="shared" si="24"/>
        <v>1787.9957695295161</v>
      </c>
      <c r="BO82" s="40">
        <f t="shared" si="25"/>
        <v>1940.8494651889114</v>
      </c>
      <c r="BP82" s="11"/>
      <c r="BQ82" s="11"/>
      <c r="BR82" s="40">
        <v>26606</v>
      </c>
      <c r="BS82" s="40">
        <v>27666</v>
      </c>
      <c r="BT82" s="40">
        <v>29074</v>
      </c>
      <c r="BU82" s="40">
        <v>31202</v>
      </c>
      <c r="BV82" s="40">
        <v>33360</v>
      </c>
      <c r="BW82" s="40">
        <v>33961</v>
      </c>
      <c r="BX82" s="40">
        <v>34860</v>
      </c>
      <c r="BY82" s="40">
        <v>36697</v>
      </c>
      <c r="BZ82" s="40">
        <v>37444</v>
      </c>
      <c r="CA82" s="40"/>
      <c r="CB82" s="11"/>
      <c r="CC82" s="40">
        <v>5780403</v>
      </c>
      <c r="CD82" s="40">
        <v>5952819</v>
      </c>
      <c r="CE82" s="40">
        <v>5875506</v>
      </c>
      <c r="CF82" s="40">
        <v>6037834</v>
      </c>
      <c r="CG82" s="40">
        <v>6258492</v>
      </c>
      <c r="CH82" s="40">
        <v>6482851</v>
      </c>
      <c r="CI82" s="40">
        <v>6436619</v>
      </c>
      <c r="CJ82" s="40">
        <v>6393991</v>
      </c>
      <c r="CK82" s="40">
        <v>6350119</v>
      </c>
      <c r="CL82"/>
    </row>
    <row r="83" spans="2:90" x14ac:dyDescent="0.25">
      <c r="B83" s="9">
        <f t="shared" si="26"/>
        <v>80</v>
      </c>
      <c r="C83" s="4" t="s">
        <v>88</v>
      </c>
      <c r="D83" s="9" t="s">
        <v>511</v>
      </c>
      <c r="E83" s="5">
        <v>61597713</v>
      </c>
      <c r="F83" s="5">
        <v>70674095</v>
      </c>
      <c r="G83" s="5">
        <v>70791394</v>
      </c>
      <c r="H83" s="5">
        <v>49234441</v>
      </c>
      <c r="I83" s="5">
        <v>61099965</v>
      </c>
      <c r="J83" s="5">
        <v>63238327</v>
      </c>
      <c r="K83" s="5">
        <v>76835152</v>
      </c>
      <c r="L83" s="5">
        <v>75374469</v>
      </c>
      <c r="M83" s="5">
        <v>73233300</v>
      </c>
      <c r="N83" s="5">
        <v>90188665</v>
      </c>
      <c r="O83" s="5">
        <v>105537683</v>
      </c>
      <c r="P83" s="5">
        <v>112415821</v>
      </c>
      <c r="Q83" s="5">
        <v>119859857</v>
      </c>
      <c r="R83" s="5">
        <v>126360427</v>
      </c>
      <c r="S83" s="5">
        <v>132102323</v>
      </c>
      <c r="T83" s="11"/>
      <c r="U83" s="5">
        <v>14355904</v>
      </c>
      <c r="V83" s="5">
        <v>19287415</v>
      </c>
      <c r="W83" s="5">
        <v>22395998</v>
      </c>
      <c r="X83" s="5">
        <v>22404717</v>
      </c>
      <c r="Y83" s="5">
        <v>11149479</v>
      </c>
      <c r="Z83" s="5">
        <v>17853487</v>
      </c>
      <c r="AA83" s="5">
        <v>27450106</v>
      </c>
      <c r="AB83" s="5">
        <v>27744333</v>
      </c>
      <c r="AC83" s="5">
        <v>25948712</v>
      </c>
      <c r="AD83" s="5">
        <v>62455025</v>
      </c>
      <c r="AE83" s="5">
        <v>61058509</v>
      </c>
      <c r="AF83" s="5">
        <v>64273827</v>
      </c>
      <c r="AG83" s="5">
        <v>67066698</v>
      </c>
      <c r="AH83" s="5">
        <v>69426906</v>
      </c>
      <c r="AI83" s="5">
        <v>71584055</v>
      </c>
      <c r="AJ83" s="11"/>
      <c r="AK83" s="37">
        <v>29133.333333333328</v>
      </c>
      <c r="AL83" s="37">
        <v>29333.333333333332</v>
      </c>
      <c r="AM83" s="37">
        <v>28458.333333333332</v>
      </c>
      <c r="AN83" s="37">
        <v>28716.666666666668</v>
      </c>
      <c r="AO83" s="37">
        <v>29000</v>
      </c>
      <c r="AP83" s="37">
        <v>28316.666666666661</v>
      </c>
      <c r="AQ83" s="37">
        <v>27866.666666666661</v>
      </c>
      <c r="AR83" s="37">
        <v>27383.333333333328</v>
      </c>
      <c r="AS83" s="37">
        <v>27308.333333333339</v>
      </c>
      <c r="AT83" s="37">
        <v>26066.666666666668</v>
      </c>
      <c r="AU83" s="11"/>
      <c r="AV83" s="37">
        <v>81414</v>
      </c>
      <c r="AW83" s="37">
        <v>80862</v>
      </c>
      <c r="AX83" s="37">
        <v>80585</v>
      </c>
      <c r="AY83" s="37">
        <v>79783</v>
      </c>
      <c r="AZ83" s="37">
        <v>79170</v>
      </c>
      <c r="BA83" s="37">
        <v>78494</v>
      </c>
      <c r="BB83" s="37">
        <v>77689</v>
      </c>
      <c r="BC83" s="37">
        <v>76702</v>
      </c>
      <c r="BD83" s="37">
        <v>75758</v>
      </c>
      <c r="BE83" s="37"/>
      <c r="BF83" s="11"/>
      <c r="BG83" s="40">
        <f t="shared" si="17"/>
        <v>756.59853342177018</v>
      </c>
      <c r="BH83" s="40">
        <f t="shared" si="18"/>
        <v>874.00874329103908</v>
      </c>
      <c r="BI83" s="40">
        <f t="shared" si="19"/>
        <v>878.46862319290187</v>
      </c>
      <c r="BJ83" s="40">
        <f t="shared" si="20"/>
        <v>617.10440820726217</v>
      </c>
      <c r="BK83" s="40">
        <f t="shared" si="21"/>
        <v>771.75653656688144</v>
      </c>
      <c r="BL83" s="40">
        <f t="shared" si="22"/>
        <v>805.64536142889904</v>
      </c>
      <c r="BM83" s="40">
        <f t="shared" si="23"/>
        <v>989.00940931148557</v>
      </c>
      <c r="BN83" s="40">
        <f t="shared" si="24"/>
        <v>982.69235482777503</v>
      </c>
      <c r="BO83" s="40">
        <f t="shared" si="25"/>
        <v>966.67414662477893</v>
      </c>
      <c r="BP83" s="11"/>
      <c r="BQ83" s="11"/>
      <c r="BR83" s="40">
        <v>34240</v>
      </c>
      <c r="BS83" s="40">
        <v>34440</v>
      </c>
      <c r="BT83" s="40">
        <v>35437</v>
      </c>
      <c r="BU83" s="40">
        <v>35746</v>
      </c>
      <c r="BV83" s="40">
        <v>36413</v>
      </c>
      <c r="BW83" s="40">
        <v>36476</v>
      </c>
      <c r="BX83" s="40">
        <v>37812</v>
      </c>
      <c r="BY83" s="40">
        <v>39177</v>
      </c>
      <c r="BZ83" s="40">
        <v>40109</v>
      </c>
      <c r="CA83" s="40"/>
      <c r="CB83" s="11"/>
      <c r="CC83" s="40">
        <v>3201096</v>
      </c>
      <c r="CD83" s="40">
        <v>3278839</v>
      </c>
      <c r="CE83" s="40">
        <v>3256354</v>
      </c>
      <c r="CF83" s="40">
        <v>3298664</v>
      </c>
      <c r="CG83" s="40">
        <v>3182848</v>
      </c>
      <c r="CH83" s="40">
        <v>3157389</v>
      </c>
      <c r="CI83" s="40">
        <v>3123501</v>
      </c>
      <c r="CJ83" s="40">
        <v>3147084</v>
      </c>
      <c r="CK83" s="40">
        <v>3202651</v>
      </c>
      <c r="CL83"/>
    </row>
    <row r="84" spans="2:90" x14ac:dyDescent="0.25">
      <c r="B84" s="9">
        <f t="shared" si="26"/>
        <v>81</v>
      </c>
      <c r="C84" s="4" t="s">
        <v>525</v>
      </c>
      <c r="D84" s="9" t="s">
        <v>509</v>
      </c>
      <c r="E84" s="5">
        <v>66930923</v>
      </c>
      <c r="F84" s="5">
        <v>57674081</v>
      </c>
      <c r="G84" s="5">
        <v>74123981</v>
      </c>
      <c r="H84" s="5">
        <v>68626425</v>
      </c>
      <c r="I84" s="5">
        <v>81320827</v>
      </c>
      <c r="J84" s="5">
        <v>91129964</v>
      </c>
      <c r="K84" s="5">
        <v>116139433</v>
      </c>
      <c r="L84" s="5">
        <v>116513517</v>
      </c>
      <c r="M84" s="5">
        <v>97046428</v>
      </c>
      <c r="N84" s="5">
        <v>92184639</v>
      </c>
      <c r="O84" s="5">
        <v>117582428</v>
      </c>
      <c r="P84" s="5">
        <v>134023538</v>
      </c>
      <c r="Q84" s="5">
        <v>143038380</v>
      </c>
      <c r="R84" s="5">
        <v>153003417</v>
      </c>
      <c r="S84" s="5">
        <v>162018417</v>
      </c>
      <c r="T84" s="11"/>
      <c r="U84" s="5">
        <v>20397621</v>
      </c>
      <c r="V84" s="5">
        <v>15158803</v>
      </c>
      <c r="W84" s="5">
        <v>17516051</v>
      </c>
      <c r="X84" s="5">
        <v>16989577</v>
      </c>
      <c r="Y84" s="5">
        <v>19730553</v>
      </c>
      <c r="Z84" s="5">
        <v>23388825</v>
      </c>
      <c r="AA84" s="5">
        <v>37930200</v>
      </c>
      <c r="AB84" s="5">
        <v>28409156</v>
      </c>
      <c r="AC84" s="5">
        <v>44744096</v>
      </c>
      <c r="AD84" s="5">
        <v>26393174</v>
      </c>
      <c r="AE84" s="5">
        <v>51742995</v>
      </c>
      <c r="AF84" s="5">
        <v>62330970</v>
      </c>
      <c r="AG84" s="5">
        <v>66265625</v>
      </c>
      <c r="AH84" s="5">
        <v>70907945</v>
      </c>
      <c r="AI84" s="5">
        <v>75162609</v>
      </c>
      <c r="AJ84" s="11"/>
      <c r="AK84" s="37">
        <v>47874.999999999993</v>
      </c>
      <c r="AL84" s="37">
        <v>47816.666666666679</v>
      </c>
      <c r="AM84" s="37">
        <v>48275</v>
      </c>
      <c r="AN84" s="37">
        <v>48733.33333333335</v>
      </c>
      <c r="AO84" s="37">
        <v>49408.333333333336</v>
      </c>
      <c r="AP84" s="37">
        <v>50075.000000000007</v>
      </c>
      <c r="AQ84" s="37">
        <v>50100</v>
      </c>
      <c r="AR84" s="37">
        <v>50708.333333333321</v>
      </c>
      <c r="AS84" s="37">
        <v>51741.666666666664</v>
      </c>
      <c r="AT84" s="37">
        <v>51916.666666666664</v>
      </c>
      <c r="AU84" s="11"/>
      <c r="AV84" s="37">
        <v>118774</v>
      </c>
      <c r="AW84" s="37">
        <v>118463</v>
      </c>
      <c r="AX84" s="37">
        <v>119110</v>
      </c>
      <c r="AY84" s="37">
        <v>119469</v>
      </c>
      <c r="AZ84" s="37">
        <v>120019</v>
      </c>
      <c r="BA84" s="37">
        <v>120747</v>
      </c>
      <c r="BB84" s="37">
        <v>121744</v>
      </c>
      <c r="BC84" s="37">
        <v>122628</v>
      </c>
      <c r="BD84" s="37">
        <v>123120</v>
      </c>
      <c r="BE84" s="37"/>
      <c r="BF84" s="11"/>
      <c r="BG84" s="40">
        <f t="shared" si="17"/>
        <v>563.51493592873862</v>
      </c>
      <c r="BH84" s="40">
        <f t="shared" si="18"/>
        <v>486.8531186952888</v>
      </c>
      <c r="BI84" s="40">
        <f t="shared" si="19"/>
        <v>622.31534715808914</v>
      </c>
      <c r="BJ84" s="40">
        <f t="shared" si="20"/>
        <v>574.42872209527161</v>
      </c>
      <c r="BK84" s="40">
        <f t="shared" si="21"/>
        <v>677.56627700614069</v>
      </c>
      <c r="BL84" s="40">
        <f t="shared" si="22"/>
        <v>754.71824558788205</v>
      </c>
      <c r="BM84" s="40">
        <f t="shared" si="23"/>
        <v>953.96432678407155</v>
      </c>
      <c r="BN84" s="40">
        <f t="shared" si="24"/>
        <v>950.1379538115275</v>
      </c>
      <c r="BO84" s="40">
        <f t="shared" si="25"/>
        <v>788.22634827810271</v>
      </c>
      <c r="BP84" s="11"/>
      <c r="BQ84" s="11"/>
      <c r="BR84" s="40">
        <v>36729</v>
      </c>
      <c r="BS84" s="40">
        <v>37530</v>
      </c>
      <c r="BT84" s="40">
        <v>37745</v>
      </c>
      <c r="BU84" s="40">
        <v>39554</v>
      </c>
      <c r="BV84" s="40">
        <v>40785</v>
      </c>
      <c r="BW84" s="40">
        <v>41447</v>
      </c>
      <c r="BX84" s="40">
        <v>42815</v>
      </c>
      <c r="BY84" s="40">
        <v>44336</v>
      </c>
      <c r="BZ84" s="40">
        <v>45658</v>
      </c>
      <c r="CA84" s="40"/>
      <c r="CB84" s="11"/>
      <c r="CC84" s="40">
        <v>4883524</v>
      </c>
      <c r="CD84" s="40">
        <v>4675460</v>
      </c>
      <c r="CE84" s="40">
        <v>4709668</v>
      </c>
      <c r="CF84" s="40">
        <v>4719265</v>
      </c>
      <c r="CG84" s="40">
        <v>4707396</v>
      </c>
      <c r="CH84" s="40">
        <v>4668642</v>
      </c>
      <c r="CI84" s="40">
        <v>4699754</v>
      </c>
      <c r="CJ84" s="40">
        <v>4766582</v>
      </c>
      <c r="CK84" s="40">
        <v>4848087</v>
      </c>
      <c r="CL84"/>
    </row>
    <row r="85" spans="2:90" x14ac:dyDescent="0.25">
      <c r="B85" s="9">
        <f t="shared" si="26"/>
        <v>82</v>
      </c>
      <c r="C85" s="4" t="s">
        <v>90</v>
      </c>
      <c r="D85" s="9" t="s">
        <v>526</v>
      </c>
      <c r="E85" s="5">
        <v>559099548</v>
      </c>
      <c r="F85" s="5">
        <v>394613112</v>
      </c>
      <c r="G85" s="5">
        <v>609841895</v>
      </c>
      <c r="H85" s="5">
        <v>475054720</v>
      </c>
      <c r="I85" s="5">
        <v>844853846</v>
      </c>
      <c r="J85" s="5">
        <v>499743532</v>
      </c>
      <c r="K85" s="5">
        <v>1194680646</v>
      </c>
      <c r="L85" s="5">
        <v>679736479</v>
      </c>
      <c r="M85" s="5">
        <v>752485889</v>
      </c>
      <c r="N85" s="5">
        <v>531511189</v>
      </c>
      <c r="O85" s="5">
        <v>784173089</v>
      </c>
      <c r="P85" s="5">
        <v>845234362</v>
      </c>
      <c r="Q85" s="5">
        <v>899400324</v>
      </c>
      <c r="R85" s="5">
        <v>951570299</v>
      </c>
      <c r="S85" s="5">
        <v>996462241</v>
      </c>
      <c r="T85" s="11"/>
      <c r="U85" s="5">
        <v>210910629</v>
      </c>
      <c r="V85" s="5">
        <v>100501384</v>
      </c>
      <c r="W85" s="5">
        <v>111590732</v>
      </c>
      <c r="X85" s="5">
        <v>178285197</v>
      </c>
      <c r="Y85" s="5">
        <v>211417667</v>
      </c>
      <c r="Z85" s="5">
        <v>130243037</v>
      </c>
      <c r="AA85" s="5">
        <v>539696577</v>
      </c>
      <c r="AB85" s="5">
        <v>257473166</v>
      </c>
      <c r="AC85" s="5">
        <v>462610420</v>
      </c>
      <c r="AD85" s="5">
        <v>222130275</v>
      </c>
      <c r="AE85" s="5">
        <v>341018968</v>
      </c>
      <c r="AF85" s="5">
        <v>365632136</v>
      </c>
      <c r="AG85" s="5">
        <v>383915699</v>
      </c>
      <c r="AH85" s="5">
        <v>398957622</v>
      </c>
      <c r="AI85" s="5">
        <v>412205466</v>
      </c>
      <c r="AJ85" s="11"/>
      <c r="AK85" s="37">
        <v>182416.66666666666</v>
      </c>
      <c r="AL85" s="37">
        <v>184558.33333333334</v>
      </c>
      <c r="AM85" s="37">
        <v>184508.33333333334</v>
      </c>
      <c r="AN85" s="37">
        <v>184683.33333333334</v>
      </c>
      <c r="AO85" s="37">
        <v>184983.33333333328</v>
      </c>
      <c r="AP85" s="37">
        <v>184175</v>
      </c>
      <c r="AQ85" s="37">
        <v>185300.00000000003</v>
      </c>
      <c r="AR85" s="37">
        <v>186666.66666666666</v>
      </c>
      <c r="AS85" s="37">
        <v>187283.33333333334</v>
      </c>
      <c r="AT85" s="37">
        <v>175833.33333333334</v>
      </c>
      <c r="AU85" s="11"/>
      <c r="AV85" s="37">
        <v>380685</v>
      </c>
      <c r="AW85" s="37">
        <v>382431</v>
      </c>
      <c r="AX85" s="37">
        <v>383843</v>
      </c>
      <c r="AY85" s="37">
        <v>384070</v>
      </c>
      <c r="AZ85" s="37">
        <v>383381</v>
      </c>
      <c r="BA85" s="37">
        <v>382178</v>
      </c>
      <c r="BB85" s="37">
        <v>381103</v>
      </c>
      <c r="BC85" s="37">
        <v>380044</v>
      </c>
      <c r="BD85" s="37">
        <v>379172</v>
      </c>
      <c r="BE85" s="37"/>
      <c r="BF85" s="11"/>
      <c r="BG85" s="40">
        <f t="shared" si="17"/>
        <v>1468.6671342448481</v>
      </c>
      <c r="BH85" s="40">
        <f t="shared" si="18"/>
        <v>1031.8544051083725</v>
      </c>
      <c r="BI85" s="40">
        <f t="shared" si="19"/>
        <v>1588.7795140200551</v>
      </c>
      <c r="BJ85" s="40">
        <f t="shared" si="20"/>
        <v>1236.8961907985524</v>
      </c>
      <c r="BK85" s="40">
        <f t="shared" si="21"/>
        <v>2203.6925304070887</v>
      </c>
      <c r="BL85" s="40">
        <f t="shared" si="22"/>
        <v>1307.6198315967952</v>
      </c>
      <c r="BM85" s="40">
        <f t="shared" si="23"/>
        <v>3134.7972752772871</v>
      </c>
      <c r="BN85" s="40">
        <f t="shared" si="24"/>
        <v>1788.5731099556892</v>
      </c>
      <c r="BO85" s="40">
        <f t="shared" si="25"/>
        <v>1984.5502542381821</v>
      </c>
      <c r="BP85" s="11"/>
      <c r="BQ85" s="11"/>
      <c r="BR85" s="40">
        <v>42588</v>
      </c>
      <c r="BS85" s="40">
        <v>43412</v>
      </c>
      <c r="BT85" s="40">
        <v>43820</v>
      </c>
      <c r="BU85" s="40">
        <v>44282</v>
      </c>
      <c r="BV85" s="40">
        <v>45188</v>
      </c>
      <c r="BW85" s="40">
        <v>45994</v>
      </c>
      <c r="BX85" s="40">
        <v>47602</v>
      </c>
      <c r="BY85" s="40">
        <v>49118</v>
      </c>
      <c r="BZ85" s="40">
        <v>50502</v>
      </c>
      <c r="CA85" s="40"/>
      <c r="CB85" s="11"/>
      <c r="CC85" s="40">
        <v>19888467</v>
      </c>
      <c r="CD85" s="40">
        <v>20542006</v>
      </c>
      <c r="CE85" s="40">
        <v>19940129</v>
      </c>
      <c r="CF85" s="40">
        <v>20219110</v>
      </c>
      <c r="CG85" s="40">
        <v>19816740</v>
      </c>
      <c r="CH85" s="40">
        <v>19364536</v>
      </c>
      <c r="CI85" s="40">
        <v>19418804</v>
      </c>
      <c r="CJ85" s="40">
        <v>19653928</v>
      </c>
      <c r="CK85" s="40">
        <v>20022640</v>
      </c>
      <c r="CL85"/>
    </row>
    <row r="86" spans="2:90" x14ac:dyDescent="0.25">
      <c r="B86" s="9">
        <f t="shared" si="26"/>
        <v>83</v>
      </c>
      <c r="C86" s="4" t="s">
        <v>91</v>
      </c>
      <c r="D86" s="9" t="s">
        <v>493</v>
      </c>
      <c r="E86" s="5">
        <v>959306098</v>
      </c>
      <c r="F86" s="5">
        <v>1191269309</v>
      </c>
      <c r="G86" s="5">
        <v>828180028</v>
      </c>
      <c r="H86" s="5">
        <v>930803605</v>
      </c>
      <c r="I86" s="5">
        <v>1051469528</v>
      </c>
      <c r="J86" s="5">
        <v>943322347</v>
      </c>
      <c r="K86" s="5">
        <v>1294318927</v>
      </c>
      <c r="L86" s="5">
        <v>1389904479</v>
      </c>
      <c r="M86" s="5">
        <v>1508923564</v>
      </c>
      <c r="N86" s="5">
        <v>1426816074</v>
      </c>
      <c r="O86" s="5">
        <v>1634341909</v>
      </c>
      <c r="P86" s="5">
        <v>1865364357</v>
      </c>
      <c r="Q86" s="5">
        <v>1995379492</v>
      </c>
      <c r="R86" s="5">
        <v>2121521389</v>
      </c>
      <c r="S86" s="5">
        <v>2233044878</v>
      </c>
      <c r="T86" s="11"/>
      <c r="U86" s="5">
        <v>147804764</v>
      </c>
      <c r="V86" s="5">
        <v>144227028</v>
      </c>
      <c r="W86" s="5">
        <v>193723413</v>
      </c>
      <c r="X86" s="5">
        <v>205361286</v>
      </c>
      <c r="Y86" s="5">
        <v>285936810</v>
      </c>
      <c r="Z86" s="5">
        <v>209228533</v>
      </c>
      <c r="AA86" s="5">
        <v>194348591</v>
      </c>
      <c r="AB86" s="5">
        <v>236707528</v>
      </c>
      <c r="AC86" s="5">
        <v>320622576</v>
      </c>
      <c r="AD86" s="5">
        <v>230141581</v>
      </c>
      <c r="AE86" s="5">
        <v>385231029</v>
      </c>
      <c r="AF86" s="5">
        <v>430482165</v>
      </c>
      <c r="AG86" s="5">
        <v>455371963</v>
      </c>
      <c r="AH86" s="5">
        <v>480041242</v>
      </c>
      <c r="AI86" s="5">
        <v>499568872</v>
      </c>
      <c r="AJ86" s="11"/>
      <c r="AK86" s="37">
        <v>365433.33333333343</v>
      </c>
      <c r="AL86" s="37">
        <v>368750</v>
      </c>
      <c r="AM86" s="37">
        <v>368316.66666666669</v>
      </c>
      <c r="AN86" s="37">
        <v>372541.66666666669</v>
      </c>
      <c r="AO86" s="37">
        <v>379791.66666666669</v>
      </c>
      <c r="AP86" s="37">
        <v>384774.99999999994</v>
      </c>
      <c r="AQ86" s="37">
        <v>388275</v>
      </c>
      <c r="AR86" s="37">
        <v>390150</v>
      </c>
      <c r="AS86" s="37">
        <v>391899.99999999994</v>
      </c>
      <c r="AT86" s="37">
        <v>371316.66666666669</v>
      </c>
      <c r="AU86" s="11"/>
      <c r="AV86" s="37">
        <v>800858</v>
      </c>
      <c r="AW86" s="37">
        <v>801603</v>
      </c>
      <c r="AX86" s="37">
        <v>801390</v>
      </c>
      <c r="AY86" s="37">
        <v>801017</v>
      </c>
      <c r="AZ86" s="37">
        <v>800124</v>
      </c>
      <c r="BA86" s="37">
        <v>801661</v>
      </c>
      <c r="BB86" s="37">
        <v>803233</v>
      </c>
      <c r="BC86" s="37">
        <v>805088</v>
      </c>
      <c r="BD86" s="37">
        <v>807611</v>
      </c>
      <c r="BE86" s="37"/>
      <c r="BF86" s="11"/>
      <c r="BG86" s="40">
        <f t="shared" si="17"/>
        <v>1197.8479305944375</v>
      </c>
      <c r="BH86" s="40">
        <f t="shared" si="18"/>
        <v>1486.1088456505277</v>
      </c>
      <c r="BI86" s="40">
        <f t="shared" si="19"/>
        <v>1033.4294513283171</v>
      </c>
      <c r="BJ86" s="40">
        <f t="shared" si="20"/>
        <v>1162.0272790714803</v>
      </c>
      <c r="BK86" s="40">
        <f t="shared" si="21"/>
        <v>1314.1332193510007</v>
      </c>
      <c r="BL86" s="40">
        <f t="shared" si="22"/>
        <v>1176.7097900484121</v>
      </c>
      <c r="BM86" s="40">
        <f t="shared" si="23"/>
        <v>1611.3866424810733</v>
      </c>
      <c r="BN86" s="40">
        <f t="shared" si="24"/>
        <v>1726.4006903593147</v>
      </c>
      <c r="BO86" s="40">
        <f t="shared" si="25"/>
        <v>1868.3791627404778</v>
      </c>
      <c r="BP86" s="11"/>
      <c r="BQ86" s="11"/>
      <c r="BR86" s="40">
        <v>38438</v>
      </c>
      <c r="BS86" s="40">
        <v>39531</v>
      </c>
      <c r="BT86" s="40">
        <v>39951</v>
      </c>
      <c r="BU86" s="40">
        <v>41560</v>
      </c>
      <c r="BV86" s="40">
        <v>43125</v>
      </c>
      <c r="BW86" s="40">
        <v>44094</v>
      </c>
      <c r="BX86" s="40">
        <v>45954</v>
      </c>
      <c r="BY86" s="40">
        <v>47801</v>
      </c>
      <c r="BZ86" s="40">
        <v>49161</v>
      </c>
      <c r="CA86" s="40"/>
      <c r="CB86" s="11"/>
      <c r="CC86" s="40">
        <v>35909680</v>
      </c>
      <c r="CD86" s="40">
        <v>35848523</v>
      </c>
      <c r="CE86" s="40">
        <v>36037704</v>
      </c>
      <c r="CF86" s="40">
        <v>36366896</v>
      </c>
      <c r="CG86" s="40">
        <v>36767751</v>
      </c>
      <c r="CH86" s="40">
        <v>37280433</v>
      </c>
      <c r="CI86" s="40">
        <v>38082606</v>
      </c>
      <c r="CJ86" s="40">
        <v>39298466</v>
      </c>
      <c r="CK86" s="40">
        <v>40003761</v>
      </c>
      <c r="CL86"/>
    </row>
    <row r="87" spans="2:90" x14ac:dyDescent="0.25">
      <c r="B87" s="9">
        <f t="shared" si="26"/>
        <v>84</v>
      </c>
      <c r="C87" s="4" t="s">
        <v>92</v>
      </c>
      <c r="D87" s="9" t="s">
        <v>459</v>
      </c>
      <c r="E87" s="5">
        <v>55775784</v>
      </c>
      <c r="F87" s="5">
        <v>117601028</v>
      </c>
      <c r="G87" s="5">
        <v>111026196</v>
      </c>
      <c r="H87" s="5">
        <v>108716515</v>
      </c>
      <c r="I87" s="5">
        <v>176470763</v>
      </c>
      <c r="J87" s="5">
        <v>238285376</v>
      </c>
      <c r="K87" s="5">
        <v>140897196</v>
      </c>
      <c r="L87" s="5">
        <v>117000960</v>
      </c>
      <c r="M87" s="5">
        <v>150658171</v>
      </c>
      <c r="N87" s="5">
        <v>153498651</v>
      </c>
      <c r="O87" s="5">
        <v>217959338</v>
      </c>
      <c r="P87" s="5">
        <v>235112433</v>
      </c>
      <c r="Q87" s="5">
        <v>249443975</v>
      </c>
      <c r="R87" s="5">
        <v>264232268</v>
      </c>
      <c r="S87" s="5">
        <v>277877517</v>
      </c>
      <c r="T87" s="11"/>
      <c r="U87" s="5">
        <v>13039470</v>
      </c>
      <c r="V87" s="5">
        <v>44151818</v>
      </c>
      <c r="W87" s="5">
        <v>27869232</v>
      </c>
      <c r="X87" s="5">
        <v>22799621</v>
      </c>
      <c r="Y87" s="5">
        <v>29836588</v>
      </c>
      <c r="Z87" s="5">
        <v>33961603</v>
      </c>
      <c r="AA87" s="5">
        <v>31202087</v>
      </c>
      <c r="AB87" s="5">
        <v>41872777</v>
      </c>
      <c r="AC87" s="5">
        <v>53063894</v>
      </c>
      <c r="AD87" s="5">
        <v>41976630</v>
      </c>
      <c r="AE87" s="5">
        <v>84244146</v>
      </c>
      <c r="AF87" s="5">
        <v>92062732</v>
      </c>
      <c r="AG87" s="5">
        <v>96627001</v>
      </c>
      <c r="AH87" s="5">
        <v>100757129</v>
      </c>
      <c r="AI87" s="5">
        <v>104462859</v>
      </c>
      <c r="AJ87" s="11"/>
      <c r="AK87" s="37">
        <v>54091.666666666664</v>
      </c>
      <c r="AL87" s="37">
        <v>54033.333333333343</v>
      </c>
      <c r="AM87" s="37">
        <v>54191.666666666664</v>
      </c>
      <c r="AN87" s="37">
        <v>53891.666666666664</v>
      </c>
      <c r="AO87" s="37">
        <v>53891.666666666664</v>
      </c>
      <c r="AP87" s="37">
        <v>54083.333333333336</v>
      </c>
      <c r="AQ87" s="37">
        <v>54600</v>
      </c>
      <c r="AR87" s="37">
        <v>56091.666666666664</v>
      </c>
      <c r="AS87" s="37">
        <v>57308.333333333321</v>
      </c>
      <c r="AT87" s="37">
        <v>54841.666666666664</v>
      </c>
      <c r="AU87" s="11"/>
      <c r="AV87" s="37">
        <v>154075</v>
      </c>
      <c r="AW87" s="37">
        <v>153908</v>
      </c>
      <c r="AX87" s="37">
        <v>153146</v>
      </c>
      <c r="AY87" s="37">
        <v>152888</v>
      </c>
      <c r="AZ87" s="37">
        <v>152392</v>
      </c>
      <c r="BA87" s="37">
        <v>152233</v>
      </c>
      <c r="BB87" s="37">
        <v>151981</v>
      </c>
      <c r="BC87" s="37">
        <v>152144</v>
      </c>
      <c r="BD87" s="37">
        <v>152603</v>
      </c>
      <c r="BE87" s="37"/>
      <c r="BF87" s="11"/>
      <c r="BG87" s="40">
        <f t="shared" si="17"/>
        <v>362.00411487911731</v>
      </c>
      <c r="BH87" s="40">
        <f t="shared" si="18"/>
        <v>764.09951399537385</v>
      </c>
      <c r="BI87" s="40">
        <f t="shared" si="19"/>
        <v>724.96961069828785</v>
      </c>
      <c r="BJ87" s="40">
        <f t="shared" si="20"/>
        <v>711.08599105227358</v>
      </c>
      <c r="BK87" s="40">
        <f t="shared" si="21"/>
        <v>1158.0054267940575</v>
      </c>
      <c r="BL87" s="40">
        <f t="shared" si="22"/>
        <v>1565.2675569685941</v>
      </c>
      <c r="BM87" s="40">
        <f t="shared" si="23"/>
        <v>927.07112073219673</v>
      </c>
      <c r="BN87" s="40">
        <f t="shared" si="24"/>
        <v>769.01461773057099</v>
      </c>
      <c r="BO87" s="40">
        <f t="shared" si="25"/>
        <v>987.25563062325114</v>
      </c>
      <c r="BP87" s="11"/>
      <c r="BQ87" s="11"/>
      <c r="BR87" s="40">
        <v>32029</v>
      </c>
      <c r="BS87" s="40">
        <v>32935</v>
      </c>
      <c r="BT87" s="40">
        <v>33629</v>
      </c>
      <c r="BU87" s="40">
        <v>34829</v>
      </c>
      <c r="BV87" s="40">
        <v>35688</v>
      </c>
      <c r="BW87" s="40">
        <v>36060</v>
      </c>
      <c r="BX87" s="40">
        <v>37366</v>
      </c>
      <c r="BY87" s="40">
        <v>38894</v>
      </c>
      <c r="BZ87" s="40">
        <v>40295</v>
      </c>
      <c r="CA87" s="40"/>
      <c r="CB87" s="11"/>
      <c r="CC87" s="40">
        <v>5403312</v>
      </c>
      <c r="CD87" s="40">
        <v>5371576</v>
      </c>
      <c r="CE87" s="40">
        <v>5304881</v>
      </c>
      <c r="CF87" s="40">
        <v>5302710</v>
      </c>
      <c r="CG87" s="40">
        <v>5297971</v>
      </c>
      <c r="CH87" s="40">
        <v>5467656</v>
      </c>
      <c r="CI87" s="40">
        <v>5468046</v>
      </c>
      <c r="CJ87" s="40">
        <v>5656086</v>
      </c>
      <c r="CK87" s="40">
        <v>5824699</v>
      </c>
      <c r="CL87"/>
    </row>
    <row r="88" spans="2:90" x14ac:dyDescent="0.25">
      <c r="B88" s="9">
        <f t="shared" si="26"/>
        <v>85</v>
      </c>
      <c r="C88" s="4" t="s">
        <v>93</v>
      </c>
      <c r="D88" s="9" t="s">
        <v>511</v>
      </c>
      <c r="E88" s="5">
        <v>79297941</v>
      </c>
      <c r="F88" s="5">
        <v>168933376</v>
      </c>
      <c r="G88" s="5">
        <v>92372154</v>
      </c>
      <c r="H88" s="5">
        <v>140080085</v>
      </c>
      <c r="I88" s="5">
        <v>81714126</v>
      </c>
      <c r="J88" s="5">
        <v>107733185</v>
      </c>
      <c r="K88" s="5">
        <v>98646485</v>
      </c>
      <c r="L88" s="5">
        <v>173245515</v>
      </c>
      <c r="M88" s="5">
        <v>77723309</v>
      </c>
      <c r="N88" s="5">
        <v>145352265</v>
      </c>
      <c r="O88" s="5">
        <v>124618775</v>
      </c>
      <c r="P88" s="5">
        <v>131746826</v>
      </c>
      <c r="Q88" s="5">
        <v>139531385</v>
      </c>
      <c r="R88" s="5">
        <v>146251806</v>
      </c>
      <c r="S88" s="5">
        <v>152628471</v>
      </c>
      <c r="T88" s="11"/>
      <c r="U88" s="5">
        <v>30390307</v>
      </c>
      <c r="V88" s="5">
        <v>48459834</v>
      </c>
      <c r="W88" s="5">
        <v>36357758</v>
      </c>
      <c r="X88" s="5">
        <v>50174507</v>
      </c>
      <c r="Y88" s="5">
        <v>41962870</v>
      </c>
      <c r="Z88" s="5">
        <v>23729560</v>
      </c>
      <c r="AA88" s="5">
        <v>24217736</v>
      </c>
      <c r="AB88" s="5">
        <v>37382020</v>
      </c>
      <c r="AC88" s="5">
        <v>35776760</v>
      </c>
      <c r="AD88" s="5">
        <v>62658816</v>
      </c>
      <c r="AE88" s="5">
        <v>52708506</v>
      </c>
      <c r="AF88" s="5">
        <v>56778087</v>
      </c>
      <c r="AG88" s="5">
        <v>59625206</v>
      </c>
      <c r="AH88" s="5">
        <v>62130012</v>
      </c>
      <c r="AI88" s="5">
        <v>64341648</v>
      </c>
      <c r="AJ88" s="11"/>
      <c r="AK88" s="37">
        <v>53416.666666666664</v>
      </c>
      <c r="AL88" s="37">
        <v>53375</v>
      </c>
      <c r="AM88" s="37">
        <v>51783.333333333336</v>
      </c>
      <c r="AN88" s="37">
        <v>51525</v>
      </c>
      <c r="AO88" s="37">
        <v>52041.666666666664</v>
      </c>
      <c r="AP88" s="37">
        <v>51608.333333333343</v>
      </c>
      <c r="AQ88" s="37">
        <v>51533.333333333336</v>
      </c>
      <c r="AR88" s="37">
        <v>51841.666666666664</v>
      </c>
      <c r="AS88" s="37">
        <v>50625</v>
      </c>
      <c r="AT88" s="37">
        <v>46616.666666666664</v>
      </c>
      <c r="AU88" s="11"/>
      <c r="AV88" s="37">
        <v>110684</v>
      </c>
      <c r="AW88" s="37">
        <v>110134</v>
      </c>
      <c r="AX88" s="37">
        <v>109561</v>
      </c>
      <c r="AY88" s="37">
        <v>108515</v>
      </c>
      <c r="AZ88" s="37">
        <v>107343</v>
      </c>
      <c r="BA88" s="37">
        <v>106383</v>
      </c>
      <c r="BB88" s="37">
        <v>105399</v>
      </c>
      <c r="BC88" s="37">
        <v>104504</v>
      </c>
      <c r="BD88" s="37">
        <v>104009</v>
      </c>
      <c r="BE88" s="37"/>
      <c r="BF88" s="11"/>
      <c r="BG88" s="40">
        <f t="shared" si="17"/>
        <v>716.4354468577211</v>
      </c>
      <c r="BH88" s="40">
        <f t="shared" si="18"/>
        <v>1533.8894074491075</v>
      </c>
      <c r="BI88" s="40">
        <f t="shared" si="19"/>
        <v>843.11163643997406</v>
      </c>
      <c r="BJ88" s="40">
        <f t="shared" si="20"/>
        <v>1290.8822282633737</v>
      </c>
      <c r="BK88" s="40">
        <f t="shared" si="21"/>
        <v>761.24317375143232</v>
      </c>
      <c r="BL88" s="40">
        <f t="shared" si="22"/>
        <v>1012.6917364616527</v>
      </c>
      <c r="BM88" s="40">
        <f t="shared" si="23"/>
        <v>935.93378495052139</v>
      </c>
      <c r="BN88" s="40">
        <f t="shared" si="24"/>
        <v>1657.7883621679553</v>
      </c>
      <c r="BO88" s="40">
        <f t="shared" si="25"/>
        <v>747.27484160024608</v>
      </c>
      <c r="BP88" s="11"/>
      <c r="BQ88" s="11"/>
      <c r="BR88" s="40">
        <v>41577</v>
      </c>
      <c r="BS88" s="40">
        <v>41666</v>
      </c>
      <c r="BT88" s="40">
        <v>42962</v>
      </c>
      <c r="BU88" s="40">
        <v>44647</v>
      </c>
      <c r="BV88" s="40">
        <v>44658</v>
      </c>
      <c r="BW88" s="40">
        <v>45196</v>
      </c>
      <c r="BX88" s="40">
        <v>45767</v>
      </c>
      <c r="BY88" s="40">
        <v>48206</v>
      </c>
      <c r="BZ88" s="40">
        <v>48764</v>
      </c>
      <c r="CA88" s="40"/>
      <c r="CB88" s="11"/>
      <c r="CC88" s="40">
        <v>6859159</v>
      </c>
      <c r="CD88" s="40">
        <v>6578471</v>
      </c>
      <c r="CE88" s="40">
        <v>6939802</v>
      </c>
      <c r="CF88" s="40">
        <v>7190745</v>
      </c>
      <c r="CG88" s="40">
        <v>7417343</v>
      </c>
      <c r="CH88" s="40">
        <v>6939925</v>
      </c>
      <c r="CI88" s="40">
        <v>6483983</v>
      </c>
      <c r="CJ88" s="40">
        <v>6485632</v>
      </c>
      <c r="CK88" s="40">
        <v>6399861</v>
      </c>
      <c r="CL88"/>
    </row>
    <row r="89" spans="2:90" x14ac:dyDescent="0.25">
      <c r="B89" s="9">
        <f t="shared" si="26"/>
        <v>86</v>
      </c>
      <c r="C89" s="4" t="s">
        <v>94</v>
      </c>
      <c r="D89" s="9" t="s">
        <v>451</v>
      </c>
      <c r="E89" s="5">
        <v>378246749</v>
      </c>
      <c r="F89" s="5">
        <v>548737385</v>
      </c>
      <c r="G89" s="5">
        <v>453186472</v>
      </c>
      <c r="H89" s="5">
        <v>823982715</v>
      </c>
      <c r="I89" s="5">
        <v>774329910</v>
      </c>
      <c r="J89" s="5">
        <v>2419227229</v>
      </c>
      <c r="K89" s="5">
        <v>1216769472</v>
      </c>
      <c r="L89" s="5">
        <v>1277133862</v>
      </c>
      <c r="M89" s="5">
        <v>1208545274</v>
      </c>
      <c r="N89" s="5">
        <v>1182301476</v>
      </c>
      <c r="O89" s="5">
        <v>1441154091</v>
      </c>
      <c r="P89" s="5">
        <v>1569386715</v>
      </c>
      <c r="Q89" s="5">
        <v>1695225843</v>
      </c>
      <c r="R89" s="5">
        <v>1810962818</v>
      </c>
      <c r="S89" s="5">
        <v>1916581660</v>
      </c>
      <c r="T89" s="11"/>
      <c r="U89" s="5">
        <v>84858711</v>
      </c>
      <c r="V89" s="5">
        <v>259870574</v>
      </c>
      <c r="W89" s="5">
        <v>86307810</v>
      </c>
      <c r="X89" s="5">
        <v>339455370</v>
      </c>
      <c r="Y89" s="5">
        <v>131561939</v>
      </c>
      <c r="Z89" s="5">
        <v>118980626</v>
      </c>
      <c r="AA89" s="5">
        <v>210201740</v>
      </c>
      <c r="AB89" s="5">
        <v>267587503</v>
      </c>
      <c r="AC89" s="5">
        <v>131488637</v>
      </c>
      <c r="AD89" s="5">
        <v>242827520</v>
      </c>
      <c r="AE89" s="5">
        <v>305245720</v>
      </c>
      <c r="AF89" s="5">
        <v>332219014</v>
      </c>
      <c r="AG89" s="5">
        <v>351441670</v>
      </c>
      <c r="AH89" s="5">
        <v>365928859</v>
      </c>
      <c r="AI89" s="5">
        <v>378861660</v>
      </c>
      <c r="AJ89" s="11"/>
      <c r="AK89" s="37">
        <v>173333.33333333334</v>
      </c>
      <c r="AL89" s="37">
        <v>175000</v>
      </c>
      <c r="AM89" s="37">
        <v>177641.66666666666</v>
      </c>
      <c r="AN89" s="37">
        <v>182033.33333333328</v>
      </c>
      <c r="AO89" s="37">
        <v>188033.33333333328</v>
      </c>
      <c r="AP89" s="37">
        <v>196441.66666666663</v>
      </c>
      <c r="AQ89" s="37">
        <v>200383.33333333334</v>
      </c>
      <c r="AR89" s="37">
        <v>204091.66666666672</v>
      </c>
      <c r="AS89" s="37">
        <v>205575</v>
      </c>
      <c r="AT89" s="37">
        <v>199675</v>
      </c>
      <c r="AU89" s="11"/>
      <c r="AV89" s="37">
        <v>591926</v>
      </c>
      <c r="AW89" s="37">
        <v>594969</v>
      </c>
      <c r="AX89" s="37">
        <v>600236</v>
      </c>
      <c r="AY89" s="37">
        <v>608604</v>
      </c>
      <c r="AZ89" s="37">
        <v>621166</v>
      </c>
      <c r="BA89" s="37">
        <v>635859</v>
      </c>
      <c r="BB89" s="37">
        <v>647867</v>
      </c>
      <c r="BC89" s="37">
        <v>658186</v>
      </c>
      <c r="BD89" s="37">
        <v>668365</v>
      </c>
      <c r="BE89" s="37"/>
      <c r="BF89" s="11"/>
      <c r="BG89" s="40">
        <f t="shared" si="17"/>
        <v>639.01019553119818</v>
      </c>
      <c r="BH89" s="40">
        <f t="shared" si="18"/>
        <v>922.29575826639712</v>
      </c>
      <c r="BI89" s="40">
        <f t="shared" si="19"/>
        <v>755.01381456627064</v>
      </c>
      <c r="BJ89" s="40">
        <f t="shared" si="20"/>
        <v>1353.8897460417611</v>
      </c>
      <c r="BK89" s="40">
        <f t="shared" si="21"/>
        <v>1246.5748447274964</v>
      </c>
      <c r="BL89" s="40">
        <f t="shared" si="22"/>
        <v>3804.6598837163583</v>
      </c>
      <c r="BM89" s="40">
        <f t="shared" si="23"/>
        <v>1878.1161442086106</v>
      </c>
      <c r="BN89" s="40">
        <f t="shared" si="24"/>
        <v>1940.3844232481397</v>
      </c>
      <c r="BO89" s="40">
        <f t="shared" si="25"/>
        <v>1808.2114922235605</v>
      </c>
      <c r="BP89" s="11"/>
      <c r="BQ89" s="11"/>
      <c r="BR89" s="40">
        <v>34369</v>
      </c>
      <c r="BS89" s="40">
        <v>35418</v>
      </c>
      <c r="BT89" s="40">
        <v>35454</v>
      </c>
      <c r="BU89" s="40">
        <v>37045</v>
      </c>
      <c r="BV89" s="40">
        <v>38464</v>
      </c>
      <c r="BW89" s="40">
        <v>39910</v>
      </c>
      <c r="BX89" s="40">
        <v>41629</v>
      </c>
      <c r="BY89" s="40">
        <v>43467</v>
      </c>
      <c r="BZ89" s="40">
        <v>44762</v>
      </c>
      <c r="CA89" s="40"/>
      <c r="CB89" s="11"/>
      <c r="CC89" s="40">
        <v>15999431</v>
      </c>
      <c r="CD89" s="40">
        <v>16041930</v>
      </c>
      <c r="CE89" s="40">
        <v>16059506</v>
      </c>
      <c r="CF89" s="40">
        <v>16275349</v>
      </c>
      <c r="CG89" s="40">
        <v>16858847</v>
      </c>
      <c r="CH89" s="40">
        <v>17597959</v>
      </c>
      <c r="CI89" s="40">
        <v>18214781</v>
      </c>
      <c r="CJ89" s="40">
        <v>18829924</v>
      </c>
      <c r="CK89" s="40">
        <v>19285228</v>
      </c>
      <c r="CL89"/>
    </row>
    <row r="90" spans="2:90" x14ac:dyDescent="0.25">
      <c r="B90" s="9">
        <f t="shared" si="26"/>
        <v>87</v>
      </c>
      <c r="C90" s="4" t="s">
        <v>95</v>
      </c>
      <c r="D90" s="9" t="s">
        <v>455</v>
      </c>
      <c r="E90" s="5">
        <v>2587826348</v>
      </c>
      <c r="F90" s="5">
        <v>3822659539</v>
      </c>
      <c r="G90" s="5">
        <v>4170736646</v>
      </c>
      <c r="H90" s="5">
        <v>5028933649</v>
      </c>
      <c r="I90" s="5">
        <v>7214979210</v>
      </c>
      <c r="J90" s="5">
        <v>7683810918</v>
      </c>
      <c r="K90" s="5">
        <v>8752522001</v>
      </c>
      <c r="L90" s="5">
        <v>9657317027</v>
      </c>
      <c r="M90" s="5">
        <v>8907465264</v>
      </c>
      <c r="N90" s="5">
        <v>6978304039</v>
      </c>
      <c r="O90" s="5">
        <v>8249537525</v>
      </c>
      <c r="P90" s="5">
        <v>9384722620</v>
      </c>
      <c r="Q90" s="5">
        <v>10221072414</v>
      </c>
      <c r="R90" s="5">
        <v>11074593868</v>
      </c>
      <c r="S90" s="5">
        <v>11862805128</v>
      </c>
      <c r="T90" s="11"/>
      <c r="U90" s="5">
        <v>602300379</v>
      </c>
      <c r="V90" s="5">
        <v>389201612</v>
      </c>
      <c r="W90" s="5">
        <v>505146889</v>
      </c>
      <c r="X90" s="5">
        <v>671600183</v>
      </c>
      <c r="Y90" s="5">
        <v>637223345</v>
      </c>
      <c r="Z90" s="5">
        <v>729481822</v>
      </c>
      <c r="AA90" s="5">
        <v>513960059</v>
      </c>
      <c r="AB90" s="5">
        <v>1864220375</v>
      </c>
      <c r="AC90" s="5">
        <v>1102573058</v>
      </c>
      <c r="AD90" s="5">
        <v>948633110</v>
      </c>
      <c r="AE90" s="5">
        <v>1316916556</v>
      </c>
      <c r="AF90" s="5">
        <v>1470742774</v>
      </c>
      <c r="AG90" s="5">
        <v>1561871632</v>
      </c>
      <c r="AH90" s="5">
        <v>1659511687</v>
      </c>
      <c r="AI90" s="5">
        <v>1743932149</v>
      </c>
      <c r="AJ90" s="11"/>
      <c r="AK90" s="37">
        <v>1214250</v>
      </c>
      <c r="AL90" s="37">
        <v>1249500</v>
      </c>
      <c r="AM90" s="37">
        <v>1296208.3333333333</v>
      </c>
      <c r="AN90" s="37">
        <v>1346383.3333333333</v>
      </c>
      <c r="AO90" s="37">
        <v>1397650</v>
      </c>
      <c r="AP90" s="37">
        <v>1434058.3333333333</v>
      </c>
      <c r="AQ90" s="37">
        <v>1464766.6666666667</v>
      </c>
      <c r="AR90" s="37">
        <v>1502816.666666667</v>
      </c>
      <c r="AS90" s="37">
        <v>1536033.3333333333</v>
      </c>
      <c r="AT90" s="37">
        <v>1481266.6666666667</v>
      </c>
      <c r="AU90" s="11"/>
      <c r="AV90" s="37">
        <v>2602918</v>
      </c>
      <c r="AW90" s="37">
        <v>2650274</v>
      </c>
      <c r="AX90" s="37">
        <v>2700529</v>
      </c>
      <c r="AY90" s="37">
        <v>2753973</v>
      </c>
      <c r="AZ90" s="37">
        <v>2812896</v>
      </c>
      <c r="BA90" s="37">
        <v>2856755</v>
      </c>
      <c r="BB90" s="37">
        <v>2891776</v>
      </c>
      <c r="BC90" s="37">
        <v>2931665</v>
      </c>
      <c r="BD90" s="37">
        <v>2967239</v>
      </c>
      <c r="BE90" s="37"/>
      <c r="BF90" s="11"/>
      <c r="BG90" s="40">
        <f t="shared" si="17"/>
        <v>994.2020255728379</v>
      </c>
      <c r="BH90" s="40">
        <f t="shared" si="18"/>
        <v>1442.3638986006729</v>
      </c>
      <c r="BI90" s="40">
        <f t="shared" si="19"/>
        <v>1544.4146854190419</v>
      </c>
      <c r="BJ90" s="40">
        <f t="shared" si="20"/>
        <v>1826.0649792136669</v>
      </c>
      <c r="BK90" s="40">
        <f t="shared" si="21"/>
        <v>2564.964794290297</v>
      </c>
      <c r="BL90" s="40">
        <f t="shared" si="22"/>
        <v>2689.6989479321819</v>
      </c>
      <c r="BM90" s="40">
        <f t="shared" si="23"/>
        <v>3026.6943224509782</v>
      </c>
      <c r="BN90" s="40">
        <f t="shared" si="24"/>
        <v>3294.1407108247363</v>
      </c>
      <c r="BO90" s="40">
        <f t="shared" si="25"/>
        <v>3001.937243343054</v>
      </c>
      <c r="BP90" s="11"/>
      <c r="BQ90" s="11"/>
      <c r="BR90" s="40">
        <v>47419</v>
      </c>
      <c r="BS90" s="40">
        <v>49820</v>
      </c>
      <c r="BT90" s="40">
        <v>51785</v>
      </c>
      <c r="BU90" s="40">
        <v>55631</v>
      </c>
      <c r="BV90" s="40">
        <v>56707</v>
      </c>
      <c r="BW90" s="40">
        <v>56789</v>
      </c>
      <c r="BX90" s="40">
        <v>60812</v>
      </c>
      <c r="BY90" s="40">
        <v>64690</v>
      </c>
      <c r="BZ90" s="40">
        <v>67236</v>
      </c>
      <c r="CA90" s="40"/>
      <c r="CB90" s="11"/>
      <c r="CC90" s="40">
        <v>149064777</v>
      </c>
      <c r="CD90" s="40">
        <v>153286556</v>
      </c>
      <c r="CE90" s="40">
        <v>159512528</v>
      </c>
      <c r="CF90" s="40">
        <v>166353982</v>
      </c>
      <c r="CG90" s="40">
        <v>175329758</v>
      </c>
      <c r="CH90" s="40">
        <v>179569310</v>
      </c>
      <c r="CI90" s="40">
        <v>186462516</v>
      </c>
      <c r="CJ90" s="40">
        <v>194854387</v>
      </c>
      <c r="CK90" s="40">
        <v>202456263</v>
      </c>
      <c r="CL90"/>
    </row>
    <row r="91" spans="2:90" x14ac:dyDescent="0.25">
      <c r="B91" s="9">
        <f t="shared" si="26"/>
        <v>88</v>
      </c>
      <c r="C91" s="4" t="s">
        <v>96</v>
      </c>
      <c r="D91" s="9" t="s">
        <v>499</v>
      </c>
      <c r="E91" s="5">
        <v>977586282</v>
      </c>
      <c r="F91" s="5">
        <v>1343632090</v>
      </c>
      <c r="G91" s="5">
        <v>1391293480</v>
      </c>
      <c r="H91" s="5">
        <v>2593291633</v>
      </c>
      <c r="I91" s="5">
        <v>2564236939</v>
      </c>
      <c r="J91" s="5">
        <v>2543071025</v>
      </c>
      <c r="K91" s="5">
        <v>2132969109</v>
      </c>
      <c r="L91" s="5">
        <v>2162266270</v>
      </c>
      <c r="M91" s="5">
        <v>2776959026</v>
      </c>
      <c r="N91" s="5">
        <v>2344554903</v>
      </c>
      <c r="O91" s="5">
        <v>2320909617</v>
      </c>
      <c r="P91" s="5">
        <v>2455658554</v>
      </c>
      <c r="Q91" s="5">
        <v>2677802831</v>
      </c>
      <c r="R91" s="5">
        <v>2878155765</v>
      </c>
      <c r="S91" s="5">
        <v>3056539839</v>
      </c>
      <c r="T91" s="11"/>
      <c r="U91" s="5">
        <v>193492334</v>
      </c>
      <c r="V91" s="5">
        <v>249627705</v>
      </c>
      <c r="W91" s="5">
        <v>286712238</v>
      </c>
      <c r="X91" s="5">
        <v>212009341</v>
      </c>
      <c r="Y91" s="5">
        <v>233387511</v>
      </c>
      <c r="Z91" s="5">
        <v>239984999</v>
      </c>
      <c r="AA91" s="5">
        <v>371344249</v>
      </c>
      <c r="AB91" s="5">
        <v>437878286</v>
      </c>
      <c r="AC91" s="5">
        <v>1387331688</v>
      </c>
      <c r="AD91" s="5">
        <v>441841264</v>
      </c>
      <c r="AE91" s="5">
        <v>429668769</v>
      </c>
      <c r="AF91" s="5">
        <v>479030106</v>
      </c>
      <c r="AG91" s="5">
        <v>508718355</v>
      </c>
      <c r="AH91" s="5">
        <v>538097379</v>
      </c>
      <c r="AI91" s="5">
        <v>563798992</v>
      </c>
      <c r="AJ91" s="11"/>
      <c r="AK91" s="37">
        <v>319650</v>
      </c>
      <c r="AL91" s="37">
        <v>326933.33333333337</v>
      </c>
      <c r="AM91" s="37">
        <v>335300</v>
      </c>
      <c r="AN91" s="37">
        <v>343508.33333333337</v>
      </c>
      <c r="AO91" s="37">
        <v>349541.66666666669</v>
      </c>
      <c r="AP91" s="37">
        <v>359125</v>
      </c>
      <c r="AQ91" s="37">
        <v>365150</v>
      </c>
      <c r="AR91" s="37">
        <v>370166.66666666669</v>
      </c>
      <c r="AS91" s="37">
        <v>373174.99999999994</v>
      </c>
      <c r="AT91" s="37">
        <v>353341.66666666669</v>
      </c>
      <c r="AU91" s="11"/>
      <c r="AV91" s="37">
        <v>618299</v>
      </c>
      <c r="AW91" s="37">
        <v>626778</v>
      </c>
      <c r="AX91" s="37">
        <v>637846</v>
      </c>
      <c r="AY91" s="37">
        <v>649652</v>
      </c>
      <c r="AZ91" s="37">
        <v>659522</v>
      </c>
      <c r="BA91" s="37">
        <v>671055</v>
      </c>
      <c r="BB91" s="37">
        <v>681413</v>
      </c>
      <c r="BC91" s="37">
        <v>690915</v>
      </c>
      <c r="BD91" s="37">
        <v>699292</v>
      </c>
      <c r="BE91" s="37"/>
      <c r="BF91" s="11"/>
      <c r="BG91" s="40">
        <f t="shared" si="17"/>
        <v>1581.0898642889606</v>
      </c>
      <c r="BH91" s="40">
        <f t="shared" si="18"/>
        <v>2143.7129095150117</v>
      </c>
      <c r="BI91" s="40">
        <f t="shared" si="19"/>
        <v>2181.2372892516373</v>
      </c>
      <c r="BJ91" s="40">
        <f t="shared" si="20"/>
        <v>3991.8165925757176</v>
      </c>
      <c r="BK91" s="40">
        <f t="shared" si="21"/>
        <v>3888.0233547933199</v>
      </c>
      <c r="BL91" s="40">
        <f t="shared" si="22"/>
        <v>3789.6610933530037</v>
      </c>
      <c r="BM91" s="40">
        <f t="shared" si="23"/>
        <v>3130.2148755600497</v>
      </c>
      <c r="BN91" s="40">
        <f t="shared" si="24"/>
        <v>3129.5691510533134</v>
      </c>
      <c r="BO91" s="40">
        <f t="shared" si="25"/>
        <v>3971.1008076740472</v>
      </c>
      <c r="BP91" s="11"/>
      <c r="BQ91" s="11"/>
      <c r="BR91" s="40">
        <v>43337</v>
      </c>
      <c r="BS91" s="40">
        <v>45716</v>
      </c>
      <c r="BT91" s="40">
        <v>45634</v>
      </c>
      <c r="BU91" s="40">
        <v>47949</v>
      </c>
      <c r="BV91" s="40">
        <v>49894</v>
      </c>
      <c r="BW91" s="40">
        <v>50940</v>
      </c>
      <c r="BX91" s="40">
        <v>52159</v>
      </c>
      <c r="BY91" s="40">
        <v>53884</v>
      </c>
      <c r="BZ91" s="40">
        <v>55039</v>
      </c>
      <c r="CA91" s="40"/>
      <c r="CB91" s="11"/>
      <c r="CC91" s="40">
        <v>35322988</v>
      </c>
      <c r="CD91" s="40">
        <v>37615378</v>
      </c>
      <c r="CE91" s="40">
        <v>36671575</v>
      </c>
      <c r="CF91" s="40">
        <v>40445437</v>
      </c>
      <c r="CG91" s="40">
        <v>43501787</v>
      </c>
      <c r="CH91" s="40">
        <v>45002929</v>
      </c>
      <c r="CI91" s="40">
        <v>44615459</v>
      </c>
      <c r="CJ91" s="40">
        <v>45302947</v>
      </c>
      <c r="CK91" s="40">
        <v>45632930</v>
      </c>
      <c r="CL91"/>
    </row>
    <row r="92" spans="2:90" x14ac:dyDescent="0.25">
      <c r="B92" s="9">
        <f t="shared" si="26"/>
        <v>89</v>
      </c>
      <c r="C92" s="34" t="s">
        <v>527</v>
      </c>
      <c r="D92" s="78" t="s">
        <v>500</v>
      </c>
      <c r="E92" s="5">
        <v>2119758063</v>
      </c>
      <c r="F92" s="5">
        <v>3108231881</v>
      </c>
      <c r="G92" s="5">
        <v>2793815815</v>
      </c>
      <c r="H92" s="5">
        <v>4169483934</v>
      </c>
      <c r="I92" s="5">
        <v>5326796647</v>
      </c>
      <c r="J92" s="5">
        <v>5359339579</v>
      </c>
      <c r="K92" s="5">
        <v>7229805364</v>
      </c>
      <c r="L92" s="5">
        <v>7431896636</v>
      </c>
      <c r="M92" s="5">
        <v>8533107447</v>
      </c>
      <c r="N92" s="5">
        <v>4497491057</v>
      </c>
      <c r="O92" s="5">
        <v>4464757487</v>
      </c>
      <c r="P92" s="5">
        <v>4784311842</v>
      </c>
      <c r="Q92" s="5">
        <v>5025259914</v>
      </c>
      <c r="R92" s="5">
        <v>5275951902</v>
      </c>
      <c r="S92" s="5">
        <v>5535754101</v>
      </c>
      <c r="T92" s="11"/>
      <c r="U92" s="5">
        <v>749379118</v>
      </c>
      <c r="V92" s="5">
        <v>814095232</v>
      </c>
      <c r="W92" s="5">
        <v>782479717</v>
      </c>
      <c r="X92" s="5">
        <v>771509874</v>
      </c>
      <c r="Y92" s="5">
        <v>1407169498</v>
      </c>
      <c r="Z92" s="5">
        <v>831188143</v>
      </c>
      <c r="AA92" s="5">
        <v>892741880</v>
      </c>
      <c r="AB92" s="5">
        <v>1201438428</v>
      </c>
      <c r="AC92" s="5">
        <v>2977806362</v>
      </c>
      <c r="AD92" s="5">
        <v>1113363448</v>
      </c>
      <c r="AE92" s="5">
        <v>1258657723</v>
      </c>
      <c r="AF92" s="5">
        <v>1351631694</v>
      </c>
      <c r="AG92" s="5">
        <v>1420238426</v>
      </c>
      <c r="AH92" s="5">
        <v>1480414453</v>
      </c>
      <c r="AI92" s="5">
        <v>1534976683</v>
      </c>
      <c r="AJ92" s="11"/>
      <c r="AK92" s="37">
        <v>1784824.9999999998</v>
      </c>
      <c r="AL92" s="37">
        <v>1832208.3333333328</v>
      </c>
      <c r="AM92" s="37">
        <v>1866291.6666666663</v>
      </c>
      <c r="AN92" s="37">
        <v>1897283.3333333333</v>
      </c>
      <c r="AO92" s="37">
        <v>1936008.3333333333</v>
      </c>
      <c r="AP92" s="37">
        <v>1974641.6666666667</v>
      </c>
      <c r="AQ92" s="37">
        <v>2005474.9999999998</v>
      </c>
      <c r="AR92" s="37">
        <v>2030591.6666666667</v>
      </c>
      <c r="AS92" s="37">
        <v>2038800.0000000002</v>
      </c>
      <c r="AT92" s="37">
        <v>1838266.6666666667</v>
      </c>
      <c r="AU92" s="11"/>
      <c r="AV92" s="37">
        <v>4291696</v>
      </c>
      <c r="AW92" s="37">
        <v>4300864</v>
      </c>
      <c r="AX92" s="37">
        <v>4305587</v>
      </c>
      <c r="AY92" s="37">
        <v>4311194</v>
      </c>
      <c r="AZ92" s="37">
        <v>4309673</v>
      </c>
      <c r="BA92" s="37">
        <v>4316260</v>
      </c>
      <c r="BB92" s="37">
        <v>4321593</v>
      </c>
      <c r="BC92" s="37">
        <v>4322084</v>
      </c>
      <c r="BD92" s="37">
        <v>4319629</v>
      </c>
      <c r="BE92" s="37"/>
      <c r="BF92" s="11"/>
      <c r="BG92" s="40">
        <f t="shared" si="17"/>
        <v>493.92083292945262</v>
      </c>
      <c r="BH92" s="40">
        <f t="shared" si="18"/>
        <v>722.69941132758436</v>
      </c>
      <c r="BI92" s="40">
        <f t="shared" si="19"/>
        <v>648.88151487822688</v>
      </c>
      <c r="BJ92" s="40">
        <f t="shared" si="20"/>
        <v>967.12974039210485</v>
      </c>
      <c r="BK92" s="40">
        <f t="shared" si="21"/>
        <v>1236.0094714842635</v>
      </c>
      <c r="BL92" s="40">
        <f t="shared" si="22"/>
        <v>1241.6628236019146</v>
      </c>
      <c r="BM92" s="40">
        <f t="shared" si="23"/>
        <v>1672.9491564800294</v>
      </c>
      <c r="BN92" s="40">
        <f t="shared" si="24"/>
        <v>1719.5169358115206</v>
      </c>
      <c r="BO92" s="40">
        <f t="shared" si="25"/>
        <v>1975.4260023256627</v>
      </c>
      <c r="BP92" s="11"/>
      <c r="BQ92" s="11"/>
      <c r="BR92" s="40">
        <v>40681</v>
      </c>
      <c r="BS92" s="40">
        <v>42523</v>
      </c>
      <c r="BT92" s="40">
        <v>42754</v>
      </c>
      <c r="BU92" s="40">
        <v>44995</v>
      </c>
      <c r="BV92" s="40">
        <v>47776</v>
      </c>
      <c r="BW92" s="40">
        <v>49028</v>
      </c>
      <c r="BX92" s="40">
        <v>50397</v>
      </c>
      <c r="BY92" s="40">
        <v>52572</v>
      </c>
      <c r="BZ92" s="40">
        <v>54172</v>
      </c>
      <c r="CA92" s="40"/>
      <c r="CB92" s="11"/>
      <c r="CC92" s="40">
        <v>205503795</v>
      </c>
      <c r="CD92" s="40">
        <v>212218111</v>
      </c>
      <c r="CE92" s="40">
        <v>215910918</v>
      </c>
      <c r="CF92" s="40">
        <v>218496046</v>
      </c>
      <c r="CG92" s="40">
        <v>222803770</v>
      </c>
      <c r="CH92" s="40">
        <v>227292727</v>
      </c>
      <c r="CI92" s="40">
        <v>229815511</v>
      </c>
      <c r="CJ92" s="40">
        <v>235105362</v>
      </c>
      <c r="CK92" s="40">
        <v>237089292</v>
      </c>
      <c r="CL92"/>
    </row>
    <row r="93" spans="2:90" x14ac:dyDescent="0.25">
      <c r="B93" s="9">
        <f t="shared" si="26"/>
        <v>90</v>
      </c>
      <c r="C93" s="4" t="s">
        <v>98</v>
      </c>
      <c r="D93" s="9" t="s">
        <v>459</v>
      </c>
      <c r="E93" s="5">
        <v>127100087</v>
      </c>
      <c r="F93" s="5">
        <v>121417992</v>
      </c>
      <c r="G93" s="5">
        <v>108904723</v>
      </c>
      <c r="H93" s="5">
        <v>129396937</v>
      </c>
      <c r="I93" s="5">
        <v>184896128</v>
      </c>
      <c r="J93" s="5">
        <v>187782413</v>
      </c>
      <c r="K93" s="5">
        <v>174862175</v>
      </c>
      <c r="L93" s="5">
        <v>199120271</v>
      </c>
      <c r="M93" s="5">
        <v>177002603</v>
      </c>
      <c r="N93" s="5">
        <v>211911715</v>
      </c>
      <c r="O93" s="5">
        <v>279768767</v>
      </c>
      <c r="P93" s="5">
        <v>308039464</v>
      </c>
      <c r="Q93" s="5">
        <v>329981492</v>
      </c>
      <c r="R93" s="5">
        <v>349433657</v>
      </c>
      <c r="S93" s="5">
        <v>368587309</v>
      </c>
      <c r="T93" s="11"/>
      <c r="U93" s="5">
        <v>17264332</v>
      </c>
      <c r="V93" s="5">
        <v>19951687</v>
      </c>
      <c r="W93" s="5">
        <v>34045034</v>
      </c>
      <c r="X93" s="5">
        <v>49014403</v>
      </c>
      <c r="Y93" s="5">
        <v>34661681</v>
      </c>
      <c r="Z93" s="5">
        <v>64692740</v>
      </c>
      <c r="AA93" s="5">
        <v>35668644</v>
      </c>
      <c r="AB93" s="5">
        <v>29096042</v>
      </c>
      <c r="AC93" s="5">
        <v>52011086</v>
      </c>
      <c r="AD93" s="5">
        <v>74725339</v>
      </c>
      <c r="AE93" s="5">
        <v>102055697</v>
      </c>
      <c r="AF93" s="5">
        <v>111596825</v>
      </c>
      <c r="AG93" s="5">
        <v>117604538</v>
      </c>
      <c r="AH93" s="5">
        <v>123090025</v>
      </c>
      <c r="AI93" s="5">
        <v>128151855</v>
      </c>
      <c r="AJ93" s="11"/>
      <c r="AK93" s="37">
        <v>57083.333333333336</v>
      </c>
      <c r="AL93" s="37">
        <v>56783.333333333343</v>
      </c>
      <c r="AM93" s="37">
        <v>56716.666666666664</v>
      </c>
      <c r="AN93" s="37">
        <v>56674.999999999993</v>
      </c>
      <c r="AO93" s="37">
        <v>57125</v>
      </c>
      <c r="AP93" s="37">
        <v>57608.333333333336</v>
      </c>
      <c r="AQ93" s="37">
        <v>58158.333333333336</v>
      </c>
      <c r="AR93" s="37">
        <v>58766.666666666657</v>
      </c>
      <c r="AS93" s="37">
        <v>59966.666666666664</v>
      </c>
      <c r="AT93" s="37">
        <v>57925</v>
      </c>
      <c r="AU93" s="11"/>
      <c r="AV93" s="37">
        <v>146621</v>
      </c>
      <c r="AW93" s="37">
        <v>147448</v>
      </c>
      <c r="AX93" s="37">
        <v>147449</v>
      </c>
      <c r="AY93" s="37">
        <v>147830</v>
      </c>
      <c r="AZ93" s="37">
        <v>147992</v>
      </c>
      <c r="BA93" s="37">
        <v>147784</v>
      </c>
      <c r="BB93" s="37">
        <v>147878</v>
      </c>
      <c r="BC93" s="37">
        <v>148249</v>
      </c>
      <c r="BD93" s="37">
        <v>149358</v>
      </c>
      <c r="BE93" s="37"/>
      <c r="BF93" s="11"/>
      <c r="BG93" s="40">
        <f t="shared" si="17"/>
        <v>866.86141139400218</v>
      </c>
      <c r="BH93" s="40">
        <f t="shared" si="18"/>
        <v>823.46313276544947</v>
      </c>
      <c r="BI93" s="40">
        <f t="shared" si="19"/>
        <v>738.59248282456986</v>
      </c>
      <c r="BJ93" s="40">
        <f t="shared" si="20"/>
        <v>875.30905093688693</v>
      </c>
      <c r="BK93" s="40">
        <f t="shared" si="21"/>
        <v>1249.3656954429969</v>
      </c>
      <c r="BL93" s="40">
        <f t="shared" si="22"/>
        <v>1270.6545566502464</v>
      </c>
      <c r="BM93" s="40">
        <f t="shared" si="23"/>
        <v>1182.4759261012457</v>
      </c>
      <c r="BN93" s="40">
        <f t="shared" si="24"/>
        <v>1343.1474816018995</v>
      </c>
      <c r="BO93" s="40">
        <f t="shared" si="25"/>
        <v>1185.0895365497663</v>
      </c>
      <c r="BP93" s="11"/>
      <c r="BQ93" s="11"/>
      <c r="BR93" s="40">
        <v>34870</v>
      </c>
      <c r="BS93" s="40">
        <v>35140</v>
      </c>
      <c r="BT93" s="40">
        <v>35551</v>
      </c>
      <c r="BU93" s="40">
        <v>36347</v>
      </c>
      <c r="BV93" s="40">
        <v>37808</v>
      </c>
      <c r="BW93" s="40">
        <v>38621</v>
      </c>
      <c r="BX93" s="40">
        <v>40040</v>
      </c>
      <c r="BY93" s="40">
        <v>41761</v>
      </c>
      <c r="BZ93" s="40">
        <v>43143</v>
      </c>
      <c r="CA93" s="40"/>
      <c r="CB93" s="11"/>
      <c r="CC93" s="40">
        <v>4938767</v>
      </c>
      <c r="CD93" s="40">
        <v>4993062</v>
      </c>
      <c r="CE93" s="40">
        <v>5216341</v>
      </c>
      <c r="CF93" s="40">
        <v>5263423</v>
      </c>
      <c r="CG93" s="40">
        <v>5375246</v>
      </c>
      <c r="CH93" s="40">
        <v>5577968</v>
      </c>
      <c r="CI93" s="40">
        <v>5739568</v>
      </c>
      <c r="CJ93" s="40">
        <v>5800247</v>
      </c>
      <c r="CK93" s="40">
        <v>5852663</v>
      </c>
      <c r="CL93"/>
    </row>
    <row r="94" spans="2:90" x14ac:dyDescent="0.25">
      <c r="B94" s="9">
        <f t="shared" si="26"/>
        <v>91</v>
      </c>
      <c r="C94" s="4" t="s">
        <v>99</v>
      </c>
      <c r="D94" s="9" t="s">
        <v>528</v>
      </c>
      <c r="E94" s="5">
        <v>312130534</v>
      </c>
      <c r="F94" s="5">
        <v>480281300</v>
      </c>
      <c r="G94" s="5">
        <v>290491079</v>
      </c>
      <c r="H94" s="5">
        <v>403870970</v>
      </c>
      <c r="I94" s="5">
        <v>426908601</v>
      </c>
      <c r="J94" s="5">
        <v>414193632</v>
      </c>
      <c r="K94" s="5">
        <v>319750237</v>
      </c>
      <c r="L94" s="5">
        <v>446180669</v>
      </c>
      <c r="M94" s="5">
        <v>487511137</v>
      </c>
      <c r="N94" s="5">
        <v>442142081</v>
      </c>
      <c r="O94" s="5">
        <v>414711746</v>
      </c>
      <c r="P94" s="5">
        <v>420325867</v>
      </c>
      <c r="Q94" s="5">
        <v>445702192</v>
      </c>
      <c r="R94" s="5">
        <v>471935661</v>
      </c>
      <c r="S94" s="5">
        <v>498267524</v>
      </c>
      <c r="T94" s="11"/>
      <c r="U94" s="5">
        <v>58070306</v>
      </c>
      <c r="V94" s="5">
        <v>58980190</v>
      </c>
      <c r="W94" s="5">
        <v>63729079</v>
      </c>
      <c r="X94" s="5">
        <v>127544826</v>
      </c>
      <c r="Y94" s="5">
        <v>141857472</v>
      </c>
      <c r="Z94" s="5">
        <v>81641244</v>
      </c>
      <c r="AA94" s="5">
        <v>22594053</v>
      </c>
      <c r="AB94" s="5">
        <v>81036440</v>
      </c>
      <c r="AC94" s="5">
        <v>20509639</v>
      </c>
      <c r="AD94" s="5">
        <v>68902698</v>
      </c>
      <c r="AE94" s="5">
        <v>76112497</v>
      </c>
      <c r="AF94" s="5">
        <v>86976904</v>
      </c>
      <c r="AG94" s="5">
        <v>92616789</v>
      </c>
      <c r="AH94" s="5">
        <v>97927372</v>
      </c>
      <c r="AI94" s="5">
        <v>102973786</v>
      </c>
      <c r="AJ94" s="11"/>
      <c r="AK94" s="37">
        <v>64250</v>
      </c>
      <c r="AL94" s="37">
        <v>64675</v>
      </c>
      <c r="AM94" s="37">
        <v>66258.333333333328</v>
      </c>
      <c r="AN94" s="37">
        <v>67216.666666666657</v>
      </c>
      <c r="AO94" s="37">
        <v>68033.333333333343</v>
      </c>
      <c r="AP94" s="37">
        <v>68858.333333333358</v>
      </c>
      <c r="AQ94" s="37">
        <v>69125.000000000015</v>
      </c>
      <c r="AR94" s="37">
        <v>69566.666666666672</v>
      </c>
      <c r="AS94" s="37">
        <v>70808.333333333328</v>
      </c>
      <c r="AT94" s="37">
        <v>68216.666666666672</v>
      </c>
      <c r="AU94" s="11"/>
      <c r="AV94" s="37">
        <v>165110</v>
      </c>
      <c r="AW94" s="37">
        <v>167297</v>
      </c>
      <c r="AX94" s="37">
        <v>169038</v>
      </c>
      <c r="AY94" s="37">
        <v>171456</v>
      </c>
      <c r="AZ94" s="37">
        <v>173128</v>
      </c>
      <c r="BA94" s="37">
        <v>174542</v>
      </c>
      <c r="BB94" s="37">
        <v>176499</v>
      </c>
      <c r="BC94" s="37">
        <v>178540</v>
      </c>
      <c r="BD94" s="37">
        <v>180786</v>
      </c>
      <c r="BE94" s="37"/>
      <c r="BF94" s="11"/>
      <c r="BG94" s="40">
        <f t="shared" si="17"/>
        <v>1890.4399127854158</v>
      </c>
      <c r="BH94" s="40">
        <f t="shared" si="18"/>
        <v>2870.8303197307782</v>
      </c>
      <c r="BI94" s="40">
        <f t="shared" si="19"/>
        <v>1718.4957169393865</v>
      </c>
      <c r="BJ94" s="40">
        <f t="shared" si="20"/>
        <v>2355.5371057297498</v>
      </c>
      <c r="BK94" s="40">
        <f t="shared" si="21"/>
        <v>2465.8553266946997</v>
      </c>
      <c r="BL94" s="40">
        <f t="shared" si="22"/>
        <v>2373.0313162448006</v>
      </c>
      <c r="BM94" s="40">
        <f t="shared" si="23"/>
        <v>1811.6263378262765</v>
      </c>
      <c r="BN94" s="40">
        <f t="shared" si="24"/>
        <v>2499.0515794779881</v>
      </c>
      <c r="BO94" s="40">
        <f t="shared" si="25"/>
        <v>2696.619965041541</v>
      </c>
      <c r="BP94" s="11"/>
      <c r="BQ94" s="11"/>
      <c r="BR94" s="40">
        <v>35359</v>
      </c>
      <c r="BS94" s="40">
        <v>35687</v>
      </c>
      <c r="BT94" s="40">
        <v>36278</v>
      </c>
      <c r="BU94" s="40">
        <v>37323</v>
      </c>
      <c r="BV94" s="40">
        <v>37982</v>
      </c>
      <c r="BW94" s="40">
        <v>39150</v>
      </c>
      <c r="BX94" s="40">
        <v>40653</v>
      </c>
      <c r="BY94" s="40">
        <v>41638</v>
      </c>
      <c r="BZ94" s="40">
        <v>43097</v>
      </c>
      <c r="CA94" s="40"/>
      <c r="CB94" s="11"/>
      <c r="CC94" s="40">
        <v>6704085</v>
      </c>
      <c r="CD94" s="40">
        <v>6494799</v>
      </c>
      <c r="CE94" s="40">
        <v>6387826</v>
      </c>
      <c r="CF94" s="40">
        <v>6542711</v>
      </c>
      <c r="CG94" s="40">
        <v>6769442</v>
      </c>
      <c r="CH94" s="40">
        <v>6712345</v>
      </c>
      <c r="CI94" s="40">
        <v>6744896</v>
      </c>
      <c r="CJ94" s="40">
        <v>7018157</v>
      </c>
      <c r="CK94" s="40">
        <v>7274755</v>
      </c>
      <c r="CL94"/>
    </row>
    <row r="95" spans="2:90" x14ac:dyDescent="0.25">
      <c r="B95" s="9">
        <f t="shared" si="26"/>
        <v>92</v>
      </c>
      <c r="C95" s="4" t="s">
        <v>100</v>
      </c>
      <c r="D95" s="9" t="s">
        <v>499</v>
      </c>
      <c r="E95" s="5">
        <v>108546850</v>
      </c>
      <c r="F95" s="5">
        <v>146406867</v>
      </c>
      <c r="G95" s="5">
        <v>144534350</v>
      </c>
      <c r="H95" s="5">
        <v>97814502</v>
      </c>
      <c r="I95" s="5">
        <v>136588474</v>
      </c>
      <c r="J95" s="5">
        <v>143758370</v>
      </c>
      <c r="K95" s="5">
        <v>235817279</v>
      </c>
      <c r="L95" s="5">
        <v>146604966</v>
      </c>
      <c r="M95" s="5">
        <v>284643938</v>
      </c>
      <c r="N95" s="5">
        <v>163245073</v>
      </c>
      <c r="O95" s="5">
        <v>188405965</v>
      </c>
      <c r="P95" s="5">
        <v>201798353</v>
      </c>
      <c r="Q95" s="5">
        <v>216806055</v>
      </c>
      <c r="R95" s="5">
        <v>231016305</v>
      </c>
      <c r="S95" s="5">
        <v>244313592</v>
      </c>
      <c r="T95" s="11"/>
      <c r="U95" s="5">
        <v>26211782</v>
      </c>
      <c r="V95" s="5">
        <v>43188812</v>
      </c>
      <c r="W95" s="5">
        <v>38779274</v>
      </c>
      <c r="X95" s="5">
        <v>31570066</v>
      </c>
      <c r="Y95" s="5">
        <v>93645505</v>
      </c>
      <c r="Z95" s="5">
        <v>49001129</v>
      </c>
      <c r="AA95" s="5">
        <v>74608339</v>
      </c>
      <c r="AB95" s="5">
        <v>80011172</v>
      </c>
      <c r="AC95" s="5">
        <v>117117819</v>
      </c>
      <c r="AD95" s="5">
        <v>85695250</v>
      </c>
      <c r="AE95" s="5">
        <v>79806306</v>
      </c>
      <c r="AF95" s="5">
        <v>87950106</v>
      </c>
      <c r="AG95" s="5">
        <v>92772727</v>
      </c>
      <c r="AH95" s="5">
        <v>97299076</v>
      </c>
      <c r="AI95" s="5">
        <v>101629214</v>
      </c>
      <c r="AJ95" s="11"/>
      <c r="AK95" s="37">
        <v>56974.999999999978</v>
      </c>
      <c r="AL95" s="37">
        <v>58308.333333333321</v>
      </c>
      <c r="AM95" s="37">
        <v>58399.999999999993</v>
      </c>
      <c r="AN95" s="37">
        <v>58933.333333333336</v>
      </c>
      <c r="AO95" s="37">
        <v>59900</v>
      </c>
      <c r="AP95" s="37">
        <v>59558.333333333321</v>
      </c>
      <c r="AQ95" s="37">
        <v>59849.999999999993</v>
      </c>
      <c r="AR95" s="37">
        <v>60600</v>
      </c>
      <c r="AS95" s="37">
        <v>60733.333333333343</v>
      </c>
      <c r="AT95" s="37">
        <v>56891.666666666664</v>
      </c>
      <c r="AU95" s="11"/>
      <c r="AV95" s="37">
        <v>94593</v>
      </c>
      <c r="AW95" s="37">
        <v>95159</v>
      </c>
      <c r="AX95" s="37">
        <v>95945</v>
      </c>
      <c r="AY95" s="37">
        <v>96481</v>
      </c>
      <c r="AZ95" s="37">
        <v>96850</v>
      </c>
      <c r="BA95" s="37">
        <v>96763</v>
      </c>
      <c r="BB95" s="37">
        <v>97066</v>
      </c>
      <c r="BC95" s="37">
        <v>96922</v>
      </c>
      <c r="BD95" s="37">
        <v>97311</v>
      </c>
      <c r="BE95" s="37"/>
      <c r="BF95" s="11"/>
      <c r="BG95" s="40">
        <f t="shared" si="17"/>
        <v>1147.5146152463712</v>
      </c>
      <c r="BH95" s="40">
        <f t="shared" si="18"/>
        <v>1538.5498691663427</v>
      </c>
      <c r="BI95" s="40">
        <f t="shared" si="19"/>
        <v>1506.429204231591</v>
      </c>
      <c r="BJ95" s="40">
        <f t="shared" si="20"/>
        <v>1013.8213948860397</v>
      </c>
      <c r="BK95" s="40">
        <f t="shared" si="21"/>
        <v>1410.3094889003614</v>
      </c>
      <c r="BL95" s="40">
        <f t="shared" si="22"/>
        <v>1485.6749997416368</v>
      </c>
      <c r="BM95" s="40">
        <f t="shared" si="23"/>
        <v>2429.4529392372201</v>
      </c>
      <c r="BN95" s="40">
        <f t="shared" si="24"/>
        <v>1512.607725800128</v>
      </c>
      <c r="BO95" s="40">
        <f t="shared" si="25"/>
        <v>2925.0951896496799</v>
      </c>
      <c r="BP95" s="11"/>
      <c r="BQ95" s="11"/>
      <c r="BR95" s="40">
        <v>39109</v>
      </c>
      <c r="BS95" s="40">
        <v>41053</v>
      </c>
      <c r="BT95" s="40">
        <v>41156</v>
      </c>
      <c r="BU95" s="40">
        <v>42973</v>
      </c>
      <c r="BV95" s="40">
        <v>44922</v>
      </c>
      <c r="BW95" s="40">
        <v>45373</v>
      </c>
      <c r="BX95" s="40">
        <v>46620</v>
      </c>
      <c r="BY95" s="40">
        <v>50120</v>
      </c>
      <c r="BZ95" s="40">
        <v>51525</v>
      </c>
      <c r="CA95" s="40"/>
      <c r="CB95" s="11"/>
      <c r="CC95" s="40">
        <v>4749902</v>
      </c>
      <c r="CD95" s="40">
        <v>5382688</v>
      </c>
      <c r="CE95" s="40">
        <v>5112288</v>
      </c>
      <c r="CF95" s="40">
        <v>5618291</v>
      </c>
      <c r="CG95" s="40">
        <v>5762661</v>
      </c>
      <c r="CH95" s="40">
        <v>5414101</v>
      </c>
      <c r="CI95" s="40">
        <v>5571858</v>
      </c>
      <c r="CJ95" s="40">
        <v>5700053</v>
      </c>
      <c r="CK95" s="40">
        <v>5712534</v>
      </c>
      <c r="CL95"/>
    </row>
    <row r="96" spans="2:90" x14ac:dyDescent="0.25">
      <c r="B96" s="9">
        <f t="shared" si="26"/>
        <v>93</v>
      </c>
      <c r="C96" s="4" t="s">
        <v>101</v>
      </c>
      <c r="D96" s="9" t="s">
        <v>529</v>
      </c>
      <c r="E96" s="5">
        <v>424780880</v>
      </c>
      <c r="F96" s="5">
        <v>542178578</v>
      </c>
      <c r="G96" s="5">
        <v>388958587</v>
      </c>
      <c r="H96" s="5">
        <v>428708602</v>
      </c>
      <c r="I96" s="5">
        <v>619572900</v>
      </c>
      <c r="J96" s="5">
        <v>606356813</v>
      </c>
      <c r="K96" s="5">
        <v>651401969</v>
      </c>
      <c r="L96" s="5">
        <v>567279535</v>
      </c>
      <c r="M96" s="5">
        <v>962272115</v>
      </c>
      <c r="N96" s="5">
        <v>1366503461</v>
      </c>
      <c r="O96" s="5">
        <v>925999334</v>
      </c>
      <c r="P96" s="5">
        <v>993728574</v>
      </c>
      <c r="Q96" s="5">
        <v>1054122394</v>
      </c>
      <c r="R96" s="5">
        <v>1113861197</v>
      </c>
      <c r="S96" s="5">
        <v>1165182115</v>
      </c>
      <c r="T96" s="11"/>
      <c r="U96" s="5">
        <v>174391479</v>
      </c>
      <c r="V96" s="5">
        <v>233564854</v>
      </c>
      <c r="W96" s="5">
        <v>190898299</v>
      </c>
      <c r="X96" s="5">
        <v>187810082</v>
      </c>
      <c r="Y96" s="5">
        <v>274821679</v>
      </c>
      <c r="Z96" s="5">
        <v>265868336</v>
      </c>
      <c r="AA96" s="5">
        <v>271413484</v>
      </c>
      <c r="AB96" s="5">
        <v>224446756</v>
      </c>
      <c r="AC96" s="5">
        <v>237014765</v>
      </c>
      <c r="AD96" s="5">
        <v>889642165</v>
      </c>
      <c r="AE96" s="5">
        <v>494762052</v>
      </c>
      <c r="AF96" s="5">
        <v>534363601</v>
      </c>
      <c r="AG96" s="5">
        <v>561541175</v>
      </c>
      <c r="AH96" s="5">
        <v>585494770</v>
      </c>
      <c r="AI96" s="5">
        <v>606877103</v>
      </c>
      <c r="AJ96" s="11"/>
      <c r="AK96" s="37">
        <v>130625</v>
      </c>
      <c r="AL96" s="37">
        <v>131525</v>
      </c>
      <c r="AM96" s="37">
        <v>133800.00000000003</v>
      </c>
      <c r="AN96" s="37">
        <v>135441.66666666669</v>
      </c>
      <c r="AO96" s="37">
        <v>136116.66666666666</v>
      </c>
      <c r="AP96" s="37">
        <v>136225</v>
      </c>
      <c r="AQ96" s="37">
        <v>137283.33333333331</v>
      </c>
      <c r="AR96" s="37">
        <v>137450</v>
      </c>
      <c r="AS96" s="37">
        <v>136975</v>
      </c>
      <c r="AT96" s="37">
        <v>126408.33333333333</v>
      </c>
      <c r="AU96" s="11"/>
      <c r="AV96" s="37">
        <v>290594</v>
      </c>
      <c r="AW96" s="37">
        <v>290176</v>
      </c>
      <c r="AX96" s="37">
        <v>290193</v>
      </c>
      <c r="AY96" s="37">
        <v>290261</v>
      </c>
      <c r="AZ96" s="37">
        <v>289741</v>
      </c>
      <c r="BA96" s="37">
        <v>289395</v>
      </c>
      <c r="BB96" s="37">
        <v>289108</v>
      </c>
      <c r="BC96" s="37">
        <v>289260</v>
      </c>
      <c r="BD96" s="37">
        <v>288732</v>
      </c>
      <c r="BE96" s="37"/>
      <c r="BF96" s="11"/>
      <c r="BG96" s="40">
        <f t="shared" si="17"/>
        <v>1461.7675519797381</v>
      </c>
      <c r="BH96" s="40">
        <f t="shared" si="18"/>
        <v>1868.4473491949714</v>
      </c>
      <c r="BI96" s="40">
        <f t="shared" si="19"/>
        <v>1340.3444845327076</v>
      </c>
      <c r="BJ96" s="40">
        <f t="shared" si="20"/>
        <v>1476.9762455169657</v>
      </c>
      <c r="BK96" s="40">
        <f t="shared" si="21"/>
        <v>2138.3680597499147</v>
      </c>
      <c r="BL96" s="40">
        <f t="shared" si="22"/>
        <v>2095.2567010487396</v>
      </c>
      <c r="BM96" s="40">
        <f t="shared" si="23"/>
        <v>2253.1440465154892</v>
      </c>
      <c r="BN96" s="40">
        <f t="shared" si="24"/>
        <v>1961.1406174375993</v>
      </c>
      <c r="BO96" s="40">
        <f t="shared" si="25"/>
        <v>3332.7518771732957</v>
      </c>
      <c r="BP96" s="11"/>
      <c r="BQ96" s="11"/>
      <c r="BR96" s="40">
        <v>38564</v>
      </c>
      <c r="BS96" s="40">
        <v>39398</v>
      </c>
      <c r="BT96" s="40">
        <v>39498</v>
      </c>
      <c r="BU96" s="40">
        <v>40993</v>
      </c>
      <c r="BV96" s="40">
        <v>42326</v>
      </c>
      <c r="BW96" s="40">
        <v>42281</v>
      </c>
      <c r="BX96" s="40">
        <v>43876</v>
      </c>
      <c r="BY96" s="40">
        <v>46004</v>
      </c>
      <c r="BZ96" s="40">
        <v>47654</v>
      </c>
      <c r="CA96" s="40"/>
      <c r="CB96" s="11"/>
      <c r="CC96" s="40">
        <v>14143047</v>
      </c>
      <c r="CD96" s="40">
        <v>13510625</v>
      </c>
      <c r="CE96" s="40">
        <v>14180943</v>
      </c>
      <c r="CF96" s="40">
        <v>14259359</v>
      </c>
      <c r="CG96" s="40">
        <v>12819489</v>
      </c>
      <c r="CH96" s="40">
        <v>13444250</v>
      </c>
      <c r="CI96" s="40">
        <v>13652565</v>
      </c>
      <c r="CJ96" s="40">
        <v>14299750</v>
      </c>
      <c r="CK96" s="40">
        <v>14961822</v>
      </c>
      <c r="CL96"/>
    </row>
    <row r="97" spans="2:90" x14ac:dyDescent="0.25">
      <c r="B97" s="9">
        <f t="shared" si="26"/>
        <v>94</v>
      </c>
      <c r="C97" s="4" t="s">
        <v>102</v>
      </c>
      <c r="D97" s="9" t="s">
        <v>453</v>
      </c>
      <c r="E97" s="5">
        <v>863384297</v>
      </c>
      <c r="F97" s="5">
        <v>1080822334</v>
      </c>
      <c r="G97" s="5">
        <v>993392515</v>
      </c>
      <c r="H97" s="5">
        <v>1292985803</v>
      </c>
      <c r="I97" s="5">
        <v>1620399673</v>
      </c>
      <c r="J97" s="5">
        <v>1587527274</v>
      </c>
      <c r="K97" s="5">
        <v>2344911434</v>
      </c>
      <c r="L97" s="5">
        <v>2422216312</v>
      </c>
      <c r="M97" s="5">
        <v>2616134530</v>
      </c>
      <c r="N97" s="5">
        <v>2066979441</v>
      </c>
      <c r="O97" s="5">
        <v>2484332731</v>
      </c>
      <c r="P97" s="5">
        <v>2846245333</v>
      </c>
      <c r="Q97" s="5">
        <v>3103495458</v>
      </c>
      <c r="R97" s="5">
        <v>3373110659</v>
      </c>
      <c r="S97" s="5">
        <v>3626867047</v>
      </c>
      <c r="T97" s="11"/>
      <c r="U97" s="5">
        <v>99620110</v>
      </c>
      <c r="V97" s="5">
        <v>106799844</v>
      </c>
      <c r="W97" s="5">
        <v>133247092</v>
      </c>
      <c r="X97" s="5">
        <v>100826820</v>
      </c>
      <c r="Y97" s="5">
        <v>231083314</v>
      </c>
      <c r="Z97" s="5">
        <v>259203109</v>
      </c>
      <c r="AA97" s="5">
        <v>229938274</v>
      </c>
      <c r="AB97" s="5">
        <v>157114571</v>
      </c>
      <c r="AC97" s="5">
        <v>202456511</v>
      </c>
      <c r="AD97" s="5">
        <v>84427740</v>
      </c>
      <c r="AE97" s="5">
        <v>224945059</v>
      </c>
      <c r="AF97" s="5">
        <v>260491673</v>
      </c>
      <c r="AG97" s="5">
        <v>279614022</v>
      </c>
      <c r="AH97" s="5">
        <v>298442046</v>
      </c>
      <c r="AI97" s="5">
        <v>314920483</v>
      </c>
      <c r="AJ97" s="11"/>
      <c r="AK97" s="37">
        <v>273358.33333333337</v>
      </c>
      <c r="AL97" s="37">
        <v>279308.33333333331</v>
      </c>
      <c r="AM97" s="37">
        <v>284125</v>
      </c>
      <c r="AN97" s="37">
        <v>290341.66666666669</v>
      </c>
      <c r="AO97" s="37">
        <v>296641.66666666669</v>
      </c>
      <c r="AP97" s="37">
        <v>304600</v>
      </c>
      <c r="AQ97" s="37">
        <v>309941.66666666663</v>
      </c>
      <c r="AR97" s="37">
        <v>316008.33333333337</v>
      </c>
      <c r="AS97" s="37">
        <v>321933.33333333331</v>
      </c>
      <c r="AT97" s="37">
        <v>303791.66666666669</v>
      </c>
      <c r="AU97" s="11"/>
      <c r="AV97" s="37">
        <v>572520</v>
      </c>
      <c r="AW97" s="37">
        <v>581735</v>
      </c>
      <c r="AX97" s="37">
        <v>590364</v>
      </c>
      <c r="AY97" s="37">
        <v>599236</v>
      </c>
      <c r="AZ97" s="37">
        <v>607706</v>
      </c>
      <c r="BA97" s="37">
        <v>618222</v>
      </c>
      <c r="BB97" s="37">
        <v>625678</v>
      </c>
      <c r="BC97" s="37">
        <v>637501</v>
      </c>
      <c r="BD97" s="37">
        <v>644367</v>
      </c>
      <c r="BE97" s="37"/>
      <c r="BF97" s="11"/>
      <c r="BG97" s="40">
        <f t="shared" si="17"/>
        <v>1508.0421592258785</v>
      </c>
      <c r="BH97" s="40">
        <f t="shared" si="18"/>
        <v>1857.9290123509845</v>
      </c>
      <c r="BI97" s="40">
        <f t="shared" si="19"/>
        <v>1682.6780003523249</v>
      </c>
      <c r="BJ97" s="40">
        <f t="shared" si="20"/>
        <v>2157.7238400229626</v>
      </c>
      <c r="BK97" s="40">
        <f t="shared" si="21"/>
        <v>2666.420395717666</v>
      </c>
      <c r="BL97" s="40">
        <f t="shared" si="22"/>
        <v>2567.8919126139153</v>
      </c>
      <c r="BM97" s="40">
        <f t="shared" si="23"/>
        <v>3747.7926888910911</v>
      </c>
      <c r="BN97" s="40">
        <f t="shared" si="24"/>
        <v>3799.5490391387621</v>
      </c>
      <c r="BO97" s="40">
        <f t="shared" si="25"/>
        <v>4060.006999116963</v>
      </c>
      <c r="BP97" s="11"/>
      <c r="BQ97" s="11"/>
      <c r="BR97" s="40">
        <v>42446</v>
      </c>
      <c r="BS97" s="40">
        <v>44030</v>
      </c>
      <c r="BT97" s="40">
        <v>43569</v>
      </c>
      <c r="BU97" s="40">
        <v>45886</v>
      </c>
      <c r="BV97" s="40">
        <v>47670</v>
      </c>
      <c r="BW97" s="40">
        <v>49248</v>
      </c>
      <c r="BX97" s="40">
        <v>51347</v>
      </c>
      <c r="BY97" s="40">
        <v>52727</v>
      </c>
      <c r="BZ97" s="40">
        <v>54423</v>
      </c>
      <c r="CA97" s="40"/>
      <c r="CB97" s="11"/>
      <c r="CC97" s="40">
        <v>44233523</v>
      </c>
      <c r="CD97" s="40">
        <v>44095759</v>
      </c>
      <c r="CE97" s="40">
        <v>45226554</v>
      </c>
      <c r="CF97" s="40">
        <v>44664664</v>
      </c>
      <c r="CG97" s="40">
        <v>43640553</v>
      </c>
      <c r="CH97" s="40">
        <v>42774263</v>
      </c>
      <c r="CI97" s="40">
        <v>43655387</v>
      </c>
      <c r="CJ97" s="40">
        <v>45099151</v>
      </c>
      <c r="CK97" s="40">
        <v>47168892</v>
      </c>
      <c r="CL97"/>
    </row>
    <row r="98" spans="2:90" x14ac:dyDescent="0.25">
      <c r="B98" s="9">
        <f t="shared" si="26"/>
        <v>95</v>
      </c>
      <c r="C98" s="4" t="s">
        <v>103</v>
      </c>
      <c r="D98" s="9" t="s">
        <v>501</v>
      </c>
      <c r="E98" s="5">
        <v>229142806</v>
      </c>
      <c r="F98" s="5">
        <v>237802726</v>
      </c>
      <c r="G98" s="5">
        <v>183346843</v>
      </c>
      <c r="H98" s="5">
        <v>119568663</v>
      </c>
      <c r="I98" s="5">
        <v>214123992</v>
      </c>
      <c r="J98" s="5">
        <v>287450877</v>
      </c>
      <c r="K98" s="5">
        <v>562596832</v>
      </c>
      <c r="L98" s="5">
        <v>315749713</v>
      </c>
      <c r="M98" s="5">
        <v>283631184</v>
      </c>
      <c r="N98" s="5">
        <v>231906864</v>
      </c>
      <c r="O98" s="5">
        <v>336329384</v>
      </c>
      <c r="P98" s="5">
        <v>375819410</v>
      </c>
      <c r="Q98" s="5">
        <v>404965070</v>
      </c>
      <c r="R98" s="5">
        <v>433241931</v>
      </c>
      <c r="S98" s="5">
        <v>457828165</v>
      </c>
      <c r="T98" s="11"/>
      <c r="U98" s="5">
        <v>51953581</v>
      </c>
      <c r="V98" s="5">
        <v>50184799</v>
      </c>
      <c r="W98" s="5">
        <v>97243853</v>
      </c>
      <c r="X98" s="5">
        <v>28985296</v>
      </c>
      <c r="Y98" s="5">
        <v>48779304</v>
      </c>
      <c r="Z98" s="5">
        <v>92552986</v>
      </c>
      <c r="AA98" s="5">
        <v>95971957</v>
      </c>
      <c r="AB98" s="5">
        <v>58048613</v>
      </c>
      <c r="AC98" s="5">
        <v>51124601</v>
      </c>
      <c r="AD98" s="5">
        <v>56641125</v>
      </c>
      <c r="AE98" s="5">
        <v>80442512</v>
      </c>
      <c r="AF98" s="5">
        <v>90755793</v>
      </c>
      <c r="AG98" s="5">
        <v>95990885</v>
      </c>
      <c r="AH98" s="5">
        <v>100918424</v>
      </c>
      <c r="AI98" s="5">
        <v>105422363</v>
      </c>
      <c r="AJ98" s="11"/>
      <c r="AK98" s="37">
        <v>81975.000000000015</v>
      </c>
      <c r="AL98" s="37">
        <v>83433.333333333328</v>
      </c>
      <c r="AM98" s="37">
        <v>83400</v>
      </c>
      <c r="AN98" s="37">
        <v>84266.666666666672</v>
      </c>
      <c r="AO98" s="37">
        <v>85233.333333333328</v>
      </c>
      <c r="AP98" s="37">
        <v>86033.333333333328</v>
      </c>
      <c r="AQ98" s="37">
        <v>86566.666666666686</v>
      </c>
      <c r="AR98" s="37">
        <v>87283.333333333343</v>
      </c>
      <c r="AS98" s="37">
        <v>87341.666666666657</v>
      </c>
      <c r="AT98" s="37">
        <v>81658.333333333328</v>
      </c>
      <c r="AU98" s="11"/>
      <c r="AV98" s="37">
        <v>162886</v>
      </c>
      <c r="AW98" s="37">
        <v>163892</v>
      </c>
      <c r="AX98" s="37">
        <v>164822</v>
      </c>
      <c r="AY98" s="37">
        <v>165023</v>
      </c>
      <c r="AZ98" s="37">
        <v>165501</v>
      </c>
      <c r="BA98" s="37">
        <v>166430</v>
      </c>
      <c r="BB98" s="37">
        <v>167329</v>
      </c>
      <c r="BC98" s="37">
        <v>168464</v>
      </c>
      <c r="BD98" s="37">
        <v>169304</v>
      </c>
      <c r="BE98" s="37"/>
      <c r="BF98" s="11"/>
      <c r="BG98" s="40">
        <f t="shared" si="17"/>
        <v>1406.7679604140319</v>
      </c>
      <c r="BH98" s="40">
        <f t="shared" si="18"/>
        <v>1450.9721401898812</v>
      </c>
      <c r="BI98" s="40">
        <f t="shared" si="19"/>
        <v>1112.393023989516</v>
      </c>
      <c r="BJ98" s="40">
        <f t="shared" si="20"/>
        <v>724.557564703102</v>
      </c>
      <c r="BK98" s="40">
        <f t="shared" si="21"/>
        <v>1293.7927384124566</v>
      </c>
      <c r="BL98" s="40">
        <f t="shared" si="22"/>
        <v>1727.1578261130805</v>
      </c>
      <c r="BM98" s="40">
        <f t="shared" si="23"/>
        <v>3362.2195315814952</v>
      </c>
      <c r="BN98" s="40">
        <f t="shared" si="24"/>
        <v>1874.2859780131066</v>
      </c>
      <c r="BO98" s="40">
        <f t="shared" si="25"/>
        <v>1675.2775126399849</v>
      </c>
      <c r="BP98" s="11"/>
      <c r="BQ98" s="11"/>
      <c r="BR98" s="40">
        <v>38880</v>
      </c>
      <c r="BS98" s="40">
        <v>40348</v>
      </c>
      <c r="BT98" s="40">
        <v>40502</v>
      </c>
      <c r="BU98" s="40">
        <v>42390</v>
      </c>
      <c r="BV98" s="40">
        <v>43297</v>
      </c>
      <c r="BW98" s="40">
        <v>43246</v>
      </c>
      <c r="BX98" s="40">
        <v>45163</v>
      </c>
      <c r="BY98" s="40">
        <v>47600</v>
      </c>
      <c r="BZ98" s="40">
        <v>48956</v>
      </c>
      <c r="CA98" s="40"/>
      <c r="CB98" s="11"/>
      <c r="CC98" s="40">
        <v>7152185</v>
      </c>
      <c r="CD98" s="40">
        <v>7331709</v>
      </c>
      <c r="CE98" s="40">
        <v>7351229</v>
      </c>
      <c r="CF98" s="40">
        <v>7956671</v>
      </c>
      <c r="CG98" s="40">
        <v>8141251</v>
      </c>
      <c r="CH98" s="40">
        <v>8095550</v>
      </c>
      <c r="CI98" s="40">
        <v>8187644</v>
      </c>
      <c r="CJ98" s="40">
        <v>8502893</v>
      </c>
      <c r="CK98" s="40">
        <v>8612412</v>
      </c>
      <c r="CL98"/>
    </row>
    <row r="99" spans="2:90" x14ac:dyDescent="0.25">
      <c r="B99" s="9">
        <f t="shared" si="26"/>
        <v>96</v>
      </c>
      <c r="C99" s="4" t="s">
        <v>105</v>
      </c>
      <c r="D99" s="9" t="s">
        <v>462</v>
      </c>
      <c r="E99" s="5">
        <v>136620592</v>
      </c>
      <c r="F99" s="5">
        <v>239105417</v>
      </c>
      <c r="G99" s="5">
        <v>143701723</v>
      </c>
      <c r="H99" s="5">
        <v>201376985</v>
      </c>
      <c r="I99" s="5">
        <v>256006217</v>
      </c>
      <c r="J99" s="5">
        <v>374626266</v>
      </c>
      <c r="K99" s="5">
        <v>308100793</v>
      </c>
      <c r="L99" s="5">
        <v>291290542</v>
      </c>
      <c r="M99" s="5">
        <v>221356973</v>
      </c>
      <c r="N99" s="5">
        <v>450251089</v>
      </c>
      <c r="O99" s="5">
        <v>357602994</v>
      </c>
      <c r="P99" s="5">
        <v>414374224</v>
      </c>
      <c r="Q99" s="5">
        <v>452191302</v>
      </c>
      <c r="R99" s="5">
        <v>485532681</v>
      </c>
      <c r="S99" s="5">
        <v>518495581</v>
      </c>
      <c r="T99" s="11"/>
      <c r="U99" s="5">
        <v>64759283</v>
      </c>
      <c r="V99" s="5">
        <v>59512143</v>
      </c>
      <c r="W99" s="5">
        <v>42815447</v>
      </c>
      <c r="X99" s="5">
        <v>97134007</v>
      </c>
      <c r="Y99" s="5">
        <v>135669323</v>
      </c>
      <c r="Z99" s="5">
        <v>143372059</v>
      </c>
      <c r="AA99" s="5">
        <v>153171957</v>
      </c>
      <c r="AB99" s="5">
        <v>55346550</v>
      </c>
      <c r="AC99" s="5">
        <v>57902196</v>
      </c>
      <c r="AD99" s="5">
        <v>271540672</v>
      </c>
      <c r="AE99" s="5">
        <v>166183981</v>
      </c>
      <c r="AF99" s="5">
        <v>195847280</v>
      </c>
      <c r="AG99" s="5">
        <v>211987971</v>
      </c>
      <c r="AH99" s="5">
        <v>225367465</v>
      </c>
      <c r="AI99" s="5">
        <v>237781815</v>
      </c>
      <c r="AJ99" s="11"/>
      <c r="AK99" s="37">
        <v>47741.666666666679</v>
      </c>
      <c r="AL99" s="37">
        <v>48666.666666666664</v>
      </c>
      <c r="AM99" s="37">
        <v>49941.666666666664</v>
      </c>
      <c r="AN99" s="37">
        <v>50500</v>
      </c>
      <c r="AO99" s="37">
        <v>50125</v>
      </c>
      <c r="AP99" s="37">
        <v>50383.333333333336</v>
      </c>
      <c r="AQ99" s="37">
        <v>51599.999999999993</v>
      </c>
      <c r="AR99" s="37">
        <v>52108.333333333336</v>
      </c>
      <c r="AS99" s="37">
        <v>53041.666666666664</v>
      </c>
      <c r="AT99" s="37">
        <v>50091.666666666664</v>
      </c>
      <c r="AU99" s="11"/>
      <c r="AV99" s="37">
        <v>175786</v>
      </c>
      <c r="AW99" s="37">
        <v>176575</v>
      </c>
      <c r="AX99" s="37">
        <v>176438</v>
      </c>
      <c r="AY99" s="37">
        <v>177974</v>
      </c>
      <c r="AZ99" s="37">
        <v>178937</v>
      </c>
      <c r="BA99" s="37">
        <v>180179</v>
      </c>
      <c r="BB99" s="37">
        <v>181649</v>
      </c>
      <c r="BC99" s="37">
        <v>181523</v>
      </c>
      <c r="BD99" s="37">
        <v>181215</v>
      </c>
      <c r="BE99" s="37"/>
      <c r="BF99" s="11"/>
      <c r="BG99" s="40">
        <f t="shared" si="17"/>
        <v>777.19836619526018</v>
      </c>
      <c r="BH99" s="40">
        <f t="shared" si="18"/>
        <v>1354.1295030440324</v>
      </c>
      <c r="BI99" s="40">
        <f t="shared" si="19"/>
        <v>814.46016731089674</v>
      </c>
      <c r="BJ99" s="40">
        <f t="shared" si="20"/>
        <v>1131.4966511962421</v>
      </c>
      <c r="BK99" s="40">
        <f t="shared" si="21"/>
        <v>1430.705874134472</v>
      </c>
      <c r="BL99" s="40">
        <f t="shared" si="22"/>
        <v>2079.189394990537</v>
      </c>
      <c r="BM99" s="40">
        <f t="shared" si="23"/>
        <v>1696.1326128963001</v>
      </c>
      <c r="BN99" s="40">
        <f t="shared" si="24"/>
        <v>1604.7032166722674</v>
      </c>
      <c r="BO99" s="40">
        <f t="shared" si="25"/>
        <v>1221.5157299340563</v>
      </c>
      <c r="BP99" s="11"/>
      <c r="BQ99" s="11"/>
      <c r="BR99" s="40">
        <v>31768</v>
      </c>
      <c r="BS99" s="40">
        <v>32120</v>
      </c>
      <c r="BT99" s="40">
        <v>33401</v>
      </c>
      <c r="BU99" s="40">
        <v>35021</v>
      </c>
      <c r="BV99" s="40">
        <v>37479</v>
      </c>
      <c r="BW99" s="40">
        <v>36493</v>
      </c>
      <c r="BX99" s="40">
        <v>37060</v>
      </c>
      <c r="BY99" s="40">
        <v>37587</v>
      </c>
      <c r="BZ99" s="40">
        <v>40447</v>
      </c>
      <c r="CA99" s="40"/>
      <c r="CB99" s="11"/>
      <c r="CC99" s="40">
        <v>7311763</v>
      </c>
      <c r="CD99" s="40">
        <v>6921213</v>
      </c>
      <c r="CE99" s="40">
        <v>7300590</v>
      </c>
      <c r="CF99" s="40">
        <v>7799949</v>
      </c>
      <c r="CG99" s="40">
        <v>8533302</v>
      </c>
      <c r="CH99" s="40">
        <v>8598682</v>
      </c>
      <c r="CI99" s="40">
        <v>8609928</v>
      </c>
      <c r="CJ99" s="40">
        <v>8493669</v>
      </c>
      <c r="CK99" s="40">
        <v>8980597</v>
      </c>
      <c r="CL99"/>
    </row>
    <row r="100" spans="2:90" x14ac:dyDescent="0.25">
      <c r="B100" s="9">
        <f t="shared" si="26"/>
        <v>97</v>
      </c>
      <c r="C100" s="4" t="s">
        <v>106</v>
      </c>
      <c r="D100" s="9" t="s">
        <v>445</v>
      </c>
      <c r="E100" s="5">
        <v>1535714885</v>
      </c>
      <c r="F100" s="5">
        <v>2343657137</v>
      </c>
      <c r="G100" s="5">
        <v>1251838714</v>
      </c>
      <c r="H100" s="5">
        <v>1311914630</v>
      </c>
      <c r="I100" s="5">
        <v>1274346264</v>
      </c>
      <c r="J100" s="5">
        <v>1463626625</v>
      </c>
      <c r="K100" s="5">
        <v>2099268071</v>
      </c>
      <c r="L100" s="5">
        <v>1730473933</v>
      </c>
      <c r="M100" s="5">
        <v>2252554425</v>
      </c>
      <c r="N100" s="5">
        <v>1826695780</v>
      </c>
      <c r="O100" s="5">
        <v>2241471565</v>
      </c>
      <c r="P100" s="5">
        <v>2424117542</v>
      </c>
      <c r="Q100" s="5">
        <v>2609865978</v>
      </c>
      <c r="R100" s="5">
        <v>2762890431</v>
      </c>
      <c r="S100" s="5">
        <v>2916726675</v>
      </c>
      <c r="T100" s="11"/>
      <c r="U100" s="5">
        <v>369309556</v>
      </c>
      <c r="V100" s="5">
        <v>189563257</v>
      </c>
      <c r="W100" s="5">
        <v>221786483</v>
      </c>
      <c r="X100" s="5">
        <v>187910592</v>
      </c>
      <c r="Y100" s="5">
        <v>178911622</v>
      </c>
      <c r="Z100" s="5">
        <v>196171359</v>
      </c>
      <c r="AA100" s="5">
        <v>288287555</v>
      </c>
      <c r="AB100" s="5">
        <v>213817127</v>
      </c>
      <c r="AC100" s="5">
        <v>585993585</v>
      </c>
      <c r="AD100" s="5">
        <v>192182099</v>
      </c>
      <c r="AE100" s="5">
        <v>476833056</v>
      </c>
      <c r="AF100" s="5">
        <v>509000791</v>
      </c>
      <c r="AG100" s="5">
        <v>534871871</v>
      </c>
      <c r="AH100" s="5">
        <v>565963918</v>
      </c>
      <c r="AI100" s="5">
        <v>592207246</v>
      </c>
      <c r="AJ100" s="11"/>
      <c r="AK100" s="37">
        <v>283358.33333333337</v>
      </c>
      <c r="AL100" s="37">
        <v>287591.66666666669</v>
      </c>
      <c r="AM100" s="37">
        <v>291683.33333333331</v>
      </c>
      <c r="AN100" s="37">
        <v>295358.33333333331</v>
      </c>
      <c r="AO100" s="37">
        <v>301441.66666666663</v>
      </c>
      <c r="AP100" s="37">
        <v>308558.33333333331</v>
      </c>
      <c r="AQ100" s="37">
        <v>312658.33333333331</v>
      </c>
      <c r="AR100" s="37">
        <v>318349.99999999994</v>
      </c>
      <c r="AS100" s="37">
        <v>324050.00000000006</v>
      </c>
      <c r="AT100" s="37">
        <v>311341.66666666669</v>
      </c>
      <c r="AU100" s="11"/>
      <c r="AV100" s="37">
        <v>823308</v>
      </c>
      <c r="AW100" s="37">
        <v>835667</v>
      </c>
      <c r="AX100" s="37">
        <v>834203</v>
      </c>
      <c r="AY100" s="37">
        <v>837089</v>
      </c>
      <c r="AZ100" s="37">
        <v>835439</v>
      </c>
      <c r="BA100" s="37">
        <v>839203</v>
      </c>
      <c r="BB100" s="37">
        <v>842005</v>
      </c>
      <c r="BC100" s="37">
        <v>841613</v>
      </c>
      <c r="BD100" s="37">
        <v>844124</v>
      </c>
      <c r="BE100" s="37"/>
      <c r="BF100" s="11"/>
      <c r="BG100" s="40">
        <f t="shared" si="17"/>
        <v>1865.2981448012165</v>
      </c>
      <c r="BH100" s="40">
        <f t="shared" si="18"/>
        <v>2804.5347452992642</v>
      </c>
      <c r="BI100" s="40">
        <f t="shared" si="19"/>
        <v>1500.6403884905712</v>
      </c>
      <c r="BJ100" s="40">
        <f t="shared" si="20"/>
        <v>1567.2343442573012</v>
      </c>
      <c r="BK100" s="40">
        <f t="shared" si="21"/>
        <v>1525.3612340338432</v>
      </c>
      <c r="BL100" s="40">
        <f t="shared" si="22"/>
        <v>1744.0674366035394</v>
      </c>
      <c r="BM100" s="40">
        <f t="shared" si="23"/>
        <v>2493.1776782798202</v>
      </c>
      <c r="BN100" s="40">
        <f t="shared" si="24"/>
        <v>2056.1397376228742</v>
      </c>
      <c r="BO100" s="40">
        <f t="shared" si="25"/>
        <v>2668.5112909951617</v>
      </c>
      <c r="BP100" s="11"/>
      <c r="BQ100" s="11"/>
      <c r="BR100" s="40">
        <v>29704</v>
      </c>
      <c r="BS100" s="40">
        <v>30698</v>
      </c>
      <c r="BT100" s="40">
        <v>30264</v>
      </c>
      <c r="BU100" s="40">
        <v>31741</v>
      </c>
      <c r="BV100" s="40">
        <v>32824</v>
      </c>
      <c r="BW100" s="40">
        <v>33481</v>
      </c>
      <c r="BX100" s="40">
        <v>34595</v>
      </c>
      <c r="BY100" s="40">
        <v>36279</v>
      </c>
      <c r="BZ100" s="40">
        <v>37633</v>
      </c>
      <c r="CA100" s="40"/>
      <c r="CB100" s="11"/>
      <c r="CC100" s="40">
        <v>26857157</v>
      </c>
      <c r="CD100" s="40">
        <v>27365006</v>
      </c>
      <c r="CE100" s="40">
        <v>26974594</v>
      </c>
      <c r="CF100" s="40">
        <v>26636616</v>
      </c>
      <c r="CG100" s="40">
        <v>27010269</v>
      </c>
      <c r="CH100" s="40">
        <v>27416914</v>
      </c>
      <c r="CI100" s="40">
        <v>28082316</v>
      </c>
      <c r="CJ100" s="40">
        <v>28874716</v>
      </c>
      <c r="CK100" s="40">
        <v>29193881</v>
      </c>
      <c r="CL100"/>
    </row>
    <row r="101" spans="2:90" x14ac:dyDescent="0.25">
      <c r="B101" s="9">
        <f t="shared" si="26"/>
        <v>98</v>
      </c>
      <c r="C101" s="4" t="s">
        <v>107</v>
      </c>
      <c r="D101" s="9" t="s">
        <v>514</v>
      </c>
      <c r="E101" s="5">
        <v>180845041</v>
      </c>
      <c r="F101" s="5">
        <v>157666460</v>
      </c>
      <c r="G101" s="5">
        <v>160305737</v>
      </c>
      <c r="H101" s="5">
        <v>218584693</v>
      </c>
      <c r="I101" s="5">
        <v>198110519</v>
      </c>
      <c r="J101" s="5">
        <v>248370884</v>
      </c>
      <c r="K101" s="5">
        <v>121096073</v>
      </c>
      <c r="L101" s="5">
        <v>161502905</v>
      </c>
      <c r="M101" s="5">
        <v>251419967</v>
      </c>
      <c r="N101" s="5">
        <v>118961860</v>
      </c>
      <c r="O101" s="5">
        <v>178671871</v>
      </c>
      <c r="P101" s="5">
        <v>206910147</v>
      </c>
      <c r="Q101" s="5">
        <v>222324021</v>
      </c>
      <c r="R101" s="5">
        <v>236507706</v>
      </c>
      <c r="S101" s="5">
        <v>249260363</v>
      </c>
      <c r="T101" s="11"/>
      <c r="U101" s="5">
        <v>102471697</v>
      </c>
      <c r="V101" s="5">
        <v>48941033</v>
      </c>
      <c r="W101" s="5">
        <v>18459796</v>
      </c>
      <c r="X101" s="5">
        <v>157597397</v>
      </c>
      <c r="Y101" s="5">
        <v>80036880</v>
      </c>
      <c r="Z101" s="5">
        <v>49247060</v>
      </c>
      <c r="AA101" s="5">
        <v>41637573</v>
      </c>
      <c r="AB101" s="5">
        <v>49316276</v>
      </c>
      <c r="AC101" s="5">
        <v>39736272</v>
      </c>
      <c r="AD101" s="5">
        <v>46691716</v>
      </c>
      <c r="AE101" s="5">
        <v>56105004</v>
      </c>
      <c r="AF101" s="5">
        <v>59874498</v>
      </c>
      <c r="AG101" s="5">
        <v>63350299</v>
      </c>
      <c r="AH101" s="5">
        <v>66549396</v>
      </c>
      <c r="AI101" s="5">
        <v>69315005</v>
      </c>
      <c r="AJ101" s="11"/>
      <c r="AK101" s="37">
        <v>51916.666666666664</v>
      </c>
      <c r="AL101" s="37">
        <v>52325</v>
      </c>
      <c r="AM101" s="37">
        <v>53000</v>
      </c>
      <c r="AN101" s="37">
        <v>53375</v>
      </c>
      <c r="AO101" s="37">
        <v>54766.666666666657</v>
      </c>
      <c r="AP101" s="37">
        <v>55891.666666666657</v>
      </c>
      <c r="AQ101" s="37">
        <v>55966.666666666664</v>
      </c>
      <c r="AR101" s="37">
        <v>56400</v>
      </c>
      <c r="AS101" s="37">
        <v>56641.666666666679</v>
      </c>
      <c r="AT101" s="37">
        <v>52641.666666666664</v>
      </c>
      <c r="AU101" s="11"/>
      <c r="AV101" s="37">
        <v>151319</v>
      </c>
      <c r="AW101" s="37">
        <v>151501</v>
      </c>
      <c r="AX101" s="37">
        <v>152228</v>
      </c>
      <c r="AY101" s="37">
        <v>151675</v>
      </c>
      <c r="AZ101" s="37">
        <v>148107</v>
      </c>
      <c r="BA101" s="37">
        <v>148941</v>
      </c>
      <c r="BB101" s="37">
        <v>150390</v>
      </c>
      <c r="BC101" s="37">
        <v>153201</v>
      </c>
      <c r="BD101" s="37">
        <v>153928</v>
      </c>
      <c r="BE101" s="37"/>
      <c r="BF101" s="11"/>
      <c r="BG101" s="40">
        <f t="shared" si="17"/>
        <v>1195.1244787501901</v>
      </c>
      <c r="BH101" s="40">
        <f t="shared" si="18"/>
        <v>1040.6958369911749</v>
      </c>
      <c r="BI101" s="40">
        <f t="shared" si="19"/>
        <v>1053.0634114617546</v>
      </c>
      <c r="BJ101" s="40">
        <f t="shared" si="20"/>
        <v>1441.1385726059007</v>
      </c>
      <c r="BK101" s="40">
        <f t="shared" si="21"/>
        <v>1337.6175265179904</v>
      </c>
      <c r="BL101" s="40">
        <f t="shared" si="22"/>
        <v>1667.5790010809649</v>
      </c>
      <c r="BM101" s="40">
        <f t="shared" si="23"/>
        <v>805.21359797858895</v>
      </c>
      <c r="BN101" s="40">
        <f t="shared" si="24"/>
        <v>1054.1896266995645</v>
      </c>
      <c r="BO101" s="40">
        <f t="shared" si="25"/>
        <v>1633.3608375344318</v>
      </c>
      <c r="BP101" s="11"/>
      <c r="BQ101" s="11"/>
      <c r="BR101" s="40">
        <v>35234</v>
      </c>
      <c r="BS101" s="40">
        <v>35864</v>
      </c>
      <c r="BT101" s="40">
        <v>35410</v>
      </c>
      <c r="BU101" s="40">
        <v>37010</v>
      </c>
      <c r="BV101" s="40">
        <v>38766</v>
      </c>
      <c r="BW101" s="40">
        <v>39705</v>
      </c>
      <c r="BX101" s="40">
        <v>40724</v>
      </c>
      <c r="BY101" s="40">
        <v>41460</v>
      </c>
      <c r="BZ101" s="40">
        <v>43076</v>
      </c>
      <c r="CA101" s="40"/>
      <c r="CB101" s="11"/>
      <c r="CC101" s="40">
        <v>5942995</v>
      </c>
      <c r="CD101" s="40">
        <v>5678723</v>
      </c>
      <c r="CE101" s="40">
        <v>5590602</v>
      </c>
      <c r="CF101" s="40">
        <v>5381664</v>
      </c>
      <c r="CG101" s="40">
        <v>5181260</v>
      </c>
      <c r="CH101" s="40">
        <v>5203840</v>
      </c>
      <c r="CI101" s="40">
        <v>5274978</v>
      </c>
      <c r="CJ101" s="40">
        <v>5276790</v>
      </c>
      <c r="CK101" s="40">
        <v>5313553</v>
      </c>
      <c r="CL101"/>
    </row>
    <row r="102" spans="2:90" x14ac:dyDescent="0.25">
      <c r="B102" s="9">
        <f t="shared" si="26"/>
        <v>99</v>
      </c>
      <c r="C102" s="4" t="s">
        <v>108</v>
      </c>
      <c r="D102" s="9" t="s">
        <v>510</v>
      </c>
      <c r="E102" s="5">
        <v>136561023</v>
      </c>
      <c r="F102" s="5">
        <v>110895370</v>
      </c>
      <c r="G102" s="5">
        <v>164558807</v>
      </c>
      <c r="H102" s="5">
        <v>268029842</v>
      </c>
      <c r="I102" s="5">
        <v>165470049</v>
      </c>
      <c r="J102" s="5">
        <v>252224967</v>
      </c>
      <c r="K102" s="5">
        <v>304077902</v>
      </c>
      <c r="L102" s="5">
        <v>348993245</v>
      </c>
      <c r="M102" s="5">
        <v>504228015</v>
      </c>
      <c r="N102" s="5">
        <v>216459440</v>
      </c>
      <c r="O102" s="5">
        <v>274210433</v>
      </c>
      <c r="P102" s="5">
        <v>290732711</v>
      </c>
      <c r="Q102" s="5">
        <v>310812773</v>
      </c>
      <c r="R102" s="5">
        <v>331916976</v>
      </c>
      <c r="S102" s="5">
        <v>350026550</v>
      </c>
      <c r="T102" s="11"/>
      <c r="U102" s="5">
        <v>41156319</v>
      </c>
      <c r="V102" s="5">
        <v>19831399</v>
      </c>
      <c r="W102" s="5">
        <v>33621294</v>
      </c>
      <c r="X102" s="5">
        <v>60243107</v>
      </c>
      <c r="Y102" s="5">
        <v>39002663</v>
      </c>
      <c r="Z102" s="5">
        <v>55233623</v>
      </c>
      <c r="AA102" s="5">
        <v>27857145</v>
      </c>
      <c r="AB102" s="5">
        <v>57534165</v>
      </c>
      <c r="AC102" s="5">
        <v>46114745</v>
      </c>
      <c r="AD102" s="5">
        <v>76241905</v>
      </c>
      <c r="AE102" s="5">
        <v>90819839</v>
      </c>
      <c r="AF102" s="5">
        <v>100311404</v>
      </c>
      <c r="AG102" s="5">
        <v>105932949</v>
      </c>
      <c r="AH102" s="5">
        <v>111639472</v>
      </c>
      <c r="AI102" s="5">
        <v>116458688</v>
      </c>
      <c r="AJ102" s="11"/>
      <c r="AK102" s="37">
        <v>107983.33333333331</v>
      </c>
      <c r="AL102" s="37">
        <v>113833.33333333331</v>
      </c>
      <c r="AM102" s="37">
        <v>118658.33333333331</v>
      </c>
      <c r="AN102" s="37">
        <v>123533.33333333333</v>
      </c>
      <c r="AO102" s="37">
        <v>127650.00000000001</v>
      </c>
      <c r="AP102" s="37">
        <v>131925</v>
      </c>
      <c r="AQ102" s="37">
        <v>138175</v>
      </c>
      <c r="AR102" s="37">
        <v>142333.33333333331</v>
      </c>
      <c r="AS102" s="37">
        <v>137983.33333333334</v>
      </c>
      <c r="AT102" s="37">
        <v>127283.33333333333</v>
      </c>
      <c r="AU102" s="11"/>
      <c r="AV102" s="37">
        <v>198279</v>
      </c>
      <c r="AW102" s="37">
        <v>198968</v>
      </c>
      <c r="AX102" s="37">
        <v>200205</v>
      </c>
      <c r="AY102" s="37">
        <v>201423</v>
      </c>
      <c r="AZ102" s="37">
        <v>202995</v>
      </c>
      <c r="BA102" s="37">
        <v>203642</v>
      </c>
      <c r="BB102" s="37">
        <v>204194</v>
      </c>
      <c r="BC102" s="37">
        <v>205617</v>
      </c>
      <c r="BD102" s="37">
        <v>206341</v>
      </c>
      <c r="BE102" s="37"/>
      <c r="BF102" s="11"/>
      <c r="BG102" s="40">
        <f t="shared" si="17"/>
        <v>688.73165085561254</v>
      </c>
      <c r="BH102" s="40">
        <f t="shared" si="18"/>
        <v>557.35279039845602</v>
      </c>
      <c r="BI102" s="40">
        <f t="shared" si="19"/>
        <v>821.95153467695616</v>
      </c>
      <c r="BJ102" s="40">
        <f t="shared" si="20"/>
        <v>1330.6814117553606</v>
      </c>
      <c r="BK102" s="40">
        <f t="shared" si="21"/>
        <v>815.14347151407674</v>
      </c>
      <c r="BL102" s="40">
        <f t="shared" si="22"/>
        <v>1238.5704667995797</v>
      </c>
      <c r="BM102" s="40">
        <f t="shared" si="23"/>
        <v>1489.1617873199016</v>
      </c>
      <c r="BN102" s="40">
        <f t="shared" si="24"/>
        <v>1697.2976213056313</v>
      </c>
      <c r="BO102" s="40">
        <f t="shared" si="25"/>
        <v>2443.6637168570473</v>
      </c>
      <c r="BP102" s="11"/>
      <c r="BQ102" s="11"/>
      <c r="BR102" s="40">
        <v>32387</v>
      </c>
      <c r="BS102" s="40">
        <v>34791</v>
      </c>
      <c r="BT102" s="40">
        <v>35784</v>
      </c>
      <c r="BU102" s="40">
        <v>38553</v>
      </c>
      <c r="BV102" s="40">
        <v>40290</v>
      </c>
      <c r="BW102" s="40">
        <v>41963</v>
      </c>
      <c r="BX102" s="40">
        <v>45343</v>
      </c>
      <c r="BY102" s="40">
        <v>46354</v>
      </c>
      <c r="BZ102" s="40">
        <v>46975</v>
      </c>
      <c r="CA102" s="40"/>
      <c r="CB102" s="11"/>
      <c r="CC102" s="40">
        <v>9418462</v>
      </c>
      <c r="CD102" s="40">
        <v>9622682</v>
      </c>
      <c r="CE102" s="40">
        <v>10298137</v>
      </c>
      <c r="CF102" s="40">
        <v>11219226</v>
      </c>
      <c r="CG102" s="40">
        <v>12152661</v>
      </c>
      <c r="CH102" s="40">
        <v>13239009</v>
      </c>
      <c r="CI102" s="40">
        <v>14725690</v>
      </c>
      <c r="CJ102" s="40">
        <v>14834828</v>
      </c>
      <c r="CK102" s="40">
        <v>14500980</v>
      </c>
      <c r="CL102"/>
    </row>
    <row r="103" spans="2:90" x14ac:dyDescent="0.25">
      <c r="B103" s="9">
        <f t="shared" si="26"/>
        <v>100</v>
      </c>
      <c r="C103" s="4" t="s">
        <v>109</v>
      </c>
      <c r="D103" s="9" t="s">
        <v>494</v>
      </c>
      <c r="E103" s="5">
        <v>57802205</v>
      </c>
      <c r="F103" s="5">
        <v>63147252</v>
      </c>
      <c r="G103" s="5">
        <v>63365136</v>
      </c>
      <c r="H103" s="5">
        <v>80088022</v>
      </c>
      <c r="I103" s="5">
        <v>75507191</v>
      </c>
      <c r="J103" s="5">
        <v>93589229</v>
      </c>
      <c r="K103" s="5">
        <v>273089048</v>
      </c>
      <c r="L103" s="5">
        <v>124715045</v>
      </c>
      <c r="M103" s="5">
        <v>194993047</v>
      </c>
      <c r="N103" s="5">
        <v>59911297</v>
      </c>
      <c r="O103" s="5">
        <v>93778771</v>
      </c>
      <c r="P103" s="5">
        <v>108983020</v>
      </c>
      <c r="Q103" s="5">
        <v>126729322</v>
      </c>
      <c r="R103" s="5">
        <v>132096910</v>
      </c>
      <c r="S103" s="5">
        <v>138299283</v>
      </c>
      <c r="T103" s="11"/>
      <c r="U103" s="5">
        <v>15243701</v>
      </c>
      <c r="V103" s="5">
        <v>20702735</v>
      </c>
      <c r="W103" s="5">
        <v>20667233</v>
      </c>
      <c r="X103" s="5">
        <v>26428792</v>
      </c>
      <c r="Y103" s="5">
        <v>35653316</v>
      </c>
      <c r="Z103" s="5">
        <v>16757403</v>
      </c>
      <c r="AA103" s="5">
        <v>186736678</v>
      </c>
      <c r="AB103" s="5">
        <v>44375712</v>
      </c>
      <c r="AC103" s="5">
        <v>9613137</v>
      </c>
      <c r="AD103" s="5">
        <v>20850276</v>
      </c>
      <c r="AE103" s="5">
        <v>20939203</v>
      </c>
      <c r="AF103" s="5">
        <v>23744221</v>
      </c>
      <c r="AG103" s="5">
        <v>28321638</v>
      </c>
      <c r="AH103" s="5">
        <v>29649405</v>
      </c>
      <c r="AI103" s="5">
        <v>30736913</v>
      </c>
      <c r="AJ103" s="11"/>
      <c r="AK103" s="37">
        <v>39633.333333333328</v>
      </c>
      <c r="AL103" s="37">
        <v>39216.666666666664</v>
      </c>
      <c r="AM103" s="37">
        <v>38325</v>
      </c>
      <c r="AN103" s="37">
        <v>38366.666666666664</v>
      </c>
      <c r="AO103" s="37">
        <v>38233.333333333328</v>
      </c>
      <c r="AP103" s="37">
        <v>37200</v>
      </c>
      <c r="AQ103" s="37">
        <v>37058.333333333336</v>
      </c>
      <c r="AR103" s="37">
        <v>37083.333333333336</v>
      </c>
      <c r="AS103" s="37">
        <v>36891.666666666672</v>
      </c>
      <c r="AT103" s="37">
        <v>35216.666666666664</v>
      </c>
      <c r="AU103" s="11"/>
      <c r="AV103" s="37">
        <v>88899</v>
      </c>
      <c r="AW103" s="37">
        <v>89137</v>
      </c>
      <c r="AX103" s="37">
        <v>88199</v>
      </c>
      <c r="AY103" s="37">
        <v>87177</v>
      </c>
      <c r="AZ103" s="37">
        <v>86705</v>
      </c>
      <c r="BA103" s="37">
        <v>85644</v>
      </c>
      <c r="BB103" s="37">
        <v>84736</v>
      </c>
      <c r="BC103" s="37">
        <v>83935</v>
      </c>
      <c r="BD103" s="37">
        <v>83456</v>
      </c>
      <c r="BE103" s="37"/>
      <c r="BF103" s="11"/>
      <c r="BG103" s="40">
        <f t="shared" si="17"/>
        <v>650.20084590377849</v>
      </c>
      <c r="BH103" s="40">
        <f t="shared" si="18"/>
        <v>708.42918204561522</v>
      </c>
      <c r="BI103" s="40">
        <f t="shared" si="19"/>
        <v>718.43372373836439</v>
      </c>
      <c r="BJ103" s="40">
        <f t="shared" si="20"/>
        <v>918.68293242483685</v>
      </c>
      <c r="BK103" s="40">
        <f t="shared" si="21"/>
        <v>870.85163485381463</v>
      </c>
      <c r="BL103" s="40">
        <f t="shared" si="22"/>
        <v>1092.7704100695903</v>
      </c>
      <c r="BM103" s="40">
        <f t="shared" si="23"/>
        <v>3222.8220354984896</v>
      </c>
      <c r="BN103" s="40">
        <f t="shared" si="24"/>
        <v>1485.8526836242331</v>
      </c>
      <c r="BO103" s="40">
        <f t="shared" si="25"/>
        <v>2336.4772694593557</v>
      </c>
      <c r="BP103" s="11"/>
      <c r="BQ103" s="11"/>
      <c r="BR103" s="40">
        <v>36843</v>
      </c>
      <c r="BS103" s="40">
        <v>37574</v>
      </c>
      <c r="BT103" s="40">
        <v>38155</v>
      </c>
      <c r="BU103" s="40">
        <v>39518</v>
      </c>
      <c r="BV103" s="40">
        <v>40253</v>
      </c>
      <c r="BW103" s="40">
        <v>40709</v>
      </c>
      <c r="BX103" s="40">
        <v>42869</v>
      </c>
      <c r="BY103" s="40">
        <v>44510</v>
      </c>
      <c r="BZ103" s="40">
        <v>46421</v>
      </c>
      <c r="CA103" s="40"/>
      <c r="CB103" s="11"/>
      <c r="CC103" s="40">
        <v>3734403</v>
      </c>
      <c r="CD103" s="40">
        <v>3719797</v>
      </c>
      <c r="CE103" s="40">
        <v>3718971</v>
      </c>
      <c r="CF103" s="40">
        <v>3710270</v>
      </c>
      <c r="CG103" s="40">
        <v>3630217</v>
      </c>
      <c r="CH103" s="40">
        <v>3551607</v>
      </c>
      <c r="CI103" s="40">
        <v>3484253</v>
      </c>
      <c r="CJ103" s="40">
        <v>3549347</v>
      </c>
      <c r="CK103" s="40">
        <v>3627023</v>
      </c>
      <c r="CL103"/>
    </row>
    <row r="104" spans="2:90" x14ac:dyDescent="0.25">
      <c r="B104" s="9">
        <f t="shared" si="26"/>
        <v>101</v>
      </c>
      <c r="C104" s="4" t="s">
        <v>110</v>
      </c>
      <c r="D104" s="9" t="s">
        <v>498</v>
      </c>
      <c r="E104" s="5">
        <v>377444631</v>
      </c>
      <c r="F104" s="5">
        <v>219052849</v>
      </c>
      <c r="G104" s="5">
        <v>193239857</v>
      </c>
      <c r="H104" s="5">
        <v>233922123</v>
      </c>
      <c r="I104" s="5">
        <v>258590359</v>
      </c>
      <c r="J104" s="5">
        <v>284334670</v>
      </c>
      <c r="K104" s="5">
        <v>209957953</v>
      </c>
      <c r="L104" s="5">
        <v>219324423</v>
      </c>
      <c r="M104" s="5">
        <v>250894858</v>
      </c>
      <c r="N104" s="5">
        <v>315081931</v>
      </c>
      <c r="O104" s="5">
        <v>373969481</v>
      </c>
      <c r="P104" s="5">
        <v>418006754</v>
      </c>
      <c r="Q104" s="5">
        <v>441901327</v>
      </c>
      <c r="R104" s="5">
        <v>461268424</v>
      </c>
      <c r="S104" s="5">
        <v>479712992</v>
      </c>
      <c r="T104" s="11"/>
      <c r="U104" s="5">
        <v>121129122</v>
      </c>
      <c r="V104" s="5">
        <v>39109963</v>
      </c>
      <c r="W104" s="5">
        <v>11223692</v>
      </c>
      <c r="X104" s="5">
        <v>56915770</v>
      </c>
      <c r="Y104" s="5">
        <v>87505304</v>
      </c>
      <c r="Z104" s="5">
        <v>84978051</v>
      </c>
      <c r="AA104" s="5">
        <v>60954119</v>
      </c>
      <c r="AB104" s="5">
        <v>78442489</v>
      </c>
      <c r="AC104" s="5">
        <v>106453018</v>
      </c>
      <c r="AD104" s="5">
        <v>157082104</v>
      </c>
      <c r="AE104" s="5">
        <v>169607060</v>
      </c>
      <c r="AF104" s="5">
        <v>184469068</v>
      </c>
      <c r="AG104" s="5">
        <v>192632211</v>
      </c>
      <c r="AH104" s="5">
        <v>199925906</v>
      </c>
      <c r="AI104" s="5">
        <v>206632480</v>
      </c>
      <c r="AJ104" s="11"/>
      <c r="AK104" s="37">
        <v>130016.66666666667</v>
      </c>
      <c r="AL104" s="37">
        <v>130016.66666666664</v>
      </c>
      <c r="AM104" s="37">
        <v>129191.66666666669</v>
      </c>
      <c r="AN104" s="37">
        <v>129550</v>
      </c>
      <c r="AO104" s="37">
        <v>130375</v>
      </c>
      <c r="AP104" s="37">
        <v>128275</v>
      </c>
      <c r="AQ104" s="37">
        <v>127500</v>
      </c>
      <c r="AR104" s="37">
        <v>127958.33333333336</v>
      </c>
      <c r="AS104" s="37">
        <v>127708.33333333333</v>
      </c>
      <c r="AT104" s="37">
        <v>116733.33333333333</v>
      </c>
      <c r="AU104" s="11"/>
      <c r="AV104" s="37">
        <v>281327</v>
      </c>
      <c r="AW104" s="37">
        <v>281532</v>
      </c>
      <c r="AX104" s="37">
        <v>280717</v>
      </c>
      <c r="AY104" s="37">
        <v>279423</v>
      </c>
      <c r="AZ104" s="37">
        <v>278174</v>
      </c>
      <c r="BA104" s="37">
        <v>276170</v>
      </c>
      <c r="BB104" s="37">
        <v>273558</v>
      </c>
      <c r="BC104" s="37">
        <v>271544</v>
      </c>
      <c r="BD104" s="37">
        <v>269728</v>
      </c>
      <c r="BE104" s="37"/>
      <c r="BF104" s="11"/>
      <c r="BG104" s="40">
        <f t="shared" si="17"/>
        <v>1341.6580385103457</v>
      </c>
      <c r="BH104" s="40">
        <f t="shared" si="18"/>
        <v>778.07442493215694</v>
      </c>
      <c r="BI104" s="40">
        <f t="shared" si="19"/>
        <v>688.37960294531501</v>
      </c>
      <c r="BJ104" s="40">
        <f t="shared" si="20"/>
        <v>837.16130382967754</v>
      </c>
      <c r="BK104" s="40">
        <f t="shared" si="21"/>
        <v>929.59931194144667</v>
      </c>
      <c r="BL104" s="40">
        <f t="shared" si="22"/>
        <v>1029.5639280153528</v>
      </c>
      <c r="BM104" s="40">
        <f t="shared" si="23"/>
        <v>767.50799830383323</v>
      </c>
      <c r="BN104" s="40">
        <f t="shared" si="24"/>
        <v>807.69386545090299</v>
      </c>
      <c r="BO104" s="40">
        <f t="shared" si="25"/>
        <v>930.1772822992051</v>
      </c>
      <c r="BP104" s="11"/>
      <c r="BQ104" s="11"/>
      <c r="BR104" s="40">
        <v>36961</v>
      </c>
      <c r="BS104" s="40">
        <v>38046</v>
      </c>
      <c r="BT104" s="40">
        <v>37975</v>
      </c>
      <c r="BU104" s="40">
        <v>39287</v>
      </c>
      <c r="BV104" s="40">
        <v>40720</v>
      </c>
      <c r="BW104" s="40">
        <v>41394</v>
      </c>
      <c r="BX104" s="40">
        <v>42524</v>
      </c>
      <c r="BY104" s="40">
        <v>45038</v>
      </c>
      <c r="BZ104" s="40">
        <v>46379</v>
      </c>
      <c r="CA104" s="40"/>
      <c r="CB104" s="11"/>
      <c r="CC104" s="40">
        <v>12107206</v>
      </c>
      <c r="CD104" s="40">
        <v>11650608</v>
      </c>
      <c r="CE104" s="40">
        <v>11729516</v>
      </c>
      <c r="CF104" s="40">
        <v>11234238</v>
      </c>
      <c r="CG104" s="40">
        <v>11294436</v>
      </c>
      <c r="CH104" s="40">
        <v>10903803</v>
      </c>
      <c r="CI104" s="40">
        <v>10657391</v>
      </c>
      <c r="CJ104" s="40">
        <v>10767875</v>
      </c>
      <c r="CK104" s="40">
        <v>10915678</v>
      </c>
      <c r="CL104"/>
    </row>
    <row r="105" spans="2:90" x14ac:dyDescent="0.25">
      <c r="B105" s="9">
        <f t="shared" si="26"/>
        <v>102</v>
      </c>
      <c r="C105" s="4" t="s">
        <v>112</v>
      </c>
      <c r="D105" s="9" t="s">
        <v>460</v>
      </c>
      <c r="E105" s="5">
        <v>312587983</v>
      </c>
      <c r="F105" s="5">
        <v>364715287</v>
      </c>
      <c r="G105" s="5">
        <v>476158623</v>
      </c>
      <c r="H105" s="5">
        <v>528635993</v>
      </c>
      <c r="I105" s="5">
        <v>642691828</v>
      </c>
      <c r="J105" s="5">
        <v>632733528</v>
      </c>
      <c r="K105" s="5">
        <v>465935754</v>
      </c>
      <c r="L105" s="5">
        <v>826803079</v>
      </c>
      <c r="M105" s="5">
        <v>595513983</v>
      </c>
      <c r="N105" s="5">
        <v>396003381</v>
      </c>
      <c r="O105" s="5">
        <v>578679141</v>
      </c>
      <c r="P105" s="5">
        <v>662920499</v>
      </c>
      <c r="Q105" s="5">
        <v>710566069</v>
      </c>
      <c r="R105" s="5">
        <v>759984391</v>
      </c>
      <c r="S105" s="5">
        <v>810977418</v>
      </c>
      <c r="T105" s="11"/>
      <c r="U105" s="5">
        <v>78402726</v>
      </c>
      <c r="V105" s="5">
        <v>95402970</v>
      </c>
      <c r="W105" s="5">
        <v>68888433</v>
      </c>
      <c r="X105" s="5">
        <v>86113123</v>
      </c>
      <c r="Y105" s="5">
        <v>108357415</v>
      </c>
      <c r="Z105" s="5">
        <v>92477880</v>
      </c>
      <c r="AA105" s="5">
        <v>76001763</v>
      </c>
      <c r="AB105" s="5">
        <v>82188615</v>
      </c>
      <c r="AC105" s="5">
        <v>96568343</v>
      </c>
      <c r="AD105" s="5">
        <v>101635869</v>
      </c>
      <c r="AE105" s="5">
        <v>166235431</v>
      </c>
      <c r="AF105" s="5">
        <v>189521128</v>
      </c>
      <c r="AG105" s="5">
        <v>203063587</v>
      </c>
      <c r="AH105" s="5">
        <v>215999726</v>
      </c>
      <c r="AI105" s="5">
        <v>226484218</v>
      </c>
      <c r="AJ105" s="11"/>
      <c r="AK105" s="37">
        <v>141675.00000000003</v>
      </c>
      <c r="AL105" s="37">
        <v>142433.33333333334</v>
      </c>
      <c r="AM105" s="37">
        <v>144466.66666666666</v>
      </c>
      <c r="AN105" s="37">
        <v>147933.33333333334</v>
      </c>
      <c r="AO105" s="37">
        <v>152266.66666666666</v>
      </c>
      <c r="AP105" s="37">
        <v>156558.33333333334</v>
      </c>
      <c r="AQ105" s="37">
        <v>159525.00000000003</v>
      </c>
      <c r="AR105" s="37">
        <v>161958.33333333334</v>
      </c>
      <c r="AS105" s="37">
        <v>163141.66666666666</v>
      </c>
      <c r="AT105" s="37">
        <v>156991.66666666666</v>
      </c>
      <c r="AU105" s="11"/>
      <c r="AV105" s="37">
        <v>354034</v>
      </c>
      <c r="AW105" s="37">
        <v>355075</v>
      </c>
      <c r="AX105" s="37">
        <v>355481</v>
      </c>
      <c r="AY105" s="37">
        <v>358027</v>
      </c>
      <c r="AZ105" s="37">
        <v>361946</v>
      </c>
      <c r="BA105" s="37">
        <v>368874</v>
      </c>
      <c r="BB105" s="37">
        <v>375264</v>
      </c>
      <c r="BC105" s="37">
        <v>378549</v>
      </c>
      <c r="BD105" s="37">
        <v>382067</v>
      </c>
      <c r="BE105" s="37"/>
      <c r="BF105" s="11"/>
      <c r="BG105" s="40">
        <f t="shared" si="17"/>
        <v>882.93209974183276</v>
      </c>
      <c r="BH105" s="40">
        <f t="shared" si="18"/>
        <v>1027.1500021122299</v>
      </c>
      <c r="BI105" s="40">
        <f t="shared" si="19"/>
        <v>1339.4769987706798</v>
      </c>
      <c r="BJ105" s="40">
        <f t="shared" si="20"/>
        <v>1476.5254938873325</v>
      </c>
      <c r="BK105" s="40">
        <f t="shared" si="21"/>
        <v>1775.6566670166269</v>
      </c>
      <c r="BL105" s="40">
        <f t="shared" si="22"/>
        <v>1715.3107239870526</v>
      </c>
      <c r="BM105" s="40">
        <f t="shared" si="23"/>
        <v>1241.6212426451777</v>
      </c>
      <c r="BN105" s="40">
        <f t="shared" si="24"/>
        <v>2184.1375330538449</v>
      </c>
      <c r="BO105" s="40">
        <f t="shared" si="25"/>
        <v>1558.6637500752486</v>
      </c>
      <c r="BP105" s="11"/>
      <c r="BQ105" s="11"/>
      <c r="BR105" s="40">
        <v>34892</v>
      </c>
      <c r="BS105" s="40">
        <v>36360</v>
      </c>
      <c r="BT105" s="40">
        <v>36489</v>
      </c>
      <c r="BU105" s="40">
        <v>38746</v>
      </c>
      <c r="BV105" s="40">
        <v>41190</v>
      </c>
      <c r="BW105" s="40">
        <v>42396</v>
      </c>
      <c r="BX105" s="40">
        <v>44416</v>
      </c>
      <c r="BY105" s="40">
        <v>46124</v>
      </c>
      <c r="BZ105" s="40">
        <v>47340</v>
      </c>
      <c r="CA105" s="40"/>
      <c r="CB105" s="11"/>
      <c r="CC105" s="40">
        <v>12699371</v>
      </c>
      <c r="CD105" s="40">
        <v>12757470</v>
      </c>
      <c r="CE105" s="40">
        <v>12792360</v>
      </c>
      <c r="CF105" s="40">
        <v>12980087</v>
      </c>
      <c r="CG105" s="40">
        <v>13745313</v>
      </c>
      <c r="CH105" s="40">
        <v>14248610</v>
      </c>
      <c r="CI105" s="40">
        <v>14804557</v>
      </c>
      <c r="CJ105" s="40">
        <v>15228030</v>
      </c>
      <c r="CK105" s="40">
        <v>15482217</v>
      </c>
      <c r="CL105"/>
    </row>
    <row r="106" spans="2:90" x14ac:dyDescent="0.25">
      <c r="B106" s="9">
        <f t="shared" si="26"/>
        <v>103</v>
      </c>
      <c r="C106" s="35" t="s">
        <v>113</v>
      </c>
      <c r="D106" s="77" t="s">
        <v>530</v>
      </c>
      <c r="E106" s="5">
        <v>323080429</v>
      </c>
      <c r="F106" s="5">
        <v>305230788</v>
      </c>
      <c r="G106" s="5">
        <v>235593726</v>
      </c>
      <c r="H106" s="5">
        <v>431968615</v>
      </c>
      <c r="I106" s="5">
        <v>379266841</v>
      </c>
      <c r="J106" s="5">
        <v>577148134</v>
      </c>
      <c r="K106" s="5">
        <v>744217136</v>
      </c>
      <c r="L106" s="5">
        <v>454997780</v>
      </c>
      <c r="M106" s="5">
        <v>579908098</v>
      </c>
      <c r="N106" s="5">
        <v>522435775</v>
      </c>
      <c r="O106" s="5">
        <v>597100096</v>
      </c>
      <c r="P106" s="5">
        <v>649010963</v>
      </c>
      <c r="Q106" s="5">
        <v>695265653</v>
      </c>
      <c r="R106" s="5">
        <v>737008954</v>
      </c>
      <c r="S106" s="5">
        <v>775111742</v>
      </c>
      <c r="T106" s="11"/>
      <c r="U106" s="5">
        <v>92220944</v>
      </c>
      <c r="V106" s="5">
        <v>77978949</v>
      </c>
      <c r="W106" s="5">
        <v>73989856</v>
      </c>
      <c r="X106" s="5">
        <v>188064077</v>
      </c>
      <c r="Y106" s="5">
        <v>93709710</v>
      </c>
      <c r="Z106" s="5">
        <v>92605837</v>
      </c>
      <c r="AA106" s="5">
        <v>174101426</v>
      </c>
      <c r="AB106" s="5">
        <v>130881679</v>
      </c>
      <c r="AC106" s="5">
        <v>256007699</v>
      </c>
      <c r="AD106" s="5">
        <v>191346354</v>
      </c>
      <c r="AE106" s="5">
        <v>243838036</v>
      </c>
      <c r="AF106" s="5">
        <v>266575272</v>
      </c>
      <c r="AG106" s="5">
        <v>279981210</v>
      </c>
      <c r="AH106" s="5">
        <v>292657181</v>
      </c>
      <c r="AI106" s="5">
        <v>303744445</v>
      </c>
      <c r="AJ106" s="11"/>
      <c r="AK106" s="39">
        <v>154324.99999999997</v>
      </c>
      <c r="AL106" s="39">
        <v>155166.66666666666</v>
      </c>
      <c r="AM106" s="39">
        <v>154333.33333333331</v>
      </c>
      <c r="AN106" s="39">
        <v>156941.66666666669</v>
      </c>
      <c r="AO106" s="39">
        <v>158808.33333333334</v>
      </c>
      <c r="AP106" s="39">
        <v>159758.33333333334</v>
      </c>
      <c r="AQ106" s="39">
        <v>161583.33333333334</v>
      </c>
      <c r="AR106" s="39">
        <v>162649.99999999997</v>
      </c>
      <c r="AS106" s="39">
        <v>163024.99999999997</v>
      </c>
      <c r="AT106" s="39">
        <v>159025</v>
      </c>
      <c r="AU106" s="11"/>
      <c r="AV106" s="37">
        <v>312698</v>
      </c>
      <c r="AW106" s="37">
        <v>313422</v>
      </c>
      <c r="AX106" s="37">
        <v>314331</v>
      </c>
      <c r="AY106" s="37">
        <v>314859</v>
      </c>
      <c r="AZ106" s="37">
        <v>314983</v>
      </c>
      <c r="BA106" s="37">
        <v>315283</v>
      </c>
      <c r="BB106" s="37">
        <v>314791</v>
      </c>
      <c r="BC106" s="37">
        <v>314660</v>
      </c>
      <c r="BD106" s="37">
        <v>315086</v>
      </c>
      <c r="BE106" s="37"/>
      <c r="BF106" s="11"/>
      <c r="BG106" s="40">
        <f t="shared" si="17"/>
        <v>1033.2027355467576</v>
      </c>
      <c r="BH106" s="40">
        <f t="shared" si="18"/>
        <v>973.86522962650997</v>
      </c>
      <c r="BI106" s="40">
        <f t="shared" si="19"/>
        <v>749.5084035618504</v>
      </c>
      <c r="BJ106" s="40">
        <f t="shared" si="20"/>
        <v>1371.9430443468345</v>
      </c>
      <c r="BK106" s="40">
        <f t="shared" si="21"/>
        <v>1204.0866999171383</v>
      </c>
      <c r="BL106" s="40">
        <f t="shared" si="22"/>
        <v>1830.5716895614416</v>
      </c>
      <c r="BM106" s="40">
        <f t="shared" si="23"/>
        <v>2364.162685718461</v>
      </c>
      <c r="BN106" s="40">
        <f t="shared" si="24"/>
        <v>1445.9981567406089</v>
      </c>
      <c r="BO106" s="40">
        <f t="shared" si="25"/>
        <v>1840.4756098335058</v>
      </c>
      <c r="BP106" s="11"/>
      <c r="BQ106" s="11"/>
      <c r="BR106" s="40">
        <v>40447</v>
      </c>
      <c r="BS106" s="40">
        <v>41886</v>
      </c>
      <c r="BT106" s="40">
        <v>40392</v>
      </c>
      <c r="BU106" s="40">
        <v>41957</v>
      </c>
      <c r="BV106" s="40">
        <v>43391</v>
      </c>
      <c r="BW106" s="40">
        <v>43777</v>
      </c>
      <c r="BX106" s="40">
        <v>45480</v>
      </c>
      <c r="BY106" s="40">
        <v>47067</v>
      </c>
      <c r="BZ106" s="40">
        <v>48896</v>
      </c>
      <c r="CA106" s="40"/>
      <c r="CB106" s="11"/>
      <c r="CC106" s="40">
        <v>16046194</v>
      </c>
      <c r="CD106" s="40">
        <v>15744240</v>
      </c>
      <c r="CE106" s="40">
        <v>15140790</v>
      </c>
      <c r="CF106" s="40">
        <v>14925126</v>
      </c>
      <c r="CG106" s="40">
        <v>15047744</v>
      </c>
      <c r="CH106" s="40">
        <v>15219246</v>
      </c>
      <c r="CI106" s="40">
        <v>16119202</v>
      </c>
      <c r="CJ106" s="40">
        <v>16544397</v>
      </c>
      <c r="CK106" s="40">
        <v>17368860</v>
      </c>
      <c r="CL106"/>
    </row>
    <row r="107" spans="2:90" x14ac:dyDescent="0.25">
      <c r="B107" s="9">
        <f t="shared" si="26"/>
        <v>104</v>
      </c>
      <c r="C107" s="4" t="s">
        <v>114</v>
      </c>
      <c r="D107" s="9" t="s">
        <v>531</v>
      </c>
      <c r="E107" s="5">
        <v>78385518</v>
      </c>
      <c r="F107" s="5">
        <v>76429425</v>
      </c>
      <c r="G107" s="5">
        <v>100314172</v>
      </c>
      <c r="H107" s="5">
        <v>79783019</v>
      </c>
      <c r="I107" s="5">
        <v>112358158</v>
      </c>
      <c r="J107" s="5">
        <v>188161448</v>
      </c>
      <c r="K107" s="5">
        <v>86251111</v>
      </c>
      <c r="L107" s="5">
        <v>129373690</v>
      </c>
      <c r="M107" s="5">
        <v>63138364</v>
      </c>
      <c r="N107" s="5">
        <v>919896499</v>
      </c>
      <c r="O107" s="5">
        <v>884927649</v>
      </c>
      <c r="P107" s="5">
        <v>982893444</v>
      </c>
      <c r="Q107" s="5">
        <v>1065288837</v>
      </c>
      <c r="R107" s="5">
        <v>1150552616</v>
      </c>
      <c r="S107" s="5">
        <v>1230242500</v>
      </c>
      <c r="T107" s="11"/>
      <c r="U107" s="5">
        <v>141417744</v>
      </c>
      <c r="V107" s="5">
        <v>139512835</v>
      </c>
      <c r="W107" s="5">
        <v>151339959</v>
      </c>
      <c r="X107" s="5">
        <v>334145268</v>
      </c>
      <c r="Y107" s="5">
        <v>506893669</v>
      </c>
      <c r="Z107" s="5">
        <v>243987996</v>
      </c>
      <c r="AA107" s="5">
        <v>217801016</v>
      </c>
      <c r="AB107" s="5">
        <v>338332514</v>
      </c>
      <c r="AC107" s="5">
        <v>222482895</v>
      </c>
      <c r="AD107" s="5">
        <v>318003688</v>
      </c>
      <c r="AE107" s="5">
        <v>176592996</v>
      </c>
      <c r="AF107" s="5">
        <v>195622000</v>
      </c>
      <c r="AG107" s="5">
        <v>209429289</v>
      </c>
      <c r="AH107" s="5">
        <v>222941142</v>
      </c>
      <c r="AI107" s="5">
        <v>235159377</v>
      </c>
      <c r="AJ107" s="11"/>
      <c r="AK107" s="37">
        <v>124199.99999999999</v>
      </c>
      <c r="AL107" s="37">
        <v>129533.33333333333</v>
      </c>
      <c r="AM107" s="37">
        <v>133091.66666666669</v>
      </c>
      <c r="AN107" s="37">
        <v>137516.66666666666</v>
      </c>
      <c r="AO107" s="37">
        <v>139816.66666666666</v>
      </c>
      <c r="AP107" s="37">
        <v>141358.33333333334</v>
      </c>
      <c r="AQ107" s="37">
        <v>142183.33333333334</v>
      </c>
      <c r="AR107" s="37">
        <v>143316.66666666666</v>
      </c>
      <c r="AS107" s="37">
        <v>144991.66666666666</v>
      </c>
      <c r="AT107" s="37">
        <v>140483.33333333334</v>
      </c>
      <c r="AU107" s="11"/>
      <c r="AV107" s="37">
        <v>213222</v>
      </c>
      <c r="AW107" s="37">
        <v>217610</v>
      </c>
      <c r="AX107" s="37">
        <v>223360</v>
      </c>
      <c r="AY107" s="37">
        <v>227790</v>
      </c>
      <c r="AZ107" s="37">
        <v>232891</v>
      </c>
      <c r="BA107" s="37">
        <v>237244</v>
      </c>
      <c r="BB107" s="37">
        <v>241511</v>
      </c>
      <c r="BC107" s="37">
        <v>244311</v>
      </c>
      <c r="BD107" s="37">
        <v>246145</v>
      </c>
      <c r="BE107" s="37"/>
      <c r="BF107" s="11"/>
      <c r="BG107" s="40">
        <f t="shared" si="17"/>
        <v>367.6239693840223</v>
      </c>
      <c r="BH107" s="40">
        <f t="shared" si="18"/>
        <v>351.22202564220396</v>
      </c>
      <c r="BI107" s="40">
        <f t="shared" si="19"/>
        <v>449.11430873925502</v>
      </c>
      <c r="BJ107" s="40">
        <f t="shared" si="20"/>
        <v>350.24811888142585</v>
      </c>
      <c r="BK107" s="40">
        <f t="shared" si="21"/>
        <v>482.44954936000101</v>
      </c>
      <c r="BL107" s="40">
        <f t="shared" si="22"/>
        <v>793.11362141929828</v>
      </c>
      <c r="BM107" s="40">
        <f t="shared" si="23"/>
        <v>357.13119071181023</v>
      </c>
      <c r="BN107" s="40">
        <f t="shared" si="24"/>
        <v>529.54508802305259</v>
      </c>
      <c r="BO107" s="40">
        <f t="shared" si="25"/>
        <v>256.50882203579192</v>
      </c>
      <c r="BP107" s="11"/>
      <c r="BQ107" s="11"/>
      <c r="BR107" s="40">
        <v>42893</v>
      </c>
      <c r="BS107" s="40">
        <v>47018</v>
      </c>
      <c r="BT107" s="40">
        <v>47009</v>
      </c>
      <c r="BU107" s="40">
        <v>49748</v>
      </c>
      <c r="BV107" s="40">
        <v>50423</v>
      </c>
      <c r="BW107" s="40">
        <v>50008</v>
      </c>
      <c r="BX107" s="40">
        <v>50834</v>
      </c>
      <c r="BY107" s="40">
        <v>53315</v>
      </c>
      <c r="BZ107" s="40">
        <v>54932</v>
      </c>
      <c r="CA107" s="40"/>
      <c r="CB107" s="11"/>
      <c r="CC107" s="40">
        <v>11102496</v>
      </c>
      <c r="CD107" s="40">
        <v>12012831</v>
      </c>
      <c r="CE107" s="40">
        <v>11979798</v>
      </c>
      <c r="CF107" s="40">
        <v>12898357</v>
      </c>
      <c r="CG107" s="40">
        <v>13134960</v>
      </c>
      <c r="CH107" s="40">
        <v>12988086</v>
      </c>
      <c r="CI107" s="40">
        <v>13201480</v>
      </c>
      <c r="CJ107" s="40">
        <v>13443394</v>
      </c>
      <c r="CK107" s="40">
        <v>13574287</v>
      </c>
      <c r="CL107"/>
    </row>
    <row r="108" spans="2:90" x14ac:dyDescent="0.25">
      <c r="B108" s="9">
        <f t="shared" si="26"/>
        <v>105</v>
      </c>
      <c r="C108" s="4" t="s">
        <v>115</v>
      </c>
      <c r="D108" s="9" t="s">
        <v>495</v>
      </c>
      <c r="E108" s="5">
        <v>233904184</v>
      </c>
      <c r="F108" s="5">
        <v>103652713</v>
      </c>
      <c r="G108" s="5">
        <v>99404177</v>
      </c>
      <c r="H108" s="5">
        <v>141330745</v>
      </c>
      <c r="I108" s="5">
        <v>143746272</v>
      </c>
      <c r="J108" s="5">
        <v>179923792</v>
      </c>
      <c r="K108" s="5">
        <v>91158270</v>
      </c>
      <c r="L108" s="5">
        <v>109991920</v>
      </c>
      <c r="M108" s="5">
        <v>77252421</v>
      </c>
      <c r="N108" s="5">
        <v>96325715</v>
      </c>
      <c r="O108" s="5">
        <v>124758167</v>
      </c>
      <c r="P108" s="5">
        <v>141523800</v>
      </c>
      <c r="Q108" s="5">
        <v>150555310</v>
      </c>
      <c r="R108" s="5">
        <v>159889317</v>
      </c>
      <c r="S108" s="5">
        <v>167877397</v>
      </c>
      <c r="T108" s="11"/>
      <c r="U108" s="5">
        <v>30340724</v>
      </c>
      <c r="V108" s="5">
        <v>30356138</v>
      </c>
      <c r="W108" s="5">
        <v>31954296</v>
      </c>
      <c r="X108" s="5">
        <v>23991821</v>
      </c>
      <c r="Y108" s="5">
        <v>35581583</v>
      </c>
      <c r="Z108" s="5">
        <v>102366964</v>
      </c>
      <c r="AA108" s="5">
        <v>18342955</v>
      </c>
      <c r="AB108" s="5">
        <v>64841437</v>
      </c>
      <c r="AC108" s="5">
        <v>37282586</v>
      </c>
      <c r="AD108" s="5">
        <v>65647835</v>
      </c>
      <c r="AE108" s="5">
        <v>66053712</v>
      </c>
      <c r="AF108" s="5">
        <v>73107896</v>
      </c>
      <c r="AG108" s="5">
        <v>76738294</v>
      </c>
      <c r="AH108" s="5">
        <v>80592437</v>
      </c>
      <c r="AI108" s="5">
        <v>84128005</v>
      </c>
      <c r="AJ108" s="11"/>
      <c r="AK108" s="37">
        <v>49433.333333333336</v>
      </c>
      <c r="AL108" s="37">
        <v>50108.333333333336</v>
      </c>
      <c r="AM108" s="37">
        <v>50191.666666666664</v>
      </c>
      <c r="AN108" s="37">
        <v>51216.666666666664</v>
      </c>
      <c r="AO108" s="37">
        <v>51258.333333333321</v>
      </c>
      <c r="AP108" s="37">
        <v>48700.000000000007</v>
      </c>
      <c r="AQ108" s="37">
        <v>48641.666666666664</v>
      </c>
      <c r="AR108" s="37">
        <v>47750</v>
      </c>
      <c r="AS108" s="37">
        <v>47449.999999999993</v>
      </c>
      <c r="AT108" s="37">
        <v>43758.333333333336</v>
      </c>
      <c r="AU108" s="11"/>
      <c r="AV108" s="37">
        <v>129711</v>
      </c>
      <c r="AW108" s="37">
        <v>129756</v>
      </c>
      <c r="AX108" s="37">
        <v>129467</v>
      </c>
      <c r="AY108" s="37">
        <v>129084</v>
      </c>
      <c r="AZ108" s="37">
        <v>128246</v>
      </c>
      <c r="BA108" s="37">
        <v>127954</v>
      </c>
      <c r="BB108" s="37">
        <v>126917</v>
      </c>
      <c r="BC108" s="37">
        <v>125499</v>
      </c>
      <c r="BD108" s="37">
        <v>123958</v>
      </c>
      <c r="BE108" s="37"/>
      <c r="BF108" s="11"/>
      <c r="BG108" s="40">
        <f t="shared" si="17"/>
        <v>1803.2717656945056</v>
      </c>
      <c r="BH108" s="40">
        <f t="shared" si="18"/>
        <v>798.82790005857146</v>
      </c>
      <c r="BI108" s="40">
        <f t="shared" si="19"/>
        <v>767.79547683965802</v>
      </c>
      <c r="BJ108" s="40">
        <f t="shared" si="20"/>
        <v>1094.8742291840972</v>
      </c>
      <c r="BK108" s="40">
        <f t="shared" si="21"/>
        <v>1120.8635902874164</v>
      </c>
      <c r="BL108" s="40">
        <f t="shared" si="22"/>
        <v>1406.1599637369679</v>
      </c>
      <c r="BM108" s="40">
        <f t="shared" si="23"/>
        <v>718.25106171750042</v>
      </c>
      <c r="BN108" s="40">
        <f t="shared" si="24"/>
        <v>876.43662499302786</v>
      </c>
      <c r="BO108" s="40">
        <f t="shared" si="25"/>
        <v>623.21448393810806</v>
      </c>
      <c r="BP108" s="11"/>
      <c r="BQ108" s="11"/>
      <c r="BR108" s="40">
        <v>32470</v>
      </c>
      <c r="BS108" s="40">
        <v>32926</v>
      </c>
      <c r="BT108" s="40">
        <v>32159</v>
      </c>
      <c r="BU108" s="40">
        <v>33781</v>
      </c>
      <c r="BV108" s="40">
        <v>34458</v>
      </c>
      <c r="BW108" s="40">
        <v>33268</v>
      </c>
      <c r="BX108" s="40">
        <v>34006</v>
      </c>
      <c r="BY108" s="40">
        <v>35278</v>
      </c>
      <c r="BZ108" s="40">
        <v>35999</v>
      </c>
      <c r="CA108" s="40"/>
      <c r="CB108" s="11"/>
      <c r="CC108" s="40">
        <v>6495052</v>
      </c>
      <c r="CD108" s="40">
        <v>6407538</v>
      </c>
      <c r="CE108" s="40">
        <v>6319939</v>
      </c>
      <c r="CF108" s="40">
        <v>6582526</v>
      </c>
      <c r="CG108" s="40">
        <v>6863574</v>
      </c>
      <c r="CH108" s="40">
        <v>6383882</v>
      </c>
      <c r="CI108" s="40">
        <v>6316120</v>
      </c>
      <c r="CJ108" s="40">
        <v>5846232</v>
      </c>
      <c r="CK108" s="40">
        <v>5907349</v>
      </c>
      <c r="CL108"/>
    </row>
    <row r="109" spans="2:90" x14ac:dyDescent="0.25">
      <c r="B109" s="9">
        <f t="shared" si="26"/>
        <v>106</v>
      </c>
      <c r="C109" s="4" t="s">
        <v>116</v>
      </c>
      <c r="D109" s="9" t="s">
        <v>453</v>
      </c>
      <c r="E109" s="5">
        <v>906659218</v>
      </c>
      <c r="F109" s="5">
        <v>1025471603</v>
      </c>
      <c r="G109" s="5">
        <v>638528475</v>
      </c>
      <c r="H109" s="5">
        <v>847607998</v>
      </c>
      <c r="I109" s="5">
        <v>713373490</v>
      </c>
      <c r="J109" s="5">
        <v>1127303013</v>
      </c>
      <c r="K109" s="5">
        <v>607433426</v>
      </c>
      <c r="L109" s="5">
        <v>709102442</v>
      </c>
      <c r="M109" s="5">
        <v>917318684</v>
      </c>
      <c r="N109" s="5">
        <v>580990575</v>
      </c>
      <c r="O109" s="5">
        <v>630976311</v>
      </c>
      <c r="P109" s="5">
        <v>709893129</v>
      </c>
      <c r="Q109" s="5">
        <v>760533145</v>
      </c>
      <c r="R109" s="5">
        <v>811592421</v>
      </c>
      <c r="S109" s="5">
        <v>856294025</v>
      </c>
      <c r="T109" s="11"/>
      <c r="U109" s="5">
        <v>180623071</v>
      </c>
      <c r="V109" s="5">
        <v>139289877</v>
      </c>
      <c r="W109" s="5">
        <v>188383512</v>
      </c>
      <c r="X109" s="5">
        <v>306906547</v>
      </c>
      <c r="Y109" s="5">
        <v>136304117</v>
      </c>
      <c r="Z109" s="5">
        <v>426944193</v>
      </c>
      <c r="AA109" s="5">
        <v>110198075</v>
      </c>
      <c r="AB109" s="5">
        <v>204108039</v>
      </c>
      <c r="AC109" s="5">
        <v>626968126</v>
      </c>
      <c r="AD109" s="5">
        <v>149883730</v>
      </c>
      <c r="AE109" s="5">
        <v>232551604</v>
      </c>
      <c r="AF109" s="5">
        <v>261848446</v>
      </c>
      <c r="AG109" s="5">
        <v>276412544</v>
      </c>
      <c r="AH109" s="5">
        <v>289951619</v>
      </c>
      <c r="AI109" s="5">
        <v>301066029</v>
      </c>
      <c r="AJ109" s="11"/>
      <c r="AK109" s="37">
        <v>129450</v>
      </c>
      <c r="AL109" s="37">
        <v>129008.33333333333</v>
      </c>
      <c r="AM109" s="37">
        <v>128316.66666666667</v>
      </c>
      <c r="AN109" s="37">
        <v>127291.66666666664</v>
      </c>
      <c r="AO109" s="37">
        <v>127708.33333333331</v>
      </c>
      <c r="AP109" s="37">
        <v>129666.66666666667</v>
      </c>
      <c r="AQ109" s="37">
        <v>129699.99999999996</v>
      </c>
      <c r="AR109" s="37">
        <v>130666.66666666667</v>
      </c>
      <c r="AS109" s="37">
        <v>131608.33333333334</v>
      </c>
      <c r="AT109" s="37">
        <v>121858.33333333333</v>
      </c>
      <c r="AU109" s="11"/>
      <c r="AV109" s="37">
        <v>499149</v>
      </c>
      <c r="AW109" s="37">
        <v>502672</v>
      </c>
      <c r="AX109" s="37">
        <v>509180</v>
      </c>
      <c r="AY109" s="37">
        <v>510635</v>
      </c>
      <c r="AZ109" s="37">
        <v>511976</v>
      </c>
      <c r="BA109" s="37">
        <v>516822</v>
      </c>
      <c r="BB109" s="37">
        <v>517527</v>
      </c>
      <c r="BC109" s="37">
        <v>522461</v>
      </c>
      <c r="BD109" s="37">
        <v>526719</v>
      </c>
      <c r="BE109" s="37"/>
      <c r="BF109" s="11"/>
      <c r="BG109" s="40">
        <f t="shared" si="17"/>
        <v>1816.4099657617264</v>
      </c>
      <c r="BH109" s="40">
        <f t="shared" si="18"/>
        <v>2040.0412256899131</v>
      </c>
      <c r="BI109" s="40">
        <f t="shared" si="19"/>
        <v>1254.0329058486193</v>
      </c>
      <c r="BJ109" s="40">
        <f t="shared" si="20"/>
        <v>1659.9097163335846</v>
      </c>
      <c r="BK109" s="40">
        <f t="shared" si="21"/>
        <v>1393.3729120115006</v>
      </c>
      <c r="BL109" s="40">
        <f t="shared" si="22"/>
        <v>2181.2210258077248</v>
      </c>
      <c r="BM109" s="40">
        <f t="shared" si="23"/>
        <v>1173.7231603375283</v>
      </c>
      <c r="BN109" s="40">
        <f t="shared" si="24"/>
        <v>1357.23516587841</v>
      </c>
      <c r="BO109" s="40">
        <f t="shared" si="25"/>
        <v>1741.5712818409816</v>
      </c>
      <c r="BP109" s="11"/>
      <c r="BQ109" s="11"/>
      <c r="BR109" s="40">
        <v>32403</v>
      </c>
      <c r="BS109" s="40">
        <v>33077</v>
      </c>
      <c r="BT109" s="40">
        <v>32765</v>
      </c>
      <c r="BU109" s="40">
        <v>33587</v>
      </c>
      <c r="BV109" s="40">
        <v>34554</v>
      </c>
      <c r="BW109" s="40">
        <v>34538</v>
      </c>
      <c r="BX109" s="40">
        <v>35614</v>
      </c>
      <c r="BY109" s="40">
        <v>36874</v>
      </c>
      <c r="BZ109" s="40">
        <v>38204</v>
      </c>
      <c r="CA109" s="40"/>
      <c r="CB109" s="11"/>
      <c r="CC109" s="40">
        <v>19800967</v>
      </c>
      <c r="CD109" s="40">
        <v>19227947</v>
      </c>
      <c r="CE109" s="40">
        <v>19025687</v>
      </c>
      <c r="CF109" s="40">
        <v>18867951</v>
      </c>
      <c r="CG109" s="40">
        <v>19025592</v>
      </c>
      <c r="CH109" s="40">
        <v>18884891</v>
      </c>
      <c r="CI109" s="40">
        <v>18862685</v>
      </c>
      <c r="CJ109" s="40">
        <v>19078206</v>
      </c>
      <c r="CK109" s="40">
        <v>19297971</v>
      </c>
      <c r="CL109"/>
    </row>
    <row r="110" spans="2:90" x14ac:dyDescent="0.25">
      <c r="B110" s="9">
        <f t="shared" si="26"/>
        <v>107</v>
      </c>
      <c r="C110" s="4" t="s">
        <v>117</v>
      </c>
      <c r="D110" s="9" t="s">
        <v>532</v>
      </c>
      <c r="E110" s="5">
        <v>672394218</v>
      </c>
      <c r="F110" s="5">
        <v>842577206</v>
      </c>
      <c r="G110" s="5">
        <v>797566047</v>
      </c>
      <c r="H110" s="5">
        <v>1063715852</v>
      </c>
      <c r="I110" s="5">
        <v>1104312254</v>
      </c>
      <c r="J110" s="5">
        <v>1929806362</v>
      </c>
      <c r="K110" s="5">
        <v>1419925006</v>
      </c>
      <c r="L110" s="5">
        <v>1773651209</v>
      </c>
      <c r="M110" s="5">
        <v>1962202272</v>
      </c>
      <c r="N110" s="5">
        <v>2485564489</v>
      </c>
      <c r="O110" s="5">
        <v>2228390746</v>
      </c>
      <c r="P110" s="5">
        <v>2463547780</v>
      </c>
      <c r="Q110" s="5">
        <v>2671788308</v>
      </c>
      <c r="R110" s="5">
        <v>2890636102</v>
      </c>
      <c r="S110" s="5">
        <v>3091482262</v>
      </c>
      <c r="T110" s="11"/>
      <c r="U110" s="5">
        <v>100563246</v>
      </c>
      <c r="V110" s="5">
        <v>140101857</v>
      </c>
      <c r="W110" s="5">
        <v>166086784</v>
      </c>
      <c r="X110" s="5">
        <v>213604482</v>
      </c>
      <c r="Y110" s="5">
        <v>268141995</v>
      </c>
      <c r="Z110" s="5">
        <v>320288540</v>
      </c>
      <c r="AA110" s="5">
        <v>144692996</v>
      </c>
      <c r="AB110" s="5">
        <v>131836847</v>
      </c>
      <c r="AC110" s="5">
        <v>307621712</v>
      </c>
      <c r="AD110" s="5">
        <v>242155606</v>
      </c>
      <c r="AE110" s="5">
        <v>268823463</v>
      </c>
      <c r="AF110" s="5">
        <v>291714944</v>
      </c>
      <c r="AG110" s="5">
        <v>310028461</v>
      </c>
      <c r="AH110" s="5">
        <v>329807560</v>
      </c>
      <c r="AI110" s="5">
        <v>346897890</v>
      </c>
      <c r="AJ110" s="11"/>
      <c r="AK110" s="37">
        <v>204225</v>
      </c>
      <c r="AL110" s="37">
        <v>209500</v>
      </c>
      <c r="AM110" s="37">
        <v>214816.66666666666</v>
      </c>
      <c r="AN110" s="37">
        <v>224491.66666666663</v>
      </c>
      <c r="AO110" s="37">
        <v>235916.66666666666</v>
      </c>
      <c r="AP110" s="37">
        <v>245583.33333333334</v>
      </c>
      <c r="AQ110" s="37">
        <v>252591.66666666666</v>
      </c>
      <c r="AR110" s="37">
        <v>258341.66666666663</v>
      </c>
      <c r="AS110" s="37">
        <v>263500</v>
      </c>
      <c r="AT110" s="37">
        <v>260083.33333333334</v>
      </c>
      <c r="AU110" s="11"/>
      <c r="AV110" s="37">
        <v>452884</v>
      </c>
      <c r="AW110" s="37">
        <v>462291</v>
      </c>
      <c r="AX110" s="37">
        <v>471140</v>
      </c>
      <c r="AY110" s="37">
        <v>480513</v>
      </c>
      <c r="AZ110" s="37">
        <v>491730</v>
      </c>
      <c r="BA110" s="37">
        <v>503806</v>
      </c>
      <c r="BB110" s="37">
        <v>515616</v>
      </c>
      <c r="BC110" s="37">
        <v>525239</v>
      </c>
      <c r="BD110" s="37">
        <v>534904</v>
      </c>
      <c r="BE110" s="37"/>
      <c r="BF110" s="11"/>
      <c r="BG110" s="40">
        <f t="shared" si="17"/>
        <v>1484.6941335971242</v>
      </c>
      <c r="BH110" s="40">
        <f t="shared" si="18"/>
        <v>1822.612177178444</v>
      </c>
      <c r="BI110" s="40">
        <f t="shared" si="19"/>
        <v>1692.8429914675044</v>
      </c>
      <c r="BJ110" s="40">
        <f t="shared" si="20"/>
        <v>2213.70879039693</v>
      </c>
      <c r="BK110" s="40">
        <f t="shared" si="21"/>
        <v>2245.7695361275496</v>
      </c>
      <c r="BL110" s="40">
        <f t="shared" si="22"/>
        <v>3830.4552982695718</v>
      </c>
      <c r="BM110" s="40">
        <f t="shared" si="23"/>
        <v>2753.8420180909825</v>
      </c>
      <c r="BN110" s="40">
        <f t="shared" si="24"/>
        <v>3376.8459863033781</v>
      </c>
      <c r="BO110" s="40">
        <f t="shared" si="25"/>
        <v>3668.3260398127513</v>
      </c>
      <c r="BP110" s="11"/>
      <c r="BQ110" s="11"/>
      <c r="BR110" s="40">
        <v>43135</v>
      </c>
      <c r="BS110" s="40">
        <v>49613</v>
      </c>
      <c r="BT110" s="40">
        <v>48755</v>
      </c>
      <c r="BU110" s="40">
        <v>54976</v>
      </c>
      <c r="BV110" s="40">
        <v>58337</v>
      </c>
      <c r="BW110" s="40">
        <v>60800</v>
      </c>
      <c r="BX110" s="40">
        <v>62313</v>
      </c>
      <c r="BY110" s="40">
        <v>66909</v>
      </c>
      <c r="BZ110" s="40">
        <v>67771</v>
      </c>
      <c r="CA110" s="40"/>
      <c r="CB110" s="11"/>
      <c r="CC110" s="40">
        <v>17612555</v>
      </c>
      <c r="CD110" s="40">
        <v>18257207</v>
      </c>
      <c r="CE110" s="40">
        <v>19474137</v>
      </c>
      <c r="CF110" s="40">
        <v>20441292</v>
      </c>
      <c r="CG110" s="40">
        <v>21316461</v>
      </c>
      <c r="CH110" s="40">
        <v>21899993</v>
      </c>
      <c r="CI110" s="40">
        <v>23044562</v>
      </c>
      <c r="CJ110" s="40">
        <v>23727377</v>
      </c>
      <c r="CK110" s="40">
        <v>23863192</v>
      </c>
      <c r="CL110"/>
    </row>
    <row r="111" spans="2:90" x14ac:dyDescent="0.25">
      <c r="B111" s="9">
        <f t="shared" si="26"/>
        <v>108</v>
      </c>
      <c r="C111" s="4" t="s">
        <v>118</v>
      </c>
      <c r="D111" s="9" t="s">
        <v>533</v>
      </c>
      <c r="E111" s="5">
        <v>371851343</v>
      </c>
      <c r="F111" s="5">
        <v>154361844</v>
      </c>
      <c r="G111" s="5">
        <v>180834241</v>
      </c>
      <c r="H111" s="5">
        <v>335444146</v>
      </c>
      <c r="I111" s="5">
        <v>574112329</v>
      </c>
      <c r="J111" s="5">
        <v>402556555</v>
      </c>
      <c r="K111" s="5">
        <v>468299168</v>
      </c>
      <c r="L111" s="5">
        <v>337091032</v>
      </c>
      <c r="M111" s="5">
        <v>364033770</v>
      </c>
      <c r="N111" s="5">
        <v>458074412</v>
      </c>
      <c r="O111" s="5">
        <v>494552378</v>
      </c>
      <c r="P111" s="5">
        <v>520402603</v>
      </c>
      <c r="Q111" s="5">
        <v>559551371</v>
      </c>
      <c r="R111" s="5">
        <v>593767281</v>
      </c>
      <c r="S111" s="5">
        <v>626269065</v>
      </c>
      <c r="T111" s="11"/>
      <c r="U111" s="5">
        <v>31811367</v>
      </c>
      <c r="V111" s="5">
        <v>47279604</v>
      </c>
      <c r="W111" s="5">
        <v>69899767</v>
      </c>
      <c r="X111" s="5">
        <v>55750970</v>
      </c>
      <c r="Y111" s="5">
        <v>88825134</v>
      </c>
      <c r="Z111" s="5">
        <v>148866418</v>
      </c>
      <c r="AA111" s="5">
        <v>95531210</v>
      </c>
      <c r="AB111" s="5">
        <v>115515676</v>
      </c>
      <c r="AC111" s="5">
        <v>60378711</v>
      </c>
      <c r="AD111" s="5">
        <v>79940894</v>
      </c>
      <c r="AE111" s="5">
        <v>96219112</v>
      </c>
      <c r="AF111" s="5">
        <v>105481051</v>
      </c>
      <c r="AG111" s="5">
        <v>110820054</v>
      </c>
      <c r="AH111" s="5">
        <v>116246947</v>
      </c>
      <c r="AI111" s="5">
        <v>121239240</v>
      </c>
      <c r="AJ111" s="11"/>
      <c r="AK111" s="37">
        <v>60866.666666666664</v>
      </c>
      <c r="AL111" s="37">
        <v>61474.999999999978</v>
      </c>
      <c r="AM111" s="37">
        <v>62608.333333333321</v>
      </c>
      <c r="AN111" s="37">
        <v>63583.333333333321</v>
      </c>
      <c r="AO111" s="37">
        <v>64583.333333333336</v>
      </c>
      <c r="AP111" s="37">
        <v>65458.333333333343</v>
      </c>
      <c r="AQ111" s="37">
        <v>66550.000000000015</v>
      </c>
      <c r="AR111" s="37">
        <v>67608.333333333328</v>
      </c>
      <c r="AS111" s="37">
        <v>68025</v>
      </c>
      <c r="AT111" s="37">
        <v>59683.333333333336</v>
      </c>
      <c r="AU111" s="11"/>
      <c r="AV111" s="37">
        <v>134275</v>
      </c>
      <c r="AW111" s="37">
        <v>136146</v>
      </c>
      <c r="AX111" s="37">
        <v>136699</v>
      </c>
      <c r="AY111" s="37">
        <v>137566</v>
      </c>
      <c r="AZ111" s="37">
        <v>138962</v>
      </c>
      <c r="BA111" s="37">
        <v>140407</v>
      </c>
      <c r="BB111" s="37">
        <v>141001</v>
      </c>
      <c r="BC111" s="37">
        <v>142523</v>
      </c>
      <c r="BD111" s="37">
        <v>143476</v>
      </c>
      <c r="BE111" s="37"/>
      <c r="BF111" s="11"/>
      <c r="BG111" s="40">
        <f t="shared" si="17"/>
        <v>2769.3267026624467</v>
      </c>
      <c r="BH111" s="40">
        <f t="shared" si="18"/>
        <v>1133.7963950464941</v>
      </c>
      <c r="BI111" s="40">
        <f t="shared" si="19"/>
        <v>1322.8644028120177</v>
      </c>
      <c r="BJ111" s="40">
        <f t="shared" si="20"/>
        <v>2438.4233458848844</v>
      </c>
      <c r="BK111" s="40">
        <f t="shared" si="21"/>
        <v>4131.4339819519009</v>
      </c>
      <c r="BL111" s="40">
        <f t="shared" si="22"/>
        <v>2867.0689851645575</v>
      </c>
      <c r="BM111" s="40">
        <f t="shared" si="23"/>
        <v>3321.247140091205</v>
      </c>
      <c r="BN111" s="40">
        <f t="shared" si="24"/>
        <v>2365.1693551216295</v>
      </c>
      <c r="BO111" s="40">
        <f t="shared" si="25"/>
        <v>2537.2450444673673</v>
      </c>
      <c r="BP111" s="11"/>
      <c r="BQ111" s="11"/>
      <c r="BR111" s="40">
        <v>37093</v>
      </c>
      <c r="BS111" s="40">
        <v>36815</v>
      </c>
      <c r="BT111" s="40">
        <v>38345</v>
      </c>
      <c r="BU111" s="40">
        <v>40654</v>
      </c>
      <c r="BV111" s="40">
        <v>42782</v>
      </c>
      <c r="BW111" s="40">
        <v>44465</v>
      </c>
      <c r="BX111" s="40">
        <v>46824</v>
      </c>
      <c r="BY111" s="40">
        <v>48870</v>
      </c>
      <c r="BZ111" s="40">
        <v>49189</v>
      </c>
      <c r="CA111" s="40"/>
      <c r="CB111" s="11"/>
      <c r="CC111" s="40">
        <v>6484231</v>
      </c>
      <c r="CD111" s="40">
        <v>6175325</v>
      </c>
      <c r="CE111" s="40">
        <v>6435075</v>
      </c>
      <c r="CF111" s="40">
        <v>6383049</v>
      </c>
      <c r="CG111" s="40">
        <v>6505982</v>
      </c>
      <c r="CH111" s="40">
        <v>6624985</v>
      </c>
      <c r="CI111" s="40">
        <v>7001598</v>
      </c>
      <c r="CJ111" s="40">
        <v>7007523</v>
      </c>
      <c r="CK111" s="40">
        <v>6764676</v>
      </c>
      <c r="CL111"/>
    </row>
    <row r="112" spans="2:90" x14ac:dyDescent="0.25">
      <c r="B112" s="9">
        <f t="shared" si="26"/>
        <v>109</v>
      </c>
      <c r="C112" s="4" t="s">
        <v>119</v>
      </c>
      <c r="D112" s="9" t="s">
        <v>500</v>
      </c>
      <c r="E112" s="5">
        <v>192980690</v>
      </c>
      <c r="F112" s="5">
        <v>297605546</v>
      </c>
      <c r="G112" s="5">
        <v>235003593</v>
      </c>
      <c r="H112" s="5">
        <v>320989791</v>
      </c>
      <c r="I112" s="5">
        <v>276759871</v>
      </c>
      <c r="J112" s="5">
        <v>1181461340</v>
      </c>
      <c r="K112" s="5">
        <v>337708324</v>
      </c>
      <c r="L112" s="5">
        <v>370781013</v>
      </c>
      <c r="M112" s="5">
        <v>452300260</v>
      </c>
      <c r="N112" s="5">
        <v>440510203</v>
      </c>
      <c r="O112" s="5">
        <v>365435692</v>
      </c>
      <c r="P112" s="5">
        <v>382814936</v>
      </c>
      <c r="Q112" s="5">
        <v>400637664</v>
      </c>
      <c r="R112" s="5">
        <v>418929541</v>
      </c>
      <c r="S112" s="5">
        <v>437115222</v>
      </c>
      <c r="T112" s="11"/>
      <c r="U112" s="5">
        <v>54448102</v>
      </c>
      <c r="V112" s="5">
        <v>42833521</v>
      </c>
      <c r="W112" s="5">
        <v>69268124</v>
      </c>
      <c r="X112" s="5">
        <v>133061586</v>
      </c>
      <c r="Y112" s="5">
        <v>88236347</v>
      </c>
      <c r="Z112" s="5">
        <v>67683623</v>
      </c>
      <c r="AA112" s="5">
        <v>89807765</v>
      </c>
      <c r="AB112" s="5">
        <v>84197126</v>
      </c>
      <c r="AC112" s="5">
        <v>136073228</v>
      </c>
      <c r="AD112" s="5">
        <v>122106952</v>
      </c>
      <c r="AE112" s="5">
        <v>105767019</v>
      </c>
      <c r="AF112" s="5">
        <v>113005998</v>
      </c>
      <c r="AG112" s="5">
        <v>118366158</v>
      </c>
      <c r="AH112" s="5">
        <v>122891715</v>
      </c>
      <c r="AI112" s="5">
        <v>126768170</v>
      </c>
      <c r="AJ112" s="11"/>
      <c r="AK112" s="37">
        <v>134050.00000000003</v>
      </c>
      <c r="AL112" s="37">
        <v>135208.33333333334</v>
      </c>
      <c r="AM112" s="37">
        <v>138075.00000000003</v>
      </c>
      <c r="AN112" s="37">
        <v>138433.33333333334</v>
      </c>
      <c r="AO112" s="37">
        <v>138216.66666666666</v>
      </c>
      <c r="AP112" s="37">
        <v>139374.99999999997</v>
      </c>
      <c r="AQ112" s="37">
        <v>139783.33333333331</v>
      </c>
      <c r="AR112" s="37">
        <v>140858.33333333334</v>
      </c>
      <c r="AS112" s="37">
        <v>141191.66666666669</v>
      </c>
      <c r="AT112" s="37">
        <v>128308.33333333333</v>
      </c>
      <c r="AU112" s="11"/>
      <c r="AV112" s="37">
        <v>422026</v>
      </c>
      <c r="AW112" s="37">
        <v>418193</v>
      </c>
      <c r="AX112" s="37">
        <v>415639</v>
      </c>
      <c r="AY112" s="37">
        <v>412859</v>
      </c>
      <c r="AZ112" s="37">
        <v>410461</v>
      </c>
      <c r="BA112" s="37">
        <v>408926</v>
      </c>
      <c r="BB112" s="37">
        <v>407488</v>
      </c>
      <c r="BC112" s="37">
        <v>406688</v>
      </c>
      <c r="BD112" s="37">
        <v>405813</v>
      </c>
      <c r="BE112" s="37"/>
      <c r="BF112" s="11"/>
      <c r="BG112" s="40">
        <f t="shared" si="17"/>
        <v>457.27204011127276</v>
      </c>
      <c r="BH112" s="40">
        <f t="shared" si="18"/>
        <v>711.64640728084885</v>
      </c>
      <c r="BI112" s="40">
        <f t="shared" si="19"/>
        <v>565.40313348843586</v>
      </c>
      <c r="BJ112" s="40">
        <f t="shared" si="20"/>
        <v>777.48042552057723</v>
      </c>
      <c r="BK112" s="40">
        <f t="shared" si="21"/>
        <v>674.26593756775912</v>
      </c>
      <c r="BL112" s="40">
        <f t="shared" si="22"/>
        <v>2889.181269960824</v>
      </c>
      <c r="BM112" s="40">
        <f t="shared" si="23"/>
        <v>828.75648853463167</v>
      </c>
      <c r="BN112" s="40">
        <f t="shared" si="24"/>
        <v>911.70876199937049</v>
      </c>
      <c r="BO112" s="40">
        <f t="shared" si="25"/>
        <v>1114.5534026756166</v>
      </c>
      <c r="BP112" s="11"/>
      <c r="BQ112" s="11"/>
      <c r="BR112" s="40">
        <v>32081</v>
      </c>
      <c r="BS112" s="40">
        <v>33165</v>
      </c>
      <c r="BT112" s="40">
        <v>33913</v>
      </c>
      <c r="BU112" s="40">
        <v>35258</v>
      </c>
      <c r="BV112" s="40">
        <v>37118</v>
      </c>
      <c r="BW112" s="40">
        <v>38215</v>
      </c>
      <c r="BX112" s="40">
        <v>39198</v>
      </c>
      <c r="BY112" s="40">
        <v>40618</v>
      </c>
      <c r="BZ112" s="40">
        <v>41929</v>
      </c>
      <c r="CA112" s="40"/>
      <c r="CB112" s="11"/>
      <c r="CC112" s="40">
        <v>13158567</v>
      </c>
      <c r="CD112" s="40">
        <v>13110833</v>
      </c>
      <c r="CE112" s="40">
        <v>13687756</v>
      </c>
      <c r="CF112" s="40">
        <v>14000004</v>
      </c>
      <c r="CG112" s="40">
        <v>14601476</v>
      </c>
      <c r="CH112" s="40">
        <v>14687136</v>
      </c>
      <c r="CI112" s="40">
        <v>14662436</v>
      </c>
      <c r="CJ112" s="40">
        <v>14834898</v>
      </c>
      <c r="CK112" s="40">
        <v>14994994</v>
      </c>
      <c r="CL112"/>
    </row>
    <row r="113" spans="2:90" x14ac:dyDescent="0.25">
      <c r="B113" s="9">
        <f t="shared" si="26"/>
        <v>110</v>
      </c>
      <c r="C113" s="4" t="s">
        <v>120</v>
      </c>
      <c r="D113" s="9" t="s">
        <v>448</v>
      </c>
      <c r="E113" s="5">
        <v>224579598</v>
      </c>
      <c r="F113" s="5">
        <v>159170443</v>
      </c>
      <c r="G113" s="5">
        <v>217282189</v>
      </c>
      <c r="H113" s="5">
        <v>357433595</v>
      </c>
      <c r="I113" s="5">
        <v>363790574</v>
      </c>
      <c r="J113" s="5">
        <v>462982652</v>
      </c>
      <c r="K113" s="5">
        <v>434727351</v>
      </c>
      <c r="L113" s="5">
        <v>424370134</v>
      </c>
      <c r="M113" s="5">
        <v>483355964</v>
      </c>
      <c r="N113" s="5">
        <v>388516255</v>
      </c>
      <c r="O113" s="5">
        <v>511029033</v>
      </c>
      <c r="P113" s="5">
        <v>558252947</v>
      </c>
      <c r="Q113" s="5">
        <v>600041669</v>
      </c>
      <c r="R113" s="5">
        <v>637986248</v>
      </c>
      <c r="S113" s="5">
        <v>667904553</v>
      </c>
      <c r="T113" s="11"/>
      <c r="U113" s="5">
        <v>46151401</v>
      </c>
      <c r="V113" s="5">
        <v>19752179</v>
      </c>
      <c r="W113" s="5">
        <v>45317276</v>
      </c>
      <c r="X113" s="5">
        <v>138683469</v>
      </c>
      <c r="Y113" s="5">
        <v>108011119</v>
      </c>
      <c r="Z113" s="5">
        <v>138343008</v>
      </c>
      <c r="AA113" s="5">
        <v>109921409</v>
      </c>
      <c r="AB113" s="5">
        <v>96526503</v>
      </c>
      <c r="AC113" s="5">
        <v>76545861</v>
      </c>
      <c r="AD113" s="5">
        <v>45755767</v>
      </c>
      <c r="AE113" s="5">
        <v>112712361</v>
      </c>
      <c r="AF113" s="5">
        <v>125015645</v>
      </c>
      <c r="AG113" s="5">
        <v>131934474</v>
      </c>
      <c r="AH113" s="5">
        <v>137883721</v>
      </c>
      <c r="AI113" s="5">
        <v>142687681</v>
      </c>
      <c r="AJ113" s="11"/>
      <c r="AK113" s="37">
        <v>80758.333333333328</v>
      </c>
      <c r="AL113" s="37">
        <v>82841.666666666672</v>
      </c>
      <c r="AM113" s="37">
        <v>84066.666666666672</v>
      </c>
      <c r="AN113" s="37">
        <v>84599.999999999985</v>
      </c>
      <c r="AO113" s="37">
        <v>86175.000000000015</v>
      </c>
      <c r="AP113" s="37">
        <v>87391.666666666672</v>
      </c>
      <c r="AQ113" s="37">
        <v>88641.666666666672</v>
      </c>
      <c r="AR113" s="37">
        <v>91508.333333333358</v>
      </c>
      <c r="AS113" s="37">
        <v>92483.333333333358</v>
      </c>
      <c r="AT113" s="37">
        <v>89616.666666666672</v>
      </c>
      <c r="AU113" s="11"/>
      <c r="AV113" s="37">
        <v>205800</v>
      </c>
      <c r="AW113" s="37">
        <v>206041</v>
      </c>
      <c r="AX113" s="37">
        <v>205986</v>
      </c>
      <c r="AY113" s="37">
        <v>206426</v>
      </c>
      <c r="AZ113" s="37">
        <v>206235</v>
      </c>
      <c r="BA113" s="37">
        <v>205854</v>
      </c>
      <c r="BB113" s="37">
        <v>205476</v>
      </c>
      <c r="BC113" s="37">
        <v>205036</v>
      </c>
      <c r="BD113" s="37">
        <v>204911</v>
      </c>
      <c r="BE113" s="37"/>
      <c r="BF113" s="11"/>
      <c r="BG113" s="40">
        <f t="shared" si="17"/>
        <v>1091.251690962099</v>
      </c>
      <c r="BH113" s="40">
        <f t="shared" si="18"/>
        <v>772.51829975587384</v>
      </c>
      <c r="BI113" s="40">
        <f t="shared" si="19"/>
        <v>1054.8395958948665</v>
      </c>
      <c r="BJ113" s="40">
        <f t="shared" si="20"/>
        <v>1731.533794192592</v>
      </c>
      <c r="BK113" s="40">
        <f t="shared" si="21"/>
        <v>1763.9613741605451</v>
      </c>
      <c r="BL113" s="40">
        <f t="shared" si="22"/>
        <v>2249.082611948274</v>
      </c>
      <c r="BM113" s="40">
        <f t="shared" si="23"/>
        <v>2115.7086521053552</v>
      </c>
      <c r="BN113" s="40">
        <f t="shared" si="24"/>
        <v>2069.7347490196844</v>
      </c>
      <c r="BO113" s="40">
        <f t="shared" si="25"/>
        <v>2358.8580603286305</v>
      </c>
      <c r="BP113" s="11"/>
      <c r="BQ113" s="11"/>
      <c r="BR113" s="40">
        <v>32700</v>
      </c>
      <c r="BS113" s="40">
        <v>33326</v>
      </c>
      <c r="BT113" s="40">
        <v>33928</v>
      </c>
      <c r="BU113" s="40">
        <v>34946</v>
      </c>
      <c r="BV113" s="40">
        <v>36523</v>
      </c>
      <c r="BW113" s="40">
        <v>37592</v>
      </c>
      <c r="BX113" s="40">
        <v>38711</v>
      </c>
      <c r="BY113" s="40">
        <v>40598</v>
      </c>
      <c r="BZ113" s="40">
        <v>42439</v>
      </c>
      <c r="CA113" s="40"/>
      <c r="CB113" s="11"/>
      <c r="CC113" s="40">
        <v>7792210</v>
      </c>
      <c r="CD113" s="40">
        <v>7814729</v>
      </c>
      <c r="CE113" s="40">
        <v>8110859</v>
      </c>
      <c r="CF113" s="40">
        <v>8368983</v>
      </c>
      <c r="CG113" s="40">
        <v>8698537</v>
      </c>
      <c r="CH113" s="40">
        <v>8832789</v>
      </c>
      <c r="CI113" s="40">
        <v>8977245</v>
      </c>
      <c r="CJ113" s="40">
        <v>9057097</v>
      </c>
      <c r="CK113" s="40">
        <v>9461135</v>
      </c>
      <c r="CL113"/>
    </row>
    <row r="114" spans="2:90" x14ac:dyDescent="0.25">
      <c r="B114" s="9">
        <f t="shared" si="26"/>
        <v>111</v>
      </c>
      <c r="C114" s="4" t="s">
        <v>121</v>
      </c>
      <c r="D114" s="9" t="s">
        <v>459</v>
      </c>
      <c r="E114" s="5">
        <v>110598950</v>
      </c>
      <c r="F114" s="5">
        <v>97054699</v>
      </c>
      <c r="G114" s="5">
        <v>192266840</v>
      </c>
      <c r="H114" s="5">
        <v>149403774</v>
      </c>
      <c r="I114" s="5">
        <v>127614057</v>
      </c>
      <c r="J114" s="5">
        <v>406130384</v>
      </c>
      <c r="K114" s="5">
        <v>195552931</v>
      </c>
      <c r="L114" s="5">
        <v>119815501</v>
      </c>
      <c r="M114" s="5">
        <v>141282991</v>
      </c>
      <c r="N114" s="5">
        <v>209414204</v>
      </c>
      <c r="O114" s="5">
        <v>241104699</v>
      </c>
      <c r="P114" s="5">
        <v>279466782</v>
      </c>
      <c r="Q114" s="5">
        <v>300210463</v>
      </c>
      <c r="R114" s="5">
        <v>322179154</v>
      </c>
      <c r="S114" s="5">
        <v>341402316</v>
      </c>
      <c r="T114" s="11"/>
      <c r="U114" s="5">
        <v>53822238</v>
      </c>
      <c r="V114" s="5">
        <v>29591921</v>
      </c>
      <c r="W114" s="5">
        <v>53980526</v>
      </c>
      <c r="X114" s="5">
        <v>44696461</v>
      </c>
      <c r="Y114" s="5">
        <v>29613138</v>
      </c>
      <c r="Z114" s="5">
        <v>62787964</v>
      </c>
      <c r="AA114" s="5">
        <v>22461408</v>
      </c>
      <c r="AB114" s="5">
        <v>20814481</v>
      </c>
      <c r="AC114" s="5">
        <v>63168743</v>
      </c>
      <c r="AD114" s="5">
        <v>70155709</v>
      </c>
      <c r="AE114" s="5">
        <v>128345212</v>
      </c>
      <c r="AF114" s="5">
        <v>154464881</v>
      </c>
      <c r="AG114" s="5">
        <v>164545045</v>
      </c>
      <c r="AH114" s="5">
        <v>175657040</v>
      </c>
      <c r="AI114" s="5">
        <v>185826026</v>
      </c>
      <c r="AJ114" s="11"/>
      <c r="AK114" s="37">
        <v>55275</v>
      </c>
      <c r="AL114" s="37">
        <v>55283.333333333321</v>
      </c>
      <c r="AM114" s="37">
        <v>55391.666666666657</v>
      </c>
      <c r="AN114" s="37">
        <v>56450</v>
      </c>
      <c r="AO114" s="37">
        <v>56316.666666666679</v>
      </c>
      <c r="AP114" s="37">
        <v>56700</v>
      </c>
      <c r="AQ114" s="37">
        <v>56816.666666666679</v>
      </c>
      <c r="AR114" s="37">
        <v>56991.666666666679</v>
      </c>
      <c r="AS114" s="37">
        <v>57433.333333333336</v>
      </c>
      <c r="AT114" s="37">
        <v>55116.666666666664</v>
      </c>
      <c r="AU114" s="11"/>
      <c r="AV114" s="37">
        <v>147146</v>
      </c>
      <c r="AW114" s="37">
        <v>147232</v>
      </c>
      <c r="AX114" s="37">
        <v>147230</v>
      </c>
      <c r="AY114" s="37">
        <v>147462</v>
      </c>
      <c r="AZ114" s="37">
        <v>146876</v>
      </c>
      <c r="BA114" s="37">
        <v>146922</v>
      </c>
      <c r="BB114" s="37">
        <v>147259</v>
      </c>
      <c r="BC114" s="37">
        <v>147608</v>
      </c>
      <c r="BD114" s="37">
        <v>147970</v>
      </c>
      <c r="BE114" s="37"/>
      <c r="BF114" s="11"/>
      <c r="BG114" s="40">
        <f t="shared" si="17"/>
        <v>751.62729533932281</v>
      </c>
      <c r="BH114" s="40">
        <f t="shared" si="18"/>
        <v>659.19568436209522</v>
      </c>
      <c r="BI114" s="40">
        <f t="shared" si="19"/>
        <v>1305.8944508591999</v>
      </c>
      <c r="BJ114" s="40">
        <f t="shared" si="20"/>
        <v>1013.1679619156122</v>
      </c>
      <c r="BK114" s="40">
        <f t="shared" si="21"/>
        <v>868.85574906724037</v>
      </c>
      <c r="BL114" s="40">
        <f t="shared" si="22"/>
        <v>2764.2584772872679</v>
      </c>
      <c r="BM114" s="40">
        <f t="shared" si="23"/>
        <v>1327.9523220991587</v>
      </c>
      <c r="BN114" s="40">
        <f t="shared" si="24"/>
        <v>811.71414150994531</v>
      </c>
      <c r="BO114" s="40">
        <f t="shared" si="25"/>
        <v>954.80834628640946</v>
      </c>
      <c r="BP114" s="11"/>
      <c r="BQ114" s="11"/>
      <c r="BR114" s="40">
        <v>32327</v>
      </c>
      <c r="BS114" s="40">
        <v>32743</v>
      </c>
      <c r="BT114" s="40">
        <v>32951</v>
      </c>
      <c r="BU114" s="40">
        <v>34372</v>
      </c>
      <c r="BV114" s="40">
        <v>35405</v>
      </c>
      <c r="BW114" s="40">
        <v>35878</v>
      </c>
      <c r="BX114" s="40">
        <v>36567</v>
      </c>
      <c r="BY114" s="40">
        <v>37797</v>
      </c>
      <c r="BZ114" s="40">
        <v>39102</v>
      </c>
      <c r="CA114" s="40"/>
      <c r="CB114" s="11"/>
      <c r="CC114" s="40">
        <v>4866445</v>
      </c>
      <c r="CD114" s="40">
        <v>4874126</v>
      </c>
      <c r="CE114" s="40">
        <v>5169435</v>
      </c>
      <c r="CF114" s="40">
        <v>4996358</v>
      </c>
      <c r="CG114" s="40">
        <v>4903182</v>
      </c>
      <c r="CH114" s="40">
        <v>4755462</v>
      </c>
      <c r="CI114" s="40">
        <v>4661401</v>
      </c>
      <c r="CJ114" s="40">
        <v>4733145</v>
      </c>
      <c r="CK114" s="40">
        <v>4818836</v>
      </c>
      <c r="CL114"/>
    </row>
    <row r="115" spans="2:90" x14ac:dyDescent="0.25">
      <c r="B115" s="9">
        <f t="shared" si="26"/>
        <v>112</v>
      </c>
      <c r="C115" s="4" t="s">
        <v>122</v>
      </c>
      <c r="D115" s="9" t="s">
        <v>501</v>
      </c>
      <c r="E115" s="5">
        <v>76643083</v>
      </c>
      <c r="F115" s="5">
        <v>57132047</v>
      </c>
      <c r="G115" s="5">
        <v>53596853</v>
      </c>
      <c r="H115" s="5">
        <v>80562141</v>
      </c>
      <c r="I115" s="5">
        <v>144759362</v>
      </c>
      <c r="J115" s="5">
        <v>110310477</v>
      </c>
      <c r="K115" s="5">
        <v>89359110</v>
      </c>
      <c r="L115" s="5">
        <v>157807048</v>
      </c>
      <c r="M115" s="5">
        <v>83115168</v>
      </c>
      <c r="N115" s="5">
        <v>211997984</v>
      </c>
      <c r="O115" s="5">
        <v>167342925</v>
      </c>
      <c r="P115" s="5">
        <v>180564753</v>
      </c>
      <c r="Q115" s="5">
        <v>192183742</v>
      </c>
      <c r="R115" s="5">
        <v>203299927</v>
      </c>
      <c r="S115" s="5">
        <v>212988835</v>
      </c>
      <c r="T115" s="11"/>
      <c r="U115" s="5">
        <v>32533147</v>
      </c>
      <c r="V115" s="5">
        <v>16511182</v>
      </c>
      <c r="W115" s="5">
        <v>9455003</v>
      </c>
      <c r="X115" s="5">
        <v>10208710</v>
      </c>
      <c r="Y115" s="5">
        <v>31851406</v>
      </c>
      <c r="Z115" s="5">
        <v>22426497</v>
      </c>
      <c r="AA115" s="5">
        <v>27093588</v>
      </c>
      <c r="AB115" s="5">
        <v>31764537</v>
      </c>
      <c r="AC115" s="5">
        <v>31231108</v>
      </c>
      <c r="AD115" s="5">
        <v>52953268</v>
      </c>
      <c r="AE115" s="5">
        <v>52235869</v>
      </c>
      <c r="AF115" s="5">
        <v>58914861</v>
      </c>
      <c r="AG115" s="5">
        <v>62059768</v>
      </c>
      <c r="AH115" s="5">
        <v>64732013</v>
      </c>
      <c r="AI115" s="5">
        <v>67169568</v>
      </c>
      <c r="AJ115" s="11"/>
      <c r="AK115" s="37">
        <v>45175</v>
      </c>
      <c r="AL115" s="37">
        <v>45683.333333333321</v>
      </c>
      <c r="AM115" s="37">
        <v>47091.666666666664</v>
      </c>
      <c r="AN115" s="37">
        <v>47666.666666666657</v>
      </c>
      <c r="AO115" s="37">
        <v>47900</v>
      </c>
      <c r="AP115" s="37">
        <v>47775.000000000007</v>
      </c>
      <c r="AQ115" s="37">
        <v>47883.333333333336</v>
      </c>
      <c r="AR115" s="37">
        <v>48583.333333333343</v>
      </c>
      <c r="AS115" s="37">
        <v>49141.666666666664</v>
      </c>
      <c r="AT115" s="37">
        <v>47025</v>
      </c>
      <c r="AU115" s="11"/>
      <c r="AV115" s="37">
        <v>101810</v>
      </c>
      <c r="AW115" s="37">
        <v>101788</v>
      </c>
      <c r="AX115" s="37">
        <v>101787</v>
      </c>
      <c r="AY115" s="37">
        <v>101977</v>
      </c>
      <c r="AZ115" s="37">
        <v>101955</v>
      </c>
      <c r="BA115" s="37">
        <v>102211</v>
      </c>
      <c r="BB115" s="37">
        <v>102417</v>
      </c>
      <c r="BC115" s="37">
        <v>103001</v>
      </c>
      <c r="BD115" s="37">
        <v>103403</v>
      </c>
      <c r="BE115" s="37"/>
      <c r="BF115" s="11"/>
      <c r="BG115" s="40">
        <f t="shared" si="17"/>
        <v>752.80505844219624</v>
      </c>
      <c r="BH115" s="40">
        <f t="shared" si="18"/>
        <v>561.28469957165873</v>
      </c>
      <c r="BI115" s="40">
        <f t="shared" si="19"/>
        <v>526.55892206273882</v>
      </c>
      <c r="BJ115" s="40">
        <f t="shared" si="20"/>
        <v>790.00304970728689</v>
      </c>
      <c r="BK115" s="40">
        <f t="shared" si="21"/>
        <v>1419.835829532637</v>
      </c>
      <c r="BL115" s="40">
        <f t="shared" si="22"/>
        <v>1079.2427136022541</v>
      </c>
      <c r="BM115" s="40">
        <f t="shared" si="23"/>
        <v>872.50270951111634</v>
      </c>
      <c r="BN115" s="40">
        <f t="shared" si="24"/>
        <v>1532.092387452549</v>
      </c>
      <c r="BO115" s="40">
        <f t="shared" si="25"/>
        <v>803.79841977505487</v>
      </c>
      <c r="BP115" s="11"/>
      <c r="BQ115" s="11"/>
      <c r="BR115" s="40">
        <v>38284</v>
      </c>
      <c r="BS115" s="40">
        <v>40054</v>
      </c>
      <c r="BT115" s="40">
        <v>40067</v>
      </c>
      <c r="BU115" s="40">
        <v>42214</v>
      </c>
      <c r="BV115" s="40">
        <v>43860</v>
      </c>
      <c r="BW115" s="40">
        <v>44261</v>
      </c>
      <c r="BX115" s="40">
        <v>46055</v>
      </c>
      <c r="BY115" s="40">
        <v>48311</v>
      </c>
      <c r="BZ115" s="40">
        <v>49949</v>
      </c>
      <c r="CA115" s="40"/>
      <c r="CB115" s="11"/>
      <c r="CC115" s="40">
        <v>4316602</v>
      </c>
      <c r="CD115" s="40">
        <v>4513009</v>
      </c>
      <c r="CE115" s="40">
        <v>4570420</v>
      </c>
      <c r="CF115" s="40">
        <v>4753881</v>
      </c>
      <c r="CG115" s="40">
        <v>4731295</v>
      </c>
      <c r="CH115" s="40">
        <v>4660717</v>
      </c>
      <c r="CI115" s="40">
        <v>4692644</v>
      </c>
      <c r="CJ115" s="40">
        <v>4772639</v>
      </c>
      <c r="CK115" s="40">
        <v>4903922</v>
      </c>
      <c r="CL115"/>
    </row>
    <row r="116" spans="2:90" x14ac:dyDescent="0.25">
      <c r="B116" s="9">
        <f t="shared" si="26"/>
        <v>113</v>
      </c>
      <c r="C116" s="4" t="s">
        <v>123</v>
      </c>
      <c r="D116" s="9" t="s">
        <v>455</v>
      </c>
      <c r="E116" s="5">
        <v>354875742</v>
      </c>
      <c r="F116" s="5">
        <v>564272891</v>
      </c>
      <c r="G116" s="5">
        <v>747264741</v>
      </c>
      <c r="H116" s="5">
        <v>970875852</v>
      </c>
      <c r="I116" s="5">
        <v>1111094967</v>
      </c>
      <c r="J116" s="5">
        <v>1146142361</v>
      </c>
      <c r="K116" s="5">
        <v>1482683905</v>
      </c>
      <c r="L116" s="5">
        <v>1306161144</v>
      </c>
      <c r="M116" s="5">
        <v>1175235307</v>
      </c>
      <c r="N116" s="5">
        <v>1314486194</v>
      </c>
      <c r="O116" s="5">
        <v>1393378687</v>
      </c>
      <c r="P116" s="5">
        <v>1560029977</v>
      </c>
      <c r="Q116" s="5">
        <v>1717775254</v>
      </c>
      <c r="R116" s="5">
        <v>1851960619</v>
      </c>
      <c r="S116" s="5">
        <v>1974761542</v>
      </c>
      <c r="T116" s="11"/>
      <c r="U116" s="5">
        <v>102006004</v>
      </c>
      <c r="V116" s="5">
        <v>86035470</v>
      </c>
      <c r="W116" s="5">
        <v>71686914</v>
      </c>
      <c r="X116" s="5">
        <v>141960032</v>
      </c>
      <c r="Y116" s="5">
        <v>148405811</v>
      </c>
      <c r="Z116" s="5">
        <v>113138438</v>
      </c>
      <c r="AA116" s="5">
        <v>64372290</v>
      </c>
      <c r="AB116" s="5">
        <v>156559737</v>
      </c>
      <c r="AC116" s="5">
        <v>85200718</v>
      </c>
      <c r="AD116" s="5">
        <v>183520978</v>
      </c>
      <c r="AE116" s="5">
        <v>185738796</v>
      </c>
      <c r="AF116" s="5">
        <v>212216306</v>
      </c>
      <c r="AG116" s="5">
        <v>225966654</v>
      </c>
      <c r="AH116" s="5">
        <v>239078206</v>
      </c>
      <c r="AI116" s="5">
        <v>251095928</v>
      </c>
      <c r="AJ116" s="11"/>
      <c r="AK116" s="37">
        <v>136300</v>
      </c>
      <c r="AL116" s="37">
        <v>140000</v>
      </c>
      <c r="AM116" s="37">
        <v>144566.66666666669</v>
      </c>
      <c r="AN116" s="37">
        <v>149525</v>
      </c>
      <c r="AO116" s="37">
        <v>155450</v>
      </c>
      <c r="AP116" s="37">
        <v>160983.33333333331</v>
      </c>
      <c r="AQ116" s="37">
        <v>165941.66666666672</v>
      </c>
      <c r="AR116" s="37">
        <v>170133.33333333334</v>
      </c>
      <c r="AS116" s="37">
        <v>174374.99999999997</v>
      </c>
      <c r="AT116" s="37">
        <v>166758.33333333334</v>
      </c>
      <c r="AU116" s="11"/>
      <c r="AV116" s="37">
        <v>305246</v>
      </c>
      <c r="AW116" s="37">
        <v>310842</v>
      </c>
      <c r="AX116" s="37">
        <v>316225</v>
      </c>
      <c r="AY116" s="37">
        <v>324008</v>
      </c>
      <c r="AZ116" s="37">
        <v>333303</v>
      </c>
      <c r="BA116" s="37">
        <v>338984</v>
      </c>
      <c r="BB116" s="37">
        <v>344084</v>
      </c>
      <c r="BC116" s="37">
        <v>350660</v>
      </c>
      <c r="BD116" s="37">
        <v>356899</v>
      </c>
      <c r="BE116" s="37"/>
      <c r="BF116" s="11"/>
      <c r="BG116" s="40">
        <f t="shared" si="17"/>
        <v>1162.5893279518814</v>
      </c>
      <c r="BH116" s="40">
        <f t="shared" si="18"/>
        <v>1815.3045309192451</v>
      </c>
      <c r="BI116" s="40">
        <f t="shared" si="19"/>
        <v>2363.0792663451657</v>
      </c>
      <c r="BJ116" s="40">
        <f t="shared" si="20"/>
        <v>2996.4564208291154</v>
      </c>
      <c r="BK116" s="40">
        <f t="shared" si="21"/>
        <v>3333.5882575314354</v>
      </c>
      <c r="BL116" s="40">
        <f t="shared" si="22"/>
        <v>3381.1104978406061</v>
      </c>
      <c r="BM116" s="40">
        <f t="shared" si="23"/>
        <v>4309.0754147243115</v>
      </c>
      <c r="BN116" s="40">
        <f t="shared" si="24"/>
        <v>3724.8649518051675</v>
      </c>
      <c r="BO116" s="40">
        <f t="shared" si="25"/>
        <v>3292.9072566748578</v>
      </c>
      <c r="BP116" s="11"/>
      <c r="BQ116" s="11"/>
      <c r="BR116" s="40">
        <v>39105</v>
      </c>
      <c r="BS116" s="40">
        <v>40922</v>
      </c>
      <c r="BT116" s="40">
        <v>42550</v>
      </c>
      <c r="BU116" s="40">
        <v>45152</v>
      </c>
      <c r="BV116" s="40">
        <v>47007</v>
      </c>
      <c r="BW116" s="40">
        <v>48422</v>
      </c>
      <c r="BX116" s="40">
        <v>51748</v>
      </c>
      <c r="BY116" s="40">
        <v>54207</v>
      </c>
      <c r="BZ116" s="40">
        <v>55884</v>
      </c>
      <c r="CA116" s="40"/>
      <c r="CB116" s="11"/>
      <c r="CC116" s="40">
        <v>12812918</v>
      </c>
      <c r="CD116" s="40">
        <v>13108117</v>
      </c>
      <c r="CE116" s="40">
        <v>13736743</v>
      </c>
      <c r="CF116" s="40">
        <v>14395250</v>
      </c>
      <c r="CG116" s="40">
        <v>15159509</v>
      </c>
      <c r="CH116" s="40">
        <v>15783607</v>
      </c>
      <c r="CI116" s="40">
        <v>16970074</v>
      </c>
      <c r="CJ116" s="40">
        <v>17851909</v>
      </c>
      <c r="CK116" s="40">
        <v>18267696</v>
      </c>
      <c r="CL116"/>
    </row>
    <row r="117" spans="2:90" x14ac:dyDescent="0.25">
      <c r="B117" s="9">
        <f t="shared" si="26"/>
        <v>114</v>
      </c>
      <c r="C117" s="4" t="s">
        <v>125</v>
      </c>
      <c r="D117" s="9" t="s">
        <v>534</v>
      </c>
      <c r="E117" s="5">
        <v>352371728</v>
      </c>
      <c r="F117" s="5">
        <v>367046856</v>
      </c>
      <c r="G117" s="5">
        <v>425860023</v>
      </c>
      <c r="H117" s="5">
        <v>398407302</v>
      </c>
      <c r="I117" s="5">
        <v>402958488</v>
      </c>
      <c r="J117" s="5">
        <v>607218843</v>
      </c>
      <c r="K117" s="5">
        <v>458663152</v>
      </c>
      <c r="L117" s="5">
        <v>420506062</v>
      </c>
      <c r="M117" s="5">
        <v>521439584</v>
      </c>
      <c r="N117" s="5">
        <v>644803289</v>
      </c>
      <c r="O117" s="5">
        <v>607207172</v>
      </c>
      <c r="P117" s="5">
        <v>659071916</v>
      </c>
      <c r="Q117" s="5">
        <v>703608582</v>
      </c>
      <c r="R117" s="5">
        <v>749332767</v>
      </c>
      <c r="S117" s="5">
        <v>789534120</v>
      </c>
      <c r="T117" s="11"/>
      <c r="U117" s="5">
        <v>72863442</v>
      </c>
      <c r="V117" s="5">
        <v>147299136</v>
      </c>
      <c r="W117" s="5">
        <v>170782095</v>
      </c>
      <c r="X117" s="5">
        <v>105253416</v>
      </c>
      <c r="Y117" s="5">
        <v>129126047</v>
      </c>
      <c r="Z117" s="5">
        <v>88057085</v>
      </c>
      <c r="AA117" s="5">
        <v>75744419</v>
      </c>
      <c r="AB117" s="5">
        <v>167401099</v>
      </c>
      <c r="AC117" s="5">
        <v>263372072</v>
      </c>
      <c r="AD117" s="5">
        <v>184326062</v>
      </c>
      <c r="AE117" s="5">
        <v>211313763</v>
      </c>
      <c r="AF117" s="5">
        <v>225838219</v>
      </c>
      <c r="AG117" s="5">
        <v>237368348</v>
      </c>
      <c r="AH117" s="5">
        <v>249039176</v>
      </c>
      <c r="AI117" s="5">
        <v>259521772</v>
      </c>
      <c r="AJ117" s="11"/>
      <c r="AK117" s="37">
        <v>111500</v>
      </c>
      <c r="AL117" s="37">
        <v>112066.66666666669</v>
      </c>
      <c r="AM117" s="37">
        <v>111833.33333333333</v>
      </c>
      <c r="AN117" s="37">
        <v>112641.66666666667</v>
      </c>
      <c r="AO117" s="37">
        <v>113116.66666666667</v>
      </c>
      <c r="AP117" s="37">
        <v>113858.33333333333</v>
      </c>
      <c r="AQ117" s="37">
        <v>113208.33333333336</v>
      </c>
      <c r="AR117" s="37">
        <v>113725</v>
      </c>
      <c r="AS117" s="37">
        <v>113366.66666666664</v>
      </c>
      <c r="AT117" s="37">
        <v>109350</v>
      </c>
      <c r="AU117" s="11"/>
      <c r="AV117" s="37">
        <v>249236</v>
      </c>
      <c r="AW117" s="37">
        <v>249491</v>
      </c>
      <c r="AX117" s="37">
        <v>248569</v>
      </c>
      <c r="AY117" s="37">
        <v>248220</v>
      </c>
      <c r="AZ117" s="37">
        <v>248820</v>
      </c>
      <c r="BA117" s="37">
        <v>249170</v>
      </c>
      <c r="BB117" s="37">
        <v>250231</v>
      </c>
      <c r="BC117" s="37">
        <v>250298</v>
      </c>
      <c r="BD117" s="37">
        <v>250368</v>
      </c>
      <c r="BE117" s="37"/>
      <c r="BF117" s="11"/>
      <c r="BG117" s="40">
        <f t="shared" si="17"/>
        <v>1413.8075077436647</v>
      </c>
      <c r="BH117" s="40">
        <f t="shared" si="18"/>
        <v>1471.1827520832414</v>
      </c>
      <c r="BI117" s="40">
        <f t="shared" si="19"/>
        <v>1713.2467162035491</v>
      </c>
      <c r="BJ117" s="40">
        <f t="shared" si="20"/>
        <v>1605.057215373459</v>
      </c>
      <c r="BK117" s="40">
        <f t="shared" si="21"/>
        <v>1619.4778876296118</v>
      </c>
      <c r="BL117" s="40">
        <f t="shared" si="22"/>
        <v>2436.9660994501746</v>
      </c>
      <c r="BM117" s="40">
        <f t="shared" si="23"/>
        <v>1832.9589539265719</v>
      </c>
      <c r="BN117" s="40">
        <f t="shared" si="24"/>
        <v>1680.0216621786831</v>
      </c>
      <c r="BO117" s="40">
        <f t="shared" si="25"/>
        <v>2082.6926124744377</v>
      </c>
      <c r="BP117" s="11"/>
      <c r="BQ117" s="11"/>
      <c r="BR117" s="40">
        <v>31731</v>
      </c>
      <c r="BS117" s="40">
        <v>32974</v>
      </c>
      <c r="BT117" s="40">
        <v>33043</v>
      </c>
      <c r="BU117" s="40">
        <v>34517</v>
      </c>
      <c r="BV117" s="40">
        <v>35448</v>
      </c>
      <c r="BW117" s="40">
        <v>35687</v>
      </c>
      <c r="BX117" s="40">
        <v>36381</v>
      </c>
      <c r="BY117" s="40">
        <v>37120</v>
      </c>
      <c r="BZ117" s="40">
        <v>38382</v>
      </c>
      <c r="CA117" s="40"/>
      <c r="CB117" s="11"/>
      <c r="CC117" s="40">
        <v>8910804</v>
      </c>
      <c r="CD117" s="40">
        <v>8742932</v>
      </c>
      <c r="CE117" s="40">
        <v>8549671</v>
      </c>
      <c r="CF117" s="40">
        <v>8457034</v>
      </c>
      <c r="CG117" s="40">
        <v>8437574</v>
      </c>
      <c r="CH117" s="40">
        <v>8399031</v>
      </c>
      <c r="CI117" s="40">
        <v>8461086</v>
      </c>
      <c r="CJ117" s="40">
        <v>8577661</v>
      </c>
      <c r="CK117" s="40">
        <v>8669643</v>
      </c>
      <c r="CL117"/>
    </row>
    <row r="118" spans="2:90" x14ac:dyDescent="0.25">
      <c r="B118" s="9">
        <f t="shared" si="26"/>
        <v>115</v>
      </c>
      <c r="C118" s="4" t="s">
        <v>126</v>
      </c>
      <c r="D118" s="9" t="s">
        <v>451</v>
      </c>
      <c r="E118" s="5">
        <v>267615988</v>
      </c>
      <c r="F118" s="5">
        <v>196945136</v>
      </c>
      <c r="G118" s="5">
        <v>237449101</v>
      </c>
      <c r="H118" s="5">
        <v>297142298</v>
      </c>
      <c r="I118" s="5">
        <v>299636277</v>
      </c>
      <c r="J118" s="5">
        <v>468546749</v>
      </c>
      <c r="K118" s="5">
        <v>441266825</v>
      </c>
      <c r="L118" s="5">
        <v>477532830</v>
      </c>
      <c r="M118" s="5">
        <v>471911327</v>
      </c>
      <c r="N118" s="5">
        <v>503849348</v>
      </c>
      <c r="O118" s="5">
        <v>551864102</v>
      </c>
      <c r="P118" s="5">
        <v>604701207</v>
      </c>
      <c r="Q118" s="5">
        <v>645271236</v>
      </c>
      <c r="R118" s="5">
        <v>688507235</v>
      </c>
      <c r="S118" s="5">
        <v>724881696</v>
      </c>
      <c r="T118" s="11"/>
      <c r="U118" s="5">
        <v>42271852</v>
      </c>
      <c r="V118" s="5">
        <v>50402378</v>
      </c>
      <c r="W118" s="5">
        <v>66657847</v>
      </c>
      <c r="X118" s="5">
        <v>58269257</v>
      </c>
      <c r="Y118" s="5">
        <v>24782263</v>
      </c>
      <c r="Z118" s="5">
        <v>72203434</v>
      </c>
      <c r="AA118" s="5">
        <v>60874714</v>
      </c>
      <c r="AB118" s="5">
        <v>60484114</v>
      </c>
      <c r="AC118" s="5">
        <v>59199030</v>
      </c>
      <c r="AD118" s="5">
        <v>79160482</v>
      </c>
      <c r="AE118" s="5">
        <v>102547457</v>
      </c>
      <c r="AF118" s="5">
        <v>112051177</v>
      </c>
      <c r="AG118" s="5">
        <v>118546054</v>
      </c>
      <c r="AH118" s="5">
        <v>124296026</v>
      </c>
      <c r="AI118" s="5">
        <v>129166140</v>
      </c>
      <c r="AJ118" s="11"/>
      <c r="AK118" s="37">
        <v>99358.333333333328</v>
      </c>
      <c r="AL118" s="37">
        <v>100400</v>
      </c>
      <c r="AM118" s="37">
        <v>102775.00000000001</v>
      </c>
      <c r="AN118" s="37">
        <v>104358.33333333333</v>
      </c>
      <c r="AO118" s="37">
        <v>107366.66666666667</v>
      </c>
      <c r="AP118" s="37">
        <v>110783.33333333333</v>
      </c>
      <c r="AQ118" s="37">
        <v>112891.66666666667</v>
      </c>
      <c r="AR118" s="37">
        <v>115458.33333333333</v>
      </c>
      <c r="AS118" s="37">
        <v>118141.66666666663</v>
      </c>
      <c r="AT118" s="37">
        <v>113308.33333333333</v>
      </c>
      <c r="AU118" s="11"/>
      <c r="AV118" s="37">
        <v>238704</v>
      </c>
      <c r="AW118" s="37">
        <v>246952</v>
      </c>
      <c r="AX118" s="37">
        <v>251881</v>
      </c>
      <c r="AY118" s="37">
        <v>255801</v>
      </c>
      <c r="AZ118" s="37">
        <v>260814</v>
      </c>
      <c r="BA118" s="37">
        <v>265492</v>
      </c>
      <c r="BB118" s="37">
        <v>271499</v>
      </c>
      <c r="BC118" s="37">
        <v>277666</v>
      </c>
      <c r="BD118" s="37">
        <v>284809</v>
      </c>
      <c r="BE118" s="37"/>
      <c r="BF118" s="11"/>
      <c r="BG118" s="40">
        <f t="shared" si="17"/>
        <v>1121.1206682753536</v>
      </c>
      <c r="BH118" s="40">
        <f t="shared" si="18"/>
        <v>797.50370922284492</v>
      </c>
      <c r="BI118" s="40">
        <f t="shared" si="19"/>
        <v>942.70350284459721</v>
      </c>
      <c r="BJ118" s="40">
        <f t="shared" si="20"/>
        <v>1161.6150757815647</v>
      </c>
      <c r="BK118" s="40">
        <f t="shared" si="21"/>
        <v>1148.8504336423657</v>
      </c>
      <c r="BL118" s="40">
        <f t="shared" si="22"/>
        <v>1764.824360056047</v>
      </c>
      <c r="BM118" s="40">
        <f t="shared" si="23"/>
        <v>1625.2981594775672</v>
      </c>
      <c r="BN118" s="40">
        <f t="shared" si="24"/>
        <v>1719.8102396404313</v>
      </c>
      <c r="BO118" s="40">
        <f t="shared" si="25"/>
        <v>1656.9396578057576</v>
      </c>
      <c r="BP118" s="11"/>
      <c r="BQ118" s="11"/>
      <c r="BR118" s="40">
        <v>41562</v>
      </c>
      <c r="BS118" s="40">
        <v>43396</v>
      </c>
      <c r="BT118" s="40">
        <v>43101</v>
      </c>
      <c r="BU118" s="40">
        <v>45059</v>
      </c>
      <c r="BV118" s="40">
        <v>46819</v>
      </c>
      <c r="BW118" s="40">
        <v>48184</v>
      </c>
      <c r="BX118" s="40">
        <v>50459</v>
      </c>
      <c r="BY118" s="40">
        <v>53010</v>
      </c>
      <c r="BZ118" s="40">
        <v>54270</v>
      </c>
      <c r="CA118" s="40"/>
      <c r="CB118" s="11"/>
      <c r="CC118" s="40">
        <v>10768907</v>
      </c>
      <c r="CD118" s="40">
        <v>11307740</v>
      </c>
      <c r="CE118" s="40">
        <v>11511219</v>
      </c>
      <c r="CF118" s="40">
        <v>11614934</v>
      </c>
      <c r="CG118" s="40">
        <v>11961938</v>
      </c>
      <c r="CH118" s="40">
        <v>12252505</v>
      </c>
      <c r="CI118" s="40">
        <v>12821169</v>
      </c>
      <c r="CJ118" s="40">
        <v>13234960</v>
      </c>
      <c r="CK118" s="40">
        <v>13934981</v>
      </c>
      <c r="CL118"/>
    </row>
    <row r="119" spans="2:90" x14ac:dyDescent="0.25">
      <c r="B119" s="9">
        <f t="shared" si="26"/>
        <v>116</v>
      </c>
      <c r="C119" s="4" t="s">
        <v>127</v>
      </c>
      <c r="D119" s="9" t="s">
        <v>510</v>
      </c>
      <c r="E119" s="5">
        <v>327038819</v>
      </c>
      <c r="F119" s="5">
        <v>436842566</v>
      </c>
      <c r="G119" s="5">
        <v>496538023</v>
      </c>
      <c r="H119" s="5">
        <v>498695054</v>
      </c>
      <c r="I119" s="5">
        <v>611928419</v>
      </c>
      <c r="J119" s="5">
        <v>929390631</v>
      </c>
      <c r="K119" s="5">
        <v>876527823</v>
      </c>
      <c r="L119" s="5">
        <v>929681826</v>
      </c>
      <c r="M119" s="5">
        <v>814617803</v>
      </c>
      <c r="N119" s="5">
        <v>975259602</v>
      </c>
      <c r="O119" s="5">
        <v>891537646</v>
      </c>
      <c r="P119" s="5">
        <v>954749568</v>
      </c>
      <c r="Q119" s="5">
        <v>1040452495</v>
      </c>
      <c r="R119" s="5">
        <v>1116471547</v>
      </c>
      <c r="S119" s="5">
        <v>1180999544</v>
      </c>
      <c r="T119" s="11"/>
      <c r="U119" s="5">
        <v>63843593</v>
      </c>
      <c r="V119" s="5">
        <v>127996027</v>
      </c>
      <c r="W119" s="5">
        <v>73347267</v>
      </c>
      <c r="X119" s="5">
        <v>118438867</v>
      </c>
      <c r="Y119" s="5">
        <v>138689429</v>
      </c>
      <c r="Z119" s="5">
        <v>151544162</v>
      </c>
      <c r="AA119" s="5">
        <v>144451281</v>
      </c>
      <c r="AB119" s="5">
        <v>207246764</v>
      </c>
      <c r="AC119" s="5">
        <v>193053913</v>
      </c>
      <c r="AD119" s="5">
        <v>169738315</v>
      </c>
      <c r="AE119" s="5">
        <v>242791858</v>
      </c>
      <c r="AF119" s="5">
        <v>265076032</v>
      </c>
      <c r="AG119" s="5">
        <v>278153076</v>
      </c>
      <c r="AH119" s="5">
        <v>290502442</v>
      </c>
      <c r="AI119" s="5">
        <v>301624629</v>
      </c>
      <c r="AJ119" s="11"/>
      <c r="AK119" s="37">
        <v>204774.99999999997</v>
      </c>
      <c r="AL119" s="37">
        <v>206816.66666666672</v>
      </c>
      <c r="AM119" s="37">
        <v>208716.66666666672</v>
      </c>
      <c r="AN119" s="37">
        <v>211350</v>
      </c>
      <c r="AO119" s="37">
        <v>216041.66666666672</v>
      </c>
      <c r="AP119" s="37">
        <v>218300</v>
      </c>
      <c r="AQ119" s="37">
        <v>220975.00000000003</v>
      </c>
      <c r="AR119" s="37">
        <v>224933.33333333334</v>
      </c>
      <c r="AS119" s="37">
        <v>227966.66666666672</v>
      </c>
      <c r="AT119" s="37">
        <v>218208.33333333334</v>
      </c>
      <c r="AU119" s="11"/>
      <c r="AV119" s="37">
        <v>392332</v>
      </c>
      <c r="AW119" s="37">
        <v>394225</v>
      </c>
      <c r="AX119" s="37">
        <v>396638</v>
      </c>
      <c r="AY119" s="37">
        <v>398591</v>
      </c>
      <c r="AZ119" s="37">
        <v>400806</v>
      </c>
      <c r="BA119" s="37">
        <v>402887</v>
      </c>
      <c r="BB119" s="37">
        <v>405445</v>
      </c>
      <c r="BC119" s="37">
        <v>409126</v>
      </c>
      <c r="BD119" s="37">
        <v>413263</v>
      </c>
      <c r="BE119" s="37"/>
      <c r="BF119" s="11"/>
      <c r="BG119" s="40">
        <f t="shared" si="17"/>
        <v>833.57671308993406</v>
      </c>
      <c r="BH119" s="40">
        <f t="shared" si="18"/>
        <v>1108.1046762635551</v>
      </c>
      <c r="BI119" s="40">
        <f t="shared" si="19"/>
        <v>1251.8669996319061</v>
      </c>
      <c r="BJ119" s="40">
        <f t="shared" si="20"/>
        <v>1251.1447925316929</v>
      </c>
      <c r="BK119" s="40">
        <f t="shared" si="21"/>
        <v>1526.7446570161126</v>
      </c>
      <c r="BL119" s="40">
        <f t="shared" si="22"/>
        <v>2306.8270532432171</v>
      </c>
      <c r="BM119" s="40">
        <f t="shared" si="23"/>
        <v>2161.8908187300372</v>
      </c>
      <c r="BN119" s="40">
        <f t="shared" si="24"/>
        <v>2272.360656619232</v>
      </c>
      <c r="BO119" s="40">
        <f t="shared" si="25"/>
        <v>1971.1849427604213</v>
      </c>
      <c r="BP119" s="11"/>
      <c r="BQ119" s="11"/>
      <c r="BR119" s="40">
        <v>36526</v>
      </c>
      <c r="BS119" s="40">
        <v>38388</v>
      </c>
      <c r="BT119" s="40">
        <v>38334</v>
      </c>
      <c r="BU119" s="40">
        <v>40389</v>
      </c>
      <c r="BV119" s="40">
        <v>42343</v>
      </c>
      <c r="BW119" s="40">
        <v>43098</v>
      </c>
      <c r="BX119" s="40">
        <v>44238</v>
      </c>
      <c r="BY119" s="40">
        <v>46478</v>
      </c>
      <c r="BZ119" s="40">
        <v>47516</v>
      </c>
      <c r="CA119" s="40"/>
      <c r="CB119" s="11"/>
      <c r="CC119" s="40">
        <v>16572384</v>
      </c>
      <c r="CD119" s="40">
        <v>17299373</v>
      </c>
      <c r="CE119" s="40">
        <v>17299016</v>
      </c>
      <c r="CF119" s="40">
        <v>18559930</v>
      </c>
      <c r="CG119" s="40">
        <v>19386854</v>
      </c>
      <c r="CH119" s="40">
        <v>19679528</v>
      </c>
      <c r="CI119" s="40">
        <v>20301090</v>
      </c>
      <c r="CJ119" s="40">
        <v>21026580</v>
      </c>
      <c r="CK119" s="40">
        <v>21554076</v>
      </c>
      <c r="CL119"/>
    </row>
    <row r="120" spans="2:90" x14ac:dyDescent="0.25">
      <c r="B120" s="9">
        <f t="shared" si="26"/>
        <v>117</v>
      </c>
      <c r="C120" s="4" t="s">
        <v>129</v>
      </c>
      <c r="D120" s="9" t="s">
        <v>462</v>
      </c>
      <c r="E120" s="5">
        <v>678427061</v>
      </c>
      <c r="F120" s="5">
        <v>1003628467</v>
      </c>
      <c r="G120" s="5">
        <v>2464651510</v>
      </c>
      <c r="H120" s="5">
        <v>855728086</v>
      </c>
      <c r="I120" s="5">
        <v>1648936985</v>
      </c>
      <c r="J120" s="5">
        <v>1048660986</v>
      </c>
      <c r="K120" s="5">
        <v>1275714608</v>
      </c>
      <c r="L120" s="5">
        <v>1510013975</v>
      </c>
      <c r="M120" s="5">
        <v>1501436765</v>
      </c>
      <c r="N120" s="5">
        <v>1347585454</v>
      </c>
      <c r="O120" s="5">
        <v>1215093756</v>
      </c>
      <c r="P120" s="5">
        <v>1415726879</v>
      </c>
      <c r="Q120" s="5">
        <v>1552050835</v>
      </c>
      <c r="R120" s="5">
        <v>1650886310</v>
      </c>
      <c r="S120" s="5">
        <v>1763269087</v>
      </c>
      <c r="T120" s="11"/>
      <c r="U120" s="5">
        <v>138804055</v>
      </c>
      <c r="V120" s="5">
        <v>179128549</v>
      </c>
      <c r="W120" s="5">
        <v>218711713</v>
      </c>
      <c r="X120" s="5">
        <v>220560891</v>
      </c>
      <c r="Y120" s="5">
        <v>627054216</v>
      </c>
      <c r="Z120" s="5">
        <v>234946310</v>
      </c>
      <c r="AA120" s="5">
        <v>359706679</v>
      </c>
      <c r="AB120" s="5">
        <v>185741172</v>
      </c>
      <c r="AC120" s="5">
        <v>142744277</v>
      </c>
      <c r="AD120" s="5">
        <v>161368296</v>
      </c>
      <c r="AE120" s="5">
        <v>175764841</v>
      </c>
      <c r="AF120" s="5">
        <v>192772353</v>
      </c>
      <c r="AG120" s="5">
        <v>206499717</v>
      </c>
      <c r="AH120" s="5">
        <v>216712171</v>
      </c>
      <c r="AI120" s="5">
        <v>226091125</v>
      </c>
      <c r="AJ120" s="11"/>
      <c r="AK120" s="37">
        <v>291325</v>
      </c>
      <c r="AL120" s="37">
        <v>293625</v>
      </c>
      <c r="AM120" s="37">
        <v>302249.99999999994</v>
      </c>
      <c r="AN120" s="37">
        <v>312700</v>
      </c>
      <c r="AO120" s="37">
        <v>324500.00000000006</v>
      </c>
      <c r="AP120" s="37">
        <v>335908.33333333331</v>
      </c>
      <c r="AQ120" s="37">
        <v>343108.33333333331</v>
      </c>
      <c r="AR120" s="37">
        <v>353450</v>
      </c>
      <c r="AS120" s="37">
        <v>361391.66666666674</v>
      </c>
      <c r="AT120" s="37">
        <v>343000</v>
      </c>
      <c r="AU120" s="11"/>
      <c r="AV120" s="37">
        <v>939406</v>
      </c>
      <c r="AW120" s="37">
        <v>945045</v>
      </c>
      <c r="AX120" s="37">
        <v>951514</v>
      </c>
      <c r="AY120" s="37">
        <v>960567</v>
      </c>
      <c r="AZ120" s="37">
        <v>969488</v>
      </c>
      <c r="BA120" s="37">
        <v>976830</v>
      </c>
      <c r="BB120" s="37">
        <v>985238</v>
      </c>
      <c r="BC120" s="37">
        <v>991950</v>
      </c>
      <c r="BD120" s="37">
        <v>999101</v>
      </c>
      <c r="BE120" s="37"/>
      <c r="BF120" s="11"/>
      <c r="BG120" s="40">
        <f t="shared" si="17"/>
        <v>722.18727685367139</v>
      </c>
      <c r="BH120" s="40">
        <f t="shared" si="18"/>
        <v>1061.990134861303</v>
      </c>
      <c r="BI120" s="40">
        <f t="shared" si="19"/>
        <v>2590.2419827769218</v>
      </c>
      <c r="BJ120" s="40">
        <f t="shared" si="20"/>
        <v>890.85726034727406</v>
      </c>
      <c r="BK120" s="40">
        <f t="shared" si="21"/>
        <v>1700.8327952486261</v>
      </c>
      <c r="BL120" s="40">
        <f t="shared" si="22"/>
        <v>1073.5347870151409</v>
      </c>
      <c r="BM120" s="40">
        <f t="shared" si="23"/>
        <v>1294.8288718055942</v>
      </c>
      <c r="BN120" s="40">
        <f t="shared" si="24"/>
        <v>1522.2682342860023</v>
      </c>
      <c r="BO120" s="40">
        <f t="shared" si="25"/>
        <v>1502.7877712063146</v>
      </c>
      <c r="BP120" s="11"/>
      <c r="BQ120" s="11"/>
      <c r="BR120" s="40">
        <v>33431</v>
      </c>
      <c r="BS120" s="40">
        <v>34317</v>
      </c>
      <c r="BT120" s="40">
        <v>35591</v>
      </c>
      <c r="BU120" s="40">
        <v>37872</v>
      </c>
      <c r="BV120" s="40">
        <v>40175</v>
      </c>
      <c r="BW120" s="40">
        <v>41122</v>
      </c>
      <c r="BX120" s="40">
        <v>41905</v>
      </c>
      <c r="BY120" s="40">
        <v>43438</v>
      </c>
      <c r="BZ120" s="40">
        <v>45487</v>
      </c>
      <c r="CA120" s="40"/>
      <c r="CB120" s="11"/>
      <c r="CC120" s="40">
        <v>36474446</v>
      </c>
      <c r="CD120" s="40">
        <v>35315551</v>
      </c>
      <c r="CE120" s="40">
        <v>36701523</v>
      </c>
      <c r="CF120" s="40">
        <v>38238734</v>
      </c>
      <c r="CG120" s="40">
        <v>40049752</v>
      </c>
      <c r="CH120" s="40">
        <v>41503371</v>
      </c>
      <c r="CI120" s="40">
        <v>43124599</v>
      </c>
      <c r="CJ120" s="40">
        <v>44264307</v>
      </c>
      <c r="CK120" s="40">
        <v>46009312</v>
      </c>
      <c r="CL120"/>
    </row>
    <row r="121" spans="2:90" x14ac:dyDescent="0.25">
      <c r="B121" s="9">
        <f t="shared" si="26"/>
        <v>118</v>
      </c>
      <c r="C121" s="4" t="s">
        <v>130</v>
      </c>
      <c r="D121" s="9" t="s">
        <v>459</v>
      </c>
      <c r="E121" s="5">
        <v>48611211</v>
      </c>
      <c r="F121" s="5">
        <v>63067748</v>
      </c>
      <c r="G121" s="5">
        <v>44536646</v>
      </c>
      <c r="H121" s="5">
        <v>74078989</v>
      </c>
      <c r="I121" s="5">
        <v>57582638</v>
      </c>
      <c r="J121" s="5">
        <v>61547537</v>
      </c>
      <c r="K121" s="5">
        <v>73804420</v>
      </c>
      <c r="L121" s="5">
        <v>76292320</v>
      </c>
      <c r="M121" s="5">
        <v>109542019</v>
      </c>
      <c r="N121" s="5">
        <v>62345354</v>
      </c>
      <c r="O121" s="5">
        <v>122842276</v>
      </c>
      <c r="P121" s="5">
        <v>143783592</v>
      </c>
      <c r="Q121" s="5">
        <v>158168986</v>
      </c>
      <c r="R121" s="5">
        <v>170828972</v>
      </c>
      <c r="S121" s="5">
        <v>180223333</v>
      </c>
      <c r="T121" s="11"/>
      <c r="U121" s="5">
        <v>34971377</v>
      </c>
      <c r="V121" s="5">
        <v>40152198</v>
      </c>
      <c r="W121" s="5">
        <v>16467755</v>
      </c>
      <c r="X121" s="5">
        <v>25990478</v>
      </c>
      <c r="Y121" s="5">
        <v>35100505</v>
      </c>
      <c r="Z121" s="5">
        <v>32032321</v>
      </c>
      <c r="AA121" s="5">
        <v>29764491</v>
      </c>
      <c r="AB121" s="5">
        <v>22910371</v>
      </c>
      <c r="AC121" s="5">
        <v>20524147</v>
      </c>
      <c r="AD121" s="5">
        <v>15238831</v>
      </c>
      <c r="AE121" s="5">
        <v>29054652</v>
      </c>
      <c r="AF121" s="5">
        <v>31729239</v>
      </c>
      <c r="AG121" s="5">
        <v>33346513</v>
      </c>
      <c r="AH121" s="5">
        <v>34781560</v>
      </c>
      <c r="AI121" s="5">
        <v>36008819</v>
      </c>
      <c r="AJ121" s="11"/>
      <c r="AK121" s="37">
        <v>35758.333333333328</v>
      </c>
      <c r="AL121" s="37">
        <v>36091.666666666664</v>
      </c>
      <c r="AM121" s="37">
        <v>36149.999999999993</v>
      </c>
      <c r="AN121" s="37">
        <v>36766.666666666664</v>
      </c>
      <c r="AO121" s="37">
        <v>37158.333333333328</v>
      </c>
      <c r="AP121" s="37">
        <v>37966.666666666664</v>
      </c>
      <c r="AQ121" s="37">
        <v>37966.666666666664</v>
      </c>
      <c r="AR121" s="37">
        <v>37975</v>
      </c>
      <c r="AS121" s="37">
        <v>37474.999999999993</v>
      </c>
      <c r="AT121" s="37">
        <v>35091.666666666664</v>
      </c>
      <c r="AU121" s="11"/>
      <c r="AV121" s="37">
        <v>104369</v>
      </c>
      <c r="AW121" s="37">
        <v>104278</v>
      </c>
      <c r="AX121" s="37">
        <v>103884</v>
      </c>
      <c r="AY121" s="37">
        <v>103399</v>
      </c>
      <c r="AZ121" s="37">
        <v>102998</v>
      </c>
      <c r="BA121" s="37">
        <v>102855</v>
      </c>
      <c r="BB121" s="37">
        <v>103007</v>
      </c>
      <c r="BC121" s="37">
        <v>102611</v>
      </c>
      <c r="BD121" s="37">
        <v>102268</v>
      </c>
      <c r="BE121" s="37"/>
      <c r="BF121" s="11"/>
      <c r="BG121" s="40">
        <f t="shared" si="17"/>
        <v>465.7629276892564</v>
      </c>
      <c r="BH121" s="40">
        <f t="shared" si="18"/>
        <v>604.80396632079635</v>
      </c>
      <c r="BI121" s="40">
        <f t="shared" si="19"/>
        <v>428.71516306649727</v>
      </c>
      <c r="BJ121" s="40">
        <f t="shared" si="20"/>
        <v>716.43815704213773</v>
      </c>
      <c r="BK121" s="40">
        <f t="shared" si="21"/>
        <v>559.06559350666998</v>
      </c>
      <c r="BL121" s="40">
        <f t="shared" si="22"/>
        <v>598.39129842982845</v>
      </c>
      <c r="BM121" s="40">
        <f t="shared" si="23"/>
        <v>716.49907287854228</v>
      </c>
      <c r="BN121" s="40">
        <f t="shared" si="24"/>
        <v>743.51014998391986</v>
      </c>
      <c r="BO121" s="40">
        <f t="shared" si="25"/>
        <v>1071.127028982673</v>
      </c>
      <c r="BP121" s="11"/>
      <c r="BQ121" s="11"/>
      <c r="BR121" s="40">
        <v>30927</v>
      </c>
      <c r="BS121" s="40">
        <v>31572</v>
      </c>
      <c r="BT121" s="40">
        <v>31629</v>
      </c>
      <c r="BU121" s="40">
        <v>32929</v>
      </c>
      <c r="BV121" s="40">
        <v>34344</v>
      </c>
      <c r="BW121" s="40">
        <v>35070</v>
      </c>
      <c r="BX121" s="40">
        <v>36064</v>
      </c>
      <c r="BY121" s="40">
        <v>37245</v>
      </c>
      <c r="BZ121" s="40">
        <v>38326</v>
      </c>
      <c r="CA121" s="40"/>
      <c r="CB121" s="11"/>
      <c r="CC121" s="40">
        <v>2828863</v>
      </c>
      <c r="CD121" s="40">
        <v>2804122</v>
      </c>
      <c r="CE121" s="40">
        <v>2792996</v>
      </c>
      <c r="CF121" s="40">
        <v>2783298</v>
      </c>
      <c r="CG121" s="40">
        <v>2837797</v>
      </c>
      <c r="CH121" s="40">
        <v>2851486</v>
      </c>
      <c r="CI121" s="40">
        <v>2873797</v>
      </c>
      <c r="CJ121" s="40">
        <v>2911022</v>
      </c>
      <c r="CK121" s="40">
        <v>2915965</v>
      </c>
      <c r="CL121"/>
    </row>
    <row r="122" spans="2:90" x14ac:dyDescent="0.25">
      <c r="B122" s="9">
        <f t="shared" si="26"/>
        <v>119</v>
      </c>
      <c r="C122" s="4" t="s">
        <v>131</v>
      </c>
      <c r="D122" s="9" t="s">
        <v>451</v>
      </c>
      <c r="E122" s="5">
        <v>296097483</v>
      </c>
      <c r="F122" s="5">
        <v>240248778</v>
      </c>
      <c r="G122" s="5">
        <v>695499277</v>
      </c>
      <c r="H122" s="5">
        <v>519219393</v>
      </c>
      <c r="I122" s="5">
        <v>511736477</v>
      </c>
      <c r="J122" s="5">
        <v>711069017</v>
      </c>
      <c r="K122" s="5">
        <v>707889939</v>
      </c>
      <c r="L122" s="5">
        <v>744545154</v>
      </c>
      <c r="M122" s="5">
        <v>939430207</v>
      </c>
      <c r="N122" s="5">
        <v>672670316</v>
      </c>
      <c r="O122" s="5">
        <v>894231659</v>
      </c>
      <c r="P122" s="5">
        <v>1001372810</v>
      </c>
      <c r="Q122" s="5">
        <v>1097928899</v>
      </c>
      <c r="R122" s="5">
        <v>1189143192</v>
      </c>
      <c r="S122" s="5">
        <v>1267905591</v>
      </c>
      <c r="T122" s="11"/>
      <c r="U122" s="5">
        <v>25577103</v>
      </c>
      <c r="V122" s="5">
        <v>40648082</v>
      </c>
      <c r="W122" s="5">
        <v>33337737</v>
      </c>
      <c r="X122" s="5">
        <v>69088192</v>
      </c>
      <c r="Y122" s="5">
        <v>77232429</v>
      </c>
      <c r="Z122" s="5">
        <v>73623456</v>
      </c>
      <c r="AA122" s="5">
        <v>78801208</v>
      </c>
      <c r="AB122" s="5">
        <v>73691125</v>
      </c>
      <c r="AC122" s="5">
        <v>143990037</v>
      </c>
      <c r="AD122" s="5">
        <v>67521063</v>
      </c>
      <c r="AE122" s="5">
        <v>147347146</v>
      </c>
      <c r="AF122" s="5">
        <v>170404743</v>
      </c>
      <c r="AG122" s="5">
        <v>183327495</v>
      </c>
      <c r="AH122" s="5">
        <v>194604055</v>
      </c>
      <c r="AI122" s="5">
        <v>203936952</v>
      </c>
      <c r="AJ122" s="11"/>
      <c r="AK122" s="37">
        <v>126658.33333333331</v>
      </c>
      <c r="AL122" s="37">
        <v>128100</v>
      </c>
      <c r="AM122" s="37">
        <v>128933.33333333333</v>
      </c>
      <c r="AN122" s="37">
        <v>131158.33333333334</v>
      </c>
      <c r="AO122" s="37">
        <v>134916.66666666666</v>
      </c>
      <c r="AP122" s="37">
        <v>139233.33333333334</v>
      </c>
      <c r="AQ122" s="37">
        <v>142500</v>
      </c>
      <c r="AR122" s="37">
        <v>145566.66666666666</v>
      </c>
      <c r="AS122" s="37">
        <v>148016.66666666666</v>
      </c>
      <c r="AT122" s="37">
        <v>142641.66666666666</v>
      </c>
      <c r="AU122" s="11"/>
      <c r="AV122" s="37">
        <v>306979</v>
      </c>
      <c r="AW122" s="37">
        <v>308240</v>
      </c>
      <c r="AX122" s="37">
        <v>308865</v>
      </c>
      <c r="AY122" s="37">
        <v>311743</v>
      </c>
      <c r="AZ122" s="37">
        <v>316031</v>
      </c>
      <c r="BA122" s="37">
        <v>321418</v>
      </c>
      <c r="BB122" s="37">
        <v>324485</v>
      </c>
      <c r="BC122" s="37">
        <v>327933</v>
      </c>
      <c r="BD122" s="37">
        <v>329128</v>
      </c>
      <c r="BE122" s="37"/>
      <c r="BF122" s="11"/>
      <c r="BG122" s="40">
        <f t="shared" si="17"/>
        <v>964.55289449766917</v>
      </c>
      <c r="BH122" s="40">
        <f t="shared" si="18"/>
        <v>779.42115883726967</v>
      </c>
      <c r="BI122" s="40">
        <f t="shared" si="19"/>
        <v>2251.7905136548329</v>
      </c>
      <c r="BJ122" s="40">
        <f t="shared" si="20"/>
        <v>1665.5366535896555</v>
      </c>
      <c r="BK122" s="40">
        <f t="shared" si="21"/>
        <v>1619.2603795197306</v>
      </c>
      <c r="BL122" s="40">
        <f t="shared" si="22"/>
        <v>2212.2874792326502</v>
      </c>
      <c r="BM122" s="40">
        <f t="shared" si="23"/>
        <v>2181.5798542305502</v>
      </c>
      <c r="BN122" s="40">
        <f t="shared" si="24"/>
        <v>2270.418512318065</v>
      </c>
      <c r="BO122" s="40">
        <f t="shared" si="25"/>
        <v>2854.3004758027273</v>
      </c>
      <c r="BP122" s="11"/>
      <c r="BQ122" s="11"/>
      <c r="BR122" s="40">
        <v>35144</v>
      </c>
      <c r="BS122" s="40">
        <v>35313</v>
      </c>
      <c r="BT122" s="40">
        <v>35504</v>
      </c>
      <c r="BU122" s="40">
        <v>37318</v>
      </c>
      <c r="BV122" s="40">
        <v>38583</v>
      </c>
      <c r="BW122" s="40">
        <v>39446</v>
      </c>
      <c r="BX122" s="40">
        <v>41438</v>
      </c>
      <c r="BY122" s="40">
        <v>43291</v>
      </c>
      <c r="BZ122" s="40">
        <v>44880</v>
      </c>
      <c r="CA122" s="40"/>
      <c r="CB122" s="11"/>
      <c r="CC122" s="40">
        <v>11950058</v>
      </c>
      <c r="CD122" s="40">
        <v>11969561</v>
      </c>
      <c r="CE122" s="40">
        <v>12031060</v>
      </c>
      <c r="CF122" s="40">
        <v>12397149</v>
      </c>
      <c r="CG122" s="40">
        <v>12729492</v>
      </c>
      <c r="CH122" s="40">
        <v>13074728</v>
      </c>
      <c r="CI122" s="40">
        <v>13372369</v>
      </c>
      <c r="CJ122" s="40">
        <v>13839886</v>
      </c>
      <c r="CK122" s="40">
        <v>14203764</v>
      </c>
      <c r="CL122"/>
    </row>
    <row r="123" spans="2:90" x14ac:dyDescent="0.25">
      <c r="B123" s="9">
        <f t="shared" si="26"/>
        <v>120</v>
      </c>
      <c r="C123" s="4" t="s">
        <v>132</v>
      </c>
      <c r="D123" s="9" t="s">
        <v>454</v>
      </c>
      <c r="E123" s="5">
        <v>159125385</v>
      </c>
      <c r="F123" s="5">
        <v>219288894</v>
      </c>
      <c r="G123" s="5">
        <v>257511202</v>
      </c>
      <c r="H123" s="5">
        <v>159546103</v>
      </c>
      <c r="I123" s="5">
        <v>210140602</v>
      </c>
      <c r="J123" s="5">
        <v>328775644</v>
      </c>
      <c r="K123" s="5">
        <v>538623801</v>
      </c>
      <c r="L123" s="5">
        <v>374410905</v>
      </c>
      <c r="M123" s="5">
        <v>509421408</v>
      </c>
      <c r="N123" s="5">
        <v>570810195</v>
      </c>
      <c r="O123" s="5">
        <v>707486495</v>
      </c>
      <c r="P123" s="5">
        <v>822215659</v>
      </c>
      <c r="Q123" s="5">
        <v>917309721</v>
      </c>
      <c r="R123" s="5">
        <v>997760465</v>
      </c>
      <c r="S123" s="5">
        <v>1067346359</v>
      </c>
      <c r="T123" s="11"/>
      <c r="U123" s="5">
        <v>15308690</v>
      </c>
      <c r="V123" s="5">
        <v>60028607</v>
      </c>
      <c r="W123" s="5">
        <v>24655964</v>
      </c>
      <c r="X123" s="5">
        <v>28546454</v>
      </c>
      <c r="Y123" s="5">
        <v>21824030</v>
      </c>
      <c r="Z123" s="5">
        <v>52233506</v>
      </c>
      <c r="AA123" s="5">
        <v>71012418</v>
      </c>
      <c r="AB123" s="5">
        <v>19708831</v>
      </c>
      <c r="AC123" s="5">
        <v>48731058</v>
      </c>
      <c r="AD123" s="5">
        <v>16966367</v>
      </c>
      <c r="AE123" s="5">
        <v>41164819</v>
      </c>
      <c r="AF123" s="5">
        <v>44392324</v>
      </c>
      <c r="AG123" s="5">
        <v>47071972</v>
      </c>
      <c r="AH123" s="5">
        <v>49517628</v>
      </c>
      <c r="AI123" s="5">
        <v>51859377</v>
      </c>
      <c r="AJ123" s="11"/>
      <c r="AK123" s="38">
        <v>73033.333333333328</v>
      </c>
      <c r="AL123" s="38">
        <v>74975</v>
      </c>
      <c r="AM123" s="38">
        <v>77300</v>
      </c>
      <c r="AN123" s="38">
        <v>79799.999999999985</v>
      </c>
      <c r="AO123" s="38">
        <v>83950</v>
      </c>
      <c r="AP123" s="38">
        <v>86666.666666666672</v>
      </c>
      <c r="AQ123" s="38">
        <v>89900</v>
      </c>
      <c r="AR123" s="38">
        <v>92325</v>
      </c>
      <c r="AS123" s="38">
        <v>93491.666666666642</v>
      </c>
      <c r="AT123" s="38">
        <v>90750</v>
      </c>
      <c r="AU123" s="11"/>
      <c r="AV123" s="37">
        <v>182269</v>
      </c>
      <c r="AW123" s="37">
        <v>184102</v>
      </c>
      <c r="AX123" s="37">
        <v>186431</v>
      </c>
      <c r="AY123" s="37">
        <v>189142</v>
      </c>
      <c r="AZ123" s="37">
        <v>192245</v>
      </c>
      <c r="BA123" s="37">
        <v>196159</v>
      </c>
      <c r="BB123" s="37">
        <v>198953</v>
      </c>
      <c r="BC123" s="37">
        <v>201538</v>
      </c>
      <c r="BD123" s="37">
        <v>204441</v>
      </c>
      <c r="BE123" s="37"/>
      <c r="BF123" s="11"/>
      <c r="BG123" s="40">
        <f t="shared" si="17"/>
        <v>873.02495213119073</v>
      </c>
      <c r="BH123" s="40">
        <f t="shared" si="18"/>
        <v>1191.1271686347786</v>
      </c>
      <c r="BI123" s="40">
        <f t="shared" si="19"/>
        <v>1381.2681474647457</v>
      </c>
      <c r="BJ123" s="40">
        <f t="shared" si="20"/>
        <v>843.5255152213681</v>
      </c>
      <c r="BK123" s="40">
        <f t="shared" si="21"/>
        <v>1093.087476917475</v>
      </c>
      <c r="BL123" s="40">
        <f t="shared" si="22"/>
        <v>1676.0670884333626</v>
      </c>
      <c r="BM123" s="40">
        <f t="shared" si="23"/>
        <v>2707.2916769287217</v>
      </c>
      <c r="BN123" s="40">
        <f t="shared" si="24"/>
        <v>1857.7682868739394</v>
      </c>
      <c r="BO123" s="40">
        <f t="shared" si="25"/>
        <v>2491.7771288538015</v>
      </c>
      <c r="BP123" s="11"/>
      <c r="BQ123" s="11"/>
      <c r="BR123" s="40">
        <v>32494</v>
      </c>
      <c r="BS123" s="40">
        <v>33450</v>
      </c>
      <c r="BT123" s="40">
        <v>34277</v>
      </c>
      <c r="BU123" s="40">
        <v>36142</v>
      </c>
      <c r="BV123" s="40">
        <v>39010</v>
      </c>
      <c r="BW123" s="40">
        <v>40172</v>
      </c>
      <c r="BX123" s="40">
        <v>42239</v>
      </c>
      <c r="BY123" s="40">
        <v>44442</v>
      </c>
      <c r="BZ123" s="40">
        <v>45576</v>
      </c>
      <c r="CA123" s="40"/>
      <c r="CB123" s="11"/>
      <c r="CC123" s="40">
        <v>7176599</v>
      </c>
      <c r="CD123" s="40">
        <v>7181413</v>
      </c>
      <c r="CE123" s="40">
        <v>7374433</v>
      </c>
      <c r="CF123" s="40">
        <v>7638413</v>
      </c>
      <c r="CG123" s="40">
        <v>8102917</v>
      </c>
      <c r="CH123" s="40">
        <v>8439076</v>
      </c>
      <c r="CI123" s="40">
        <v>8992129</v>
      </c>
      <c r="CJ123" s="40">
        <v>9365514</v>
      </c>
      <c r="CK123" s="40">
        <v>9535290</v>
      </c>
      <c r="CL123"/>
    </row>
    <row r="124" spans="2:90" x14ac:dyDescent="0.25">
      <c r="B124" s="9">
        <f t="shared" si="26"/>
        <v>121</v>
      </c>
      <c r="C124" s="4" t="s">
        <v>134</v>
      </c>
      <c r="D124" s="9" t="s">
        <v>494</v>
      </c>
      <c r="E124" s="5">
        <v>142059132</v>
      </c>
      <c r="F124" s="5">
        <v>82738192</v>
      </c>
      <c r="G124" s="5">
        <v>110725202</v>
      </c>
      <c r="H124" s="5">
        <v>104838571</v>
      </c>
      <c r="I124" s="5">
        <v>130340056</v>
      </c>
      <c r="J124" s="5">
        <v>148914031</v>
      </c>
      <c r="K124" s="5">
        <v>105031251</v>
      </c>
      <c r="L124" s="5">
        <v>174021780</v>
      </c>
      <c r="M124" s="5">
        <v>206672582</v>
      </c>
      <c r="N124" s="5">
        <v>185048870</v>
      </c>
      <c r="O124" s="5">
        <v>181392072</v>
      </c>
      <c r="P124" s="5">
        <v>213448686</v>
      </c>
      <c r="Q124" s="5">
        <v>247201872</v>
      </c>
      <c r="R124" s="5">
        <v>259365454</v>
      </c>
      <c r="S124" s="5">
        <v>273575535</v>
      </c>
      <c r="T124" s="11"/>
      <c r="U124" s="5">
        <v>28352245</v>
      </c>
      <c r="V124" s="5">
        <v>28290743</v>
      </c>
      <c r="W124" s="5">
        <v>18046162</v>
      </c>
      <c r="X124" s="5">
        <v>25962648</v>
      </c>
      <c r="Y124" s="5">
        <v>32803479</v>
      </c>
      <c r="Z124" s="5">
        <v>10378747</v>
      </c>
      <c r="AA124" s="5">
        <v>15540915</v>
      </c>
      <c r="AB124" s="5">
        <v>12841145</v>
      </c>
      <c r="AC124" s="5">
        <v>54830747</v>
      </c>
      <c r="AD124" s="5">
        <v>30176280</v>
      </c>
      <c r="AE124" s="5">
        <v>42666608</v>
      </c>
      <c r="AF124" s="5">
        <v>48312378</v>
      </c>
      <c r="AG124" s="5">
        <v>57548518</v>
      </c>
      <c r="AH124" s="5">
        <v>59857222</v>
      </c>
      <c r="AI124" s="5">
        <v>61909287</v>
      </c>
      <c r="AJ124" s="11"/>
      <c r="AK124" s="37">
        <v>55058.333333333336</v>
      </c>
      <c r="AL124" s="37">
        <v>55416.666666666664</v>
      </c>
      <c r="AM124" s="37">
        <v>54583.333333333336</v>
      </c>
      <c r="AN124" s="37">
        <v>55066.666666666679</v>
      </c>
      <c r="AO124" s="37">
        <v>55525</v>
      </c>
      <c r="AP124" s="37">
        <v>55508.333333333343</v>
      </c>
      <c r="AQ124" s="37">
        <v>55791.666666666664</v>
      </c>
      <c r="AR124" s="37">
        <v>55266.666666666664</v>
      </c>
      <c r="AS124" s="37">
        <v>54933.333333333336</v>
      </c>
      <c r="AT124" s="37">
        <v>49508.333333333336</v>
      </c>
      <c r="AU124" s="11"/>
      <c r="AV124" s="37">
        <v>128827</v>
      </c>
      <c r="AW124" s="37">
        <v>128420</v>
      </c>
      <c r="AX124" s="37">
        <v>127848</v>
      </c>
      <c r="AY124" s="37">
        <v>127341</v>
      </c>
      <c r="AZ124" s="37">
        <v>126666</v>
      </c>
      <c r="BA124" s="37">
        <v>126233</v>
      </c>
      <c r="BB124" s="37">
        <v>125924</v>
      </c>
      <c r="BC124" s="37">
        <v>125489</v>
      </c>
      <c r="BD124" s="37">
        <v>125148</v>
      </c>
      <c r="BE124" s="37"/>
      <c r="BF124" s="11"/>
      <c r="BG124" s="40">
        <f t="shared" si="17"/>
        <v>1102.7124127706149</v>
      </c>
      <c r="BH124" s="40">
        <f t="shared" si="18"/>
        <v>644.27808752530757</v>
      </c>
      <c r="BI124" s="40">
        <f t="shared" si="19"/>
        <v>866.06909767849322</v>
      </c>
      <c r="BJ124" s="40">
        <f t="shared" si="20"/>
        <v>823.28999301089198</v>
      </c>
      <c r="BK124" s="40">
        <f t="shared" si="21"/>
        <v>1029.0058579255681</v>
      </c>
      <c r="BL124" s="40">
        <f t="shared" si="22"/>
        <v>1179.6759246789666</v>
      </c>
      <c r="BM124" s="40">
        <f t="shared" si="23"/>
        <v>834.0844557034402</v>
      </c>
      <c r="BN124" s="40">
        <f t="shared" si="24"/>
        <v>1386.7492768290447</v>
      </c>
      <c r="BO124" s="40">
        <f t="shared" si="25"/>
        <v>1651.4253683638572</v>
      </c>
      <c r="BP124" s="11"/>
      <c r="BQ124" s="11"/>
      <c r="BR124" s="40">
        <v>37518</v>
      </c>
      <c r="BS124" s="40">
        <v>38570</v>
      </c>
      <c r="BT124" s="40">
        <v>39330</v>
      </c>
      <c r="BU124" s="40">
        <v>40256</v>
      </c>
      <c r="BV124" s="40">
        <v>41451</v>
      </c>
      <c r="BW124" s="40">
        <v>42590</v>
      </c>
      <c r="BX124" s="40">
        <v>45031</v>
      </c>
      <c r="BY124" s="40">
        <v>46633</v>
      </c>
      <c r="BZ124" s="40">
        <v>48823</v>
      </c>
      <c r="CA124" s="40"/>
      <c r="CB124" s="11"/>
      <c r="CC124" s="40">
        <v>5237802</v>
      </c>
      <c r="CD124" s="40">
        <v>5235284</v>
      </c>
      <c r="CE124" s="40">
        <v>5246501</v>
      </c>
      <c r="CF124" s="40">
        <v>5321165</v>
      </c>
      <c r="CG124" s="40">
        <v>5348892</v>
      </c>
      <c r="CH124" s="40">
        <v>5344378</v>
      </c>
      <c r="CI124" s="40">
        <v>5451074</v>
      </c>
      <c r="CJ124" s="40">
        <v>5554461</v>
      </c>
      <c r="CK124" s="40">
        <v>5776777</v>
      </c>
      <c r="CL124"/>
    </row>
    <row r="125" spans="2:90" x14ac:dyDescent="0.25">
      <c r="B125" s="9">
        <f t="shared" si="26"/>
        <v>122</v>
      </c>
      <c r="C125" s="4" t="s">
        <v>135</v>
      </c>
      <c r="D125" s="9" t="s">
        <v>453</v>
      </c>
      <c r="E125" s="5">
        <v>100926195</v>
      </c>
      <c r="F125" s="5">
        <v>283056069</v>
      </c>
      <c r="G125" s="5">
        <v>102788160</v>
      </c>
      <c r="H125" s="5">
        <v>199759144</v>
      </c>
      <c r="I125" s="5">
        <v>148804710</v>
      </c>
      <c r="J125" s="5">
        <v>139501512</v>
      </c>
      <c r="K125" s="5">
        <v>270746267</v>
      </c>
      <c r="L125" s="5">
        <v>196535191</v>
      </c>
      <c r="M125" s="5">
        <v>173383635</v>
      </c>
      <c r="N125" s="5">
        <v>157562054</v>
      </c>
      <c r="O125" s="5">
        <v>213092070</v>
      </c>
      <c r="P125" s="5">
        <v>237996537</v>
      </c>
      <c r="Q125" s="5">
        <v>256594624</v>
      </c>
      <c r="R125" s="5">
        <v>273995931</v>
      </c>
      <c r="S125" s="5">
        <v>289869921</v>
      </c>
      <c r="T125" s="11"/>
      <c r="U125" s="5">
        <v>11575378</v>
      </c>
      <c r="V125" s="5">
        <v>187234181</v>
      </c>
      <c r="W125" s="5">
        <v>11431344</v>
      </c>
      <c r="X125" s="5">
        <v>19123102</v>
      </c>
      <c r="Y125" s="5">
        <v>32729534</v>
      </c>
      <c r="Z125" s="5">
        <v>10438233</v>
      </c>
      <c r="AA125" s="5">
        <v>59582268</v>
      </c>
      <c r="AB125" s="5">
        <v>29384597</v>
      </c>
      <c r="AC125" s="5">
        <v>45109251</v>
      </c>
      <c r="AD125" s="5">
        <v>30183954</v>
      </c>
      <c r="AE125" s="5">
        <v>46538325</v>
      </c>
      <c r="AF125" s="5">
        <v>51438302</v>
      </c>
      <c r="AG125" s="5">
        <v>53871717</v>
      </c>
      <c r="AH125" s="5">
        <v>56297430</v>
      </c>
      <c r="AI125" s="5">
        <v>58463091</v>
      </c>
      <c r="AJ125" s="11"/>
      <c r="AK125" s="37">
        <v>42416.666666666664</v>
      </c>
      <c r="AL125" s="37">
        <v>42825</v>
      </c>
      <c r="AM125" s="37">
        <v>42416.666666666664</v>
      </c>
      <c r="AN125" s="37">
        <v>41983.333333333336</v>
      </c>
      <c r="AO125" s="37">
        <v>41966.666666666672</v>
      </c>
      <c r="AP125" s="37">
        <v>41791.666666666664</v>
      </c>
      <c r="AQ125" s="37">
        <v>41816.666666666664</v>
      </c>
      <c r="AR125" s="37">
        <v>41525</v>
      </c>
      <c r="AS125" s="37">
        <v>41283.333333333336</v>
      </c>
      <c r="AT125" s="37">
        <v>37866.666666666664</v>
      </c>
      <c r="AU125" s="11"/>
      <c r="AV125" s="37">
        <v>124038</v>
      </c>
      <c r="AW125" s="37">
        <v>124559</v>
      </c>
      <c r="AX125" s="37">
        <v>124587</v>
      </c>
      <c r="AY125" s="37">
        <v>124586</v>
      </c>
      <c r="AZ125" s="37">
        <v>124342</v>
      </c>
      <c r="BA125" s="37">
        <v>124269</v>
      </c>
      <c r="BB125" s="37">
        <v>123034</v>
      </c>
      <c r="BC125" s="37">
        <v>123237</v>
      </c>
      <c r="BD125" s="37">
        <v>123131</v>
      </c>
      <c r="BE125" s="37"/>
      <c r="BF125" s="11"/>
      <c r="BG125" s="40">
        <f t="shared" si="17"/>
        <v>813.67157645237751</v>
      </c>
      <c r="BH125" s="40">
        <f t="shared" si="18"/>
        <v>2272.4658113825576</v>
      </c>
      <c r="BI125" s="40">
        <f t="shared" si="19"/>
        <v>825.0311830287269</v>
      </c>
      <c r="BJ125" s="40">
        <f t="shared" si="20"/>
        <v>1603.3835583452394</v>
      </c>
      <c r="BK125" s="40">
        <f t="shared" si="21"/>
        <v>1196.7373051744382</v>
      </c>
      <c r="BL125" s="40">
        <f t="shared" si="22"/>
        <v>1122.5769258624437</v>
      </c>
      <c r="BM125" s="40">
        <f t="shared" si="23"/>
        <v>2200.5808719540942</v>
      </c>
      <c r="BN125" s="40">
        <f t="shared" si="24"/>
        <v>1594.7742236503648</v>
      </c>
      <c r="BO125" s="40">
        <f t="shared" si="25"/>
        <v>1408.1233401824074</v>
      </c>
      <c r="BP125" s="11"/>
      <c r="BQ125" s="11"/>
      <c r="BR125" s="40">
        <v>32540</v>
      </c>
      <c r="BS125" s="40">
        <v>33971</v>
      </c>
      <c r="BT125" s="40">
        <v>33663</v>
      </c>
      <c r="BU125" s="40">
        <v>34781</v>
      </c>
      <c r="BV125" s="40">
        <v>35495</v>
      </c>
      <c r="BW125" s="40">
        <v>35636</v>
      </c>
      <c r="BX125" s="40">
        <v>37361</v>
      </c>
      <c r="BY125" s="40">
        <v>38425</v>
      </c>
      <c r="BZ125" s="40">
        <v>39894</v>
      </c>
      <c r="CA125" s="40"/>
      <c r="CB125" s="11"/>
      <c r="CC125" s="40">
        <v>4473515</v>
      </c>
      <c r="CD125" s="40">
        <v>4440161</v>
      </c>
      <c r="CE125" s="40">
        <v>4572568</v>
      </c>
      <c r="CF125" s="40">
        <v>4450074</v>
      </c>
      <c r="CG125" s="40">
        <v>4471815</v>
      </c>
      <c r="CH125" s="40">
        <v>4449782</v>
      </c>
      <c r="CI125" s="40">
        <v>4446427</v>
      </c>
      <c r="CJ125" s="40">
        <v>4517297</v>
      </c>
      <c r="CK125" s="40">
        <v>4535153</v>
      </c>
      <c r="CL125"/>
    </row>
    <row r="126" spans="2:90" x14ac:dyDescent="0.25">
      <c r="B126" s="9">
        <f t="shared" si="26"/>
        <v>123</v>
      </c>
      <c r="C126" s="4" t="s">
        <v>136</v>
      </c>
      <c r="D126" s="9" t="s">
        <v>535</v>
      </c>
      <c r="E126" s="5">
        <v>272267023</v>
      </c>
      <c r="F126" s="5">
        <v>262149201</v>
      </c>
      <c r="G126" s="5">
        <v>257493099</v>
      </c>
      <c r="H126" s="5">
        <v>438330670</v>
      </c>
      <c r="I126" s="5">
        <v>266386148</v>
      </c>
      <c r="J126" s="5">
        <v>344033122</v>
      </c>
      <c r="K126" s="5">
        <v>201812937</v>
      </c>
      <c r="L126" s="5">
        <v>338677921</v>
      </c>
      <c r="M126" s="5">
        <v>576105125</v>
      </c>
      <c r="N126" s="5">
        <v>320005378</v>
      </c>
      <c r="O126" s="5">
        <v>328319247</v>
      </c>
      <c r="P126" s="5">
        <v>378721470</v>
      </c>
      <c r="Q126" s="5">
        <v>410525042</v>
      </c>
      <c r="R126" s="5">
        <v>442516488</v>
      </c>
      <c r="S126" s="5">
        <v>471858860</v>
      </c>
      <c r="T126" s="11"/>
      <c r="U126" s="5">
        <v>58905791</v>
      </c>
      <c r="V126" s="5">
        <v>49170597</v>
      </c>
      <c r="W126" s="5">
        <v>65783043</v>
      </c>
      <c r="X126" s="5">
        <v>65413968</v>
      </c>
      <c r="Y126" s="5">
        <v>101243483</v>
      </c>
      <c r="Z126" s="5">
        <v>213432019</v>
      </c>
      <c r="AA126" s="5">
        <v>96214547</v>
      </c>
      <c r="AB126" s="5">
        <v>161968738</v>
      </c>
      <c r="AC126" s="5">
        <v>71028771</v>
      </c>
      <c r="AD126" s="5">
        <v>79161819</v>
      </c>
      <c r="AE126" s="5">
        <v>85364655</v>
      </c>
      <c r="AF126" s="5">
        <v>97626006</v>
      </c>
      <c r="AG126" s="5">
        <v>103500941</v>
      </c>
      <c r="AH126" s="5">
        <v>109606036</v>
      </c>
      <c r="AI126" s="5">
        <v>115266895</v>
      </c>
      <c r="AJ126" s="11"/>
      <c r="AK126" s="37">
        <v>53925.000000000007</v>
      </c>
      <c r="AL126" s="37">
        <v>55600</v>
      </c>
      <c r="AM126" s="37">
        <v>56125</v>
      </c>
      <c r="AN126" s="37">
        <v>56591.666666666657</v>
      </c>
      <c r="AO126" s="37">
        <v>56766.666666666664</v>
      </c>
      <c r="AP126" s="37">
        <v>56766.666666666664</v>
      </c>
      <c r="AQ126" s="37">
        <v>56550</v>
      </c>
      <c r="AR126" s="37">
        <v>55791.666666666664</v>
      </c>
      <c r="AS126" s="37">
        <v>55050</v>
      </c>
      <c r="AT126" s="37">
        <v>52525.000000000007</v>
      </c>
      <c r="AU126" s="11"/>
      <c r="AV126" s="37">
        <v>98194</v>
      </c>
      <c r="AW126" s="37">
        <v>99093</v>
      </c>
      <c r="AX126" s="37">
        <v>100741</v>
      </c>
      <c r="AY126" s="37">
        <v>101260</v>
      </c>
      <c r="AZ126" s="37">
        <v>101849</v>
      </c>
      <c r="BA126" s="37">
        <v>102171</v>
      </c>
      <c r="BB126" s="37">
        <v>102126</v>
      </c>
      <c r="BC126" s="37">
        <v>101766</v>
      </c>
      <c r="BD126" s="37">
        <v>100815</v>
      </c>
      <c r="BE126" s="37"/>
      <c r="BF126" s="11"/>
      <c r="BG126" s="40">
        <f t="shared" si="17"/>
        <v>2772.7460231786058</v>
      </c>
      <c r="BH126" s="40">
        <f t="shared" si="18"/>
        <v>2645.4865732190974</v>
      </c>
      <c r="BI126" s="40">
        <f t="shared" si="19"/>
        <v>2555.9910959787971</v>
      </c>
      <c r="BJ126" s="40">
        <f t="shared" si="20"/>
        <v>4328.7642701955365</v>
      </c>
      <c r="BK126" s="40">
        <f t="shared" si="21"/>
        <v>2615.5008689334209</v>
      </c>
      <c r="BL126" s="40">
        <f t="shared" si="22"/>
        <v>3367.2286852433667</v>
      </c>
      <c r="BM126" s="40">
        <f t="shared" si="23"/>
        <v>1976.1171200282004</v>
      </c>
      <c r="BN126" s="40">
        <f t="shared" si="24"/>
        <v>3328.006613210699</v>
      </c>
      <c r="BO126" s="40">
        <f t="shared" si="25"/>
        <v>5714.4782522442101</v>
      </c>
      <c r="BP126" s="11"/>
      <c r="BQ126" s="11"/>
      <c r="BR126" s="40">
        <v>40635</v>
      </c>
      <c r="BS126" s="40">
        <v>44661</v>
      </c>
      <c r="BT126" s="40">
        <v>44426</v>
      </c>
      <c r="BU126" s="40">
        <v>45354</v>
      </c>
      <c r="BV126" s="40">
        <v>46448</v>
      </c>
      <c r="BW126" s="40">
        <v>46787</v>
      </c>
      <c r="BX126" s="40">
        <v>48184</v>
      </c>
      <c r="BY126" s="40">
        <v>50258</v>
      </c>
      <c r="BZ126" s="40">
        <v>51950</v>
      </c>
      <c r="CA126" s="40"/>
      <c r="CB126" s="11"/>
      <c r="CC126" s="40">
        <v>4499231</v>
      </c>
      <c r="CD126" s="40">
        <v>4790062</v>
      </c>
      <c r="CE126" s="40">
        <v>4804399</v>
      </c>
      <c r="CF126" s="40">
        <v>4786641</v>
      </c>
      <c r="CG126" s="40">
        <v>4828948</v>
      </c>
      <c r="CH126" s="40">
        <v>4948510</v>
      </c>
      <c r="CI126" s="40">
        <v>5029545</v>
      </c>
      <c r="CJ126" s="40">
        <v>5035525</v>
      </c>
      <c r="CK126" s="40">
        <v>5013098</v>
      </c>
      <c r="CL126"/>
    </row>
    <row r="127" spans="2:90" x14ac:dyDescent="0.25">
      <c r="B127" s="9">
        <f t="shared" si="26"/>
        <v>124</v>
      </c>
      <c r="C127" s="4" t="s">
        <v>137</v>
      </c>
      <c r="D127" s="9" t="s">
        <v>455</v>
      </c>
      <c r="E127" s="5">
        <v>151822266</v>
      </c>
      <c r="F127" s="5">
        <v>196204556</v>
      </c>
      <c r="G127" s="5">
        <v>241885523</v>
      </c>
      <c r="H127" s="5">
        <v>299244616</v>
      </c>
      <c r="I127" s="5">
        <v>267623663</v>
      </c>
      <c r="J127" s="5">
        <v>269224566</v>
      </c>
      <c r="K127" s="5">
        <v>281724930</v>
      </c>
      <c r="L127" s="5">
        <v>362078912</v>
      </c>
      <c r="M127" s="5">
        <v>349741350</v>
      </c>
      <c r="N127" s="5">
        <v>322287279</v>
      </c>
      <c r="O127" s="5">
        <v>492325437</v>
      </c>
      <c r="P127" s="5">
        <v>556945381</v>
      </c>
      <c r="Q127" s="5">
        <v>602093033</v>
      </c>
      <c r="R127" s="5">
        <v>647357866</v>
      </c>
      <c r="S127" s="5">
        <v>687347645</v>
      </c>
      <c r="T127" s="11"/>
      <c r="U127" s="5">
        <v>35030272</v>
      </c>
      <c r="V127" s="5">
        <v>41507602</v>
      </c>
      <c r="W127" s="5">
        <v>69135634</v>
      </c>
      <c r="X127" s="5">
        <v>56716784</v>
      </c>
      <c r="Y127" s="5">
        <v>45804772</v>
      </c>
      <c r="Z127" s="5">
        <v>46948430</v>
      </c>
      <c r="AA127" s="5">
        <v>34643778</v>
      </c>
      <c r="AB127" s="5">
        <v>70155346</v>
      </c>
      <c r="AC127" s="5">
        <v>58946926</v>
      </c>
      <c r="AD127" s="5">
        <v>66040295</v>
      </c>
      <c r="AE127" s="5">
        <v>141085875</v>
      </c>
      <c r="AF127" s="5">
        <v>159354343</v>
      </c>
      <c r="AG127" s="5">
        <v>169811135</v>
      </c>
      <c r="AH127" s="5">
        <v>182215232</v>
      </c>
      <c r="AI127" s="5">
        <v>191510210</v>
      </c>
      <c r="AJ127" s="11"/>
      <c r="AK127" s="37">
        <v>59166.666666666679</v>
      </c>
      <c r="AL127" s="37">
        <v>59766.666666666657</v>
      </c>
      <c r="AM127" s="37">
        <v>60083.333333333336</v>
      </c>
      <c r="AN127" s="37">
        <v>61616.666666666664</v>
      </c>
      <c r="AO127" s="37">
        <v>61516.666666666657</v>
      </c>
      <c r="AP127" s="37">
        <v>61333.333333333321</v>
      </c>
      <c r="AQ127" s="37">
        <v>62716.666666666657</v>
      </c>
      <c r="AR127" s="37">
        <v>64283.333333333321</v>
      </c>
      <c r="AS127" s="37">
        <v>65108.333333333336</v>
      </c>
      <c r="AT127" s="37">
        <v>63808.333333333336</v>
      </c>
      <c r="AU127" s="11"/>
      <c r="AV127" s="37">
        <v>147174</v>
      </c>
      <c r="AW127" s="37">
        <v>147317</v>
      </c>
      <c r="AX127" s="37">
        <v>147175</v>
      </c>
      <c r="AY127" s="37">
        <v>147113</v>
      </c>
      <c r="AZ127" s="37">
        <v>148025</v>
      </c>
      <c r="BA127" s="37">
        <v>149736</v>
      </c>
      <c r="BB127" s="37">
        <v>151170</v>
      </c>
      <c r="BC127" s="37">
        <v>152951</v>
      </c>
      <c r="BD127" s="37">
        <v>154210</v>
      </c>
      <c r="BE127" s="37"/>
      <c r="BF127" s="11"/>
      <c r="BG127" s="40">
        <f t="shared" si="17"/>
        <v>1031.5834726242406</v>
      </c>
      <c r="BH127" s="40">
        <f t="shared" si="18"/>
        <v>1331.8527800593279</v>
      </c>
      <c r="BI127" s="40">
        <f t="shared" si="19"/>
        <v>1643.5231730932562</v>
      </c>
      <c r="BJ127" s="40">
        <f t="shared" si="20"/>
        <v>2034.1140211945919</v>
      </c>
      <c r="BK127" s="40">
        <f t="shared" si="21"/>
        <v>1807.9625941563925</v>
      </c>
      <c r="BL127" s="40">
        <f t="shared" si="22"/>
        <v>1797.9949110434366</v>
      </c>
      <c r="BM127" s="40">
        <f t="shared" si="23"/>
        <v>1863.629886882318</v>
      </c>
      <c r="BN127" s="40">
        <f t="shared" si="24"/>
        <v>2367.2869873358136</v>
      </c>
      <c r="BO127" s="40">
        <f t="shared" si="25"/>
        <v>2267.9550612800726</v>
      </c>
      <c r="BP127" s="11"/>
      <c r="BQ127" s="11"/>
      <c r="BR127" s="40">
        <v>35468</v>
      </c>
      <c r="BS127" s="40">
        <v>37105</v>
      </c>
      <c r="BT127" s="40">
        <v>37745</v>
      </c>
      <c r="BU127" s="40">
        <v>40028</v>
      </c>
      <c r="BV127" s="40">
        <v>40795</v>
      </c>
      <c r="BW127" s="40">
        <v>40462</v>
      </c>
      <c r="BX127" s="40">
        <v>42972</v>
      </c>
      <c r="BY127" s="40">
        <v>45405</v>
      </c>
      <c r="BZ127" s="40">
        <v>46719</v>
      </c>
      <c r="CA127" s="40"/>
      <c r="CB127" s="11"/>
      <c r="CC127" s="40">
        <v>5648436</v>
      </c>
      <c r="CD127" s="40">
        <v>5613515</v>
      </c>
      <c r="CE127" s="40">
        <v>5508102</v>
      </c>
      <c r="CF127" s="40">
        <v>5590819</v>
      </c>
      <c r="CG127" s="40">
        <v>5574567</v>
      </c>
      <c r="CH127" s="40">
        <v>5508113</v>
      </c>
      <c r="CI127" s="40">
        <v>5771124</v>
      </c>
      <c r="CJ127" s="40">
        <v>6058926</v>
      </c>
      <c r="CK127" s="40">
        <v>6214937</v>
      </c>
      <c r="CL127"/>
    </row>
    <row r="128" spans="2:90" x14ac:dyDescent="0.25">
      <c r="B128" s="9">
        <f t="shared" si="26"/>
        <v>125</v>
      </c>
      <c r="C128" s="4" t="s">
        <v>138</v>
      </c>
      <c r="D128" s="9" t="s">
        <v>500</v>
      </c>
      <c r="E128" s="5">
        <v>490970393</v>
      </c>
      <c r="F128" s="5">
        <v>627350077</v>
      </c>
      <c r="G128" s="5">
        <v>663071407</v>
      </c>
      <c r="H128" s="5">
        <v>768665884</v>
      </c>
      <c r="I128" s="5">
        <v>1183894740</v>
      </c>
      <c r="J128" s="5">
        <v>1091081421</v>
      </c>
      <c r="K128" s="5">
        <v>1749313058</v>
      </c>
      <c r="L128" s="5">
        <v>1414553766</v>
      </c>
      <c r="M128" s="5">
        <v>1193382950</v>
      </c>
      <c r="N128" s="5">
        <v>888748331</v>
      </c>
      <c r="O128" s="5">
        <v>893945192</v>
      </c>
      <c r="P128" s="5">
        <v>946537868</v>
      </c>
      <c r="Q128" s="5">
        <v>1003665647</v>
      </c>
      <c r="R128" s="5">
        <v>1062754081</v>
      </c>
      <c r="S128" s="5">
        <v>1123341565</v>
      </c>
      <c r="T128" s="11"/>
      <c r="U128" s="5">
        <v>99715713</v>
      </c>
      <c r="V128" s="5">
        <v>98241580</v>
      </c>
      <c r="W128" s="5">
        <v>119495218</v>
      </c>
      <c r="X128" s="5">
        <v>113333745</v>
      </c>
      <c r="Y128" s="5">
        <v>223163567</v>
      </c>
      <c r="Z128" s="5">
        <v>148926588</v>
      </c>
      <c r="AA128" s="5">
        <v>186610386</v>
      </c>
      <c r="AB128" s="5">
        <v>225394431</v>
      </c>
      <c r="AC128" s="5">
        <v>247482776</v>
      </c>
      <c r="AD128" s="5">
        <v>211802232</v>
      </c>
      <c r="AE128" s="5">
        <v>184157538</v>
      </c>
      <c r="AF128" s="5">
        <v>203051644</v>
      </c>
      <c r="AG128" s="5">
        <v>216266631</v>
      </c>
      <c r="AH128" s="5">
        <v>229120939</v>
      </c>
      <c r="AI128" s="5">
        <v>240411135</v>
      </c>
      <c r="AJ128" s="11"/>
      <c r="AK128" s="37">
        <v>468408.33333333331</v>
      </c>
      <c r="AL128" s="37">
        <v>485683.33333333343</v>
      </c>
      <c r="AM128" s="37">
        <v>500983.33333333331</v>
      </c>
      <c r="AN128" s="37">
        <v>514216.66666666657</v>
      </c>
      <c r="AO128" s="37">
        <v>528491.66666666663</v>
      </c>
      <c r="AP128" s="37">
        <v>542924.99999999988</v>
      </c>
      <c r="AQ128" s="37">
        <v>553424.99999999988</v>
      </c>
      <c r="AR128" s="37">
        <v>564850</v>
      </c>
      <c r="AS128" s="37">
        <v>567041.66666666663</v>
      </c>
      <c r="AT128" s="37">
        <v>519016.66666666669</v>
      </c>
      <c r="AU128" s="11"/>
      <c r="AV128" s="37">
        <v>1002556</v>
      </c>
      <c r="AW128" s="37">
        <v>1013655</v>
      </c>
      <c r="AX128" s="37">
        <v>1025473</v>
      </c>
      <c r="AY128" s="37">
        <v>1036234</v>
      </c>
      <c r="AZ128" s="37">
        <v>1044842</v>
      </c>
      <c r="BA128" s="37">
        <v>1054710</v>
      </c>
      <c r="BB128" s="37">
        <v>1063670</v>
      </c>
      <c r="BC128" s="37">
        <v>1071370</v>
      </c>
      <c r="BD128" s="37">
        <v>1077370</v>
      </c>
      <c r="BE128" s="37"/>
      <c r="BF128" s="11"/>
      <c r="BG128" s="40">
        <f t="shared" si="17"/>
        <v>489.71867207417841</v>
      </c>
      <c r="BH128" s="40">
        <f t="shared" si="18"/>
        <v>618.89901100473037</v>
      </c>
      <c r="BI128" s="40">
        <f t="shared" si="19"/>
        <v>646.60055116029389</v>
      </c>
      <c r="BJ128" s="40">
        <f t="shared" si="20"/>
        <v>741.78793978966144</v>
      </c>
      <c r="BK128" s="40">
        <f t="shared" si="21"/>
        <v>1133.0849449007601</v>
      </c>
      <c r="BL128" s="40">
        <f t="shared" si="22"/>
        <v>1034.484759791791</v>
      </c>
      <c r="BM128" s="40">
        <f t="shared" si="23"/>
        <v>1644.6012936343038</v>
      </c>
      <c r="BN128" s="40">
        <f t="shared" si="24"/>
        <v>1320.3223592223042</v>
      </c>
      <c r="BO128" s="40">
        <f t="shared" si="25"/>
        <v>1107.6816228408068</v>
      </c>
      <c r="BP128" s="11"/>
      <c r="BQ128" s="11"/>
      <c r="BR128" s="40">
        <v>39063</v>
      </c>
      <c r="BS128" s="40">
        <v>41645</v>
      </c>
      <c r="BT128" s="40">
        <v>41478</v>
      </c>
      <c r="BU128" s="40">
        <v>43378</v>
      </c>
      <c r="BV128" s="40">
        <v>45819</v>
      </c>
      <c r="BW128" s="40">
        <v>46661</v>
      </c>
      <c r="BX128" s="40">
        <v>47501</v>
      </c>
      <c r="BY128" s="40">
        <v>49054</v>
      </c>
      <c r="BZ128" s="40">
        <v>50330</v>
      </c>
      <c r="CA128" s="40"/>
      <c r="CB128" s="11"/>
      <c r="CC128" s="40">
        <v>45050975</v>
      </c>
      <c r="CD128" s="40">
        <v>46126270</v>
      </c>
      <c r="CE128" s="40">
        <v>47090459</v>
      </c>
      <c r="CF128" s="40">
        <v>48529768</v>
      </c>
      <c r="CG128" s="40">
        <v>50737954</v>
      </c>
      <c r="CH128" s="40">
        <v>51944688</v>
      </c>
      <c r="CI128" s="40">
        <v>53312270</v>
      </c>
      <c r="CJ128" s="40">
        <v>54900621</v>
      </c>
      <c r="CK128" s="40">
        <v>55050649</v>
      </c>
      <c r="CL128"/>
    </row>
    <row r="129" spans="2:90" x14ac:dyDescent="0.25">
      <c r="B129" s="9">
        <f t="shared" si="26"/>
        <v>126</v>
      </c>
      <c r="C129" s="4" t="s">
        <v>139</v>
      </c>
      <c r="D129" s="9" t="s">
        <v>507</v>
      </c>
      <c r="E129" s="5">
        <v>63250594</v>
      </c>
      <c r="F129" s="5">
        <v>129078237</v>
      </c>
      <c r="G129" s="5">
        <v>76341024</v>
      </c>
      <c r="H129" s="5">
        <v>118538327</v>
      </c>
      <c r="I129" s="5">
        <v>107705616</v>
      </c>
      <c r="J129" s="5">
        <v>161236048</v>
      </c>
      <c r="K129" s="5">
        <v>108847944</v>
      </c>
      <c r="L129" s="5">
        <v>274319884</v>
      </c>
      <c r="M129" s="5">
        <v>73932085</v>
      </c>
      <c r="N129" s="5">
        <v>144752877</v>
      </c>
      <c r="O129" s="5">
        <v>198859092</v>
      </c>
      <c r="P129" s="5">
        <v>239186934</v>
      </c>
      <c r="Q129" s="5">
        <v>257295489</v>
      </c>
      <c r="R129" s="5">
        <v>273213213</v>
      </c>
      <c r="S129" s="5">
        <v>286813614</v>
      </c>
      <c r="T129" s="11"/>
      <c r="U129" s="5">
        <v>35373693</v>
      </c>
      <c r="V129" s="5">
        <v>29532103</v>
      </c>
      <c r="W129" s="5">
        <v>52416217</v>
      </c>
      <c r="X129" s="5">
        <v>24648683</v>
      </c>
      <c r="Y129" s="5">
        <v>35516539</v>
      </c>
      <c r="Z129" s="5">
        <v>53790741</v>
      </c>
      <c r="AA129" s="5">
        <v>31264700</v>
      </c>
      <c r="AB129" s="5">
        <v>33964287</v>
      </c>
      <c r="AC129" s="5">
        <v>37479053</v>
      </c>
      <c r="AD129" s="5">
        <v>59941283</v>
      </c>
      <c r="AE129" s="5">
        <v>49870405</v>
      </c>
      <c r="AF129" s="5">
        <v>56040211</v>
      </c>
      <c r="AG129" s="5">
        <v>59370985</v>
      </c>
      <c r="AH129" s="5">
        <v>62880750</v>
      </c>
      <c r="AI129" s="5">
        <v>65476045</v>
      </c>
      <c r="AJ129" s="11"/>
      <c r="AK129" s="37">
        <v>35150</v>
      </c>
      <c r="AL129" s="37">
        <v>35441.666666666664</v>
      </c>
      <c r="AM129" s="37">
        <v>35733.333333333336</v>
      </c>
      <c r="AN129" s="37">
        <v>35850.000000000007</v>
      </c>
      <c r="AO129" s="37">
        <v>35975</v>
      </c>
      <c r="AP129" s="37">
        <v>35616.666666666664</v>
      </c>
      <c r="AQ129" s="37">
        <v>35733.333333333336</v>
      </c>
      <c r="AR129" s="37">
        <v>35825.000000000007</v>
      </c>
      <c r="AS129" s="37">
        <v>35999.999999999993</v>
      </c>
      <c r="AT129" s="37">
        <v>34641.666666666664</v>
      </c>
      <c r="AU129" s="11"/>
      <c r="AV129" s="37">
        <v>81714</v>
      </c>
      <c r="AW129" s="37">
        <v>81622</v>
      </c>
      <c r="AX129" s="37">
        <v>82194</v>
      </c>
      <c r="AY129" s="37">
        <v>82056</v>
      </c>
      <c r="AZ129" s="37">
        <v>81878</v>
      </c>
      <c r="BA129" s="37">
        <v>81562</v>
      </c>
      <c r="BB129" s="37">
        <v>81633</v>
      </c>
      <c r="BC129" s="37">
        <v>81688</v>
      </c>
      <c r="BD129" s="37">
        <v>81366</v>
      </c>
      <c r="BE129" s="37"/>
      <c r="BF129" s="11"/>
      <c r="BG129" s="40">
        <f t="shared" si="17"/>
        <v>774.04843723229806</v>
      </c>
      <c r="BH129" s="40">
        <f t="shared" si="18"/>
        <v>1581.4147778785132</v>
      </c>
      <c r="BI129" s="40">
        <f t="shared" si="19"/>
        <v>928.79071465070444</v>
      </c>
      <c r="BJ129" s="40">
        <f t="shared" si="20"/>
        <v>1444.6027956517501</v>
      </c>
      <c r="BK129" s="40">
        <f t="shared" si="21"/>
        <v>1315.4402403576053</v>
      </c>
      <c r="BL129" s="40">
        <f t="shared" si="22"/>
        <v>1976.8525538853878</v>
      </c>
      <c r="BM129" s="40">
        <f t="shared" si="23"/>
        <v>1333.3816471279997</v>
      </c>
      <c r="BN129" s="40">
        <f t="shared" si="24"/>
        <v>3358.1417588874742</v>
      </c>
      <c r="BO129" s="40">
        <f t="shared" si="25"/>
        <v>908.63610107415877</v>
      </c>
      <c r="BP129" s="11"/>
      <c r="BQ129" s="11"/>
      <c r="BR129" s="40">
        <v>39540</v>
      </c>
      <c r="BS129" s="40">
        <v>40410</v>
      </c>
      <c r="BT129" s="40">
        <v>39928</v>
      </c>
      <c r="BU129" s="40">
        <v>41970</v>
      </c>
      <c r="BV129" s="40">
        <v>43393</v>
      </c>
      <c r="BW129" s="40">
        <v>44272</v>
      </c>
      <c r="BX129" s="40">
        <v>46031</v>
      </c>
      <c r="BY129" s="40">
        <v>47889</v>
      </c>
      <c r="BZ129" s="40">
        <v>49803</v>
      </c>
      <c r="CA129" s="40"/>
      <c r="CB129" s="11"/>
      <c r="CC129" s="40">
        <v>3375654</v>
      </c>
      <c r="CD129" s="40">
        <v>3338991</v>
      </c>
      <c r="CE129" s="40">
        <v>3281758</v>
      </c>
      <c r="CF129" s="40">
        <v>3330962</v>
      </c>
      <c r="CG129" s="40">
        <v>3449120</v>
      </c>
      <c r="CH129" s="40">
        <v>3397112</v>
      </c>
      <c r="CI129" s="40">
        <v>3468603</v>
      </c>
      <c r="CJ129" s="40">
        <v>3586088</v>
      </c>
      <c r="CK129" s="40">
        <v>3635635</v>
      </c>
      <c r="CL129"/>
    </row>
    <row r="130" spans="2:90" x14ac:dyDescent="0.25">
      <c r="B130" s="9">
        <f t="shared" si="26"/>
        <v>127</v>
      </c>
      <c r="C130" s="4" t="s">
        <v>140</v>
      </c>
      <c r="D130" s="9" t="s">
        <v>455</v>
      </c>
      <c r="E130" s="5">
        <v>223164745</v>
      </c>
      <c r="F130" s="5">
        <v>266367120</v>
      </c>
      <c r="G130" s="5">
        <v>324725039</v>
      </c>
      <c r="H130" s="5">
        <v>441973008</v>
      </c>
      <c r="I130" s="5">
        <v>536131363</v>
      </c>
      <c r="J130" s="5">
        <v>699485485</v>
      </c>
      <c r="K130" s="5">
        <v>778867731</v>
      </c>
      <c r="L130" s="5">
        <v>1131762787</v>
      </c>
      <c r="M130" s="5">
        <v>1264968552</v>
      </c>
      <c r="N130" s="5">
        <v>1132929065</v>
      </c>
      <c r="O130" s="5">
        <v>1294399463</v>
      </c>
      <c r="P130" s="5">
        <v>1493546332</v>
      </c>
      <c r="Q130" s="5">
        <v>1632376417</v>
      </c>
      <c r="R130" s="5">
        <v>1758357671</v>
      </c>
      <c r="S130" s="5">
        <v>1888263562</v>
      </c>
      <c r="T130" s="11"/>
      <c r="U130" s="5">
        <v>67253919</v>
      </c>
      <c r="V130" s="5">
        <v>74983067</v>
      </c>
      <c r="W130" s="5">
        <v>46663396</v>
      </c>
      <c r="X130" s="5">
        <v>100486820</v>
      </c>
      <c r="Y130" s="5">
        <v>140294276</v>
      </c>
      <c r="Z130" s="5">
        <v>225363306</v>
      </c>
      <c r="AA130" s="5">
        <v>86550994</v>
      </c>
      <c r="AB130" s="5">
        <v>104834079</v>
      </c>
      <c r="AC130" s="5">
        <v>355304674</v>
      </c>
      <c r="AD130" s="5">
        <v>103495739</v>
      </c>
      <c r="AE130" s="5">
        <v>238957136</v>
      </c>
      <c r="AF130" s="5">
        <v>267843751</v>
      </c>
      <c r="AG130" s="5">
        <v>285293851</v>
      </c>
      <c r="AH130" s="5">
        <v>302016949</v>
      </c>
      <c r="AI130" s="5">
        <v>317960155</v>
      </c>
      <c r="AJ130" s="11"/>
      <c r="AK130" s="37">
        <v>81508.333333333328</v>
      </c>
      <c r="AL130" s="37">
        <v>85525</v>
      </c>
      <c r="AM130" s="37">
        <v>90066.666666666672</v>
      </c>
      <c r="AN130" s="37">
        <v>98183.333333333328</v>
      </c>
      <c r="AO130" s="37">
        <v>100525</v>
      </c>
      <c r="AP130" s="37">
        <v>99483.333333333314</v>
      </c>
      <c r="AQ130" s="37">
        <v>104491.66666666667</v>
      </c>
      <c r="AR130" s="37">
        <v>109441.66666666667</v>
      </c>
      <c r="AS130" s="37">
        <v>113216.66666666667</v>
      </c>
      <c r="AT130" s="37">
        <v>108516.66666666667</v>
      </c>
      <c r="AU130" s="11"/>
      <c r="AV130" s="37">
        <v>258827</v>
      </c>
      <c r="AW130" s="37">
        <v>264131</v>
      </c>
      <c r="AX130" s="37">
        <v>270165</v>
      </c>
      <c r="AY130" s="37">
        <v>277112</v>
      </c>
      <c r="AZ130" s="37">
        <v>285819</v>
      </c>
      <c r="BA130" s="37">
        <v>295712</v>
      </c>
      <c r="BB130" s="37">
        <v>305885</v>
      </c>
      <c r="BC130" s="37">
        <v>314815</v>
      </c>
      <c r="BD130" s="37">
        <v>324492</v>
      </c>
      <c r="BE130" s="37"/>
      <c r="BF130" s="11"/>
      <c r="BG130" s="40">
        <f t="shared" si="17"/>
        <v>862.21586233275514</v>
      </c>
      <c r="BH130" s="40">
        <f t="shared" si="18"/>
        <v>1008.4659506078423</v>
      </c>
      <c r="BI130" s="40">
        <f t="shared" si="19"/>
        <v>1201.9508041382119</v>
      </c>
      <c r="BJ130" s="40">
        <f t="shared" si="20"/>
        <v>1594.9255463494906</v>
      </c>
      <c r="BK130" s="40">
        <f t="shared" si="21"/>
        <v>1875.7722999520677</v>
      </c>
      <c r="BL130" s="40">
        <f t="shared" si="22"/>
        <v>2365.4281361595067</v>
      </c>
      <c r="BM130" s="40">
        <f t="shared" si="23"/>
        <v>2546.2763162626479</v>
      </c>
      <c r="BN130" s="40">
        <f t="shared" si="24"/>
        <v>3595.0090910534759</v>
      </c>
      <c r="BO130" s="40">
        <f t="shared" si="25"/>
        <v>3898.3042786879182</v>
      </c>
      <c r="BP130" s="11"/>
      <c r="BQ130" s="11"/>
      <c r="BR130" s="40">
        <v>35055</v>
      </c>
      <c r="BS130" s="40">
        <v>37088</v>
      </c>
      <c r="BT130" s="40">
        <v>38793</v>
      </c>
      <c r="BU130" s="40">
        <v>42283</v>
      </c>
      <c r="BV130" s="40">
        <v>43925</v>
      </c>
      <c r="BW130" s="40">
        <v>43745</v>
      </c>
      <c r="BX130" s="40">
        <v>44479</v>
      </c>
      <c r="BY130" s="40">
        <v>48035</v>
      </c>
      <c r="BZ130" s="40">
        <v>50198</v>
      </c>
      <c r="CA130" s="40"/>
      <c r="CB130" s="11"/>
      <c r="CC130" s="40">
        <v>10875082</v>
      </c>
      <c r="CD130" s="40">
        <v>11937442</v>
      </c>
      <c r="CE130" s="40">
        <v>13274667</v>
      </c>
      <c r="CF130" s="40">
        <v>15721821</v>
      </c>
      <c r="CG130" s="40">
        <v>17370092</v>
      </c>
      <c r="CH130" s="40">
        <v>17930270</v>
      </c>
      <c r="CI130" s="40">
        <v>19024541</v>
      </c>
      <c r="CJ130" s="40">
        <v>21311885</v>
      </c>
      <c r="CK130" s="40">
        <v>22020305</v>
      </c>
      <c r="CL130"/>
    </row>
    <row r="131" spans="2:90" x14ac:dyDescent="0.25">
      <c r="B131" s="9">
        <f t="shared" si="26"/>
        <v>128</v>
      </c>
      <c r="C131" s="4" t="s">
        <v>141</v>
      </c>
      <c r="D131" s="9" t="s">
        <v>501</v>
      </c>
      <c r="E131" s="5">
        <v>564007347</v>
      </c>
      <c r="F131" s="5">
        <v>699430895</v>
      </c>
      <c r="G131" s="5">
        <v>423321562</v>
      </c>
      <c r="H131" s="5">
        <v>329915528</v>
      </c>
      <c r="I131" s="5">
        <v>1063560667</v>
      </c>
      <c r="J131" s="5">
        <v>355052123</v>
      </c>
      <c r="K131" s="5">
        <v>578726067</v>
      </c>
      <c r="L131" s="5">
        <v>510276279</v>
      </c>
      <c r="M131" s="5">
        <v>974805922</v>
      </c>
      <c r="N131" s="5">
        <v>636247207</v>
      </c>
      <c r="O131" s="5">
        <v>631813266</v>
      </c>
      <c r="P131" s="5">
        <v>687237724</v>
      </c>
      <c r="Q131" s="5">
        <v>737286954</v>
      </c>
      <c r="R131" s="5">
        <v>785925901</v>
      </c>
      <c r="S131" s="5">
        <v>828753347</v>
      </c>
      <c r="T131" s="11"/>
      <c r="U131" s="5">
        <v>321154925</v>
      </c>
      <c r="V131" s="5">
        <v>270726951</v>
      </c>
      <c r="W131" s="5">
        <v>254687050</v>
      </c>
      <c r="X131" s="5">
        <v>101391139</v>
      </c>
      <c r="Y131" s="5">
        <v>237305703</v>
      </c>
      <c r="Z131" s="5">
        <v>80054842</v>
      </c>
      <c r="AA131" s="5">
        <v>113529524</v>
      </c>
      <c r="AB131" s="5">
        <v>145947576</v>
      </c>
      <c r="AC131" s="5">
        <v>134150189</v>
      </c>
      <c r="AD131" s="5">
        <v>135697011</v>
      </c>
      <c r="AE131" s="5">
        <v>200930513</v>
      </c>
      <c r="AF131" s="5">
        <v>223205190</v>
      </c>
      <c r="AG131" s="5">
        <v>236213313</v>
      </c>
      <c r="AH131" s="5">
        <v>248483818</v>
      </c>
      <c r="AI131" s="5">
        <v>259074174</v>
      </c>
      <c r="AJ131" s="11"/>
      <c r="AK131" s="37">
        <v>165875.00000000003</v>
      </c>
      <c r="AL131" s="37">
        <v>167291.66666666666</v>
      </c>
      <c r="AM131" s="37">
        <v>169150.00000000003</v>
      </c>
      <c r="AN131" s="37">
        <v>171091.66666666666</v>
      </c>
      <c r="AO131" s="37">
        <v>173558.33333333331</v>
      </c>
      <c r="AP131" s="37">
        <v>175925</v>
      </c>
      <c r="AQ131" s="37">
        <v>178291.66666666663</v>
      </c>
      <c r="AR131" s="37">
        <v>180633.33333333334</v>
      </c>
      <c r="AS131" s="37">
        <v>180583.33333333334</v>
      </c>
      <c r="AT131" s="37">
        <v>170350</v>
      </c>
      <c r="AU131" s="11"/>
      <c r="AV131" s="37">
        <v>308613</v>
      </c>
      <c r="AW131" s="37">
        <v>310605</v>
      </c>
      <c r="AX131" s="37">
        <v>311947</v>
      </c>
      <c r="AY131" s="37">
        <v>314003</v>
      </c>
      <c r="AZ131" s="37">
        <v>315652</v>
      </c>
      <c r="BA131" s="37">
        <v>317369</v>
      </c>
      <c r="BB131" s="37">
        <v>319694</v>
      </c>
      <c r="BC131" s="37">
        <v>321384</v>
      </c>
      <c r="BD131" s="37">
        <v>322906</v>
      </c>
      <c r="BE131" s="37"/>
      <c r="BF131" s="11"/>
      <c r="BG131" s="40">
        <f t="shared" si="17"/>
        <v>1827.5553751786217</v>
      </c>
      <c r="BH131" s="40">
        <f t="shared" si="18"/>
        <v>2251.8339852867789</v>
      </c>
      <c r="BI131" s="40">
        <f t="shared" si="19"/>
        <v>1357.0303993947689</v>
      </c>
      <c r="BJ131" s="40">
        <f t="shared" si="20"/>
        <v>1050.6763565953192</v>
      </c>
      <c r="BK131" s="40">
        <f t="shared" si="21"/>
        <v>3369.4089281867373</v>
      </c>
      <c r="BL131" s="40">
        <f t="shared" si="22"/>
        <v>1118.735991858058</v>
      </c>
      <c r="BM131" s="40">
        <f t="shared" si="23"/>
        <v>1810.250010947969</v>
      </c>
      <c r="BN131" s="40">
        <f t="shared" si="24"/>
        <v>1587.746368829811</v>
      </c>
      <c r="BO131" s="40">
        <f t="shared" si="25"/>
        <v>3018.8535425170176</v>
      </c>
      <c r="BP131" s="11"/>
      <c r="BQ131" s="11"/>
      <c r="BR131" s="40">
        <v>41462</v>
      </c>
      <c r="BS131" s="40">
        <v>43582</v>
      </c>
      <c r="BT131" s="40">
        <v>43870</v>
      </c>
      <c r="BU131" s="40">
        <v>45483</v>
      </c>
      <c r="BV131" s="40">
        <v>47050</v>
      </c>
      <c r="BW131" s="40">
        <v>47413</v>
      </c>
      <c r="BX131" s="40">
        <v>49044</v>
      </c>
      <c r="BY131" s="40">
        <v>51575</v>
      </c>
      <c r="BZ131" s="40">
        <v>52981</v>
      </c>
      <c r="CA131" s="40"/>
      <c r="CB131" s="11"/>
      <c r="CC131" s="40">
        <v>16186952</v>
      </c>
      <c r="CD131" s="40">
        <v>16667392</v>
      </c>
      <c r="CE131" s="40">
        <v>16449648</v>
      </c>
      <c r="CF131" s="40">
        <v>17666867</v>
      </c>
      <c r="CG131" s="40">
        <v>18176621</v>
      </c>
      <c r="CH131" s="40">
        <v>18440805</v>
      </c>
      <c r="CI131" s="40">
        <v>18303168</v>
      </c>
      <c r="CJ131" s="40">
        <v>18946740</v>
      </c>
      <c r="CK131" s="40">
        <v>19113333</v>
      </c>
      <c r="CL131"/>
    </row>
    <row r="132" spans="2:90" x14ac:dyDescent="0.25">
      <c r="B132" s="9">
        <f t="shared" si="26"/>
        <v>129</v>
      </c>
      <c r="C132" s="4" t="s">
        <v>142</v>
      </c>
      <c r="D132" s="9" t="s">
        <v>453</v>
      </c>
      <c r="E132" s="5">
        <v>824092781</v>
      </c>
      <c r="F132" s="5">
        <v>895902731</v>
      </c>
      <c r="G132" s="5">
        <v>881059729</v>
      </c>
      <c r="H132" s="5">
        <v>1184335407</v>
      </c>
      <c r="I132" s="5">
        <v>1369025726</v>
      </c>
      <c r="J132" s="5">
        <v>1346912262</v>
      </c>
      <c r="K132" s="5">
        <v>1531124960</v>
      </c>
      <c r="L132" s="5">
        <v>2010938843</v>
      </c>
      <c r="M132" s="5">
        <v>1696471263</v>
      </c>
      <c r="N132" s="5">
        <v>1585521459</v>
      </c>
      <c r="O132" s="5">
        <v>1626586753</v>
      </c>
      <c r="P132" s="5">
        <v>1823397121</v>
      </c>
      <c r="Q132" s="5">
        <v>1968161983</v>
      </c>
      <c r="R132" s="5">
        <v>2108445345</v>
      </c>
      <c r="S132" s="5">
        <v>2233480484</v>
      </c>
      <c r="T132" s="11"/>
      <c r="U132" s="5">
        <v>90803580</v>
      </c>
      <c r="V132" s="5">
        <v>273944782</v>
      </c>
      <c r="W132" s="5">
        <v>238969068</v>
      </c>
      <c r="X132" s="5">
        <v>494246574</v>
      </c>
      <c r="Y132" s="5">
        <v>413824497</v>
      </c>
      <c r="Z132" s="5">
        <v>228700889</v>
      </c>
      <c r="AA132" s="5">
        <v>257925947</v>
      </c>
      <c r="AB132" s="5">
        <v>506464372</v>
      </c>
      <c r="AC132" s="5">
        <v>181601780</v>
      </c>
      <c r="AD132" s="5">
        <v>119168632</v>
      </c>
      <c r="AE132" s="5">
        <v>175024405</v>
      </c>
      <c r="AF132" s="5">
        <v>194546901</v>
      </c>
      <c r="AG132" s="5">
        <v>206136551</v>
      </c>
      <c r="AH132" s="5">
        <v>217709476</v>
      </c>
      <c r="AI132" s="5">
        <v>226820234</v>
      </c>
      <c r="AJ132" s="11"/>
      <c r="AK132" s="37">
        <v>338675</v>
      </c>
      <c r="AL132" s="37">
        <v>341091.66666666669</v>
      </c>
      <c r="AM132" s="37">
        <v>345041.66666666669</v>
      </c>
      <c r="AN132" s="37">
        <v>347716.66666666663</v>
      </c>
      <c r="AO132" s="37">
        <v>354083.33333333331</v>
      </c>
      <c r="AP132" s="37">
        <v>357550</v>
      </c>
      <c r="AQ132" s="37">
        <v>358300</v>
      </c>
      <c r="AR132" s="37">
        <v>360749.99999999994</v>
      </c>
      <c r="AS132" s="37">
        <v>364391.66666666669</v>
      </c>
      <c r="AT132" s="37">
        <v>337233.33333333331</v>
      </c>
      <c r="AU132" s="11"/>
      <c r="AV132" s="37">
        <v>730095</v>
      </c>
      <c r="AW132" s="37">
        <v>735475</v>
      </c>
      <c r="AX132" s="37">
        <v>740604</v>
      </c>
      <c r="AY132" s="37">
        <v>746497</v>
      </c>
      <c r="AZ132" s="37">
        <v>751285</v>
      </c>
      <c r="BA132" s="37">
        <v>758635</v>
      </c>
      <c r="BB132" s="37">
        <v>762071</v>
      </c>
      <c r="BC132" s="37">
        <v>766473</v>
      </c>
      <c r="BD132" s="37">
        <v>771851</v>
      </c>
      <c r="BE132" s="37"/>
      <c r="BF132" s="11"/>
      <c r="BG132" s="40">
        <f t="shared" ref="BG132:BG195" si="27">E132/AV132</f>
        <v>1128.747328772283</v>
      </c>
      <c r="BH132" s="40">
        <f t="shared" ref="BH132:BH195" si="28">F132/AW132</f>
        <v>1218.128054658554</v>
      </c>
      <c r="BI132" s="40">
        <f t="shared" ref="BI132:BI195" si="29">G132/AX132</f>
        <v>1189.6502435849659</v>
      </c>
      <c r="BJ132" s="40">
        <f t="shared" ref="BJ132:BJ195" si="30">H132/AY132</f>
        <v>1586.5240007662455</v>
      </c>
      <c r="BK132" s="40">
        <f t="shared" ref="BK132:BK195" si="31">I132/AZ132</f>
        <v>1822.2455206745776</v>
      </c>
      <c r="BL132" s="40">
        <f t="shared" ref="BL132:BL195" si="32">J132/BA132</f>
        <v>1775.4417631667402</v>
      </c>
      <c r="BM132" s="40">
        <f t="shared" ref="BM132:BM195" si="33">K132/BB132</f>
        <v>2009.1631357183255</v>
      </c>
      <c r="BN132" s="40">
        <f t="shared" ref="BN132:BN195" si="34">L132/BC132</f>
        <v>2623.6264591185859</v>
      </c>
      <c r="BO132" s="40">
        <f t="shared" ref="BO132:BO195" si="35">M132/BD132</f>
        <v>2197.9258470870673</v>
      </c>
      <c r="BP132" s="11"/>
      <c r="BQ132" s="11"/>
      <c r="BR132" s="40">
        <v>35376</v>
      </c>
      <c r="BS132" s="40">
        <v>37126</v>
      </c>
      <c r="BT132" s="40">
        <v>36774</v>
      </c>
      <c r="BU132" s="40">
        <v>38672</v>
      </c>
      <c r="BV132" s="40">
        <v>40447</v>
      </c>
      <c r="BW132" s="40">
        <v>40720</v>
      </c>
      <c r="BX132" s="40">
        <v>42026</v>
      </c>
      <c r="BY132" s="40">
        <v>43437</v>
      </c>
      <c r="BZ132" s="40">
        <v>44859</v>
      </c>
      <c r="CA132" s="40"/>
      <c r="CB132" s="11"/>
      <c r="CC132" s="40">
        <v>38203333</v>
      </c>
      <c r="CD132" s="40">
        <v>36330375</v>
      </c>
      <c r="CE132" s="40">
        <v>37162855</v>
      </c>
      <c r="CF132" s="40">
        <v>37258215</v>
      </c>
      <c r="CG132" s="40">
        <v>38398474</v>
      </c>
      <c r="CH132" s="40">
        <v>37659867</v>
      </c>
      <c r="CI132" s="40">
        <v>37649615</v>
      </c>
      <c r="CJ132" s="40">
        <v>37885426</v>
      </c>
      <c r="CK132" s="40">
        <v>38579779</v>
      </c>
      <c r="CL132"/>
    </row>
    <row r="133" spans="2:90" x14ac:dyDescent="0.25">
      <c r="B133" s="9">
        <f t="shared" si="26"/>
        <v>130</v>
      </c>
      <c r="C133" s="4" t="s">
        <v>143</v>
      </c>
      <c r="D133" s="9" t="s">
        <v>453</v>
      </c>
      <c r="E133" s="5">
        <v>171926026</v>
      </c>
      <c r="F133" s="5">
        <v>222594855</v>
      </c>
      <c r="G133" s="5">
        <v>186033353</v>
      </c>
      <c r="H133" s="5">
        <v>284089749</v>
      </c>
      <c r="I133" s="5">
        <v>317993924</v>
      </c>
      <c r="J133" s="5">
        <v>541560084</v>
      </c>
      <c r="K133" s="5">
        <v>478014913</v>
      </c>
      <c r="L133" s="5">
        <v>358020956</v>
      </c>
      <c r="M133" s="5">
        <v>538205669</v>
      </c>
      <c r="N133" s="5">
        <v>300255726</v>
      </c>
      <c r="O133" s="5">
        <v>422048505</v>
      </c>
      <c r="P133" s="5">
        <v>468420440</v>
      </c>
      <c r="Q133" s="5">
        <v>507889182</v>
      </c>
      <c r="R133" s="5">
        <v>545566074</v>
      </c>
      <c r="S133" s="5">
        <v>581263136</v>
      </c>
      <c r="T133" s="11"/>
      <c r="U133" s="5">
        <v>28874629</v>
      </c>
      <c r="V133" s="5">
        <v>38461658</v>
      </c>
      <c r="W133" s="5">
        <v>21550837</v>
      </c>
      <c r="X133" s="5">
        <v>36427069</v>
      </c>
      <c r="Y133" s="5">
        <v>61310423</v>
      </c>
      <c r="Z133" s="5">
        <v>83141495</v>
      </c>
      <c r="AA133" s="5">
        <v>104432550</v>
      </c>
      <c r="AB133" s="5">
        <v>45343250</v>
      </c>
      <c r="AC133" s="5">
        <v>63220076</v>
      </c>
      <c r="AD133" s="5">
        <v>16984193</v>
      </c>
      <c r="AE133" s="5">
        <v>52156614</v>
      </c>
      <c r="AF133" s="5">
        <v>60295881</v>
      </c>
      <c r="AG133" s="5">
        <v>64470317</v>
      </c>
      <c r="AH133" s="5">
        <v>68445161</v>
      </c>
      <c r="AI133" s="5">
        <v>71811353</v>
      </c>
      <c r="AJ133" s="11"/>
      <c r="AK133" s="37">
        <v>73241.666666666672</v>
      </c>
      <c r="AL133" s="37">
        <v>75316.666666666686</v>
      </c>
      <c r="AM133" s="37">
        <v>76216.666666666657</v>
      </c>
      <c r="AN133" s="37">
        <v>77166.666666666672</v>
      </c>
      <c r="AO133" s="37">
        <v>77775.000000000015</v>
      </c>
      <c r="AP133" s="37">
        <v>78383.333333333328</v>
      </c>
      <c r="AQ133" s="37">
        <v>79258.333333333328</v>
      </c>
      <c r="AR133" s="37">
        <v>80491.666666666672</v>
      </c>
      <c r="AS133" s="37">
        <v>81150</v>
      </c>
      <c r="AT133" s="37">
        <v>76066.666666666672</v>
      </c>
      <c r="AU133" s="11"/>
      <c r="AV133" s="37">
        <v>170791</v>
      </c>
      <c r="AW133" s="37">
        <v>172980</v>
      </c>
      <c r="AX133" s="37">
        <v>174380</v>
      </c>
      <c r="AY133" s="37">
        <v>174974</v>
      </c>
      <c r="AZ133" s="37">
        <v>176071</v>
      </c>
      <c r="BA133" s="37">
        <v>177171</v>
      </c>
      <c r="BB133" s="37">
        <v>178607</v>
      </c>
      <c r="BC133" s="37">
        <v>179575</v>
      </c>
      <c r="BD133" s="37">
        <v>180742</v>
      </c>
      <c r="BE133" s="37"/>
      <c r="BF133" s="11"/>
      <c r="BG133" s="40">
        <f t="shared" si="27"/>
        <v>1006.645701471389</v>
      </c>
      <c r="BH133" s="40">
        <f t="shared" si="28"/>
        <v>1286.8242282344779</v>
      </c>
      <c r="BI133" s="40">
        <f t="shared" si="29"/>
        <v>1066.8273483197615</v>
      </c>
      <c r="BJ133" s="40">
        <f t="shared" si="30"/>
        <v>1623.6112165235977</v>
      </c>
      <c r="BK133" s="40">
        <f t="shared" si="31"/>
        <v>1806.0550800529331</v>
      </c>
      <c r="BL133" s="40">
        <f t="shared" si="32"/>
        <v>3056.7084003589753</v>
      </c>
      <c r="BM133" s="40">
        <f t="shared" si="33"/>
        <v>2676.3503838035463</v>
      </c>
      <c r="BN133" s="40">
        <f t="shared" si="34"/>
        <v>1993.7126882918001</v>
      </c>
      <c r="BO133" s="40">
        <f t="shared" si="35"/>
        <v>2977.7565203439158</v>
      </c>
      <c r="BP133" s="11"/>
      <c r="BQ133" s="11"/>
      <c r="BR133" s="40">
        <v>33398</v>
      </c>
      <c r="BS133" s="40">
        <v>35655</v>
      </c>
      <c r="BT133" s="40">
        <v>35409</v>
      </c>
      <c r="BU133" s="40">
        <v>36761</v>
      </c>
      <c r="BV133" s="40">
        <v>37802</v>
      </c>
      <c r="BW133" s="40">
        <v>38565</v>
      </c>
      <c r="BX133" s="40">
        <v>39958</v>
      </c>
      <c r="BY133" s="40">
        <v>41841</v>
      </c>
      <c r="BZ133" s="40">
        <v>43325</v>
      </c>
      <c r="CA133" s="40"/>
      <c r="CB133" s="11"/>
      <c r="CC133" s="40">
        <v>7447263</v>
      </c>
      <c r="CD133" s="40">
        <v>7293228</v>
      </c>
      <c r="CE133" s="40">
        <v>7706258</v>
      </c>
      <c r="CF133" s="40">
        <v>7989867</v>
      </c>
      <c r="CG133" s="40">
        <v>8626802</v>
      </c>
      <c r="CH133" s="40">
        <v>8577751</v>
      </c>
      <c r="CI133" s="40">
        <v>8544025</v>
      </c>
      <c r="CJ133" s="40">
        <v>8476606</v>
      </c>
      <c r="CK133" s="40">
        <v>8645832</v>
      </c>
      <c r="CL133"/>
    </row>
    <row r="134" spans="2:90" x14ac:dyDescent="0.25">
      <c r="B134" s="9">
        <f t="shared" ref="B134:B197" si="36">B133+1</f>
        <v>131</v>
      </c>
      <c r="C134" s="34" t="s">
        <v>536</v>
      </c>
      <c r="D134" s="78" t="s">
        <v>448</v>
      </c>
      <c r="E134" s="5">
        <v>1124997447</v>
      </c>
      <c r="F134" s="5">
        <v>1039613411</v>
      </c>
      <c r="G134" s="5">
        <v>1214639963</v>
      </c>
      <c r="H134" s="5">
        <v>1404335828</v>
      </c>
      <c r="I134" s="5">
        <v>1603351105</v>
      </c>
      <c r="J134" s="5">
        <v>2181370615</v>
      </c>
      <c r="K134" s="5">
        <v>2268965210</v>
      </c>
      <c r="L134" s="5">
        <v>1925982681</v>
      </c>
      <c r="M134" s="5">
        <v>2207435304</v>
      </c>
      <c r="N134" s="5">
        <v>1990067570</v>
      </c>
      <c r="O134" s="5">
        <v>2068349105</v>
      </c>
      <c r="P134" s="5">
        <v>2263044490</v>
      </c>
      <c r="Q134" s="5">
        <v>2439038795</v>
      </c>
      <c r="R134" s="5">
        <v>2615128078</v>
      </c>
      <c r="S134" s="5">
        <v>2767726807</v>
      </c>
      <c r="T134" s="11"/>
      <c r="U134" s="5">
        <v>163442154</v>
      </c>
      <c r="V134" s="5">
        <v>130323303</v>
      </c>
      <c r="W134" s="5">
        <v>144702844</v>
      </c>
      <c r="X134" s="5">
        <v>203643965</v>
      </c>
      <c r="Y134" s="5">
        <v>192351981</v>
      </c>
      <c r="Z134" s="5">
        <v>233702742</v>
      </c>
      <c r="AA134" s="5">
        <v>183956707</v>
      </c>
      <c r="AB134" s="5">
        <v>299061192</v>
      </c>
      <c r="AC134" s="5">
        <v>255101969</v>
      </c>
      <c r="AD134" s="5">
        <v>254208205</v>
      </c>
      <c r="AE134" s="5">
        <v>368665985</v>
      </c>
      <c r="AF134" s="5">
        <v>408943821</v>
      </c>
      <c r="AG134" s="5">
        <v>433225345</v>
      </c>
      <c r="AH134" s="5">
        <v>456960187</v>
      </c>
      <c r="AI134" s="5">
        <v>477029659</v>
      </c>
      <c r="AJ134" s="11"/>
      <c r="AK134" s="38">
        <v>362416.66666666669</v>
      </c>
      <c r="AL134" s="38">
        <v>368541.66666666674</v>
      </c>
      <c r="AM134" s="38">
        <v>379383.33333333326</v>
      </c>
      <c r="AN134" s="38">
        <v>388500.00000000006</v>
      </c>
      <c r="AO134" s="38">
        <v>401725.00000000006</v>
      </c>
      <c r="AP134" s="38">
        <v>409316.66666666669</v>
      </c>
      <c r="AQ134" s="38">
        <v>416674.99999999994</v>
      </c>
      <c r="AR134" s="38">
        <v>428125</v>
      </c>
      <c r="AS134" s="38">
        <v>433250</v>
      </c>
      <c r="AT134" s="38">
        <v>419250</v>
      </c>
      <c r="AU134" s="11"/>
      <c r="AV134" s="37">
        <v>833220</v>
      </c>
      <c r="AW134" s="37">
        <v>840903</v>
      </c>
      <c r="AX134" s="37">
        <v>848417</v>
      </c>
      <c r="AY134" s="37">
        <v>860285</v>
      </c>
      <c r="AZ134" s="37">
        <v>872521</v>
      </c>
      <c r="BA134" s="37">
        <v>884327</v>
      </c>
      <c r="BB134" s="37">
        <v>895357</v>
      </c>
      <c r="BC134" s="37">
        <v>907028</v>
      </c>
      <c r="BD134" s="37">
        <v>920477</v>
      </c>
      <c r="BE134" s="37"/>
      <c r="BF134" s="11"/>
      <c r="BG134" s="40">
        <f t="shared" si="27"/>
        <v>1350.18056095629</v>
      </c>
      <c r="BH134" s="40">
        <f t="shared" si="28"/>
        <v>1236.3059841622637</v>
      </c>
      <c r="BI134" s="40">
        <f t="shared" si="29"/>
        <v>1431.6544376173508</v>
      </c>
      <c r="BJ134" s="40">
        <f t="shared" si="30"/>
        <v>1632.4076649017477</v>
      </c>
      <c r="BK134" s="40">
        <f t="shared" si="31"/>
        <v>1837.6074673274341</v>
      </c>
      <c r="BL134" s="40">
        <f t="shared" si="32"/>
        <v>2466.7013616004033</v>
      </c>
      <c r="BM134" s="40">
        <f t="shared" si="33"/>
        <v>2534.1458323328015</v>
      </c>
      <c r="BN134" s="40">
        <f t="shared" si="34"/>
        <v>2123.3993669434681</v>
      </c>
      <c r="BO134" s="40">
        <f t="shared" si="35"/>
        <v>2398.1428150839183</v>
      </c>
      <c r="BP134" s="11"/>
      <c r="BQ134" s="11"/>
      <c r="BR134" s="40">
        <v>34382</v>
      </c>
      <c r="BS134" s="40">
        <v>36034</v>
      </c>
      <c r="BT134" s="40">
        <v>36434</v>
      </c>
      <c r="BU134" s="40">
        <v>38457</v>
      </c>
      <c r="BV134" s="40">
        <v>40251</v>
      </c>
      <c r="BW134" s="40">
        <v>41049</v>
      </c>
      <c r="BX134" s="40">
        <v>42736</v>
      </c>
      <c r="BY134" s="40">
        <v>44269</v>
      </c>
      <c r="BZ134" s="40">
        <v>45436</v>
      </c>
      <c r="CA134" s="40"/>
      <c r="CB134" s="11"/>
      <c r="CC134" s="40">
        <v>33469202</v>
      </c>
      <c r="CD134" s="40">
        <v>33729187</v>
      </c>
      <c r="CE134" s="40">
        <v>34916887</v>
      </c>
      <c r="CF134" s="40">
        <v>36099738</v>
      </c>
      <c r="CG134" s="40">
        <v>37608933</v>
      </c>
      <c r="CH134" s="40">
        <v>38648390</v>
      </c>
      <c r="CI134" s="40">
        <v>39796155</v>
      </c>
      <c r="CJ134" s="40">
        <v>41391650</v>
      </c>
      <c r="CK134" s="40">
        <v>42439987</v>
      </c>
      <c r="CL134"/>
    </row>
    <row r="135" spans="2:90" x14ac:dyDescent="0.25">
      <c r="B135" s="9">
        <f t="shared" si="36"/>
        <v>132</v>
      </c>
      <c r="C135" s="4" t="s">
        <v>537</v>
      </c>
      <c r="D135" s="9" t="s">
        <v>538</v>
      </c>
      <c r="E135" s="5">
        <v>674663706</v>
      </c>
      <c r="F135" s="5">
        <v>646166391</v>
      </c>
      <c r="G135" s="5">
        <v>529284942</v>
      </c>
      <c r="H135" s="5">
        <v>767367023</v>
      </c>
      <c r="I135" s="5">
        <v>883908136</v>
      </c>
      <c r="J135" s="5">
        <v>880253083</v>
      </c>
      <c r="K135" s="5">
        <v>875374079</v>
      </c>
      <c r="L135" s="5">
        <v>645898478</v>
      </c>
      <c r="M135" s="5">
        <v>989725807</v>
      </c>
      <c r="N135" s="5">
        <v>878022892</v>
      </c>
      <c r="O135" s="5">
        <v>820439067</v>
      </c>
      <c r="P135" s="5">
        <v>860634250</v>
      </c>
      <c r="Q135" s="5">
        <v>931348177</v>
      </c>
      <c r="R135" s="5">
        <v>997218929</v>
      </c>
      <c r="S135" s="5">
        <v>1055488781</v>
      </c>
      <c r="T135" s="11"/>
      <c r="U135" s="5">
        <v>133842995</v>
      </c>
      <c r="V135" s="5">
        <v>189674559</v>
      </c>
      <c r="W135" s="5">
        <v>212592854</v>
      </c>
      <c r="X135" s="5">
        <v>313459017</v>
      </c>
      <c r="Y135" s="5">
        <v>265940747</v>
      </c>
      <c r="Z135" s="5">
        <v>213212511</v>
      </c>
      <c r="AA135" s="5">
        <v>163515649</v>
      </c>
      <c r="AB135" s="5">
        <v>111852566</v>
      </c>
      <c r="AC135" s="5">
        <v>277292681</v>
      </c>
      <c r="AD135" s="5">
        <v>120421574</v>
      </c>
      <c r="AE135" s="5">
        <v>127382495</v>
      </c>
      <c r="AF135" s="5">
        <v>133216769</v>
      </c>
      <c r="AG135" s="5">
        <v>140483885</v>
      </c>
      <c r="AH135" s="5">
        <v>147511649</v>
      </c>
      <c r="AI135" s="5">
        <v>153561452</v>
      </c>
      <c r="AJ135" s="11"/>
      <c r="AK135" s="37">
        <v>152541.66666666669</v>
      </c>
      <c r="AL135" s="37">
        <v>152250</v>
      </c>
      <c r="AM135" s="37">
        <v>154275.00000000003</v>
      </c>
      <c r="AN135" s="37">
        <v>154483.33333333334</v>
      </c>
      <c r="AO135" s="37">
        <v>154383.33333333334</v>
      </c>
      <c r="AP135" s="37">
        <v>154874.99999999997</v>
      </c>
      <c r="AQ135" s="37">
        <v>154491.66666666666</v>
      </c>
      <c r="AR135" s="37">
        <v>154958.33333333334</v>
      </c>
      <c r="AS135" s="37">
        <v>156291.66666666666</v>
      </c>
      <c r="AT135" s="37">
        <v>151358.33333333334</v>
      </c>
      <c r="AU135" s="11"/>
      <c r="AV135" s="37">
        <v>393744</v>
      </c>
      <c r="AW135" s="37">
        <v>396803</v>
      </c>
      <c r="AX135" s="37">
        <v>399940</v>
      </c>
      <c r="AY135" s="37">
        <v>403841</v>
      </c>
      <c r="AZ135" s="37">
        <v>406604</v>
      </c>
      <c r="BA135" s="37">
        <v>408865</v>
      </c>
      <c r="BB135" s="37">
        <v>412754</v>
      </c>
      <c r="BC135" s="37">
        <v>414686</v>
      </c>
      <c r="BD135" s="37">
        <v>417665</v>
      </c>
      <c r="BE135" s="37"/>
      <c r="BF135" s="11"/>
      <c r="BG135" s="40">
        <f t="shared" si="27"/>
        <v>1713.4577441180056</v>
      </c>
      <c r="BH135" s="40">
        <f t="shared" si="28"/>
        <v>1628.4312139777169</v>
      </c>
      <c r="BI135" s="40">
        <f t="shared" si="29"/>
        <v>1323.4108666299944</v>
      </c>
      <c r="BJ135" s="40">
        <f t="shared" si="30"/>
        <v>1900.1711638986631</v>
      </c>
      <c r="BK135" s="40">
        <f t="shared" si="31"/>
        <v>2173.8795880020857</v>
      </c>
      <c r="BL135" s="40">
        <f t="shared" si="32"/>
        <v>2152.9186479644873</v>
      </c>
      <c r="BM135" s="40">
        <f t="shared" si="33"/>
        <v>2120.8130726776726</v>
      </c>
      <c r="BN135" s="40">
        <f t="shared" si="34"/>
        <v>1557.5603661565619</v>
      </c>
      <c r="BO135" s="40">
        <f t="shared" si="35"/>
        <v>2369.6642213257037</v>
      </c>
      <c r="BP135" s="11"/>
      <c r="BQ135" s="11"/>
      <c r="BR135" s="40">
        <v>33985</v>
      </c>
      <c r="BS135" s="40">
        <v>34152</v>
      </c>
      <c r="BT135" s="40">
        <v>33971</v>
      </c>
      <c r="BU135" s="40">
        <v>34630</v>
      </c>
      <c r="BV135" s="40">
        <v>34962</v>
      </c>
      <c r="BW135" s="40">
        <v>35363</v>
      </c>
      <c r="BX135" s="40">
        <v>35793</v>
      </c>
      <c r="BY135" s="40">
        <v>36827</v>
      </c>
      <c r="BZ135" s="40">
        <v>37792</v>
      </c>
      <c r="CA135" s="40"/>
      <c r="CB135" s="11"/>
      <c r="CC135" s="40">
        <v>17290016</v>
      </c>
      <c r="CD135" s="40">
        <v>17226482</v>
      </c>
      <c r="CE135" s="40">
        <v>15850190</v>
      </c>
      <c r="CF135" s="40">
        <v>16668527</v>
      </c>
      <c r="CG135" s="40">
        <v>16303697</v>
      </c>
      <c r="CH135" s="40">
        <v>16524868</v>
      </c>
      <c r="CI135" s="40">
        <v>16718033</v>
      </c>
      <c r="CJ135" s="40">
        <v>16926113</v>
      </c>
      <c r="CK135" s="40">
        <v>17124941</v>
      </c>
      <c r="CL135"/>
    </row>
    <row r="136" spans="2:90" x14ac:dyDescent="0.25">
      <c r="B136" s="9">
        <f t="shared" si="36"/>
        <v>133</v>
      </c>
      <c r="C136" s="4" t="s">
        <v>146</v>
      </c>
      <c r="D136" s="9" t="s">
        <v>524</v>
      </c>
      <c r="E136" s="5">
        <v>392498751</v>
      </c>
      <c r="F136" s="5">
        <v>224564999</v>
      </c>
      <c r="G136" s="5">
        <v>266515225</v>
      </c>
      <c r="H136" s="5">
        <v>215003057</v>
      </c>
      <c r="I136" s="5">
        <v>771221367</v>
      </c>
      <c r="J136" s="5">
        <v>355377438</v>
      </c>
      <c r="K136" s="5">
        <v>275182494</v>
      </c>
      <c r="L136" s="5">
        <v>353637184</v>
      </c>
      <c r="M136" s="5">
        <v>281815449</v>
      </c>
      <c r="N136" s="5">
        <v>417979841</v>
      </c>
      <c r="O136" s="5">
        <v>413826907</v>
      </c>
      <c r="P136" s="5">
        <v>473118751</v>
      </c>
      <c r="Q136" s="5">
        <v>502031416</v>
      </c>
      <c r="R136" s="5">
        <v>529614348</v>
      </c>
      <c r="S136" s="5">
        <v>556108092</v>
      </c>
      <c r="T136" s="11"/>
      <c r="U136" s="5">
        <v>52008852</v>
      </c>
      <c r="V136" s="5">
        <v>49631530</v>
      </c>
      <c r="W136" s="5">
        <v>85129629</v>
      </c>
      <c r="X136" s="5">
        <v>75416750</v>
      </c>
      <c r="Y136" s="5">
        <v>117039275</v>
      </c>
      <c r="Z136" s="5">
        <v>198368914</v>
      </c>
      <c r="AA136" s="5">
        <v>70214129</v>
      </c>
      <c r="AB136" s="5">
        <v>111566273</v>
      </c>
      <c r="AC136" s="5">
        <v>52978911</v>
      </c>
      <c r="AD136" s="5">
        <v>146143081</v>
      </c>
      <c r="AE136" s="5">
        <v>129341335</v>
      </c>
      <c r="AF136" s="5">
        <v>141728143</v>
      </c>
      <c r="AG136" s="5">
        <v>150124503</v>
      </c>
      <c r="AH136" s="5">
        <v>158007049</v>
      </c>
      <c r="AI136" s="5">
        <v>164587850</v>
      </c>
      <c r="AJ136" s="11"/>
      <c r="AK136" s="37">
        <v>98083.333333333328</v>
      </c>
      <c r="AL136" s="37">
        <v>100941.66666666667</v>
      </c>
      <c r="AM136" s="37">
        <v>102699.99999999999</v>
      </c>
      <c r="AN136" s="37">
        <v>103041.66666666667</v>
      </c>
      <c r="AO136" s="37">
        <v>104275</v>
      </c>
      <c r="AP136" s="37">
        <v>104725</v>
      </c>
      <c r="AQ136" s="37">
        <v>104933.33333333333</v>
      </c>
      <c r="AR136" s="37">
        <v>105566.66666666667</v>
      </c>
      <c r="AS136" s="37">
        <v>105824.99999999999</v>
      </c>
      <c r="AT136" s="37">
        <v>98375</v>
      </c>
      <c r="AU136" s="11"/>
      <c r="AV136" s="37">
        <v>271983</v>
      </c>
      <c r="AW136" s="37">
        <v>273429</v>
      </c>
      <c r="AX136" s="37">
        <v>274926</v>
      </c>
      <c r="AY136" s="37">
        <v>276755</v>
      </c>
      <c r="AZ136" s="37">
        <v>278236</v>
      </c>
      <c r="BA136" s="37">
        <v>280717</v>
      </c>
      <c r="BB136" s="37">
        <v>282958</v>
      </c>
      <c r="BC136" s="37">
        <v>285722</v>
      </c>
      <c r="BD136" s="37">
        <v>288104</v>
      </c>
      <c r="BE136" s="37"/>
      <c r="BF136" s="11"/>
      <c r="BG136" s="40">
        <f t="shared" si="27"/>
        <v>1443.100307739822</v>
      </c>
      <c r="BH136" s="40">
        <f t="shared" si="28"/>
        <v>821.29181249977137</v>
      </c>
      <c r="BI136" s="40">
        <f t="shared" si="29"/>
        <v>969.40713137353328</v>
      </c>
      <c r="BJ136" s="40">
        <f t="shared" si="30"/>
        <v>776.87144586367003</v>
      </c>
      <c r="BK136" s="40">
        <f t="shared" si="31"/>
        <v>2771.8245194726778</v>
      </c>
      <c r="BL136" s="40">
        <f t="shared" si="32"/>
        <v>1265.9633652397254</v>
      </c>
      <c r="BM136" s="40">
        <f t="shared" si="33"/>
        <v>972.52063557135693</v>
      </c>
      <c r="BN136" s="40">
        <f t="shared" si="34"/>
        <v>1237.6967261883929</v>
      </c>
      <c r="BO136" s="40">
        <f t="shared" si="35"/>
        <v>978.17263557604201</v>
      </c>
      <c r="BP136" s="11"/>
      <c r="BQ136" s="11"/>
      <c r="BR136" s="40">
        <v>36489</v>
      </c>
      <c r="BS136" s="40">
        <v>37537</v>
      </c>
      <c r="BT136" s="40">
        <v>37664</v>
      </c>
      <c r="BU136" s="40">
        <v>38856</v>
      </c>
      <c r="BV136" s="40">
        <v>40120</v>
      </c>
      <c r="BW136" s="40">
        <v>41204</v>
      </c>
      <c r="BX136" s="40">
        <v>42268</v>
      </c>
      <c r="BY136" s="40">
        <v>43824</v>
      </c>
      <c r="BZ136" s="40">
        <v>45281</v>
      </c>
      <c r="CA136" s="40"/>
      <c r="CB136" s="11"/>
      <c r="CC136" s="40">
        <v>9335075</v>
      </c>
      <c r="CD136" s="40">
        <v>9368464</v>
      </c>
      <c r="CE136" s="40">
        <v>9433798</v>
      </c>
      <c r="CF136" s="40">
        <v>9568508</v>
      </c>
      <c r="CG136" s="40">
        <v>9658722</v>
      </c>
      <c r="CH136" s="40">
        <v>9915947</v>
      </c>
      <c r="CI136" s="40">
        <v>10181106</v>
      </c>
      <c r="CJ136" s="40">
        <v>10280020</v>
      </c>
      <c r="CK136" s="40">
        <v>10377372</v>
      </c>
      <c r="CL136"/>
    </row>
    <row r="137" spans="2:90" x14ac:dyDescent="0.25">
      <c r="B137" s="9">
        <f t="shared" si="36"/>
        <v>134</v>
      </c>
      <c r="C137" s="4" t="s">
        <v>147</v>
      </c>
      <c r="D137" s="9" t="s">
        <v>462</v>
      </c>
      <c r="E137" s="5">
        <v>126241228</v>
      </c>
      <c r="F137" s="5">
        <v>114028530</v>
      </c>
      <c r="G137" s="5">
        <v>190587549</v>
      </c>
      <c r="H137" s="5">
        <v>259786796</v>
      </c>
      <c r="I137" s="5">
        <v>165705065</v>
      </c>
      <c r="J137" s="5">
        <v>304093206</v>
      </c>
      <c r="K137" s="5">
        <v>155186312</v>
      </c>
      <c r="L137" s="5">
        <v>313779057</v>
      </c>
      <c r="M137" s="5">
        <v>172104849</v>
      </c>
      <c r="N137" s="5">
        <v>279788971</v>
      </c>
      <c r="O137" s="5">
        <v>232879919</v>
      </c>
      <c r="P137" s="5">
        <v>250601817</v>
      </c>
      <c r="Q137" s="5">
        <v>267322722</v>
      </c>
      <c r="R137" s="5">
        <v>283845007</v>
      </c>
      <c r="S137" s="5">
        <v>299161759</v>
      </c>
      <c r="T137" s="11"/>
      <c r="U137" s="5">
        <v>28737369</v>
      </c>
      <c r="V137" s="5">
        <v>42297888</v>
      </c>
      <c r="W137" s="5">
        <v>5647671</v>
      </c>
      <c r="X137" s="5">
        <v>60661217</v>
      </c>
      <c r="Y137" s="5">
        <v>25015330</v>
      </c>
      <c r="Z137" s="5">
        <v>21869685</v>
      </c>
      <c r="AA137" s="5">
        <v>22073307</v>
      </c>
      <c r="AB137" s="5">
        <v>37244879</v>
      </c>
      <c r="AC137" s="5">
        <v>29913045</v>
      </c>
      <c r="AD137" s="5">
        <v>56284509</v>
      </c>
      <c r="AE137" s="5">
        <v>39319314</v>
      </c>
      <c r="AF137" s="5">
        <v>43075017</v>
      </c>
      <c r="AG137" s="5">
        <v>46116868</v>
      </c>
      <c r="AH137" s="5">
        <v>48370102</v>
      </c>
      <c r="AI137" s="5">
        <v>50376328</v>
      </c>
      <c r="AJ137" s="11"/>
      <c r="AK137" s="37">
        <v>36583.333333333336</v>
      </c>
      <c r="AL137" s="37">
        <v>36758.333333333336</v>
      </c>
      <c r="AM137" s="37">
        <v>37133.333333333328</v>
      </c>
      <c r="AN137" s="37">
        <v>37733.333333333336</v>
      </c>
      <c r="AO137" s="37">
        <v>38666.666666666664</v>
      </c>
      <c r="AP137" s="37">
        <v>38991.666666666672</v>
      </c>
      <c r="AQ137" s="37">
        <v>39849.999999999993</v>
      </c>
      <c r="AR137" s="37">
        <v>40766.666666666672</v>
      </c>
      <c r="AS137" s="37">
        <v>41058.333333333336</v>
      </c>
      <c r="AT137" s="37">
        <v>38816.666666666664</v>
      </c>
      <c r="AU137" s="11"/>
      <c r="AV137" s="37">
        <v>151868</v>
      </c>
      <c r="AW137" s="37">
        <v>150991</v>
      </c>
      <c r="AX137" s="37">
        <v>150337</v>
      </c>
      <c r="AY137" s="37">
        <v>149495</v>
      </c>
      <c r="AZ137" s="37">
        <v>150085</v>
      </c>
      <c r="BA137" s="37">
        <v>149382</v>
      </c>
      <c r="BB137" s="37">
        <v>149665</v>
      </c>
      <c r="BC137" s="37">
        <v>151382</v>
      </c>
      <c r="BD137" s="37">
        <v>152940</v>
      </c>
      <c r="BE137" s="37"/>
      <c r="BF137" s="11"/>
      <c r="BG137" s="40">
        <f t="shared" si="27"/>
        <v>831.25627518634599</v>
      </c>
      <c r="BH137" s="40">
        <f t="shared" si="28"/>
        <v>755.20083978515277</v>
      </c>
      <c r="BI137" s="40">
        <f t="shared" si="29"/>
        <v>1267.7354809527926</v>
      </c>
      <c r="BJ137" s="40">
        <f t="shared" si="30"/>
        <v>1737.7624402153917</v>
      </c>
      <c r="BK137" s="40">
        <f t="shared" si="31"/>
        <v>1104.0747909517941</v>
      </c>
      <c r="BL137" s="40">
        <f t="shared" si="32"/>
        <v>2035.6750210868779</v>
      </c>
      <c r="BM137" s="40">
        <f t="shared" si="33"/>
        <v>1036.8911368723482</v>
      </c>
      <c r="BN137" s="40">
        <f t="shared" si="34"/>
        <v>2072.7633206061487</v>
      </c>
      <c r="BO137" s="40">
        <f t="shared" si="35"/>
        <v>1125.3095919968616</v>
      </c>
      <c r="BP137" s="11"/>
      <c r="BQ137" s="11"/>
      <c r="BR137" s="40">
        <v>29735</v>
      </c>
      <c r="BS137" s="40">
        <v>29299</v>
      </c>
      <c r="BT137" s="40">
        <v>30313</v>
      </c>
      <c r="BU137" s="40">
        <v>33167</v>
      </c>
      <c r="BV137" s="40">
        <v>34231</v>
      </c>
      <c r="BW137" s="40">
        <v>35230</v>
      </c>
      <c r="BX137" s="40">
        <v>36494</v>
      </c>
      <c r="BY137" s="40">
        <v>36961</v>
      </c>
      <c r="BZ137" s="40">
        <v>39433</v>
      </c>
      <c r="CA137" s="40"/>
      <c r="CB137" s="11"/>
      <c r="CC137" s="40">
        <v>5855932</v>
      </c>
      <c r="CD137" s="40">
        <v>5378069</v>
      </c>
      <c r="CE137" s="40">
        <v>5420503</v>
      </c>
      <c r="CF137" s="40">
        <v>5905170</v>
      </c>
      <c r="CG137" s="40">
        <v>5866278</v>
      </c>
      <c r="CH137" s="40">
        <v>5927002</v>
      </c>
      <c r="CI137" s="40">
        <v>6140324</v>
      </c>
      <c r="CJ137" s="40">
        <v>6250134</v>
      </c>
      <c r="CK137" s="40">
        <v>6609432</v>
      </c>
      <c r="CL137"/>
    </row>
    <row r="138" spans="2:90" x14ac:dyDescent="0.25">
      <c r="B138" s="9">
        <f t="shared" si="36"/>
        <v>135</v>
      </c>
      <c r="C138" s="4" t="s">
        <v>148</v>
      </c>
      <c r="D138" s="9" t="s">
        <v>498</v>
      </c>
      <c r="E138" s="5">
        <v>700262158</v>
      </c>
      <c r="F138" s="5">
        <v>890285382</v>
      </c>
      <c r="G138" s="5">
        <v>887910605</v>
      </c>
      <c r="H138" s="5">
        <v>918165899</v>
      </c>
      <c r="I138" s="5">
        <v>960895499</v>
      </c>
      <c r="J138" s="5">
        <v>964032847</v>
      </c>
      <c r="K138" s="5">
        <v>1160001623</v>
      </c>
      <c r="L138" s="5">
        <v>1299144177</v>
      </c>
      <c r="M138" s="5">
        <v>1474408921</v>
      </c>
      <c r="N138" s="5">
        <v>998010809</v>
      </c>
      <c r="O138" s="5">
        <v>1235434574</v>
      </c>
      <c r="P138" s="5">
        <v>1399784222</v>
      </c>
      <c r="Q138" s="5">
        <v>1494640422</v>
      </c>
      <c r="R138" s="5">
        <v>1576110320</v>
      </c>
      <c r="S138" s="5">
        <v>1652304280</v>
      </c>
      <c r="T138" s="11"/>
      <c r="U138" s="5">
        <v>124508599</v>
      </c>
      <c r="V138" s="5">
        <v>232016274</v>
      </c>
      <c r="W138" s="5">
        <v>276212878</v>
      </c>
      <c r="X138" s="5">
        <v>316667264</v>
      </c>
      <c r="Y138" s="5">
        <v>213619873</v>
      </c>
      <c r="Z138" s="5">
        <v>365466991</v>
      </c>
      <c r="AA138" s="5">
        <v>230876740</v>
      </c>
      <c r="AB138" s="5">
        <v>240085165</v>
      </c>
      <c r="AC138" s="5">
        <v>238309185</v>
      </c>
      <c r="AD138" s="5">
        <v>306678865</v>
      </c>
      <c r="AE138" s="5">
        <v>376600246</v>
      </c>
      <c r="AF138" s="5">
        <v>412510243</v>
      </c>
      <c r="AG138" s="5">
        <v>433438619</v>
      </c>
      <c r="AH138" s="5">
        <v>452272106</v>
      </c>
      <c r="AI138" s="5">
        <v>468922254</v>
      </c>
      <c r="AJ138" s="11"/>
      <c r="AK138" s="37">
        <v>322583.33333333331</v>
      </c>
      <c r="AL138" s="37">
        <v>323650</v>
      </c>
      <c r="AM138" s="37">
        <v>324500</v>
      </c>
      <c r="AN138" s="37">
        <v>327833.33333333331</v>
      </c>
      <c r="AO138" s="37">
        <v>334033.33333333331</v>
      </c>
      <c r="AP138" s="37">
        <v>338500.00000000006</v>
      </c>
      <c r="AQ138" s="37">
        <v>342583.33333333331</v>
      </c>
      <c r="AR138" s="37">
        <v>346733.33333333331</v>
      </c>
      <c r="AS138" s="37">
        <v>352158.33333333331</v>
      </c>
      <c r="AT138" s="37">
        <v>336958.33333333331</v>
      </c>
      <c r="AU138" s="11"/>
      <c r="AV138" s="37">
        <v>552280</v>
      </c>
      <c r="AW138" s="37">
        <v>555057</v>
      </c>
      <c r="AX138" s="37">
        <v>558139</v>
      </c>
      <c r="AY138" s="37">
        <v>561164</v>
      </c>
      <c r="AZ138" s="37">
        <v>564678</v>
      </c>
      <c r="BA138" s="37">
        <v>567510</v>
      </c>
      <c r="BB138" s="37">
        <v>570784</v>
      </c>
      <c r="BC138" s="37">
        <v>574149</v>
      </c>
      <c r="BD138" s="37">
        <v>577941</v>
      </c>
      <c r="BE138" s="37"/>
      <c r="BF138" s="11"/>
      <c r="BG138" s="40">
        <f t="shared" si="27"/>
        <v>1267.9477040631564</v>
      </c>
      <c r="BH138" s="40">
        <f t="shared" si="28"/>
        <v>1603.9530750895854</v>
      </c>
      <c r="BI138" s="40">
        <f t="shared" si="29"/>
        <v>1590.8413585146352</v>
      </c>
      <c r="BJ138" s="40">
        <f t="shared" si="30"/>
        <v>1636.1810433313613</v>
      </c>
      <c r="BK138" s="40">
        <f t="shared" si="31"/>
        <v>1701.6697994255132</v>
      </c>
      <c r="BL138" s="40">
        <f t="shared" si="32"/>
        <v>1698.7063611213898</v>
      </c>
      <c r="BM138" s="40">
        <f t="shared" si="33"/>
        <v>2032.2952693137859</v>
      </c>
      <c r="BN138" s="40">
        <f t="shared" si="34"/>
        <v>2262.7300178176747</v>
      </c>
      <c r="BO138" s="40">
        <f t="shared" si="35"/>
        <v>2551.140896735134</v>
      </c>
      <c r="BP138" s="11"/>
      <c r="BQ138" s="11"/>
      <c r="BR138" s="40">
        <v>42481</v>
      </c>
      <c r="BS138" s="40">
        <v>43858</v>
      </c>
      <c r="BT138" s="40">
        <v>44207</v>
      </c>
      <c r="BU138" s="40">
        <v>45977</v>
      </c>
      <c r="BV138" s="40">
        <v>47885</v>
      </c>
      <c r="BW138" s="40">
        <v>48348</v>
      </c>
      <c r="BX138" s="40">
        <v>50076</v>
      </c>
      <c r="BY138" s="40">
        <v>52209</v>
      </c>
      <c r="BZ138" s="40">
        <v>53871</v>
      </c>
      <c r="CA138" s="40"/>
      <c r="CB138" s="11"/>
      <c r="CC138" s="40">
        <v>31769342</v>
      </c>
      <c r="CD138" s="40">
        <v>32261002</v>
      </c>
      <c r="CE138" s="40">
        <v>32784049</v>
      </c>
      <c r="CF138" s="40">
        <v>33718922</v>
      </c>
      <c r="CG138" s="40">
        <v>34749048</v>
      </c>
      <c r="CH138" s="40">
        <v>34652808</v>
      </c>
      <c r="CI138" s="40">
        <v>34746454</v>
      </c>
      <c r="CJ138" s="40">
        <v>35398421</v>
      </c>
      <c r="CK138" s="40">
        <v>36226869</v>
      </c>
      <c r="CL138"/>
    </row>
    <row r="139" spans="2:90" x14ac:dyDescent="0.25">
      <c r="B139" s="9">
        <f t="shared" si="36"/>
        <v>136</v>
      </c>
      <c r="C139" s="4" t="s">
        <v>149</v>
      </c>
      <c r="D139" s="9" t="s">
        <v>509</v>
      </c>
      <c r="E139" s="5">
        <v>111878900</v>
      </c>
      <c r="F139" s="5">
        <v>203226354</v>
      </c>
      <c r="G139" s="5">
        <v>167097134</v>
      </c>
      <c r="H139" s="5">
        <v>146761975</v>
      </c>
      <c r="I139" s="5">
        <v>240124400</v>
      </c>
      <c r="J139" s="5">
        <v>269916210</v>
      </c>
      <c r="K139" s="5">
        <v>220688046</v>
      </c>
      <c r="L139" s="5">
        <v>373772621</v>
      </c>
      <c r="M139" s="5">
        <v>181699770</v>
      </c>
      <c r="N139" s="5">
        <v>252640065</v>
      </c>
      <c r="O139" s="5">
        <v>134235274</v>
      </c>
      <c r="P139" s="5">
        <v>147823555</v>
      </c>
      <c r="Q139" s="5">
        <v>158521669</v>
      </c>
      <c r="R139" s="5">
        <v>167964113</v>
      </c>
      <c r="S139" s="5">
        <v>176037215</v>
      </c>
      <c r="T139" s="11"/>
      <c r="U139" s="5">
        <v>10479781</v>
      </c>
      <c r="V139" s="5">
        <v>15755468</v>
      </c>
      <c r="W139" s="5">
        <v>23758805</v>
      </c>
      <c r="X139" s="5">
        <v>10937439</v>
      </c>
      <c r="Y139" s="5">
        <v>36083757</v>
      </c>
      <c r="Z139" s="5">
        <v>15613532</v>
      </c>
      <c r="AA139" s="5">
        <v>35224576</v>
      </c>
      <c r="AB139" s="5">
        <v>16924246</v>
      </c>
      <c r="AC139" s="5">
        <v>30009049</v>
      </c>
      <c r="AD139" s="5">
        <v>23381109</v>
      </c>
      <c r="AE139" s="5">
        <v>40184274</v>
      </c>
      <c r="AF139" s="5">
        <v>46360326</v>
      </c>
      <c r="AG139" s="5">
        <v>49244024</v>
      </c>
      <c r="AH139" s="5">
        <v>52333854</v>
      </c>
      <c r="AI139" s="5">
        <v>55286302</v>
      </c>
      <c r="AJ139" s="11"/>
      <c r="AK139" s="37">
        <v>62925</v>
      </c>
      <c r="AL139" s="37">
        <v>63299.999999999993</v>
      </c>
      <c r="AM139" s="37">
        <v>63608.333333333336</v>
      </c>
      <c r="AN139" s="37">
        <v>63933.333333333321</v>
      </c>
      <c r="AO139" s="37">
        <v>64858.333333333336</v>
      </c>
      <c r="AP139" s="37">
        <v>66583.333333333328</v>
      </c>
      <c r="AQ139" s="37">
        <v>67541.666666666672</v>
      </c>
      <c r="AR139" s="37">
        <v>68200</v>
      </c>
      <c r="AS139" s="37">
        <v>69500</v>
      </c>
      <c r="AT139" s="37">
        <v>65933.333333333328</v>
      </c>
      <c r="AU139" s="11"/>
      <c r="AV139" s="37">
        <v>126796</v>
      </c>
      <c r="AW139" s="37">
        <v>128449</v>
      </c>
      <c r="AX139" s="37">
        <v>128956</v>
      </c>
      <c r="AY139" s="37">
        <v>130420</v>
      </c>
      <c r="AZ139" s="37">
        <v>131120</v>
      </c>
      <c r="BA139" s="37">
        <v>132909</v>
      </c>
      <c r="BB139" s="37">
        <v>134041</v>
      </c>
      <c r="BC139" s="37">
        <v>134749</v>
      </c>
      <c r="BD139" s="37">
        <v>134964</v>
      </c>
      <c r="BE139" s="37"/>
      <c r="BF139" s="11"/>
      <c r="BG139" s="40">
        <f t="shared" si="27"/>
        <v>882.35354427584468</v>
      </c>
      <c r="BH139" s="40">
        <f t="shared" si="28"/>
        <v>1582.1559840870696</v>
      </c>
      <c r="BI139" s="40">
        <f t="shared" si="29"/>
        <v>1295.7685877353515</v>
      </c>
      <c r="BJ139" s="40">
        <f t="shared" si="30"/>
        <v>1125.3026759699433</v>
      </c>
      <c r="BK139" s="40">
        <f t="shared" si="31"/>
        <v>1831.333129957291</v>
      </c>
      <c r="BL139" s="40">
        <f t="shared" si="32"/>
        <v>2030.8347064532875</v>
      </c>
      <c r="BM139" s="40">
        <f t="shared" si="33"/>
        <v>1646.4219604449386</v>
      </c>
      <c r="BN139" s="40">
        <f t="shared" si="34"/>
        <v>2773.8433754610423</v>
      </c>
      <c r="BO139" s="40">
        <f t="shared" si="35"/>
        <v>1346.2832310838446</v>
      </c>
      <c r="BP139" s="11"/>
      <c r="BQ139" s="11"/>
      <c r="BR139" s="40">
        <v>32005</v>
      </c>
      <c r="BS139" s="40">
        <v>33190</v>
      </c>
      <c r="BT139" s="40">
        <v>33783</v>
      </c>
      <c r="BU139" s="40">
        <v>35521</v>
      </c>
      <c r="BV139" s="40">
        <v>37181</v>
      </c>
      <c r="BW139" s="40">
        <v>37255</v>
      </c>
      <c r="BX139" s="40">
        <v>38828</v>
      </c>
      <c r="BY139" s="40">
        <v>40328</v>
      </c>
      <c r="BZ139" s="40">
        <v>41312</v>
      </c>
      <c r="CA139" s="40"/>
      <c r="CB139" s="11"/>
      <c r="CC139" s="40">
        <v>7498251</v>
      </c>
      <c r="CD139" s="40">
        <v>7660530</v>
      </c>
      <c r="CE139" s="40">
        <v>7783028</v>
      </c>
      <c r="CF139" s="40">
        <v>7534188</v>
      </c>
      <c r="CG139" s="40">
        <v>7324069</v>
      </c>
      <c r="CH139" s="40">
        <v>7090871</v>
      </c>
      <c r="CI139" s="40">
        <v>7114362</v>
      </c>
      <c r="CJ139" s="40">
        <v>7215973</v>
      </c>
      <c r="CK139" s="40">
        <v>7194035</v>
      </c>
      <c r="CL139"/>
    </row>
    <row r="140" spans="2:90" x14ac:dyDescent="0.25">
      <c r="B140" s="9">
        <f t="shared" si="36"/>
        <v>137</v>
      </c>
      <c r="C140" s="4" t="s">
        <v>150</v>
      </c>
      <c r="D140" s="9" t="s">
        <v>515</v>
      </c>
      <c r="E140" s="5">
        <v>1096384240</v>
      </c>
      <c r="F140" s="5">
        <v>1385316318</v>
      </c>
      <c r="G140" s="5">
        <v>2713999478</v>
      </c>
      <c r="H140" s="5">
        <v>2855688807</v>
      </c>
      <c r="I140" s="5">
        <v>2024836248</v>
      </c>
      <c r="J140" s="5">
        <v>2151830318</v>
      </c>
      <c r="K140" s="5">
        <v>2061447812</v>
      </c>
      <c r="L140" s="5">
        <v>1657522876</v>
      </c>
      <c r="M140" s="5">
        <v>2067347340</v>
      </c>
      <c r="N140" s="5">
        <v>2383101054</v>
      </c>
      <c r="O140" s="5">
        <v>2302448738</v>
      </c>
      <c r="P140" s="5">
        <v>2544170768</v>
      </c>
      <c r="Q140" s="5">
        <v>2674564128</v>
      </c>
      <c r="R140" s="5">
        <v>2811754499</v>
      </c>
      <c r="S140" s="5">
        <v>2943263176</v>
      </c>
      <c r="T140" s="11"/>
      <c r="U140" s="5">
        <v>387564923</v>
      </c>
      <c r="V140" s="5">
        <v>467182511</v>
      </c>
      <c r="W140" s="5">
        <v>505639801</v>
      </c>
      <c r="X140" s="5">
        <v>540117844</v>
      </c>
      <c r="Y140" s="5">
        <v>566814039</v>
      </c>
      <c r="Z140" s="5">
        <v>654185933</v>
      </c>
      <c r="AA140" s="5">
        <v>350668968</v>
      </c>
      <c r="AB140" s="5">
        <v>372423856</v>
      </c>
      <c r="AC140" s="5">
        <v>604618590</v>
      </c>
      <c r="AD140" s="5">
        <v>373167817</v>
      </c>
      <c r="AE140" s="5">
        <v>771870522</v>
      </c>
      <c r="AF140" s="5">
        <v>865123935</v>
      </c>
      <c r="AG140" s="5">
        <v>908384186</v>
      </c>
      <c r="AH140" s="5">
        <v>951570104</v>
      </c>
      <c r="AI140" s="5">
        <v>987759865</v>
      </c>
      <c r="AJ140" s="11"/>
      <c r="AK140" s="37">
        <v>554166.66666666674</v>
      </c>
      <c r="AL140" s="37">
        <v>558933.33333333337</v>
      </c>
      <c r="AM140" s="37">
        <v>563674.99999999988</v>
      </c>
      <c r="AN140" s="37">
        <v>569108.33333333337</v>
      </c>
      <c r="AO140" s="37">
        <v>574474.99999999988</v>
      </c>
      <c r="AP140" s="37">
        <v>575908.33333333337</v>
      </c>
      <c r="AQ140" s="37">
        <v>578266.66666666663</v>
      </c>
      <c r="AR140" s="37">
        <v>581908.33333333337</v>
      </c>
      <c r="AS140" s="37">
        <v>583350</v>
      </c>
      <c r="AT140" s="37">
        <v>552125</v>
      </c>
      <c r="AU140" s="11"/>
      <c r="AV140" s="37">
        <v>1216088</v>
      </c>
      <c r="AW140" s="37">
        <v>1215307</v>
      </c>
      <c r="AX140" s="37">
        <v>1214785</v>
      </c>
      <c r="AY140" s="37">
        <v>1213886</v>
      </c>
      <c r="AZ140" s="37">
        <v>1211748</v>
      </c>
      <c r="BA140" s="37">
        <v>1208595</v>
      </c>
      <c r="BB140" s="37">
        <v>1207027</v>
      </c>
      <c r="BC140" s="37">
        <v>1206139</v>
      </c>
      <c r="BD140" s="37">
        <v>1204877</v>
      </c>
      <c r="BE140" s="37"/>
      <c r="BF140" s="11"/>
      <c r="BG140" s="40">
        <f t="shared" si="27"/>
        <v>901.56653136944033</v>
      </c>
      <c r="BH140" s="40">
        <f t="shared" si="28"/>
        <v>1139.8900179131692</v>
      </c>
      <c r="BI140" s="40">
        <f t="shared" si="29"/>
        <v>2234.1397679424754</v>
      </c>
      <c r="BJ140" s="40">
        <f t="shared" si="30"/>
        <v>2352.518117022521</v>
      </c>
      <c r="BK140" s="40">
        <f t="shared" si="31"/>
        <v>1671.0044068568711</v>
      </c>
      <c r="BL140" s="40">
        <f t="shared" si="32"/>
        <v>1780.4395335079162</v>
      </c>
      <c r="BM140" s="40">
        <f t="shared" si="33"/>
        <v>1707.8721619317546</v>
      </c>
      <c r="BN140" s="40">
        <f t="shared" si="34"/>
        <v>1374.2386872491479</v>
      </c>
      <c r="BO140" s="40">
        <f t="shared" si="35"/>
        <v>1715.8160874512503</v>
      </c>
      <c r="BP140" s="11"/>
      <c r="BQ140" s="11"/>
      <c r="BR140" s="40">
        <v>52790</v>
      </c>
      <c r="BS140" s="40">
        <v>54457</v>
      </c>
      <c r="BT140" s="40">
        <v>54840</v>
      </c>
      <c r="BU140" s="40">
        <v>57190</v>
      </c>
      <c r="BV140" s="40">
        <v>59021</v>
      </c>
      <c r="BW140" s="40">
        <v>60050</v>
      </c>
      <c r="BX140" s="40">
        <v>61228</v>
      </c>
      <c r="BY140" s="40">
        <v>63446</v>
      </c>
      <c r="BZ140" s="40">
        <v>65132</v>
      </c>
      <c r="CA140" s="40"/>
      <c r="CB140" s="11"/>
      <c r="CC140" s="40">
        <v>87348937</v>
      </c>
      <c r="CD140" s="40">
        <v>87551688</v>
      </c>
      <c r="CE140" s="40">
        <v>83934865</v>
      </c>
      <c r="CF140" s="40">
        <v>85954501</v>
      </c>
      <c r="CG140" s="40">
        <v>91264951</v>
      </c>
      <c r="CH140" s="40">
        <v>91664988</v>
      </c>
      <c r="CI140" s="40">
        <v>93091917</v>
      </c>
      <c r="CJ140" s="40">
        <v>92930643</v>
      </c>
      <c r="CK140" s="40">
        <v>93534792</v>
      </c>
      <c r="CL140"/>
    </row>
    <row r="141" spans="2:90" x14ac:dyDescent="0.25">
      <c r="B141" s="9">
        <f t="shared" si="36"/>
        <v>138</v>
      </c>
      <c r="C141" s="4" t="s">
        <v>151</v>
      </c>
      <c r="D141" s="9" t="s">
        <v>538</v>
      </c>
      <c r="E141" s="5">
        <v>135850901</v>
      </c>
      <c r="F141" s="5">
        <v>224007244</v>
      </c>
      <c r="G141" s="5">
        <v>183891510</v>
      </c>
      <c r="H141" s="5">
        <v>168996306</v>
      </c>
      <c r="I141" s="5">
        <v>190212829</v>
      </c>
      <c r="J141" s="5">
        <v>182420255</v>
      </c>
      <c r="K141" s="5">
        <v>296833229</v>
      </c>
      <c r="L141" s="5">
        <v>162777680</v>
      </c>
      <c r="M141" s="5">
        <v>260021388</v>
      </c>
      <c r="N141" s="5">
        <v>215653536</v>
      </c>
      <c r="O141" s="5">
        <v>234605484</v>
      </c>
      <c r="P141" s="5">
        <v>257595501</v>
      </c>
      <c r="Q141" s="5">
        <v>274525774</v>
      </c>
      <c r="R141" s="5">
        <v>293112451</v>
      </c>
      <c r="S141" s="5">
        <v>309974252</v>
      </c>
      <c r="T141" s="11"/>
      <c r="U141" s="5">
        <v>48036561</v>
      </c>
      <c r="V141" s="5">
        <v>46073424</v>
      </c>
      <c r="W141" s="5">
        <v>22633080</v>
      </c>
      <c r="X141" s="5">
        <v>44653122</v>
      </c>
      <c r="Y141" s="5">
        <v>36759889</v>
      </c>
      <c r="Z141" s="5">
        <v>34112293</v>
      </c>
      <c r="AA141" s="5">
        <v>121980986</v>
      </c>
      <c r="AB141" s="5">
        <v>50907333</v>
      </c>
      <c r="AC141" s="5">
        <v>65146270</v>
      </c>
      <c r="AD141" s="5">
        <v>100186475</v>
      </c>
      <c r="AE141" s="5">
        <v>88635315</v>
      </c>
      <c r="AF141" s="5">
        <v>93929944</v>
      </c>
      <c r="AG141" s="5">
        <v>98725774</v>
      </c>
      <c r="AH141" s="5">
        <v>103268651</v>
      </c>
      <c r="AI141" s="5">
        <v>107742667</v>
      </c>
      <c r="AJ141" s="11"/>
      <c r="AK141" s="37">
        <v>58749.999999999993</v>
      </c>
      <c r="AL141" s="37">
        <v>59174.999999999993</v>
      </c>
      <c r="AM141" s="37">
        <v>59883.333333333336</v>
      </c>
      <c r="AN141" s="37">
        <v>61008.333333333336</v>
      </c>
      <c r="AO141" s="37">
        <v>62441.666666666664</v>
      </c>
      <c r="AP141" s="37">
        <v>63408.333333333336</v>
      </c>
      <c r="AQ141" s="37">
        <v>64616.666666666679</v>
      </c>
      <c r="AR141" s="37">
        <v>65141.666666666664</v>
      </c>
      <c r="AS141" s="37">
        <v>65450</v>
      </c>
      <c r="AT141" s="37">
        <v>64083.333333333336</v>
      </c>
      <c r="AU141" s="11"/>
      <c r="AV141" s="37">
        <v>164801</v>
      </c>
      <c r="AW141" s="37">
        <v>165994</v>
      </c>
      <c r="AX141" s="37">
        <v>166971</v>
      </c>
      <c r="AY141" s="37">
        <v>167179</v>
      </c>
      <c r="AZ141" s="37">
        <v>167873</v>
      </c>
      <c r="BA141" s="37">
        <v>168158</v>
      </c>
      <c r="BB141" s="37">
        <v>167719</v>
      </c>
      <c r="BC141" s="37">
        <v>168292</v>
      </c>
      <c r="BD141" s="37">
        <v>168849</v>
      </c>
      <c r="BE141" s="37"/>
      <c r="BF141" s="11"/>
      <c r="BG141" s="40">
        <f t="shared" si="27"/>
        <v>824.33298948428705</v>
      </c>
      <c r="BH141" s="40">
        <f t="shared" si="28"/>
        <v>1349.4900056628553</v>
      </c>
      <c r="BI141" s="40">
        <f t="shared" si="29"/>
        <v>1101.3380167813573</v>
      </c>
      <c r="BJ141" s="40">
        <f t="shared" si="30"/>
        <v>1010.870420327912</v>
      </c>
      <c r="BK141" s="40">
        <f t="shared" si="31"/>
        <v>1133.0757715654095</v>
      </c>
      <c r="BL141" s="40">
        <f t="shared" si="32"/>
        <v>1084.8146088797441</v>
      </c>
      <c r="BM141" s="40">
        <f t="shared" si="33"/>
        <v>1769.8247008389033</v>
      </c>
      <c r="BN141" s="40">
        <f t="shared" si="34"/>
        <v>967.23361775960825</v>
      </c>
      <c r="BO141" s="40">
        <f t="shared" si="35"/>
        <v>1539.964038874971</v>
      </c>
      <c r="BP141" s="11"/>
      <c r="BQ141" s="11"/>
      <c r="BR141" s="40">
        <v>31572</v>
      </c>
      <c r="BS141" s="40">
        <v>33161</v>
      </c>
      <c r="BT141" s="40">
        <v>33571</v>
      </c>
      <c r="BU141" s="40">
        <v>35051</v>
      </c>
      <c r="BV141" s="40">
        <v>36013</v>
      </c>
      <c r="BW141" s="40">
        <v>36251</v>
      </c>
      <c r="BX141" s="40">
        <v>37260</v>
      </c>
      <c r="BY141" s="40">
        <v>38306</v>
      </c>
      <c r="BZ141" s="40">
        <v>39018</v>
      </c>
      <c r="CA141" s="40"/>
      <c r="CB141" s="11"/>
      <c r="CC141" s="40">
        <v>5495742</v>
      </c>
      <c r="CD141" s="40">
        <v>5595899</v>
      </c>
      <c r="CE141" s="40">
        <v>5608518</v>
      </c>
      <c r="CF141" s="40">
        <v>5563363</v>
      </c>
      <c r="CG141" s="40">
        <v>5610139</v>
      </c>
      <c r="CH141" s="40">
        <v>5542166</v>
      </c>
      <c r="CI141" s="40">
        <v>5629927</v>
      </c>
      <c r="CJ141" s="40">
        <v>5645971</v>
      </c>
      <c r="CK141" s="40">
        <v>5602213</v>
      </c>
      <c r="CL141"/>
    </row>
    <row r="142" spans="2:90" x14ac:dyDescent="0.25">
      <c r="B142" s="9">
        <f t="shared" si="36"/>
        <v>139</v>
      </c>
      <c r="C142" s="4" t="s">
        <v>152</v>
      </c>
      <c r="D142" s="9" t="s">
        <v>453</v>
      </c>
      <c r="E142" s="5">
        <v>429871502</v>
      </c>
      <c r="F142" s="5">
        <v>401531752</v>
      </c>
      <c r="G142" s="5">
        <v>379195967</v>
      </c>
      <c r="H142" s="5">
        <v>355810465</v>
      </c>
      <c r="I142" s="5">
        <v>348210415</v>
      </c>
      <c r="J142" s="5">
        <v>787571576</v>
      </c>
      <c r="K142" s="5">
        <v>589888432</v>
      </c>
      <c r="L142" s="5">
        <v>557016469</v>
      </c>
      <c r="M142" s="5">
        <v>627710763</v>
      </c>
      <c r="N142" s="5">
        <v>738543182</v>
      </c>
      <c r="O142" s="5">
        <v>735418884</v>
      </c>
      <c r="P142" s="5">
        <v>837000129</v>
      </c>
      <c r="Q142" s="5">
        <v>907533954</v>
      </c>
      <c r="R142" s="5">
        <v>973580293</v>
      </c>
      <c r="S142" s="5">
        <v>1033793707</v>
      </c>
      <c r="T142" s="11"/>
      <c r="U142" s="5">
        <v>42355946</v>
      </c>
      <c r="V142" s="5">
        <v>89388515</v>
      </c>
      <c r="W142" s="5">
        <v>46696264</v>
      </c>
      <c r="X142" s="5">
        <v>56667731</v>
      </c>
      <c r="Y142" s="5">
        <v>37672480</v>
      </c>
      <c r="Z142" s="5">
        <v>68110736</v>
      </c>
      <c r="AA142" s="5">
        <v>123528688</v>
      </c>
      <c r="AB142" s="5">
        <v>120723834</v>
      </c>
      <c r="AC142" s="5">
        <v>164546049</v>
      </c>
      <c r="AD142" s="5">
        <v>47865794</v>
      </c>
      <c r="AE142" s="5">
        <v>101211281</v>
      </c>
      <c r="AF142" s="5">
        <v>116429568</v>
      </c>
      <c r="AG142" s="5">
        <v>124096356</v>
      </c>
      <c r="AH142" s="5">
        <v>131275128</v>
      </c>
      <c r="AI142" s="5">
        <v>137116356</v>
      </c>
      <c r="AJ142" s="11"/>
      <c r="AK142" s="37">
        <v>142566.66666666666</v>
      </c>
      <c r="AL142" s="37">
        <v>143300</v>
      </c>
      <c r="AM142" s="37">
        <v>144325</v>
      </c>
      <c r="AN142" s="37">
        <v>145158.33333333331</v>
      </c>
      <c r="AO142" s="37">
        <v>147074.99999999997</v>
      </c>
      <c r="AP142" s="37">
        <v>150758.33333333334</v>
      </c>
      <c r="AQ142" s="37">
        <v>153483.33333333334</v>
      </c>
      <c r="AR142" s="37">
        <v>154533.33333333331</v>
      </c>
      <c r="AS142" s="37">
        <v>155633.33333333334</v>
      </c>
      <c r="AT142" s="37">
        <v>142616.66666666666</v>
      </c>
      <c r="AU142" s="11"/>
      <c r="AV142" s="37">
        <v>364478</v>
      </c>
      <c r="AW142" s="37">
        <v>363670</v>
      </c>
      <c r="AX142" s="37">
        <v>363379</v>
      </c>
      <c r="AY142" s="37">
        <v>363035</v>
      </c>
      <c r="AZ142" s="37">
        <v>363346</v>
      </c>
      <c r="BA142" s="37">
        <v>364798</v>
      </c>
      <c r="BB142" s="37">
        <v>367085</v>
      </c>
      <c r="BC142" s="37">
        <v>368449</v>
      </c>
      <c r="BD142" s="37">
        <v>369711</v>
      </c>
      <c r="BE142" s="37"/>
      <c r="BF142" s="11"/>
      <c r="BG142" s="40">
        <f t="shared" si="27"/>
        <v>1179.4168701540284</v>
      </c>
      <c r="BH142" s="40">
        <f t="shared" si="28"/>
        <v>1104.1101878076279</v>
      </c>
      <c r="BI142" s="40">
        <f t="shared" si="29"/>
        <v>1043.5274658139299</v>
      </c>
      <c r="BJ142" s="40">
        <f t="shared" si="30"/>
        <v>980.09961849408455</v>
      </c>
      <c r="BK142" s="40">
        <f t="shared" si="31"/>
        <v>958.34387883725151</v>
      </c>
      <c r="BL142" s="40">
        <f t="shared" si="32"/>
        <v>2158.9251476159407</v>
      </c>
      <c r="BM142" s="40">
        <f t="shared" si="33"/>
        <v>1606.9532451612024</v>
      </c>
      <c r="BN142" s="40">
        <f t="shared" si="34"/>
        <v>1511.7871645736589</v>
      </c>
      <c r="BO142" s="40">
        <f t="shared" si="35"/>
        <v>1697.8417277278738</v>
      </c>
      <c r="BP142" s="11"/>
      <c r="BQ142" s="11"/>
      <c r="BR142" s="40">
        <v>31099</v>
      </c>
      <c r="BS142" s="40">
        <v>32495</v>
      </c>
      <c r="BT142" s="40">
        <v>32257</v>
      </c>
      <c r="BU142" s="40">
        <v>33798</v>
      </c>
      <c r="BV142" s="40">
        <v>35687</v>
      </c>
      <c r="BW142" s="40">
        <v>36649</v>
      </c>
      <c r="BX142" s="40">
        <v>38297</v>
      </c>
      <c r="BY142" s="40">
        <v>39527</v>
      </c>
      <c r="BZ142" s="40">
        <v>40826</v>
      </c>
      <c r="CA142" s="40"/>
      <c r="CB142" s="11"/>
      <c r="CC142" s="40">
        <v>13063915</v>
      </c>
      <c r="CD142" s="40">
        <v>12705483</v>
      </c>
      <c r="CE142" s="40">
        <v>12787924</v>
      </c>
      <c r="CF142" s="40">
        <v>12857344</v>
      </c>
      <c r="CG142" s="40">
        <v>13254586</v>
      </c>
      <c r="CH142" s="40">
        <v>13466148</v>
      </c>
      <c r="CI142" s="40">
        <v>13714286</v>
      </c>
      <c r="CJ142" s="40">
        <v>13884041</v>
      </c>
      <c r="CK142" s="40">
        <v>14074661</v>
      </c>
      <c r="CL142"/>
    </row>
    <row r="143" spans="2:90" x14ac:dyDescent="0.25">
      <c r="B143" s="9">
        <f t="shared" si="36"/>
        <v>140</v>
      </c>
      <c r="C143" s="4" t="s">
        <v>153</v>
      </c>
      <c r="D143" s="9" t="s">
        <v>454</v>
      </c>
      <c r="E143" s="5">
        <v>158163419</v>
      </c>
      <c r="F143" s="5">
        <v>170460824</v>
      </c>
      <c r="G143" s="5">
        <v>58367538</v>
      </c>
      <c r="H143" s="5">
        <v>129345265</v>
      </c>
      <c r="I143" s="5">
        <v>104007748</v>
      </c>
      <c r="J143" s="5">
        <v>234711004</v>
      </c>
      <c r="K143" s="5">
        <v>132623874</v>
      </c>
      <c r="L143" s="5">
        <v>84768308</v>
      </c>
      <c r="M143" s="5">
        <v>126699736</v>
      </c>
      <c r="N143" s="5">
        <v>116999041</v>
      </c>
      <c r="O143" s="5">
        <v>132865886</v>
      </c>
      <c r="P143" s="5">
        <v>144003981</v>
      </c>
      <c r="Q143" s="5">
        <v>156051190</v>
      </c>
      <c r="R143" s="5">
        <v>165905622</v>
      </c>
      <c r="S143" s="5">
        <v>176574672</v>
      </c>
      <c r="T143" s="11"/>
      <c r="U143" s="5">
        <v>6033324</v>
      </c>
      <c r="V143" s="5">
        <v>8882858</v>
      </c>
      <c r="W143" s="5">
        <v>12070431</v>
      </c>
      <c r="X143" s="5">
        <v>28480005</v>
      </c>
      <c r="Y143" s="5">
        <v>24283792</v>
      </c>
      <c r="Z143" s="5">
        <v>21958802</v>
      </c>
      <c r="AA143" s="5">
        <v>13238697</v>
      </c>
      <c r="AB143" s="5">
        <v>9512580</v>
      </c>
      <c r="AC143" s="5">
        <v>11211210</v>
      </c>
      <c r="AD143" s="5">
        <v>10704107</v>
      </c>
      <c r="AE143" s="5">
        <v>13933605</v>
      </c>
      <c r="AF143" s="5">
        <v>14728804</v>
      </c>
      <c r="AG143" s="5">
        <v>15394330</v>
      </c>
      <c r="AH143" s="5">
        <v>15961511</v>
      </c>
      <c r="AI143" s="5">
        <v>16488038</v>
      </c>
      <c r="AJ143" s="11"/>
      <c r="AK143" s="37">
        <v>20250</v>
      </c>
      <c r="AL143" s="37">
        <v>19966.666666666668</v>
      </c>
      <c r="AM143" s="37">
        <v>19599.999999999996</v>
      </c>
      <c r="AN143" s="37">
        <v>19608.333333333336</v>
      </c>
      <c r="AO143" s="37">
        <v>19674.999999999996</v>
      </c>
      <c r="AP143" s="37">
        <v>19774.999999999996</v>
      </c>
      <c r="AQ143" s="37">
        <v>20283.333333333336</v>
      </c>
      <c r="AR143" s="37">
        <v>20733.333333333336</v>
      </c>
      <c r="AS143" s="37">
        <v>21324.999999999996</v>
      </c>
      <c r="AT143" s="37">
        <v>21400</v>
      </c>
      <c r="AU143" s="11"/>
      <c r="AV143" s="37">
        <v>80267</v>
      </c>
      <c r="AW143" s="37">
        <v>80406</v>
      </c>
      <c r="AX143" s="37">
        <v>78825</v>
      </c>
      <c r="AY143" s="37">
        <v>81120</v>
      </c>
      <c r="AZ143" s="37">
        <v>79269</v>
      </c>
      <c r="BA143" s="37">
        <v>79845</v>
      </c>
      <c r="BB143" s="37">
        <v>80399</v>
      </c>
      <c r="BC143" s="37">
        <v>79697</v>
      </c>
      <c r="BD143" s="37">
        <v>80994</v>
      </c>
      <c r="BE143" s="37"/>
      <c r="BF143" s="11"/>
      <c r="BG143" s="40">
        <f t="shared" si="27"/>
        <v>1970.4663062030472</v>
      </c>
      <c r="BH143" s="40">
        <f t="shared" si="28"/>
        <v>2120.0012934358133</v>
      </c>
      <c r="BI143" s="40">
        <f t="shared" si="29"/>
        <v>740.46987630827778</v>
      </c>
      <c r="BJ143" s="40">
        <f t="shared" si="30"/>
        <v>1594.4929117357001</v>
      </c>
      <c r="BK143" s="40">
        <f t="shared" si="31"/>
        <v>1312.0860361553696</v>
      </c>
      <c r="BL143" s="40">
        <f t="shared" si="32"/>
        <v>2939.5829920470915</v>
      </c>
      <c r="BM143" s="40">
        <f t="shared" si="33"/>
        <v>1649.5711886963768</v>
      </c>
      <c r="BN143" s="40">
        <f t="shared" si="34"/>
        <v>1063.6323575542367</v>
      </c>
      <c r="BO143" s="40">
        <f t="shared" si="35"/>
        <v>1564.3101464305998</v>
      </c>
      <c r="BP143" s="11"/>
      <c r="BQ143" s="11"/>
      <c r="BR143" s="40">
        <v>29570</v>
      </c>
      <c r="BS143" s="40">
        <v>29455</v>
      </c>
      <c r="BT143" s="40">
        <v>30251</v>
      </c>
      <c r="BU143" s="40">
        <v>30269</v>
      </c>
      <c r="BV143" s="40">
        <v>31726</v>
      </c>
      <c r="BW143" s="40">
        <v>31532</v>
      </c>
      <c r="BX143" s="40">
        <v>32387</v>
      </c>
      <c r="BY143" s="40">
        <v>34371</v>
      </c>
      <c r="BZ143" s="40">
        <v>34962</v>
      </c>
      <c r="CA143" s="40"/>
      <c r="CB143" s="11"/>
      <c r="CC143" s="40">
        <v>3810611</v>
      </c>
      <c r="CD143" s="40">
        <v>3712036</v>
      </c>
      <c r="CE143" s="40">
        <v>3623841</v>
      </c>
      <c r="CF143" s="40">
        <v>3462751</v>
      </c>
      <c r="CG143" s="40">
        <v>3401565</v>
      </c>
      <c r="CH143" s="40">
        <v>3326703</v>
      </c>
      <c r="CI143" s="40">
        <v>3310782</v>
      </c>
      <c r="CJ143" s="40">
        <v>3333487</v>
      </c>
      <c r="CK143" s="40">
        <v>3304980</v>
      </c>
      <c r="CL143"/>
    </row>
    <row r="144" spans="2:90" x14ac:dyDescent="0.25">
      <c r="B144" s="9">
        <f t="shared" si="36"/>
        <v>141</v>
      </c>
      <c r="C144" s="4" t="s">
        <v>155</v>
      </c>
      <c r="D144" s="9" t="s">
        <v>539</v>
      </c>
      <c r="E144" s="5">
        <v>71989137</v>
      </c>
      <c r="F144" s="5">
        <v>89322774</v>
      </c>
      <c r="G144" s="5">
        <v>132679771</v>
      </c>
      <c r="H144" s="5">
        <v>123845757</v>
      </c>
      <c r="I144" s="5">
        <v>139795258</v>
      </c>
      <c r="J144" s="5">
        <v>117161565</v>
      </c>
      <c r="K144" s="5">
        <v>179458206</v>
      </c>
      <c r="L144" s="5">
        <v>101341905</v>
      </c>
      <c r="M144" s="5">
        <v>207962740</v>
      </c>
      <c r="N144" s="5">
        <v>249660103</v>
      </c>
      <c r="O144" s="5">
        <v>230446887</v>
      </c>
      <c r="P144" s="5">
        <v>255131511</v>
      </c>
      <c r="Q144" s="5">
        <v>284879911</v>
      </c>
      <c r="R144" s="5">
        <v>305546133</v>
      </c>
      <c r="S144" s="5">
        <v>323162192</v>
      </c>
      <c r="T144" s="11"/>
      <c r="U144" s="5">
        <v>31152433</v>
      </c>
      <c r="V144" s="5">
        <v>11922698</v>
      </c>
      <c r="W144" s="5">
        <v>13223706</v>
      </c>
      <c r="X144" s="5">
        <v>27790237</v>
      </c>
      <c r="Y144" s="5">
        <v>29845162</v>
      </c>
      <c r="Z144" s="5">
        <v>23430074</v>
      </c>
      <c r="AA144" s="5">
        <v>105018537</v>
      </c>
      <c r="AB144" s="5">
        <v>22090295</v>
      </c>
      <c r="AC144" s="5">
        <v>17662147</v>
      </c>
      <c r="AD144" s="5">
        <v>149898552</v>
      </c>
      <c r="AE144" s="5">
        <v>73108811</v>
      </c>
      <c r="AF144" s="5">
        <v>79894931</v>
      </c>
      <c r="AG144" s="5">
        <v>83693542</v>
      </c>
      <c r="AH144" s="5">
        <v>87854140</v>
      </c>
      <c r="AI144" s="5">
        <v>91526115</v>
      </c>
      <c r="AJ144" s="11"/>
      <c r="AK144" s="37">
        <v>37141.666666666664</v>
      </c>
      <c r="AL144" s="37">
        <v>37300</v>
      </c>
      <c r="AM144" s="37">
        <v>37558.333333333336</v>
      </c>
      <c r="AN144" s="37">
        <v>37741.666666666664</v>
      </c>
      <c r="AO144" s="37">
        <v>37425</v>
      </c>
      <c r="AP144" s="37">
        <v>37783.333333333343</v>
      </c>
      <c r="AQ144" s="37">
        <v>38108.333333333336</v>
      </c>
      <c r="AR144" s="37">
        <v>38874.999999999993</v>
      </c>
      <c r="AS144" s="37">
        <v>39441.666666666664</v>
      </c>
      <c r="AT144" s="37">
        <v>38125</v>
      </c>
      <c r="AU144" s="11"/>
      <c r="AV144" s="37">
        <v>96854</v>
      </c>
      <c r="AW144" s="37">
        <v>96986</v>
      </c>
      <c r="AX144" s="37">
        <v>97654</v>
      </c>
      <c r="AY144" s="37">
        <v>97758</v>
      </c>
      <c r="AZ144" s="37">
        <v>97814</v>
      </c>
      <c r="BA144" s="37">
        <v>98282</v>
      </c>
      <c r="BB144" s="37">
        <v>98327</v>
      </c>
      <c r="BC144" s="37">
        <v>98966</v>
      </c>
      <c r="BD144" s="37">
        <v>99386</v>
      </c>
      <c r="BE144" s="37"/>
      <c r="BF144" s="11"/>
      <c r="BG144" s="40">
        <f t="shared" si="27"/>
        <v>743.2747950523468</v>
      </c>
      <c r="BH144" s="40">
        <f t="shared" si="28"/>
        <v>920.98626605901882</v>
      </c>
      <c r="BI144" s="40">
        <f t="shared" si="29"/>
        <v>1358.6721588465398</v>
      </c>
      <c r="BJ144" s="40">
        <f t="shared" si="30"/>
        <v>1266.8605843000062</v>
      </c>
      <c r="BK144" s="40">
        <f t="shared" si="31"/>
        <v>1429.1947778436625</v>
      </c>
      <c r="BL144" s="40">
        <f t="shared" si="32"/>
        <v>1192.0958568201706</v>
      </c>
      <c r="BM144" s="40">
        <f t="shared" si="33"/>
        <v>1825.1162549452338</v>
      </c>
      <c r="BN144" s="40">
        <f t="shared" si="34"/>
        <v>1024.0072853303154</v>
      </c>
      <c r="BO144" s="40">
        <f t="shared" si="35"/>
        <v>2092.4751977139636</v>
      </c>
      <c r="BP144" s="11"/>
      <c r="BQ144" s="11"/>
      <c r="BR144" s="40">
        <v>33072</v>
      </c>
      <c r="BS144" s="40">
        <v>34607</v>
      </c>
      <c r="BT144" s="40">
        <v>33825</v>
      </c>
      <c r="BU144" s="40">
        <v>35616</v>
      </c>
      <c r="BV144" s="40">
        <v>36714</v>
      </c>
      <c r="BW144" s="40">
        <v>37412</v>
      </c>
      <c r="BX144" s="40">
        <v>38759</v>
      </c>
      <c r="BY144" s="40">
        <v>39578</v>
      </c>
      <c r="BZ144" s="40">
        <v>41069</v>
      </c>
      <c r="CA144" s="40"/>
      <c r="CB144" s="11"/>
      <c r="CC144" s="40">
        <v>2979170</v>
      </c>
      <c r="CD144" s="40">
        <v>2894331</v>
      </c>
      <c r="CE144" s="40">
        <v>2871604</v>
      </c>
      <c r="CF144" s="40">
        <v>2870763</v>
      </c>
      <c r="CG144" s="40">
        <v>2909994</v>
      </c>
      <c r="CH144" s="40">
        <v>2904121</v>
      </c>
      <c r="CI144" s="40">
        <v>2957626</v>
      </c>
      <c r="CJ144" s="40">
        <v>2992759</v>
      </c>
      <c r="CK144" s="40">
        <v>3031464</v>
      </c>
      <c r="CL144"/>
    </row>
    <row r="145" spans="2:90" x14ac:dyDescent="0.25">
      <c r="B145" s="9">
        <f t="shared" si="36"/>
        <v>142</v>
      </c>
      <c r="C145" s="4" t="s">
        <v>156</v>
      </c>
      <c r="D145" s="9" t="s">
        <v>496</v>
      </c>
      <c r="E145" s="5">
        <v>311755440</v>
      </c>
      <c r="F145" s="5">
        <v>291513794</v>
      </c>
      <c r="G145" s="5">
        <v>421579023</v>
      </c>
      <c r="H145" s="5">
        <v>349746946</v>
      </c>
      <c r="I145" s="5">
        <v>447452421</v>
      </c>
      <c r="J145" s="5">
        <v>283876242</v>
      </c>
      <c r="K145" s="5">
        <v>270604837</v>
      </c>
      <c r="L145" s="5">
        <v>246565463</v>
      </c>
      <c r="M145" s="5">
        <v>278163499</v>
      </c>
      <c r="N145" s="5">
        <v>231682775</v>
      </c>
      <c r="O145" s="5">
        <v>344378642</v>
      </c>
      <c r="P145" s="5">
        <v>360647211</v>
      </c>
      <c r="Q145" s="5">
        <v>383609620</v>
      </c>
      <c r="R145" s="5">
        <v>409669488</v>
      </c>
      <c r="S145" s="5">
        <v>432785622</v>
      </c>
      <c r="T145" s="11"/>
      <c r="U145" s="5">
        <v>156341150</v>
      </c>
      <c r="V145" s="5">
        <v>99686043</v>
      </c>
      <c r="W145" s="5">
        <v>220455726</v>
      </c>
      <c r="X145" s="5">
        <v>66059446</v>
      </c>
      <c r="Y145" s="5">
        <v>267082325</v>
      </c>
      <c r="Z145" s="5">
        <v>103197573</v>
      </c>
      <c r="AA145" s="5">
        <v>105212297</v>
      </c>
      <c r="AB145" s="5">
        <v>97791400</v>
      </c>
      <c r="AC145" s="5">
        <v>96939770</v>
      </c>
      <c r="AD145" s="5">
        <v>86047727</v>
      </c>
      <c r="AE145" s="5">
        <v>130553565</v>
      </c>
      <c r="AF145" s="5">
        <v>153963733</v>
      </c>
      <c r="AG145" s="5">
        <v>162649848</v>
      </c>
      <c r="AH145" s="5">
        <v>171976235</v>
      </c>
      <c r="AI145" s="5">
        <v>180597230</v>
      </c>
      <c r="AJ145" s="11"/>
      <c r="AK145" s="37">
        <v>92383.333333333328</v>
      </c>
      <c r="AL145" s="37">
        <v>95616.666666666672</v>
      </c>
      <c r="AM145" s="37">
        <v>99408.333333333314</v>
      </c>
      <c r="AN145" s="37">
        <v>101916.66666666669</v>
      </c>
      <c r="AO145" s="37">
        <v>97150</v>
      </c>
      <c r="AP145" s="37">
        <v>88875</v>
      </c>
      <c r="AQ145" s="37">
        <v>86016.666666666672</v>
      </c>
      <c r="AR145" s="37">
        <v>87066.666666666686</v>
      </c>
      <c r="AS145" s="37">
        <v>87533.333333333314</v>
      </c>
      <c r="AT145" s="37">
        <v>83200</v>
      </c>
      <c r="AU145" s="11"/>
      <c r="AV145" s="37">
        <v>208713</v>
      </c>
      <c r="AW145" s="37">
        <v>208885</v>
      </c>
      <c r="AX145" s="37">
        <v>209983</v>
      </c>
      <c r="AY145" s="37">
        <v>211368</v>
      </c>
      <c r="AZ145" s="37">
        <v>212131</v>
      </c>
      <c r="BA145" s="37">
        <v>211512</v>
      </c>
      <c r="BB145" s="37">
        <v>209946</v>
      </c>
      <c r="BC145" s="37">
        <v>209144</v>
      </c>
      <c r="BD145" s="37">
        <v>208075</v>
      </c>
      <c r="BE145" s="37"/>
      <c r="BF145" s="11"/>
      <c r="BG145" s="40">
        <f t="shared" si="27"/>
        <v>1493.7039858561757</v>
      </c>
      <c r="BH145" s="40">
        <f t="shared" si="28"/>
        <v>1395.5707398807956</v>
      </c>
      <c r="BI145" s="40">
        <f t="shared" si="29"/>
        <v>2007.6816837553515</v>
      </c>
      <c r="BJ145" s="40">
        <f t="shared" si="30"/>
        <v>1654.6825725748458</v>
      </c>
      <c r="BK145" s="40">
        <f t="shared" si="31"/>
        <v>2109.321226034856</v>
      </c>
      <c r="BL145" s="40">
        <f t="shared" si="32"/>
        <v>1342.1283047770339</v>
      </c>
      <c r="BM145" s="40">
        <f t="shared" si="33"/>
        <v>1288.9258999933315</v>
      </c>
      <c r="BN145" s="40">
        <f t="shared" si="34"/>
        <v>1178.9267825039208</v>
      </c>
      <c r="BO145" s="40">
        <f t="shared" si="35"/>
        <v>1336.842479875045</v>
      </c>
      <c r="BP145" s="11"/>
      <c r="BQ145" s="11"/>
      <c r="BR145" s="40">
        <v>39445</v>
      </c>
      <c r="BS145" s="40">
        <v>41731</v>
      </c>
      <c r="BT145" s="40">
        <v>42693</v>
      </c>
      <c r="BU145" s="40">
        <v>45331</v>
      </c>
      <c r="BV145" s="40">
        <v>43680</v>
      </c>
      <c r="BW145" s="40">
        <v>40777</v>
      </c>
      <c r="BX145" s="40">
        <v>41625</v>
      </c>
      <c r="BY145" s="40">
        <v>42584</v>
      </c>
      <c r="BZ145" s="40">
        <v>43927</v>
      </c>
      <c r="CA145" s="40"/>
      <c r="CB145" s="11"/>
      <c r="CC145" s="40">
        <v>10485059</v>
      </c>
      <c r="CD145" s="40">
        <v>10690748</v>
      </c>
      <c r="CE145" s="40">
        <v>10990203</v>
      </c>
      <c r="CF145" s="40">
        <v>11216437</v>
      </c>
      <c r="CG145" s="40">
        <v>10201883</v>
      </c>
      <c r="CH145" s="40">
        <v>8959950</v>
      </c>
      <c r="CI145" s="40">
        <v>8714124</v>
      </c>
      <c r="CJ145" s="40">
        <v>8964394</v>
      </c>
      <c r="CK145" s="40">
        <v>9159201</v>
      </c>
      <c r="CL145"/>
    </row>
    <row r="146" spans="2:90" x14ac:dyDescent="0.25">
      <c r="B146" s="9">
        <f t="shared" si="36"/>
        <v>143</v>
      </c>
      <c r="C146" s="4" t="s">
        <v>157</v>
      </c>
      <c r="D146" s="9" t="s">
        <v>445</v>
      </c>
      <c r="E146" s="5">
        <v>11213748546</v>
      </c>
      <c r="F146" s="5">
        <v>14577755474</v>
      </c>
      <c r="G146" s="5">
        <v>14907532744</v>
      </c>
      <c r="H146" s="5">
        <v>22298068300</v>
      </c>
      <c r="I146" s="5">
        <v>26616835111</v>
      </c>
      <c r="J146" s="5">
        <v>25216009797</v>
      </c>
      <c r="K146" s="5">
        <v>23604233623</v>
      </c>
      <c r="L146" s="5">
        <v>27670391472</v>
      </c>
      <c r="M146" s="5">
        <v>28514721945</v>
      </c>
      <c r="N146" s="5">
        <v>24717444939</v>
      </c>
      <c r="O146" s="5">
        <v>27533710488</v>
      </c>
      <c r="P146" s="5">
        <v>29763011583</v>
      </c>
      <c r="Q146" s="5">
        <v>32338941191</v>
      </c>
      <c r="R146" s="5">
        <v>34579513495</v>
      </c>
      <c r="S146" s="5">
        <v>36854085226</v>
      </c>
      <c r="T146" s="11"/>
      <c r="U146" s="5">
        <v>2045388001</v>
      </c>
      <c r="V146" s="5">
        <v>2157615686</v>
      </c>
      <c r="W146" s="5">
        <v>2443294035</v>
      </c>
      <c r="X146" s="5">
        <v>3231397009</v>
      </c>
      <c r="Y146" s="5">
        <v>3268232391</v>
      </c>
      <c r="Z146" s="5">
        <v>3255768023</v>
      </c>
      <c r="AA146" s="5">
        <v>3746779988</v>
      </c>
      <c r="AB146" s="5">
        <v>5483479866</v>
      </c>
      <c r="AC146" s="5">
        <v>6701034579</v>
      </c>
      <c r="AD146" s="5">
        <v>4852506850</v>
      </c>
      <c r="AE146" s="5">
        <v>6052862083</v>
      </c>
      <c r="AF146" s="5">
        <v>6445842548</v>
      </c>
      <c r="AG146" s="5">
        <v>6800099554</v>
      </c>
      <c r="AH146" s="5">
        <v>7201343126</v>
      </c>
      <c r="AI146" s="5">
        <v>7534707657</v>
      </c>
      <c r="AJ146" s="11"/>
      <c r="AK146" s="37">
        <v>2634508.3333333335</v>
      </c>
      <c r="AL146" s="37">
        <v>2738125</v>
      </c>
      <c r="AM146" s="37">
        <v>2840100</v>
      </c>
      <c r="AN146" s="37">
        <v>2939283.3333333335</v>
      </c>
      <c r="AO146" s="37">
        <v>2992841.6666666665</v>
      </c>
      <c r="AP146" s="37">
        <v>2992133.333333334</v>
      </c>
      <c r="AQ146" s="37">
        <v>3019841.6666666665</v>
      </c>
      <c r="AR146" s="37">
        <v>3087341.6666666674</v>
      </c>
      <c r="AS146" s="37">
        <v>3156225</v>
      </c>
      <c r="AT146" s="37">
        <v>3033558.3333333335</v>
      </c>
      <c r="AU146" s="11"/>
      <c r="AV146" s="37">
        <v>6056193</v>
      </c>
      <c r="AW146" s="37">
        <v>6183531</v>
      </c>
      <c r="AX146" s="37">
        <v>6328208</v>
      </c>
      <c r="AY146" s="37">
        <v>6500199</v>
      </c>
      <c r="AZ146" s="37">
        <v>6671808</v>
      </c>
      <c r="BA146" s="37">
        <v>6806503</v>
      </c>
      <c r="BB146" s="37">
        <v>6900090</v>
      </c>
      <c r="BC146" s="37">
        <v>6976147</v>
      </c>
      <c r="BD146" s="37">
        <v>7066141</v>
      </c>
      <c r="BE146" s="37"/>
      <c r="BF146" s="11"/>
      <c r="BG146" s="40">
        <f t="shared" si="27"/>
        <v>1851.6167741021463</v>
      </c>
      <c r="BH146" s="40">
        <f t="shared" si="28"/>
        <v>2357.5131221950696</v>
      </c>
      <c r="BI146" s="40">
        <f t="shared" si="29"/>
        <v>2355.7273629438223</v>
      </c>
      <c r="BJ146" s="40">
        <f t="shared" si="30"/>
        <v>3430.3670241480299</v>
      </c>
      <c r="BK146" s="40">
        <f t="shared" si="31"/>
        <v>3989.4486038866826</v>
      </c>
      <c r="BL146" s="40">
        <f t="shared" si="32"/>
        <v>3704.6938489559175</v>
      </c>
      <c r="BM146" s="40">
        <f t="shared" si="33"/>
        <v>3420.8588037257487</v>
      </c>
      <c r="BN146" s="40">
        <f t="shared" si="34"/>
        <v>3966.4289574173249</v>
      </c>
      <c r="BO146" s="40">
        <f t="shared" si="35"/>
        <v>4035.4023426648296</v>
      </c>
      <c r="BP146" s="11"/>
      <c r="BQ146" s="11"/>
      <c r="BR146" s="40">
        <v>48040</v>
      </c>
      <c r="BS146" s="40">
        <v>51979</v>
      </c>
      <c r="BT146" s="40">
        <v>51525</v>
      </c>
      <c r="BU146" s="40">
        <v>54462</v>
      </c>
      <c r="BV146" s="40">
        <v>54111</v>
      </c>
      <c r="BW146" s="40">
        <v>50812</v>
      </c>
      <c r="BX146" s="40">
        <v>54017</v>
      </c>
      <c r="BY146" s="40">
        <v>57154</v>
      </c>
      <c r="BZ146" s="40">
        <v>58890</v>
      </c>
      <c r="CA146" s="40"/>
      <c r="CB146" s="11"/>
      <c r="CC146" s="40">
        <v>388117411</v>
      </c>
      <c r="CD146" s="40">
        <v>402853150</v>
      </c>
      <c r="CE146" s="40">
        <v>421244197</v>
      </c>
      <c r="CF146" s="40">
        <v>427612288</v>
      </c>
      <c r="CG146" s="40">
        <v>453757808</v>
      </c>
      <c r="CH146" s="40">
        <v>445886854</v>
      </c>
      <c r="CI146" s="40">
        <v>451899168</v>
      </c>
      <c r="CJ146" s="40">
        <v>463517102</v>
      </c>
      <c r="CK146" s="40">
        <v>472104254</v>
      </c>
      <c r="CL146"/>
    </row>
    <row r="147" spans="2:90" x14ac:dyDescent="0.25">
      <c r="B147" s="9">
        <f t="shared" si="36"/>
        <v>144</v>
      </c>
      <c r="C147" s="4" t="s">
        <v>158</v>
      </c>
      <c r="D147" s="9" t="s">
        <v>540</v>
      </c>
      <c r="E147" s="5">
        <v>242557944</v>
      </c>
      <c r="F147" s="5">
        <v>509471397</v>
      </c>
      <c r="G147" s="5">
        <v>289194834</v>
      </c>
      <c r="H147" s="5">
        <v>356991263</v>
      </c>
      <c r="I147" s="5">
        <v>252255854</v>
      </c>
      <c r="J147" s="5">
        <v>249454198</v>
      </c>
      <c r="K147" s="5">
        <v>286099256</v>
      </c>
      <c r="L147" s="5">
        <v>1761238419</v>
      </c>
      <c r="M147" s="5">
        <v>279440709</v>
      </c>
      <c r="N147" s="5">
        <v>356138695</v>
      </c>
      <c r="O147" s="5">
        <v>365388623</v>
      </c>
      <c r="P147" s="5">
        <v>402477096</v>
      </c>
      <c r="Q147" s="5">
        <v>430831834</v>
      </c>
      <c r="R147" s="5">
        <v>455039265</v>
      </c>
      <c r="S147" s="5">
        <v>476633885</v>
      </c>
      <c r="T147" s="11"/>
      <c r="U147" s="5">
        <v>72996541</v>
      </c>
      <c r="V147" s="5">
        <v>273020281</v>
      </c>
      <c r="W147" s="5">
        <v>128019918</v>
      </c>
      <c r="X147" s="5">
        <v>80299206</v>
      </c>
      <c r="Y147" s="5">
        <v>73407152</v>
      </c>
      <c r="Z147" s="5">
        <v>59235556</v>
      </c>
      <c r="AA147" s="5">
        <v>88482371</v>
      </c>
      <c r="AB147" s="5">
        <v>59132506</v>
      </c>
      <c r="AC147" s="5">
        <v>152548841</v>
      </c>
      <c r="AD147" s="5">
        <v>206206638</v>
      </c>
      <c r="AE147" s="5">
        <v>166567172</v>
      </c>
      <c r="AF147" s="5">
        <v>183509550</v>
      </c>
      <c r="AG147" s="5">
        <v>192385074</v>
      </c>
      <c r="AH147" s="5">
        <v>201050370</v>
      </c>
      <c r="AI147" s="5">
        <v>208944891</v>
      </c>
      <c r="AJ147" s="11"/>
      <c r="AK147" s="37">
        <v>136183.33333333331</v>
      </c>
      <c r="AL147" s="37">
        <v>137033.33333333334</v>
      </c>
      <c r="AM147" s="37">
        <v>136341.66666666669</v>
      </c>
      <c r="AN147" s="37">
        <v>136724.99999999997</v>
      </c>
      <c r="AO147" s="37">
        <v>135558.33333333334</v>
      </c>
      <c r="AP147" s="37">
        <v>134791.66666666666</v>
      </c>
      <c r="AQ147" s="37">
        <v>135291.66666666666</v>
      </c>
      <c r="AR147" s="37">
        <v>134416.66666666666</v>
      </c>
      <c r="AS147" s="37">
        <v>134383.33333333331</v>
      </c>
      <c r="AT147" s="37">
        <v>129016.66666666667</v>
      </c>
      <c r="AU147" s="11"/>
      <c r="AV147" s="37">
        <v>371126</v>
      </c>
      <c r="AW147" s="37">
        <v>370972</v>
      </c>
      <c r="AX147" s="37">
        <v>370179</v>
      </c>
      <c r="AY147" s="37">
        <v>368938</v>
      </c>
      <c r="AZ147" s="37">
        <v>367224</v>
      </c>
      <c r="BA147" s="37">
        <v>365020</v>
      </c>
      <c r="BB147" s="37">
        <v>361970</v>
      </c>
      <c r="BC147" s="37">
        <v>359069</v>
      </c>
      <c r="BD147" s="37">
        <v>355873</v>
      </c>
      <c r="BE147" s="37"/>
      <c r="BF147" s="11"/>
      <c r="BG147" s="40">
        <f t="shared" si="27"/>
        <v>653.57302910601788</v>
      </c>
      <c r="BH147" s="40">
        <f t="shared" si="28"/>
        <v>1373.3419152927984</v>
      </c>
      <c r="BI147" s="40">
        <f t="shared" si="29"/>
        <v>781.22971319280668</v>
      </c>
      <c r="BJ147" s="40">
        <f t="shared" si="30"/>
        <v>967.61857818928922</v>
      </c>
      <c r="BK147" s="40">
        <f t="shared" si="31"/>
        <v>686.92638280722394</v>
      </c>
      <c r="BL147" s="40">
        <f t="shared" si="32"/>
        <v>683.39871239932063</v>
      </c>
      <c r="BM147" s="40">
        <f t="shared" si="33"/>
        <v>790.39493880708346</v>
      </c>
      <c r="BN147" s="40">
        <f t="shared" si="34"/>
        <v>4905.013852490747</v>
      </c>
      <c r="BO147" s="40">
        <f t="shared" si="35"/>
        <v>785.22593453282491</v>
      </c>
      <c r="BP147" s="11"/>
      <c r="BQ147" s="11"/>
      <c r="BR147" s="40">
        <v>33449</v>
      </c>
      <c r="BS147" s="40">
        <v>34151</v>
      </c>
      <c r="BT147" s="40">
        <v>33933</v>
      </c>
      <c r="BU147" s="40">
        <v>35315</v>
      </c>
      <c r="BV147" s="40">
        <v>36563</v>
      </c>
      <c r="BW147" s="40">
        <v>36636</v>
      </c>
      <c r="BX147" s="40">
        <v>38109</v>
      </c>
      <c r="BY147" s="40">
        <v>40368</v>
      </c>
      <c r="BZ147" s="40">
        <v>41368</v>
      </c>
      <c r="CA147" s="40"/>
      <c r="CB147" s="11"/>
      <c r="CC147" s="40">
        <v>13742182</v>
      </c>
      <c r="CD147" s="40">
        <v>14447116</v>
      </c>
      <c r="CE147" s="40">
        <v>15573564</v>
      </c>
      <c r="CF147" s="40">
        <v>14889331</v>
      </c>
      <c r="CG147" s="40">
        <v>14853720</v>
      </c>
      <c r="CH147" s="40">
        <v>14374963</v>
      </c>
      <c r="CI147" s="40">
        <v>14466304</v>
      </c>
      <c r="CJ147" s="40">
        <v>15042987</v>
      </c>
      <c r="CK147" s="40">
        <v>15385200</v>
      </c>
      <c r="CL147"/>
    </row>
    <row r="148" spans="2:90" x14ac:dyDescent="0.25">
      <c r="B148" s="9">
        <f t="shared" si="36"/>
        <v>145</v>
      </c>
      <c r="C148" s="4" t="s">
        <v>159</v>
      </c>
      <c r="D148" s="9" t="s">
        <v>459</v>
      </c>
      <c r="E148" s="5">
        <v>1035646992</v>
      </c>
      <c r="F148" s="5">
        <v>1348492529</v>
      </c>
      <c r="G148" s="5">
        <v>1290607116</v>
      </c>
      <c r="H148" s="5">
        <v>4350189407</v>
      </c>
      <c r="I148" s="5">
        <v>1198055095</v>
      </c>
      <c r="J148" s="5">
        <v>1301942878</v>
      </c>
      <c r="K148" s="5">
        <v>1637084073</v>
      </c>
      <c r="L148" s="5">
        <v>1672965406</v>
      </c>
      <c r="M148" s="5">
        <v>3844946731</v>
      </c>
      <c r="N148" s="5">
        <v>1805452486</v>
      </c>
      <c r="O148" s="5">
        <v>2185898957</v>
      </c>
      <c r="P148" s="5">
        <v>2455577179</v>
      </c>
      <c r="Q148" s="5">
        <v>2695564905</v>
      </c>
      <c r="R148" s="5">
        <v>2925668371</v>
      </c>
      <c r="S148" s="5">
        <v>3131847275</v>
      </c>
      <c r="T148" s="11"/>
      <c r="U148" s="5">
        <v>85830072</v>
      </c>
      <c r="V148" s="5">
        <v>313038481</v>
      </c>
      <c r="W148" s="5">
        <v>96920197</v>
      </c>
      <c r="X148" s="5">
        <v>184083602</v>
      </c>
      <c r="Y148" s="5">
        <v>256335491</v>
      </c>
      <c r="Z148" s="5">
        <v>108003750</v>
      </c>
      <c r="AA148" s="5">
        <v>104861775</v>
      </c>
      <c r="AB148" s="5">
        <v>212530607</v>
      </c>
      <c r="AC148" s="5">
        <v>183177710</v>
      </c>
      <c r="AD148" s="5">
        <v>187585774</v>
      </c>
      <c r="AE148" s="5">
        <v>369185569</v>
      </c>
      <c r="AF148" s="5">
        <v>428642018</v>
      </c>
      <c r="AG148" s="5">
        <v>459396197</v>
      </c>
      <c r="AH148" s="5">
        <v>490395202</v>
      </c>
      <c r="AI148" s="5">
        <v>519098596</v>
      </c>
      <c r="AJ148" s="11"/>
      <c r="AK148" s="37">
        <v>210050</v>
      </c>
      <c r="AL148" s="37">
        <v>211999.99999999997</v>
      </c>
      <c r="AM148" s="37">
        <v>215691.66666666663</v>
      </c>
      <c r="AN148" s="37">
        <v>217425.00000000003</v>
      </c>
      <c r="AO148" s="37">
        <v>222391.66666666666</v>
      </c>
      <c r="AP148" s="37">
        <v>227708.33333333334</v>
      </c>
      <c r="AQ148" s="37">
        <v>232658.33333333334</v>
      </c>
      <c r="AR148" s="37">
        <v>238725.00000000003</v>
      </c>
      <c r="AS148" s="37">
        <v>244550.00000000003</v>
      </c>
      <c r="AT148" s="37">
        <v>237716.66666666666</v>
      </c>
      <c r="AU148" s="11"/>
      <c r="AV148" s="37">
        <v>425122</v>
      </c>
      <c r="AW148" s="37">
        <v>430056</v>
      </c>
      <c r="AX148" s="37">
        <v>435541</v>
      </c>
      <c r="AY148" s="37">
        <v>440395</v>
      </c>
      <c r="AZ148" s="37">
        <v>444542</v>
      </c>
      <c r="BA148" s="37">
        <v>449576</v>
      </c>
      <c r="BB148" s="37">
        <v>455892</v>
      </c>
      <c r="BC148" s="37">
        <v>463181</v>
      </c>
      <c r="BD148" s="37">
        <v>471824</v>
      </c>
      <c r="BE148" s="37"/>
      <c r="BF148" s="11"/>
      <c r="BG148" s="40">
        <f t="shared" si="27"/>
        <v>2436.1171428437015</v>
      </c>
      <c r="BH148" s="40">
        <f t="shared" si="28"/>
        <v>3135.6207772941198</v>
      </c>
      <c r="BI148" s="40">
        <f t="shared" si="29"/>
        <v>2963.2276088818276</v>
      </c>
      <c r="BJ148" s="40">
        <f t="shared" si="30"/>
        <v>9877.9264228703778</v>
      </c>
      <c r="BK148" s="40">
        <f t="shared" si="31"/>
        <v>2695.0324041372919</v>
      </c>
      <c r="BL148" s="40">
        <f t="shared" si="32"/>
        <v>2895.9350098759719</v>
      </c>
      <c r="BM148" s="40">
        <f t="shared" si="33"/>
        <v>3590.9471387960307</v>
      </c>
      <c r="BN148" s="40">
        <f t="shared" si="34"/>
        <v>3611.9042145511148</v>
      </c>
      <c r="BO148" s="40">
        <f t="shared" si="35"/>
        <v>8149.1122346468173</v>
      </c>
      <c r="BP148" s="11"/>
      <c r="BQ148" s="11"/>
      <c r="BR148" s="40">
        <v>41849</v>
      </c>
      <c r="BS148" s="40">
        <v>42618</v>
      </c>
      <c r="BT148" s="40">
        <v>42424</v>
      </c>
      <c r="BU148" s="40">
        <v>43545</v>
      </c>
      <c r="BV148" s="40">
        <v>45145</v>
      </c>
      <c r="BW148" s="40">
        <v>46374</v>
      </c>
      <c r="BX148" s="40">
        <v>47952</v>
      </c>
      <c r="BY148" s="40">
        <v>50199</v>
      </c>
      <c r="BZ148" s="40">
        <v>52110</v>
      </c>
      <c r="CA148" s="40"/>
      <c r="CB148" s="11"/>
      <c r="CC148" s="40">
        <v>22465903</v>
      </c>
      <c r="CD148" s="40">
        <v>22519204</v>
      </c>
      <c r="CE148" s="40">
        <v>22800141</v>
      </c>
      <c r="CF148" s="40">
        <v>22946926</v>
      </c>
      <c r="CG148" s="40">
        <v>23339564</v>
      </c>
      <c r="CH148" s="40">
        <v>23935101</v>
      </c>
      <c r="CI148" s="40">
        <v>24599199</v>
      </c>
      <c r="CJ148" s="40">
        <v>25402021</v>
      </c>
      <c r="CK148" s="40">
        <v>26243892</v>
      </c>
      <c r="CL148"/>
    </row>
    <row r="149" spans="2:90" x14ac:dyDescent="0.25">
      <c r="B149" s="9">
        <f t="shared" si="36"/>
        <v>146</v>
      </c>
      <c r="C149" s="4" t="s">
        <v>160</v>
      </c>
      <c r="D149" s="9" t="s">
        <v>512</v>
      </c>
      <c r="E149" s="5">
        <v>119607458</v>
      </c>
      <c r="F149" s="5">
        <v>206569462</v>
      </c>
      <c r="G149" s="5">
        <v>161458454</v>
      </c>
      <c r="H149" s="5">
        <v>160277256</v>
      </c>
      <c r="I149" s="5">
        <v>219126600</v>
      </c>
      <c r="J149" s="5">
        <v>178652703</v>
      </c>
      <c r="K149" s="5">
        <v>269300307</v>
      </c>
      <c r="L149" s="5">
        <v>335389957</v>
      </c>
      <c r="M149" s="5">
        <v>302348061</v>
      </c>
      <c r="N149" s="5">
        <v>305671879</v>
      </c>
      <c r="O149" s="5">
        <v>302155074</v>
      </c>
      <c r="P149" s="5">
        <v>319729398</v>
      </c>
      <c r="Q149" s="5">
        <v>349073103</v>
      </c>
      <c r="R149" s="5">
        <v>379675434</v>
      </c>
      <c r="S149" s="5">
        <v>406663661</v>
      </c>
      <c r="T149" s="11"/>
      <c r="U149" s="5">
        <v>16437824</v>
      </c>
      <c r="V149" s="5">
        <v>25649965</v>
      </c>
      <c r="W149" s="5">
        <v>25487011</v>
      </c>
      <c r="X149" s="5">
        <v>25140132</v>
      </c>
      <c r="Y149" s="5">
        <v>31102302</v>
      </c>
      <c r="Z149" s="5">
        <v>22217569</v>
      </c>
      <c r="AA149" s="5">
        <v>41290844</v>
      </c>
      <c r="AB149" s="5">
        <v>24195057</v>
      </c>
      <c r="AC149" s="5">
        <v>26374285</v>
      </c>
      <c r="AD149" s="5">
        <v>47982147</v>
      </c>
      <c r="AE149" s="5">
        <v>45213334</v>
      </c>
      <c r="AF149" s="5">
        <v>55859514</v>
      </c>
      <c r="AG149" s="5">
        <v>60133611</v>
      </c>
      <c r="AH149" s="5">
        <v>64763750</v>
      </c>
      <c r="AI149" s="5">
        <v>68979842</v>
      </c>
      <c r="AJ149" s="11"/>
      <c r="AK149" s="37">
        <v>57516.666666666664</v>
      </c>
      <c r="AL149" s="37">
        <v>57500</v>
      </c>
      <c r="AM149" s="37">
        <v>58316.666666666664</v>
      </c>
      <c r="AN149" s="37">
        <v>59458.333333333336</v>
      </c>
      <c r="AO149" s="37">
        <v>61474.999999999993</v>
      </c>
      <c r="AP149" s="37">
        <v>63783.333333333343</v>
      </c>
      <c r="AQ149" s="37">
        <v>65324.999999999993</v>
      </c>
      <c r="AR149" s="37">
        <v>67766.666666666657</v>
      </c>
      <c r="AS149" s="37">
        <v>70066.666666666657</v>
      </c>
      <c r="AT149" s="37">
        <v>72558.333333333328</v>
      </c>
      <c r="AU149" s="11"/>
      <c r="AV149" s="37">
        <v>134959</v>
      </c>
      <c r="AW149" s="37">
        <v>136165</v>
      </c>
      <c r="AX149" s="37">
        <v>136840</v>
      </c>
      <c r="AY149" s="37">
        <v>137838</v>
      </c>
      <c r="AZ149" s="37">
        <v>139542</v>
      </c>
      <c r="BA149" s="37">
        <v>142520</v>
      </c>
      <c r="BB149" s="37">
        <v>145512</v>
      </c>
      <c r="BC149" s="37">
        <v>148436</v>
      </c>
      <c r="BD149" s="37">
        <v>151530</v>
      </c>
      <c r="BE149" s="37"/>
      <c r="BF149" s="11"/>
      <c r="BG149" s="40">
        <f t="shared" si="27"/>
        <v>886.25032787735529</v>
      </c>
      <c r="BH149" s="40">
        <f t="shared" si="28"/>
        <v>1517.0525612308595</v>
      </c>
      <c r="BI149" s="40">
        <f t="shared" si="29"/>
        <v>1179.9068547208419</v>
      </c>
      <c r="BJ149" s="40">
        <f t="shared" si="30"/>
        <v>1162.7944108301049</v>
      </c>
      <c r="BK149" s="40">
        <f t="shared" si="31"/>
        <v>1570.3272133121211</v>
      </c>
      <c r="BL149" s="40">
        <f t="shared" si="32"/>
        <v>1253.5272452989054</v>
      </c>
      <c r="BM149" s="40">
        <f t="shared" si="33"/>
        <v>1850.7085807356095</v>
      </c>
      <c r="BN149" s="40">
        <f t="shared" si="34"/>
        <v>2259.4920167614328</v>
      </c>
      <c r="BO149" s="40">
        <f t="shared" si="35"/>
        <v>1995.3016630370223</v>
      </c>
      <c r="BP149" s="11"/>
      <c r="BQ149" s="11"/>
      <c r="BR149" s="40">
        <v>34046</v>
      </c>
      <c r="BS149" s="40">
        <v>35831</v>
      </c>
      <c r="BT149" s="40">
        <v>36051</v>
      </c>
      <c r="BU149" s="40">
        <v>37187</v>
      </c>
      <c r="BV149" s="40">
        <v>40181</v>
      </c>
      <c r="BW149" s="40">
        <v>41911</v>
      </c>
      <c r="BX149" s="40">
        <v>43942</v>
      </c>
      <c r="BY149" s="40">
        <v>46113</v>
      </c>
      <c r="BZ149" s="40">
        <v>47443</v>
      </c>
      <c r="CA149" s="40"/>
      <c r="CB149" s="11"/>
      <c r="CC149" s="40">
        <v>5332403</v>
      </c>
      <c r="CD149" s="40">
        <v>5328071</v>
      </c>
      <c r="CE149" s="40">
        <v>5436840</v>
      </c>
      <c r="CF149" s="40">
        <v>5482820</v>
      </c>
      <c r="CG149" s="40">
        <v>5821525</v>
      </c>
      <c r="CH149" s="40">
        <v>6047765</v>
      </c>
      <c r="CI149" s="40">
        <v>6459932</v>
      </c>
      <c r="CJ149" s="40">
        <v>6873624</v>
      </c>
      <c r="CK149" s="40">
        <v>7102495</v>
      </c>
      <c r="CL149"/>
    </row>
    <row r="150" spans="2:90" x14ac:dyDescent="0.25">
      <c r="B150" s="9">
        <f t="shared" si="36"/>
        <v>147</v>
      </c>
      <c r="C150" s="34" t="s">
        <v>541</v>
      </c>
      <c r="D150" s="78" t="s">
        <v>510</v>
      </c>
      <c r="E150" s="5">
        <v>3648034672</v>
      </c>
      <c r="F150" s="5">
        <v>2442705971</v>
      </c>
      <c r="G150" s="5">
        <v>3508831189</v>
      </c>
      <c r="H150" s="5">
        <v>3340315957</v>
      </c>
      <c r="I150" s="5">
        <v>3564662191</v>
      </c>
      <c r="J150" s="5">
        <v>4363474282</v>
      </c>
      <c r="K150" s="5">
        <v>4434089712</v>
      </c>
      <c r="L150" s="5">
        <v>4881605509</v>
      </c>
      <c r="M150" s="5">
        <v>5097317002</v>
      </c>
      <c r="N150" s="5">
        <v>5218624729</v>
      </c>
      <c r="O150" s="5">
        <v>5207720223</v>
      </c>
      <c r="P150" s="5">
        <v>5619894606</v>
      </c>
      <c r="Q150" s="5">
        <v>6178715120</v>
      </c>
      <c r="R150" s="5">
        <v>6658588233</v>
      </c>
      <c r="S150" s="5">
        <v>7061015874</v>
      </c>
      <c r="T150" s="11"/>
      <c r="U150" s="5">
        <v>1176188535</v>
      </c>
      <c r="V150" s="5">
        <v>330119612</v>
      </c>
      <c r="W150" s="5">
        <v>1116409872</v>
      </c>
      <c r="X150" s="5">
        <v>453065978</v>
      </c>
      <c r="Y150" s="5">
        <v>481747291</v>
      </c>
      <c r="Z150" s="5">
        <v>436072508</v>
      </c>
      <c r="AA150" s="5">
        <v>578484339</v>
      </c>
      <c r="AB150" s="5">
        <v>703028852</v>
      </c>
      <c r="AC150" s="5">
        <v>729903394</v>
      </c>
      <c r="AD150" s="5">
        <v>1048534164</v>
      </c>
      <c r="AE150" s="5">
        <v>1076160291</v>
      </c>
      <c r="AF150" s="5">
        <v>1180333599</v>
      </c>
      <c r="AG150" s="5">
        <v>1245235917</v>
      </c>
      <c r="AH150" s="5">
        <v>1304181529</v>
      </c>
      <c r="AI150" s="5">
        <v>1355383415</v>
      </c>
      <c r="AJ150" s="11"/>
      <c r="AK150" s="37">
        <v>929575</v>
      </c>
      <c r="AL150" s="37">
        <v>955858.33333333337</v>
      </c>
      <c r="AM150" s="37">
        <v>975549.99999999988</v>
      </c>
      <c r="AN150" s="37">
        <v>994008.33333333349</v>
      </c>
      <c r="AO150" s="37">
        <v>1019616.6666666666</v>
      </c>
      <c r="AP150" s="37">
        <v>1043683.3333333334</v>
      </c>
      <c r="AQ150" s="37">
        <v>1059166.6666666665</v>
      </c>
      <c r="AR150" s="37">
        <v>1073175</v>
      </c>
      <c r="AS150" s="37">
        <v>1088166.6666666667</v>
      </c>
      <c r="AT150" s="37">
        <v>1052233.3333333333</v>
      </c>
      <c r="AU150" s="11"/>
      <c r="AV150" s="37">
        <v>1910719</v>
      </c>
      <c r="AW150" s="37">
        <v>1929678</v>
      </c>
      <c r="AX150" s="37">
        <v>1953600</v>
      </c>
      <c r="AY150" s="37">
        <v>1971006</v>
      </c>
      <c r="AZ150" s="37">
        <v>1986119</v>
      </c>
      <c r="BA150" s="37">
        <v>2006760</v>
      </c>
      <c r="BB150" s="37">
        <v>2027584</v>
      </c>
      <c r="BC150" s="37">
        <v>2052368</v>
      </c>
      <c r="BD150" s="37">
        <v>2074537</v>
      </c>
      <c r="BE150" s="37"/>
      <c r="BF150" s="11"/>
      <c r="BG150" s="40">
        <f t="shared" si="27"/>
        <v>1909.2470802875775</v>
      </c>
      <c r="BH150" s="40">
        <f t="shared" si="28"/>
        <v>1265.8619577981403</v>
      </c>
      <c r="BI150" s="40">
        <f t="shared" si="29"/>
        <v>1796.0847609541358</v>
      </c>
      <c r="BJ150" s="40">
        <f t="shared" si="30"/>
        <v>1694.7264275197538</v>
      </c>
      <c r="BK150" s="40">
        <f t="shared" si="31"/>
        <v>1794.787820367259</v>
      </c>
      <c r="BL150" s="40">
        <f t="shared" si="32"/>
        <v>2174.3877105383804</v>
      </c>
      <c r="BM150" s="40">
        <f t="shared" si="33"/>
        <v>2186.8833606893722</v>
      </c>
      <c r="BN150" s="40">
        <f t="shared" si="34"/>
        <v>2378.5234952990886</v>
      </c>
      <c r="BO150" s="40">
        <f t="shared" si="35"/>
        <v>2457.0865701599923</v>
      </c>
      <c r="BP150" s="11"/>
      <c r="BQ150" s="11"/>
      <c r="BR150" s="40">
        <v>43987</v>
      </c>
      <c r="BS150" s="40">
        <v>45735</v>
      </c>
      <c r="BT150" s="40">
        <v>45756</v>
      </c>
      <c r="BU150" s="40">
        <v>47285</v>
      </c>
      <c r="BV150" s="40">
        <v>49293</v>
      </c>
      <c r="BW150" s="40">
        <v>50809</v>
      </c>
      <c r="BX150" s="40">
        <v>52196</v>
      </c>
      <c r="BY150" s="40">
        <v>54778</v>
      </c>
      <c r="BZ150" s="40">
        <v>56360</v>
      </c>
      <c r="CA150" s="40"/>
      <c r="CB150" s="11"/>
      <c r="CC150" s="40">
        <v>114000078</v>
      </c>
      <c r="CD150" s="40">
        <v>113206365</v>
      </c>
      <c r="CE150" s="40">
        <v>115863137</v>
      </c>
      <c r="CF150" s="40">
        <v>118495280</v>
      </c>
      <c r="CG150" s="40">
        <v>115487497</v>
      </c>
      <c r="CH150" s="40">
        <v>117579705</v>
      </c>
      <c r="CI150" s="40">
        <v>119098293</v>
      </c>
      <c r="CJ150" s="40">
        <v>123441866</v>
      </c>
      <c r="CK150" s="40">
        <v>126096448</v>
      </c>
      <c r="CL150"/>
    </row>
    <row r="151" spans="2:90" x14ac:dyDescent="0.25">
      <c r="B151" s="9">
        <f t="shared" si="36"/>
        <v>148</v>
      </c>
      <c r="C151" s="4" t="s">
        <v>162</v>
      </c>
      <c r="D151" s="9" t="s">
        <v>499</v>
      </c>
      <c r="E151" s="5">
        <v>314531111</v>
      </c>
      <c r="F151" s="5">
        <v>403918182</v>
      </c>
      <c r="G151" s="5">
        <v>878661452</v>
      </c>
      <c r="H151" s="5">
        <v>423015870</v>
      </c>
      <c r="I151" s="5">
        <v>399654790</v>
      </c>
      <c r="J151" s="5">
        <v>701579136</v>
      </c>
      <c r="K151" s="5">
        <v>850428363</v>
      </c>
      <c r="L151" s="5">
        <v>585000837</v>
      </c>
      <c r="M151" s="5">
        <v>592095811</v>
      </c>
      <c r="N151" s="5">
        <v>286224414</v>
      </c>
      <c r="O151" s="5">
        <v>574665012</v>
      </c>
      <c r="P151" s="5">
        <v>640783425</v>
      </c>
      <c r="Q151" s="5">
        <v>694983336</v>
      </c>
      <c r="R151" s="5">
        <v>748174598</v>
      </c>
      <c r="S151" s="5">
        <v>796290788</v>
      </c>
      <c r="T151" s="11"/>
      <c r="U151" s="5">
        <v>56413782</v>
      </c>
      <c r="V151" s="5">
        <v>133063577</v>
      </c>
      <c r="W151" s="5">
        <v>95345864</v>
      </c>
      <c r="X151" s="5">
        <v>131506158</v>
      </c>
      <c r="Y151" s="5">
        <v>72628537</v>
      </c>
      <c r="Z151" s="5">
        <v>108196006</v>
      </c>
      <c r="AA151" s="5">
        <v>71786524</v>
      </c>
      <c r="AB151" s="5">
        <v>163845358</v>
      </c>
      <c r="AC151" s="5">
        <v>152985843</v>
      </c>
      <c r="AD151" s="5">
        <v>98046828</v>
      </c>
      <c r="AE151" s="5">
        <v>124601258</v>
      </c>
      <c r="AF151" s="5">
        <v>142857996</v>
      </c>
      <c r="AG151" s="5">
        <v>152348764</v>
      </c>
      <c r="AH151" s="5">
        <v>160986482</v>
      </c>
      <c r="AI151" s="5">
        <v>168719317</v>
      </c>
      <c r="AJ151" s="11"/>
      <c r="AK151" s="37">
        <v>92066.666666666672</v>
      </c>
      <c r="AL151" s="37">
        <v>93974.999999999985</v>
      </c>
      <c r="AM151" s="37">
        <v>96516.666666666642</v>
      </c>
      <c r="AN151" s="37">
        <v>97608.333333333328</v>
      </c>
      <c r="AO151" s="37">
        <v>98666.666666666672</v>
      </c>
      <c r="AP151" s="37">
        <v>100383.33333333333</v>
      </c>
      <c r="AQ151" s="37">
        <v>101666.66666666667</v>
      </c>
      <c r="AR151" s="37">
        <v>101291.66666666667</v>
      </c>
      <c r="AS151" s="37">
        <v>100983.33333333331</v>
      </c>
      <c r="AT151" s="37">
        <v>96716.666666666672</v>
      </c>
      <c r="AU151" s="11"/>
      <c r="AV151" s="37">
        <v>155908</v>
      </c>
      <c r="AW151" s="37">
        <v>159006</v>
      </c>
      <c r="AX151" s="37">
        <v>162095</v>
      </c>
      <c r="AY151" s="37">
        <v>164759</v>
      </c>
      <c r="AZ151" s="37">
        <v>167088</v>
      </c>
      <c r="BA151" s="37">
        <v>169054</v>
      </c>
      <c r="BB151" s="37">
        <v>171529</v>
      </c>
      <c r="BC151" s="37">
        <v>172607</v>
      </c>
      <c r="BD151" s="37">
        <v>173105</v>
      </c>
      <c r="BE151" s="37"/>
      <c r="BF151" s="11"/>
      <c r="BG151" s="40">
        <f t="shared" si="27"/>
        <v>2017.4148279754727</v>
      </c>
      <c r="BH151" s="40">
        <f t="shared" si="28"/>
        <v>2540.2700652805556</v>
      </c>
      <c r="BI151" s="40">
        <f t="shared" si="29"/>
        <v>5420.6573429161908</v>
      </c>
      <c r="BJ151" s="40">
        <f t="shared" si="30"/>
        <v>2567.4826261387843</v>
      </c>
      <c r="BK151" s="40">
        <f t="shared" si="31"/>
        <v>2391.8820621468926</v>
      </c>
      <c r="BL151" s="40">
        <f t="shared" si="32"/>
        <v>4150.0297892980943</v>
      </c>
      <c r="BM151" s="40">
        <f t="shared" si="33"/>
        <v>4957.9275982486924</v>
      </c>
      <c r="BN151" s="40">
        <f t="shared" si="34"/>
        <v>3389.2069093373966</v>
      </c>
      <c r="BO151" s="40">
        <f t="shared" si="35"/>
        <v>3420.4431472227839</v>
      </c>
      <c r="BP151" s="11"/>
      <c r="BQ151" s="11"/>
      <c r="BR151" s="40">
        <v>42936</v>
      </c>
      <c r="BS151" s="40">
        <v>44457</v>
      </c>
      <c r="BT151" s="40">
        <v>45325</v>
      </c>
      <c r="BU151" s="40">
        <v>47345</v>
      </c>
      <c r="BV151" s="40">
        <v>48343</v>
      </c>
      <c r="BW151" s="40">
        <v>49461</v>
      </c>
      <c r="BX151" s="40">
        <v>51198</v>
      </c>
      <c r="BY151" s="40">
        <v>54803</v>
      </c>
      <c r="BZ151" s="40">
        <v>55834</v>
      </c>
      <c r="CA151" s="40"/>
      <c r="CB151" s="11"/>
      <c r="CC151" s="40">
        <v>8318534</v>
      </c>
      <c r="CD151" s="40">
        <v>8393701</v>
      </c>
      <c r="CE151" s="40">
        <v>8677723</v>
      </c>
      <c r="CF151" s="40">
        <v>8888733</v>
      </c>
      <c r="CG151" s="40">
        <v>8834529</v>
      </c>
      <c r="CH151" s="40">
        <v>8979558</v>
      </c>
      <c r="CI151" s="40">
        <v>9256041</v>
      </c>
      <c r="CJ151" s="40">
        <v>9440753</v>
      </c>
      <c r="CK151" s="40">
        <v>9243394</v>
      </c>
      <c r="CL151"/>
    </row>
    <row r="152" spans="2:90" x14ac:dyDescent="0.25">
      <c r="B152" s="9">
        <f t="shared" si="36"/>
        <v>149</v>
      </c>
      <c r="C152" s="4" t="s">
        <v>163</v>
      </c>
      <c r="D152" s="9" t="s">
        <v>494</v>
      </c>
      <c r="E152" s="5">
        <v>180531875</v>
      </c>
      <c r="F152" s="5">
        <v>219881114</v>
      </c>
      <c r="G152" s="5">
        <v>247686614</v>
      </c>
      <c r="H152" s="5">
        <v>140663132</v>
      </c>
      <c r="I152" s="5">
        <v>280838670</v>
      </c>
      <c r="J152" s="5">
        <v>290896517</v>
      </c>
      <c r="K152" s="5">
        <v>321081914</v>
      </c>
      <c r="L152" s="5">
        <v>207950376</v>
      </c>
      <c r="M152" s="5">
        <v>443139058</v>
      </c>
      <c r="N152" s="5">
        <v>213053521</v>
      </c>
      <c r="O152" s="5">
        <v>249011741</v>
      </c>
      <c r="P152" s="5">
        <v>284450018</v>
      </c>
      <c r="Q152" s="5">
        <v>335526918</v>
      </c>
      <c r="R152" s="5">
        <v>355903174</v>
      </c>
      <c r="S152" s="5">
        <v>376298833</v>
      </c>
      <c r="T152" s="11"/>
      <c r="U152" s="5">
        <v>14067751</v>
      </c>
      <c r="V152" s="5">
        <v>18178715</v>
      </c>
      <c r="W152" s="5">
        <v>28528576</v>
      </c>
      <c r="X152" s="5">
        <v>45749901</v>
      </c>
      <c r="Y152" s="5">
        <v>38709224</v>
      </c>
      <c r="Z152" s="5">
        <v>12194831</v>
      </c>
      <c r="AA152" s="5">
        <v>18266696</v>
      </c>
      <c r="AB152" s="5">
        <v>24981492</v>
      </c>
      <c r="AC152" s="5">
        <v>70995584</v>
      </c>
      <c r="AD152" s="5">
        <v>35959528</v>
      </c>
      <c r="AE152" s="5">
        <v>59094069</v>
      </c>
      <c r="AF152" s="5">
        <v>67984420</v>
      </c>
      <c r="AG152" s="5">
        <v>81866276</v>
      </c>
      <c r="AH152" s="5">
        <v>86559122</v>
      </c>
      <c r="AI152" s="5">
        <v>90199579</v>
      </c>
      <c r="AJ152" s="11"/>
      <c r="AK152" s="37">
        <v>59658.333333333321</v>
      </c>
      <c r="AL152" s="37">
        <v>60591.666666666664</v>
      </c>
      <c r="AM152" s="37">
        <v>62149.999999999993</v>
      </c>
      <c r="AN152" s="37">
        <v>62275</v>
      </c>
      <c r="AO152" s="37">
        <v>63391.66666666665</v>
      </c>
      <c r="AP152" s="37">
        <v>64125.000000000007</v>
      </c>
      <c r="AQ152" s="37">
        <v>64233.333333333336</v>
      </c>
      <c r="AR152" s="37">
        <v>64833.333333333336</v>
      </c>
      <c r="AS152" s="37">
        <v>63975</v>
      </c>
      <c r="AT152" s="37">
        <v>60475</v>
      </c>
      <c r="AU152" s="11"/>
      <c r="AV152" s="37">
        <v>101821</v>
      </c>
      <c r="AW152" s="37">
        <v>102726</v>
      </c>
      <c r="AX152" s="37">
        <v>103553</v>
      </c>
      <c r="AY152" s="37">
        <v>103391</v>
      </c>
      <c r="AZ152" s="37">
        <v>103006</v>
      </c>
      <c r="BA152" s="37">
        <v>102942</v>
      </c>
      <c r="BB152" s="37">
        <v>102664</v>
      </c>
      <c r="BC152" s="37">
        <v>102419</v>
      </c>
      <c r="BD152" s="37">
        <v>102180</v>
      </c>
      <c r="BE152" s="37"/>
      <c r="BF152" s="11"/>
      <c r="BG152" s="40">
        <f t="shared" si="27"/>
        <v>1773.0318401901377</v>
      </c>
      <c r="BH152" s="40">
        <f t="shared" si="28"/>
        <v>2140.4621420088392</v>
      </c>
      <c r="BI152" s="40">
        <f t="shared" si="29"/>
        <v>2391.8825528956186</v>
      </c>
      <c r="BJ152" s="40">
        <f t="shared" si="30"/>
        <v>1360.4968711009662</v>
      </c>
      <c r="BK152" s="40">
        <f t="shared" si="31"/>
        <v>2726.4302079490517</v>
      </c>
      <c r="BL152" s="40">
        <f t="shared" si="32"/>
        <v>2825.829272794389</v>
      </c>
      <c r="BM152" s="40">
        <f t="shared" si="33"/>
        <v>3127.5024740902363</v>
      </c>
      <c r="BN152" s="40">
        <f t="shared" si="34"/>
        <v>2030.388658354407</v>
      </c>
      <c r="BO152" s="40">
        <f t="shared" si="35"/>
        <v>4336.8473086709728</v>
      </c>
      <c r="BP152" s="11"/>
      <c r="BQ152" s="11"/>
      <c r="BR152" s="40">
        <v>36581</v>
      </c>
      <c r="BS152" s="40">
        <v>37821</v>
      </c>
      <c r="BT152" s="40">
        <v>37960</v>
      </c>
      <c r="BU152" s="40">
        <v>39083</v>
      </c>
      <c r="BV152" s="40">
        <v>41159</v>
      </c>
      <c r="BW152" s="40">
        <v>41111</v>
      </c>
      <c r="BX152" s="40">
        <v>43732</v>
      </c>
      <c r="BY152" s="40">
        <v>45120</v>
      </c>
      <c r="BZ152" s="40">
        <v>46496</v>
      </c>
      <c r="CA152" s="40"/>
      <c r="CB152" s="11"/>
      <c r="CC152" s="40">
        <v>5401119</v>
      </c>
      <c r="CD152" s="40">
        <v>5396234</v>
      </c>
      <c r="CE152" s="40">
        <v>5390487</v>
      </c>
      <c r="CF152" s="40">
        <v>5322015</v>
      </c>
      <c r="CG152" s="40">
        <v>5369775</v>
      </c>
      <c r="CH152" s="40">
        <v>5408494</v>
      </c>
      <c r="CI152" s="40">
        <v>5448110</v>
      </c>
      <c r="CJ152" s="40">
        <v>5530432</v>
      </c>
      <c r="CK152" s="40">
        <v>5495122</v>
      </c>
      <c r="CL152"/>
    </row>
    <row r="153" spans="2:90" x14ac:dyDescent="0.25">
      <c r="B153" s="9">
        <f t="shared" si="36"/>
        <v>150</v>
      </c>
      <c r="C153" s="4" t="s">
        <v>164</v>
      </c>
      <c r="D153" s="9" t="s">
        <v>500</v>
      </c>
      <c r="E153" s="5">
        <v>83236985</v>
      </c>
      <c r="F153" s="5">
        <v>109541677</v>
      </c>
      <c r="G153" s="5">
        <v>153147652</v>
      </c>
      <c r="H153" s="5">
        <v>95761583</v>
      </c>
      <c r="I153" s="5">
        <v>124963816</v>
      </c>
      <c r="J153" s="5">
        <v>118284479</v>
      </c>
      <c r="K153" s="5">
        <v>158167962</v>
      </c>
      <c r="L153" s="5">
        <v>247902401</v>
      </c>
      <c r="M153" s="5">
        <v>124850718</v>
      </c>
      <c r="N153" s="5">
        <v>135800321</v>
      </c>
      <c r="O153" s="5">
        <v>143225193</v>
      </c>
      <c r="P153" s="5">
        <v>147400931</v>
      </c>
      <c r="Q153" s="5">
        <v>156284467</v>
      </c>
      <c r="R153" s="5">
        <v>164311699</v>
      </c>
      <c r="S153" s="5">
        <v>171916676</v>
      </c>
      <c r="T153" s="11"/>
      <c r="U153" s="5">
        <v>26519621</v>
      </c>
      <c r="V153" s="5">
        <v>38960576</v>
      </c>
      <c r="W153" s="5">
        <v>23470119</v>
      </c>
      <c r="X153" s="5">
        <v>19884446</v>
      </c>
      <c r="Y153" s="5">
        <v>21683385</v>
      </c>
      <c r="Z153" s="5">
        <v>29990452</v>
      </c>
      <c r="AA153" s="5">
        <v>44045078</v>
      </c>
      <c r="AB153" s="5">
        <v>136467322</v>
      </c>
      <c r="AC153" s="5">
        <v>36645995</v>
      </c>
      <c r="AD153" s="5">
        <v>39602497</v>
      </c>
      <c r="AE153" s="5">
        <v>43051440</v>
      </c>
      <c r="AF153" s="5">
        <v>46541597</v>
      </c>
      <c r="AG153" s="5">
        <v>48606166</v>
      </c>
      <c r="AH153" s="5">
        <v>50369710</v>
      </c>
      <c r="AI153" s="5">
        <v>52005983</v>
      </c>
      <c r="AJ153" s="11"/>
      <c r="AK153" s="37">
        <v>53866.666666666664</v>
      </c>
      <c r="AL153" s="37">
        <v>54066.666666666657</v>
      </c>
      <c r="AM153" s="37">
        <v>54866.666666666664</v>
      </c>
      <c r="AN153" s="37">
        <v>55758.333333333336</v>
      </c>
      <c r="AO153" s="37">
        <v>56341.666666666679</v>
      </c>
      <c r="AP153" s="37">
        <v>57991.666666666664</v>
      </c>
      <c r="AQ153" s="37">
        <v>58049.999999999993</v>
      </c>
      <c r="AR153" s="37">
        <v>58600</v>
      </c>
      <c r="AS153" s="37">
        <v>58383.333333333336</v>
      </c>
      <c r="AT153" s="37">
        <v>52708.333333333336</v>
      </c>
      <c r="AU153" s="11"/>
      <c r="AV153" s="37">
        <v>159658</v>
      </c>
      <c r="AW153" s="37">
        <v>159962</v>
      </c>
      <c r="AX153" s="37">
        <v>159628</v>
      </c>
      <c r="AY153" s="37">
        <v>159421</v>
      </c>
      <c r="AZ153" s="37">
        <v>159264</v>
      </c>
      <c r="BA153" s="37">
        <v>158277</v>
      </c>
      <c r="BB153" s="37">
        <v>158563</v>
      </c>
      <c r="BC153" s="37">
        <v>158566</v>
      </c>
      <c r="BD153" s="37">
        <v>158510</v>
      </c>
      <c r="BE153" s="37"/>
      <c r="BF153" s="11"/>
      <c r="BG153" s="40">
        <f t="shared" si="27"/>
        <v>521.3455323253454</v>
      </c>
      <c r="BH153" s="40">
        <f t="shared" si="28"/>
        <v>684.79812080369084</v>
      </c>
      <c r="BI153" s="40">
        <f t="shared" si="29"/>
        <v>959.40343799333448</v>
      </c>
      <c r="BJ153" s="40">
        <f t="shared" si="30"/>
        <v>600.68361759115805</v>
      </c>
      <c r="BK153" s="40">
        <f t="shared" si="31"/>
        <v>784.63316254771951</v>
      </c>
      <c r="BL153" s="40">
        <f t="shared" si="32"/>
        <v>747.32575800653285</v>
      </c>
      <c r="BM153" s="40">
        <f t="shared" si="33"/>
        <v>997.50863694556733</v>
      </c>
      <c r="BN153" s="40">
        <f t="shared" si="34"/>
        <v>1563.4019966449303</v>
      </c>
      <c r="BO153" s="40">
        <f t="shared" si="35"/>
        <v>787.65199671944993</v>
      </c>
      <c r="BP153" s="11"/>
      <c r="BQ153" s="11"/>
      <c r="BR153" s="40">
        <v>31504</v>
      </c>
      <c r="BS153" s="40">
        <v>32262</v>
      </c>
      <c r="BT153" s="40">
        <v>32777</v>
      </c>
      <c r="BU153" s="40">
        <v>33950</v>
      </c>
      <c r="BV153" s="40">
        <v>35678</v>
      </c>
      <c r="BW153" s="40">
        <v>37112</v>
      </c>
      <c r="BX153" s="40">
        <v>37821</v>
      </c>
      <c r="BY153" s="40">
        <v>39173</v>
      </c>
      <c r="BZ153" s="40">
        <v>40387</v>
      </c>
      <c r="CA153" s="40"/>
      <c r="CB153" s="11"/>
      <c r="CC153" s="40">
        <v>5032443</v>
      </c>
      <c r="CD153" s="40">
        <v>5076488</v>
      </c>
      <c r="CE153" s="40">
        <v>5153794</v>
      </c>
      <c r="CF153" s="40">
        <v>5061566</v>
      </c>
      <c r="CG153" s="40">
        <v>5172933</v>
      </c>
      <c r="CH153" s="40">
        <v>5342262</v>
      </c>
      <c r="CI153" s="40">
        <v>5455663</v>
      </c>
      <c r="CJ153" s="40">
        <v>5610800</v>
      </c>
      <c r="CK153" s="40">
        <v>5684311</v>
      </c>
      <c r="CL153"/>
    </row>
    <row r="154" spans="2:90" x14ac:dyDescent="0.25">
      <c r="B154" s="9">
        <f t="shared" si="36"/>
        <v>151</v>
      </c>
      <c r="C154" s="4" t="s">
        <v>165</v>
      </c>
      <c r="D154" s="9" t="s">
        <v>538</v>
      </c>
      <c r="E154" s="5">
        <v>512245731</v>
      </c>
      <c r="F154" s="5">
        <v>692955080</v>
      </c>
      <c r="G154" s="5">
        <v>608896029</v>
      </c>
      <c r="H154" s="5">
        <v>556432281</v>
      </c>
      <c r="I154" s="5">
        <v>1200978903</v>
      </c>
      <c r="J154" s="5">
        <v>881975782</v>
      </c>
      <c r="K154" s="5">
        <v>932145021</v>
      </c>
      <c r="L154" s="5">
        <v>809386562</v>
      </c>
      <c r="M154" s="5">
        <v>1006304286</v>
      </c>
      <c r="N154" s="5">
        <v>688586274</v>
      </c>
      <c r="O154" s="5">
        <v>857974279</v>
      </c>
      <c r="P154" s="5">
        <v>909755146</v>
      </c>
      <c r="Q154" s="5">
        <v>975873623</v>
      </c>
      <c r="R154" s="5">
        <v>1055045152</v>
      </c>
      <c r="S154" s="5">
        <v>1117011901</v>
      </c>
      <c r="T154" s="11"/>
      <c r="U154" s="5">
        <v>134614973</v>
      </c>
      <c r="V154" s="5">
        <v>253949700</v>
      </c>
      <c r="W154" s="5">
        <v>226577052</v>
      </c>
      <c r="X154" s="5">
        <v>136428392</v>
      </c>
      <c r="Y154" s="5">
        <v>601416721</v>
      </c>
      <c r="Z154" s="5">
        <v>237311005</v>
      </c>
      <c r="AA154" s="5">
        <v>340694748</v>
      </c>
      <c r="AB154" s="5">
        <v>130521167</v>
      </c>
      <c r="AC154" s="5">
        <v>238135066</v>
      </c>
      <c r="AD154" s="5">
        <v>209564172</v>
      </c>
      <c r="AE154" s="5">
        <v>222207584</v>
      </c>
      <c r="AF154" s="5">
        <v>242231616</v>
      </c>
      <c r="AG154" s="5">
        <v>256479884</v>
      </c>
      <c r="AH154" s="5">
        <v>270817964</v>
      </c>
      <c r="AI154" s="5">
        <v>283556169</v>
      </c>
      <c r="AJ154" s="11"/>
      <c r="AK154" s="37">
        <v>262441.66666666657</v>
      </c>
      <c r="AL154" s="37">
        <v>263999.99999999994</v>
      </c>
      <c r="AM154" s="37">
        <v>266791.66666666669</v>
      </c>
      <c r="AN154" s="37">
        <v>270316.66666666669</v>
      </c>
      <c r="AO154" s="37">
        <v>275000</v>
      </c>
      <c r="AP154" s="37">
        <v>278741.66666666663</v>
      </c>
      <c r="AQ154" s="37">
        <v>280124.99999999994</v>
      </c>
      <c r="AR154" s="37">
        <v>279208.33333333337</v>
      </c>
      <c r="AS154" s="37">
        <v>280066.66666666669</v>
      </c>
      <c r="AT154" s="37">
        <v>268858.33333333331</v>
      </c>
      <c r="AU154" s="11"/>
      <c r="AV154" s="37">
        <v>593409</v>
      </c>
      <c r="AW154" s="37">
        <v>595585</v>
      </c>
      <c r="AX154" s="37">
        <v>596325</v>
      </c>
      <c r="AY154" s="37">
        <v>597357</v>
      </c>
      <c r="AZ154" s="37">
        <v>597928</v>
      </c>
      <c r="BA154" s="37">
        <v>599170</v>
      </c>
      <c r="BB154" s="37">
        <v>599358</v>
      </c>
      <c r="BC154" s="37">
        <v>597376</v>
      </c>
      <c r="BD154" s="37">
        <v>594806</v>
      </c>
      <c r="BE154" s="37"/>
      <c r="BF154" s="11"/>
      <c r="BG154" s="40">
        <f t="shared" si="27"/>
        <v>863.22541619692322</v>
      </c>
      <c r="BH154" s="40">
        <f t="shared" si="28"/>
        <v>1163.4864544943207</v>
      </c>
      <c r="BI154" s="40">
        <f t="shared" si="29"/>
        <v>1021.0808351150798</v>
      </c>
      <c r="BJ154" s="40">
        <f t="shared" si="30"/>
        <v>931.49034999171352</v>
      </c>
      <c r="BK154" s="40">
        <f t="shared" si="31"/>
        <v>2008.5677589943939</v>
      </c>
      <c r="BL154" s="40">
        <f t="shared" si="32"/>
        <v>1471.9958976584276</v>
      </c>
      <c r="BM154" s="40">
        <f t="shared" si="33"/>
        <v>1555.2391408807423</v>
      </c>
      <c r="BN154" s="40">
        <f t="shared" si="34"/>
        <v>1354.9030459877865</v>
      </c>
      <c r="BO154" s="40">
        <f t="shared" si="35"/>
        <v>1691.8193259651046</v>
      </c>
      <c r="BP154" s="11"/>
      <c r="BQ154" s="11"/>
      <c r="BR154" s="40">
        <v>37762</v>
      </c>
      <c r="BS154" s="40">
        <v>39026</v>
      </c>
      <c r="BT154" s="40">
        <v>39555</v>
      </c>
      <c r="BU154" s="40">
        <v>40873</v>
      </c>
      <c r="BV154" s="40">
        <v>41443</v>
      </c>
      <c r="BW154" s="40">
        <v>41618</v>
      </c>
      <c r="BX154" s="40">
        <v>42025</v>
      </c>
      <c r="BY154" s="40">
        <v>43496</v>
      </c>
      <c r="BZ154" s="40">
        <v>44734</v>
      </c>
      <c r="CA154" s="40"/>
      <c r="CB154" s="11"/>
      <c r="CC154" s="40">
        <v>23617542</v>
      </c>
      <c r="CD154" s="40">
        <v>23687697</v>
      </c>
      <c r="CE154" s="40">
        <v>24257112</v>
      </c>
      <c r="CF154" s="40">
        <v>24588497</v>
      </c>
      <c r="CG154" s="40">
        <v>24715229</v>
      </c>
      <c r="CH154" s="40">
        <v>24563022</v>
      </c>
      <c r="CI154" s="40">
        <v>24551557</v>
      </c>
      <c r="CJ154" s="40">
        <v>24597375</v>
      </c>
      <c r="CK154" s="40">
        <v>24577764</v>
      </c>
      <c r="CL154"/>
    </row>
    <row r="155" spans="2:90" x14ac:dyDescent="0.25">
      <c r="B155" s="9">
        <f t="shared" si="36"/>
        <v>152</v>
      </c>
      <c r="C155" s="4" t="s">
        <v>166</v>
      </c>
      <c r="D155" s="9" t="s">
        <v>463</v>
      </c>
      <c r="E155" s="5">
        <v>101325734</v>
      </c>
      <c r="F155" s="5">
        <v>101937222</v>
      </c>
      <c r="G155" s="5">
        <v>128187179</v>
      </c>
      <c r="H155" s="5">
        <v>115078544</v>
      </c>
      <c r="I155" s="5">
        <v>167317024</v>
      </c>
      <c r="J155" s="5">
        <v>208887760</v>
      </c>
      <c r="K155" s="5">
        <v>266303316</v>
      </c>
      <c r="L155" s="5">
        <v>276322826</v>
      </c>
      <c r="M155" s="5">
        <v>191192088</v>
      </c>
      <c r="N155" s="5">
        <v>367284570</v>
      </c>
      <c r="O155" s="5">
        <v>299635658</v>
      </c>
      <c r="P155" s="5">
        <v>321483015</v>
      </c>
      <c r="Q155" s="5">
        <v>342258366</v>
      </c>
      <c r="R155" s="5">
        <v>362436061</v>
      </c>
      <c r="S155" s="5">
        <v>380110225</v>
      </c>
      <c r="T155" s="11"/>
      <c r="U155" s="5">
        <v>14170195</v>
      </c>
      <c r="V155" s="5">
        <v>16600682</v>
      </c>
      <c r="W155" s="5">
        <v>22728625</v>
      </c>
      <c r="X155" s="5">
        <v>7116776</v>
      </c>
      <c r="Y155" s="5">
        <v>16147275</v>
      </c>
      <c r="Z155" s="5">
        <v>31276041</v>
      </c>
      <c r="AA155" s="5">
        <v>81370138</v>
      </c>
      <c r="AB155" s="5">
        <v>28865010</v>
      </c>
      <c r="AC155" s="5">
        <v>21093461</v>
      </c>
      <c r="AD155" s="5">
        <v>124702063</v>
      </c>
      <c r="AE155" s="5">
        <v>67624300</v>
      </c>
      <c r="AF155" s="5">
        <v>71988946</v>
      </c>
      <c r="AG155" s="5">
        <v>75341402</v>
      </c>
      <c r="AH155" s="5">
        <v>78199132</v>
      </c>
      <c r="AI155" s="5">
        <v>81019878</v>
      </c>
      <c r="AJ155" s="11"/>
      <c r="AK155" s="37">
        <v>62791.666666666664</v>
      </c>
      <c r="AL155" s="37">
        <v>63950</v>
      </c>
      <c r="AM155" s="37">
        <v>64341.666666666657</v>
      </c>
      <c r="AN155" s="37">
        <v>65291.666666666664</v>
      </c>
      <c r="AO155" s="37">
        <v>66224.999999999985</v>
      </c>
      <c r="AP155" s="37">
        <v>68066.666666666672</v>
      </c>
      <c r="AQ155" s="37">
        <v>68200</v>
      </c>
      <c r="AR155" s="37">
        <v>68874.999999999985</v>
      </c>
      <c r="AS155" s="37">
        <v>69549.999999999985</v>
      </c>
      <c r="AT155" s="37">
        <v>66275</v>
      </c>
      <c r="AU155" s="11"/>
      <c r="AV155" s="37">
        <v>179692</v>
      </c>
      <c r="AW155" s="37">
        <v>179857</v>
      </c>
      <c r="AX155" s="37">
        <v>179836</v>
      </c>
      <c r="AY155" s="37">
        <v>179358</v>
      </c>
      <c r="AZ155" s="37">
        <v>178607</v>
      </c>
      <c r="BA155" s="37">
        <v>178306</v>
      </c>
      <c r="BB155" s="37">
        <v>178336</v>
      </c>
      <c r="BC155" s="37">
        <v>178315</v>
      </c>
      <c r="BD155" s="37">
        <v>178644</v>
      </c>
      <c r="BE155" s="37"/>
      <c r="BF155" s="11"/>
      <c r="BG155" s="40">
        <f t="shared" si="27"/>
        <v>563.88561538632769</v>
      </c>
      <c r="BH155" s="40">
        <f t="shared" si="28"/>
        <v>566.76816582062418</v>
      </c>
      <c r="BI155" s="40">
        <f t="shared" si="29"/>
        <v>712.80043484063253</v>
      </c>
      <c r="BJ155" s="40">
        <f t="shared" si="30"/>
        <v>641.61366652170523</v>
      </c>
      <c r="BK155" s="40">
        <f t="shared" si="31"/>
        <v>936.78872608576376</v>
      </c>
      <c r="BL155" s="40">
        <f t="shared" si="32"/>
        <v>1171.5127926149428</v>
      </c>
      <c r="BM155" s="40">
        <f t="shared" si="33"/>
        <v>1493.2672931993541</v>
      </c>
      <c r="BN155" s="40">
        <f t="shared" si="34"/>
        <v>1549.6330987297761</v>
      </c>
      <c r="BO155" s="40">
        <f t="shared" si="35"/>
        <v>1070.2407469604352</v>
      </c>
      <c r="BP155" s="11"/>
      <c r="BQ155" s="11"/>
      <c r="BR155" s="40">
        <v>34829</v>
      </c>
      <c r="BS155" s="40">
        <v>35250</v>
      </c>
      <c r="BT155" s="40">
        <v>35471</v>
      </c>
      <c r="BU155" s="40">
        <v>35394</v>
      </c>
      <c r="BV155" s="40">
        <v>37002</v>
      </c>
      <c r="BW155" s="40">
        <v>37582</v>
      </c>
      <c r="BX155" s="40">
        <v>38958</v>
      </c>
      <c r="BY155" s="40">
        <v>40178</v>
      </c>
      <c r="BZ155" s="40">
        <v>41794</v>
      </c>
      <c r="CA155" s="40"/>
      <c r="CB155" s="11"/>
      <c r="CC155" s="40">
        <v>8070569</v>
      </c>
      <c r="CD155" s="40">
        <v>7167476</v>
      </c>
      <c r="CE155" s="40">
        <v>7189098</v>
      </c>
      <c r="CF155" s="40">
        <v>7057081</v>
      </c>
      <c r="CG155" s="40">
        <v>7190808</v>
      </c>
      <c r="CH155" s="40">
        <v>7324634</v>
      </c>
      <c r="CI155" s="40">
        <v>7524910</v>
      </c>
      <c r="CJ155" s="40">
        <v>7710601</v>
      </c>
      <c r="CK155" s="40">
        <v>7797663</v>
      </c>
      <c r="CL155"/>
    </row>
    <row r="156" spans="2:90" x14ac:dyDescent="0.25">
      <c r="B156" s="9">
        <f t="shared" si="36"/>
        <v>153</v>
      </c>
      <c r="C156" s="4" t="s">
        <v>167</v>
      </c>
      <c r="D156" s="9" t="s">
        <v>451</v>
      </c>
      <c r="E156" s="5">
        <v>1489750816</v>
      </c>
      <c r="F156" s="5">
        <v>1456088451</v>
      </c>
      <c r="G156" s="5">
        <v>1960028501</v>
      </c>
      <c r="H156" s="5">
        <v>1829670328</v>
      </c>
      <c r="I156" s="5">
        <v>2320247858</v>
      </c>
      <c r="J156" s="5">
        <v>3321417907</v>
      </c>
      <c r="K156" s="5">
        <v>4592594898</v>
      </c>
      <c r="L156" s="5">
        <v>4242136145</v>
      </c>
      <c r="M156" s="5">
        <v>5583942215</v>
      </c>
      <c r="N156" s="5">
        <v>4695022175</v>
      </c>
      <c r="O156" s="5">
        <v>5647103561</v>
      </c>
      <c r="P156" s="5">
        <v>6262907331</v>
      </c>
      <c r="Q156" s="5">
        <v>6782986297</v>
      </c>
      <c r="R156" s="5">
        <v>7303224909</v>
      </c>
      <c r="S156" s="5">
        <v>7765208798</v>
      </c>
      <c r="T156" s="11"/>
      <c r="U156" s="5">
        <v>591168264</v>
      </c>
      <c r="V156" s="5">
        <v>484092811</v>
      </c>
      <c r="W156" s="5">
        <v>362860247</v>
      </c>
      <c r="X156" s="5">
        <v>423831300</v>
      </c>
      <c r="Y156" s="5">
        <v>715020914</v>
      </c>
      <c r="Z156" s="5">
        <v>476700202</v>
      </c>
      <c r="AA156" s="5">
        <v>657538051</v>
      </c>
      <c r="AB156" s="5">
        <v>955320808</v>
      </c>
      <c r="AC156" s="5">
        <v>1313840014</v>
      </c>
      <c r="AD156" s="5">
        <v>786747722</v>
      </c>
      <c r="AE156" s="5">
        <v>1194304773</v>
      </c>
      <c r="AF156" s="5">
        <v>1348295364</v>
      </c>
      <c r="AG156" s="5">
        <v>1436265574</v>
      </c>
      <c r="AH156" s="5">
        <v>1512183108</v>
      </c>
      <c r="AI156" s="5">
        <v>1581242064</v>
      </c>
      <c r="AJ156" s="11"/>
      <c r="AK156" s="37">
        <v>586116.66666666674</v>
      </c>
      <c r="AL156" s="37">
        <v>594475</v>
      </c>
      <c r="AM156" s="37">
        <v>607891.66666666674</v>
      </c>
      <c r="AN156" s="37">
        <v>623941.66666666663</v>
      </c>
      <c r="AO156" s="37">
        <v>646125.00000000012</v>
      </c>
      <c r="AP156" s="37">
        <v>668350</v>
      </c>
      <c r="AQ156" s="37">
        <v>689000</v>
      </c>
      <c r="AR156" s="37">
        <v>709049.99999999988</v>
      </c>
      <c r="AS156" s="37">
        <v>724408.33333333337</v>
      </c>
      <c r="AT156" s="37">
        <v>703725</v>
      </c>
      <c r="AU156" s="11"/>
      <c r="AV156" s="37">
        <v>1361972</v>
      </c>
      <c r="AW156" s="37">
        <v>1377607</v>
      </c>
      <c r="AX156" s="37">
        <v>1393432</v>
      </c>
      <c r="AY156" s="37">
        <v>1416446</v>
      </c>
      <c r="AZ156" s="37">
        <v>1444638</v>
      </c>
      <c r="BA156" s="37">
        <v>1476023</v>
      </c>
      <c r="BB156" s="37">
        <v>1505033</v>
      </c>
      <c r="BC156" s="37">
        <v>1532663</v>
      </c>
      <c r="BD156" s="37">
        <v>1559514</v>
      </c>
      <c r="BE156" s="37"/>
      <c r="BF156" s="11"/>
      <c r="BG156" s="40">
        <f t="shared" si="27"/>
        <v>1093.8189742520403</v>
      </c>
      <c r="BH156" s="40">
        <f t="shared" si="28"/>
        <v>1056.9694049173677</v>
      </c>
      <c r="BI156" s="40">
        <f t="shared" si="29"/>
        <v>1406.6194123574026</v>
      </c>
      <c r="BJ156" s="40">
        <f t="shared" si="30"/>
        <v>1291.7332026776876</v>
      </c>
      <c r="BK156" s="40">
        <f t="shared" si="31"/>
        <v>1606.1102213841807</v>
      </c>
      <c r="BL156" s="40">
        <f t="shared" si="32"/>
        <v>2250.2480699826492</v>
      </c>
      <c r="BM156" s="40">
        <f t="shared" si="33"/>
        <v>3051.4911619878103</v>
      </c>
      <c r="BN156" s="40">
        <f t="shared" si="34"/>
        <v>2767.8205482875233</v>
      </c>
      <c r="BO156" s="40">
        <f t="shared" si="35"/>
        <v>3580.5656217257429</v>
      </c>
      <c r="BP156" s="11"/>
      <c r="BQ156" s="11"/>
      <c r="BR156" s="40">
        <v>40237</v>
      </c>
      <c r="BS156" s="40">
        <v>41611</v>
      </c>
      <c r="BT156" s="40">
        <v>41605</v>
      </c>
      <c r="BU156" s="40">
        <v>43191</v>
      </c>
      <c r="BV156" s="40">
        <v>44982</v>
      </c>
      <c r="BW156" s="40">
        <v>45818</v>
      </c>
      <c r="BX156" s="40">
        <v>48231</v>
      </c>
      <c r="BY156" s="40">
        <v>50321</v>
      </c>
      <c r="BZ156" s="40">
        <v>51421</v>
      </c>
      <c r="CA156" s="40"/>
      <c r="CB156" s="11"/>
      <c r="CC156" s="40">
        <v>59822120</v>
      </c>
      <c r="CD156" s="40">
        <v>60551163</v>
      </c>
      <c r="CE156" s="40">
        <v>61781580</v>
      </c>
      <c r="CF156" s="40">
        <v>63210158</v>
      </c>
      <c r="CG156" s="40">
        <v>65944262</v>
      </c>
      <c r="CH156" s="40">
        <v>68037358</v>
      </c>
      <c r="CI156" s="40">
        <v>70851053</v>
      </c>
      <c r="CJ156" s="40">
        <v>73616490</v>
      </c>
      <c r="CK156" s="40">
        <v>75768093</v>
      </c>
      <c r="CL156"/>
    </row>
    <row r="157" spans="2:90" x14ac:dyDescent="0.25">
      <c r="B157" s="9">
        <f t="shared" si="36"/>
        <v>154</v>
      </c>
      <c r="C157" s="4" t="s">
        <v>168</v>
      </c>
      <c r="D157" s="9" t="s">
        <v>453</v>
      </c>
      <c r="E157" s="5">
        <v>1150130205</v>
      </c>
      <c r="F157" s="5">
        <v>973934011</v>
      </c>
      <c r="G157" s="5">
        <v>737401834</v>
      </c>
      <c r="H157" s="5">
        <v>528844963</v>
      </c>
      <c r="I157" s="5">
        <v>543549315</v>
      </c>
      <c r="J157" s="5">
        <v>455040508</v>
      </c>
      <c r="K157" s="5">
        <v>618899390</v>
      </c>
      <c r="L157" s="5">
        <v>483418927</v>
      </c>
      <c r="M157" s="5">
        <v>782998593</v>
      </c>
      <c r="N157" s="5">
        <v>782090117</v>
      </c>
      <c r="O157" s="5">
        <v>931490602</v>
      </c>
      <c r="P157" s="5">
        <v>1035037554</v>
      </c>
      <c r="Q157" s="5">
        <v>1112006634</v>
      </c>
      <c r="R157" s="5">
        <v>1192510052</v>
      </c>
      <c r="S157" s="5">
        <v>1267766685</v>
      </c>
      <c r="T157" s="11"/>
      <c r="U157" s="5">
        <v>267150768</v>
      </c>
      <c r="V157" s="5">
        <v>183185711</v>
      </c>
      <c r="W157" s="5">
        <v>101905694</v>
      </c>
      <c r="X157" s="5">
        <v>68188721</v>
      </c>
      <c r="Y157" s="5">
        <v>121524643</v>
      </c>
      <c r="Z157" s="5">
        <v>79104707</v>
      </c>
      <c r="AA157" s="5">
        <v>64943342</v>
      </c>
      <c r="AB157" s="5">
        <v>54802718</v>
      </c>
      <c r="AC157" s="5">
        <v>186129619</v>
      </c>
      <c r="AD157" s="5">
        <v>65463020</v>
      </c>
      <c r="AE157" s="5">
        <v>144882778</v>
      </c>
      <c r="AF157" s="5">
        <v>160629205</v>
      </c>
      <c r="AG157" s="5">
        <v>170112843</v>
      </c>
      <c r="AH157" s="5">
        <v>179003581</v>
      </c>
      <c r="AI157" s="5">
        <v>186989483</v>
      </c>
      <c r="AJ157" s="11"/>
      <c r="AK157" s="37">
        <v>47441.666666666664</v>
      </c>
      <c r="AL157" s="37">
        <v>47858.333333333336</v>
      </c>
      <c r="AM157" s="37">
        <v>48658.333333333336</v>
      </c>
      <c r="AN157" s="37">
        <v>49041.666666666664</v>
      </c>
      <c r="AO157" s="37">
        <v>49016.666666666657</v>
      </c>
      <c r="AP157" s="37">
        <v>48974.999999999993</v>
      </c>
      <c r="AQ157" s="37">
        <v>49291.666666666664</v>
      </c>
      <c r="AR157" s="37">
        <v>49250</v>
      </c>
      <c r="AS157" s="37">
        <v>49991.666666666664</v>
      </c>
      <c r="AT157" s="37">
        <v>48333.333333333336</v>
      </c>
      <c r="AU157" s="11"/>
      <c r="AV157" s="37">
        <v>184993</v>
      </c>
      <c r="AW157" s="37">
        <v>190678</v>
      </c>
      <c r="AX157" s="37">
        <v>192354</v>
      </c>
      <c r="AY157" s="37">
        <v>191822</v>
      </c>
      <c r="AZ157" s="37">
        <v>193114</v>
      </c>
      <c r="BA157" s="37">
        <v>192314</v>
      </c>
      <c r="BB157" s="37">
        <v>195066</v>
      </c>
      <c r="BC157" s="37">
        <v>196915</v>
      </c>
      <c r="BD157" s="37">
        <v>197938</v>
      </c>
      <c r="BE157" s="37"/>
      <c r="BF157" s="11"/>
      <c r="BG157" s="40">
        <f t="shared" si="27"/>
        <v>6217.1552707399742</v>
      </c>
      <c r="BH157" s="40">
        <f t="shared" si="28"/>
        <v>5107.7419052014393</v>
      </c>
      <c r="BI157" s="40">
        <f t="shared" si="29"/>
        <v>3833.5664140075069</v>
      </c>
      <c r="BJ157" s="40">
        <f t="shared" si="30"/>
        <v>2756.9567776376016</v>
      </c>
      <c r="BK157" s="40">
        <f t="shared" si="31"/>
        <v>2814.6551518792007</v>
      </c>
      <c r="BL157" s="40">
        <f t="shared" si="32"/>
        <v>2366.1330324365363</v>
      </c>
      <c r="BM157" s="40">
        <f t="shared" si="33"/>
        <v>3172.769165308152</v>
      </c>
      <c r="BN157" s="40">
        <f t="shared" si="34"/>
        <v>2454.9624304903132</v>
      </c>
      <c r="BO157" s="40">
        <f t="shared" si="35"/>
        <v>3955.777026139498</v>
      </c>
      <c r="BP157" s="11"/>
      <c r="BQ157" s="11"/>
      <c r="BR157" s="40">
        <v>43668</v>
      </c>
      <c r="BS157" s="40">
        <v>42910</v>
      </c>
      <c r="BT157" s="40">
        <v>41905</v>
      </c>
      <c r="BU157" s="40">
        <v>42494</v>
      </c>
      <c r="BV157" s="40">
        <v>42870</v>
      </c>
      <c r="BW157" s="40">
        <v>45896</v>
      </c>
      <c r="BX157" s="40">
        <v>44865</v>
      </c>
      <c r="BY157" s="40">
        <v>46377</v>
      </c>
      <c r="BZ157" s="40">
        <v>47525</v>
      </c>
      <c r="CA157" s="40"/>
      <c r="CB157" s="11"/>
      <c r="CC157" s="40">
        <v>8406579</v>
      </c>
      <c r="CD157" s="40">
        <v>8264440</v>
      </c>
      <c r="CE157" s="40">
        <v>8059586</v>
      </c>
      <c r="CF157" s="40">
        <v>7903341</v>
      </c>
      <c r="CG157" s="40">
        <v>7749285</v>
      </c>
      <c r="CH157" s="40">
        <v>8127873</v>
      </c>
      <c r="CI157" s="40">
        <v>7955846</v>
      </c>
      <c r="CJ157" s="40">
        <v>8073168</v>
      </c>
      <c r="CK157" s="40">
        <v>8030430</v>
      </c>
      <c r="CL157"/>
    </row>
    <row r="158" spans="2:90" x14ac:dyDescent="0.25">
      <c r="B158" s="9">
        <f t="shared" si="36"/>
        <v>155</v>
      </c>
      <c r="C158" s="4" t="s">
        <v>169</v>
      </c>
      <c r="D158" s="9" t="s">
        <v>501</v>
      </c>
      <c r="E158" s="5">
        <v>208673610</v>
      </c>
      <c r="F158" s="5">
        <v>151095811</v>
      </c>
      <c r="G158" s="5">
        <v>170022334</v>
      </c>
      <c r="H158" s="5">
        <v>96400012</v>
      </c>
      <c r="I158" s="5">
        <v>1015341190</v>
      </c>
      <c r="J158" s="5">
        <v>245293769</v>
      </c>
      <c r="K158" s="5">
        <v>969133830</v>
      </c>
      <c r="L158" s="5">
        <v>372286477</v>
      </c>
      <c r="M158" s="5">
        <v>682119840</v>
      </c>
      <c r="N158" s="5">
        <v>343131564</v>
      </c>
      <c r="O158" s="5">
        <v>461160792</v>
      </c>
      <c r="P158" s="5">
        <v>496497492</v>
      </c>
      <c r="Q158" s="5">
        <v>529963564</v>
      </c>
      <c r="R158" s="5">
        <v>560362399</v>
      </c>
      <c r="S158" s="5">
        <v>586155930</v>
      </c>
      <c r="T158" s="11"/>
      <c r="U158" s="5">
        <v>27020494</v>
      </c>
      <c r="V158" s="5">
        <v>58514038</v>
      </c>
      <c r="W158" s="5">
        <v>44472785</v>
      </c>
      <c r="X158" s="5">
        <v>20720178</v>
      </c>
      <c r="Y158" s="5">
        <v>810205931</v>
      </c>
      <c r="Z158" s="5">
        <v>78729553</v>
      </c>
      <c r="AA158" s="5">
        <v>795975014</v>
      </c>
      <c r="AB158" s="5">
        <v>155589590</v>
      </c>
      <c r="AC158" s="5">
        <v>225168958</v>
      </c>
      <c r="AD158" s="5">
        <v>46520234</v>
      </c>
      <c r="AE158" s="5">
        <v>117315443</v>
      </c>
      <c r="AF158" s="5">
        <v>127851568</v>
      </c>
      <c r="AG158" s="5">
        <v>133838450</v>
      </c>
      <c r="AH158" s="5">
        <v>138735217</v>
      </c>
      <c r="AI158" s="5">
        <v>143163467</v>
      </c>
      <c r="AJ158" s="11"/>
      <c r="AK158" s="37">
        <v>60966.666666666664</v>
      </c>
      <c r="AL158" s="37">
        <v>62433.333333333321</v>
      </c>
      <c r="AM158" s="37">
        <v>63808.333333333321</v>
      </c>
      <c r="AN158" s="37">
        <v>64733.333333333343</v>
      </c>
      <c r="AO158" s="37">
        <v>66558.333333333328</v>
      </c>
      <c r="AP158" s="37">
        <v>67558.333333333328</v>
      </c>
      <c r="AQ158" s="37">
        <v>68758.333333333328</v>
      </c>
      <c r="AR158" s="37">
        <v>69691.666666666672</v>
      </c>
      <c r="AS158" s="37">
        <v>70208.333333333328</v>
      </c>
      <c r="AT158" s="37">
        <v>65150</v>
      </c>
      <c r="AU158" s="11"/>
      <c r="AV158" s="37">
        <v>159867</v>
      </c>
      <c r="AW158" s="37">
        <v>160065</v>
      </c>
      <c r="AX158" s="37">
        <v>160341</v>
      </c>
      <c r="AY158" s="37">
        <v>160920</v>
      </c>
      <c r="AZ158" s="37">
        <v>161006</v>
      </c>
      <c r="BA158" s="37">
        <v>161320</v>
      </c>
      <c r="BB158" s="37">
        <v>162205</v>
      </c>
      <c r="BC158" s="37">
        <v>162874</v>
      </c>
      <c r="BD158" s="37">
        <v>163354</v>
      </c>
      <c r="BE158" s="37"/>
      <c r="BF158" s="11"/>
      <c r="BG158" s="40">
        <f t="shared" si="27"/>
        <v>1305.2950890427669</v>
      </c>
      <c r="BH158" s="40">
        <f t="shared" si="28"/>
        <v>943.96533283353642</v>
      </c>
      <c r="BI158" s="40">
        <f t="shared" si="29"/>
        <v>1060.3796533637685</v>
      </c>
      <c r="BJ158" s="40">
        <f t="shared" si="30"/>
        <v>599.0555058414119</v>
      </c>
      <c r="BK158" s="40">
        <f t="shared" si="31"/>
        <v>6306.2320037762565</v>
      </c>
      <c r="BL158" s="40">
        <f t="shared" si="32"/>
        <v>1520.5415881477809</v>
      </c>
      <c r="BM158" s="40">
        <f t="shared" si="33"/>
        <v>5974.7469560124537</v>
      </c>
      <c r="BN158" s="40">
        <f t="shared" si="34"/>
        <v>2285.7330021980183</v>
      </c>
      <c r="BO158" s="40">
        <f t="shared" si="35"/>
        <v>4175.7155625206606</v>
      </c>
      <c r="BP158" s="11"/>
      <c r="BQ158" s="11"/>
      <c r="BR158" s="40">
        <v>35772</v>
      </c>
      <c r="BS158" s="40">
        <v>37474</v>
      </c>
      <c r="BT158" s="40">
        <v>38350</v>
      </c>
      <c r="BU158" s="40">
        <v>38664</v>
      </c>
      <c r="BV158" s="40">
        <v>40263</v>
      </c>
      <c r="BW158" s="40">
        <v>41038</v>
      </c>
      <c r="BX158" s="40">
        <v>42212</v>
      </c>
      <c r="BY158" s="40">
        <v>44295</v>
      </c>
      <c r="BZ158" s="40">
        <v>46236</v>
      </c>
      <c r="CA158" s="40"/>
      <c r="CB158" s="11"/>
      <c r="CC158" s="40">
        <v>5930837</v>
      </c>
      <c r="CD158" s="40">
        <v>6046789</v>
      </c>
      <c r="CE158" s="40">
        <v>6267463</v>
      </c>
      <c r="CF158" s="40">
        <v>6104144</v>
      </c>
      <c r="CG158" s="40">
        <v>6238887</v>
      </c>
      <c r="CH158" s="40">
        <v>6308225</v>
      </c>
      <c r="CI158" s="40">
        <v>6313993</v>
      </c>
      <c r="CJ158" s="40">
        <v>6684674</v>
      </c>
      <c r="CK158" s="40">
        <v>6919350</v>
      </c>
      <c r="CL158"/>
    </row>
    <row r="159" spans="2:90" x14ac:dyDescent="0.25">
      <c r="B159" s="9">
        <f t="shared" si="36"/>
        <v>156</v>
      </c>
      <c r="C159" s="4" t="s">
        <v>170</v>
      </c>
      <c r="D159" s="9" t="s">
        <v>522</v>
      </c>
      <c r="E159" s="5">
        <v>113624393</v>
      </c>
      <c r="F159" s="5">
        <v>180402442</v>
      </c>
      <c r="G159" s="5">
        <v>147920762</v>
      </c>
      <c r="H159" s="5">
        <v>268936837</v>
      </c>
      <c r="I159" s="5">
        <v>362449026</v>
      </c>
      <c r="J159" s="5">
        <v>251453503</v>
      </c>
      <c r="K159" s="5">
        <v>264521129</v>
      </c>
      <c r="L159" s="5">
        <v>220504740</v>
      </c>
      <c r="M159" s="5">
        <v>193766927</v>
      </c>
      <c r="N159" s="5">
        <v>166153868</v>
      </c>
      <c r="O159" s="5">
        <v>318370814</v>
      </c>
      <c r="P159" s="5">
        <v>337870593</v>
      </c>
      <c r="Q159" s="5">
        <v>367480822</v>
      </c>
      <c r="R159" s="5">
        <v>394052434</v>
      </c>
      <c r="S159" s="5">
        <v>416240958</v>
      </c>
      <c r="T159" s="11"/>
      <c r="U159" s="5">
        <v>45136647</v>
      </c>
      <c r="V159" s="5">
        <v>83176126</v>
      </c>
      <c r="W159" s="5">
        <v>51053925</v>
      </c>
      <c r="X159" s="5">
        <v>128434974</v>
      </c>
      <c r="Y159" s="5">
        <v>76653794</v>
      </c>
      <c r="Z159" s="5">
        <v>41266888</v>
      </c>
      <c r="AA159" s="5">
        <v>52063580</v>
      </c>
      <c r="AB159" s="5">
        <v>40371848</v>
      </c>
      <c r="AC159" s="5">
        <v>43144950</v>
      </c>
      <c r="AD159" s="5">
        <v>51182478</v>
      </c>
      <c r="AE159" s="5">
        <v>94668211</v>
      </c>
      <c r="AF159" s="5">
        <v>105332786</v>
      </c>
      <c r="AG159" s="5">
        <v>111631642</v>
      </c>
      <c r="AH159" s="5">
        <v>117077468</v>
      </c>
      <c r="AI159" s="5">
        <v>121563246</v>
      </c>
      <c r="AJ159" s="11"/>
      <c r="AK159" s="37">
        <v>76183.333333333314</v>
      </c>
      <c r="AL159" s="37">
        <v>75950</v>
      </c>
      <c r="AM159" s="37">
        <v>76108.333333333328</v>
      </c>
      <c r="AN159" s="37">
        <v>75983.333333333328</v>
      </c>
      <c r="AO159" s="37">
        <v>75900.000000000015</v>
      </c>
      <c r="AP159" s="37">
        <v>77208.333333333328</v>
      </c>
      <c r="AQ159" s="37">
        <v>77408.333333333328</v>
      </c>
      <c r="AR159" s="37">
        <v>76975.000000000015</v>
      </c>
      <c r="AS159" s="37">
        <v>77733.333333333328</v>
      </c>
      <c r="AT159" s="37">
        <v>75091.666666666672</v>
      </c>
      <c r="AU159" s="11"/>
      <c r="AV159" s="37">
        <v>150413</v>
      </c>
      <c r="AW159" s="37">
        <v>150391</v>
      </c>
      <c r="AX159" s="37">
        <v>150669</v>
      </c>
      <c r="AY159" s="37">
        <v>150727</v>
      </c>
      <c r="AZ159" s="37">
        <v>150928</v>
      </c>
      <c r="BA159" s="37">
        <v>151375</v>
      </c>
      <c r="BB159" s="37">
        <v>151319</v>
      </c>
      <c r="BC159" s="37">
        <v>151512</v>
      </c>
      <c r="BD159" s="37">
        <v>151235</v>
      </c>
      <c r="BE159" s="37"/>
      <c r="BF159" s="11"/>
      <c r="BG159" s="40">
        <f t="shared" si="27"/>
        <v>755.41604116665451</v>
      </c>
      <c r="BH159" s="40">
        <f t="shared" si="28"/>
        <v>1199.5561037562088</v>
      </c>
      <c r="BI159" s="40">
        <f t="shared" si="29"/>
        <v>981.75976478240386</v>
      </c>
      <c r="BJ159" s="40">
        <f t="shared" si="30"/>
        <v>1784.2645113350627</v>
      </c>
      <c r="BK159" s="40">
        <f t="shared" si="31"/>
        <v>2401.4697471642107</v>
      </c>
      <c r="BL159" s="40">
        <f t="shared" si="32"/>
        <v>1661.1296647398844</v>
      </c>
      <c r="BM159" s="40">
        <f t="shared" si="33"/>
        <v>1748.1025449546983</v>
      </c>
      <c r="BN159" s="40">
        <f t="shared" si="34"/>
        <v>1455.3615555203548</v>
      </c>
      <c r="BO159" s="40">
        <f t="shared" si="35"/>
        <v>1281.2307137897974</v>
      </c>
      <c r="BP159" s="11"/>
      <c r="BQ159" s="11"/>
      <c r="BR159" s="40">
        <v>35759</v>
      </c>
      <c r="BS159" s="40">
        <v>37039</v>
      </c>
      <c r="BT159" s="40">
        <v>37600</v>
      </c>
      <c r="BU159" s="40">
        <v>38863</v>
      </c>
      <c r="BV159" s="40">
        <v>39839</v>
      </c>
      <c r="BW159" s="40">
        <v>40205</v>
      </c>
      <c r="BX159" s="40">
        <v>41704</v>
      </c>
      <c r="BY159" s="40">
        <v>42199</v>
      </c>
      <c r="BZ159" s="40">
        <v>44141</v>
      </c>
      <c r="CA159" s="40"/>
      <c r="CB159" s="11"/>
      <c r="CC159" s="40">
        <v>6657012</v>
      </c>
      <c r="CD159" s="40">
        <v>6635599</v>
      </c>
      <c r="CE159" s="40">
        <v>6716577</v>
      </c>
      <c r="CF159" s="40">
        <v>6873609</v>
      </c>
      <c r="CG159" s="40">
        <v>7079738</v>
      </c>
      <c r="CH159" s="40">
        <v>7031136</v>
      </c>
      <c r="CI159" s="40">
        <v>6879020</v>
      </c>
      <c r="CJ159" s="40">
        <v>7021036</v>
      </c>
      <c r="CK159" s="40">
        <v>7053061</v>
      </c>
      <c r="CL159"/>
    </row>
    <row r="160" spans="2:90" x14ac:dyDescent="0.25">
      <c r="B160" s="9">
        <f t="shared" si="36"/>
        <v>157</v>
      </c>
      <c r="C160" s="4" t="s">
        <v>171</v>
      </c>
      <c r="D160" s="9" t="s">
        <v>463</v>
      </c>
      <c r="E160" s="5">
        <v>297805701</v>
      </c>
      <c r="F160" s="5">
        <v>292669486</v>
      </c>
      <c r="G160" s="5">
        <v>212459788</v>
      </c>
      <c r="H160" s="5">
        <v>172937993</v>
      </c>
      <c r="I160" s="5">
        <v>251142936</v>
      </c>
      <c r="J160" s="5">
        <v>348003191</v>
      </c>
      <c r="K160" s="5">
        <v>305898167</v>
      </c>
      <c r="L160" s="5">
        <v>493409848</v>
      </c>
      <c r="M160" s="5">
        <v>332261762</v>
      </c>
      <c r="N160" s="5">
        <v>343569031</v>
      </c>
      <c r="O160" s="5">
        <v>564740682</v>
      </c>
      <c r="P160" s="5">
        <v>638861728</v>
      </c>
      <c r="Q160" s="5">
        <v>688854500</v>
      </c>
      <c r="R160" s="5">
        <v>741016514</v>
      </c>
      <c r="S160" s="5">
        <v>785778962</v>
      </c>
      <c r="T160" s="11"/>
      <c r="U160" s="5">
        <v>107632759</v>
      </c>
      <c r="V160" s="5">
        <v>114671312</v>
      </c>
      <c r="W160" s="5">
        <v>41220144</v>
      </c>
      <c r="X160" s="5">
        <v>12494494</v>
      </c>
      <c r="Y160" s="5">
        <v>18644931</v>
      </c>
      <c r="Z160" s="5">
        <v>51029329</v>
      </c>
      <c r="AA160" s="5">
        <v>23913180</v>
      </c>
      <c r="AB160" s="5">
        <v>23875857</v>
      </c>
      <c r="AC160" s="5">
        <v>49989065</v>
      </c>
      <c r="AD160" s="5">
        <v>48947288</v>
      </c>
      <c r="AE160" s="5">
        <v>179311427</v>
      </c>
      <c r="AF160" s="5">
        <v>221963103</v>
      </c>
      <c r="AG160" s="5">
        <v>236962942</v>
      </c>
      <c r="AH160" s="5">
        <v>253914475</v>
      </c>
      <c r="AI160" s="5">
        <v>269567708</v>
      </c>
      <c r="AJ160" s="11"/>
      <c r="AK160" s="37">
        <v>76825</v>
      </c>
      <c r="AL160" s="37">
        <v>77425</v>
      </c>
      <c r="AM160" s="37">
        <v>76925.000000000015</v>
      </c>
      <c r="AN160" s="37">
        <v>77408.333333333328</v>
      </c>
      <c r="AO160" s="37">
        <v>78366.666666666672</v>
      </c>
      <c r="AP160" s="37">
        <v>79391.666666666672</v>
      </c>
      <c r="AQ160" s="37">
        <v>80274.999999999985</v>
      </c>
      <c r="AR160" s="37">
        <v>80366.666666666657</v>
      </c>
      <c r="AS160" s="37">
        <v>81041.666666666672</v>
      </c>
      <c r="AT160" s="37">
        <v>77691.666666666672</v>
      </c>
      <c r="AU160" s="11"/>
      <c r="AV160" s="37">
        <v>199574</v>
      </c>
      <c r="AW160" s="37">
        <v>200473</v>
      </c>
      <c r="AX160" s="37">
        <v>200470</v>
      </c>
      <c r="AY160" s="37">
        <v>200021</v>
      </c>
      <c r="AZ160" s="37">
        <v>200331</v>
      </c>
      <c r="BA160" s="37">
        <v>201457</v>
      </c>
      <c r="BB160" s="37">
        <v>201909</v>
      </c>
      <c r="BC160" s="37">
        <v>202900</v>
      </c>
      <c r="BD160" s="37">
        <v>203649</v>
      </c>
      <c r="BE160" s="37"/>
      <c r="BF160" s="11"/>
      <c r="BG160" s="40">
        <f t="shared" si="27"/>
        <v>1492.2069057091605</v>
      </c>
      <c r="BH160" s="40">
        <f t="shared" si="28"/>
        <v>1459.8947788480243</v>
      </c>
      <c r="BI160" s="40">
        <f t="shared" si="29"/>
        <v>1059.8083902828353</v>
      </c>
      <c r="BJ160" s="40">
        <f t="shared" si="30"/>
        <v>864.59918208588101</v>
      </c>
      <c r="BK160" s="40">
        <f t="shared" si="31"/>
        <v>1253.6399059556434</v>
      </c>
      <c r="BL160" s="40">
        <f t="shared" si="32"/>
        <v>1727.4316156797729</v>
      </c>
      <c r="BM160" s="40">
        <f t="shared" si="33"/>
        <v>1515.0298748446082</v>
      </c>
      <c r="BN160" s="40">
        <f t="shared" si="34"/>
        <v>2431.7883095120751</v>
      </c>
      <c r="BO160" s="40">
        <f t="shared" si="35"/>
        <v>1631.5413382830261</v>
      </c>
      <c r="BP160" s="11"/>
      <c r="BQ160" s="11"/>
      <c r="BR160" s="40">
        <v>33710</v>
      </c>
      <c r="BS160" s="40">
        <v>34653</v>
      </c>
      <c r="BT160" s="40">
        <v>34594</v>
      </c>
      <c r="BU160" s="40">
        <v>35466</v>
      </c>
      <c r="BV160" s="40">
        <v>36927</v>
      </c>
      <c r="BW160" s="40">
        <v>37408</v>
      </c>
      <c r="BX160" s="40">
        <v>38821</v>
      </c>
      <c r="BY160" s="40">
        <v>40256</v>
      </c>
      <c r="BZ160" s="40">
        <v>41209</v>
      </c>
      <c r="CA160" s="40"/>
      <c r="CB160" s="11"/>
      <c r="CC160" s="40">
        <v>6395722</v>
      </c>
      <c r="CD160" s="40">
        <v>6509497</v>
      </c>
      <c r="CE160" s="40">
        <v>6459733</v>
      </c>
      <c r="CF160" s="40">
        <v>6317483</v>
      </c>
      <c r="CG160" s="40">
        <v>6602021</v>
      </c>
      <c r="CH160" s="40">
        <v>6474846</v>
      </c>
      <c r="CI160" s="40">
        <v>6620857</v>
      </c>
      <c r="CJ160" s="40">
        <v>6788712</v>
      </c>
      <c r="CK160" s="40">
        <v>6902865</v>
      </c>
      <c r="CL160"/>
    </row>
    <row r="161" spans="2:90" x14ac:dyDescent="0.25">
      <c r="B161" s="9">
        <f t="shared" si="36"/>
        <v>158</v>
      </c>
      <c r="C161" s="4" t="s">
        <v>172</v>
      </c>
      <c r="D161" s="9" t="s">
        <v>498</v>
      </c>
      <c r="E161" s="5">
        <v>120868744</v>
      </c>
      <c r="F161" s="5">
        <v>156561054</v>
      </c>
      <c r="G161" s="5">
        <v>169757623</v>
      </c>
      <c r="H161" s="5">
        <v>115840233</v>
      </c>
      <c r="I161" s="5">
        <v>235726307</v>
      </c>
      <c r="J161" s="5">
        <v>206777193</v>
      </c>
      <c r="K161" s="5">
        <v>129759845</v>
      </c>
      <c r="L161" s="5">
        <v>155719320</v>
      </c>
      <c r="M161" s="5">
        <v>141925287</v>
      </c>
      <c r="N161" s="5">
        <v>126387313</v>
      </c>
      <c r="O161" s="5">
        <v>178877390</v>
      </c>
      <c r="P161" s="5">
        <v>200969655</v>
      </c>
      <c r="Q161" s="5">
        <v>211141188</v>
      </c>
      <c r="R161" s="5">
        <v>220389066</v>
      </c>
      <c r="S161" s="5">
        <v>229201223</v>
      </c>
      <c r="T161" s="11"/>
      <c r="U161" s="5">
        <v>56903892</v>
      </c>
      <c r="V161" s="5">
        <v>65912907</v>
      </c>
      <c r="W161" s="5">
        <v>100932479</v>
      </c>
      <c r="X161" s="5">
        <v>59478450</v>
      </c>
      <c r="Y161" s="5">
        <v>134953225</v>
      </c>
      <c r="Z161" s="5">
        <v>98126270</v>
      </c>
      <c r="AA161" s="5">
        <v>71523192</v>
      </c>
      <c r="AB161" s="5">
        <v>55400735</v>
      </c>
      <c r="AC161" s="5">
        <v>83263642</v>
      </c>
      <c r="AD161" s="5">
        <v>57954832</v>
      </c>
      <c r="AE161" s="5">
        <v>99081961</v>
      </c>
      <c r="AF161" s="5">
        <v>110778673</v>
      </c>
      <c r="AG161" s="5">
        <v>115822026</v>
      </c>
      <c r="AH161" s="5">
        <v>120646851</v>
      </c>
      <c r="AI161" s="5">
        <v>125074360</v>
      </c>
      <c r="AJ161" s="11"/>
      <c r="AK161" s="37">
        <v>59841.666666666664</v>
      </c>
      <c r="AL161" s="37">
        <v>59233.333333333336</v>
      </c>
      <c r="AM161" s="37">
        <v>57866.666666666664</v>
      </c>
      <c r="AN161" s="37">
        <v>57400</v>
      </c>
      <c r="AO161" s="37">
        <v>56774.999999999993</v>
      </c>
      <c r="AP161" s="37">
        <v>55966.666666666664</v>
      </c>
      <c r="AQ161" s="37">
        <v>55066.666666666679</v>
      </c>
      <c r="AR161" s="37">
        <v>54349.999999999993</v>
      </c>
      <c r="AS161" s="37">
        <v>54066.666666666664</v>
      </c>
      <c r="AT161" s="37">
        <v>50025</v>
      </c>
      <c r="AU161" s="11"/>
      <c r="AV161" s="37">
        <v>142579</v>
      </c>
      <c r="AW161" s="37">
        <v>141536</v>
      </c>
      <c r="AX161" s="37">
        <v>138826</v>
      </c>
      <c r="AY161" s="37">
        <v>137537</v>
      </c>
      <c r="AZ161" s="37">
        <v>136028</v>
      </c>
      <c r="BA161" s="37">
        <v>134414</v>
      </c>
      <c r="BB161" s="37">
        <v>132960</v>
      </c>
      <c r="BC161" s="37">
        <v>131449</v>
      </c>
      <c r="BD161" s="37">
        <v>130192</v>
      </c>
      <c r="BE161" s="37"/>
      <c r="BF161" s="11"/>
      <c r="BG161" s="40">
        <f t="shared" si="27"/>
        <v>847.73174170109201</v>
      </c>
      <c r="BH161" s="40">
        <f t="shared" si="28"/>
        <v>1106.1571190368529</v>
      </c>
      <c r="BI161" s="40">
        <f t="shared" si="29"/>
        <v>1222.8085733220003</v>
      </c>
      <c r="BJ161" s="40">
        <f t="shared" si="30"/>
        <v>842.24778059722109</v>
      </c>
      <c r="BK161" s="40">
        <f t="shared" si="31"/>
        <v>1732.9248904637282</v>
      </c>
      <c r="BL161" s="40">
        <f t="shared" si="32"/>
        <v>1538.3605353608998</v>
      </c>
      <c r="BM161" s="40">
        <f t="shared" si="33"/>
        <v>975.93144554753314</v>
      </c>
      <c r="BN161" s="40">
        <f t="shared" si="34"/>
        <v>1184.6367792832202</v>
      </c>
      <c r="BO161" s="40">
        <f t="shared" si="35"/>
        <v>1090.1229491827455</v>
      </c>
      <c r="BP161" s="11"/>
      <c r="BQ161" s="11"/>
      <c r="BR161" s="40">
        <v>35415</v>
      </c>
      <c r="BS161" s="40">
        <v>36003</v>
      </c>
      <c r="BT161" s="40">
        <v>36740</v>
      </c>
      <c r="BU161" s="40">
        <v>37870</v>
      </c>
      <c r="BV161" s="40">
        <v>39228</v>
      </c>
      <c r="BW161" s="40">
        <v>39810</v>
      </c>
      <c r="BX161" s="40">
        <v>40817</v>
      </c>
      <c r="BY161" s="40">
        <v>43445</v>
      </c>
      <c r="BZ161" s="40">
        <v>45107</v>
      </c>
      <c r="CA161" s="40"/>
      <c r="CB161" s="11"/>
      <c r="CC161" s="40">
        <v>4813526</v>
      </c>
      <c r="CD161" s="40">
        <v>4754020</v>
      </c>
      <c r="CE161" s="40">
        <v>4725107</v>
      </c>
      <c r="CF161" s="40">
        <v>4632894</v>
      </c>
      <c r="CG161" s="40">
        <v>4575415</v>
      </c>
      <c r="CH161" s="40">
        <v>4468711</v>
      </c>
      <c r="CI161" s="40">
        <v>4439396</v>
      </c>
      <c r="CJ161" s="40">
        <v>4486016</v>
      </c>
      <c r="CK161" s="40">
        <v>4604267</v>
      </c>
      <c r="CL161"/>
    </row>
    <row r="162" spans="2:90" x14ac:dyDescent="0.25">
      <c r="B162" s="9">
        <f t="shared" si="36"/>
        <v>159</v>
      </c>
      <c r="C162" s="4" t="s">
        <v>173</v>
      </c>
      <c r="D162" s="9" t="s">
        <v>539</v>
      </c>
      <c r="E162" s="5">
        <v>354498737</v>
      </c>
      <c r="F162" s="5">
        <v>241821017</v>
      </c>
      <c r="G162" s="5">
        <v>188283679</v>
      </c>
      <c r="H162" s="5">
        <v>170058492</v>
      </c>
      <c r="I162" s="5">
        <v>132740619</v>
      </c>
      <c r="J162" s="5">
        <v>240584589</v>
      </c>
      <c r="K162" s="5">
        <v>280444590</v>
      </c>
      <c r="L162" s="5">
        <v>311535151</v>
      </c>
      <c r="M162" s="5">
        <v>186790522</v>
      </c>
      <c r="N162" s="5">
        <v>173135076</v>
      </c>
      <c r="O162" s="5">
        <v>195387338</v>
      </c>
      <c r="P162" s="5">
        <v>213497534</v>
      </c>
      <c r="Q162" s="5">
        <v>232849806</v>
      </c>
      <c r="R162" s="5">
        <v>250222934</v>
      </c>
      <c r="S162" s="5">
        <v>266710381</v>
      </c>
      <c r="T162" s="11"/>
      <c r="U162" s="5">
        <v>27041579</v>
      </c>
      <c r="V162" s="5">
        <v>85009240</v>
      </c>
      <c r="W162" s="5">
        <v>44694626</v>
      </c>
      <c r="X162" s="5">
        <v>29720080</v>
      </c>
      <c r="Y162" s="5">
        <v>12709290</v>
      </c>
      <c r="Z162" s="5">
        <v>41774032</v>
      </c>
      <c r="AA162" s="5">
        <v>31796360</v>
      </c>
      <c r="AB162" s="5">
        <v>52665226</v>
      </c>
      <c r="AC162" s="5">
        <v>12294270</v>
      </c>
      <c r="AD162" s="5">
        <v>73634303</v>
      </c>
      <c r="AE162" s="5">
        <v>47896974</v>
      </c>
      <c r="AF162" s="5">
        <v>50757499</v>
      </c>
      <c r="AG162" s="5">
        <v>53243761</v>
      </c>
      <c r="AH162" s="5">
        <v>55721219</v>
      </c>
      <c r="AI162" s="5">
        <v>57987001</v>
      </c>
      <c r="AJ162" s="11"/>
      <c r="AK162" s="37">
        <v>50175</v>
      </c>
      <c r="AL162" s="37">
        <v>50791.666666666657</v>
      </c>
      <c r="AM162" s="37">
        <v>51799.999999999993</v>
      </c>
      <c r="AN162" s="37">
        <v>52608.333333333343</v>
      </c>
      <c r="AO162" s="37">
        <v>54208.333333333336</v>
      </c>
      <c r="AP162" s="37">
        <v>55900.000000000007</v>
      </c>
      <c r="AQ162" s="37">
        <v>57500</v>
      </c>
      <c r="AR162" s="37">
        <v>58791.666666666679</v>
      </c>
      <c r="AS162" s="37">
        <v>60100</v>
      </c>
      <c r="AT162" s="37">
        <v>60166.666666666664</v>
      </c>
      <c r="AU162" s="11"/>
      <c r="AV162" s="37">
        <v>122854</v>
      </c>
      <c r="AW162" s="37">
        <v>124292</v>
      </c>
      <c r="AX162" s="37">
        <v>125840</v>
      </c>
      <c r="AY162" s="37">
        <v>126813</v>
      </c>
      <c r="AZ162" s="37">
        <v>128459</v>
      </c>
      <c r="BA162" s="37">
        <v>129906</v>
      </c>
      <c r="BB162" s="37">
        <v>131259</v>
      </c>
      <c r="BC162" s="37">
        <v>132719</v>
      </c>
      <c r="BD162" s="37">
        <v>133860</v>
      </c>
      <c r="BE162" s="37"/>
      <c r="BF162" s="11"/>
      <c r="BG162" s="40">
        <f t="shared" si="27"/>
        <v>2885.528651895746</v>
      </c>
      <c r="BH162" s="40">
        <f t="shared" si="28"/>
        <v>1945.5879461268626</v>
      </c>
      <c r="BI162" s="40">
        <f t="shared" si="29"/>
        <v>1496.2148680864591</v>
      </c>
      <c r="BJ162" s="40">
        <f t="shared" si="30"/>
        <v>1341.0178136310947</v>
      </c>
      <c r="BK162" s="40">
        <f t="shared" si="31"/>
        <v>1033.3306268926272</v>
      </c>
      <c r="BL162" s="40">
        <f t="shared" si="32"/>
        <v>1851.9898157129001</v>
      </c>
      <c r="BM162" s="40">
        <f t="shared" si="33"/>
        <v>2136.5741777706671</v>
      </c>
      <c r="BN162" s="40">
        <f t="shared" si="34"/>
        <v>2347.3289506400743</v>
      </c>
      <c r="BO162" s="40">
        <f t="shared" si="35"/>
        <v>1395.4170177797698</v>
      </c>
      <c r="BP162" s="11"/>
      <c r="BQ162" s="11"/>
      <c r="BR162" s="40">
        <v>31512</v>
      </c>
      <c r="BS162" s="40">
        <v>32720</v>
      </c>
      <c r="BT162" s="40">
        <v>33211</v>
      </c>
      <c r="BU162" s="40">
        <v>33462</v>
      </c>
      <c r="BV162" s="40">
        <v>34262</v>
      </c>
      <c r="BW162" s="40">
        <v>34715</v>
      </c>
      <c r="BX162" s="40">
        <v>35714</v>
      </c>
      <c r="BY162" s="40">
        <v>36515</v>
      </c>
      <c r="BZ162" s="40">
        <v>38122</v>
      </c>
      <c r="CA162" s="40"/>
      <c r="CB162" s="11"/>
      <c r="CC162" s="40">
        <v>4394681</v>
      </c>
      <c r="CD162" s="40">
        <v>4324331</v>
      </c>
      <c r="CE162" s="40">
        <v>4483687</v>
      </c>
      <c r="CF162" s="40">
        <v>4325085</v>
      </c>
      <c r="CG162" s="40">
        <v>4439592</v>
      </c>
      <c r="CH162" s="40">
        <v>4487271</v>
      </c>
      <c r="CI162" s="40">
        <v>4670303</v>
      </c>
      <c r="CJ162" s="40">
        <v>4769861</v>
      </c>
      <c r="CK162" s="40">
        <v>4846915</v>
      </c>
      <c r="CL162"/>
    </row>
    <row r="163" spans="2:90" x14ac:dyDescent="0.25">
      <c r="B163" s="9">
        <f t="shared" si="36"/>
        <v>160</v>
      </c>
      <c r="C163" s="4" t="s">
        <v>174</v>
      </c>
      <c r="D163" s="9" t="s">
        <v>522</v>
      </c>
      <c r="E163" s="5">
        <v>110784096</v>
      </c>
      <c r="F163" s="5">
        <v>575521215</v>
      </c>
      <c r="G163" s="5">
        <v>202292055</v>
      </c>
      <c r="H163" s="5">
        <v>191086353</v>
      </c>
      <c r="I163" s="5">
        <v>201221654</v>
      </c>
      <c r="J163" s="5">
        <v>290951196</v>
      </c>
      <c r="K163" s="5">
        <v>318837706</v>
      </c>
      <c r="L163" s="5">
        <v>180130962</v>
      </c>
      <c r="M163" s="5">
        <v>171445107</v>
      </c>
      <c r="N163" s="5">
        <v>315122700</v>
      </c>
      <c r="O163" s="5">
        <v>324975200</v>
      </c>
      <c r="P163" s="5">
        <v>338601081</v>
      </c>
      <c r="Q163" s="5">
        <v>359044483</v>
      </c>
      <c r="R163" s="5">
        <v>380141467</v>
      </c>
      <c r="S163" s="5">
        <v>399514378</v>
      </c>
      <c r="T163" s="11"/>
      <c r="U163" s="5">
        <v>15252365</v>
      </c>
      <c r="V163" s="5">
        <v>65358380</v>
      </c>
      <c r="W163" s="5">
        <v>59950701</v>
      </c>
      <c r="X163" s="5">
        <v>46733897</v>
      </c>
      <c r="Y163" s="5">
        <v>67840530</v>
      </c>
      <c r="Z163" s="5">
        <v>42081577</v>
      </c>
      <c r="AA163" s="5">
        <v>61114497</v>
      </c>
      <c r="AB163" s="5">
        <v>67970232</v>
      </c>
      <c r="AC163" s="5">
        <v>53907078</v>
      </c>
      <c r="AD163" s="5">
        <v>25725357</v>
      </c>
      <c r="AE163" s="5">
        <v>75371181</v>
      </c>
      <c r="AF163" s="5">
        <v>83006529</v>
      </c>
      <c r="AG163" s="5">
        <v>87542719</v>
      </c>
      <c r="AH163" s="5">
        <v>92147961</v>
      </c>
      <c r="AI163" s="5">
        <v>96149492</v>
      </c>
      <c r="AJ163" s="11"/>
      <c r="AK163" s="37">
        <v>79191.666666666672</v>
      </c>
      <c r="AL163" s="37">
        <v>80458.333333333343</v>
      </c>
      <c r="AM163" s="37">
        <v>80533.333333333328</v>
      </c>
      <c r="AN163" s="37">
        <v>79316.666666666672</v>
      </c>
      <c r="AO163" s="37">
        <v>79691.666666666672</v>
      </c>
      <c r="AP163" s="37">
        <v>79991.666666666686</v>
      </c>
      <c r="AQ163" s="37">
        <v>80091.666666666657</v>
      </c>
      <c r="AR163" s="37">
        <v>80474.999999999985</v>
      </c>
      <c r="AS163" s="37">
        <v>81075.000000000015</v>
      </c>
      <c r="AT163" s="37">
        <v>78608.333333333328</v>
      </c>
      <c r="AU163" s="11"/>
      <c r="AV163" s="37">
        <v>173846</v>
      </c>
      <c r="AW163" s="37">
        <v>174407</v>
      </c>
      <c r="AX163" s="37">
        <v>175144</v>
      </c>
      <c r="AY163" s="37">
        <v>175869</v>
      </c>
      <c r="AZ163" s="37">
        <v>176686</v>
      </c>
      <c r="BA163" s="37">
        <v>177397</v>
      </c>
      <c r="BB163" s="37">
        <v>178239</v>
      </c>
      <c r="BC163" s="37">
        <v>178613</v>
      </c>
      <c r="BD163" s="37">
        <v>179564</v>
      </c>
      <c r="BE163" s="37"/>
      <c r="BF163" s="11"/>
      <c r="BG163" s="40">
        <f t="shared" si="27"/>
        <v>637.254213499304</v>
      </c>
      <c r="BH163" s="40">
        <f t="shared" si="28"/>
        <v>3299.8745176512411</v>
      </c>
      <c r="BI163" s="40">
        <f t="shared" si="29"/>
        <v>1155.0041965468415</v>
      </c>
      <c r="BJ163" s="40">
        <f t="shared" si="30"/>
        <v>1086.5266363031574</v>
      </c>
      <c r="BK163" s="40">
        <f t="shared" si="31"/>
        <v>1138.8658637356666</v>
      </c>
      <c r="BL163" s="40">
        <f t="shared" si="32"/>
        <v>1640.1133953787269</v>
      </c>
      <c r="BM163" s="40">
        <f t="shared" si="33"/>
        <v>1788.8212231890889</v>
      </c>
      <c r="BN163" s="40">
        <f t="shared" si="34"/>
        <v>1008.4986087238891</v>
      </c>
      <c r="BO163" s="40">
        <f t="shared" si="35"/>
        <v>954.78551936913857</v>
      </c>
      <c r="BP163" s="11"/>
      <c r="BQ163" s="11"/>
      <c r="BR163" s="40">
        <v>32854</v>
      </c>
      <c r="BS163" s="40">
        <v>34597</v>
      </c>
      <c r="BT163" s="40">
        <v>33930</v>
      </c>
      <c r="BU163" s="40">
        <v>35251</v>
      </c>
      <c r="BV163" s="40">
        <v>36711</v>
      </c>
      <c r="BW163" s="40">
        <v>37435</v>
      </c>
      <c r="BX163" s="40">
        <v>38456</v>
      </c>
      <c r="BY163" s="40">
        <v>40320</v>
      </c>
      <c r="BZ163" s="40">
        <v>41423</v>
      </c>
      <c r="CA163" s="40"/>
      <c r="CB163" s="11"/>
      <c r="CC163" s="40">
        <v>6596029</v>
      </c>
      <c r="CD163" s="40">
        <v>6609592</v>
      </c>
      <c r="CE163" s="40">
        <v>6603189</v>
      </c>
      <c r="CF163" s="40">
        <v>6639530</v>
      </c>
      <c r="CG163" s="40">
        <v>6951445</v>
      </c>
      <c r="CH163" s="40">
        <v>6895200</v>
      </c>
      <c r="CI163" s="40">
        <v>6900843</v>
      </c>
      <c r="CJ163" s="40">
        <v>7089459</v>
      </c>
      <c r="CK163" s="40">
        <v>7151877</v>
      </c>
      <c r="CL163"/>
    </row>
    <row r="164" spans="2:90" x14ac:dyDescent="0.25">
      <c r="B164" s="9">
        <f t="shared" si="36"/>
        <v>161</v>
      </c>
      <c r="C164" s="4" t="s">
        <v>175</v>
      </c>
      <c r="D164" s="9" t="s">
        <v>500</v>
      </c>
      <c r="E164" s="5">
        <v>297049252</v>
      </c>
      <c r="F164" s="5">
        <v>215867572</v>
      </c>
      <c r="G164" s="5">
        <v>361837924</v>
      </c>
      <c r="H164" s="5">
        <v>341160014</v>
      </c>
      <c r="I164" s="5">
        <v>390689666</v>
      </c>
      <c r="J164" s="5">
        <v>525963080</v>
      </c>
      <c r="K164" s="5">
        <v>792138522</v>
      </c>
      <c r="L164" s="5">
        <v>487596239</v>
      </c>
      <c r="M164" s="5">
        <v>604354959</v>
      </c>
      <c r="N164" s="5">
        <v>631031846</v>
      </c>
      <c r="O164" s="5">
        <v>571547884</v>
      </c>
      <c r="P164" s="5">
        <v>621437147</v>
      </c>
      <c r="Q164" s="5">
        <v>659011793</v>
      </c>
      <c r="R164" s="5">
        <v>697865977</v>
      </c>
      <c r="S164" s="5">
        <v>740551572</v>
      </c>
      <c r="T164" s="11"/>
      <c r="U164" s="5">
        <v>29038710</v>
      </c>
      <c r="V164" s="5">
        <v>44561274</v>
      </c>
      <c r="W164" s="5">
        <v>63110813</v>
      </c>
      <c r="X164" s="5">
        <v>70513504</v>
      </c>
      <c r="Y164" s="5">
        <v>84001610</v>
      </c>
      <c r="Z164" s="5">
        <v>112897605</v>
      </c>
      <c r="AA164" s="5">
        <v>81254153</v>
      </c>
      <c r="AB164" s="5">
        <v>64236783</v>
      </c>
      <c r="AC164" s="5">
        <v>109846137</v>
      </c>
      <c r="AD164" s="5">
        <v>81701387</v>
      </c>
      <c r="AE164" s="5">
        <v>103633378</v>
      </c>
      <c r="AF164" s="5">
        <v>112280977</v>
      </c>
      <c r="AG164" s="5">
        <v>118973507</v>
      </c>
      <c r="AH164" s="5">
        <v>124660438</v>
      </c>
      <c r="AI164" s="5">
        <v>129747485</v>
      </c>
      <c r="AJ164" s="11"/>
      <c r="AK164" s="37">
        <v>135458.33333333331</v>
      </c>
      <c r="AL164" s="37">
        <v>135733.33333333334</v>
      </c>
      <c r="AM164" s="37">
        <v>136949.99999999997</v>
      </c>
      <c r="AN164" s="37">
        <v>139808.33333333334</v>
      </c>
      <c r="AO164" s="37">
        <v>142216.66666666666</v>
      </c>
      <c r="AP164" s="37">
        <v>146158.33333333334</v>
      </c>
      <c r="AQ164" s="37">
        <v>147733.33333333334</v>
      </c>
      <c r="AR164" s="37">
        <v>149883.33333333334</v>
      </c>
      <c r="AS164" s="37">
        <v>150566.66666666666</v>
      </c>
      <c r="AT164" s="37">
        <v>139125</v>
      </c>
      <c r="AU164" s="11"/>
      <c r="AV164" s="37">
        <v>252600</v>
      </c>
      <c r="AW164" s="37">
        <v>255353</v>
      </c>
      <c r="AX164" s="37">
        <v>257311</v>
      </c>
      <c r="AY164" s="37">
        <v>258951</v>
      </c>
      <c r="AZ164" s="37">
        <v>259676</v>
      </c>
      <c r="BA164" s="37">
        <v>261304</v>
      </c>
      <c r="BB164" s="37">
        <v>262998</v>
      </c>
      <c r="BC164" s="37">
        <v>264680</v>
      </c>
      <c r="BD164" s="37">
        <v>265066</v>
      </c>
      <c r="BE164" s="37"/>
      <c r="BF164" s="11"/>
      <c r="BG164" s="40">
        <f t="shared" si="27"/>
        <v>1175.9669517022962</v>
      </c>
      <c r="BH164" s="40">
        <f t="shared" si="28"/>
        <v>845.36924179469202</v>
      </c>
      <c r="BI164" s="40">
        <f t="shared" si="29"/>
        <v>1406.2279653804151</v>
      </c>
      <c r="BJ164" s="40">
        <f t="shared" si="30"/>
        <v>1317.4693822383385</v>
      </c>
      <c r="BK164" s="40">
        <f t="shared" si="31"/>
        <v>1504.527434187218</v>
      </c>
      <c r="BL164" s="40">
        <f t="shared" si="32"/>
        <v>2012.8397575238037</v>
      </c>
      <c r="BM164" s="40">
        <f t="shared" si="33"/>
        <v>3011.95644833801</v>
      </c>
      <c r="BN164" s="40">
        <f t="shared" si="34"/>
        <v>1842.2103634577604</v>
      </c>
      <c r="BO164" s="40">
        <f t="shared" si="35"/>
        <v>2280.0168976783139</v>
      </c>
      <c r="BP164" s="11"/>
      <c r="BQ164" s="11"/>
      <c r="BR164" s="40">
        <v>38597</v>
      </c>
      <c r="BS164" s="40">
        <v>39660</v>
      </c>
      <c r="BT164" s="40">
        <v>40358</v>
      </c>
      <c r="BU164" s="40">
        <v>41552</v>
      </c>
      <c r="BV164" s="40">
        <v>44161</v>
      </c>
      <c r="BW164" s="40">
        <v>45128</v>
      </c>
      <c r="BX164" s="40">
        <v>46373</v>
      </c>
      <c r="BY164" s="40">
        <v>48279</v>
      </c>
      <c r="BZ164" s="40">
        <v>49493</v>
      </c>
      <c r="CA164" s="40"/>
      <c r="CB164" s="11"/>
      <c r="CC164" s="40">
        <v>10863854</v>
      </c>
      <c r="CD164" s="40">
        <v>10899178</v>
      </c>
      <c r="CE164" s="40">
        <v>11045602</v>
      </c>
      <c r="CF164" s="40">
        <v>11019680</v>
      </c>
      <c r="CG164" s="40">
        <v>11422196</v>
      </c>
      <c r="CH164" s="40">
        <v>11688699</v>
      </c>
      <c r="CI164" s="40">
        <v>12181110</v>
      </c>
      <c r="CJ164" s="40">
        <v>12622520</v>
      </c>
      <c r="CK164" s="40">
        <v>12819078</v>
      </c>
      <c r="CL164"/>
    </row>
    <row r="165" spans="2:90" x14ac:dyDescent="0.25">
      <c r="B165" s="9">
        <f t="shared" si="36"/>
        <v>162</v>
      </c>
      <c r="C165" s="4" t="s">
        <v>176</v>
      </c>
      <c r="D165" s="9" t="s">
        <v>511</v>
      </c>
      <c r="E165" s="5">
        <v>99671995</v>
      </c>
      <c r="F165" s="5">
        <v>104944997</v>
      </c>
      <c r="G165" s="5">
        <v>60160654</v>
      </c>
      <c r="H165" s="5">
        <v>165050427</v>
      </c>
      <c r="I165" s="5">
        <v>142804146</v>
      </c>
      <c r="J165" s="5">
        <v>73202348</v>
      </c>
      <c r="K165" s="5">
        <v>93838138</v>
      </c>
      <c r="L165" s="5">
        <v>95075834</v>
      </c>
      <c r="M165" s="5">
        <v>83520724</v>
      </c>
      <c r="N165" s="5">
        <v>124228873</v>
      </c>
      <c r="O165" s="5">
        <v>164038715</v>
      </c>
      <c r="P165" s="5">
        <v>174651165</v>
      </c>
      <c r="Q165" s="5">
        <v>188805263</v>
      </c>
      <c r="R165" s="5">
        <v>201029579</v>
      </c>
      <c r="S165" s="5">
        <v>212221560</v>
      </c>
      <c r="T165" s="11"/>
      <c r="U165" s="5">
        <v>63258386</v>
      </c>
      <c r="V165" s="5">
        <v>47645654</v>
      </c>
      <c r="W165" s="5">
        <v>19779324</v>
      </c>
      <c r="X165" s="5">
        <v>73965924</v>
      </c>
      <c r="Y165" s="5">
        <v>79039627</v>
      </c>
      <c r="Z165" s="5">
        <v>23147955</v>
      </c>
      <c r="AA165" s="5">
        <v>25571645</v>
      </c>
      <c r="AB165" s="5">
        <v>26779177</v>
      </c>
      <c r="AC165" s="5">
        <v>40840648</v>
      </c>
      <c r="AD165" s="5">
        <v>39039812</v>
      </c>
      <c r="AE165" s="5">
        <v>60260113</v>
      </c>
      <c r="AF165" s="5">
        <v>65127016</v>
      </c>
      <c r="AG165" s="5">
        <v>68825285</v>
      </c>
      <c r="AH165" s="5">
        <v>71969706</v>
      </c>
      <c r="AI165" s="5">
        <v>74688969</v>
      </c>
      <c r="AJ165" s="11"/>
      <c r="AK165" s="37">
        <v>41441.666666666664</v>
      </c>
      <c r="AL165" s="37">
        <v>42350</v>
      </c>
      <c r="AM165" s="37">
        <v>43000</v>
      </c>
      <c r="AN165" s="37">
        <v>43758.333333333336</v>
      </c>
      <c r="AO165" s="37">
        <v>43491.666666666664</v>
      </c>
      <c r="AP165" s="37">
        <v>43775.000000000007</v>
      </c>
      <c r="AQ165" s="37">
        <v>44750.000000000007</v>
      </c>
      <c r="AR165" s="37">
        <v>45266.666666666657</v>
      </c>
      <c r="AS165" s="37">
        <v>45983.333333333336</v>
      </c>
      <c r="AT165" s="37">
        <v>44316.666666666664</v>
      </c>
      <c r="AU165" s="11"/>
      <c r="AV165" s="37">
        <v>113519</v>
      </c>
      <c r="AW165" s="37">
        <v>112974</v>
      </c>
      <c r="AX165" s="37">
        <v>112735</v>
      </c>
      <c r="AY165" s="37">
        <v>111883</v>
      </c>
      <c r="AZ165" s="37">
        <v>111750</v>
      </c>
      <c r="BA165" s="37">
        <v>111080</v>
      </c>
      <c r="BB165" s="37">
        <v>110540</v>
      </c>
      <c r="BC165" s="37">
        <v>109953</v>
      </c>
      <c r="BD165" s="37">
        <v>109862</v>
      </c>
      <c r="BE165" s="37"/>
      <c r="BF165" s="11"/>
      <c r="BG165" s="40">
        <f t="shared" si="27"/>
        <v>878.02037544375833</v>
      </c>
      <c r="BH165" s="40">
        <f t="shared" si="28"/>
        <v>928.93052383734312</v>
      </c>
      <c r="BI165" s="40">
        <f t="shared" si="29"/>
        <v>533.64664035126623</v>
      </c>
      <c r="BJ165" s="40">
        <f t="shared" si="30"/>
        <v>1475.2055897678824</v>
      </c>
      <c r="BK165" s="40">
        <f t="shared" si="31"/>
        <v>1277.8894496644295</v>
      </c>
      <c r="BL165" s="40">
        <f t="shared" si="32"/>
        <v>659.00565358300321</v>
      </c>
      <c r="BM165" s="40">
        <f t="shared" si="33"/>
        <v>848.90662203727163</v>
      </c>
      <c r="BN165" s="40">
        <f t="shared" si="34"/>
        <v>864.69522432311987</v>
      </c>
      <c r="BO165" s="40">
        <f t="shared" si="35"/>
        <v>760.23305601572883</v>
      </c>
      <c r="BP165" s="11"/>
      <c r="BQ165" s="11"/>
      <c r="BR165" s="40">
        <v>33798</v>
      </c>
      <c r="BS165" s="40">
        <v>34334</v>
      </c>
      <c r="BT165" s="40">
        <v>35600</v>
      </c>
      <c r="BU165" s="40">
        <v>36206</v>
      </c>
      <c r="BV165" s="40">
        <v>37579</v>
      </c>
      <c r="BW165" s="40">
        <v>38287</v>
      </c>
      <c r="BX165" s="40">
        <v>39672</v>
      </c>
      <c r="BY165" s="40">
        <v>41387</v>
      </c>
      <c r="BZ165" s="40">
        <v>42687</v>
      </c>
      <c r="CA165" s="40"/>
      <c r="CB165" s="11"/>
      <c r="CC165" s="40">
        <v>4206900</v>
      </c>
      <c r="CD165" s="40">
        <v>4387623</v>
      </c>
      <c r="CE165" s="40">
        <v>4327627</v>
      </c>
      <c r="CF165" s="40">
        <v>4478512</v>
      </c>
      <c r="CG165" s="40">
        <v>4616795</v>
      </c>
      <c r="CH165" s="40">
        <v>4941688</v>
      </c>
      <c r="CI165" s="40">
        <v>5351755</v>
      </c>
      <c r="CJ165" s="40">
        <v>5475554</v>
      </c>
      <c r="CK165" s="40">
        <v>5608505</v>
      </c>
      <c r="CL165"/>
    </row>
    <row r="166" spans="2:90" x14ac:dyDescent="0.25">
      <c r="B166" s="9">
        <f t="shared" si="36"/>
        <v>163</v>
      </c>
      <c r="C166" s="4" t="s">
        <v>177</v>
      </c>
      <c r="D166" s="9" t="s">
        <v>542</v>
      </c>
      <c r="E166" s="5">
        <v>2374773314</v>
      </c>
      <c r="F166" s="5">
        <v>3041045972</v>
      </c>
      <c r="G166" s="5">
        <v>3012984782</v>
      </c>
      <c r="H166" s="5">
        <v>4010844636</v>
      </c>
      <c r="I166" s="5">
        <v>5095000218</v>
      </c>
      <c r="J166" s="5">
        <v>5757389283</v>
      </c>
      <c r="K166" s="5">
        <v>5575676031</v>
      </c>
      <c r="L166" s="5">
        <v>8486051978</v>
      </c>
      <c r="M166" s="5">
        <v>7599618386</v>
      </c>
      <c r="N166" s="5">
        <v>6417734874</v>
      </c>
      <c r="O166" s="5">
        <v>6027570568</v>
      </c>
      <c r="P166" s="5">
        <v>6339309844</v>
      </c>
      <c r="Q166" s="5">
        <v>6874796007</v>
      </c>
      <c r="R166" s="5">
        <v>7350081307</v>
      </c>
      <c r="S166" s="5">
        <v>7771966506</v>
      </c>
      <c r="T166" s="11"/>
      <c r="U166" s="5">
        <v>771091028</v>
      </c>
      <c r="V166" s="5">
        <v>755842562</v>
      </c>
      <c r="W166" s="5">
        <v>699405696</v>
      </c>
      <c r="X166" s="5">
        <v>788316234</v>
      </c>
      <c r="Y166" s="5">
        <v>819960106</v>
      </c>
      <c r="Z166" s="5">
        <v>723862019</v>
      </c>
      <c r="AA166" s="5">
        <v>667078466</v>
      </c>
      <c r="AB166" s="5">
        <v>1281150625</v>
      </c>
      <c r="AC166" s="5">
        <v>991783298</v>
      </c>
      <c r="AD166" s="5">
        <v>873808872</v>
      </c>
      <c r="AE166" s="5">
        <v>1348134201</v>
      </c>
      <c r="AF166" s="5">
        <v>1493641966</v>
      </c>
      <c r="AG166" s="5">
        <v>1580389802</v>
      </c>
      <c r="AH166" s="5">
        <v>1665328471</v>
      </c>
      <c r="AI166" s="5">
        <v>1742246141</v>
      </c>
      <c r="AJ166" s="11"/>
      <c r="AK166" s="37">
        <v>975058.33333333337</v>
      </c>
      <c r="AL166" s="37">
        <v>990849.99999999988</v>
      </c>
      <c r="AM166" s="37">
        <v>1001691.6666666666</v>
      </c>
      <c r="AN166" s="37">
        <v>1021400</v>
      </c>
      <c r="AO166" s="37">
        <v>1045433.3333333334</v>
      </c>
      <c r="AP166" s="37">
        <v>1066733.3333333335</v>
      </c>
      <c r="AQ166" s="37">
        <v>1081950</v>
      </c>
      <c r="AR166" s="37">
        <v>1087900</v>
      </c>
      <c r="AS166" s="37">
        <v>1096058.3333333335</v>
      </c>
      <c r="AT166" s="37">
        <v>1053983.3333333333</v>
      </c>
      <c r="AU166" s="11"/>
      <c r="AV166" s="37">
        <v>2025490</v>
      </c>
      <c r="AW166" s="37">
        <v>2038586</v>
      </c>
      <c r="AX166" s="37">
        <v>2053850</v>
      </c>
      <c r="AY166" s="37">
        <v>2069182</v>
      </c>
      <c r="AZ166" s="37">
        <v>2085913</v>
      </c>
      <c r="BA166" s="37">
        <v>2107066</v>
      </c>
      <c r="BB166" s="37">
        <v>2127203</v>
      </c>
      <c r="BC166" s="37">
        <v>2144427</v>
      </c>
      <c r="BD166" s="37">
        <v>2157990</v>
      </c>
      <c r="BE166" s="37"/>
      <c r="BF166" s="11"/>
      <c r="BG166" s="40">
        <f t="shared" si="27"/>
        <v>1172.4438600042458</v>
      </c>
      <c r="BH166" s="40">
        <f t="shared" si="28"/>
        <v>1491.7427923080018</v>
      </c>
      <c r="BI166" s="40">
        <f t="shared" si="29"/>
        <v>1466.9935886262385</v>
      </c>
      <c r="BJ166" s="40">
        <f t="shared" si="30"/>
        <v>1938.3720890670807</v>
      </c>
      <c r="BK166" s="40">
        <f t="shared" si="31"/>
        <v>2442.5756098169004</v>
      </c>
      <c r="BL166" s="40">
        <f t="shared" si="32"/>
        <v>2732.4200015566671</v>
      </c>
      <c r="BM166" s="40">
        <f t="shared" si="33"/>
        <v>2621.1302029002404</v>
      </c>
      <c r="BN166" s="40">
        <f t="shared" si="34"/>
        <v>3957.2585021546547</v>
      </c>
      <c r="BO166" s="40">
        <f t="shared" si="35"/>
        <v>3521.6189074092094</v>
      </c>
      <c r="BP166" s="11"/>
      <c r="BQ166" s="11"/>
      <c r="BR166" s="40">
        <v>43158</v>
      </c>
      <c r="BS166" s="40">
        <v>45721</v>
      </c>
      <c r="BT166" s="40">
        <v>46147</v>
      </c>
      <c r="BU166" s="40">
        <v>47612</v>
      </c>
      <c r="BV166" s="40">
        <v>49631</v>
      </c>
      <c r="BW166" s="40">
        <v>50056</v>
      </c>
      <c r="BX166" s="40">
        <v>51524</v>
      </c>
      <c r="BY166" s="40">
        <v>53484</v>
      </c>
      <c r="BZ166" s="40">
        <v>55009</v>
      </c>
      <c r="CA166" s="40"/>
      <c r="CB166" s="11"/>
      <c r="CC166" s="40">
        <v>104848112</v>
      </c>
      <c r="CD166" s="40">
        <v>108118224</v>
      </c>
      <c r="CE166" s="40">
        <v>109406280</v>
      </c>
      <c r="CF166" s="40">
        <v>112605722</v>
      </c>
      <c r="CG166" s="40">
        <v>115529243</v>
      </c>
      <c r="CH166" s="40">
        <v>116075869</v>
      </c>
      <c r="CI166" s="40">
        <v>119439839</v>
      </c>
      <c r="CJ166" s="40">
        <v>122027912</v>
      </c>
      <c r="CK166" s="40">
        <v>123267766</v>
      </c>
      <c r="CL166"/>
    </row>
    <row r="167" spans="2:90" x14ac:dyDescent="0.25">
      <c r="B167" s="9">
        <f t="shared" si="36"/>
        <v>164</v>
      </c>
      <c r="C167" s="4" t="s">
        <v>178</v>
      </c>
      <c r="D167" s="9" t="s">
        <v>457</v>
      </c>
      <c r="E167" s="5">
        <v>364409964</v>
      </c>
      <c r="F167" s="5">
        <v>571313562</v>
      </c>
      <c r="G167" s="5">
        <v>523280509</v>
      </c>
      <c r="H167" s="5">
        <v>548692070</v>
      </c>
      <c r="I167" s="5">
        <v>674398824</v>
      </c>
      <c r="J167" s="5">
        <v>637792758</v>
      </c>
      <c r="K167" s="5">
        <v>628314637</v>
      </c>
      <c r="L167" s="5">
        <v>637594158</v>
      </c>
      <c r="M167" s="5">
        <v>854789571</v>
      </c>
      <c r="N167" s="5">
        <v>831651936</v>
      </c>
      <c r="O167" s="5">
        <v>980913052</v>
      </c>
      <c r="P167" s="5">
        <v>1117095092</v>
      </c>
      <c r="Q167" s="5">
        <v>1202128398</v>
      </c>
      <c r="R167" s="5">
        <v>1293675499</v>
      </c>
      <c r="S167" s="5">
        <v>1384281839</v>
      </c>
      <c r="T167" s="11"/>
      <c r="U167" s="5">
        <v>59028133</v>
      </c>
      <c r="V167" s="5">
        <v>47071914</v>
      </c>
      <c r="W167" s="5">
        <v>61548305</v>
      </c>
      <c r="X167" s="5">
        <v>47387055</v>
      </c>
      <c r="Y167" s="5">
        <v>71142067</v>
      </c>
      <c r="Z167" s="5">
        <v>63648825</v>
      </c>
      <c r="AA167" s="5">
        <v>104159312</v>
      </c>
      <c r="AB167" s="5">
        <v>92516214</v>
      </c>
      <c r="AC167" s="5">
        <v>89292957</v>
      </c>
      <c r="AD167" s="5">
        <v>89718111</v>
      </c>
      <c r="AE167" s="5">
        <v>177711325</v>
      </c>
      <c r="AF167" s="5">
        <v>208838513</v>
      </c>
      <c r="AG167" s="5">
        <v>221725646</v>
      </c>
      <c r="AH167" s="5">
        <v>235650197</v>
      </c>
      <c r="AI167" s="5">
        <v>249005813</v>
      </c>
      <c r="AJ167" s="11"/>
      <c r="AK167" s="37">
        <v>103841.66666666667</v>
      </c>
      <c r="AL167" s="37">
        <v>101133.33333333333</v>
      </c>
      <c r="AM167" s="37">
        <v>101358.33333333336</v>
      </c>
      <c r="AN167" s="37">
        <v>103400</v>
      </c>
      <c r="AO167" s="37">
        <v>106850.00000000001</v>
      </c>
      <c r="AP167" s="37">
        <v>110266.66666666667</v>
      </c>
      <c r="AQ167" s="37">
        <v>112541.66666666664</v>
      </c>
      <c r="AR167" s="37">
        <v>115475</v>
      </c>
      <c r="AS167" s="37">
        <v>118608.33333333333</v>
      </c>
      <c r="AT167" s="37">
        <v>116675</v>
      </c>
      <c r="AU167" s="11"/>
      <c r="AV167" s="37">
        <v>263487</v>
      </c>
      <c r="AW167" s="37">
        <v>268071</v>
      </c>
      <c r="AX167" s="37">
        <v>270766</v>
      </c>
      <c r="AY167" s="37">
        <v>274154</v>
      </c>
      <c r="AZ167" s="37">
        <v>278945</v>
      </c>
      <c r="BA167" s="37">
        <v>283693</v>
      </c>
      <c r="BB167" s="37">
        <v>290096</v>
      </c>
      <c r="BC167" s="37">
        <v>295289</v>
      </c>
      <c r="BD167" s="37">
        <v>299612</v>
      </c>
      <c r="BE167" s="37"/>
      <c r="BF167" s="11"/>
      <c r="BG167" s="40">
        <f t="shared" si="27"/>
        <v>1383.02824807296</v>
      </c>
      <c r="BH167" s="40">
        <f t="shared" si="28"/>
        <v>2131.2024127936256</v>
      </c>
      <c r="BI167" s="40">
        <f t="shared" si="29"/>
        <v>1932.5931209974665</v>
      </c>
      <c r="BJ167" s="40">
        <f t="shared" si="30"/>
        <v>2001.4009279456072</v>
      </c>
      <c r="BK167" s="40">
        <f t="shared" si="31"/>
        <v>2417.6766889530195</v>
      </c>
      <c r="BL167" s="40">
        <f t="shared" si="32"/>
        <v>2248.1793981522278</v>
      </c>
      <c r="BM167" s="40">
        <f t="shared" si="33"/>
        <v>2165.8852138602392</v>
      </c>
      <c r="BN167" s="40">
        <f t="shared" si="34"/>
        <v>2159.2208243449636</v>
      </c>
      <c r="BO167" s="40">
        <f t="shared" si="35"/>
        <v>2852.9884350426551</v>
      </c>
      <c r="BP167" s="11"/>
      <c r="BQ167" s="11"/>
      <c r="BR167" s="40">
        <v>39116</v>
      </c>
      <c r="BS167" s="40">
        <v>38308</v>
      </c>
      <c r="BT167" s="40">
        <v>37979</v>
      </c>
      <c r="BU167" s="40">
        <v>39179</v>
      </c>
      <c r="BV167" s="40">
        <v>41723</v>
      </c>
      <c r="BW167" s="40">
        <v>42233</v>
      </c>
      <c r="BX167" s="40">
        <v>42979</v>
      </c>
      <c r="BY167" s="40">
        <v>44548</v>
      </c>
      <c r="BZ167" s="40">
        <v>46231</v>
      </c>
      <c r="CA167" s="40"/>
      <c r="CB167" s="11"/>
      <c r="CC167" s="40">
        <v>12677394</v>
      </c>
      <c r="CD167" s="40">
        <v>12168299</v>
      </c>
      <c r="CE167" s="40">
        <v>12177460</v>
      </c>
      <c r="CF167" s="40">
        <v>12428221</v>
      </c>
      <c r="CG167" s="40">
        <v>13057163</v>
      </c>
      <c r="CH167" s="40">
        <v>13684991</v>
      </c>
      <c r="CI167" s="40">
        <v>13919733</v>
      </c>
      <c r="CJ167" s="40">
        <v>14590499</v>
      </c>
      <c r="CK167" s="40">
        <v>15155407</v>
      </c>
      <c r="CL167"/>
    </row>
    <row r="168" spans="2:90" x14ac:dyDescent="0.25">
      <c r="B168" s="9">
        <f t="shared" si="36"/>
        <v>165</v>
      </c>
      <c r="C168" s="4" t="s">
        <v>179</v>
      </c>
      <c r="D168" s="9" t="s">
        <v>445</v>
      </c>
      <c r="E168" s="5">
        <v>1535201936</v>
      </c>
      <c r="F168" s="5">
        <v>1403860310</v>
      </c>
      <c r="G168" s="5">
        <v>866196095</v>
      </c>
      <c r="H168" s="5">
        <v>800108386</v>
      </c>
      <c r="I168" s="5">
        <v>912810345</v>
      </c>
      <c r="J168" s="5">
        <v>1257085253</v>
      </c>
      <c r="K168" s="5">
        <v>1076077475</v>
      </c>
      <c r="L168" s="5">
        <v>1362047003</v>
      </c>
      <c r="M168" s="5">
        <v>1271057547</v>
      </c>
      <c r="N168" s="5">
        <v>1629707982</v>
      </c>
      <c r="O168" s="5">
        <v>1679688642</v>
      </c>
      <c r="P168" s="5">
        <v>1821297156</v>
      </c>
      <c r="Q168" s="5">
        <v>1970894622</v>
      </c>
      <c r="R168" s="5">
        <v>2097116235</v>
      </c>
      <c r="S168" s="5">
        <v>2231604652</v>
      </c>
      <c r="T168" s="11"/>
      <c r="U168" s="5">
        <v>304326473</v>
      </c>
      <c r="V168" s="5">
        <v>404888342</v>
      </c>
      <c r="W168" s="5">
        <v>93285472</v>
      </c>
      <c r="X168" s="5">
        <v>101084482</v>
      </c>
      <c r="Y168" s="5">
        <v>142423110</v>
      </c>
      <c r="Z168" s="5">
        <v>203722836</v>
      </c>
      <c r="AA168" s="5">
        <v>141629618</v>
      </c>
      <c r="AB168" s="5">
        <v>126691097</v>
      </c>
      <c r="AC168" s="5">
        <v>151734959</v>
      </c>
      <c r="AD168" s="5">
        <v>334897409</v>
      </c>
      <c r="AE168" s="5">
        <v>284526342</v>
      </c>
      <c r="AF168" s="5">
        <v>302348548</v>
      </c>
      <c r="AG168" s="5">
        <v>317452124</v>
      </c>
      <c r="AH168" s="5">
        <v>334462192</v>
      </c>
      <c r="AI168" s="5">
        <v>349532054</v>
      </c>
      <c r="AJ168" s="11"/>
      <c r="AK168" s="37">
        <v>129374.99999999999</v>
      </c>
      <c r="AL168" s="37">
        <v>130441.6666666667</v>
      </c>
      <c r="AM168" s="37">
        <v>132308.33333333334</v>
      </c>
      <c r="AN168" s="37">
        <v>133408.33333333334</v>
      </c>
      <c r="AO168" s="37">
        <v>137258.33333333334</v>
      </c>
      <c r="AP168" s="37">
        <v>141150</v>
      </c>
      <c r="AQ168" s="37">
        <v>143241.66666666666</v>
      </c>
      <c r="AR168" s="37">
        <v>143300</v>
      </c>
      <c r="AS168" s="37">
        <v>145225</v>
      </c>
      <c r="AT168" s="37">
        <v>141433.33333333334</v>
      </c>
      <c r="AU168" s="11"/>
      <c r="AV168" s="37">
        <v>412348</v>
      </c>
      <c r="AW168" s="37">
        <v>423475</v>
      </c>
      <c r="AX168" s="37">
        <v>423931</v>
      </c>
      <c r="AY168" s="37">
        <v>426421</v>
      </c>
      <c r="AZ168" s="37">
        <v>432583</v>
      </c>
      <c r="BA168" s="37">
        <v>436421</v>
      </c>
      <c r="BB168" s="37">
        <v>442998</v>
      </c>
      <c r="BC168" s="37">
        <v>451272</v>
      </c>
      <c r="BD168" s="37">
        <v>460303</v>
      </c>
      <c r="BE168" s="37"/>
      <c r="BF168" s="11"/>
      <c r="BG168" s="40">
        <f t="shared" si="27"/>
        <v>3723.0735592266728</v>
      </c>
      <c r="BH168" s="40">
        <f t="shared" si="28"/>
        <v>3315.096074148415</v>
      </c>
      <c r="BI168" s="40">
        <f t="shared" si="29"/>
        <v>2043.2478280663599</v>
      </c>
      <c r="BJ168" s="40">
        <f t="shared" si="30"/>
        <v>1876.3343878467524</v>
      </c>
      <c r="BK168" s="40">
        <f t="shared" si="31"/>
        <v>2110.1391987202455</v>
      </c>
      <c r="BL168" s="40">
        <f t="shared" si="32"/>
        <v>2880.4417133914271</v>
      </c>
      <c r="BM168" s="40">
        <f t="shared" si="33"/>
        <v>2429.0797588250962</v>
      </c>
      <c r="BN168" s="40">
        <f t="shared" si="34"/>
        <v>3018.2395606197592</v>
      </c>
      <c r="BO168" s="40">
        <f t="shared" si="35"/>
        <v>2761.3496913989266</v>
      </c>
      <c r="BP168" s="11"/>
      <c r="BQ168" s="11"/>
      <c r="BR168" s="40">
        <v>38727</v>
      </c>
      <c r="BS168" s="40">
        <v>38140</v>
      </c>
      <c r="BT168" s="40">
        <v>37546</v>
      </c>
      <c r="BU168" s="40">
        <v>38426</v>
      </c>
      <c r="BV168" s="40">
        <v>39653</v>
      </c>
      <c r="BW168" s="40">
        <v>39634</v>
      </c>
      <c r="BX168" s="40">
        <v>40937</v>
      </c>
      <c r="BY168" s="40">
        <v>41661</v>
      </c>
      <c r="BZ168" s="40">
        <v>42855</v>
      </c>
      <c r="CA168" s="40"/>
      <c r="CB168" s="11"/>
      <c r="CC168" s="40">
        <v>16653359</v>
      </c>
      <c r="CD168" s="40">
        <v>16487817</v>
      </c>
      <c r="CE168" s="40">
        <v>16051672</v>
      </c>
      <c r="CF168" s="40">
        <v>15955543</v>
      </c>
      <c r="CG168" s="40">
        <v>16562838</v>
      </c>
      <c r="CH168" s="40">
        <v>16182101</v>
      </c>
      <c r="CI168" s="40">
        <v>16492920</v>
      </c>
      <c r="CJ168" s="40">
        <v>16795477</v>
      </c>
      <c r="CK168" s="40">
        <v>17046602</v>
      </c>
      <c r="CL168"/>
    </row>
    <row r="169" spans="2:90" x14ac:dyDescent="0.25">
      <c r="B169" s="9">
        <f t="shared" si="36"/>
        <v>166</v>
      </c>
      <c r="C169" s="4" t="s">
        <v>180</v>
      </c>
      <c r="D169" s="9" t="s">
        <v>543</v>
      </c>
      <c r="E169" s="5">
        <v>262593079</v>
      </c>
      <c r="F169" s="5">
        <v>286428952</v>
      </c>
      <c r="G169" s="5">
        <v>350671170</v>
      </c>
      <c r="H169" s="5">
        <v>333771674</v>
      </c>
      <c r="I169" s="5">
        <v>407777236</v>
      </c>
      <c r="J169" s="5">
        <v>440543656</v>
      </c>
      <c r="K169" s="5">
        <v>541675397</v>
      </c>
      <c r="L169" s="5">
        <v>554973595</v>
      </c>
      <c r="M169" s="5">
        <v>450392210</v>
      </c>
      <c r="N169" s="5">
        <v>406653761</v>
      </c>
      <c r="O169" s="5">
        <v>483955280</v>
      </c>
      <c r="P169" s="5">
        <v>521396505</v>
      </c>
      <c r="Q169" s="5">
        <v>557391964</v>
      </c>
      <c r="R169" s="5">
        <v>593720229</v>
      </c>
      <c r="S169" s="5">
        <v>624264498</v>
      </c>
      <c r="T169" s="11"/>
      <c r="U169" s="5">
        <v>76183607</v>
      </c>
      <c r="V169" s="5">
        <v>65174936</v>
      </c>
      <c r="W169" s="5">
        <v>107783832</v>
      </c>
      <c r="X169" s="5">
        <v>84971355</v>
      </c>
      <c r="Y169" s="5">
        <v>93559621</v>
      </c>
      <c r="Z169" s="5">
        <v>76257535</v>
      </c>
      <c r="AA169" s="5">
        <v>62191912</v>
      </c>
      <c r="AB169" s="5">
        <v>80851164</v>
      </c>
      <c r="AC169" s="5">
        <v>90692068</v>
      </c>
      <c r="AD169" s="5">
        <v>109292500</v>
      </c>
      <c r="AE169" s="5">
        <v>132633438</v>
      </c>
      <c r="AF169" s="5">
        <v>144228308</v>
      </c>
      <c r="AG169" s="5">
        <v>152075207</v>
      </c>
      <c r="AH169" s="5">
        <v>159911518</v>
      </c>
      <c r="AI169" s="5">
        <v>166330319</v>
      </c>
      <c r="AJ169" s="11"/>
      <c r="AK169" s="37">
        <v>119499.99999999999</v>
      </c>
      <c r="AL169" s="37">
        <v>119716.66666666664</v>
      </c>
      <c r="AM169" s="37">
        <v>120483.33333333336</v>
      </c>
      <c r="AN169" s="37">
        <v>120675</v>
      </c>
      <c r="AO169" s="37">
        <v>120975.00000000001</v>
      </c>
      <c r="AP169" s="37">
        <v>121533.33333333333</v>
      </c>
      <c r="AQ169" s="37">
        <v>121374.99999999999</v>
      </c>
      <c r="AR169" s="37">
        <v>121300</v>
      </c>
      <c r="AS169" s="37">
        <v>120916.66666666669</v>
      </c>
      <c r="AT169" s="37">
        <v>114958.33333333333</v>
      </c>
      <c r="AU169" s="11"/>
      <c r="AV169" s="37">
        <v>309098</v>
      </c>
      <c r="AW169" s="37">
        <v>308623</v>
      </c>
      <c r="AX169" s="37">
        <v>307811</v>
      </c>
      <c r="AY169" s="37">
        <v>307198</v>
      </c>
      <c r="AZ169" s="37">
        <v>306279</v>
      </c>
      <c r="BA169" s="37">
        <v>306017</v>
      </c>
      <c r="BB169" s="37">
        <v>306496</v>
      </c>
      <c r="BC169" s="37">
        <v>306736</v>
      </c>
      <c r="BD169" s="37">
        <v>307202</v>
      </c>
      <c r="BE169" s="37"/>
      <c r="BF169" s="11"/>
      <c r="BG169" s="40">
        <f t="shared" si="27"/>
        <v>849.54635423069703</v>
      </c>
      <c r="BH169" s="40">
        <f t="shared" si="28"/>
        <v>928.0868632603532</v>
      </c>
      <c r="BI169" s="40">
        <f t="shared" si="29"/>
        <v>1139.2418399602354</v>
      </c>
      <c r="BJ169" s="40">
        <f t="shared" si="30"/>
        <v>1086.5034082253139</v>
      </c>
      <c r="BK169" s="40">
        <f t="shared" si="31"/>
        <v>1331.3914306890124</v>
      </c>
      <c r="BL169" s="40">
        <f t="shared" si="32"/>
        <v>1439.6051722616717</v>
      </c>
      <c r="BM169" s="40">
        <f t="shared" si="33"/>
        <v>1767.3163662821048</v>
      </c>
      <c r="BN169" s="40">
        <f t="shared" si="34"/>
        <v>1809.2874491419332</v>
      </c>
      <c r="BO169" s="40">
        <f t="shared" si="35"/>
        <v>1466.110930267381</v>
      </c>
      <c r="BP169" s="11"/>
      <c r="BQ169" s="11"/>
      <c r="BR169" s="40">
        <v>34720</v>
      </c>
      <c r="BS169" s="40">
        <v>36315</v>
      </c>
      <c r="BT169" s="40">
        <v>35722</v>
      </c>
      <c r="BU169" s="40">
        <v>35964</v>
      </c>
      <c r="BV169" s="40">
        <v>36787</v>
      </c>
      <c r="BW169" s="40">
        <v>37064</v>
      </c>
      <c r="BX169" s="40">
        <v>38612</v>
      </c>
      <c r="BY169" s="40">
        <v>40195</v>
      </c>
      <c r="BZ169" s="40">
        <v>40918</v>
      </c>
      <c r="CA169" s="40"/>
      <c r="CB169" s="11"/>
      <c r="CC169" s="40">
        <v>12046790</v>
      </c>
      <c r="CD169" s="40">
        <v>12103196</v>
      </c>
      <c r="CE169" s="40">
        <v>11956934</v>
      </c>
      <c r="CF169" s="40">
        <v>11522818</v>
      </c>
      <c r="CG169" s="40">
        <v>11719961</v>
      </c>
      <c r="CH169" s="40">
        <v>11818517</v>
      </c>
      <c r="CI169" s="40">
        <v>12137488</v>
      </c>
      <c r="CJ169" s="40">
        <v>12372823</v>
      </c>
      <c r="CK169" s="40">
        <v>12387387</v>
      </c>
      <c r="CL169"/>
    </row>
    <row r="170" spans="2:90" x14ac:dyDescent="0.25">
      <c r="B170" s="9">
        <f t="shared" si="36"/>
        <v>167</v>
      </c>
      <c r="C170" s="4" t="s">
        <v>181</v>
      </c>
      <c r="D170" s="9" t="s">
        <v>494</v>
      </c>
      <c r="E170" s="5">
        <v>112404446</v>
      </c>
      <c r="F170" s="5">
        <v>189504175</v>
      </c>
      <c r="G170" s="5">
        <v>288188709</v>
      </c>
      <c r="H170" s="5">
        <v>128860849</v>
      </c>
      <c r="I170" s="5">
        <v>300543003</v>
      </c>
      <c r="J170" s="5">
        <v>419491383</v>
      </c>
      <c r="K170" s="5">
        <v>285448229</v>
      </c>
      <c r="L170" s="5">
        <v>189307479</v>
      </c>
      <c r="M170" s="5">
        <v>255945325</v>
      </c>
      <c r="N170" s="5">
        <v>346839825</v>
      </c>
      <c r="O170" s="5">
        <v>278697218</v>
      </c>
      <c r="P170" s="5">
        <v>317384027</v>
      </c>
      <c r="Q170" s="5">
        <v>376027934</v>
      </c>
      <c r="R170" s="5">
        <v>395121722</v>
      </c>
      <c r="S170" s="5">
        <v>414411785</v>
      </c>
      <c r="T170" s="11"/>
      <c r="U170" s="5">
        <v>22757004</v>
      </c>
      <c r="V170" s="5">
        <v>34776345</v>
      </c>
      <c r="W170" s="5">
        <v>116904625</v>
      </c>
      <c r="X170" s="5">
        <v>32495336</v>
      </c>
      <c r="Y170" s="5">
        <v>67679547</v>
      </c>
      <c r="Z170" s="5">
        <v>43788400</v>
      </c>
      <c r="AA170" s="5">
        <v>63606934</v>
      </c>
      <c r="AB170" s="5">
        <v>74131237</v>
      </c>
      <c r="AC170" s="5">
        <v>50386013</v>
      </c>
      <c r="AD170" s="5">
        <v>126023793</v>
      </c>
      <c r="AE170" s="5">
        <v>107384887</v>
      </c>
      <c r="AF170" s="5">
        <v>122620425</v>
      </c>
      <c r="AG170" s="5">
        <v>146808066</v>
      </c>
      <c r="AH170" s="5">
        <v>152681982</v>
      </c>
      <c r="AI170" s="5">
        <v>157640194</v>
      </c>
      <c r="AJ170" s="11"/>
      <c r="AK170" s="37">
        <v>59758.333333333336</v>
      </c>
      <c r="AL170" s="37">
        <v>59466.666666666664</v>
      </c>
      <c r="AM170" s="37">
        <v>59741.666666666664</v>
      </c>
      <c r="AN170" s="37">
        <v>60283.333333333336</v>
      </c>
      <c r="AO170" s="37">
        <v>60883.333333333343</v>
      </c>
      <c r="AP170" s="37">
        <v>61658.333333333336</v>
      </c>
      <c r="AQ170" s="37">
        <v>62158.333333333336</v>
      </c>
      <c r="AR170" s="37">
        <v>62733.333333333336</v>
      </c>
      <c r="AS170" s="37">
        <v>62358.333333333343</v>
      </c>
      <c r="AT170" s="37">
        <v>58850</v>
      </c>
      <c r="AU170" s="11"/>
      <c r="AV170" s="37">
        <v>182448</v>
      </c>
      <c r="AW170" s="37">
        <v>181538</v>
      </c>
      <c r="AX170" s="37">
        <v>180698</v>
      </c>
      <c r="AY170" s="37">
        <v>180400</v>
      </c>
      <c r="AZ170" s="37">
        <v>179658</v>
      </c>
      <c r="BA170" s="37">
        <v>179042</v>
      </c>
      <c r="BB170" s="37">
        <v>178635</v>
      </c>
      <c r="BC170" s="37">
        <v>178418</v>
      </c>
      <c r="BD170" s="37">
        <v>177573</v>
      </c>
      <c r="BE170" s="37"/>
      <c r="BF170" s="11"/>
      <c r="BG170" s="40">
        <f t="shared" si="27"/>
        <v>616.09031614487412</v>
      </c>
      <c r="BH170" s="40">
        <f t="shared" si="28"/>
        <v>1043.8815840209763</v>
      </c>
      <c r="BI170" s="40">
        <f t="shared" si="29"/>
        <v>1594.8638557150605</v>
      </c>
      <c r="BJ170" s="40">
        <f t="shared" si="30"/>
        <v>714.30625831485588</v>
      </c>
      <c r="BK170" s="40">
        <f t="shared" si="31"/>
        <v>1672.8617873960525</v>
      </c>
      <c r="BL170" s="40">
        <f t="shared" si="32"/>
        <v>2342.9775304118589</v>
      </c>
      <c r="BM170" s="40">
        <f t="shared" si="33"/>
        <v>1597.9412153273436</v>
      </c>
      <c r="BN170" s="40">
        <f t="shared" si="34"/>
        <v>1061.0335224024482</v>
      </c>
      <c r="BO170" s="40">
        <f t="shared" si="35"/>
        <v>1441.3527112793049</v>
      </c>
      <c r="BP170" s="11"/>
      <c r="BQ170" s="11"/>
      <c r="BR170" s="40">
        <v>39623</v>
      </c>
      <c r="BS170" s="40">
        <v>40964</v>
      </c>
      <c r="BT170" s="40">
        <v>41308</v>
      </c>
      <c r="BU170" s="40">
        <v>42912</v>
      </c>
      <c r="BV170" s="40">
        <v>44679</v>
      </c>
      <c r="BW170" s="40">
        <v>46296</v>
      </c>
      <c r="BX170" s="40">
        <v>48584</v>
      </c>
      <c r="BY170" s="40">
        <v>50590</v>
      </c>
      <c r="BZ170" s="40">
        <v>53006</v>
      </c>
      <c r="CA170" s="40"/>
      <c r="CB170" s="11"/>
      <c r="CC170" s="40">
        <v>6069926</v>
      </c>
      <c r="CD170" s="40">
        <v>6121761</v>
      </c>
      <c r="CE170" s="40">
        <v>6115223</v>
      </c>
      <c r="CF170" s="40">
        <v>6087960</v>
      </c>
      <c r="CG170" s="40">
        <v>6089199</v>
      </c>
      <c r="CH170" s="40">
        <v>6144070</v>
      </c>
      <c r="CI170" s="40">
        <v>6261230</v>
      </c>
      <c r="CJ170" s="40">
        <v>6404599</v>
      </c>
      <c r="CK170" s="40">
        <v>6546138</v>
      </c>
      <c r="CL170"/>
    </row>
    <row r="171" spans="2:90" x14ac:dyDescent="0.25">
      <c r="B171" s="9">
        <f t="shared" si="36"/>
        <v>168</v>
      </c>
      <c r="C171" s="4" t="s">
        <v>182</v>
      </c>
      <c r="D171" s="9" t="s">
        <v>463</v>
      </c>
      <c r="E171" s="5">
        <v>965834151</v>
      </c>
      <c r="F171" s="5">
        <v>1203457102</v>
      </c>
      <c r="G171" s="5">
        <v>868907528</v>
      </c>
      <c r="H171" s="5">
        <v>1382141579</v>
      </c>
      <c r="I171" s="5">
        <v>1607463452</v>
      </c>
      <c r="J171" s="5">
        <v>1514080603</v>
      </c>
      <c r="K171" s="5">
        <v>1524662468</v>
      </c>
      <c r="L171" s="5">
        <v>1495593025</v>
      </c>
      <c r="M171" s="5">
        <v>1777062639</v>
      </c>
      <c r="N171" s="5">
        <v>1688940319</v>
      </c>
      <c r="O171" s="5">
        <v>2200631189</v>
      </c>
      <c r="P171" s="5">
        <v>2412521101</v>
      </c>
      <c r="Q171" s="5">
        <v>2579090259</v>
      </c>
      <c r="R171" s="5">
        <v>2759582956</v>
      </c>
      <c r="S171" s="5">
        <v>2925188709</v>
      </c>
      <c r="T171" s="11"/>
      <c r="U171" s="5">
        <v>189075574</v>
      </c>
      <c r="V171" s="5">
        <v>356016484</v>
      </c>
      <c r="W171" s="5">
        <v>171614606</v>
      </c>
      <c r="X171" s="5">
        <v>188002005</v>
      </c>
      <c r="Y171" s="5">
        <v>180653045</v>
      </c>
      <c r="Z171" s="5">
        <v>278994609</v>
      </c>
      <c r="AA171" s="5">
        <v>184775972</v>
      </c>
      <c r="AB171" s="5">
        <v>184204305</v>
      </c>
      <c r="AC171" s="5">
        <v>467117656</v>
      </c>
      <c r="AD171" s="5">
        <v>253846775</v>
      </c>
      <c r="AE171" s="5">
        <v>657768373</v>
      </c>
      <c r="AF171" s="5">
        <v>773748384</v>
      </c>
      <c r="AG171" s="5">
        <v>826606757</v>
      </c>
      <c r="AH171" s="5">
        <v>881142072</v>
      </c>
      <c r="AI171" s="5">
        <v>929308959</v>
      </c>
      <c r="AJ171" s="11"/>
      <c r="AK171" s="37">
        <v>364183.33333333331</v>
      </c>
      <c r="AL171" s="37">
        <v>367524.99999999994</v>
      </c>
      <c r="AM171" s="37">
        <v>369399.99999999994</v>
      </c>
      <c r="AN171" s="37">
        <v>376475</v>
      </c>
      <c r="AO171" s="37">
        <v>384825</v>
      </c>
      <c r="AP171" s="37">
        <v>392408.33333333343</v>
      </c>
      <c r="AQ171" s="37">
        <v>395483.33333333331</v>
      </c>
      <c r="AR171" s="37">
        <v>399475.00000000006</v>
      </c>
      <c r="AS171" s="37">
        <v>405008.33333333331</v>
      </c>
      <c r="AT171" s="37">
        <v>395058.33333333331</v>
      </c>
      <c r="AU171" s="11"/>
      <c r="AV171" s="37">
        <v>820702</v>
      </c>
      <c r="AW171" s="37">
        <v>825007</v>
      </c>
      <c r="AX171" s="37">
        <v>829017</v>
      </c>
      <c r="AY171" s="37">
        <v>832928</v>
      </c>
      <c r="AZ171" s="37">
        <v>837818</v>
      </c>
      <c r="BA171" s="37">
        <v>844942</v>
      </c>
      <c r="BB171" s="37">
        <v>853645</v>
      </c>
      <c r="BC171" s="37">
        <v>861234</v>
      </c>
      <c r="BD171" s="37">
        <v>869046</v>
      </c>
      <c r="BE171" s="37"/>
      <c r="BF171" s="11"/>
      <c r="BG171" s="40">
        <f t="shared" si="27"/>
        <v>1176.8390365808784</v>
      </c>
      <c r="BH171" s="40">
        <f t="shared" si="28"/>
        <v>1458.723504164207</v>
      </c>
      <c r="BI171" s="40">
        <f t="shared" si="29"/>
        <v>1048.1178648929997</v>
      </c>
      <c r="BJ171" s="40">
        <f t="shared" si="30"/>
        <v>1659.3770157804756</v>
      </c>
      <c r="BK171" s="40">
        <f t="shared" si="31"/>
        <v>1918.6308386785674</v>
      </c>
      <c r="BL171" s="40">
        <f t="shared" si="32"/>
        <v>1791.9343611750867</v>
      </c>
      <c r="BM171" s="40">
        <f t="shared" si="33"/>
        <v>1786.0614986323355</v>
      </c>
      <c r="BN171" s="40">
        <f t="shared" si="34"/>
        <v>1736.5698811240616</v>
      </c>
      <c r="BO171" s="40">
        <f t="shared" si="35"/>
        <v>2044.8430106116361</v>
      </c>
      <c r="BP171" s="11"/>
      <c r="BQ171" s="11"/>
      <c r="BR171" s="40">
        <v>36732</v>
      </c>
      <c r="BS171" s="40">
        <v>38555</v>
      </c>
      <c r="BT171" s="40">
        <v>38416</v>
      </c>
      <c r="BU171" s="40">
        <v>39911</v>
      </c>
      <c r="BV171" s="40">
        <v>41759</v>
      </c>
      <c r="BW171" s="40">
        <v>42635</v>
      </c>
      <c r="BX171" s="40">
        <v>44212</v>
      </c>
      <c r="BY171" s="40">
        <v>46360</v>
      </c>
      <c r="BZ171" s="40">
        <v>47550</v>
      </c>
      <c r="CA171" s="40"/>
      <c r="CB171" s="11"/>
      <c r="CC171" s="40">
        <v>34483977</v>
      </c>
      <c r="CD171" s="40">
        <v>34801104</v>
      </c>
      <c r="CE171" s="40">
        <v>34953040</v>
      </c>
      <c r="CF171" s="40">
        <v>35399479</v>
      </c>
      <c r="CG171" s="40">
        <v>36409104</v>
      </c>
      <c r="CH171" s="40">
        <v>37296223</v>
      </c>
      <c r="CI171" s="40">
        <v>38245873</v>
      </c>
      <c r="CJ171" s="40">
        <v>39345127</v>
      </c>
      <c r="CK171" s="40">
        <v>39783704</v>
      </c>
      <c r="CL171"/>
    </row>
    <row r="172" spans="2:90" x14ac:dyDescent="0.25">
      <c r="B172" s="9">
        <f t="shared" si="36"/>
        <v>169</v>
      </c>
      <c r="C172" s="4" t="s">
        <v>183</v>
      </c>
      <c r="D172" s="9" t="s">
        <v>510</v>
      </c>
      <c r="E172" s="5">
        <v>52445140</v>
      </c>
      <c r="F172" s="5">
        <v>147879116</v>
      </c>
      <c r="G172" s="5">
        <v>64796372</v>
      </c>
      <c r="H172" s="5">
        <v>81825016</v>
      </c>
      <c r="I172" s="5">
        <v>94557840</v>
      </c>
      <c r="J172" s="5">
        <v>112773875</v>
      </c>
      <c r="K172" s="5">
        <v>99155048</v>
      </c>
      <c r="L172" s="5">
        <v>175129037</v>
      </c>
      <c r="M172" s="5">
        <v>141445107</v>
      </c>
      <c r="N172" s="5">
        <v>117031486</v>
      </c>
      <c r="O172" s="5">
        <v>137003100</v>
      </c>
      <c r="P172" s="5">
        <v>147193840</v>
      </c>
      <c r="Q172" s="5">
        <v>157839893</v>
      </c>
      <c r="R172" s="5">
        <v>168071071</v>
      </c>
      <c r="S172" s="5">
        <v>176511200</v>
      </c>
      <c r="T172" s="11"/>
      <c r="U172" s="5">
        <v>9615693</v>
      </c>
      <c r="V172" s="5">
        <v>79382913</v>
      </c>
      <c r="W172" s="5">
        <v>8532319</v>
      </c>
      <c r="X172" s="5">
        <v>11061004</v>
      </c>
      <c r="Y172" s="5">
        <v>9413671</v>
      </c>
      <c r="Z172" s="5">
        <v>19283302</v>
      </c>
      <c r="AA172" s="5">
        <v>18366061</v>
      </c>
      <c r="AB172" s="5">
        <v>28775731</v>
      </c>
      <c r="AC172" s="5">
        <v>48010384</v>
      </c>
      <c r="AD172" s="5">
        <v>30303005</v>
      </c>
      <c r="AE172" s="5">
        <v>52726732</v>
      </c>
      <c r="AF172" s="5">
        <v>57540690</v>
      </c>
      <c r="AG172" s="5">
        <v>60368199</v>
      </c>
      <c r="AH172" s="5">
        <v>62846469</v>
      </c>
      <c r="AI172" s="5">
        <v>64901001</v>
      </c>
      <c r="AJ172" s="11"/>
      <c r="AK172" s="37">
        <v>37266.666666666672</v>
      </c>
      <c r="AL172" s="37">
        <v>38283.333333333336</v>
      </c>
      <c r="AM172" s="37">
        <v>39241.666666666664</v>
      </c>
      <c r="AN172" s="37">
        <v>40000</v>
      </c>
      <c r="AO172" s="37">
        <v>40400.000000000007</v>
      </c>
      <c r="AP172" s="37">
        <v>41441.666666666664</v>
      </c>
      <c r="AQ172" s="37">
        <v>41716.666666666664</v>
      </c>
      <c r="AR172" s="37">
        <v>40791.666666666664</v>
      </c>
      <c r="AS172" s="37">
        <v>40333.333333333328</v>
      </c>
      <c r="AT172" s="37">
        <v>38658.333333333336</v>
      </c>
      <c r="AU172" s="11"/>
      <c r="AV172" s="37">
        <v>82797</v>
      </c>
      <c r="AW172" s="37">
        <v>82839</v>
      </c>
      <c r="AX172" s="37">
        <v>82738</v>
      </c>
      <c r="AY172" s="37">
        <v>82605</v>
      </c>
      <c r="AZ172" s="37">
        <v>82338</v>
      </c>
      <c r="BA172" s="37">
        <v>82304</v>
      </c>
      <c r="BB172" s="37">
        <v>82210</v>
      </c>
      <c r="BC172" s="37">
        <v>82257</v>
      </c>
      <c r="BD172" s="37">
        <v>82544</v>
      </c>
      <c r="BE172" s="37"/>
      <c r="BF172" s="11"/>
      <c r="BG172" s="40">
        <f t="shared" si="27"/>
        <v>633.41836056861962</v>
      </c>
      <c r="BH172" s="40">
        <f t="shared" si="28"/>
        <v>1785.1388355726167</v>
      </c>
      <c r="BI172" s="40">
        <f t="shared" si="29"/>
        <v>783.15129686480213</v>
      </c>
      <c r="BJ172" s="40">
        <f t="shared" si="30"/>
        <v>990.55766600084746</v>
      </c>
      <c r="BK172" s="40">
        <f t="shared" si="31"/>
        <v>1148.4106973693799</v>
      </c>
      <c r="BL172" s="40">
        <f t="shared" si="32"/>
        <v>1370.211350602644</v>
      </c>
      <c r="BM172" s="40">
        <f t="shared" si="33"/>
        <v>1206.1190609414914</v>
      </c>
      <c r="BN172" s="40">
        <f t="shared" si="34"/>
        <v>2129.0472178659566</v>
      </c>
      <c r="BO172" s="40">
        <f t="shared" si="35"/>
        <v>1713.5722402597403</v>
      </c>
      <c r="BP172" s="11"/>
      <c r="BQ172" s="11"/>
      <c r="BR172" s="40">
        <v>33113</v>
      </c>
      <c r="BS172" s="40">
        <v>34578</v>
      </c>
      <c r="BT172" s="40">
        <v>35192</v>
      </c>
      <c r="BU172" s="40">
        <v>36935</v>
      </c>
      <c r="BV172" s="40">
        <v>38144</v>
      </c>
      <c r="BW172" s="40">
        <v>38977</v>
      </c>
      <c r="BX172" s="40">
        <v>40069</v>
      </c>
      <c r="BY172" s="40">
        <v>42140</v>
      </c>
      <c r="BZ172" s="40">
        <v>42911</v>
      </c>
      <c r="CA172" s="40"/>
      <c r="CB172" s="11"/>
      <c r="CC172" s="40">
        <v>4253227</v>
      </c>
      <c r="CD172" s="40">
        <v>4432599</v>
      </c>
      <c r="CE172" s="40">
        <v>4479282</v>
      </c>
      <c r="CF172" s="40">
        <v>4314187</v>
      </c>
      <c r="CG172" s="40">
        <v>4018950</v>
      </c>
      <c r="CH172" s="40">
        <v>3908923</v>
      </c>
      <c r="CI172" s="40">
        <v>3801652</v>
      </c>
      <c r="CJ172" s="40">
        <v>3869901</v>
      </c>
      <c r="CK172" s="40">
        <v>3954647</v>
      </c>
      <c r="CL172"/>
    </row>
    <row r="173" spans="2:90" x14ac:dyDescent="0.25">
      <c r="B173" s="9">
        <f t="shared" si="36"/>
        <v>170</v>
      </c>
      <c r="C173" s="4" t="s">
        <v>184</v>
      </c>
      <c r="D173" s="9" t="s">
        <v>544</v>
      </c>
      <c r="E173" s="5">
        <v>103235546</v>
      </c>
      <c r="F173" s="5">
        <v>122141304</v>
      </c>
      <c r="G173" s="5">
        <v>149521820</v>
      </c>
      <c r="H173" s="5">
        <v>227174040</v>
      </c>
      <c r="I173" s="5">
        <v>246113075</v>
      </c>
      <c r="J173" s="5">
        <v>413018284</v>
      </c>
      <c r="K173" s="5">
        <v>270929354</v>
      </c>
      <c r="L173" s="5">
        <v>299528099</v>
      </c>
      <c r="M173" s="5">
        <v>267472768</v>
      </c>
      <c r="N173" s="5">
        <v>197784039</v>
      </c>
      <c r="O173" s="5">
        <v>297738317</v>
      </c>
      <c r="P173" s="5">
        <v>330437555</v>
      </c>
      <c r="Q173" s="5">
        <v>354824792</v>
      </c>
      <c r="R173" s="5">
        <v>378900096</v>
      </c>
      <c r="S173" s="5">
        <v>397549429</v>
      </c>
      <c r="T173" s="11"/>
      <c r="U173" s="5">
        <v>25859093</v>
      </c>
      <c r="V173" s="5">
        <v>33134531</v>
      </c>
      <c r="W173" s="5">
        <v>50413753</v>
      </c>
      <c r="X173" s="5">
        <v>41957607</v>
      </c>
      <c r="Y173" s="5">
        <v>50156339</v>
      </c>
      <c r="Z173" s="5">
        <v>157383920</v>
      </c>
      <c r="AA173" s="5">
        <v>48929583</v>
      </c>
      <c r="AB173" s="5">
        <v>63126242</v>
      </c>
      <c r="AC173" s="5">
        <v>39845117</v>
      </c>
      <c r="AD173" s="5">
        <v>64127458</v>
      </c>
      <c r="AE173" s="5">
        <v>80571999</v>
      </c>
      <c r="AF173" s="5">
        <v>91939159</v>
      </c>
      <c r="AG173" s="5">
        <v>98556753</v>
      </c>
      <c r="AH173" s="5">
        <v>104639074</v>
      </c>
      <c r="AI173" s="5">
        <v>109473593</v>
      </c>
      <c r="AJ173" s="11"/>
      <c r="AK173" s="37">
        <v>74099.999999999985</v>
      </c>
      <c r="AL173" s="37">
        <v>75716.666666666672</v>
      </c>
      <c r="AM173" s="37">
        <v>76691.666666666672</v>
      </c>
      <c r="AN173" s="37">
        <v>76875.000000000015</v>
      </c>
      <c r="AO173" s="37">
        <v>77383.333333333343</v>
      </c>
      <c r="AP173" s="37">
        <v>78491.666666666672</v>
      </c>
      <c r="AQ173" s="37">
        <v>78724.999999999985</v>
      </c>
      <c r="AR173" s="37">
        <v>78933.333333333328</v>
      </c>
      <c r="AS173" s="37">
        <v>78666.666666666672</v>
      </c>
      <c r="AT173" s="37">
        <v>73458.333333333328</v>
      </c>
      <c r="AU173" s="11"/>
      <c r="AV173" s="37">
        <v>134106</v>
      </c>
      <c r="AW173" s="37">
        <v>135307</v>
      </c>
      <c r="AX173" s="37">
        <v>135655</v>
      </c>
      <c r="AY173" s="37">
        <v>136140</v>
      </c>
      <c r="AZ173" s="37">
        <v>136385</v>
      </c>
      <c r="BA173" s="37">
        <v>136384</v>
      </c>
      <c r="BB173" s="37">
        <v>136710</v>
      </c>
      <c r="BC173" s="37">
        <v>136613</v>
      </c>
      <c r="BD173" s="37">
        <v>136616</v>
      </c>
      <c r="BE173" s="37"/>
      <c r="BF173" s="11"/>
      <c r="BG173" s="40">
        <f t="shared" si="27"/>
        <v>769.80557171192936</v>
      </c>
      <c r="BH173" s="40">
        <f t="shared" si="28"/>
        <v>902.69759879385401</v>
      </c>
      <c r="BI173" s="40">
        <f t="shared" si="29"/>
        <v>1102.2212229552911</v>
      </c>
      <c r="BJ173" s="40">
        <f t="shared" si="30"/>
        <v>1668.6795945350375</v>
      </c>
      <c r="BK173" s="40">
        <f t="shared" si="31"/>
        <v>1804.5465043809804</v>
      </c>
      <c r="BL173" s="40">
        <f t="shared" si="32"/>
        <v>3028.3485159549509</v>
      </c>
      <c r="BM173" s="40">
        <f t="shared" si="33"/>
        <v>1981.7815375612611</v>
      </c>
      <c r="BN173" s="40">
        <f t="shared" si="34"/>
        <v>2192.5299861652989</v>
      </c>
      <c r="BO173" s="40">
        <f t="shared" si="35"/>
        <v>1957.8436493529309</v>
      </c>
      <c r="BP173" s="11"/>
      <c r="BQ173" s="11"/>
      <c r="BR173" s="40">
        <v>40184</v>
      </c>
      <c r="BS173" s="40">
        <v>42106</v>
      </c>
      <c r="BT173" s="40">
        <v>41688</v>
      </c>
      <c r="BU173" s="40">
        <v>44090</v>
      </c>
      <c r="BV173" s="40">
        <v>45532</v>
      </c>
      <c r="BW173" s="40">
        <v>46479</v>
      </c>
      <c r="BX173" s="40">
        <v>48096</v>
      </c>
      <c r="BY173" s="40">
        <v>50445</v>
      </c>
      <c r="BZ173" s="40">
        <v>52035</v>
      </c>
      <c r="CA173" s="40"/>
      <c r="CB173" s="11"/>
      <c r="CC173" s="40">
        <v>6408125</v>
      </c>
      <c r="CD173" s="40">
        <v>6439288</v>
      </c>
      <c r="CE173" s="40">
        <v>6718357</v>
      </c>
      <c r="CF173" s="40">
        <v>7253502</v>
      </c>
      <c r="CG173" s="40">
        <v>7456137</v>
      </c>
      <c r="CH173" s="40">
        <v>6988551</v>
      </c>
      <c r="CI173" s="40">
        <v>7193077</v>
      </c>
      <c r="CJ173" s="40">
        <v>7387781</v>
      </c>
      <c r="CK173" s="40">
        <v>7432876</v>
      </c>
      <c r="CL173"/>
    </row>
    <row r="174" spans="2:90" x14ac:dyDescent="0.25">
      <c r="B174" s="9">
        <f t="shared" si="36"/>
        <v>171</v>
      </c>
      <c r="C174" s="4" t="s">
        <v>185</v>
      </c>
      <c r="D174" s="9" t="s">
        <v>510</v>
      </c>
      <c r="E174" s="5">
        <v>364213954</v>
      </c>
      <c r="F174" s="5">
        <v>479594029</v>
      </c>
      <c r="G174" s="5">
        <v>275332155</v>
      </c>
      <c r="H174" s="5">
        <v>400908294</v>
      </c>
      <c r="I174" s="5">
        <v>421688208</v>
      </c>
      <c r="J174" s="5">
        <v>657537899</v>
      </c>
      <c r="K174" s="5">
        <v>712546189</v>
      </c>
      <c r="L174" s="5">
        <v>710962374</v>
      </c>
      <c r="M174" s="5">
        <v>803720396</v>
      </c>
      <c r="N174" s="5">
        <v>646266709</v>
      </c>
      <c r="O174" s="5">
        <v>604253709</v>
      </c>
      <c r="P174" s="5">
        <v>679696140</v>
      </c>
      <c r="Q174" s="5">
        <v>753032058</v>
      </c>
      <c r="R174" s="5">
        <v>816543423</v>
      </c>
      <c r="S174" s="5">
        <v>869682333</v>
      </c>
      <c r="T174" s="11"/>
      <c r="U174" s="5">
        <v>143163308</v>
      </c>
      <c r="V174" s="5">
        <v>99860955</v>
      </c>
      <c r="W174" s="5">
        <v>26467394</v>
      </c>
      <c r="X174" s="5">
        <v>85530600</v>
      </c>
      <c r="Y174" s="5">
        <v>225353529</v>
      </c>
      <c r="Z174" s="5">
        <v>67820221</v>
      </c>
      <c r="AA174" s="5">
        <v>183338797</v>
      </c>
      <c r="AB174" s="5">
        <v>65460057</v>
      </c>
      <c r="AC174" s="5">
        <v>51573860</v>
      </c>
      <c r="AD174" s="5">
        <v>64770286</v>
      </c>
      <c r="AE174" s="5">
        <v>94522067</v>
      </c>
      <c r="AF174" s="5">
        <v>108757430</v>
      </c>
      <c r="AG174" s="5">
        <v>115519102</v>
      </c>
      <c r="AH174" s="5">
        <v>122283686</v>
      </c>
      <c r="AI174" s="5">
        <v>128568855</v>
      </c>
      <c r="AJ174" s="11"/>
      <c r="AK174" s="37">
        <v>94108.333333333314</v>
      </c>
      <c r="AL174" s="37">
        <v>96950</v>
      </c>
      <c r="AM174" s="37">
        <v>98375.000000000015</v>
      </c>
      <c r="AN174" s="37">
        <v>100116.66666666667</v>
      </c>
      <c r="AO174" s="37">
        <v>102125</v>
      </c>
      <c r="AP174" s="37">
        <v>102716.66666666669</v>
      </c>
      <c r="AQ174" s="37">
        <v>104550.00000000001</v>
      </c>
      <c r="AR174" s="37">
        <v>106258.33333333336</v>
      </c>
      <c r="AS174" s="37">
        <v>107991.66666666664</v>
      </c>
      <c r="AT174" s="37">
        <v>102291.66666666667</v>
      </c>
      <c r="AU174" s="11"/>
      <c r="AV174" s="37">
        <v>213230</v>
      </c>
      <c r="AW174" s="37">
        <v>216449</v>
      </c>
      <c r="AX174" s="37">
        <v>219183</v>
      </c>
      <c r="AY174" s="37">
        <v>221445</v>
      </c>
      <c r="AZ174" s="37">
        <v>223573</v>
      </c>
      <c r="BA174" s="37">
        <v>227088</v>
      </c>
      <c r="BB174" s="37">
        <v>228101</v>
      </c>
      <c r="BC174" s="37">
        <v>230938</v>
      </c>
      <c r="BD174" s="37">
        <v>233002</v>
      </c>
      <c r="BE174" s="37"/>
      <c r="BF174" s="11"/>
      <c r="BG174" s="40">
        <f t="shared" si="27"/>
        <v>1708.0802607513015</v>
      </c>
      <c r="BH174" s="40">
        <f t="shared" si="28"/>
        <v>2215.7368664211895</v>
      </c>
      <c r="BI174" s="40">
        <f t="shared" si="29"/>
        <v>1256.1747717660585</v>
      </c>
      <c r="BJ174" s="40">
        <f t="shared" si="30"/>
        <v>1810.4192643771592</v>
      </c>
      <c r="BK174" s="40">
        <f t="shared" si="31"/>
        <v>1886.1320821387199</v>
      </c>
      <c r="BL174" s="40">
        <f t="shared" si="32"/>
        <v>2895.5202344465583</v>
      </c>
      <c r="BM174" s="40">
        <f t="shared" si="33"/>
        <v>3123.8187864147899</v>
      </c>
      <c r="BN174" s="40">
        <f t="shared" si="34"/>
        <v>3078.5854818176308</v>
      </c>
      <c r="BO174" s="40">
        <f t="shared" si="35"/>
        <v>3449.4141509514939</v>
      </c>
      <c r="BP174" s="11"/>
      <c r="BQ174" s="11"/>
      <c r="BR174" s="40">
        <v>33103</v>
      </c>
      <c r="BS174" s="40">
        <v>34018</v>
      </c>
      <c r="BT174" s="40">
        <v>34411</v>
      </c>
      <c r="BU174" s="40">
        <v>35211</v>
      </c>
      <c r="BV174" s="40">
        <v>35539</v>
      </c>
      <c r="BW174" s="40">
        <v>36251</v>
      </c>
      <c r="BX174" s="40">
        <v>37595</v>
      </c>
      <c r="BY174" s="40">
        <v>39645</v>
      </c>
      <c r="BZ174" s="40">
        <v>40164</v>
      </c>
      <c r="CA174" s="40"/>
      <c r="CB174" s="11"/>
      <c r="CC174" s="40">
        <v>8427743</v>
      </c>
      <c r="CD174" s="40">
        <v>8367017</v>
      </c>
      <c r="CE174" s="40">
        <v>8718047</v>
      </c>
      <c r="CF174" s="40">
        <v>8982612</v>
      </c>
      <c r="CG174" s="40">
        <v>9056644</v>
      </c>
      <c r="CH174" s="40">
        <v>9478398</v>
      </c>
      <c r="CI174" s="40">
        <v>9909190</v>
      </c>
      <c r="CJ174" s="40">
        <v>10338592</v>
      </c>
      <c r="CK174" s="40">
        <v>10411399</v>
      </c>
      <c r="CL174"/>
    </row>
    <row r="175" spans="2:90" x14ac:dyDescent="0.25">
      <c r="B175" s="9">
        <f t="shared" si="36"/>
        <v>172</v>
      </c>
      <c r="C175" s="4" t="s">
        <v>186</v>
      </c>
      <c r="D175" s="9" t="s">
        <v>496</v>
      </c>
      <c r="E175" s="5">
        <v>338737783</v>
      </c>
      <c r="F175" s="5">
        <v>467000932</v>
      </c>
      <c r="G175" s="5">
        <v>530604483</v>
      </c>
      <c r="H175" s="5">
        <v>557257736</v>
      </c>
      <c r="I175" s="5">
        <v>595142112</v>
      </c>
      <c r="J175" s="5">
        <v>695822398</v>
      </c>
      <c r="K175" s="5">
        <v>847512000</v>
      </c>
      <c r="L175" s="5">
        <v>633829314</v>
      </c>
      <c r="M175" s="5">
        <v>653604527</v>
      </c>
      <c r="N175" s="5">
        <v>773517194</v>
      </c>
      <c r="O175" s="5">
        <v>1066236240</v>
      </c>
      <c r="P175" s="5">
        <v>1127884642</v>
      </c>
      <c r="Q175" s="5">
        <v>1240364172</v>
      </c>
      <c r="R175" s="5">
        <v>1324795981</v>
      </c>
      <c r="S175" s="5">
        <v>1412794367</v>
      </c>
      <c r="T175" s="11"/>
      <c r="U175" s="5">
        <v>87912203</v>
      </c>
      <c r="V175" s="5">
        <v>73276964</v>
      </c>
      <c r="W175" s="5">
        <v>102465489</v>
      </c>
      <c r="X175" s="5">
        <v>76266303</v>
      </c>
      <c r="Y175" s="5">
        <v>74929842</v>
      </c>
      <c r="Z175" s="5">
        <v>94990911</v>
      </c>
      <c r="AA175" s="5">
        <v>266210584</v>
      </c>
      <c r="AB175" s="5">
        <v>170987559</v>
      </c>
      <c r="AC175" s="5">
        <v>167479310</v>
      </c>
      <c r="AD175" s="5">
        <v>72051164</v>
      </c>
      <c r="AE175" s="5">
        <v>170461756</v>
      </c>
      <c r="AF175" s="5">
        <v>198592298</v>
      </c>
      <c r="AG175" s="5">
        <v>211353704</v>
      </c>
      <c r="AH175" s="5">
        <v>225321223</v>
      </c>
      <c r="AI175" s="5">
        <v>238114321</v>
      </c>
      <c r="AJ175" s="11"/>
      <c r="AK175" s="37">
        <v>211041.66666666663</v>
      </c>
      <c r="AL175" s="37">
        <v>217358.33333333334</v>
      </c>
      <c r="AM175" s="37">
        <v>220433.33333333334</v>
      </c>
      <c r="AN175" s="37">
        <v>222333.33333333334</v>
      </c>
      <c r="AO175" s="37">
        <v>214325</v>
      </c>
      <c r="AP175" s="37">
        <v>202566.66666666663</v>
      </c>
      <c r="AQ175" s="37">
        <v>201566.66666666663</v>
      </c>
      <c r="AR175" s="37">
        <v>203700</v>
      </c>
      <c r="AS175" s="37">
        <v>204250</v>
      </c>
      <c r="AT175" s="37">
        <v>193541.66666666666</v>
      </c>
      <c r="AU175" s="11"/>
      <c r="AV175" s="37">
        <v>470935</v>
      </c>
      <c r="AW175" s="37">
        <v>474205</v>
      </c>
      <c r="AX175" s="37">
        <v>479794</v>
      </c>
      <c r="AY175" s="37">
        <v>484876</v>
      </c>
      <c r="AZ175" s="37">
        <v>489507</v>
      </c>
      <c r="BA175" s="37">
        <v>490877</v>
      </c>
      <c r="BB175" s="37">
        <v>490299</v>
      </c>
      <c r="BC175" s="37">
        <v>489680</v>
      </c>
      <c r="BD175" s="37">
        <v>489207</v>
      </c>
      <c r="BE175" s="37"/>
      <c r="BF175" s="11"/>
      <c r="BG175" s="40">
        <f t="shared" si="27"/>
        <v>719.28776370412049</v>
      </c>
      <c r="BH175" s="40">
        <f t="shared" si="28"/>
        <v>984.80811463396628</v>
      </c>
      <c r="BI175" s="40">
        <f t="shared" si="29"/>
        <v>1105.9006219335799</v>
      </c>
      <c r="BJ175" s="40">
        <f t="shared" si="30"/>
        <v>1149.2788589247559</v>
      </c>
      <c r="BK175" s="40">
        <f t="shared" si="31"/>
        <v>1215.7989814241676</v>
      </c>
      <c r="BL175" s="40">
        <f t="shared" si="32"/>
        <v>1417.5086589919674</v>
      </c>
      <c r="BM175" s="40">
        <f t="shared" si="33"/>
        <v>1728.5615512167064</v>
      </c>
      <c r="BN175" s="40">
        <f t="shared" si="34"/>
        <v>1294.3745180526057</v>
      </c>
      <c r="BO175" s="40">
        <f t="shared" si="35"/>
        <v>1336.0490078841881</v>
      </c>
      <c r="BP175" s="11"/>
      <c r="BQ175" s="11"/>
      <c r="BR175" s="40">
        <v>39820</v>
      </c>
      <c r="BS175" s="40">
        <v>43624</v>
      </c>
      <c r="BT175" s="40">
        <v>43983</v>
      </c>
      <c r="BU175" s="40">
        <v>46060</v>
      </c>
      <c r="BV175" s="40">
        <v>43281</v>
      </c>
      <c r="BW175" s="40">
        <v>40388</v>
      </c>
      <c r="BX175" s="40">
        <v>41907</v>
      </c>
      <c r="BY175" s="40">
        <v>43518</v>
      </c>
      <c r="BZ175" s="40">
        <v>44512</v>
      </c>
      <c r="CA175" s="40"/>
      <c r="CB175" s="11"/>
      <c r="CC175" s="40">
        <v>22643066</v>
      </c>
      <c r="CD175" s="40">
        <v>23437069</v>
      </c>
      <c r="CE175" s="40">
        <v>23033883</v>
      </c>
      <c r="CF175" s="40">
        <v>23098186</v>
      </c>
      <c r="CG175" s="40">
        <v>21488959</v>
      </c>
      <c r="CH175" s="40">
        <v>19539948</v>
      </c>
      <c r="CI175" s="40">
        <v>19497982</v>
      </c>
      <c r="CJ175" s="40">
        <v>20064836</v>
      </c>
      <c r="CK175" s="40">
        <v>20368363</v>
      </c>
      <c r="CL175"/>
    </row>
    <row r="176" spans="2:90" x14ac:dyDescent="0.25">
      <c r="B176" s="9">
        <f t="shared" si="36"/>
        <v>173</v>
      </c>
      <c r="C176" s="4" t="s">
        <v>187</v>
      </c>
      <c r="D176" s="9" t="s">
        <v>496</v>
      </c>
      <c r="E176" s="5">
        <v>282271656</v>
      </c>
      <c r="F176" s="5">
        <v>310558385</v>
      </c>
      <c r="G176" s="5">
        <v>371877865</v>
      </c>
      <c r="H176" s="5">
        <v>307383477</v>
      </c>
      <c r="I176" s="5">
        <v>4545830692</v>
      </c>
      <c r="J176" s="5">
        <v>3522843973</v>
      </c>
      <c r="K176" s="5">
        <v>790580011</v>
      </c>
      <c r="L176" s="5">
        <v>1764067512</v>
      </c>
      <c r="M176" s="5">
        <v>5086406881</v>
      </c>
      <c r="N176" s="5">
        <v>682062929</v>
      </c>
      <c r="O176" s="5">
        <v>822687326</v>
      </c>
      <c r="P176" s="5">
        <v>862558455</v>
      </c>
      <c r="Q176" s="5">
        <v>931625543</v>
      </c>
      <c r="R176" s="5">
        <v>1003965498</v>
      </c>
      <c r="S176" s="5">
        <v>1068114079</v>
      </c>
      <c r="T176" s="11"/>
      <c r="U176" s="5">
        <v>77830636</v>
      </c>
      <c r="V176" s="5">
        <v>95074073</v>
      </c>
      <c r="W176" s="5">
        <v>110186237</v>
      </c>
      <c r="X176" s="5">
        <v>53565455</v>
      </c>
      <c r="Y176" s="5">
        <v>107167686</v>
      </c>
      <c r="Z176" s="5">
        <v>124703322</v>
      </c>
      <c r="AA176" s="5">
        <v>276674162</v>
      </c>
      <c r="AB176" s="5">
        <v>1223607314</v>
      </c>
      <c r="AC176" s="5">
        <v>219712097</v>
      </c>
      <c r="AD176" s="5">
        <v>341753946</v>
      </c>
      <c r="AE176" s="5">
        <v>211119819</v>
      </c>
      <c r="AF176" s="5">
        <v>222589181</v>
      </c>
      <c r="AG176" s="5">
        <v>236429600</v>
      </c>
      <c r="AH176" s="5">
        <v>249593424</v>
      </c>
      <c r="AI176" s="5">
        <v>261017568</v>
      </c>
      <c r="AJ176" s="11"/>
      <c r="AK176" s="37">
        <v>89225</v>
      </c>
      <c r="AL176" s="37">
        <v>90875.000000000015</v>
      </c>
      <c r="AM176" s="37">
        <v>93300.000000000015</v>
      </c>
      <c r="AN176" s="37">
        <v>98225</v>
      </c>
      <c r="AO176" s="37">
        <v>103416.66666666667</v>
      </c>
      <c r="AP176" s="37">
        <v>108691.66666666664</v>
      </c>
      <c r="AQ176" s="37">
        <v>115608.33333333331</v>
      </c>
      <c r="AR176" s="37">
        <v>118008.33333333333</v>
      </c>
      <c r="AS176" s="37">
        <v>114133.33333333333</v>
      </c>
      <c r="AT176" s="37">
        <v>99258.333333333328</v>
      </c>
      <c r="AU176" s="11"/>
      <c r="AV176" s="37">
        <v>200534</v>
      </c>
      <c r="AW176" s="37">
        <v>201110</v>
      </c>
      <c r="AX176" s="37">
        <v>202205</v>
      </c>
      <c r="AY176" s="37">
        <v>203296</v>
      </c>
      <c r="AZ176" s="37">
        <v>205275</v>
      </c>
      <c r="BA176" s="37">
        <v>207464</v>
      </c>
      <c r="BB176" s="37">
        <v>209410</v>
      </c>
      <c r="BC176" s="37">
        <v>210190</v>
      </c>
      <c r="BD176" s="37">
        <v>210409</v>
      </c>
      <c r="BE176" s="37"/>
      <c r="BF176" s="11"/>
      <c r="BG176" s="40">
        <f t="shared" si="27"/>
        <v>1407.5999880319546</v>
      </c>
      <c r="BH176" s="40">
        <f t="shared" si="28"/>
        <v>1544.2214956988712</v>
      </c>
      <c r="BI176" s="40">
        <f t="shared" si="29"/>
        <v>1839.1131030389952</v>
      </c>
      <c r="BJ176" s="40">
        <f t="shared" si="30"/>
        <v>1511.9996310798049</v>
      </c>
      <c r="BK176" s="40">
        <f t="shared" si="31"/>
        <v>22145.077052734137</v>
      </c>
      <c r="BL176" s="40">
        <f t="shared" si="32"/>
        <v>16980.507331392433</v>
      </c>
      <c r="BM176" s="40">
        <f t="shared" si="33"/>
        <v>3775.2734396638175</v>
      </c>
      <c r="BN176" s="40">
        <f t="shared" si="34"/>
        <v>8392.7280650839712</v>
      </c>
      <c r="BO176" s="40">
        <f t="shared" si="35"/>
        <v>24173.903592526935</v>
      </c>
      <c r="BP176" s="11"/>
      <c r="BQ176" s="11"/>
      <c r="BR176" s="40">
        <v>36055</v>
      </c>
      <c r="BS176" s="40">
        <v>38060</v>
      </c>
      <c r="BT176" s="40">
        <v>38565</v>
      </c>
      <c r="BU176" s="40">
        <v>41343</v>
      </c>
      <c r="BV176" s="40">
        <v>43649</v>
      </c>
      <c r="BW176" s="40">
        <v>44414</v>
      </c>
      <c r="BX176" s="40">
        <v>46190</v>
      </c>
      <c r="BY176" s="40">
        <v>48547</v>
      </c>
      <c r="BZ176" s="40">
        <v>49642</v>
      </c>
      <c r="CA176" s="40"/>
      <c r="CB176" s="11"/>
      <c r="CC176" s="40">
        <v>14123813</v>
      </c>
      <c r="CD176" s="40">
        <v>13590841</v>
      </c>
      <c r="CE176" s="40">
        <v>11754464</v>
      </c>
      <c r="CF176" s="40">
        <v>12189371</v>
      </c>
      <c r="CG176" s="40">
        <v>12303621</v>
      </c>
      <c r="CH176" s="40">
        <v>13207233</v>
      </c>
      <c r="CI176" s="40">
        <v>15546744</v>
      </c>
      <c r="CJ176" s="40">
        <v>16435595</v>
      </c>
      <c r="CK176" s="40">
        <v>16984189</v>
      </c>
      <c r="CL176"/>
    </row>
    <row r="177" spans="2:90" x14ac:dyDescent="0.25">
      <c r="B177" s="9">
        <f t="shared" si="36"/>
        <v>174</v>
      </c>
      <c r="C177" s="4" t="s">
        <v>189</v>
      </c>
      <c r="D177" s="9" t="s">
        <v>451</v>
      </c>
      <c r="E177" s="5">
        <v>416314941</v>
      </c>
      <c r="F177" s="5">
        <v>559123269</v>
      </c>
      <c r="G177" s="5">
        <v>506467192</v>
      </c>
      <c r="H177" s="5">
        <v>543838963</v>
      </c>
      <c r="I177" s="5">
        <v>1164298286</v>
      </c>
      <c r="J177" s="5">
        <v>1160946078</v>
      </c>
      <c r="K177" s="5">
        <v>1404825510</v>
      </c>
      <c r="L177" s="5">
        <v>1513104346</v>
      </c>
      <c r="M177" s="5">
        <v>1663978507</v>
      </c>
      <c r="N177" s="5">
        <v>1544925473</v>
      </c>
      <c r="O177" s="5">
        <v>1952874878</v>
      </c>
      <c r="P177" s="5">
        <v>2160583526</v>
      </c>
      <c r="Q177" s="5">
        <v>2334465516</v>
      </c>
      <c r="R177" s="5">
        <v>2513227447</v>
      </c>
      <c r="S177" s="5">
        <v>2679456795</v>
      </c>
      <c r="T177" s="11"/>
      <c r="U177" s="5">
        <v>133462172</v>
      </c>
      <c r="V177" s="5">
        <v>184523705</v>
      </c>
      <c r="W177" s="5">
        <v>105919265</v>
      </c>
      <c r="X177" s="5">
        <v>139811224</v>
      </c>
      <c r="Y177" s="5">
        <v>98909167</v>
      </c>
      <c r="Z177" s="5">
        <v>155447916</v>
      </c>
      <c r="AA177" s="5">
        <v>154412542</v>
      </c>
      <c r="AB177" s="5">
        <v>330418871</v>
      </c>
      <c r="AC177" s="5">
        <v>212233770</v>
      </c>
      <c r="AD177" s="5">
        <v>348118841</v>
      </c>
      <c r="AE177" s="5">
        <v>499781002</v>
      </c>
      <c r="AF177" s="5">
        <v>578903477</v>
      </c>
      <c r="AG177" s="5">
        <v>618461031</v>
      </c>
      <c r="AH177" s="5">
        <v>655145644</v>
      </c>
      <c r="AI177" s="5">
        <v>689141942</v>
      </c>
      <c r="AJ177" s="11"/>
      <c r="AK177" s="37">
        <v>190125.00000000003</v>
      </c>
      <c r="AL177" s="37">
        <v>192558.33333333337</v>
      </c>
      <c r="AM177" s="37">
        <v>197233.33333333334</v>
      </c>
      <c r="AN177" s="37">
        <v>201558.33333333334</v>
      </c>
      <c r="AO177" s="37">
        <v>208125.00000000003</v>
      </c>
      <c r="AP177" s="37">
        <v>215666.66666666666</v>
      </c>
      <c r="AQ177" s="37">
        <v>221100.00000000003</v>
      </c>
      <c r="AR177" s="37">
        <v>227925</v>
      </c>
      <c r="AS177" s="37">
        <v>234708.33333333334</v>
      </c>
      <c r="AT177" s="37">
        <v>228958.33333333334</v>
      </c>
      <c r="AU177" s="11"/>
      <c r="AV177" s="37">
        <v>609948</v>
      </c>
      <c r="AW177" s="37">
        <v>615453</v>
      </c>
      <c r="AX177" s="37">
        <v>622633</v>
      </c>
      <c r="AY177" s="37">
        <v>634398</v>
      </c>
      <c r="AZ177" s="37">
        <v>648523</v>
      </c>
      <c r="BA177" s="37">
        <v>665823</v>
      </c>
      <c r="BB177" s="37">
        <v>685368</v>
      </c>
      <c r="BC177" s="37">
        <v>706597</v>
      </c>
      <c r="BD177" s="37">
        <v>724777</v>
      </c>
      <c r="BE177" s="37"/>
      <c r="BF177" s="11"/>
      <c r="BG177" s="40">
        <f t="shared" si="27"/>
        <v>682.54169371815306</v>
      </c>
      <c r="BH177" s="40">
        <f t="shared" si="28"/>
        <v>908.47435791197699</v>
      </c>
      <c r="BI177" s="40">
        <f t="shared" si="29"/>
        <v>813.42812218433653</v>
      </c>
      <c r="BJ177" s="40">
        <f t="shared" si="30"/>
        <v>857.25201372009371</v>
      </c>
      <c r="BK177" s="40">
        <f t="shared" si="31"/>
        <v>1795.3076236309275</v>
      </c>
      <c r="BL177" s="40">
        <f t="shared" si="32"/>
        <v>1743.6256752920822</v>
      </c>
      <c r="BM177" s="40">
        <f t="shared" si="33"/>
        <v>2049.7389869384037</v>
      </c>
      <c r="BN177" s="40">
        <f t="shared" si="34"/>
        <v>2141.3965046554117</v>
      </c>
      <c r="BO177" s="40">
        <f t="shared" si="35"/>
        <v>2295.8489397428452</v>
      </c>
      <c r="BP177" s="11"/>
      <c r="BQ177" s="11"/>
      <c r="BR177" s="40">
        <v>31851</v>
      </c>
      <c r="BS177" s="40">
        <v>31791</v>
      </c>
      <c r="BT177" s="40">
        <v>31555</v>
      </c>
      <c r="BU177" s="40">
        <v>32643</v>
      </c>
      <c r="BV177" s="40">
        <v>33520</v>
      </c>
      <c r="BW177" s="40">
        <v>33561</v>
      </c>
      <c r="BX177" s="40">
        <v>34938</v>
      </c>
      <c r="BY177" s="40">
        <v>35789</v>
      </c>
      <c r="BZ177" s="40">
        <v>36649</v>
      </c>
      <c r="CA177" s="40"/>
      <c r="CB177" s="11"/>
      <c r="CC177" s="40">
        <v>19782847</v>
      </c>
      <c r="CD177" s="40">
        <v>19954944</v>
      </c>
      <c r="CE177" s="40">
        <v>20364272</v>
      </c>
      <c r="CF177" s="40">
        <v>20145950</v>
      </c>
      <c r="CG177" s="40">
        <v>21234758</v>
      </c>
      <c r="CH177" s="40">
        <v>21986198</v>
      </c>
      <c r="CI177" s="40">
        <v>23185714</v>
      </c>
      <c r="CJ177" s="40">
        <v>23982821</v>
      </c>
      <c r="CK177" s="40">
        <v>24837880</v>
      </c>
      <c r="CL177"/>
    </row>
    <row r="178" spans="2:90" x14ac:dyDescent="0.25">
      <c r="B178" s="9">
        <f t="shared" si="36"/>
        <v>175</v>
      </c>
      <c r="C178" s="4" t="s">
        <v>190</v>
      </c>
      <c r="D178" s="9" t="s">
        <v>498</v>
      </c>
      <c r="E178" s="5">
        <v>399007653</v>
      </c>
      <c r="F178" s="5">
        <v>564452038</v>
      </c>
      <c r="G178" s="5">
        <v>507743673</v>
      </c>
      <c r="H178" s="5">
        <v>404880372</v>
      </c>
      <c r="I178" s="5">
        <v>495589401</v>
      </c>
      <c r="J178" s="5">
        <v>661730385</v>
      </c>
      <c r="K178" s="5">
        <v>691545462</v>
      </c>
      <c r="L178" s="5">
        <v>752967967</v>
      </c>
      <c r="M178" s="5">
        <v>673948043</v>
      </c>
      <c r="N178" s="5">
        <v>552725076</v>
      </c>
      <c r="O178" s="5">
        <v>806214692</v>
      </c>
      <c r="P178" s="5">
        <v>927354020</v>
      </c>
      <c r="Q178" s="5">
        <v>985895750</v>
      </c>
      <c r="R178" s="5">
        <v>1037165455</v>
      </c>
      <c r="S178" s="5">
        <v>1092210863</v>
      </c>
      <c r="T178" s="11"/>
      <c r="U178" s="5">
        <v>94438118</v>
      </c>
      <c r="V178" s="5">
        <v>135005785</v>
      </c>
      <c r="W178" s="5">
        <v>66616111</v>
      </c>
      <c r="X178" s="5">
        <v>132382166</v>
      </c>
      <c r="Y178" s="5">
        <v>101250222</v>
      </c>
      <c r="Z178" s="5">
        <v>98915060</v>
      </c>
      <c r="AA178" s="5">
        <v>99610517</v>
      </c>
      <c r="AB178" s="5">
        <v>84036977</v>
      </c>
      <c r="AC178" s="5">
        <v>143887709</v>
      </c>
      <c r="AD178" s="5">
        <v>82961159</v>
      </c>
      <c r="AE178" s="5">
        <v>185407664</v>
      </c>
      <c r="AF178" s="5">
        <v>206619754</v>
      </c>
      <c r="AG178" s="5">
        <v>220017514</v>
      </c>
      <c r="AH178" s="5">
        <v>232003084</v>
      </c>
      <c r="AI178" s="5">
        <v>242054968</v>
      </c>
      <c r="AJ178" s="11"/>
      <c r="AK178" s="37">
        <v>226491.66666666666</v>
      </c>
      <c r="AL178" s="37">
        <v>229533.33333333328</v>
      </c>
      <c r="AM178" s="37">
        <v>232533.33333333334</v>
      </c>
      <c r="AN178" s="37">
        <v>238550.00000000003</v>
      </c>
      <c r="AO178" s="37">
        <v>242899.99999999997</v>
      </c>
      <c r="AP178" s="37">
        <v>247608.33333333334</v>
      </c>
      <c r="AQ178" s="37">
        <v>251458.33333333334</v>
      </c>
      <c r="AR178" s="37">
        <v>257024.99999999997</v>
      </c>
      <c r="AS178" s="37">
        <v>259600.00000000003</v>
      </c>
      <c r="AT178" s="37">
        <v>249608.33333333334</v>
      </c>
      <c r="AU178" s="11"/>
      <c r="AV178" s="37">
        <v>523957</v>
      </c>
      <c r="AW178" s="37">
        <v>526878</v>
      </c>
      <c r="AX178" s="37">
        <v>530012</v>
      </c>
      <c r="AY178" s="37">
        <v>533289</v>
      </c>
      <c r="AZ178" s="37">
        <v>535811</v>
      </c>
      <c r="BA178" s="37">
        <v>538160</v>
      </c>
      <c r="BB178" s="37">
        <v>541332</v>
      </c>
      <c r="BC178" s="37">
        <v>543969</v>
      </c>
      <c r="BD178" s="37">
        <v>545724</v>
      </c>
      <c r="BE178" s="37"/>
      <c r="BF178" s="11"/>
      <c r="BG178" s="40">
        <f t="shared" si="27"/>
        <v>761.52747839994504</v>
      </c>
      <c r="BH178" s="40">
        <f t="shared" si="28"/>
        <v>1071.3144940574477</v>
      </c>
      <c r="BI178" s="40">
        <f t="shared" si="29"/>
        <v>957.98523995683115</v>
      </c>
      <c r="BJ178" s="40">
        <f t="shared" si="30"/>
        <v>759.21380714771919</v>
      </c>
      <c r="BK178" s="40">
        <f t="shared" si="31"/>
        <v>924.93323392016964</v>
      </c>
      <c r="BL178" s="40">
        <f t="shared" si="32"/>
        <v>1229.6164430652593</v>
      </c>
      <c r="BM178" s="40">
        <f t="shared" si="33"/>
        <v>1277.4886058832658</v>
      </c>
      <c r="BN178" s="40">
        <f t="shared" si="34"/>
        <v>1384.2111719601669</v>
      </c>
      <c r="BO178" s="40">
        <f t="shared" si="35"/>
        <v>1234.9613412640822</v>
      </c>
      <c r="BP178" s="11"/>
      <c r="BQ178" s="11"/>
      <c r="BR178" s="40">
        <v>39785</v>
      </c>
      <c r="BS178" s="40">
        <v>41080</v>
      </c>
      <c r="BT178" s="40">
        <v>41981</v>
      </c>
      <c r="BU178" s="40">
        <v>44308</v>
      </c>
      <c r="BV178" s="40">
        <v>46660</v>
      </c>
      <c r="BW178" s="40">
        <v>47880</v>
      </c>
      <c r="BX178" s="40">
        <v>50115</v>
      </c>
      <c r="BY178" s="40">
        <v>52591</v>
      </c>
      <c r="BZ178" s="40">
        <v>54314</v>
      </c>
      <c r="CA178" s="40"/>
      <c r="CB178" s="11"/>
      <c r="CC178" s="40">
        <v>22916906</v>
      </c>
      <c r="CD178" s="40">
        <v>22823237</v>
      </c>
      <c r="CE178" s="40">
        <v>23225198</v>
      </c>
      <c r="CF178" s="40">
        <v>23961781</v>
      </c>
      <c r="CG178" s="40">
        <v>25087738</v>
      </c>
      <c r="CH178" s="40">
        <v>25173857</v>
      </c>
      <c r="CI178" s="40">
        <v>26048456</v>
      </c>
      <c r="CJ178" s="40">
        <v>26820073</v>
      </c>
      <c r="CK178" s="40">
        <v>26881438</v>
      </c>
      <c r="CL178"/>
    </row>
    <row r="179" spans="2:90" x14ac:dyDescent="0.25">
      <c r="B179" s="9">
        <f t="shared" si="36"/>
        <v>176</v>
      </c>
      <c r="C179" s="4" t="s">
        <v>191</v>
      </c>
      <c r="D179" s="9" t="s">
        <v>500</v>
      </c>
      <c r="E179" s="5">
        <v>377920075</v>
      </c>
      <c r="F179" s="5">
        <v>420707739</v>
      </c>
      <c r="G179" s="5">
        <v>422447339</v>
      </c>
      <c r="H179" s="5">
        <v>641610815</v>
      </c>
      <c r="I179" s="5">
        <v>1241220033</v>
      </c>
      <c r="J179" s="5">
        <v>761059048</v>
      </c>
      <c r="K179" s="5">
        <v>729410309</v>
      </c>
      <c r="L179" s="5">
        <v>1136829293</v>
      </c>
      <c r="M179" s="5">
        <v>1272795226</v>
      </c>
      <c r="N179" s="5">
        <v>518717927</v>
      </c>
      <c r="O179" s="5">
        <v>568011603</v>
      </c>
      <c r="P179" s="5">
        <v>617852683</v>
      </c>
      <c r="Q179" s="5">
        <v>657345173</v>
      </c>
      <c r="R179" s="5">
        <v>694855126</v>
      </c>
      <c r="S179" s="5">
        <v>733119675</v>
      </c>
      <c r="T179" s="11"/>
      <c r="U179" s="5">
        <v>99724671</v>
      </c>
      <c r="V179" s="5">
        <v>81409229</v>
      </c>
      <c r="W179" s="5">
        <v>107858533</v>
      </c>
      <c r="X179" s="5">
        <v>118181301</v>
      </c>
      <c r="Y179" s="5">
        <v>149319851</v>
      </c>
      <c r="Z179" s="5">
        <v>174508378</v>
      </c>
      <c r="AA179" s="5">
        <v>173142641</v>
      </c>
      <c r="AB179" s="5">
        <v>142049653</v>
      </c>
      <c r="AC179" s="5">
        <v>719937571</v>
      </c>
      <c r="AD179" s="5">
        <v>194445279</v>
      </c>
      <c r="AE179" s="5">
        <v>195030179</v>
      </c>
      <c r="AF179" s="5">
        <v>215906486</v>
      </c>
      <c r="AG179" s="5">
        <v>227506970</v>
      </c>
      <c r="AH179" s="5">
        <v>238560954</v>
      </c>
      <c r="AI179" s="5">
        <v>249065534</v>
      </c>
      <c r="AJ179" s="11"/>
      <c r="AK179" s="37">
        <v>216491.66666666663</v>
      </c>
      <c r="AL179" s="37">
        <v>217300.00000000003</v>
      </c>
      <c r="AM179" s="37">
        <v>220400</v>
      </c>
      <c r="AN179" s="37">
        <v>222566.66666666663</v>
      </c>
      <c r="AO179" s="37">
        <v>225700.00000000003</v>
      </c>
      <c r="AP179" s="37">
        <v>231675</v>
      </c>
      <c r="AQ179" s="37">
        <v>235108.33333333334</v>
      </c>
      <c r="AR179" s="37">
        <v>236933.33333333334</v>
      </c>
      <c r="AS179" s="37">
        <v>237608.33333333328</v>
      </c>
      <c r="AT179" s="37">
        <v>214808.33333333334</v>
      </c>
      <c r="AU179" s="11"/>
      <c r="AV179" s="37">
        <v>536605</v>
      </c>
      <c r="AW179" s="37">
        <v>537005</v>
      </c>
      <c r="AX179" s="37">
        <v>538089</v>
      </c>
      <c r="AY179" s="37">
        <v>540028</v>
      </c>
      <c r="AZ179" s="37">
        <v>541271</v>
      </c>
      <c r="BA179" s="37">
        <v>545146</v>
      </c>
      <c r="BB179" s="37">
        <v>548380</v>
      </c>
      <c r="BC179" s="37">
        <v>548674</v>
      </c>
      <c r="BD179" s="37">
        <v>550391</v>
      </c>
      <c r="BE179" s="37"/>
      <c r="BF179" s="11"/>
      <c r="BG179" s="40">
        <f t="shared" si="27"/>
        <v>704.27982407916443</v>
      </c>
      <c r="BH179" s="40">
        <f t="shared" si="28"/>
        <v>783.43356020893657</v>
      </c>
      <c r="BI179" s="40">
        <f t="shared" si="29"/>
        <v>785.08822704050817</v>
      </c>
      <c r="BJ179" s="40">
        <f t="shared" si="30"/>
        <v>1188.1065704000534</v>
      </c>
      <c r="BK179" s="40">
        <f t="shared" si="31"/>
        <v>2293.1582017141136</v>
      </c>
      <c r="BL179" s="40">
        <f t="shared" si="32"/>
        <v>1396.0646285582211</v>
      </c>
      <c r="BM179" s="40">
        <f t="shared" si="33"/>
        <v>1330.1183650023706</v>
      </c>
      <c r="BN179" s="40">
        <f t="shared" si="34"/>
        <v>2071.9576524493596</v>
      </c>
      <c r="BO179" s="40">
        <f t="shared" si="35"/>
        <v>2312.5291401930626</v>
      </c>
      <c r="BP179" s="11"/>
      <c r="BQ179" s="11"/>
      <c r="BR179" s="40">
        <v>33940</v>
      </c>
      <c r="BS179" s="40">
        <v>34511</v>
      </c>
      <c r="BT179" s="40">
        <v>34706</v>
      </c>
      <c r="BU179" s="40">
        <v>36042</v>
      </c>
      <c r="BV179" s="40">
        <v>37695</v>
      </c>
      <c r="BW179" s="40">
        <v>38621</v>
      </c>
      <c r="BX179" s="40">
        <v>39699</v>
      </c>
      <c r="BY179" s="40">
        <v>41202</v>
      </c>
      <c r="BZ179" s="40">
        <v>42495</v>
      </c>
      <c r="CA179" s="40"/>
      <c r="CB179" s="11"/>
      <c r="CC179" s="40">
        <v>20975110</v>
      </c>
      <c r="CD179" s="40">
        <v>20592484</v>
      </c>
      <c r="CE179" s="40">
        <v>20632262</v>
      </c>
      <c r="CF179" s="40">
        <v>21024771</v>
      </c>
      <c r="CG179" s="40">
        <v>21928271</v>
      </c>
      <c r="CH179" s="40">
        <v>22755234</v>
      </c>
      <c r="CI179" s="40">
        <v>23161176</v>
      </c>
      <c r="CJ179" s="40">
        <v>23609661</v>
      </c>
      <c r="CK179" s="40">
        <v>23837397</v>
      </c>
      <c r="CL179"/>
    </row>
    <row r="180" spans="2:90" x14ac:dyDescent="0.25">
      <c r="B180" s="9">
        <f t="shared" si="36"/>
        <v>177</v>
      </c>
      <c r="C180" s="4" t="s">
        <v>192</v>
      </c>
      <c r="D180" s="9" t="s">
        <v>445</v>
      </c>
      <c r="E180" s="5">
        <v>289998117</v>
      </c>
      <c r="F180" s="5">
        <v>343624868</v>
      </c>
      <c r="G180" s="5">
        <v>283426012</v>
      </c>
      <c r="H180" s="5">
        <v>367827218</v>
      </c>
      <c r="I180" s="5">
        <v>857912082</v>
      </c>
      <c r="J180" s="5">
        <v>548041075</v>
      </c>
      <c r="K180" s="5">
        <v>379163244</v>
      </c>
      <c r="L180" s="5">
        <v>429405350</v>
      </c>
      <c r="M180" s="5">
        <v>799418775</v>
      </c>
      <c r="N180" s="5">
        <v>400114213</v>
      </c>
      <c r="O180" s="5">
        <v>507042419</v>
      </c>
      <c r="P180" s="5">
        <v>543987366</v>
      </c>
      <c r="Q180" s="5">
        <v>589583196</v>
      </c>
      <c r="R180" s="5">
        <v>627025477</v>
      </c>
      <c r="S180" s="5">
        <v>665785946</v>
      </c>
      <c r="T180" s="11"/>
      <c r="U180" s="5">
        <v>130366271</v>
      </c>
      <c r="V180" s="5">
        <v>94144828</v>
      </c>
      <c r="W180" s="5">
        <v>54177128</v>
      </c>
      <c r="X180" s="5">
        <v>105868195</v>
      </c>
      <c r="Y180" s="5">
        <v>86199627</v>
      </c>
      <c r="Z180" s="5">
        <v>90760951</v>
      </c>
      <c r="AA180" s="5">
        <v>59944165</v>
      </c>
      <c r="AB180" s="5">
        <v>128886829</v>
      </c>
      <c r="AC180" s="5">
        <v>123111797</v>
      </c>
      <c r="AD180" s="5">
        <v>59348816</v>
      </c>
      <c r="AE180" s="5">
        <v>102647755</v>
      </c>
      <c r="AF180" s="5">
        <v>107487014</v>
      </c>
      <c r="AG180" s="5">
        <v>111742904</v>
      </c>
      <c r="AH180" s="5">
        <v>116876458</v>
      </c>
      <c r="AI180" s="5">
        <v>121948975</v>
      </c>
      <c r="AJ180" s="11"/>
      <c r="AK180" s="37">
        <v>91908.333333333314</v>
      </c>
      <c r="AL180" s="37">
        <v>94141.666666666672</v>
      </c>
      <c r="AM180" s="37">
        <v>96349.999999999985</v>
      </c>
      <c r="AN180" s="37">
        <v>98700</v>
      </c>
      <c r="AO180" s="37">
        <v>100958.33333333333</v>
      </c>
      <c r="AP180" s="37">
        <v>102108.33333333333</v>
      </c>
      <c r="AQ180" s="37">
        <v>103716.66666666667</v>
      </c>
      <c r="AR180" s="37">
        <v>105316.66666666669</v>
      </c>
      <c r="AS180" s="37">
        <v>107841.66666666667</v>
      </c>
      <c r="AT180" s="37">
        <v>102075</v>
      </c>
      <c r="AU180" s="11"/>
      <c r="AV180" s="37">
        <v>255935</v>
      </c>
      <c r="AW180" s="37">
        <v>260595</v>
      </c>
      <c r="AX180" s="37">
        <v>264430</v>
      </c>
      <c r="AY180" s="37">
        <v>267465</v>
      </c>
      <c r="AZ180" s="37">
        <v>269865</v>
      </c>
      <c r="BA180" s="37">
        <v>272301</v>
      </c>
      <c r="BB180" s="37">
        <v>273691</v>
      </c>
      <c r="BC180" s="37">
        <v>275120</v>
      </c>
      <c r="BD180" s="37">
        <v>276652</v>
      </c>
      <c r="BE180" s="37"/>
      <c r="BF180" s="11"/>
      <c r="BG180" s="40">
        <f t="shared" si="27"/>
        <v>1133.0928438861429</v>
      </c>
      <c r="BH180" s="40">
        <f t="shared" si="28"/>
        <v>1318.6165045376927</v>
      </c>
      <c r="BI180" s="40">
        <f t="shared" si="29"/>
        <v>1071.8375827251068</v>
      </c>
      <c r="BJ180" s="40">
        <f t="shared" si="30"/>
        <v>1375.2349578449516</v>
      </c>
      <c r="BK180" s="40">
        <f t="shared" si="31"/>
        <v>3179.0416763937524</v>
      </c>
      <c r="BL180" s="40">
        <f t="shared" si="32"/>
        <v>2012.629681859413</v>
      </c>
      <c r="BM180" s="40">
        <f t="shared" si="33"/>
        <v>1385.3697929416751</v>
      </c>
      <c r="BN180" s="40">
        <f t="shared" si="34"/>
        <v>1560.7929267228847</v>
      </c>
      <c r="BO180" s="40">
        <f t="shared" si="35"/>
        <v>2889.6186364096411</v>
      </c>
      <c r="BP180" s="11"/>
      <c r="BQ180" s="11"/>
      <c r="BR180" s="40">
        <v>27777</v>
      </c>
      <c r="BS180" s="40">
        <v>28425</v>
      </c>
      <c r="BT180" s="40">
        <v>28496</v>
      </c>
      <c r="BU180" s="40">
        <v>29218</v>
      </c>
      <c r="BV180" s="40">
        <v>29470</v>
      </c>
      <c r="BW180" s="40">
        <v>29539</v>
      </c>
      <c r="BX180" s="40">
        <v>30340</v>
      </c>
      <c r="BY180" s="40">
        <v>31491</v>
      </c>
      <c r="BZ180" s="40">
        <v>32466</v>
      </c>
      <c r="CA180" s="40"/>
      <c r="CB180" s="11"/>
      <c r="CC180" s="40">
        <v>8755539</v>
      </c>
      <c r="CD180" s="40">
        <v>9321353</v>
      </c>
      <c r="CE180" s="40">
        <v>9859196</v>
      </c>
      <c r="CF180" s="40">
        <v>11329690</v>
      </c>
      <c r="CG180" s="40">
        <v>12504057</v>
      </c>
      <c r="CH180" s="40">
        <v>12412815</v>
      </c>
      <c r="CI180" s="40">
        <v>12529977</v>
      </c>
      <c r="CJ180" s="40">
        <v>12074896</v>
      </c>
      <c r="CK180" s="40">
        <v>12348848</v>
      </c>
      <c r="CL180"/>
    </row>
    <row r="181" spans="2:90" x14ac:dyDescent="0.25">
      <c r="B181" s="9">
        <f t="shared" si="36"/>
        <v>178</v>
      </c>
      <c r="C181" s="4" t="s">
        <v>193</v>
      </c>
      <c r="D181" s="9" t="s">
        <v>495</v>
      </c>
      <c r="E181" s="5">
        <v>300194926</v>
      </c>
      <c r="F181" s="5">
        <v>269334229</v>
      </c>
      <c r="G181" s="5">
        <v>221831210</v>
      </c>
      <c r="H181" s="5">
        <v>197465059</v>
      </c>
      <c r="I181" s="5">
        <v>396690574</v>
      </c>
      <c r="J181" s="5">
        <v>237540676</v>
      </c>
      <c r="K181" s="5">
        <v>276044893</v>
      </c>
      <c r="L181" s="5">
        <v>252994430</v>
      </c>
      <c r="M181" s="5">
        <v>1117539124</v>
      </c>
      <c r="N181" s="5">
        <v>256598177</v>
      </c>
      <c r="O181" s="5">
        <v>326105804</v>
      </c>
      <c r="P181" s="5">
        <v>350857940</v>
      </c>
      <c r="Q181" s="5">
        <v>380242310</v>
      </c>
      <c r="R181" s="5">
        <v>407604521</v>
      </c>
      <c r="S181" s="5">
        <v>431978416</v>
      </c>
      <c r="T181" s="11"/>
      <c r="U181" s="5">
        <v>43832939</v>
      </c>
      <c r="V181" s="5">
        <v>126309930</v>
      </c>
      <c r="W181" s="5">
        <v>44706660</v>
      </c>
      <c r="X181" s="5">
        <v>38099967</v>
      </c>
      <c r="Y181" s="5">
        <v>77363113</v>
      </c>
      <c r="Z181" s="5">
        <v>35975466</v>
      </c>
      <c r="AA181" s="5">
        <v>119520303</v>
      </c>
      <c r="AB181" s="5">
        <v>96899209</v>
      </c>
      <c r="AC181" s="5">
        <v>885108315</v>
      </c>
      <c r="AD181" s="5">
        <v>51465232</v>
      </c>
      <c r="AE181" s="5">
        <v>110151818</v>
      </c>
      <c r="AF181" s="5">
        <v>119645422</v>
      </c>
      <c r="AG181" s="5">
        <v>128144375</v>
      </c>
      <c r="AH181" s="5">
        <v>135529250</v>
      </c>
      <c r="AI181" s="5">
        <v>141680268</v>
      </c>
      <c r="AJ181" s="11"/>
      <c r="AK181" s="37">
        <v>69766.666666666672</v>
      </c>
      <c r="AL181" s="37">
        <v>70049.999999999985</v>
      </c>
      <c r="AM181" s="37">
        <v>70666.666666666672</v>
      </c>
      <c r="AN181" s="37">
        <v>70683.333333333328</v>
      </c>
      <c r="AO181" s="37">
        <v>70500</v>
      </c>
      <c r="AP181" s="37">
        <v>71783.333333333328</v>
      </c>
      <c r="AQ181" s="37">
        <v>71383.333333333314</v>
      </c>
      <c r="AR181" s="37">
        <v>72983.333333333328</v>
      </c>
      <c r="AS181" s="37">
        <v>73833.333333333328</v>
      </c>
      <c r="AT181" s="37">
        <v>69666.666666666672</v>
      </c>
      <c r="AU181" s="11"/>
      <c r="AV181" s="37">
        <v>213126</v>
      </c>
      <c r="AW181" s="37">
        <v>214450</v>
      </c>
      <c r="AX181" s="37">
        <v>214288</v>
      </c>
      <c r="AY181" s="37">
        <v>213933</v>
      </c>
      <c r="AZ181" s="37">
        <v>214034</v>
      </c>
      <c r="BA181" s="37">
        <v>214663</v>
      </c>
      <c r="BB181" s="37">
        <v>216174</v>
      </c>
      <c r="BC181" s="37">
        <v>217278</v>
      </c>
      <c r="BD181" s="37">
        <v>218195</v>
      </c>
      <c r="BE181" s="37"/>
      <c r="BF181" s="11"/>
      <c r="BG181" s="40">
        <f t="shared" si="27"/>
        <v>1408.5326332779671</v>
      </c>
      <c r="BH181" s="40">
        <f t="shared" si="28"/>
        <v>1255.9301888552111</v>
      </c>
      <c r="BI181" s="40">
        <f t="shared" si="29"/>
        <v>1035.2012711864406</v>
      </c>
      <c r="BJ181" s="40">
        <f t="shared" si="30"/>
        <v>923.02290436725514</v>
      </c>
      <c r="BK181" s="40">
        <f t="shared" si="31"/>
        <v>1853.3998056383566</v>
      </c>
      <c r="BL181" s="40">
        <f t="shared" si="32"/>
        <v>1106.5748452225116</v>
      </c>
      <c r="BM181" s="40">
        <f t="shared" si="33"/>
        <v>1276.9569559706533</v>
      </c>
      <c r="BN181" s="40">
        <f t="shared" si="34"/>
        <v>1164.3812535093291</v>
      </c>
      <c r="BO181" s="40">
        <f t="shared" si="35"/>
        <v>5121.744879580192</v>
      </c>
      <c r="BP181" s="11"/>
      <c r="BQ181" s="11"/>
      <c r="BR181" s="40">
        <v>30748</v>
      </c>
      <c r="BS181" s="40">
        <v>31304</v>
      </c>
      <c r="BT181" s="40">
        <v>30423</v>
      </c>
      <c r="BU181" s="40">
        <v>31947</v>
      </c>
      <c r="BV181" s="40">
        <v>33555</v>
      </c>
      <c r="BW181" s="40">
        <v>34578</v>
      </c>
      <c r="BX181" s="40">
        <v>35153</v>
      </c>
      <c r="BY181" s="40">
        <v>36192</v>
      </c>
      <c r="BZ181" s="40">
        <v>37756</v>
      </c>
      <c r="CA181" s="40"/>
      <c r="CB181" s="11"/>
      <c r="CC181" s="40">
        <v>6692819</v>
      </c>
      <c r="CD181" s="40">
        <v>6425357</v>
      </c>
      <c r="CE181" s="40">
        <v>6305367</v>
      </c>
      <c r="CF181" s="40">
        <v>6413345</v>
      </c>
      <c r="CG181" s="40">
        <v>6533356</v>
      </c>
      <c r="CH181" s="40">
        <v>6658640</v>
      </c>
      <c r="CI181" s="40">
        <v>6629500</v>
      </c>
      <c r="CJ181" s="40">
        <v>6733016</v>
      </c>
      <c r="CK181" s="40">
        <v>6858097</v>
      </c>
      <c r="CL181"/>
    </row>
    <row r="182" spans="2:90" x14ac:dyDescent="0.25">
      <c r="B182" s="9">
        <f t="shared" si="36"/>
        <v>179</v>
      </c>
      <c r="C182" s="4" t="s">
        <v>194</v>
      </c>
      <c r="D182" s="9" t="s">
        <v>456</v>
      </c>
      <c r="E182" s="5">
        <v>2180591237</v>
      </c>
      <c r="F182" s="5">
        <v>2395813168</v>
      </c>
      <c r="G182" s="5">
        <v>2845879285</v>
      </c>
      <c r="H182" s="5">
        <v>3749518111</v>
      </c>
      <c r="I182" s="5">
        <v>4399583015</v>
      </c>
      <c r="J182" s="5">
        <v>4752422741</v>
      </c>
      <c r="K182" s="5">
        <v>7707349266</v>
      </c>
      <c r="L182" s="5">
        <v>7038360743</v>
      </c>
      <c r="M182" s="5">
        <v>7105393591</v>
      </c>
      <c r="N182" s="5">
        <v>4920916285</v>
      </c>
      <c r="O182" s="5">
        <v>6586214131</v>
      </c>
      <c r="P182" s="5">
        <v>8081746829</v>
      </c>
      <c r="Q182" s="5">
        <v>8753657030</v>
      </c>
      <c r="R182" s="5">
        <v>9364863026</v>
      </c>
      <c r="S182" s="5">
        <v>9985039383</v>
      </c>
      <c r="T182" s="11"/>
      <c r="U182" s="5">
        <v>483240700</v>
      </c>
      <c r="V182" s="5">
        <v>215987790</v>
      </c>
      <c r="W182" s="5">
        <v>284036419</v>
      </c>
      <c r="X182" s="5">
        <v>643793511</v>
      </c>
      <c r="Y182" s="5">
        <v>1033215106</v>
      </c>
      <c r="Z182" s="5">
        <v>417259760</v>
      </c>
      <c r="AA182" s="5">
        <v>534124589</v>
      </c>
      <c r="AB182" s="5">
        <v>925690859</v>
      </c>
      <c r="AC182" s="5">
        <v>879552251</v>
      </c>
      <c r="AD182" s="5">
        <v>952542153</v>
      </c>
      <c r="AE182" s="5">
        <v>863719184</v>
      </c>
      <c r="AF182" s="5">
        <v>976941843</v>
      </c>
      <c r="AG182" s="5">
        <v>1037161464</v>
      </c>
      <c r="AH182" s="5">
        <v>1095679222</v>
      </c>
      <c r="AI182" s="5">
        <v>1148100273</v>
      </c>
      <c r="AJ182" s="11"/>
      <c r="AK182" s="37">
        <v>808275.00000000012</v>
      </c>
      <c r="AL182" s="37">
        <v>825191.66666666663</v>
      </c>
      <c r="AM182" s="37">
        <v>849541.66666666663</v>
      </c>
      <c r="AN182" s="37">
        <v>883583.33333333337</v>
      </c>
      <c r="AO182" s="37">
        <v>918991.66666666651</v>
      </c>
      <c r="AP182" s="37">
        <v>949383.33333333314</v>
      </c>
      <c r="AQ182" s="37">
        <v>977441.66666666686</v>
      </c>
      <c r="AR182" s="37">
        <v>1007241.6666666666</v>
      </c>
      <c r="AS182" s="37">
        <v>1034083.3333333334</v>
      </c>
      <c r="AT182" s="37">
        <v>928783.33333333337</v>
      </c>
      <c r="AU182" s="11"/>
      <c r="AV182" s="37">
        <v>1961925</v>
      </c>
      <c r="AW182" s="37">
        <v>1989224</v>
      </c>
      <c r="AX182" s="37">
        <v>2017193</v>
      </c>
      <c r="AY182" s="37">
        <v>2053134</v>
      </c>
      <c r="AZ182" s="37">
        <v>2096717</v>
      </c>
      <c r="BA182" s="37">
        <v>2138836</v>
      </c>
      <c r="BB182" s="37">
        <v>2181635</v>
      </c>
      <c r="BC182" s="37">
        <v>2226115</v>
      </c>
      <c r="BD182" s="37">
        <v>2266715</v>
      </c>
      <c r="BE182" s="37"/>
      <c r="BF182" s="11"/>
      <c r="BG182" s="40">
        <f t="shared" si="27"/>
        <v>1111.4549419575162</v>
      </c>
      <c r="BH182" s="40">
        <f t="shared" si="28"/>
        <v>1204.3958689418587</v>
      </c>
      <c r="BI182" s="40">
        <f t="shared" si="29"/>
        <v>1410.8116005756515</v>
      </c>
      <c r="BJ182" s="40">
        <f t="shared" si="30"/>
        <v>1826.2413028082922</v>
      </c>
      <c r="BK182" s="40">
        <f t="shared" si="31"/>
        <v>2098.3199044029307</v>
      </c>
      <c r="BL182" s="40">
        <f t="shared" si="32"/>
        <v>2221.966874038028</v>
      </c>
      <c r="BM182" s="40">
        <f t="shared" si="33"/>
        <v>3532.8316909107161</v>
      </c>
      <c r="BN182" s="40">
        <f t="shared" si="34"/>
        <v>3161.7237847101342</v>
      </c>
      <c r="BO182" s="40">
        <f t="shared" si="35"/>
        <v>3134.6656244830074</v>
      </c>
      <c r="BP182" s="11"/>
      <c r="BQ182" s="11"/>
      <c r="BR182" s="40">
        <v>36939</v>
      </c>
      <c r="BS182" s="40">
        <v>38921</v>
      </c>
      <c r="BT182" s="40">
        <v>38316</v>
      </c>
      <c r="BU182" s="40">
        <v>40552</v>
      </c>
      <c r="BV182" s="40">
        <v>43028</v>
      </c>
      <c r="BW182" s="40">
        <v>43950</v>
      </c>
      <c r="BX182" s="40">
        <v>45798</v>
      </c>
      <c r="BY182" s="40">
        <v>47759</v>
      </c>
      <c r="BZ182" s="40">
        <v>48806</v>
      </c>
      <c r="CA182" s="40"/>
      <c r="CB182" s="11"/>
      <c r="CC182" s="40">
        <v>90428439</v>
      </c>
      <c r="CD182" s="40">
        <v>88973895</v>
      </c>
      <c r="CE182" s="40">
        <v>90295309</v>
      </c>
      <c r="CF182" s="40">
        <v>91893894</v>
      </c>
      <c r="CG182" s="40">
        <v>96158335</v>
      </c>
      <c r="CH182" s="40">
        <v>98494965</v>
      </c>
      <c r="CI182" s="40">
        <v>101129289</v>
      </c>
      <c r="CJ182" s="40">
        <v>107500238</v>
      </c>
      <c r="CK182" s="40">
        <v>110102880</v>
      </c>
      <c r="CL182"/>
    </row>
    <row r="183" spans="2:90" x14ac:dyDescent="0.25">
      <c r="B183" s="9">
        <f t="shared" si="36"/>
        <v>180</v>
      </c>
      <c r="C183" s="4" t="s">
        <v>195</v>
      </c>
      <c r="D183" s="9" t="s">
        <v>545</v>
      </c>
      <c r="E183" s="5">
        <v>165659435</v>
      </c>
      <c r="F183" s="5">
        <v>157401035</v>
      </c>
      <c r="G183" s="5">
        <v>364083931</v>
      </c>
      <c r="H183" s="5">
        <v>372989929</v>
      </c>
      <c r="I183" s="5">
        <v>213709049</v>
      </c>
      <c r="J183" s="5">
        <v>544502584</v>
      </c>
      <c r="K183" s="5">
        <v>313995387</v>
      </c>
      <c r="L183" s="5">
        <v>314931407</v>
      </c>
      <c r="M183" s="5">
        <v>145419138</v>
      </c>
      <c r="N183" s="5">
        <v>266869405</v>
      </c>
      <c r="O183" s="5">
        <v>314243117</v>
      </c>
      <c r="P183" s="5">
        <v>343280238</v>
      </c>
      <c r="Q183" s="5">
        <v>380295555</v>
      </c>
      <c r="R183" s="5">
        <v>410731816</v>
      </c>
      <c r="S183" s="5">
        <v>436711514</v>
      </c>
      <c r="T183" s="11"/>
      <c r="U183" s="5">
        <v>26603568</v>
      </c>
      <c r="V183" s="5">
        <v>36395716</v>
      </c>
      <c r="W183" s="5">
        <v>179505314</v>
      </c>
      <c r="X183" s="5">
        <v>79058956</v>
      </c>
      <c r="Y183" s="5">
        <v>75514697</v>
      </c>
      <c r="Z183" s="5">
        <v>31993383</v>
      </c>
      <c r="AA183" s="5">
        <v>34391114</v>
      </c>
      <c r="AB183" s="5">
        <v>37255612</v>
      </c>
      <c r="AC183" s="5">
        <v>25641701</v>
      </c>
      <c r="AD183" s="5">
        <v>39923463</v>
      </c>
      <c r="AE183" s="5">
        <v>39856315</v>
      </c>
      <c r="AF183" s="5">
        <v>43142047</v>
      </c>
      <c r="AG183" s="5">
        <v>45574836</v>
      </c>
      <c r="AH183" s="5">
        <v>47870040</v>
      </c>
      <c r="AI183" s="5">
        <v>50027150</v>
      </c>
      <c r="AJ183" s="11"/>
      <c r="AK183" s="37">
        <v>50025.000000000007</v>
      </c>
      <c r="AL183" s="37">
        <v>49908.333333333336</v>
      </c>
      <c r="AM183" s="37">
        <v>50241.666666666679</v>
      </c>
      <c r="AN183" s="37">
        <v>51325</v>
      </c>
      <c r="AO183" s="37">
        <v>52366.666666666664</v>
      </c>
      <c r="AP183" s="37">
        <v>53083.333333333336</v>
      </c>
      <c r="AQ183" s="37">
        <v>53041.666666666664</v>
      </c>
      <c r="AR183" s="37">
        <v>53083.333333333336</v>
      </c>
      <c r="AS183" s="37">
        <v>53166.666666666679</v>
      </c>
      <c r="AT183" s="37">
        <v>50558.333333333336</v>
      </c>
      <c r="AU183" s="11"/>
      <c r="AV183" s="37">
        <v>112479</v>
      </c>
      <c r="AW183" s="37">
        <v>113313</v>
      </c>
      <c r="AX183" s="37">
        <v>114713</v>
      </c>
      <c r="AY183" s="37">
        <v>116445</v>
      </c>
      <c r="AZ183" s="37">
        <v>118141</v>
      </c>
      <c r="BA183" s="37">
        <v>119662</v>
      </c>
      <c r="BB183" s="37">
        <v>120281</v>
      </c>
      <c r="BC183" s="37">
        <v>121109</v>
      </c>
      <c r="BD183" s="37">
        <v>122259</v>
      </c>
      <c r="BE183" s="37"/>
      <c r="BF183" s="11"/>
      <c r="BG183" s="40">
        <f t="shared" si="27"/>
        <v>1472.8032343815289</v>
      </c>
      <c r="BH183" s="40">
        <f t="shared" si="28"/>
        <v>1389.0818793960093</v>
      </c>
      <c r="BI183" s="40">
        <f t="shared" si="29"/>
        <v>3173.868096902705</v>
      </c>
      <c r="BJ183" s="40">
        <f t="shared" si="30"/>
        <v>3203.1425050453004</v>
      </c>
      <c r="BK183" s="40">
        <f t="shared" si="31"/>
        <v>1808.932115015109</v>
      </c>
      <c r="BL183" s="40">
        <f t="shared" si="32"/>
        <v>4550.3383196002069</v>
      </c>
      <c r="BM183" s="40">
        <f t="shared" si="33"/>
        <v>2610.5152684131326</v>
      </c>
      <c r="BN183" s="40">
        <f t="shared" si="34"/>
        <v>2600.3963949830318</v>
      </c>
      <c r="BO183" s="40">
        <f t="shared" si="35"/>
        <v>1189.4350354575124</v>
      </c>
      <c r="BP183" s="11"/>
      <c r="BQ183" s="11"/>
      <c r="BR183" s="40">
        <v>35010</v>
      </c>
      <c r="BS183" s="40">
        <v>36145</v>
      </c>
      <c r="BT183" s="40">
        <v>36557</v>
      </c>
      <c r="BU183" s="40">
        <v>37756</v>
      </c>
      <c r="BV183" s="40">
        <v>39508</v>
      </c>
      <c r="BW183" s="40">
        <v>40024</v>
      </c>
      <c r="BX183" s="40">
        <v>41866</v>
      </c>
      <c r="BY183" s="40">
        <v>43939</v>
      </c>
      <c r="BZ183" s="40">
        <v>45163</v>
      </c>
      <c r="CA183" s="40"/>
      <c r="CB183" s="11"/>
      <c r="CC183" s="40">
        <v>3951310</v>
      </c>
      <c r="CD183" s="40">
        <v>3961653</v>
      </c>
      <c r="CE183" s="40">
        <v>4026398</v>
      </c>
      <c r="CF183" s="40">
        <v>4115375</v>
      </c>
      <c r="CG183" s="40">
        <v>4184458</v>
      </c>
      <c r="CH183" s="40">
        <v>4306864</v>
      </c>
      <c r="CI183" s="40">
        <v>4402779</v>
      </c>
      <c r="CJ183" s="40">
        <v>4503452</v>
      </c>
      <c r="CK183" s="40">
        <v>4455949</v>
      </c>
      <c r="CL183"/>
    </row>
    <row r="184" spans="2:90" x14ac:dyDescent="0.25">
      <c r="B184" s="9">
        <f t="shared" si="36"/>
        <v>181</v>
      </c>
      <c r="C184" s="4" t="s">
        <v>196</v>
      </c>
      <c r="D184" s="9" t="s">
        <v>546</v>
      </c>
      <c r="E184" s="5">
        <v>136632414</v>
      </c>
      <c r="F184" s="5">
        <v>192218783</v>
      </c>
      <c r="G184" s="5">
        <v>151268628</v>
      </c>
      <c r="H184" s="5">
        <v>141822316</v>
      </c>
      <c r="I184" s="5">
        <v>77239752</v>
      </c>
      <c r="J184" s="5">
        <v>78760461</v>
      </c>
      <c r="K184" s="5">
        <v>143543743</v>
      </c>
      <c r="L184" s="5">
        <v>145803645</v>
      </c>
      <c r="M184" s="5">
        <v>71470051</v>
      </c>
      <c r="N184" s="5">
        <v>78281408</v>
      </c>
      <c r="O184" s="5">
        <v>85763698</v>
      </c>
      <c r="P184" s="5">
        <v>90784708</v>
      </c>
      <c r="Q184" s="5">
        <v>96502408</v>
      </c>
      <c r="R184" s="5">
        <v>103076782</v>
      </c>
      <c r="S184" s="5">
        <v>108473386</v>
      </c>
      <c r="T184" s="11"/>
      <c r="U184" s="5">
        <v>36080822</v>
      </c>
      <c r="V184" s="5">
        <v>34610369</v>
      </c>
      <c r="W184" s="5">
        <v>37677180</v>
      </c>
      <c r="X184" s="5">
        <v>39883757</v>
      </c>
      <c r="Y184" s="5">
        <v>14606560</v>
      </c>
      <c r="Z184" s="5">
        <v>26120765</v>
      </c>
      <c r="AA184" s="5">
        <v>35519606</v>
      </c>
      <c r="AB184" s="5">
        <v>20201837</v>
      </c>
      <c r="AC184" s="5">
        <v>19985320</v>
      </c>
      <c r="AD184" s="5">
        <v>9299235</v>
      </c>
      <c r="AE184" s="5">
        <v>11775817</v>
      </c>
      <c r="AF184" s="5">
        <v>12638021</v>
      </c>
      <c r="AG184" s="5">
        <v>13349336</v>
      </c>
      <c r="AH184" s="5">
        <v>14156457</v>
      </c>
      <c r="AI184" s="5">
        <v>14768800</v>
      </c>
      <c r="AJ184" s="11"/>
      <c r="AK184" s="37">
        <v>45633.333333333343</v>
      </c>
      <c r="AL184" s="37">
        <v>45283.333333333343</v>
      </c>
      <c r="AM184" s="37">
        <v>45591.666666666657</v>
      </c>
      <c r="AN184" s="37">
        <v>45841.666666666664</v>
      </c>
      <c r="AO184" s="37">
        <v>45966.666666666664</v>
      </c>
      <c r="AP184" s="37">
        <v>45808.333333333336</v>
      </c>
      <c r="AQ184" s="37">
        <v>45366.666666666664</v>
      </c>
      <c r="AR184" s="37">
        <v>45091.666666666664</v>
      </c>
      <c r="AS184" s="37">
        <v>45325</v>
      </c>
      <c r="AT184" s="37">
        <v>43508.333333333336</v>
      </c>
      <c r="AU184" s="11"/>
      <c r="AV184" s="37">
        <v>132255</v>
      </c>
      <c r="AW184" s="37">
        <v>132696</v>
      </c>
      <c r="AX184" s="37">
        <v>131113</v>
      </c>
      <c r="AY184" s="37">
        <v>130909</v>
      </c>
      <c r="AZ184" s="37">
        <v>130011</v>
      </c>
      <c r="BA184" s="37">
        <v>127676</v>
      </c>
      <c r="BB184" s="37">
        <v>127649</v>
      </c>
      <c r="BC184" s="37">
        <v>126348</v>
      </c>
      <c r="BD184" s="37">
        <v>126415</v>
      </c>
      <c r="BE184" s="37"/>
      <c r="BF184" s="11"/>
      <c r="BG184" s="40">
        <f t="shared" si="27"/>
        <v>1033.0982873993421</v>
      </c>
      <c r="BH184" s="40">
        <f t="shared" si="28"/>
        <v>1448.5650132633991</v>
      </c>
      <c r="BI184" s="40">
        <f t="shared" si="29"/>
        <v>1153.7271513884968</v>
      </c>
      <c r="BJ184" s="40">
        <f t="shared" si="30"/>
        <v>1083.3656662261571</v>
      </c>
      <c r="BK184" s="40">
        <f t="shared" si="31"/>
        <v>594.10166832037294</v>
      </c>
      <c r="BL184" s="40">
        <f t="shared" si="32"/>
        <v>616.87757291895105</v>
      </c>
      <c r="BM184" s="40">
        <f t="shared" si="33"/>
        <v>1124.5191345016412</v>
      </c>
      <c r="BN184" s="40">
        <f t="shared" si="34"/>
        <v>1153.9845901795043</v>
      </c>
      <c r="BO184" s="40">
        <f t="shared" si="35"/>
        <v>565.36052683621404</v>
      </c>
      <c r="BP184" s="11"/>
      <c r="BQ184" s="11"/>
      <c r="BR184" s="40">
        <v>36579</v>
      </c>
      <c r="BS184" s="40">
        <v>36453</v>
      </c>
      <c r="BT184" s="40">
        <v>37176</v>
      </c>
      <c r="BU184" s="40">
        <v>37987</v>
      </c>
      <c r="BV184" s="40">
        <v>39112</v>
      </c>
      <c r="BW184" s="40">
        <v>39008</v>
      </c>
      <c r="BX184" s="40">
        <v>39783</v>
      </c>
      <c r="BY184" s="40">
        <v>40845</v>
      </c>
      <c r="BZ184" s="40">
        <v>42692</v>
      </c>
      <c r="CA184" s="40"/>
      <c r="CB184" s="11"/>
      <c r="CC184" s="40">
        <v>4968532</v>
      </c>
      <c r="CD184" s="40">
        <v>4744225</v>
      </c>
      <c r="CE184" s="40">
        <v>4752621</v>
      </c>
      <c r="CF184" s="40">
        <v>4741750</v>
      </c>
      <c r="CG184" s="40">
        <v>4897477</v>
      </c>
      <c r="CH184" s="40">
        <v>4785088</v>
      </c>
      <c r="CI184" s="40">
        <v>4632912</v>
      </c>
      <c r="CJ184" s="40">
        <v>4627121</v>
      </c>
      <c r="CK184" s="40">
        <v>4684678</v>
      </c>
      <c r="CL184"/>
    </row>
    <row r="185" spans="2:90" x14ac:dyDescent="0.25">
      <c r="B185" s="9">
        <f t="shared" si="36"/>
        <v>182</v>
      </c>
      <c r="C185" s="4" t="s">
        <v>197</v>
      </c>
      <c r="D185" s="9" t="s">
        <v>498</v>
      </c>
      <c r="E185" s="5">
        <v>168987069</v>
      </c>
      <c r="F185" s="5">
        <v>126636036</v>
      </c>
      <c r="G185" s="5">
        <v>137658654</v>
      </c>
      <c r="H185" s="5">
        <v>128784680</v>
      </c>
      <c r="I185" s="5">
        <v>111737931</v>
      </c>
      <c r="J185" s="5">
        <v>141935117</v>
      </c>
      <c r="K185" s="5">
        <v>168295734</v>
      </c>
      <c r="L185" s="5">
        <v>86937143</v>
      </c>
      <c r="M185" s="5">
        <v>108250472</v>
      </c>
      <c r="N185" s="5">
        <v>191939307</v>
      </c>
      <c r="O185" s="5">
        <v>203533527</v>
      </c>
      <c r="P185" s="5">
        <v>238455989</v>
      </c>
      <c r="Q185" s="5">
        <v>258567601</v>
      </c>
      <c r="R185" s="5">
        <v>274026744</v>
      </c>
      <c r="S185" s="5">
        <v>289442087</v>
      </c>
      <c r="T185" s="11"/>
      <c r="U185" s="5">
        <v>121210828</v>
      </c>
      <c r="V185" s="5">
        <v>37918160</v>
      </c>
      <c r="W185" s="5">
        <v>49596954</v>
      </c>
      <c r="X185" s="5">
        <v>43163358</v>
      </c>
      <c r="Y185" s="5">
        <v>30450136</v>
      </c>
      <c r="Z185" s="5">
        <v>30042062</v>
      </c>
      <c r="AA185" s="5">
        <v>41152068</v>
      </c>
      <c r="AB185" s="5">
        <v>16536252</v>
      </c>
      <c r="AC185" s="5">
        <v>16299572</v>
      </c>
      <c r="AD185" s="5">
        <v>34195553</v>
      </c>
      <c r="AE185" s="5">
        <v>44893522</v>
      </c>
      <c r="AF185" s="5">
        <v>50448485</v>
      </c>
      <c r="AG185" s="5">
        <v>53873210</v>
      </c>
      <c r="AH185" s="5">
        <v>56787549</v>
      </c>
      <c r="AI185" s="5">
        <v>59169521</v>
      </c>
      <c r="AJ185" s="11"/>
      <c r="AK185" s="37">
        <v>49566.666666666664</v>
      </c>
      <c r="AL185" s="37">
        <v>50541.666666666664</v>
      </c>
      <c r="AM185" s="37">
        <v>50825.000000000007</v>
      </c>
      <c r="AN185" s="37">
        <v>51025.000000000007</v>
      </c>
      <c r="AO185" s="37">
        <v>50883.333333333336</v>
      </c>
      <c r="AP185" s="37">
        <v>51483.333333333336</v>
      </c>
      <c r="AQ185" s="37">
        <v>52224.999999999993</v>
      </c>
      <c r="AR185" s="37">
        <v>53283.333333333343</v>
      </c>
      <c r="AS185" s="37">
        <v>54141.666666666664</v>
      </c>
      <c r="AT185" s="37">
        <v>51333.333333333336</v>
      </c>
      <c r="AU185" s="11"/>
      <c r="AV185" s="37">
        <v>134529</v>
      </c>
      <c r="AW185" s="37">
        <v>135545</v>
      </c>
      <c r="AX185" s="37">
        <v>135804</v>
      </c>
      <c r="AY185" s="37">
        <v>136538</v>
      </c>
      <c r="AZ185" s="37">
        <v>137479</v>
      </c>
      <c r="BA185" s="37">
        <v>138480</v>
      </c>
      <c r="BB185" s="37">
        <v>139553</v>
      </c>
      <c r="BC185" s="37">
        <v>141339</v>
      </c>
      <c r="BD185" s="37">
        <v>141793</v>
      </c>
      <c r="BE185" s="37"/>
      <c r="BF185" s="11"/>
      <c r="BG185" s="40">
        <f t="shared" si="27"/>
        <v>1256.1385946524542</v>
      </c>
      <c r="BH185" s="40">
        <f t="shared" si="28"/>
        <v>934.27301634143646</v>
      </c>
      <c r="BI185" s="40">
        <f t="shared" si="29"/>
        <v>1013.6568436864893</v>
      </c>
      <c r="BJ185" s="40">
        <f t="shared" si="30"/>
        <v>943.21492917722537</v>
      </c>
      <c r="BK185" s="40">
        <f t="shared" si="31"/>
        <v>812.76362935430143</v>
      </c>
      <c r="BL185" s="40">
        <f t="shared" si="32"/>
        <v>1024.950296071635</v>
      </c>
      <c r="BM185" s="40">
        <f t="shared" si="33"/>
        <v>1205.9628528229418</v>
      </c>
      <c r="BN185" s="40">
        <f t="shared" si="34"/>
        <v>615.09663291801985</v>
      </c>
      <c r="BO185" s="40">
        <f t="shared" si="35"/>
        <v>763.4401698250266</v>
      </c>
      <c r="BP185" s="11"/>
      <c r="BQ185" s="11"/>
      <c r="BR185" s="40">
        <v>38470</v>
      </c>
      <c r="BS185" s="40">
        <v>39019</v>
      </c>
      <c r="BT185" s="40">
        <v>39585</v>
      </c>
      <c r="BU185" s="40">
        <v>40967</v>
      </c>
      <c r="BV185" s="40">
        <v>42806</v>
      </c>
      <c r="BW185" s="40">
        <v>44212</v>
      </c>
      <c r="BX185" s="40">
        <v>46104</v>
      </c>
      <c r="BY185" s="40">
        <v>47557</v>
      </c>
      <c r="BZ185" s="40">
        <v>48924</v>
      </c>
      <c r="CA185" s="40"/>
      <c r="CB185" s="11"/>
      <c r="CC185" s="40">
        <v>5004934</v>
      </c>
      <c r="CD185" s="40">
        <v>5117103</v>
      </c>
      <c r="CE185" s="40">
        <v>5094003</v>
      </c>
      <c r="CF185" s="40">
        <v>5245089</v>
      </c>
      <c r="CG185" s="40">
        <v>5296667</v>
      </c>
      <c r="CH185" s="40">
        <v>5284390</v>
      </c>
      <c r="CI185" s="40">
        <v>5439627</v>
      </c>
      <c r="CJ185" s="40">
        <v>5569868</v>
      </c>
      <c r="CK185" s="40">
        <v>5651715</v>
      </c>
      <c r="CL185"/>
    </row>
    <row r="186" spans="2:90" x14ac:dyDescent="0.25">
      <c r="B186" s="9">
        <f t="shared" si="36"/>
        <v>183</v>
      </c>
      <c r="C186" s="4" t="s">
        <v>198</v>
      </c>
      <c r="D186" s="9" t="s">
        <v>547</v>
      </c>
      <c r="E186" s="5">
        <v>59909785</v>
      </c>
      <c r="F186" s="5">
        <v>277984205</v>
      </c>
      <c r="G186" s="5">
        <v>69461210</v>
      </c>
      <c r="H186" s="5">
        <v>96766851</v>
      </c>
      <c r="I186" s="5">
        <v>77095277</v>
      </c>
      <c r="J186" s="5">
        <v>175562901</v>
      </c>
      <c r="K186" s="5">
        <v>138223713</v>
      </c>
      <c r="L186" s="5">
        <v>147920711</v>
      </c>
      <c r="M186" s="5">
        <v>177599196</v>
      </c>
      <c r="N186" s="5">
        <v>87250132</v>
      </c>
      <c r="O186" s="5">
        <v>125923174</v>
      </c>
      <c r="P186" s="5">
        <v>137396925</v>
      </c>
      <c r="Q186" s="5">
        <v>145931059</v>
      </c>
      <c r="R186" s="5">
        <v>154394300</v>
      </c>
      <c r="S186" s="5">
        <v>163072277</v>
      </c>
      <c r="T186" s="11"/>
      <c r="U186" s="5">
        <v>21927874</v>
      </c>
      <c r="V186" s="5">
        <v>221263552</v>
      </c>
      <c r="W186" s="5">
        <v>13202350</v>
      </c>
      <c r="X186" s="5">
        <v>35421180</v>
      </c>
      <c r="Y186" s="5">
        <v>17871351</v>
      </c>
      <c r="Z186" s="5">
        <v>38950081</v>
      </c>
      <c r="AA186" s="5">
        <v>15183604</v>
      </c>
      <c r="AB186" s="5">
        <v>8973559</v>
      </c>
      <c r="AC186" s="5">
        <v>62770775</v>
      </c>
      <c r="AD186" s="5">
        <v>16501159</v>
      </c>
      <c r="AE186" s="5">
        <v>34038493</v>
      </c>
      <c r="AF186" s="5">
        <v>36546044</v>
      </c>
      <c r="AG186" s="5">
        <v>38169154</v>
      </c>
      <c r="AH186" s="5">
        <v>39740999</v>
      </c>
      <c r="AI186" s="5">
        <v>41195540</v>
      </c>
      <c r="AJ186" s="11"/>
      <c r="AK186" s="37">
        <v>26141.666666666672</v>
      </c>
      <c r="AL186" s="37">
        <v>25866.666666666672</v>
      </c>
      <c r="AM186" s="37">
        <v>26775.000000000004</v>
      </c>
      <c r="AN186" s="37">
        <v>27250</v>
      </c>
      <c r="AO186" s="37">
        <v>27491.666666666672</v>
      </c>
      <c r="AP186" s="37">
        <v>28183.333333333339</v>
      </c>
      <c r="AQ186" s="37">
        <v>28783.333333333332</v>
      </c>
      <c r="AR186" s="37">
        <v>28483.333333333332</v>
      </c>
      <c r="AS186" s="37">
        <v>28458.333333333339</v>
      </c>
      <c r="AT186" s="37">
        <v>17766.666666666668</v>
      </c>
      <c r="AU186" s="11"/>
      <c r="AV186" s="37">
        <v>61409</v>
      </c>
      <c r="AW186" s="37">
        <v>61413</v>
      </c>
      <c r="AX186" s="37">
        <v>61927</v>
      </c>
      <c r="AY186" s="37">
        <v>62031</v>
      </c>
      <c r="AZ186" s="37">
        <v>62108</v>
      </c>
      <c r="BA186" s="37">
        <v>62422</v>
      </c>
      <c r="BB186" s="37">
        <v>62798</v>
      </c>
      <c r="BC186" s="37">
        <v>62872</v>
      </c>
      <c r="BD186" s="37">
        <v>62990</v>
      </c>
      <c r="BE186" s="37"/>
      <c r="BF186" s="11"/>
      <c r="BG186" s="40">
        <f t="shared" si="27"/>
        <v>975.58639613086029</v>
      </c>
      <c r="BH186" s="40">
        <f t="shared" si="28"/>
        <v>4526.4716753781777</v>
      </c>
      <c r="BI186" s="40">
        <f t="shared" si="29"/>
        <v>1121.6627642223909</v>
      </c>
      <c r="BJ186" s="40">
        <f t="shared" si="30"/>
        <v>1559.9756734535958</v>
      </c>
      <c r="BK186" s="40">
        <f t="shared" si="31"/>
        <v>1241.3099278675854</v>
      </c>
      <c r="BL186" s="40">
        <f t="shared" si="32"/>
        <v>2812.516436512768</v>
      </c>
      <c r="BM186" s="40">
        <f t="shared" si="33"/>
        <v>2201.0846364533904</v>
      </c>
      <c r="BN186" s="40">
        <f t="shared" si="34"/>
        <v>2352.7279393052549</v>
      </c>
      <c r="BO186" s="40">
        <f t="shared" si="35"/>
        <v>2819.4823940307983</v>
      </c>
      <c r="BP186" s="11"/>
      <c r="BQ186" s="11"/>
      <c r="BR186" s="40">
        <v>36072</v>
      </c>
      <c r="BS186" s="40">
        <v>37054</v>
      </c>
      <c r="BT186" s="40">
        <v>37849</v>
      </c>
      <c r="BU186" s="40">
        <v>39269</v>
      </c>
      <c r="BV186" s="40">
        <v>40821</v>
      </c>
      <c r="BW186" s="40">
        <v>41974</v>
      </c>
      <c r="BX186" s="40">
        <v>44061</v>
      </c>
      <c r="BY186" s="40">
        <v>46235</v>
      </c>
      <c r="BZ186" s="40">
        <v>47650</v>
      </c>
      <c r="CA186" s="40"/>
      <c r="CB186" s="11"/>
      <c r="CC186" s="40">
        <v>2323682</v>
      </c>
      <c r="CD186" s="40">
        <v>2334357</v>
      </c>
      <c r="CE186" s="40">
        <v>2393802</v>
      </c>
      <c r="CF186" s="40">
        <v>2393443</v>
      </c>
      <c r="CG186" s="40">
        <v>2459738</v>
      </c>
      <c r="CH186" s="40">
        <v>2536663</v>
      </c>
      <c r="CI186" s="40">
        <v>2588086</v>
      </c>
      <c r="CJ186" s="40">
        <v>2659400</v>
      </c>
      <c r="CK186" s="40">
        <v>2723451</v>
      </c>
      <c r="CL186"/>
    </row>
    <row r="187" spans="2:90" x14ac:dyDescent="0.25">
      <c r="B187" s="9">
        <f t="shared" si="36"/>
        <v>184</v>
      </c>
      <c r="C187" s="4" t="s">
        <v>199</v>
      </c>
      <c r="D187" s="9" t="s">
        <v>505</v>
      </c>
      <c r="E187" s="5">
        <v>109038272</v>
      </c>
      <c r="F187" s="5">
        <v>102023141</v>
      </c>
      <c r="G187" s="5">
        <v>89736626</v>
      </c>
      <c r="H187" s="5">
        <v>129518270</v>
      </c>
      <c r="I187" s="5">
        <v>83576089</v>
      </c>
      <c r="J187" s="5">
        <v>90446640</v>
      </c>
      <c r="K187" s="5">
        <v>185843716</v>
      </c>
      <c r="L187" s="5">
        <v>163899819</v>
      </c>
      <c r="M187" s="5">
        <v>191318277</v>
      </c>
      <c r="N187" s="5">
        <v>123094319</v>
      </c>
      <c r="O187" s="5">
        <v>156984765</v>
      </c>
      <c r="P187" s="5">
        <v>159331097</v>
      </c>
      <c r="Q187" s="5">
        <v>167631854</v>
      </c>
      <c r="R187" s="5">
        <v>178282191</v>
      </c>
      <c r="S187" s="5">
        <v>186983931</v>
      </c>
      <c r="T187" s="11"/>
      <c r="U187" s="5">
        <v>47992715</v>
      </c>
      <c r="V187" s="5">
        <v>23586559</v>
      </c>
      <c r="W187" s="5">
        <v>30112529</v>
      </c>
      <c r="X187" s="5">
        <v>57498081</v>
      </c>
      <c r="Y187" s="5">
        <v>19732108</v>
      </c>
      <c r="Z187" s="5">
        <v>20565938</v>
      </c>
      <c r="AA187" s="5">
        <v>25380181</v>
      </c>
      <c r="AB187" s="5">
        <v>38898591</v>
      </c>
      <c r="AC187" s="5">
        <v>30865813</v>
      </c>
      <c r="AD187" s="5">
        <v>33798441</v>
      </c>
      <c r="AE187" s="5">
        <v>22833800</v>
      </c>
      <c r="AF187" s="5">
        <v>25492948</v>
      </c>
      <c r="AG187" s="5">
        <v>26863322</v>
      </c>
      <c r="AH187" s="5">
        <v>27995714</v>
      </c>
      <c r="AI187" s="5">
        <v>29079125</v>
      </c>
      <c r="AJ187" s="11"/>
      <c r="AK187" s="37">
        <v>48258.333333333336</v>
      </c>
      <c r="AL187" s="37">
        <v>48658.333333333336</v>
      </c>
      <c r="AM187" s="37">
        <v>48958.333333333336</v>
      </c>
      <c r="AN187" s="37">
        <v>49725</v>
      </c>
      <c r="AO187" s="37">
        <v>50258.333333333336</v>
      </c>
      <c r="AP187" s="37">
        <v>50891.666666666664</v>
      </c>
      <c r="AQ187" s="37">
        <v>50941.666666666679</v>
      </c>
      <c r="AR187" s="37">
        <v>51166.666666666664</v>
      </c>
      <c r="AS187" s="37">
        <v>51508.333333333336</v>
      </c>
      <c r="AT187" s="37">
        <v>48808.333333333336</v>
      </c>
      <c r="AU187" s="11"/>
      <c r="AV187" s="37">
        <v>107439</v>
      </c>
      <c r="AW187" s="37">
        <v>107486</v>
      </c>
      <c r="AX187" s="37">
        <v>107223</v>
      </c>
      <c r="AY187" s="37">
        <v>107358</v>
      </c>
      <c r="AZ187" s="37">
        <v>107124</v>
      </c>
      <c r="BA187" s="37">
        <v>107296</v>
      </c>
      <c r="BB187" s="37">
        <v>107399</v>
      </c>
      <c r="BC187" s="37">
        <v>107914</v>
      </c>
      <c r="BD187" s="37">
        <v>108277</v>
      </c>
      <c r="BE187" s="37"/>
      <c r="BF187" s="11"/>
      <c r="BG187" s="40">
        <f t="shared" si="27"/>
        <v>1014.8853954336879</v>
      </c>
      <c r="BH187" s="40">
        <f t="shared" si="28"/>
        <v>949.17608804867609</v>
      </c>
      <c r="BI187" s="40">
        <f t="shared" si="29"/>
        <v>836.9158296261063</v>
      </c>
      <c r="BJ187" s="40">
        <f t="shared" si="30"/>
        <v>1206.4147059371448</v>
      </c>
      <c r="BK187" s="40">
        <f t="shared" si="31"/>
        <v>780.18080915574478</v>
      </c>
      <c r="BL187" s="40">
        <f t="shared" si="32"/>
        <v>842.96376379361766</v>
      </c>
      <c r="BM187" s="40">
        <f t="shared" si="33"/>
        <v>1730.4045289062283</v>
      </c>
      <c r="BN187" s="40">
        <f t="shared" si="34"/>
        <v>1518.8003317456494</v>
      </c>
      <c r="BO187" s="40">
        <f t="shared" si="35"/>
        <v>1766.933670123849</v>
      </c>
      <c r="BP187" s="11"/>
      <c r="BQ187" s="11"/>
      <c r="BR187" s="40">
        <v>35041</v>
      </c>
      <c r="BS187" s="40">
        <v>35614</v>
      </c>
      <c r="BT187" s="40">
        <v>35456</v>
      </c>
      <c r="BU187" s="40">
        <v>36415</v>
      </c>
      <c r="BV187" s="40">
        <v>38057</v>
      </c>
      <c r="BW187" s="40">
        <v>38459</v>
      </c>
      <c r="BX187" s="40">
        <v>39734</v>
      </c>
      <c r="BY187" s="40">
        <v>41375</v>
      </c>
      <c r="BZ187" s="40">
        <v>42968</v>
      </c>
      <c r="CA187" s="40"/>
      <c r="CB187" s="11"/>
      <c r="CC187" s="40">
        <v>3954795</v>
      </c>
      <c r="CD187" s="40">
        <v>4045408</v>
      </c>
      <c r="CE187" s="40">
        <v>4011942</v>
      </c>
      <c r="CF187" s="40">
        <v>4045055</v>
      </c>
      <c r="CG187" s="40">
        <v>4118983</v>
      </c>
      <c r="CH187" s="40">
        <v>4168754</v>
      </c>
      <c r="CI187" s="40">
        <v>4131654</v>
      </c>
      <c r="CJ187" s="40">
        <v>4256656</v>
      </c>
      <c r="CK187" s="40">
        <v>4317875</v>
      </c>
      <c r="CL187"/>
    </row>
    <row r="188" spans="2:90" x14ac:dyDescent="0.25">
      <c r="B188" s="9">
        <f t="shared" si="36"/>
        <v>185</v>
      </c>
      <c r="C188" s="4" t="s">
        <v>200</v>
      </c>
      <c r="D188" s="9" t="s">
        <v>514</v>
      </c>
      <c r="E188" s="5">
        <v>768516733</v>
      </c>
      <c r="F188" s="5">
        <v>866702373</v>
      </c>
      <c r="G188" s="5">
        <v>1069109464</v>
      </c>
      <c r="H188" s="5">
        <v>1141453394</v>
      </c>
      <c r="I188" s="5">
        <v>1442825868</v>
      </c>
      <c r="J188" s="5">
        <v>1334573866</v>
      </c>
      <c r="K188" s="5">
        <v>946761971</v>
      </c>
      <c r="L188" s="5">
        <v>965524244</v>
      </c>
      <c r="M188" s="5">
        <v>913063423</v>
      </c>
      <c r="N188" s="5">
        <v>873987777</v>
      </c>
      <c r="O188" s="5">
        <v>1152213920</v>
      </c>
      <c r="P188" s="5">
        <v>1302643987</v>
      </c>
      <c r="Q188" s="5">
        <v>1409538746</v>
      </c>
      <c r="R188" s="5">
        <v>1523588650</v>
      </c>
      <c r="S188" s="5">
        <v>1617617074</v>
      </c>
      <c r="T188" s="11"/>
      <c r="U188" s="5">
        <v>71215079</v>
      </c>
      <c r="V188" s="5">
        <v>150510032</v>
      </c>
      <c r="W188" s="5">
        <v>227718101</v>
      </c>
      <c r="X188" s="5">
        <v>108739245</v>
      </c>
      <c r="Y188" s="5">
        <v>231824780</v>
      </c>
      <c r="Z188" s="5">
        <v>124362069</v>
      </c>
      <c r="AA188" s="5">
        <v>112589037</v>
      </c>
      <c r="AB188" s="5">
        <v>227131548</v>
      </c>
      <c r="AC188" s="5">
        <v>150098077</v>
      </c>
      <c r="AD188" s="5">
        <v>102081558</v>
      </c>
      <c r="AE188" s="5">
        <v>148740247</v>
      </c>
      <c r="AF188" s="5">
        <v>160318310</v>
      </c>
      <c r="AG188" s="5">
        <v>170709772</v>
      </c>
      <c r="AH188" s="5">
        <v>180819504</v>
      </c>
      <c r="AI188" s="5">
        <v>189373696</v>
      </c>
      <c r="AJ188" s="11"/>
      <c r="AK188" s="37">
        <v>245033.33333333334</v>
      </c>
      <c r="AL188" s="37">
        <v>249783.33333333334</v>
      </c>
      <c r="AM188" s="37">
        <v>256175.00000000003</v>
      </c>
      <c r="AN188" s="37">
        <v>263399.99999999994</v>
      </c>
      <c r="AO188" s="37">
        <v>270466.66666666669</v>
      </c>
      <c r="AP188" s="37">
        <v>274691.66666666663</v>
      </c>
      <c r="AQ188" s="37">
        <v>277424.99999999994</v>
      </c>
      <c r="AR188" s="37">
        <v>276391.66666666669</v>
      </c>
      <c r="AS188" s="37">
        <v>278041.66666666663</v>
      </c>
      <c r="AT188" s="37">
        <v>261466.66666666666</v>
      </c>
      <c r="AU188" s="11"/>
      <c r="AV188" s="37">
        <v>478930</v>
      </c>
      <c r="AW188" s="37">
        <v>485236</v>
      </c>
      <c r="AX188" s="37">
        <v>490906</v>
      </c>
      <c r="AY188" s="37">
        <v>495137</v>
      </c>
      <c r="AZ188" s="37">
        <v>501469</v>
      </c>
      <c r="BA188" s="37">
        <v>507387</v>
      </c>
      <c r="BB188" s="37">
        <v>512381</v>
      </c>
      <c r="BC188" s="37">
        <v>514938</v>
      </c>
      <c r="BD188" s="37">
        <v>517056</v>
      </c>
      <c r="BE188" s="37"/>
      <c r="BF188" s="11"/>
      <c r="BG188" s="40">
        <f t="shared" si="27"/>
        <v>1604.6535673271669</v>
      </c>
      <c r="BH188" s="40">
        <f t="shared" si="28"/>
        <v>1786.1460670683955</v>
      </c>
      <c r="BI188" s="40">
        <f t="shared" si="29"/>
        <v>2177.8292870732889</v>
      </c>
      <c r="BJ188" s="40">
        <f t="shared" si="30"/>
        <v>2305.3284121364391</v>
      </c>
      <c r="BK188" s="40">
        <f t="shared" si="31"/>
        <v>2877.1985267284717</v>
      </c>
      <c r="BL188" s="40">
        <f t="shared" si="32"/>
        <v>2630.2878591686426</v>
      </c>
      <c r="BM188" s="40">
        <f t="shared" si="33"/>
        <v>1847.7694742779299</v>
      </c>
      <c r="BN188" s="40">
        <f t="shared" si="34"/>
        <v>1875.0300890592655</v>
      </c>
      <c r="BO188" s="40">
        <f t="shared" si="35"/>
        <v>1765.8888456956306</v>
      </c>
      <c r="BP188" s="11"/>
      <c r="BQ188" s="11"/>
      <c r="BR188" s="40">
        <v>38809</v>
      </c>
      <c r="BS188" s="40">
        <v>40154</v>
      </c>
      <c r="BT188" s="40">
        <v>41078</v>
      </c>
      <c r="BU188" s="40">
        <v>42809</v>
      </c>
      <c r="BV188" s="40">
        <v>44613</v>
      </c>
      <c r="BW188" s="40">
        <v>45125</v>
      </c>
      <c r="BX188" s="40">
        <v>46302</v>
      </c>
      <c r="BY188" s="40">
        <v>48023</v>
      </c>
      <c r="BZ188" s="40">
        <v>49606</v>
      </c>
      <c r="CA188" s="40"/>
      <c r="CB188" s="11"/>
      <c r="CC188" s="40">
        <v>22244980</v>
      </c>
      <c r="CD188" s="40">
        <v>22659845</v>
      </c>
      <c r="CE188" s="40">
        <v>23603940</v>
      </c>
      <c r="CF188" s="40">
        <v>24308703</v>
      </c>
      <c r="CG188" s="40">
        <v>25362603</v>
      </c>
      <c r="CH188" s="40">
        <v>25959347</v>
      </c>
      <c r="CI188" s="40">
        <v>26030787</v>
      </c>
      <c r="CJ188" s="40">
        <v>26402432</v>
      </c>
      <c r="CK188" s="40">
        <v>26818596</v>
      </c>
      <c r="CL188"/>
    </row>
    <row r="189" spans="2:90" x14ac:dyDescent="0.25">
      <c r="B189" s="9">
        <f t="shared" si="36"/>
        <v>186</v>
      </c>
      <c r="C189" s="4" t="s">
        <v>201</v>
      </c>
      <c r="D189" s="9" t="s">
        <v>493</v>
      </c>
      <c r="E189" s="5">
        <v>59804231</v>
      </c>
      <c r="F189" s="5">
        <v>75580997</v>
      </c>
      <c r="G189" s="5">
        <v>66422176</v>
      </c>
      <c r="H189" s="5">
        <v>127851821</v>
      </c>
      <c r="I189" s="5">
        <v>85144428</v>
      </c>
      <c r="J189" s="5">
        <v>78293312</v>
      </c>
      <c r="K189" s="5">
        <v>79038651</v>
      </c>
      <c r="L189" s="5">
        <v>141313793</v>
      </c>
      <c r="M189" s="5">
        <v>95812977</v>
      </c>
      <c r="N189" s="5">
        <v>164178298</v>
      </c>
      <c r="O189" s="5">
        <v>167751839</v>
      </c>
      <c r="P189" s="5">
        <v>181347247</v>
      </c>
      <c r="Q189" s="5">
        <v>191495707</v>
      </c>
      <c r="R189" s="5">
        <v>202151246</v>
      </c>
      <c r="S189" s="5">
        <v>210929241</v>
      </c>
      <c r="T189" s="11"/>
      <c r="U189" s="5">
        <v>23351112</v>
      </c>
      <c r="V189" s="5">
        <v>33766254</v>
      </c>
      <c r="W189" s="5">
        <v>12374416</v>
      </c>
      <c r="X189" s="5">
        <v>100158923</v>
      </c>
      <c r="Y189" s="5">
        <v>44450204</v>
      </c>
      <c r="Z189" s="5">
        <v>23406846</v>
      </c>
      <c r="AA189" s="5">
        <v>26582423</v>
      </c>
      <c r="AB189" s="5">
        <v>72534492</v>
      </c>
      <c r="AC189" s="5">
        <v>43621175</v>
      </c>
      <c r="AD189" s="5">
        <v>40965713</v>
      </c>
      <c r="AE189" s="5">
        <v>51031312</v>
      </c>
      <c r="AF189" s="5">
        <v>55718852</v>
      </c>
      <c r="AG189" s="5">
        <v>57968469</v>
      </c>
      <c r="AH189" s="5">
        <v>59890259</v>
      </c>
      <c r="AI189" s="5">
        <v>61748797</v>
      </c>
      <c r="AJ189" s="11"/>
      <c r="AK189" s="37">
        <v>51691.666666666664</v>
      </c>
      <c r="AL189" s="37">
        <v>52233.333333333336</v>
      </c>
      <c r="AM189" s="37">
        <v>52258.333333333336</v>
      </c>
      <c r="AN189" s="37">
        <v>52016.666666666664</v>
      </c>
      <c r="AO189" s="37">
        <v>52258.333333333321</v>
      </c>
      <c r="AP189" s="37">
        <v>52916.666666666664</v>
      </c>
      <c r="AQ189" s="37">
        <v>53325.000000000007</v>
      </c>
      <c r="AR189" s="37">
        <v>52983.333333333336</v>
      </c>
      <c r="AS189" s="37">
        <v>52916.666666666679</v>
      </c>
      <c r="AT189" s="37">
        <v>49183.333333333336</v>
      </c>
      <c r="AU189" s="11"/>
      <c r="AV189" s="37">
        <v>105988</v>
      </c>
      <c r="AW189" s="37">
        <v>105244</v>
      </c>
      <c r="AX189" s="37">
        <v>105055</v>
      </c>
      <c r="AY189" s="37">
        <v>104848</v>
      </c>
      <c r="AZ189" s="37">
        <v>104095</v>
      </c>
      <c r="BA189" s="37">
        <v>103613</v>
      </c>
      <c r="BB189" s="37">
        <v>103093</v>
      </c>
      <c r="BC189" s="37">
        <v>102725</v>
      </c>
      <c r="BD189" s="37">
        <v>102351</v>
      </c>
      <c r="BE189" s="37"/>
      <c r="BF189" s="11"/>
      <c r="BG189" s="40">
        <f t="shared" si="27"/>
        <v>564.25473638525114</v>
      </c>
      <c r="BH189" s="40">
        <f t="shared" si="28"/>
        <v>718.15017483181941</v>
      </c>
      <c r="BI189" s="40">
        <f t="shared" si="29"/>
        <v>632.26096806434725</v>
      </c>
      <c r="BJ189" s="40">
        <f t="shared" si="30"/>
        <v>1219.4016194872577</v>
      </c>
      <c r="BK189" s="40">
        <f t="shared" si="31"/>
        <v>817.94925788942794</v>
      </c>
      <c r="BL189" s="40">
        <f t="shared" si="32"/>
        <v>755.63213110323989</v>
      </c>
      <c r="BM189" s="40">
        <f t="shared" si="33"/>
        <v>766.67330468606019</v>
      </c>
      <c r="BN189" s="40">
        <f t="shared" si="34"/>
        <v>1375.6514285714286</v>
      </c>
      <c r="BO189" s="40">
        <f t="shared" si="35"/>
        <v>936.12155230530232</v>
      </c>
      <c r="BP189" s="11"/>
      <c r="BQ189" s="11"/>
      <c r="BR189" s="40">
        <v>34245</v>
      </c>
      <c r="BS189" s="40">
        <v>35575</v>
      </c>
      <c r="BT189" s="40">
        <v>35522</v>
      </c>
      <c r="BU189" s="40">
        <v>36845</v>
      </c>
      <c r="BV189" s="40">
        <v>38512</v>
      </c>
      <c r="BW189" s="40">
        <v>39336</v>
      </c>
      <c r="BX189" s="40">
        <v>40925</v>
      </c>
      <c r="BY189" s="40">
        <v>42575</v>
      </c>
      <c r="BZ189" s="40">
        <v>43788</v>
      </c>
      <c r="CA189" s="40"/>
      <c r="CB189" s="11"/>
      <c r="CC189" s="40">
        <v>7644883</v>
      </c>
      <c r="CD189" s="40">
        <v>7246283</v>
      </c>
      <c r="CE189" s="40">
        <v>6919491</v>
      </c>
      <c r="CF189" s="40">
        <v>7581401</v>
      </c>
      <c r="CG189" s="40">
        <v>7467197</v>
      </c>
      <c r="CH189" s="40">
        <v>7666519</v>
      </c>
      <c r="CI189" s="40">
        <v>7523707</v>
      </c>
      <c r="CJ189" s="40">
        <v>7775161</v>
      </c>
      <c r="CK189" s="40">
        <v>7920377</v>
      </c>
      <c r="CL189"/>
    </row>
    <row r="190" spans="2:90" x14ac:dyDescent="0.25">
      <c r="B190" s="9">
        <f t="shared" si="36"/>
        <v>187</v>
      </c>
      <c r="C190" s="4" t="s">
        <v>202</v>
      </c>
      <c r="D190" s="9" t="s">
        <v>548</v>
      </c>
      <c r="E190" s="5">
        <v>868869768</v>
      </c>
      <c r="F190" s="5">
        <v>903593182</v>
      </c>
      <c r="G190" s="5">
        <v>462808188</v>
      </c>
      <c r="H190" s="5">
        <v>638837007</v>
      </c>
      <c r="I190" s="5">
        <v>534218921</v>
      </c>
      <c r="J190" s="5">
        <v>786065505</v>
      </c>
      <c r="K190" s="5">
        <v>571959168</v>
      </c>
      <c r="L190" s="5">
        <v>454627344</v>
      </c>
      <c r="M190" s="5">
        <v>640446717</v>
      </c>
      <c r="N190" s="5">
        <v>1569867009</v>
      </c>
      <c r="O190" s="5">
        <v>881296248</v>
      </c>
      <c r="P190" s="5">
        <v>932180868</v>
      </c>
      <c r="Q190" s="5">
        <v>1001897484</v>
      </c>
      <c r="R190" s="5">
        <v>1085419180</v>
      </c>
      <c r="S190" s="5">
        <v>1154240897</v>
      </c>
      <c r="T190" s="11"/>
      <c r="U190" s="5">
        <v>89253303</v>
      </c>
      <c r="V190" s="5">
        <v>92710617</v>
      </c>
      <c r="W190" s="5">
        <v>79125456</v>
      </c>
      <c r="X190" s="5">
        <v>146285006</v>
      </c>
      <c r="Y190" s="5">
        <v>104784121</v>
      </c>
      <c r="Z190" s="5">
        <v>72259831</v>
      </c>
      <c r="AA190" s="5">
        <v>72514645</v>
      </c>
      <c r="AB190" s="5">
        <v>120477733</v>
      </c>
      <c r="AC190" s="5">
        <v>81261337</v>
      </c>
      <c r="AD190" s="5">
        <v>508518046</v>
      </c>
      <c r="AE190" s="5">
        <v>171510316</v>
      </c>
      <c r="AF190" s="5">
        <v>191489083</v>
      </c>
      <c r="AG190" s="5">
        <v>202514273</v>
      </c>
      <c r="AH190" s="5">
        <v>213400288</v>
      </c>
      <c r="AI190" s="5">
        <v>223456360</v>
      </c>
      <c r="AJ190" s="11"/>
      <c r="AK190" s="37">
        <v>174050</v>
      </c>
      <c r="AL190" s="37">
        <v>178358.33333333328</v>
      </c>
      <c r="AM190" s="37">
        <v>181816.66666666666</v>
      </c>
      <c r="AN190" s="37">
        <v>183874.99999999997</v>
      </c>
      <c r="AO190" s="37">
        <v>186008.33333333334</v>
      </c>
      <c r="AP190" s="37">
        <v>188500.00000000003</v>
      </c>
      <c r="AQ190" s="37">
        <v>189316.66666666666</v>
      </c>
      <c r="AR190" s="37">
        <v>192058.33333333337</v>
      </c>
      <c r="AS190" s="37">
        <v>193158.33333333328</v>
      </c>
      <c r="AT190" s="37">
        <v>190700</v>
      </c>
      <c r="AU190" s="11"/>
      <c r="AV190" s="37">
        <v>306619</v>
      </c>
      <c r="AW190" s="37">
        <v>310328</v>
      </c>
      <c r="AX190" s="37">
        <v>314103</v>
      </c>
      <c r="AY190" s="37">
        <v>319634</v>
      </c>
      <c r="AZ190" s="37">
        <v>323090</v>
      </c>
      <c r="BA190" s="37">
        <v>327409</v>
      </c>
      <c r="BB190" s="37">
        <v>330975</v>
      </c>
      <c r="BC190" s="37">
        <v>333800</v>
      </c>
      <c r="BD190" s="37">
        <v>336374</v>
      </c>
      <c r="BE190" s="37"/>
      <c r="BF190" s="11"/>
      <c r="BG190" s="40">
        <f t="shared" si="27"/>
        <v>2833.7114399303368</v>
      </c>
      <c r="BH190" s="40">
        <f t="shared" si="28"/>
        <v>2911.7359116805446</v>
      </c>
      <c r="BI190" s="40">
        <f t="shared" si="29"/>
        <v>1473.4281047936504</v>
      </c>
      <c r="BJ190" s="40">
        <f t="shared" si="30"/>
        <v>1998.6516046478159</v>
      </c>
      <c r="BK190" s="40">
        <f t="shared" si="31"/>
        <v>1653.4678293973816</v>
      </c>
      <c r="BL190" s="40">
        <f t="shared" si="32"/>
        <v>2400.867126438186</v>
      </c>
      <c r="BM190" s="40">
        <f t="shared" si="33"/>
        <v>1728.1038386585089</v>
      </c>
      <c r="BN190" s="40">
        <f t="shared" si="34"/>
        <v>1361.9752666267225</v>
      </c>
      <c r="BO190" s="40">
        <f t="shared" si="35"/>
        <v>1903.9721173455737</v>
      </c>
      <c r="BP190" s="11"/>
      <c r="BQ190" s="11"/>
      <c r="BR190" s="40">
        <v>40454</v>
      </c>
      <c r="BS190" s="40">
        <v>42386</v>
      </c>
      <c r="BT190" s="40">
        <v>42005</v>
      </c>
      <c r="BU190" s="40">
        <v>43400</v>
      </c>
      <c r="BV190" s="40">
        <v>45245</v>
      </c>
      <c r="BW190" s="40">
        <v>45670</v>
      </c>
      <c r="BX190" s="40">
        <v>47460</v>
      </c>
      <c r="BY190" s="40">
        <v>49548</v>
      </c>
      <c r="BZ190" s="40">
        <v>50833</v>
      </c>
      <c r="CA190" s="40"/>
      <c r="CB190" s="11"/>
      <c r="CC190" s="40">
        <v>14952445</v>
      </c>
      <c r="CD190" s="40">
        <v>15077939</v>
      </c>
      <c r="CE190" s="40">
        <v>15115761</v>
      </c>
      <c r="CF190" s="40">
        <v>15714510</v>
      </c>
      <c r="CG190" s="40">
        <v>16159412</v>
      </c>
      <c r="CH190" s="40">
        <v>16426623</v>
      </c>
      <c r="CI190" s="40">
        <v>17370726</v>
      </c>
      <c r="CJ190" s="40">
        <v>17587029</v>
      </c>
      <c r="CK190" s="40">
        <v>17925555</v>
      </c>
      <c r="CL190"/>
    </row>
    <row r="191" spans="2:90" x14ac:dyDescent="0.25">
      <c r="B191" s="9">
        <f t="shared" si="36"/>
        <v>188</v>
      </c>
      <c r="C191" s="4" t="s">
        <v>203</v>
      </c>
      <c r="D191" s="9" t="s">
        <v>539</v>
      </c>
      <c r="E191" s="5">
        <v>1201401442</v>
      </c>
      <c r="F191" s="5">
        <v>1112403102</v>
      </c>
      <c r="G191" s="5">
        <v>2113569579</v>
      </c>
      <c r="H191" s="5">
        <v>1257512187</v>
      </c>
      <c r="I191" s="5">
        <v>1300435348</v>
      </c>
      <c r="J191" s="5">
        <v>1490960772</v>
      </c>
      <c r="K191" s="5">
        <v>1305386996</v>
      </c>
      <c r="L191" s="5">
        <v>1632715379</v>
      </c>
      <c r="M191" s="5">
        <v>1613503613</v>
      </c>
      <c r="N191" s="5">
        <v>1956080889</v>
      </c>
      <c r="O191" s="5">
        <v>1718324983</v>
      </c>
      <c r="P191" s="5">
        <v>1904970762</v>
      </c>
      <c r="Q191" s="5">
        <v>2074084764</v>
      </c>
      <c r="R191" s="5">
        <v>2236646426</v>
      </c>
      <c r="S191" s="5">
        <v>2376539836</v>
      </c>
      <c r="T191" s="11"/>
      <c r="U191" s="5">
        <v>283155922</v>
      </c>
      <c r="V191" s="5">
        <v>193507084</v>
      </c>
      <c r="W191" s="5">
        <v>236114817</v>
      </c>
      <c r="X191" s="5">
        <v>504128337</v>
      </c>
      <c r="Y191" s="5">
        <v>232978342</v>
      </c>
      <c r="Z191" s="5">
        <v>346426978</v>
      </c>
      <c r="AA191" s="5">
        <v>299330143</v>
      </c>
      <c r="AB191" s="5">
        <v>297056628</v>
      </c>
      <c r="AC191" s="5">
        <v>367525357</v>
      </c>
      <c r="AD191" s="5">
        <v>895580577</v>
      </c>
      <c r="AE191" s="5">
        <v>375882643</v>
      </c>
      <c r="AF191" s="5">
        <v>405730866</v>
      </c>
      <c r="AG191" s="5">
        <v>427132299</v>
      </c>
      <c r="AH191" s="5">
        <v>450982438</v>
      </c>
      <c r="AI191" s="5">
        <v>472384184</v>
      </c>
      <c r="AJ191" s="11"/>
      <c r="AK191" s="37">
        <v>339108.33333333331</v>
      </c>
      <c r="AL191" s="37">
        <v>342933.33333333331</v>
      </c>
      <c r="AM191" s="37">
        <v>345133.33333333331</v>
      </c>
      <c r="AN191" s="37">
        <v>346308.33333333331</v>
      </c>
      <c r="AO191" s="37">
        <v>350950</v>
      </c>
      <c r="AP191" s="37">
        <v>355591.66666666669</v>
      </c>
      <c r="AQ191" s="37">
        <v>359433.33333333343</v>
      </c>
      <c r="AR191" s="37">
        <v>363391.66666666669</v>
      </c>
      <c r="AS191" s="37">
        <v>365691.66666666669</v>
      </c>
      <c r="AT191" s="37">
        <v>348091.66666666669</v>
      </c>
      <c r="AU191" s="11"/>
      <c r="AV191" s="37">
        <v>710682</v>
      </c>
      <c r="AW191" s="37">
        <v>717665</v>
      </c>
      <c r="AX191" s="37">
        <v>723159</v>
      </c>
      <c r="AY191" s="37">
        <v>728190</v>
      </c>
      <c r="AZ191" s="37">
        <v>730889</v>
      </c>
      <c r="BA191" s="37">
        <v>734166</v>
      </c>
      <c r="BB191" s="37">
        <v>737557</v>
      </c>
      <c r="BC191" s="37">
        <v>740081</v>
      </c>
      <c r="BD191" s="37">
        <v>742384</v>
      </c>
      <c r="BE191" s="37"/>
      <c r="BF191" s="11"/>
      <c r="BG191" s="40">
        <f t="shared" si="27"/>
        <v>1690.4908834049547</v>
      </c>
      <c r="BH191" s="40">
        <f t="shared" si="28"/>
        <v>1550.0311454508719</v>
      </c>
      <c r="BI191" s="40">
        <f t="shared" si="29"/>
        <v>2922.6900017838402</v>
      </c>
      <c r="BJ191" s="40">
        <f t="shared" si="30"/>
        <v>1726.9012029827379</v>
      </c>
      <c r="BK191" s="40">
        <f t="shared" si="31"/>
        <v>1779.2514978334602</v>
      </c>
      <c r="BL191" s="40">
        <f t="shared" si="32"/>
        <v>2030.8224189079854</v>
      </c>
      <c r="BM191" s="40">
        <f t="shared" si="33"/>
        <v>1769.8794750778584</v>
      </c>
      <c r="BN191" s="40">
        <f t="shared" si="34"/>
        <v>2206.1306519151281</v>
      </c>
      <c r="BO191" s="40">
        <f t="shared" si="35"/>
        <v>2173.408388381215</v>
      </c>
      <c r="BP191" s="11"/>
      <c r="BQ191" s="11"/>
      <c r="BR191" s="40">
        <v>38214</v>
      </c>
      <c r="BS191" s="40">
        <v>40456</v>
      </c>
      <c r="BT191" s="40">
        <v>39633</v>
      </c>
      <c r="BU191" s="40">
        <v>41135</v>
      </c>
      <c r="BV191" s="40">
        <v>42433</v>
      </c>
      <c r="BW191" s="40">
        <v>43142</v>
      </c>
      <c r="BX191" s="40">
        <v>44042</v>
      </c>
      <c r="BY191" s="40">
        <v>45070</v>
      </c>
      <c r="BZ191" s="40">
        <v>46560</v>
      </c>
      <c r="CA191" s="40"/>
      <c r="CB191" s="11"/>
      <c r="CC191" s="40">
        <v>31667187</v>
      </c>
      <c r="CD191" s="40">
        <v>31669228</v>
      </c>
      <c r="CE191" s="40">
        <v>31918869</v>
      </c>
      <c r="CF191" s="40">
        <v>32042048</v>
      </c>
      <c r="CG191" s="40">
        <v>32506496</v>
      </c>
      <c r="CH191" s="40">
        <v>32601311</v>
      </c>
      <c r="CI191" s="40">
        <v>32728421</v>
      </c>
      <c r="CJ191" s="40">
        <v>33228850</v>
      </c>
      <c r="CK191" s="40">
        <v>33523349</v>
      </c>
      <c r="CL191"/>
    </row>
    <row r="192" spans="2:90" x14ac:dyDescent="0.25">
      <c r="B192" s="9">
        <f t="shared" si="36"/>
        <v>189</v>
      </c>
      <c r="C192" s="4" t="s">
        <v>204</v>
      </c>
      <c r="D192" s="9" t="s">
        <v>549</v>
      </c>
      <c r="E192" s="5">
        <v>434210021</v>
      </c>
      <c r="F192" s="5">
        <v>341247488</v>
      </c>
      <c r="G192" s="5">
        <v>426826297</v>
      </c>
      <c r="H192" s="5">
        <v>559417483</v>
      </c>
      <c r="I192" s="5">
        <v>629866673</v>
      </c>
      <c r="J192" s="5">
        <v>680642452</v>
      </c>
      <c r="K192" s="5">
        <v>730883048</v>
      </c>
      <c r="L192" s="5">
        <v>300909118</v>
      </c>
      <c r="M192" s="5">
        <v>215698827</v>
      </c>
      <c r="N192" s="5">
        <v>470804732</v>
      </c>
      <c r="O192" s="5">
        <v>639685374</v>
      </c>
      <c r="P192" s="5">
        <v>684124499</v>
      </c>
      <c r="Q192" s="5">
        <v>743645897</v>
      </c>
      <c r="R192" s="5">
        <v>801837746</v>
      </c>
      <c r="S192" s="5">
        <v>857165863</v>
      </c>
      <c r="T192" s="11"/>
      <c r="U192" s="5">
        <v>134914099</v>
      </c>
      <c r="V192" s="5">
        <v>33735445</v>
      </c>
      <c r="W192" s="5">
        <v>39896217</v>
      </c>
      <c r="X192" s="5">
        <v>63866808</v>
      </c>
      <c r="Y192" s="5">
        <v>71604809</v>
      </c>
      <c r="Z192" s="5">
        <v>75414241</v>
      </c>
      <c r="AA192" s="5">
        <v>85705668</v>
      </c>
      <c r="AB192" s="5">
        <v>166603196</v>
      </c>
      <c r="AC192" s="5">
        <v>37585415</v>
      </c>
      <c r="AD192" s="5">
        <v>27783582</v>
      </c>
      <c r="AE192" s="5">
        <v>44547087</v>
      </c>
      <c r="AF192" s="5">
        <v>49639719</v>
      </c>
      <c r="AG192" s="5">
        <v>52591753</v>
      </c>
      <c r="AH192" s="5">
        <v>55164577</v>
      </c>
      <c r="AI192" s="5">
        <v>57455781</v>
      </c>
      <c r="AJ192" s="11"/>
      <c r="AK192" s="37">
        <v>53066.666666666664</v>
      </c>
      <c r="AL192" s="37">
        <v>54083.333333333343</v>
      </c>
      <c r="AM192" s="37">
        <v>55124.999999999993</v>
      </c>
      <c r="AN192" s="37">
        <v>56891.666666666657</v>
      </c>
      <c r="AO192" s="37">
        <v>58508.333333333336</v>
      </c>
      <c r="AP192" s="37">
        <v>59891.666666666664</v>
      </c>
      <c r="AQ192" s="37">
        <v>61316.666666666664</v>
      </c>
      <c r="AR192" s="37">
        <v>63108.333333333343</v>
      </c>
      <c r="AS192" s="37">
        <v>64491.666666666664</v>
      </c>
      <c r="AT192" s="37">
        <v>63866.666666666664</v>
      </c>
      <c r="AU192" s="11"/>
      <c r="AV192" s="37">
        <v>127591</v>
      </c>
      <c r="AW192" s="37">
        <v>128693</v>
      </c>
      <c r="AX192" s="37">
        <v>129827</v>
      </c>
      <c r="AY192" s="37">
        <v>130804</v>
      </c>
      <c r="AZ192" s="37">
        <v>132652</v>
      </c>
      <c r="BA192" s="37">
        <v>135521</v>
      </c>
      <c r="BB192" s="37">
        <v>137703</v>
      </c>
      <c r="BC192" s="37">
        <v>140104</v>
      </c>
      <c r="BD192" s="37">
        <v>142165</v>
      </c>
      <c r="BE192" s="37"/>
      <c r="BF192" s="11"/>
      <c r="BG192" s="40">
        <f t="shared" si="27"/>
        <v>3403.1398844746104</v>
      </c>
      <c r="BH192" s="40">
        <f t="shared" si="28"/>
        <v>2651.6398560916291</v>
      </c>
      <c r="BI192" s="40">
        <f t="shared" si="29"/>
        <v>3287.6543168986423</v>
      </c>
      <c r="BJ192" s="40">
        <f t="shared" si="30"/>
        <v>4276.7612840585916</v>
      </c>
      <c r="BK192" s="40">
        <f t="shared" si="31"/>
        <v>4748.2636748786299</v>
      </c>
      <c r="BL192" s="40">
        <f t="shared" si="32"/>
        <v>5022.4131463020494</v>
      </c>
      <c r="BM192" s="40">
        <f t="shared" si="33"/>
        <v>5307.6770150250904</v>
      </c>
      <c r="BN192" s="40">
        <f t="shared" si="34"/>
        <v>2147.7553674413293</v>
      </c>
      <c r="BO192" s="40">
        <f t="shared" si="35"/>
        <v>1517.2428305138396</v>
      </c>
      <c r="BP192" s="11"/>
      <c r="BQ192" s="11"/>
      <c r="BR192" s="40">
        <v>29961</v>
      </c>
      <c r="BS192" s="40">
        <v>31017</v>
      </c>
      <c r="BT192" s="40">
        <v>30952</v>
      </c>
      <c r="BU192" s="40">
        <v>32497</v>
      </c>
      <c r="BV192" s="40">
        <v>34486</v>
      </c>
      <c r="BW192" s="40">
        <v>35432</v>
      </c>
      <c r="BX192" s="40">
        <v>37356</v>
      </c>
      <c r="BY192" s="40">
        <v>39861</v>
      </c>
      <c r="BZ192" s="40">
        <v>41370</v>
      </c>
      <c r="CA192" s="40"/>
      <c r="CB192" s="11"/>
      <c r="CC192" s="40">
        <v>4466957</v>
      </c>
      <c r="CD192" s="40">
        <v>4234681</v>
      </c>
      <c r="CE192" s="40">
        <v>4299478</v>
      </c>
      <c r="CF192" s="40">
        <v>4453507</v>
      </c>
      <c r="CG192" s="40">
        <v>4624461</v>
      </c>
      <c r="CH192" s="40">
        <v>4832623</v>
      </c>
      <c r="CI192" s="40">
        <v>5091259</v>
      </c>
      <c r="CJ192" s="40">
        <v>5367545</v>
      </c>
      <c r="CK192" s="40">
        <v>5507267</v>
      </c>
      <c r="CL192"/>
    </row>
    <row r="193" spans="2:90" x14ac:dyDescent="0.25">
      <c r="B193" s="9">
        <f t="shared" si="36"/>
        <v>190</v>
      </c>
      <c r="C193" s="4" t="s">
        <v>205</v>
      </c>
      <c r="D193" s="9" t="s">
        <v>445</v>
      </c>
      <c r="E193" s="5">
        <v>222803109</v>
      </c>
      <c r="F193" s="5">
        <v>353861193</v>
      </c>
      <c r="G193" s="5">
        <v>304843933</v>
      </c>
      <c r="H193" s="5">
        <v>336522724</v>
      </c>
      <c r="I193" s="5">
        <v>362491102</v>
      </c>
      <c r="J193" s="5">
        <v>429927361</v>
      </c>
      <c r="K193" s="5">
        <v>297860864</v>
      </c>
      <c r="L193" s="5">
        <v>439394810</v>
      </c>
      <c r="M193" s="5">
        <v>413175418</v>
      </c>
      <c r="N193" s="5">
        <v>431836680</v>
      </c>
      <c r="O193" s="5">
        <v>462562973</v>
      </c>
      <c r="P193" s="5">
        <v>499532258</v>
      </c>
      <c r="Q193" s="5">
        <v>539679237</v>
      </c>
      <c r="R193" s="5">
        <v>572073616</v>
      </c>
      <c r="S193" s="5">
        <v>604961937</v>
      </c>
      <c r="T193" s="11"/>
      <c r="U193" s="5">
        <v>55921003</v>
      </c>
      <c r="V193" s="5">
        <v>33849374</v>
      </c>
      <c r="W193" s="5">
        <v>66685983</v>
      </c>
      <c r="X193" s="5">
        <v>59754510</v>
      </c>
      <c r="Y193" s="5">
        <v>87267439</v>
      </c>
      <c r="Z193" s="5">
        <v>51411187</v>
      </c>
      <c r="AA193" s="5">
        <v>32483747</v>
      </c>
      <c r="AB193" s="5">
        <v>68436978</v>
      </c>
      <c r="AC193" s="5">
        <v>75712892</v>
      </c>
      <c r="AD193" s="5">
        <v>64642287</v>
      </c>
      <c r="AE193" s="5">
        <v>86410203</v>
      </c>
      <c r="AF193" s="5">
        <v>91796855</v>
      </c>
      <c r="AG193" s="5">
        <v>95755762</v>
      </c>
      <c r="AH193" s="5">
        <v>100450614</v>
      </c>
      <c r="AI193" s="5">
        <v>104410270</v>
      </c>
      <c r="AJ193" s="11"/>
      <c r="AK193" s="37">
        <v>97966.666666666686</v>
      </c>
      <c r="AL193" s="37">
        <v>100133.33333333336</v>
      </c>
      <c r="AM193" s="37">
        <v>100791.66666666667</v>
      </c>
      <c r="AN193" s="37">
        <v>102133.33333333336</v>
      </c>
      <c r="AO193" s="37">
        <v>100016.66666666667</v>
      </c>
      <c r="AP193" s="37">
        <v>96741.666666666672</v>
      </c>
      <c r="AQ193" s="37">
        <v>96108.333333333328</v>
      </c>
      <c r="AR193" s="37">
        <v>97858.333333333328</v>
      </c>
      <c r="AS193" s="37">
        <v>99991.666666666686</v>
      </c>
      <c r="AT193" s="37">
        <v>93858.333333333328</v>
      </c>
      <c r="AU193" s="11"/>
      <c r="AV193" s="37">
        <v>282427</v>
      </c>
      <c r="AW193" s="37">
        <v>283056</v>
      </c>
      <c r="AX193" s="37">
        <v>282589</v>
      </c>
      <c r="AY193" s="37">
        <v>283219</v>
      </c>
      <c r="AZ193" s="37">
        <v>283767</v>
      </c>
      <c r="BA193" s="37">
        <v>283641</v>
      </c>
      <c r="BB193" s="37">
        <v>284602</v>
      </c>
      <c r="BC193" s="37">
        <v>285315</v>
      </c>
      <c r="BD193" s="37">
        <v>286657</v>
      </c>
      <c r="BE193" s="37"/>
      <c r="BF193" s="11"/>
      <c r="BG193" s="40">
        <f t="shared" si="27"/>
        <v>788.88742577728055</v>
      </c>
      <c r="BH193" s="40">
        <f t="shared" si="28"/>
        <v>1250.1455295065286</v>
      </c>
      <c r="BI193" s="40">
        <f t="shared" si="29"/>
        <v>1078.7537129895361</v>
      </c>
      <c r="BJ193" s="40">
        <f t="shared" si="30"/>
        <v>1188.206737542326</v>
      </c>
      <c r="BK193" s="40">
        <f t="shared" si="31"/>
        <v>1277.4251480968542</v>
      </c>
      <c r="BL193" s="40">
        <f t="shared" si="32"/>
        <v>1515.7447653900529</v>
      </c>
      <c r="BM193" s="40">
        <f t="shared" si="33"/>
        <v>1046.5873887042255</v>
      </c>
      <c r="BN193" s="40">
        <f t="shared" si="34"/>
        <v>1540.0340325605032</v>
      </c>
      <c r="BO193" s="40">
        <f t="shared" si="35"/>
        <v>1441.3582016137752</v>
      </c>
      <c r="BP193" s="11"/>
      <c r="BQ193" s="11"/>
      <c r="BR193" s="40">
        <v>39696</v>
      </c>
      <c r="BS193" s="40">
        <v>40197</v>
      </c>
      <c r="BT193" s="40">
        <v>39999</v>
      </c>
      <c r="BU193" s="40">
        <v>41877</v>
      </c>
      <c r="BV193" s="40">
        <v>40651</v>
      </c>
      <c r="BW193" s="40">
        <v>39297</v>
      </c>
      <c r="BX193" s="40">
        <v>39884</v>
      </c>
      <c r="BY193" s="40">
        <v>41805</v>
      </c>
      <c r="BZ193" s="40">
        <v>42953</v>
      </c>
      <c r="CA193" s="40"/>
      <c r="CB193" s="11"/>
      <c r="CC193" s="40">
        <v>16308442</v>
      </c>
      <c r="CD193" s="40">
        <v>16326142</v>
      </c>
      <c r="CE193" s="40">
        <v>16141226</v>
      </c>
      <c r="CF193" s="40">
        <v>16044508</v>
      </c>
      <c r="CG193" s="40">
        <v>15423394</v>
      </c>
      <c r="CH193" s="40">
        <v>14681166</v>
      </c>
      <c r="CI193" s="40">
        <v>14875722</v>
      </c>
      <c r="CJ193" s="40">
        <v>15562543</v>
      </c>
      <c r="CK193" s="40">
        <v>15985523</v>
      </c>
      <c r="CL193"/>
    </row>
    <row r="194" spans="2:90" x14ac:dyDescent="0.25">
      <c r="B194" s="9">
        <f t="shared" si="36"/>
        <v>191</v>
      </c>
      <c r="C194" s="4" t="s">
        <v>206</v>
      </c>
      <c r="D194" s="9" t="s">
        <v>457</v>
      </c>
      <c r="E194" s="5">
        <v>112595196</v>
      </c>
      <c r="F194" s="5">
        <v>109084931</v>
      </c>
      <c r="G194" s="5">
        <v>155643954</v>
      </c>
      <c r="H194" s="5">
        <v>120760233</v>
      </c>
      <c r="I194" s="5">
        <v>124477343</v>
      </c>
      <c r="J194" s="5">
        <v>137738684</v>
      </c>
      <c r="K194" s="5">
        <v>161518813</v>
      </c>
      <c r="L194" s="5">
        <v>209910166</v>
      </c>
      <c r="M194" s="5">
        <v>227720417</v>
      </c>
      <c r="N194" s="5">
        <v>167095252</v>
      </c>
      <c r="O194" s="5">
        <v>289548156</v>
      </c>
      <c r="P194" s="5">
        <v>323174991</v>
      </c>
      <c r="Q194" s="5">
        <v>344305720</v>
      </c>
      <c r="R194" s="5">
        <v>366920146</v>
      </c>
      <c r="S194" s="5">
        <v>386862435</v>
      </c>
      <c r="T194" s="11"/>
      <c r="U194" s="5">
        <v>53163043</v>
      </c>
      <c r="V194" s="5">
        <v>26045478</v>
      </c>
      <c r="W194" s="5">
        <v>25745078</v>
      </c>
      <c r="X194" s="5">
        <v>40020847</v>
      </c>
      <c r="Y194" s="5">
        <v>34307895</v>
      </c>
      <c r="Z194" s="5">
        <v>29809114</v>
      </c>
      <c r="AA194" s="5">
        <v>25814088</v>
      </c>
      <c r="AB194" s="5">
        <v>19595408</v>
      </c>
      <c r="AC194" s="5">
        <v>28996879</v>
      </c>
      <c r="AD194" s="5">
        <v>55742900</v>
      </c>
      <c r="AE194" s="5">
        <v>101369311</v>
      </c>
      <c r="AF194" s="5">
        <v>112104501</v>
      </c>
      <c r="AG194" s="5">
        <v>117893177</v>
      </c>
      <c r="AH194" s="5">
        <v>122853780</v>
      </c>
      <c r="AI194" s="5">
        <v>127382658</v>
      </c>
      <c r="AJ194" s="11"/>
      <c r="AK194" s="37">
        <v>36216.666666666657</v>
      </c>
      <c r="AL194" s="37">
        <v>36683.333333333336</v>
      </c>
      <c r="AM194" s="37">
        <v>36549.999999999993</v>
      </c>
      <c r="AN194" s="37">
        <v>38158.333333333336</v>
      </c>
      <c r="AO194" s="37">
        <v>38725.000000000007</v>
      </c>
      <c r="AP194" s="37">
        <v>39150</v>
      </c>
      <c r="AQ194" s="37">
        <v>39791.666666666664</v>
      </c>
      <c r="AR194" s="37">
        <v>40208.333333333336</v>
      </c>
      <c r="AS194" s="37">
        <v>41016.666666666664</v>
      </c>
      <c r="AT194" s="37">
        <v>39608.333333333336</v>
      </c>
      <c r="AU194" s="11"/>
      <c r="AV194" s="37">
        <v>102309</v>
      </c>
      <c r="AW194" s="37">
        <v>101663</v>
      </c>
      <c r="AX194" s="37">
        <v>101483</v>
      </c>
      <c r="AY194" s="37">
        <v>101790</v>
      </c>
      <c r="AZ194" s="37">
        <v>102999</v>
      </c>
      <c r="BA194" s="37">
        <v>104740</v>
      </c>
      <c r="BB194" s="37">
        <v>106805</v>
      </c>
      <c r="BC194" s="37">
        <v>108752</v>
      </c>
      <c r="BD194" s="37">
        <v>110593</v>
      </c>
      <c r="BE194" s="37"/>
      <c r="BF194" s="11"/>
      <c r="BG194" s="40">
        <f t="shared" si="27"/>
        <v>1100.5404803096501</v>
      </c>
      <c r="BH194" s="40">
        <f t="shared" si="28"/>
        <v>1073.0052329756156</v>
      </c>
      <c r="BI194" s="40">
        <f t="shared" si="29"/>
        <v>1533.6948454420938</v>
      </c>
      <c r="BJ194" s="40">
        <f t="shared" si="30"/>
        <v>1186.3663719422341</v>
      </c>
      <c r="BK194" s="40">
        <f t="shared" si="31"/>
        <v>1208.5296265012282</v>
      </c>
      <c r="BL194" s="40">
        <f t="shared" si="32"/>
        <v>1315.0533129654382</v>
      </c>
      <c r="BM194" s="40">
        <f t="shared" si="33"/>
        <v>1512.2776368147559</v>
      </c>
      <c r="BN194" s="40">
        <f t="shared" si="34"/>
        <v>1930.1729255553921</v>
      </c>
      <c r="BO194" s="40">
        <f t="shared" si="35"/>
        <v>2059.0852676028321</v>
      </c>
      <c r="BP194" s="11"/>
      <c r="BQ194" s="11"/>
      <c r="BR194" s="40">
        <v>35760</v>
      </c>
      <c r="BS194" s="40">
        <v>37764</v>
      </c>
      <c r="BT194" s="40">
        <v>38331</v>
      </c>
      <c r="BU194" s="40">
        <v>39892</v>
      </c>
      <c r="BV194" s="40">
        <v>41037</v>
      </c>
      <c r="BW194" s="40">
        <v>41589</v>
      </c>
      <c r="BX194" s="40">
        <v>42904</v>
      </c>
      <c r="BY194" s="40">
        <v>44923</v>
      </c>
      <c r="BZ194" s="40">
        <v>46503</v>
      </c>
      <c r="CA194" s="40"/>
      <c r="CB194" s="11"/>
      <c r="CC194" s="40">
        <v>4011261</v>
      </c>
      <c r="CD194" s="40">
        <v>4126962</v>
      </c>
      <c r="CE194" s="40">
        <v>4243718</v>
      </c>
      <c r="CF194" s="40">
        <v>4239704</v>
      </c>
      <c r="CG194" s="40">
        <v>4318712</v>
      </c>
      <c r="CH194" s="40">
        <v>4340772</v>
      </c>
      <c r="CI194" s="40">
        <v>4481612</v>
      </c>
      <c r="CJ194" s="40">
        <v>4710101</v>
      </c>
      <c r="CK194" s="40">
        <v>4925417</v>
      </c>
      <c r="CL194"/>
    </row>
    <row r="195" spans="2:90" x14ac:dyDescent="0.25">
      <c r="B195" s="9">
        <f t="shared" si="36"/>
        <v>192</v>
      </c>
      <c r="C195" s="34" t="s">
        <v>550</v>
      </c>
      <c r="D195" s="78" t="s">
        <v>462</v>
      </c>
      <c r="E195" s="5">
        <v>8677975397</v>
      </c>
      <c r="F195" s="5">
        <v>13446722419</v>
      </c>
      <c r="G195" s="5">
        <v>10824009680</v>
      </c>
      <c r="H195" s="5">
        <v>12739140508</v>
      </c>
      <c r="I195" s="5">
        <v>12285746273</v>
      </c>
      <c r="J195" s="5">
        <v>16402443161</v>
      </c>
      <c r="K195" s="5">
        <v>23913646324</v>
      </c>
      <c r="L195" s="5">
        <v>20547678934</v>
      </c>
      <c r="M195" s="5">
        <v>18844224454</v>
      </c>
      <c r="N195" s="5">
        <v>17813708203</v>
      </c>
      <c r="O195" s="5">
        <v>16366428904</v>
      </c>
      <c r="P195" s="5">
        <v>18794995544</v>
      </c>
      <c r="Q195" s="5">
        <v>20549155934</v>
      </c>
      <c r="R195" s="5">
        <v>22182010775</v>
      </c>
      <c r="S195" s="5">
        <v>23751305828</v>
      </c>
      <c r="T195" s="11"/>
      <c r="U195" s="5">
        <v>2040095612</v>
      </c>
      <c r="V195" s="5">
        <v>2922305379</v>
      </c>
      <c r="W195" s="5">
        <v>3419717788</v>
      </c>
      <c r="X195" s="5">
        <v>3419821268</v>
      </c>
      <c r="Y195" s="5">
        <v>2651169375</v>
      </c>
      <c r="Z195" s="5">
        <v>2270009193</v>
      </c>
      <c r="AA195" s="5">
        <v>4137217551</v>
      </c>
      <c r="AB195" s="5">
        <v>5832970232</v>
      </c>
      <c r="AC195" s="5">
        <v>3325003409</v>
      </c>
      <c r="AD195" s="5">
        <v>6308959738</v>
      </c>
      <c r="AE195" s="5">
        <v>3300280091</v>
      </c>
      <c r="AF195" s="5">
        <v>3649227207</v>
      </c>
      <c r="AG195" s="5">
        <v>3941670595</v>
      </c>
      <c r="AH195" s="5">
        <v>4182995407</v>
      </c>
      <c r="AI195" s="5">
        <v>4374406083</v>
      </c>
      <c r="AJ195" s="11"/>
      <c r="AK195" s="37">
        <v>5337375.0000000009</v>
      </c>
      <c r="AL195" s="37">
        <v>5464691.666666667</v>
      </c>
      <c r="AM195" s="37">
        <v>5582108.333333333</v>
      </c>
      <c r="AN195" s="37">
        <v>5693000</v>
      </c>
      <c r="AO195" s="37">
        <v>5834341.666666667</v>
      </c>
      <c r="AP195" s="37">
        <v>5983491.6666666679</v>
      </c>
      <c r="AQ195" s="37">
        <v>6069708.333333333</v>
      </c>
      <c r="AR195" s="37">
        <v>6169358.333333333</v>
      </c>
      <c r="AS195" s="37">
        <v>6239458.333333333</v>
      </c>
      <c r="AT195" s="37">
        <v>5770308.333333333</v>
      </c>
      <c r="AU195" s="11"/>
      <c r="AV195" s="37">
        <v>12925753</v>
      </c>
      <c r="AW195" s="37">
        <v>13013443</v>
      </c>
      <c r="AX195" s="37">
        <v>13097434</v>
      </c>
      <c r="AY195" s="37">
        <v>13166609</v>
      </c>
      <c r="AZ195" s="37">
        <v>13234696</v>
      </c>
      <c r="BA195" s="37">
        <v>13270694</v>
      </c>
      <c r="BB195" s="37">
        <v>13278000</v>
      </c>
      <c r="BC195" s="37">
        <v>13249879</v>
      </c>
      <c r="BD195" s="37">
        <v>13214799</v>
      </c>
      <c r="BE195" s="37"/>
      <c r="BF195" s="11"/>
      <c r="BG195" s="40">
        <f t="shared" si="27"/>
        <v>671.37097521513829</v>
      </c>
      <c r="BH195" s="40">
        <f t="shared" si="28"/>
        <v>1033.2947567373214</v>
      </c>
      <c r="BI195" s="40">
        <f t="shared" si="29"/>
        <v>826.42215872208249</v>
      </c>
      <c r="BJ195" s="40">
        <f t="shared" si="30"/>
        <v>967.53389638896397</v>
      </c>
      <c r="BK195" s="40">
        <f t="shared" si="31"/>
        <v>928.29833590435328</v>
      </c>
      <c r="BL195" s="40">
        <f t="shared" si="32"/>
        <v>1235.9898556171968</v>
      </c>
      <c r="BM195" s="40">
        <f t="shared" si="33"/>
        <v>1800.997614399759</v>
      </c>
      <c r="BN195" s="40">
        <f t="shared" si="34"/>
        <v>1550.7823832957267</v>
      </c>
      <c r="BO195" s="40">
        <f t="shared" si="35"/>
        <v>1425.9940279076511</v>
      </c>
      <c r="BP195" s="11"/>
      <c r="BQ195" s="11"/>
      <c r="BR195" s="40">
        <v>47662</v>
      </c>
      <c r="BS195" s="40">
        <v>50912</v>
      </c>
      <c r="BT195" s="40">
        <v>50487</v>
      </c>
      <c r="BU195" s="40">
        <v>53450</v>
      </c>
      <c r="BV195" s="40">
        <v>56945</v>
      </c>
      <c r="BW195" s="40">
        <v>58945</v>
      </c>
      <c r="BX195" s="40">
        <v>61159</v>
      </c>
      <c r="BY195" s="40">
        <v>63886</v>
      </c>
      <c r="BZ195" s="40">
        <v>66684</v>
      </c>
      <c r="CA195" s="40"/>
      <c r="CB195" s="11"/>
      <c r="CC195" s="40">
        <v>771890518</v>
      </c>
      <c r="CD195" s="40">
        <v>786045530</v>
      </c>
      <c r="CE195" s="40">
        <v>804143045</v>
      </c>
      <c r="CF195" s="40">
        <v>830697622</v>
      </c>
      <c r="CG195" s="40">
        <v>869758381</v>
      </c>
      <c r="CH195" s="40">
        <v>889800658</v>
      </c>
      <c r="CI195" s="40">
        <v>922010850</v>
      </c>
      <c r="CJ195" s="40">
        <v>937166561</v>
      </c>
      <c r="CK195" s="40">
        <v>960249652</v>
      </c>
      <c r="CL195"/>
    </row>
    <row r="196" spans="2:90" x14ac:dyDescent="0.25">
      <c r="B196" s="9">
        <f t="shared" si="36"/>
        <v>193</v>
      </c>
      <c r="C196" s="4" t="s">
        <v>208</v>
      </c>
      <c r="D196" s="9" t="s">
        <v>551</v>
      </c>
      <c r="E196" s="5">
        <v>1168743226</v>
      </c>
      <c r="F196" s="5">
        <v>1331519673</v>
      </c>
      <c r="G196" s="5">
        <v>1838685538</v>
      </c>
      <c r="H196" s="5">
        <v>2224678755</v>
      </c>
      <c r="I196" s="5">
        <v>2094105086</v>
      </c>
      <c r="J196" s="5">
        <v>4752841754</v>
      </c>
      <c r="K196" s="5">
        <v>3253627617</v>
      </c>
      <c r="L196" s="5">
        <v>3486779247</v>
      </c>
      <c r="M196" s="5">
        <v>3100128546</v>
      </c>
      <c r="N196" s="5">
        <v>3918652803</v>
      </c>
      <c r="O196" s="5">
        <v>2719464631</v>
      </c>
      <c r="P196" s="5">
        <v>3102353076</v>
      </c>
      <c r="Q196" s="5">
        <v>3359567779</v>
      </c>
      <c r="R196" s="5">
        <v>3618113807</v>
      </c>
      <c r="S196" s="5">
        <v>3837855493</v>
      </c>
      <c r="T196" s="11"/>
      <c r="U196" s="5">
        <v>348948532</v>
      </c>
      <c r="V196" s="5">
        <v>377190697</v>
      </c>
      <c r="W196" s="5">
        <v>297120120</v>
      </c>
      <c r="X196" s="5">
        <v>405347373</v>
      </c>
      <c r="Y196" s="5">
        <v>521801539</v>
      </c>
      <c r="Z196" s="5">
        <v>332199012</v>
      </c>
      <c r="AA196" s="5">
        <v>496206863</v>
      </c>
      <c r="AB196" s="5">
        <v>350546879</v>
      </c>
      <c r="AC196" s="5">
        <v>323751599</v>
      </c>
      <c r="AD196" s="5">
        <v>245861575</v>
      </c>
      <c r="AE196" s="5">
        <v>395646924</v>
      </c>
      <c r="AF196" s="5">
        <v>434813877</v>
      </c>
      <c r="AG196" s="5">
        <v>460450712</v>
      </c>
      <c r="AH196" s="5">
        <v>485552834</v>
      </c>
      <c r="AI196" s="5">
        <v>507634413</v>
      </c>
      <c r="AJ196" s="11"/>
      <c r="AK196" s="37">
        <v>586366.66666666674</v>
      </c>
      <c r="AL196" s="37">
        <v>600383.33333333337</v>
      </c>
      <c r="AM196" s="37">
        <v>613883.33333333326</v>
      </c>
      <c r="AN196" s="37">
        <v>626658.33333333337</v>
      </c>
      <c r="AO196" s="37">
        <v>643200</v>
      </c>
      <c r="AP196" s="37">
        <v>658575.00000000012</v>
      </c>
      <c r="AQ196" s="37">
        <v>666541.66666666686</v>
      </c>
      <c r="AR196" s="37">
        <v>672908.33333333326</v>
      </c>
      <c r="AS196" s="37">
        <v>675158.33333333337</v>
      </c>
      <c r="AT196" s="37">
        <v>634741.66666666663</v>
      </c>
      <c r="AU196" s="11"/>
      <c r="AV196" s="37">
        <v>1211869</v>
      </c>
      <c r="AW196" s="37">
        <v>1220183</v>
      </c>
      <c r="AX196" s="37">
        <v>1232178</v>
      </c>
      <c r="AY196" s="37">
        <v>1239354</v>
      </c>
      <c r="AZ196" s="37">
        <v>1246231</v>
      </c>
      <c r="BA196" s="37">
        <v>1252525</v>
      </c>
      <c r="BB196" s="37">
        <v>1259553</v>
      </c>
      <c r="BC196" s="37">
        <v>1262023</v>
      </c>
      <c r="BD196" s="37">
        <v>1265108</v>
      </c>
      <c r="BE196" s="37"/>
      <c r="BF196" s="11"/>
      <c r="BG196" s="40">
        <f t="shared" ref="BG196:BG259" si="37">E196/AV196</f>
        <v>964.41383185806387</v>
      </c>
      <c r="BH196" s="40">
        <f t="shared" ref="BH196:BH259" si="38">F196/AW196</f>
        <v>1091.2458811506142</v>
      </c>
      <c r="BI196" s="40">
        <f t="shared" ref="BI196:BI259" si="39">G196/AX196</f>
        <v>1492.2239627716126</v>
      </c>
      <c r="BJ196" s="40">
        <f t="shared" ref="BJ196:BJ259" si="40">H196/AY196</f>
        <v>1795.0309233681419</v>
      </c>
      <c r="BK196" s="40">
        <f t="shared" ref="BK196:BK259" si="41">I196/AZ196</f>
        <v>1680.3506621164133</v>
      </c>
      <c r="BL196" s="40">
        <f t="shared" ref="BL196:BL259" si="42">J196/BA196</f>
        <v>3794.6082944452205</v>
      </c>
      <c r="BM196" s="40">
        <f t="shared" ref="BM196:BM259" si="43">K196/BB196</f>
        <v>2583.1605474323032</v>
      </c>
      <c r="BN196" s="40">
        <f t="shared" ref="BN196:BN259" si="44">L196/BC196</f>
        <v>2762.849208770363</v>
      </c>
      <c r="BO196" s="40">
        <f t="shared" ref="BO196:BO259" si="45">M196/BD196</f>
        <v>2450.4852913743334</v>
      </c>
      <c r="BP196" s="11"/>
      <c r="BQ196" s="11"/>
      <c r="BR196" s="40">
        <v>39732</v>
      </c>
      <c r="BS196" s="40">
        <v>42129</v>
      </c>
      <c r="BT196" s="40">
        <v>41391</v>
      </c>
      <c r="BU196" s="40">
        <v>43289</v>
      </c>
      <c r="BV196" s="40">
        <v>45542</v>
      </c>
      <c r="BW196" s="40">
        <v>46610</v>
      </c>
      <c r="BX196" s="40">
        <v>48038</v>
      </c>
      <c r="BY196" s="40">
        <v>50437</v>
      </c>
      <c r="BZ196" s="40">
        <v>52134</v>
      </c>
      <c r="CA196" s="40"/>
      <c r="CB196" s="11"/>
      <c r="CC196" s="40">
        <v>56833849</v>
      </c>
      <c r="CD196" s="40">
        <v>58762658</v>
      </c>
      <c r="CE196" s="40">
        <v>58919459</v>
      </c>
      <c r="CF196" s="40">
        <v>59580565</v>
      </c>
      <c r="CG196" s="40">
        <v>61240490</v>
      </c>
      <c r="CH196" s="40">
        <v>62631366</v>
      </c>
      <c r="CI196" s="40">
        <v>62509298</v>
      </c>
      <c r="CJ196" s="40">
        <v>63551470</v>
      </c>
      <c r="CK196" s="40">
        <v>64568844</v>
      </c>
      <c r="CL196"/>
    </row>
    <row r="197" spans="2:90" x14ac:dyDescent="0.25">
      <c r="B197" s="9">
        <f t="shared" si="36"/>
        <v>194</v>
      </c>
      <c r="C197" s="4" t="s">
        <v>209</v>
      </c>
      <c r="D197" s="9" t="s">
        <v>445</v>
      </c>
      <c r="E197" s="5">
        <v>473006637</v>
      </c>
      <c r="F197" s="5">
        <v>680425522</v>
      </c>
      <c r="G197" s="5">
        <v>672031722</v>
      </c>
      <c r="H197" s="5">
        <v>782491582</v>
      </c>
      <c r="I197" s="5">
        <v>985505453</v>
      </c>
      <c r="J197" s="5">
        <v>1115506467</v>
      </c>
      <c r="K197" s="5">
        <v>1424698855</v>
      </c>
      <c r="L197" s="5">
        <v>708340021</v>
      </c>
      <c r="M197" s="5">
        <v>1254969944</v>
      </c>
      <c r="N197" s="5">
        <v>1029527408</v>
      </c>
      <c r="O197" s="5">
        <v>1296937901</v>
      </c>
      <c r="P197" s="5">
        <v>1427813990</v>
      </c>
      <c r="Q197" s="5">
        <v>1562861737</v>
      </c>
      <c r="R197" s="5">
        <v>1673226255</v>
      </c>
      <c r="S197" s="5">
        <v>1784165314</v>
      </c>
      <c r="T197" s="11"/>
      <c r="U197" s="5">
        <v>88339748</v>
      </c>
      <c r="V197" s="5">
        <v>114299287</v>
      </c>
      <c r="W197" s="5">
        <v>89748975</v>
      </c>
      <c r="X197" s="5">
        <v>87925863</v>
      </c>
      <c r="Y197" s="5">
        <v>223209122</v>
      </c>
      <c r="Z197" s="5">
        <v>112968121</v>
      </c>
      <c r="AA197" s="5">
        <v>133281480</v>
      </c>
      <c r="AB197" s="5">
        <v>58654383</v>
      </c>
      <c r="AC197" s="5">
        <v>154441400</v>
      </c>
      <c r="AD197" s="5">
        <v>132631051</v>
      </c>
      <c r="AE197" s="5">
        <v>194967943</v>
      </c>
      <c r="AF197" s="5">
        <v>223834325</v>
      </c>
      <c r="AG197" s="5">
        <v>237117575</v>
      </c>
      <c r="AH197" s="5">
        <v>253594073</v>
      </c>
      <c r="AI197" s="5">
        <v>268023627</v>
      </c>
      <c r="AJ197" s="11"/>
      <c r="AK197" s="37">
        <v>132266.66666666669</v>
      </c>
      <c r="AL197" s="37">
        <v>133216.66666666669</v>
      </c>
      <c r="AM197" s="37">
        <v>136658.33333333331</v>
      </c>
      <c r="AN197" s="37">
        <v>138849.99999999997</v>
      </c>
      <c r="AO197" s="37">
        <v>141600</v>
      </c>
      <c r="AP197" s="37">
        <v>145250.00000000003</v>
      </c>
      <c r="AQ197" s="37">
        <v>147566.66666666666</v>
      </c>
      <c r="AR197" s="37">
        <v>148258.33333333334</v>
      </c>
      <c r="AS197" s="37">
        <v>150516.66666666666</v>
      </c>
      <c r="AT197" s="37">
        <v>144833.33333333334</v>
      </c>
      <c r="AU197" s="11"/>
      <c r="AV197" s="37">
        <v>295338</v>
      </c>
      <c r="AW197" s="37">
        <v>297793</v>
      </c>
      <c r="AX197" s="37">
        <v>301167</v>
      </c>
      <c r="AY197" s="37">
        <v>306056</v>
      </c>
      <c r="AZ197" s="37">
        <v>310001</v>
      </c>
      <c r="BA197" s="37">
        <v>313780</v>
      </c>
      <c r="BB197" s="37">
        <v>317094</v>
      </c>
      <c r="BC197" s="37">
        <v>319239</v>
      </c>
      <c r="BD197" s="37">
        <v>322257</v>
      </c>
      <c r="BE197" s="37"/>
      <c r="BF197" s="11"/>
      <c r="BG197" s="40">
        <f t="shared" si="37"/>
        <v>1601.5773012616053</v>
      </c>
      <c r="BH197" s="40">
        <f t="shared" si="38"/>
        <v>2284.8942789118614</v>
      </c>
      <c r="BI197" s="40">
        <f t="shared" si="39"/>
        <v>2231.42549482513</v>
      </c>
      <c r="BJ197" s="40">
        <f t="shared" si="40"/>
        <v>2556.6941409415272</v>
      </c>
      <c r="BK197" s="40">
        <f t="shared" si="41"/>
        <v>3179.0395934206663</v>
      </c>
      <c r="BL197" s="40">
        <f t="shared" si="42"/>
        <v>3555.0591720313596</v>
      </c>
      <c r="BM197" s="40">
        <f t="shared" si="43"/>
        <v>4492.9858496218785</v>
      </c>
      <c r="BN197" s="40">
        <f t="shared" si="44"/>
        <v>2218.8392426990436</v>
      </c>
      <c r="BO197" s="40">
        <f t="shared" si="45"/>
        <v>3894.3139916278001</v>
      </c>
      <c r="BP197" s="11"/>
      <c r="BQ197" s="11"/>
      <c r="BR197" s="40">
        <v>34643</v>
      </c>
      <c r="BS197" s="40">
        <v>36391</v>
      </c>
      <c r="BT197" s="40">
        <v>37264</v>
      </c>
      <c r="BU197" s="40">
        <v>38353</v>
      </c>
      <c r="BV197" s="40">
        <v>39234</v>
      </c>
      <c r="BW197" s="40">
        <v>39734</v>
      </c>
      <c r="BX197" s="40">
        <v>40813</v>
      </c>
      <c r="BY197" s="40">
        <v>42854</v>
      </c>
      <c r="BZ197" s="40">
        <v>44169</v>
      </c>
      <c r="CA197" s="40"/>
      <c r="CB197" s="11"/>
      <c r="CC197" s="40">
        <v>11114378</v>
      </c>
      <c r="CD197" s="40">
        <v>11538264</v>
      </c>
      <c r="CE197" s="40">
        <v>11992429</v>
      </c>
      <c r="CF197" s="40">
        <v>11934631</v>
      </c>
      <c r="CG197" s="40">
        <v>12206998</v>
      </c>
      <c r="CH197" s="40">
        <v>12479451</v>
      </c>
      <c r="CI197" s="40">
        <v>12734840</v>
      </c>
      <c r="CJ197" s="40">
        <v>13064236</v>
      </c>
      <c r="CK197" s="40">
        <v>13165348</v>
      </c>
      <c r="CL197"/>
    </row>
    <row r="198" spans="2:90" x14ac:dyDescent="0.25">
      <c r="B198" s="9">
        <f t="shared" ref="B198:B261" si="46">B197+1</f>
        <v>195</v>
      </c>
      <c r="C198" s="4" t="s">
        <v>210</v>
      </c>
      <c r="D198" s="9" t="s">
        <v>509</v>
      </c>
      <c r="E198" s="5">
        <v>224916000</v>
      </c>
      <c r="F198" s="5">
        <v>270094324</v>
      </c>
      <c r="G198" s="5">
        <v>214512316</v>
      </c>
      <c r="H198" s="5">
        <v>286985127</v>
      </c>
      <c r="I198" s="5">
        <v>316974825</v>
      </c>
      <c r="J198" s="5">
        <v>308103575</v>
      </c>
      <c r="K198" s="5">
        <v>482151329</v>
      </c>
      <c r="L198" s="5">
        <v>338469004</v>
      </c>
      <c r="M198" s="5">
        <v>343198149</v>
      </c>
      <c r="N198" s="5">
        <v>334454292</v>
      </c>
      <c r="O198" s="5">
        <v>269568391</v>
      </c>
      <c r="P198" s="5">
        <v>301870961</v>
      </c>
      <c r="Q198" s="5">
        <v>322430746</v>
      </c>
      <c r="R198" s="5">
        <v>342482469</v>
      </c>
      <c r="S198" s="5">
        <v>357839920</v>
      </c>
      <c r="T198" s="11"/>
      <c r="U198" s="5">
        <v>62003636</v>
      </c>
      <c r="V198" s="5">
        <v>67857176</v>
      </c>
      <c r="W198" s="5">
        <v>22379501</v>
      </c>
      <c r="X198" s="5">
        <v>56458978</v>
      </c>
      <c r="Y198" s="5">
        <v>66389182</v>
      </c>
      <c r="Z198" s="5">
        <v>80980659</v>
      </c>
      <c r="AA198" s="5">
        <v>79054579</v>
      </c>
      <c r="AB198" s="5">
        <v>89698275</v>
      </c>
      <c r="AC198" s="5">
        <v>78683433</v>
      </c>
      <c r="AD198" s="5">
        <v>131657692</v>
      </c>
      <c r="AE198" s="5">
        <v>119126939</v>
      </c>
      <c r="AF198" s="5">
        <v>130219288</v>
      </c>
      <c r="AG198" s="5">
        <v>136706801</v>
      </c>
      <c r="AH198" s="5">
        <v>142325201</v>
      </c>
      <c r="AI198" s="5">
        <v>147479519</v>
      </c>
      <c r="AJ198" s="11"/>
      <c r="AK198" s="37">
        <v>102175.00000000001</v>
      </c>
      <c r="AL198" s="37">
        <v>102175</v>
      </c>
      <c r="AM198" s="37">
        <v>102541.66666666667</v>
      </c>
      <c r="AN198" s="37">
        <v>103149.99999999999</v>
      </c>
      <c r="AO198" s="37">
        <v>104058.33333333333</v>
      </c>
      <c r="AP198" s="37">
        <v>103933.33333333331</v>
      </c>
      <c r="AQ198" s="37">
        <v>104291.66666666667</v>
      </c>
      <c r="AR198" s="37">
        <v>105116.66666666669</v>
      </c>
      <c r="AS198" s="37">
        <v>105741.66666666667</v>
      </c>
      <c r="AT198" s="37">
        <v>99525</v>
      </c>
      <c r="AU198" s="11"/>
      <c r="AV198" s="37">
        <v>254190</v>
      </c>
      <c r="AW198" s="37">
        <v>255725</v>
      </c>
      <c r="AX198" s="37">
        <v>256832</v>
      </c>
      <c r="AY198" s="37">
        <v>257953</v>
      </c>
      <c r="AZ198" s="37">
        <v>259447</v>
      </c>
      <c r="BA198" s="37">
        <v>260537</v>
      </c>
      <c r="BB198" s="37">
        <v>261813</v>
      </c>
      <c r="BC198" s="37">
        <v>262893</v>
      </c>
      <c r="BD198" s="37">
        <v>263566</v>
      </c>
      <c r="BE198" s="37"/>
      <c r="BF198" s="11"/>
      <c r="BG198" s="40">
        <f t="shared" si="37"/>
        <v>884.83417915732321</v>
      </c>
      <c r="BH198" s="40">
        <f t="shared" si="38"/>
        <v>1056.190532798905</v>
      </c>
      <c r="BI198" s="40">
        <f t="shared" si="39"/>
        <v>835.22425554448046</v>
      </c>
      <c r="BJ198" s="40">
        <f t="shared" si="40"/>
        <v>1112.5481269843731</v>
      </c>
      <c r="BK198" s="40">
        <f t="shared" si="41"/>
        <v>1221.7324732989782</v>
      </c>
      <c r="BL198" s="40">
        <f t="shared" si="42"/>
        <v>1182.5712854604144</v>
      </c>
      <c r="BM198" s="40">
        <f t="shared" si="43"/>
        <v>1841.5866629999275</v>
      </c>
      <c r="BN198" s="40">
        <f t="shared" si="44"/>
        <v>1287.4781907468057</v>
      </c>
      <c r="BO198" s="40">
        <f t="shared" si="45"/>
        <v>1302.1336173861575</v>
      </c>
      <c r="BP198" s="11"/>
      <c r="BQ198" s="11"/>
      <c r="BR198" s="40">
        <v>34236</v>
      </c>
      <c r="BS198" s="40">
        <v>35357</v>
      </c>
      <c r="BT198" s="40">
        <v>35198</v>
      </c>
      <c r="BU198" s="40">
        <v>36611</v>
      </c>
      <c r="BV198" s="40">
        <v>37522</v>
      </c>
      <c r="BW198" s="40">
        <v>37738</v>
      </c>
      <c r="BX198" s="40">
        <v>38948</v>
      </c>
      <c r="BY198" s="40">
        <v>40394</v>
      </c>
      <c r="BZ198" s="40">
        <v>41265</v>
      </c>
      <c r="CA198" s="40"/>
      <c r="CB198" s="11"/>
      <c r="CC198" s="40">
        <v>9784454</v>
      </c>
      <c r="CD198" s="40">
        <v>9449070</v>
      </c>
      <c r="CE198" s="40">
        <v>9424661</v>
      </c>
      <c r="CF198" s="40">
        <v>9366724</v>
      </c>
      <c r="CG198" s="40">
        <v>9359681</v>
      </c>
      <c r="CH198" s="40">
        <v>9321560</v>
      </c>
      <c r="CI198" s="40">
        <v>9426202</v>
      </c>
      <c r="CJ198" s="40">
        <v>9606241</v>
      </c>
      <c r="CK198" s="40">
        <v>9741396</v>
      </c>
      <c r="CL198"/>
    </row>
    <row r="199" spans="2:90" x14ac:dyDescent="0.25">
      <c r="B199" s="9">
        <f t="shared" si="46"/>
        <v>196</v>
      </c>
      <c r="C199" s="4" t="s">
        <v>211</v>
      </c>
      <c r="D199" s="9" t="s">
        <v>454</v>
      </c>
      <c r="E199" s="5">
        <v>121681313</v>
      </c>
      <c r="F199" s="5">
        <v>200407686</v>
      </c>
      <c r="G199" s="5">
        <v>132776429</v>
      </c>
      <c r="H199" s="5">
        <v>233303694</v>
      </c>
      <c r="I199" s="5">
        <v>284351850</v>
      </c>
      <c r="J199" s="5">
        <v>333637781</v>
      </c>
      <c r="K199" s="5">
        <v>836614607</v>
      </c>
      <c r="L199" s="5">
        <v>352806966</v>
      </c>
      <c r="M199" s="5">
        <v>220423869</v>
      </c>
      <c r="N199" s="5">
        <v>475503991</v>
      </c>
      <c r="O199" s="5">
        <v>366249191</v>
      </c>
      <c r="P199" s="5">
        <v>390404324</v>
      </c>
      <c r="Q199" s="5">
        <v>416892520</v>
      </c>
      <c r="R199" s="5">
        <v>442477841</v>
      </c>
      <c r="S199" s="5">
        <v>465696565</v>
      </c>
      <c r="T199" s="11"/>
      <c r="U199" s="5">
        <v>34909589</v>
      </c>
      <c r="V199" s="5">
        <v>14402321</v>
      </c>
      <c r="W199" s="5">
        <v>48724614</v>
      </c>
      <c r="X199" s="5">
        <v>72175381</v>
      </c>
      <c r="Y199" s="5">
        <v>84867942</v>
      </c>
      <c r="Z199" s="5">
        <v>37886904</v>
      </c>
      <c r="AA199" s="5">
        <v>267611782</v>
      </c>
      <c r="AB199" s="5">
        <v>108196013</v>
      </c>
      <c r="AC199" s="5">
        <v>57394503</v>
      </c>
      <c r="AD199" s="5">
        <v>273274885</v>
      </c>
      <c r="AE199" s="5">
        <v>134309112</v>
      </c>
      <c r="AF199" s="5">
        <v>143806984</v>
      </c>
      <c r="AG199" s="5">
        <v>151751123</v>
      </c>
      <c r="AH199" s="5">
        <v>158678729</v>
      </c>
      <c r="AI199" s="5">
        <v>164308543</v>
      </c>
      <c r="AJ199" s="11"/>
      <c r="AK199" s="37">
        <v>96850.000000000015</v>
      </c>
      <c r="AL199" s="37">
        <v>97933.333333333328</v>
      </c>
      <c r="AM199" s="37">
        <v>98233.333333333328</v>
      </c>
      <c r="AN199" s="37">
        <v>100224.99999999999</v>
      </c>
      <c r="AO199" s="37">
        <v>101041.66666666667</v>
      </c>
      <c r="AP199" s="37">
        <v>102358.33333333333</v>
      </c>
      <c r="AQ199" s="37">
        <v>102800.00000000001</v>
      </c>
      <c r="AR199" s="37">
        <v>103266.66666666664</v>
      </c>
      <c r="AS199" s="37">
        <v>103158.33333333333</v>
      </c>
      <c r="AT199" s="37">
        <v>99375</v>
      </c>
      <c r="AU199" s="11"/>
      <c r="AV199" s="37">
        <v>232707</v>
      </c>
      <c r="AW199" s="37">
        <v>232734</v>
      </c>
      <c r="AX199" s="37">
        <v>231225</v>
      </c>
      <c r="AY199" s="37">
        <v>230441</v>
      </c>
      <c r="AZ199" s="37">
        <v>229795</v>
      </c>
      <c r="BA199" s="37">
        <v>229148</v>
      </c>
      <c r="BB199" s="37">
        <v>228985</v>
      </c>
      <c r="BC199" s="37">
        <v>229594</v>
      </c>
      <c r="BD199" s="37">
        <v>229996</v>
      </c>
      <c r="BE199" s="37"/>
      <c r="BF199" s="11"/>
      <c r="BG199" s="40">
        <f t="shared" si="37"/>
        <v>522.89494084836292</v>
      </c>
      <c r="BH199" s="40">
        <f t="shared" si="38"/>
        <v>861.10188455489958</v>
      </c>
      <c r="BI199" s="40">
        <f t="shared" si="39"/>
        <v>574.23042058600925</v>
      </c>
      <c r="BJ199" s="40">
        <f t="shared" si="40"/>
        <v>1012.4226765202372</v>
      </c>
      <c r="BK199" s="40">
        <f t="shared" si="41"/>
        <v>1237.4153049457125</v>
      </c>
      <c r="BL199" s="40">
        <f t="shared" si="42"/>
        <v>1455.9925506659451</v>
      </c>
      <c r="BM199" s="40">
        <f t="shared" si="43"/>
        <v>3653.5782125466735</v>
      </c>
      <c r="BN199" s="40">
        <f t="shared" si="44"/>
        <v>1536.6558620869882</v>
      </c>
      <c r="BO199" s="40">
        <f t="shared" si="45"/>
        <v>958.38131532722309</v>
      </c>
      <c r="BP199" s="11"/>
      <c r="BQ199" s="11"/>
      <c r="BR199" s="40">
        <v>34322</v>
      </c>
      <c r="BS199" s="40">
        <v>34156</v>
      </c>
      <c r="BT199" s="40">
        <v>34625</v>
      </c>
      <c r="BU199" s="40">
        <v>36262</v>
      </c>
      <c r="BV199" s="40">
        <v>37694</v>
      </c>
      <c r="BW199" s="40">
        <v>38171</v>
      </c>
      <c r="BX199" s="40">
        <v>39589</v>
      </c>
      <c r="BY199" s="40">
        <v>40967</v>
      </c>
      <c r="BZ199" s="40">
        <v>42191</v>
      </c>
      <c r="CA199" s="40"/>
      <c r="CB199" s="11"/>
      <c r="CC199" s="40">
        <v>9909427</v>
      </c>
      <c r="CD199" s="40">
        <v>9942071</v>
      </c>
      <c r="CE199" s="40">
        <v>9946904</v>
      </c>
      <c r="CF199" s="40">
        <v>9969675</v>
      </c>
      <c r="CG199" s="40">
        <v>10082570</v>
      </c>
      <c r="CH199" s="40">
        <v>10043341</v>
      </c>
      <c r="CI199" s="40">
        <v>10135257</v>
      </c>
      <c r="CJ199" s="40">
        <v>10531290</v>
      </c>
      <c r="CK199" s="40">
        <v>10486134</v>
      </c>
      <c r="CL199"/>
    </row>
    <row r="200" spans="2:90" x14ac:dyDescent="0.25">
      <c r="B200" s="9">
        <f t="shared" si="46"/>
        <v>197</v>
      </c>
      <c r="C200" s="35" t="s">
        <v>212</v>
      </c>
      <c r="D200" s="77" t="s">
        <v>462</v>
      </c>
      <c r="E200" s="5">
        <v>119367072</v>
      </c>
      <c r="F200" s="5">
        <v>215374354</v>
      </c>
      <c r="G200" s="5">
        <v>70183789</v>
      </c>
      <c r="H200" s="5">
        <v>127254471</v>
      </c>
      <c r="I200" s="5">
        <v>188243662</v>
      </c>
      <c r="J200" s="5">
        <v>653926667</v>
      </c>
      <c r="K200" s="5">
        <v>108023444</v>
      </c>
      <c r="L200" s="5">
        <v>332561426</v>
      </c>
      <c r="M200" s="5">
        <v>239991477</v>
      </c>
      <c r="N200" s="5">
        <v>164157315</v>
      </c>
      <c r="O200" s="5">
        <v>191314109</v>
      </c>
      <c r="P200" s="5">
        <v>209022933</v>
      </c>
      <c r="Q200" s="5">
        <v>225614254</v>
      </c>
      <c r="R200" s="5">
        <v>239935318</v>
      </c>
      <c r="S200" s="5">
        <v>254719584</v>
      </c>
      <c r="T200" s="11"/>
      <c r="U200" s="5">
        <v>20787917</v>
      </c>
      <c r="V200" s="5">
        <v>65901016</v>
      </c>
      <c r="W200" s="5">
        <v>19933118</v>
      </c>
      <c r="X200" s="5">
        <v>41285431</v>
      </c>
      <c r="Y200" s="5">
        <v>29721019</v>
      </c>
      <c r="Z200" s="5">
        <v>24543524</v>
      </c>
      <c r="AA200" s="5">
        <v>7267834</v>
      </c>
      <c r="AB200" s="5">
        <v>15482273</v>
      </c>
      <c r="AC200" s="5">
        <v>95960528</v>
      </c>
      <c r="AD200" s="5">
        <v>25190404</v>
      </c>
      <c r="AE200" s="5">
        <v>58327448</v>
      </c>
      <c r="AF200" s="5">
        <v>64567650</v>
      </c>
      <c r="AG200" s="5">
        <v>69095173</v>
      </c>
      <c r="AH200" s="5">
        <v>72331876</v>
      </c>
      <c r="AI200" s="5">
        <v>75579492</v>
      </c>
      <c r="AJ200" s="11"/>
      <c r="AK200" s="39">
        <v>33450.000000000007</v>
      </c>
      <c r="AL200" s="39">
        <v>34358.333333333328</v>
      </c>
      <c r="AM200" s="39">
        <v>34933.333333333336</v>
      </c>
      <c r="AN200" s="39">
        <v>35491.666666666664</v>
      </c>
      <c r="AO200" s="39">
        <v>34716.666666666664</v>
      </c>
      <c r="AP200" s="39">
        <v>36508.333333333321</v>
      </c>
      <c r="AQ200" s="39">
        <v>37358.333333333328</v>
      </c>
      <c r="AR200" s="39">
        <v>38375</v>
      </c>
      <c r="AS200" s="39">
        <v>39216.666666666664</v>
      </c>
      <c r="AT200" s="39">
        <v>37825</v>
      </c>
      <c r="AU200" s="11"/>
      <c r="AV200" s="37">
        <v>151675</v>
      </c>
      <c r="AW200" s="37">
        <v>151527</v>
      </c>
      <c r="AX200" s="37">
        <v>151370</v>
      </c>
      <c r="AY200" s="37">
        <v>153456</v>
      </c>
      <c r="AZ200" s="37">
        <v>153576</v>
      </c>
      <c r="BA200" s="37">
        <v>153956</v>
      </c>
      <c r="BB200" s="37">
        <v>155423</v>
      </c>
      <c r="BC200" s="37">
        <v>156882</v>
      </c>
      <c r="BD200" s="37">
        <v>157327</v>
      </c>
      <c r="BE200" s="37"/>
      <c r="BF200" s="11"/>
      <c r="BG200" s="40">
        <f t="shared" si="37"/>
        <v>786.99239821987805</v>
      </c>
      <c r="BH200" s="40">
        <f t="shared" si="38"/>
        <v>1421.3595860803684</v>
      </c>
      <c r="BI200" s="40">
        <f t="shared" si="39"/>
        <v>463.65719098896744</v>
      </c>
      <c r="BJ200" s="40">
        <f t="shared" si="40"/>
        <v>829.25705739756017</v>
      </c>
      <c r="BK200" s="40">
        <f t="shared" si="41"/>
        <v>1225.7361957597541</v>
      </c>
      <c r="BL200" s="40">
        <f t="shared" si="42"/>
        <v>4247.4906271921845</v>
      </c>
      <c r="BM200" s="40">
        <f t="shared" si="43"/>
        <v>695.02868944750776</v>
      </c>
      <c r="BN200" s="40">
        <f t="shared" si="44"/>
        <v>2119.8188829821138</v>
      </c>
      <c r="BO200" s="40">
        <f t="shared" si="45"/>
        <v>1525.4309622633114</v>
      </c>
      <c r="BP200" s="11"/>
      <c r="BQ200" s="11"/>
      <c r="BR200" s="40">
        <v>29997</v>
      </c>
      <c r="BS200" s="40">
        <v>31712</v>
      </c>
      <c r="BT200" s="40">
        <v>32872</v>
      </c>
      <c r="BU200" s="40">
        <v>34811</v>
      </c>
      <c r="BV200" s="40">
        <v>35637</v>
      </c>
      <c r="BW200" s="40">
        <v>37231</v>
      </c>
      <c r="BX200" s="40">
        <v>37967</v>
      </c>
      <c r="BY200" s="40">
        <v>39094</v>
      </c>
      <c r="BZ200" s="40">
        <v>41267</v>
      </c>
      <c r="CA200" s="40"/>
      <c r="CB200" s="11"/>
      <c r="CC200" s="40">
        <v>5097178</v>
      </c>
      <c r="CD200" s="40">
        <v>5289625</v>
      </c>
      <c r="CE200" s="40">
        <v>5375893</v>
      </c>
      <c r="CF200" s="40">
        <v>5774041</v>
      </c>
      <c r="CG200" s="40">
        <v>5623485</v>
      </c>
      <c r="CH200" s="40">
        <v>6169099</v>
      </c>
      <c r="CI200" s="40">
        <v>6333400</v>
      </c>
      <c r="CJ200" s="40">
        <v>6456568</v>
      </c>
      <c r="CK200" s="40">
        <v>6740169</v>
      </c>
      <c r="CL200"/>
    </row>
    <row r="201" spans="2:90" x14ac:dyDescent="0.25">
      <c r="B201" s="9">
        <f t="shared" si="46"/>
        <v>198</v>
      </c>
      <c r="C201" s="4" t="s">
        <v>213</v>
      </c>
      <c r="D201" s="9" t="s">
        <v>501</v>
      </c>
      <c r="E201" s="5">
        <v>713207279</v>
      </c>
      <c r="F201" s="5">
        <v>847998509</v>
      </c>
      <c r="G201" s="5">
        <v>1074859000</v>
      </c>
      <c r="H201" s="5">
        <v>856845315</v>
      </c>
      <c r="I201" s="5">
        <v>1327111118</v>
      </c>
      <c r="J201" s="5">
        <v>2219890391</v>
      </c>
      <c r="K201" s="5">
        <v>2773978890</v>
      </c>
      <c r="L201" s="5">
        <v>2373875905</v>
      </c>
      <c r="M201" s="5">
        <v>2563750276</v>
      </c>
      <c r="N201" s="5">
        <v>2912707647</v>
      </c>
      <c r="O201" s="5">
        <v>2295396667</v>
      </c>
      <c r="P201" s="5">
        <v>2541024201</v>
      </c>
      <c r="Q201" s="5">
        <v>2729995408</v>
      </c>
      <c r="R201" s="5">
        <v>2924464935</v>
      </c>
      <c r="S201" s="5">
        <v>3091064098</v>
      </c>
      <c r="T201" s="11"/>
      <c r="U201" s="5">
        <v>195150494</v>
      </c>
      <c r="V201" s="5">
        <v>196020138</v>
      </c>
      <c r="W201" s="5">
        <v>242195515</v>
      </c>
      <c r="X201" s="5">
        <v>285631818</v>
      </c>
      <c r="Y201" s="5">
        <v>372777504</v>
      </c>
      <c r="Z201" s="5">
        <v>291547626</v>
      </c>
      <c r="AA201" s="5">
        <v>456563893</v>
      </c>
      <c r="AB201" s="5">
        <v>373275209</v>
      </c>
      <c r="AC201" s="5">
        <v>482560505</v>
      </c>
      <c r="AD201" s="5">
        <v>356876946</v>
      </c>
      <c r="AE201" s="5">
        <v>698854683</v>
      </c>
      <c r="AF201" s="5">
        <v>792718609</v>
      </c>
      <c r="AG201" s="5">
        <v>840800593</v>
      </c>
      <c r="AH201" s="5">
        <v>885314118</v>
      </c>
      <c r="AI201" s="5">
        <v>925996098</v>
      </c>
      <c r="AJ201" s="11"/>
      <c r="AK201" s="37">
        <v>362033.33333333331</v>
      </c>
      <c r="AL201" s="37">
        <v>366591.66666666669</v>
      </c>
      <c r="AM201" s="37">
        <v>373666.66666666669</v>
      </c>
      <c r="AN201" s="37">
        <v>381308.33333333331</v>
      </c>
      <c r="AO201" s="37">
        <v>389950</v>
      </c>
      <c r="AP201" s="37">
        <v>397524.99999999994</v>
      </c>
      <c r="AQ201" s="37">
        <v>400333.33333333343</v>
      </c>
      <c r="AR201" s="37">
        <v>404333.33333333331</v>
      </c>
      <c r="AS201" s="37">
        <v>409250</v>
      </c>
      <c r="AT201" s="37">
        <v>380933.33333333331</v>
      </c>
      <c r="AU201" s="11"/>
      <c r="AV201" s="37">
        <v>613159</v>
      </c>
      <c r="AW201" s="37">
        <v>619719</v>
      </c>
      <c r="AX201" s="37">
        <v>626833</v>
      </c>
      <c r="AY201" s="37">
        <v>633369</v>
      </c>
      <c r="AZ201" s="37">
        <v>640198</v>
      </c>
      <c r="BA201" s="37">
        <v>648388</v>
      </c>
      <c r="BB201" s="37">
        <v>655250</v>
      </c>
      <c r="BC201" s="37">
        <v>659927</v>
      </c>
      <c r="BD201" s="37">
        <v>664865</v>
      </c>
      <c r="BE201" s="37"/>
      <c r="BF201" s="11"/>
      <c r="BG201" s="40">
        <f t="shared" si="37"/>
        <v>1163.1685729150188</v>
      </c>
      <c r="BH201" s="40">
        <f t="shared" si="38"/>
        <v>1368.3597065766903</v>
      </c>
      <c r="BI201" s="40">
        <f t="shared" si="39"/>
        <v>1714.745394706405</v>
      </c>
      <c r="BJ201" s="40">
        <f t="shared" si="40"/>
        <v>1352.837469153053</v>
      </c>
      <c r="BK201" s="40">
        <f t="shared" si="41"/>
        <v>2072.9697968441014</v>
      </c>
      <c r="BL201" s="40">
        <f t="shared" si="42"/>
        <v>3423.7067789656812</v>
      </c>
      <c r="BM201" s="40">
        <f t="shared" si="43"/>
        <v>4233.4664479206413</v>
      </c>
      <c r="BN201" s="40">
        <f t="shared" si="44"/>
        <v>3597.17954410109</v>
      </c>
      <c r="BO201" s="40">
        <f t="shared" si="45"/>
        <v>3856.0463793401668</v>
      </c>
      <c r="BP201" s="11"/>
      <c r="BQ201" s="11"/>
      <c r="BR201" s="40">
        <v>46263</v>
      </c>
      <c r="BS201" s="40">
        <v>48026</v>
      </c>
      <c r="BT201" s="40">
        <v>48950</v>
      </c>
      <c r="BU201" s="40">
        <v>50745</v>
      </c>
      <c r="BV201" s="40">
        <v>53433</v>
      </c>
      <c r="BW201" s="40">
        <v>54645</v>
      </c>
      <c r="BX201" s="40">
        <v>56507</v>
      </c>
      <c r="BY201" s="40">
        <v>59591</v>
      </c>
      <c r="BZ201" s="40">
        <v>62087</v>
      </c>
      <c r="CA201" s="40"/>
      <c r="CB201" s="11"/>
      <c r="CC201" s="40">
        <v>36696033</v>
      </c>
      <c r="CD201" s="40">
        <v>37514414</v>
      </c>
      <c r="CE201" s="40">
        <v>38052324</v>
      </c>
      <c r="CF201" s="40">
        <v>39390210</v>
      </c>
      <c r="CG201" s="40">
        <v>41052115</v>
      </c>
      <c r="CH201" s="40">
        <v>42429357</v>
      </c>
      <c r="CI201" s="40">
        <v>43239176</v>
      </c>
      <c r="CJ201" s="40">
        <v>45140153</v>
      </c>
      <c r="CK201" s="40">
        <v>46326963</v>
      </c>
      <c r="CL201"/>
    </row>
    <row r="202" spans="2:90" x14ac:dyDescent="0.25">
      <c r="B202" s="9">
        <f t="shared" si="46"/>
        <v>199</v>
      </c>
      <c r="C202" s="4" t="s">
        <v>214</v>
      </c>
      <c r="D202" s="9" t="s">
        <v>552</v>
      </c>
      <c r="E202" s="5">
        <v>598740365</v>
      </c>
      <c r="F202" s="5">
        <v>392911586</v>
      </c>
      <c r="G202" s="5">
        <v>296792724</v>
      </c>
      <c r="H202" s="5">
        <v>415332196</v>
      </c>
      <c r="I202" s="5">
        <v>359131744</v>
      </c>
      <c r="J202" s="5">
        <v>747457848</v>
      </c>
      <c r="K202" s="5">
        <v>468985779</v>
      </c>
      <c r="L202" s="5">
        <v>591828860</v>
      </c>
      <c r="M202" s="5">
        <v>901000491</v>
      </c>
      <c r="N202" s="5">
        <v>384140446</v>
      </c>
      <c r="O202" s="5">
        <v>635676790</v>
      </c>
      <c r="P202" s="5">
        <v>747261131</v>
      </c>
      <c r="Q202" s="5">
        <v>790178524</v>
      </c>
      <c r="R202" s="5">
        <v>834870507</v>
      </c>
      <c r="S202" s="5">
        <v>883191883</v>
      </c>
      <c r="T202" s="11"/>
      <c r="U202" s="5">
        <v>80024196</v>
      </c>
      <c r="V202" s="5">
        <v>58610136</v>
      </c>
      <c r="W202" s="5">
        <v>90173831</v>
      </c>
      <c r="X202" s="5">
        <v>94127727</v>
      </c>
      <c r="Y202" s="5">
        <v>69004365</v>
      </c>
      <c r="Z202" s="5">
        <v>101557099</v>
      </c>
      <c r="AA202" s="5">
        <v>63194188</v>
      </c>
      <c r="AB202" s="5">
        <v>101884411</v>
      </c>
      <c r="AC202" s="5">
        <v>99893202</v>
      </c>
      <c r="AD202" s="5">
        <v>74901771</v>
      </c>
      <c r="AE202" s="5">
        <v>124292771</v>
      </c>
      <c r="AF202" s="5">
        <v>137335032</v>
      </c>
      <c r="AG202" s="5">
        <v>145112328</v>
      </c>
      <c r="AH202" s="5">
        <v>152237119</v>
      </c>
      <c r="AI202" s="5">
        <v>158333053</v>
      </c>
      <c r="AJ202" s="11"/>
      <c r="AK202" s="37">
        <v>221300</v>
      </c>
      <c r="AL202" s="37">
        <v>224258.33333333334</v>
      </c>
      <c r="AM202" s="37">
        <v>227091.66666666666</v>
      </c>
      <c r="AN202" s="37">
        <v>230816.66666666666</v>
      </c>
      <c r="AO202" s="37">
        <v>235258.33333333334</v>
      </c>
      <c r="AP202" s="37">
        <v>239575</v>
      </c>
      <c r="AQ202" s="37">
        <v>242600</v>
      </c>
      <c r="AR202" s="37">
        <v>245016.66666666666</v>
      </c>
      <c r="AS202" s="37">
        <v>248216.66666666666</v>
      </c>
      <c r="AT202" s="37">
        <v>122966.66666666667</v>
      </c>
      <c r="AU202" s="11"/>
      <c r="AV202" s="37">
        <v>402774</v>
      </c>
      <c r="AW202" s="37">
        <v>404344</v>
      </c>
      <c r="AX202" s="37">
        <v>405281</v>
      </c>
      <c r="AY202" s="37">
        <v>407275</v>
      </c>
      <c r="AZ202" s="37">
        <v>408985</v>
      </c>
      <c r="BA202" s="37">
        <v>411333</v>
      </c>
      <c r="BB202" s="37">
        <v>413204</v>
      </c>
      <c r="BC202" s="37">
        <v>414630</v>
      </c>
      <c r="BD202" s="37">
        <v>417025</v>
      </c>
      <c r="BE202" s="37"/>
      <c r="BF202" s="11"/>
      <c r="BG202" s="40">
        <f t="shared" si="37"/>
        <v>1486.5417454949923</v>
      </c>
      <c r="BH202" s="40">
        <f t="shared" si="38"/>
        <v>971.72602041825769</v>
      </c>
      <c r="BI202" s="40">
        <f t="shared" si="39"/>
        <v>732.31344178483573</v>
      </c>
      <c r="BJ202" s="40">
        <f t="shared" si="40"/>
        <v>1019.7831833527715</v>
      </c>
      <c r="BK202" s="40">
        <f t="shared" si="41"/>
        <v>878.10492805359615</v>
      </c>
      <c r="BL202" s="40">
        <f t="shared" si="42"/>
        <v>1817.1599361101589</v>
      </c>
      <c r="BM202" s="40">
        <f t="shared" si="43"/>
        <v>1134.9981582946923</v>
      </c>
      <c r="BN202" s="40">
        <f t="shared" si="44"/>
        <v>1427.3662301328895</v>
      </c>
      <c r="BO202" s="40">
        <f t="shared" si="45"/>
        <v>2160.5431113242612</v>
      </c>
      <c r="BP202" s="11"/>
      <c r="BQ202" s="11"/>
      <c r="BR202" s="40">
        <v>50062</v>
      </c>
      <c r="BS202" s="40">
        <v>52183</v>
      </c>
      <c r="BT202" s="40">
        <v>51707</v>
      </c>
      <c r="BU202" s="40">
        <v>53327</v>
      </c>
      <c r="BV202" s="40">
        <v>54788</v>
      </c>
      <c r="BW202" s="40">
        <v>56615</v>
      </c>
      <c r="BX202" s="40">
        <v>58566</v>
      </c>
      <c r="BY202" s="40">
        <v>61111</v>
      </c>
      <c r="BZ202" s="40">
        <v>63218</v>
      </c>
      <c r="CA202" s="40"/>
      <c r="CB202" s="11"/>
      <c r="CC202" s="40">
        <v>22006293</v>
      </c>
      <c r="CD202" s="40">
        <v>22197889</v>
      </c>
      <c r="CE202" s="40">
        <v>22414079</v>
      </c>
      <c r="CF202" s="40">
        <v>22753062</v>
      </c>
      <c r="CG202" s="40">
        <v>23666722</v>
      </c>
      <c r="CH202" s="40">
        <v>24296142</v>
      </c>
      <c r="CI202" s="40">
        <v>24630280</v>
      </c>
      <c r="CJ202" s="40">
        <v>25408664</v>
      </c>
      <c r="CK202" s="40">
        <v>25687589</v>
      </c>
      <c r="CL202"/>
    </row>
    <row r="203" spans="2:90" x14ac:dyDescent="0.25">
      <c r="B203" s="9">
        <f t="shared" si="46"/>
        <v>200</v>
      </c>
      <c r="C203" s="4" t="s">
        <v>215</v>
      </c>
      <c r="D203" s="9" t="s">
        <v>493</v>
      </c>
      <c r="E203" s="5">
        <v>42792036</v>
      </c>
      <c r="F203" s="5">
        <v>97782804</v>
      </c>
      <c r="G203" s="5">
        <v>48167932</v>
      </c>
      <c r="H203" s="5">
        <v>96617804</v>
      </c>
      <c r="I203" s="5">
        <v>120702895</v>
      </c>
      <c r="J203" s="5">
        <v>68768900</v>
      </c>
      <c r="K203" s="5">
        <v>96415984</v>
      </c>
      <c r="L203" s="5">
        <v>79900006</v>
      </c>
      <c r="M203" s="5">
        <v>80117730</v>
      </c>
      <c r="N203" s="5">
        <v>137662900</v>
      </c>
      <c r="O203" s="5">
        <v>105953028</v>
      </c>
      <c r="P203" s="5">
        <v>116227309</v>
      </c>
      <c r="Q203" s="5">
        <v>122666936</v>
      </c>
      <c r="R203" s="5">
        <v>129240183</v>
      </c>
      <c r="S203" s="5">
        <v>134406475</v>
      </c>
      <c r="T203" s="11"/>
      <c r="U203" s="5">
        <v>18595839</v>
      </c>
      <c r="V203" s="5">
        <v>20786796</v>
      </c>
      <c r="W203" s="5">
        <v>16831159</v>
      </c>
      <c r="X203" s="5">
        <v>62459185</v>
      </c>
      <c r="Y203" s="5">
        <v>38351051</v>
      </c>
      <c r="Z203" s="5">
        <v>37823757</v>
      </c>
      <c r="AA203" s="5">
        <v>35576589</v>
      </c>
      <c r="AB203" s="5">
        <v>38336159</v>
      </c>
      <c r="AC203" s="5">
        <v>35165299</v>
      </c>
      <c r="AD203" s="5">
        <v>85472530</v>
      </c>
      <c r="AE203" s="5">
        <v>50758338</v>
      </c>
      <c r="AF203" s="5">
        <v>55696242</v>
      </c>
      <c r="AG203" s="5">
        <v>58087891</v>
      </c>
      <c r="AH203" s="5">
        <v>60105915</v>
      </c>
      <c r="AI203" s="5">
        <v>61966394</v>
      </c>
      <c r="AJ203" s="11"/>
      <c r="AK203" s="37">
        <v>52750.000000000007</v>
      </c>
      <c r="AL203" s="37">
        <v>52275.000000000007</v>
      </c>
      <c r="AM203" s="37">
        <v>52133.333333333336</v>
      </c>
      <c r="AN203" s="37">
        <v>52808.333333333321</v>
      </c>
      <c r="AO203" s="37">
        <v>52516.666666666657</v>
      </c>
      <c r="AP203" s="37">
        <v>52674.999999999978</v>
      </c>
      <c r="AQ203" s="37">
        <v>52533.333333333343</v>
      </c>
      <c r="AR203" s="37">
        <v>52691.666666666679</v>
      </c>
      <c r="AS203" s="37">
        <v>51958.333333333321</v>
      </c>
      <c r="AT203" s="37">
        <v>48758.333333333336</v>
      </c>
      <c r="AU203" s="11"/>
      <c r="AV203" s="37">
        <v>123144</v>
      </c>
      <c r="AW203" s="37">
        <v>122633</v>
      </c>
      <c r="AX203" s="37">
        <v>122314</v>
      </c>
      <c r="AY203" s="37">
        <v>121999</v>
      </c>
      <c r="AZ203" s="37">
        <v>121688</v>
      </c>
      <c r="BA203" s="37">
        <v>121242</v>
      </c>
      <c r="BB203" s="37">
        <v>120430</v>
      </c>
      <c r="BC203" s="37">
        <v>120987</v>
      </c>
      <c r="BD203" s="37">
        <v>121154</v>
      </c>
      <c r="BE203" s="37"/>
      <c r="BF203" s="11"/>
      <c r="BG203" s="40">
        <f t="shared" si="37"/>
        <v>347.49590723055934</v>
      </c>
      <c r="BH203" s="40">
        <f t="shared" si="38"/>
        <v>797.36126491238088</v>
      </c>
      <c r="BI203" s="40">
        <f t="shared" si="39"/>
        <v>393.80554965089851</v>
      </c>
      <c r="BJ203" s="40">
        <f t="shared" si="40"/>
        <v>791.95570455495533</v>
      </c>
      <c r="BK203" s="40">
        <f t="shared" si="41"/>
        <v>991.9046660311617</v>
      </c>
      <c r="BL203" s="40">
        <f t="shared" si="42"/>
        <v>567.20360931030496</v>
      </c>
      <c r="BM203" s="40">
        <f t="shared" si="43"/>
        <v>800.59772481939717</v>
      </c>
      <c r="BN203" s="40">
        <f t="shared" si="44"/>
        <v>660.40158033507737</v>
      </c>
      <c r="BO203" s="40">
        <f t="shared" si="45"/>
        <v>661.28836026874887</v>
      </c>
      <c r="BP203" s="11"/>
      <c r="BQ203" s="11"/>
      <c r="BR203" s="40">
        <v>32313</v>
      </c>
      <c r="BS203" s="40">
        <v>32895</v>
      </c>
      <c r="BT203" s="40">
        <v>33568</v>
      </c>
      <c r="BU203" s="40">
        <v>35139</v>
      </c>
      <c r="BV203" s="40">
        <v>36314</v>
      </c>
      <c r="BW203" s="40">
        <v>36551</v>
      </c>
      <c r="BX203" s="40">
        <v>38074</v>
      </c>
      <c r="BY203" s="40">
        <v>39393</v>
      </c>
      <c r="BZ203" s="40">
        <v>40507</v>
      </c>
      <c r="CA203" s="40"/>
      <c r="CB203" s="11"/>
      <c r="CC203" s="40">
        <v>4271883</v>
      </c>
      <c r="CD203" s="40">
        <v>4295397</v>
      </c>
      <c r="CE203" s="40">
        <v>4283650</v>
      </c>
      <c r="CF203" s="40">
        <v>4354147</v>
      </c>
      <c r="CG203" s="40">
        <v>4252361</v>
      </c>
      <c r="CH203" s="40">
        <v>4241523</v>
      </c>
      <c r="CI203" s="40">
        <v>4270441</v>
      </c>
      <c r="CJ203" s="40">
        <v>4355571</v>
      </c>
      <c r="CK203" s="40">
        <v>4370872</v>
      </c>
      <c r="CL203"/>
    </row>
    <row r="204" spans="2:90" x14ac:dyDescent="0.25">
      <c r="B204" s="9">
        <f t="shared" si="46"/>
        <v>201</v>
      </c>
      <c r="C204" s="4" t="s">
        <v>216</v>
      </c>
      <c r="D204" s="9" t="s">
        <v>445</v>
      </c>
      <c r="E204" s="5">
        <v>1320802058</v>
      </c>
      <c r="F204" s="5">
        <v>1381338187</v>
      </c>
      <c r="G204" s="5">
        <v>1198537933</v>
      </c>
      <c r="H204" s="5">
        <v>1303309590</v>
      </c>
      <c r="I204" s="5">
        <v>1615609077</v>
      </c>
      <c r="J204" s="5">
        <v>1732383207</v>
      </c>
      <c r="K204" s="5">
        <v>1309989023</v>
      </c>
      <c r="L204" s="5">
        <v>1368343138</v>
      </c>
      <c r="M204" s="5">
        <v>1474503837</v>
      </c>
      <c r="N204" s="5">
        <v>1667166675</v>
      </c>
      <c r="O204" s="5">
        <v>1769989711</v>
      </c>
      <c r="P204" s="5">
        <v>1882378998</v>
      </c>
      <c r="Q204" s="5">
        <v>1996707323</v>
      </c>
      <c r="R204" s="5">
        <v>2137281099</v>
      </c>
      <c r="S204" s="5">
        <v>2282960191</v>
      </c>
      <c r="T204" s="11"/>
      <c r="U204" s="5">
        <v>123820312</v>
      </c>
      <c r="V204" s="5">
        <v>157284434</v>
      </c>
      <c r="W204" s="5">
        <v>164808901</v>
      </c>
      <c r="X204" s="5">
        <v>202222726</v>
      </c>
      <c r="Y204" s="5">
        <v>234945747</v>
      </c>
      <c r="Z204" s="5">
        <v>244632458</v>
      </c>
      <c r="AA204" s="5">
        <v>172799970</v>
      </c>
      <c r="AB204" s="5">
        <v>122418424</v>
      </c>
      <c r="AC204" s="5">
        <v>247684173</v>
      </c>
      <c r="AD204" s="5">
        <v>538341483</v>
      </c>
      <c r="AE204" s="5">
        <v>459707263</v>
      </c>
      <c r="AF204" s="5">
        <v>488716880</v>
      </c>
      <c r="AG204" s="5">
        <v>512773303</v>
      </c>
      <c r="AH204" s="5">
        <v>539749193</v>
      </c>
      <c r="AI204" s="5">
        <v>565196501</v>
      </c>
      <c r="AJ204" s="11"/>
      <c r="AK204" s="37">
        <v>226324.99999999997</v>
      </c>
      <c r="AL204" s="37">
        <v>230375</v>
      </c>
      <c r="AM204" s="37">
        <v>236291.66666666666</v>
      </c>
      <c r="AN204" s="37">
        <v>242275</v>
      </c>
      <c r="AO204" s="37">
        <v>248116.66666666672</v>
      </c>
      <c r="AP204" s="37">
        <v>252816.66666666663</v>
      </c>
      <c r="AQ204" s="37">
        <v>258241.6666666666</v>
      </c>
      <c r="AR204" s="37">
        <v>264850.00000000006</v>
      </c>
      <c r="AS204" s="37">
        <v>270925.00000000006</v>
      </c>
      <c r="AT204" s="37">
        <v>261158.33333333334</v>
      </c>
      <c r="AU204" s="11"/>
      <c r="AV204" s="37">
        <v>795517</v>
      </c>
      <c r="AW204" s="37">
        <v>808334</v>
      </c>
      <c r="AX204" s="37">
        <v>818619</v>
      </c>
      <c r="AY204" s="37">
        <v>829819</v>
      </c>
      <c r="AZ204" s="37">
        <v>839667</v>
      </c>
      <c r="BA204" s="37">
        <v>848960</v>
      </c>
      <c r="BB204" s="37">
        <v>856249</v>
      </c>
      <c r="BC204" s="37">
        <v>862298</v>
      </c>
      <c r="BD204" s="37">
        <v>868707</v>
      </c>
      <c r="BE204" s="37"/>
      <c r="BF204" s="11"/>
      <c r="BG204" s="40">
        <f t="shared" si="37"/>
        <v>1660.3065151341832</v>
      </c>
      <c r="BH204" s="40">
        <f t="shared" si="38"/>
        <v>1708.8705745397324</v>
      </c>
      <c r="BI204" s="40">
        <f t="shared" si="39"/>
        <v>1464.097379855586</v>
      </c>
      <c r="BJ204" s="40">
        <f t="shared" si="40"/>
        <v>1570.5950213239273</v>
      </c>
      <c r="BK204" s="40">
        <f t="shared" si="41"/>
        <v>1924.1069102394163</v>
      </c>
      <c r="BL204" s="40">
        <f t="shared" si="42"/>
        <v>2040.5946181209952</v>
      </c>
      <c r="BM204" s="40">
        <f t="shared" si="43"/>
        <v>1529.9159742084371</v>
      </c>
      <c r="BN204" s="40">
        <f t="shared" si="44"/>
        <v>1586.8564440599421</v>
      </c>
      <c r="BO204" s="40">
        <f t="shared" si="45"/>
        <v>1697.3546166889412</v>
      </c>
      <c r="BP204" s="11"/>
      <c r="BQ204" s="11"/>
      <c r="BR204" s="40">
        <v>22704</v>
      </c>
      <c r="BS204" s="40">
        <v>23130</v>
      </c>
      <c r="BT204" s="40">
        <v>23639</v>
      </c>
      <c r="BU204" s="40">
        <v>24347</v>
      </c>
      <c r="BV204" s="40">
        <v>25013</v>
      </c>
      <c r="BW204" s="40">
        <v>25290</v>
      </c>
      <c r="BX204" s="40">
        <v>25712</v>
      </c>
      <c r="BY204" s="40">
        <v>26615</v>
      </c>
      <c r="BZ204" s="40">
        <v>27415</v>
      </c>
      <c r="CA204" s="40"/>
      <c r="CB204" s="11"/>
      <c r="CC204" s="40">
        <v>17478550</v>
      </c>
      <c r="CD204" s="40">
        <v>17605754</v>
      </c>
      <c r="CE204" s="40">
        <v>18293565</v>
      </c>
      <c r="CF204" s="40">
        <v>18510963</v>
      </c>
      <c r="CG204" s="40">
        <v>18671681</v>
      </c>
      <c r="CH204" s="40">
        <v>18796868</v>
      </c>
      <c r="CI204" s="40">
        <v>19046018</v>
      </c>
      <c r="CJ204" s="40">
        <v>19421294</v>
      </c>
      <c r="CK204" s="40">
        <v>19766430</v>
      </c>
      <c r="CL204"/>
    </row>
    <row r="205" spans="2:90" x14ac:dyDescent="0.25">
      <c r="B205" s="9">
        <f t="shared" si="46"/>
        <v>202</v>
      </c>
      <c r="C205" s="4" t="s">
        <v>217</v>
      </c>
      <c r="D205" s="9" t="s">
        <v>460</v>
      </c>
      <c r="E205" s="5">
        <v>237087858</v>
      </c>
      <c r="F205" s="5">
        <v>239160203</v>
      </c>
      <c r="G205" s="5">
        <v>164695257</v>
      </c>
      <c r="H205" s="5">
        <v>368199722</v>
      </c>
      <c r="I205" s="5">
        <v>236543479</v>
      </c>
      <c r="J205" s="5">
        <v>345110375</v>
      </c>
      <c r="K205" s="5">
        <v>409432612</v>
      </c>
      <c r="L205" s="5">
        <v>320901950</v>
      </c>
      <c r="M205" s="5">
        <v>322932181</v>
      </c>
      <c r="N205" s="5">
        <v>355592310</v>
      </c>
      <c r="O205" s="5">
        <v>325534360</v>
      </c>
      <c r="P205" s="5">
        <v>377547807</v>
      </c>
      <c r="Q205" s="5">
        <v>405103734</v>
      </c>
      <c r="R205" s="5">
        <v>432862794</v>
      </c>
      <c r="S205" s="5">
        <v>461923796</v>
      </c>
      <c r="T205" s="11"/>
      <c r="U205" s="5">
        <v>36069264</v>
      </c>
      <c r="V205" s="5">
        <v>42788503</v>
      </c>
      <c r="W205" s="5">
        <v>28733882</v>
      </c>
      <c r="X205" s="5">
        <v>39874514</v>
      </c>
      <c r="Y205" s="5">
        <v>37376410</v>
      </c>
      <c r="Z205" s="5">
        <v>68407996</v>
      </c>
      <c r="AA205" s="5">
        <v>113344704</v>
      </c>
      <c r="AB205" s="5">
        <v>39554164</v>
      </c>
      <c r="AC205" s="5">
        <v>57810241</v>
      </c>
      <c r="AD205" s="5">
        <v>44591702</v>
      </c>
      <c r="AE205" s="5">
        <v>53107727</v>
      </c>
      <c r="AF205" s="5">
        <v>58476710</v>
      </c>
      <c r="AG205" s="5">
        <v>61441345</v>
      </c>
      <c r="AH205" s="5">
        <v>64079222</v>
      </c>
      <c r="AI205" s="5">
        <v>66501456</v>
      </c>
      <c r="AJ205" s="11"/>
      <c r="AK205" s="37">
        <v>74666.666666666672</v>
      </c>
      <c r="AL205" s="37">
        <v>75758.333333333328</v>
      </c>
      <c r="AM205" s="37">
        <v>77583.333333333328</v>
      </c>
      <c r="AN205" s="37">
        <v>79325</v>
      </c>
      <c r="AO205" s="37">
        <v>81900.000000000015</v>
      </c>
      <c r="AP205" s="37">
        <v>84633.333333333328</v>
      </c>
      <c r="AQ205" s="37">
        <v>86825.000000000015</v>
      </c>
      <c r="AR205" s="37">
        <v>88750</v>
      </c>
      <c r="AS205" s="37">
        <v>88983.333333333328</v>
      </c>
      <c r="AT205" s="37">
        <v>84108.333333333328</v>
      </c>
      <c r="AU205" s="11"/>
      <c r="AV205" s="37">
        <v>204747</v>
      </c>
      <c r="AW205" s="37">
        <v>205852</v>
      </c>
      <c r="AX205" s="37">
        <v>207179</v>
      </c>
      <c r="AY205" s="37">
        <v>209189</v>
      </c>
      <c r="AZ205" s="37">
        <v>211403</v>
      </c>
      <c r="BA205" s="37">
        <v>214366</v>
      </c>
      <c r="BB205" s="37">
        <v>216746</v>
      </c>
      <c r="BC205" s="37">
        <v>219411</v>
      </c>
      <c r="BD205" s="37">
        <v>220944</v>
      </c>
      <c r="BE205" s="37"/>
      <c r="BF205" s="11"/>
      <c r="BG205" s="40">
        <f t="shared" si="37"/>
        <v>1157.955222787147</v>
      </c>
      <c r="BH205" s="40">
        <f t="shared" si="38"/>
        <v>1161.8065551949944</v>
      </c>
      <c r="BI205" s="40">
        <f t="shared" si="39"/>
        <v>794.94184738800743</v>
      </c>
      <c r="BJ205" s="40">
        <f t="shared" si="40"/>
        <v>1760.1294618741904</v>
      </c>
      <c r="BK205" s="40">
        <f t="shared" si="41"/>
        <v>1118.9220540862711</v>
      </c>
      <c r="BL205" s="40">
        <f t="shared" si="42"/>
        <v>1609.9119030070067</v>
      </c>
      <c r="BM205" s="40">
        <f t="shared" si="43"/>
        <v>1888.9973148293393</v>
      </c>
      <c r="BN205" s="40">
        <f t="shared" si="44"/>
        <v>1462.5609016867886</v>
      </c>
      <c r="BO205" s="40">
        <f t="shared" si="45"/>
        <v>1461.6019489101311</v>
      </c>
      <c r="BP205" s="11"/>
      <c r="BQ205" s="11"/>
      <c r="BR205" s="40">
        <v>34827</v>
      </c>
      <c r="BS205" s="40">
        <v>36135</v>
      </c>
      <c r="BT205" s="40">
        <v>36501</v>
      </c>
      <c r="BU205" s="40">
        <v>39252</v>
      </c>
      <c r="BV205" s="40">
        <v>41547</v>
      </c>
      <c r="BW205" s="40">
        <v>43217</v>
      </c>
      <c r="BX205" s="40">
        <v>44955</v>
      </c>
      <c r="BY205" s="40">
        <v>46661</v>
      </c>
      <c r="BZ205" s="40">
        <v>48291</v>
      </c>
      <c r="CA205" s="40"/>
      <c r="CB205" s="11"/>
      <c r="CC205" s="40">
        <v>6816227</v>
      </c>
      <c r="CD205" s="40">
        <v>6687692</v>
      </c>
      <c r="CE205" s="40">
        <v>6916166</v>
      </c>
      <c r="CF205" s="40">
        <v>7087077</v>
      </c>
      <c r="CG205" s="40">
        <v>7440013</v>
      </c>
      <c r="CH205" s="40">
        <v>7766832</v>
      </c>
      <c r="CI205" s="40">
        <v>8138373</v>
      </c>
      <c r="CJ205" s="40">
        <v>8381034</v>
      </c>
      <c r="CK205" s="40">
        <v>8612882</v>
      </c>
      <c r="CL205"/>
    </row>
    <row r="206" spans="2:90" x14ac:dyDescent="0.25">
      <c r="B206" s="9">
        <f t="shared" si="46"/>
        <v>203</v>
      </c>
      <c r="C206" s="4" t="s">
        <v>218</v>
      </c>
      <c r="D206" s="9" t="s">
        <v>553</v>
      </c>
      <c r="E206" s="5">
        <v>1280910383</v>
      </c>
      <c r="F206" s="5">
        <v>2501143686</v>
      </c>
      <c r="G206" s="5">
        <v>1523378412</v>
      </c>
      <c r="H206" s="5">
        <v>1596150714</v>
      </c>
      <c r="I206" s="5">
        <v>1618986865</v>
      </c>
      <c r="J206" s="5">
        <v>2338260740</v>
      </c>
      <c r="K206" s="5">
        <v>2181948237</v>
      </c>
      <c r="L206" s="5">
        <v>3222562766</v>
      </c>
      <c r="M206" s="5">
        <v>2500715061</v>
      </c>
      <c r="N206" s="5">
        <v>3497631790</v>
      </c>
      <c r="O206" s="5">
        <v>2579075096</v>
      </c>
      <c r="P206" s="5">
        <v>2750277730</v>
      </c>
      <c r="Q206" s="5">
        <v>2966647538</v>
      </c>
      <c r="R206" s="5">
        <v>3175491575</v>
      </c>
      <c r="S206" s="5">
        <v>3349317507</v>
      </c>
      <c r="T206" s="11"/>
      <c r="U206" s="5">
        <v>239511186</v>
      </c>
      <c r="V206" s="5">
        <v>469672624</v>
      </c>
      <c r="W206" s="5">
        <v>373077706</v>
      </c>
      <c r="X206" s="5">
        <v>296445523</v>
      </c>
      <c r="Y206" s="5">
        <v>253672930</v>
      </c>
      <c r="Z206" s="5">
        <v>444027126</v>
      </c>
      <c r="AA206" s="5">
        <v>226010653</v>
      </c>
      <c r="AB206" s="5">
        <v>765489925</v>
      </c>
      <c r="AC206" s="5">
        <v>361914011</v>
      </c>
      <c r="AD206" s="5">
        <v>437063851</v>
      </c>
      <c r="AE206" s="5">
        <v>479216792</v>
      </c>
      <c r="AF206" s="5">
        <v>530393264</v>
      </c>
      <c r="AG206" s="5">
        <v>565237907</v>
      </c>
      <c r="AH206" s="5">
        <v>598397392</v>
      </c>
      <c r="AI206" s="5">
        <v>623404488</v>
      </c>
      <c r="AJ206" s="11"/>
      <c r="AK206" s="37">
        <v>595508.33333333337</v>
      </c>
      <c r="AL206" s="37">
        <v>603566.66666666663</v>
      </c>
      <c r="AM206" s="37">
        <v>608783.33333333337</v>
      </c>
      <c r="AN206" s="37">
        <v>616466.66666666663</v>
      </c>
      <c r="AO206" s="37">
        <v>628166.66666666674</v>
      </c>
      <c r="AP206" s="37">
        <v>638249.99999999988</v>
      </c>
      <c r="AQ206" s="37">
        <v>641533.33333333337</v>
      </c>
      <c r="AR206" s="37">
        <v>648133.33333333326</v>
      </c>
      <c r="AS206" s="37">
        <v>654650</v>
      </c>
      <c r="AT206" s="37">
        <v>627400</v>
      </c>
      <c r="AU206" s="11"/>
      <c r="AV206" s="37">
        <v>1323741</v>
      </c>
      <c r="AW206" s="37">
        <v>1331396</v>
      </c>
      <c r="AX206" s="37">
        <v>1332114</v>
      </c>
      <c r="AY206" s="37">
        <v>1333432</v>
      </c>
      <c r="AZ206" s="37">
        <v>1334790</v>
      </c>
      <c r="BA206" s="37">
        <v>1336204</v>
      </c>
      <c r="BB206" s="37">
        <v>1338582</v>
      </c>
      <c r="BC206" s="37">
        <v>1342497</v>
      </c>
      <c r="BD206" s="37">
        <v>1346045</v>
      </c>
      <c r="BE206" s="37"/>
      <c r="BF206" s="11"/>
      <c r="BG206" s="40">
        <f t="shared" si="37"/>
        <v>967.64426198176227</v>
      </c>
      <c r="BH206" s="40">
        <f t="shared" si="38"/>
        <v>1878.5873519223433</v>
      </c>
      <c r="BI206" s="40">
        <f t="shared" si="39"/>
        <v>1143.5796125556822</v>
      </c>
      <c r="BJ206" s="40">
        <f t="shared" si="40"/>
        <v>1197.024455690279</v>
      </c>
      <c r="BK206" s="40">
        <f t="shared" si="41"/>
        <v>1212.9150390698162</v>
      </c>
      <c r="BL206" s="40">
        <f t="shared" si="42"/>
        <v>1749.9279601019007</v>
      </c>
      <c r="BM206" s="40">
        <f t="shared" si="43"/>
        <v>1630.044507546045</v>
      </c>
      <c r="BN206" s="40">
        <f t="shared" si="44"/>
        <v>2400.4245566284321</v>
      </c>
      <c r="BO206" s="40">
        <f t="shared" si="45"/>
        <v>1857.8242636761772</v>
      </c>
      <c r="BP206" s="11"/>
      <c r="BQ206" s="11"/>
      <c r="BR206" s="40">
        <v>38643</v>
      </c>
      <c r="BS206" s="40">
        <v>40331</v>
      </c>
      <c r="BT206" s="40">
        <v>40233</v>
      </c>
      <c r="BU206" s="40">
        <v>41168</v>
      </c>
      <c r="BV206" s="40">
        <v>42596</v>
      </c>
      <c r="BW206" s="40">
        <v>43525</v>
      </c>
      <c r="BX206" s="40">
        <v>45034</v>
      </c>
      <c r="BY206" s="40">
        <v>46677</v>
      </c>
      <c r="BZ206" s="40">
        <v>47985</v>
      </c>
      <c r="CA206" s="40"/>
      <c r="CB206" s="11"/>
      <c r="CC206" s="40">
        <v>62446787</v>
      </c>
      <c r="CD206" s="40">
        <v>64189227</v>
      </c>
      <c r="CE206" s="40">
        <v>64536096</v>
      </c>
      <c r="CF206" s="40">
        <v>63952808</v>
      </c>
      <c r="CG206" s="40">
        <v>65291697</v>
      </c>
      <c r="CH206" s="40">
        <v>66146644</v>
      </c>
      <c r="CI206" s="40">
        <v>66966148</v>
      </c>
      <c r="CJ206" s="40">
        <v>68306485</v>
      </c>
      <c r="CK206" s="40">
        <v>68352723</v>
      </c>
      <c r="CL206"/>
    </row>
    <row r="207" spans="2:90" x14ac:dyDescent="0.25">
      <c r="B207" s="9">
        <f t="shared" si="46"/>
        <v>204</v>
      </c>
      <c r="C207" s="4" t="s">
        <v>219</v>
      </c>
      <c r="D207" s="9" t="s">
        <v>462</v>
      </c>
      <c r="E207" s="5">
        <v>200141280</v>
      </c>
      <c r="F207" s="5">
        <v>256023336</v>
      </c>
      <c r="G207" s="5">
        <v>196916683</v>
      </c>
      <c r="H207" s="5">
        <v>244331337</v>
      </c>
      <c r="I207" s="5">
        <v>187193205</v>
      </c>
      <c r="J207" s="5">
        <v>274854814</v>
      </c>
      <c r="K207" s="5">
        <v>1521035392</v>
      </c>
      <c r="L207" s="5">
        <v>318331705</v>
      </c>
      <c r="M207" s="5">
        <v>309158677</v>
      </c>
      <c r="N207" s="5">
        <v>369242088</v>
      </c>
      <c r="O207" s="5">
        <v>353280693</v>
      </c>
      <c r="P207" s="5">
        <v>387208953</v>
      </c>
      <c r="Q207" s="5">
        <v>421660685</v>
      </c>
      <c r="R207" s="5">
        <v>451897119</v>
      </c>
      <c r="S207" s="5">
        <v>481747525</v>
      </c>
      <c r="T207" s="11"/>
      <c r="U207" s="5">
        <v>69164190</v>
      </c>
      <c r="V207" s="5">
        <v>115389983</v>
      </c>
      <c r="W207" s="5">
        <v>69581804</v>
      </c>
      <c r="X207" s="5">
        <v>67116716</v>
      </c>
      <c r="Y207" s="5">
        <v>40025622</v>
      </c>
      <c r="Z207" s="5">
        <v>42317653</v>
      </c>
      <c r="AA207" s="5">
        <v>63057142</v>
      </c>
      <c r="AB207" s="5">
        <v>92207421</v>
      </c>
      <c r="AC207" s="5">
        <v>131032812</v>
      </c>
      <c r="AD207" s="5">
        <v>105456010</v>
      </c>
      <c r="AE207" s="5">
        <v>135514816</v>
      </c>
      <c r="AF207" s="5">
        <v>151634321</v>
      </c>
      <c r="AG207" s="5">
        <v>162834015</v>
      </c>
      <c r="AH207" s="5">
        <v>171132287</v>
      </c>
      <c r="AI207" s="5">
        <v>179037476</v>
      </c>
      <c r="AJ207" s="11"/>
      <c r="AK207" s="37">
        <v>58641.666666666657</v>
      </c>
      <c r="AL207" s="37">
        <v>59225</v>
      </c>
      <c r="AM207" s="37">
        <v>60416.666666666664</v>
      </c>
      <c r="AN207" s="37">
        <v>62041.666666666679</v>
      </c>
      <c r="AO207" s="37">
        <v>63433.333333333321</v>
      </c>
      <c r="AP207" s="37">
        <v>65033.333333333336</v>
      </c>
      <c r="AQ207" s="37">
        <v>67233.333333333328</v>
      </c>
      <c r="AR207" s="37">
        <v>68700.000000000015</v>
      </c>
      <c r="AS207" s="37">
        <v>70341.666666666672</v>
      </c>
      <c r="AT207" s="37">
        <v>65625</v>
      </c>
      <c r="AU207" s="11"/>
      <c r="AV207" s="37">
        <v>259297</v>
      </c>
      <c r="AW207" s="37">
        <v>260867</v>
      </c>
      <c r="AX207" s="37">
        <v>262026</v>
      </c>
      <c r="AY207" s="37">
        <v>264419</v>
      </c>
      <c r="AZ207" s="37">
        <v>266353</v>
      </c>
      <c r="BA207" s="37">
        <v>267628</v>
      </c>
      <c r="BB207" s="37">
        <v>271096</v>
      </c>
      <c r="BC207" s="37">
        <v>274151</v>
      </c>
      <c r="BD207" s="37">
        <v>277680</v>
      </c>
      <c r="BE207" s="37"/>
      <c r="BF207" s="11"/>
      <c r="BG207" s="40">
        <f t="shared" si="37"/>
        <v>771.86114764150761</v>
      </c>
      <c r="BH207" s="40">
        <f t="shared" si="38"/>
        <v>981.4324387523144</v>
      </c>
      <c r="BI207" s="40">
        <f t="shared" si="39"/>
        <v>751.51581522444337</v>
      </c>
      <c r="BJ207" s="40">
        <f t="shared" si="40"/>
        <v>924.03093953157679</v>
      </c>
      <c r="BK207" s="40">
        <f t="shared" si="41"/>
        <v>702.80118864814733</v>
      </c>
      <c r="BL207" s="40">
        <f t="shared" si="42"/>
        <v>1027.0032059425771</v>
      </c>
      <c r="BM207" s="40">
        <f t="shared" si="43"/>
        <v>5610.689172839142</v>
      </c>
      <c r="BN207" s="40">
        <f t="shared" si="44"/>
        <v>1161.1546374078519</v>
      </c>
      <c r="BO207" s="40">
        <f t="shared" si="45"/>
        <v>1113.363141025641</v>
      </c>
      <c r="BP207" s="11"/>
      <c r="BQ207" s="11"/>
      <c r="BR207" s="40">
        <v>30558</v>
      </c>
      <c r="BS207" s="40">
        <v>31092</v>
      </c>
      <c r="BT207" s="40">
        <v>32369</v>
      </c>
      <c r="BU207" s="40">
        <v>35526</v>
      </c>
      <c r="BV207" s="40">
        <v>36794</v>
      </c>
      <c r="BW207" s="40">
        <v>37345</v>
      </c>
      <c r="BX207" s="40">
        <v>38329</v>
      </c>
      <c r="BY207" s="40">
        <v>39018</v>
      </c>
      <c r="BZ207" s="40">
        <v>41077</v>
      </c>
      <c r="CA207" s="40"/>
      <c r="CB207" s="11"/>
      <c r="CC207" s="40">
        <v>7928274</v>
      </c>
      <c r="CD207" s="40">
        <v>7704366</v>
      </c>
      <c r="CE207" s="40">
        <v>8066818</v>
      </c>
      <c r="CF207" s="40">
        <v>9021104</v>
      </c>
      <c r="CG207" s="40">
        <v>9196534</v>
      </c>
      <c r="CH207" s="40">
        <v>9264060</v>
      </c>
      <c r="CI207" s="40">
        <v>9941052</v>
      </c>
      <c r="CJ207" s="40">
        <v>9918371</v>
      </c>
      <c r="CK207" s="40">
        <v>10383485</v>
      </c>
      <c r="CL207"/>
    </row>
    <row r="208" spans="2:90" x14ac:dyDescent="0.25">
      <c r="B208" s="9">
        <f t="shared" si="46"/>
        <v>205</v>
      </c>
      <c r="C208" s="36" t="s">
        <v>464</v>
      </c>
      <c r="D208" s="78" t="s">
        <v>451</v>
      </c>
      <c r="E208" s="5">
        <v>4405145554</v>
      </c>
      <c r="F208" s="5">
        <v>5818208973</v>
      </c>
      <c r="G208" s="5">
        <v>8182606451</v>
      </c>
      <c r="H208" s="5">
        <v>7109080257</v>
      </c>
      <c r="I208" s="5">
        <v>13838106016</v>
      </c>
      <c r="J208" s="5">
        <v>11777689825</v>
      </c>
      <c r="K208" s="5">
        <v>17236036319</v>
      </c>
      <c r="L208" s="5">
        <v>16212196259</v>
      </c>
      <c r="M208" s="5">
        <v>16873560831</v>
      </c>
      <c r="N208" s="5">
        <v>12568652776</v>
      </c>
      <c r="O208" s="5">
        <v>14621433524</v>
      </c>
      <c r="P208" s="5">
        <v>16129608216</v>
      </c>
      <c r="Q208" s="5">
        <v>17573456049</v>
      </c>
      <c r="R208" s="5">
        <v>18977801772</v>
      </c>
      <c r="S208" s="5">
        <v>20238025872</v>
      </c>
      <c r="T208" s="11"/>
      <c r="U208" s="5">
        <v>1143202569</v>
      </c>
      <c r="V208" s="5">
        <v>861144454</v>
      </c>
      <c r="W208" s="5">
        <v>1468449426</v>
      </c>
      <c r="X208" s="5">
        <v>977350813</v>
      </c>
      <c r="Y208" s="5">
        <v>1680166210</v>
      </c>
      <c r="Z208" s="5">
        <v>1451073733</v>
      </c>
      <c r="AA208" s="5">
        <v>1482329583</v>
      </c>
      <c r="AB208" s="5">
        <v>2729402451</v>
      </c>
      <c r="AC208" s="5">
        <v>3601298677</v>
      </c>
      <c r="AD208" s="5">
        <v>2191784606</v>
      </c>
      <c r="AE208" s="5">
        <v>2746833650</v>
      </c>
      <c r="AF208" s="5">
        <v>2987587996</v>
      </c>
      <c r="AG208" s="5">
        <v>3183978966</v>
      </c>
      <c r="AH208" s="5">
        <v>3344169615</v>
      </c>
      <c r="AI208" s="5">
        <v>3484304874</v>
      </c>
      <c r="AJ208" s="11"/>
      <c r="AK208" s="38">
        <v>2234100</v>
      </c>
      <c r="AL208" s="38">
        <v>2286883.3333333335</v>
      </c>
      <c r="AM208" s="38">
        <v>2349149.9999999995</v>
      </c>
      <c r="AN208" s="38">
        <v>2428308.3333333335</v>
      </c>
      <c r="AO208" s="38">
        <v>2510708.333333333</v>
      </c>
      <c r="AP208" s="38">
        <v>2585041.6666666665</v>
      </c>
      <c r="AQ208" s="38">
        <v>2631475.0000000005</v>
      </c>
      <c r="AR208" s="38">
        <v>2681583.3333333335</v>
      </c>
      <c r="AS208" s="38">
        <v>2718125.0000000005</v>
      </c>
      <c r="AT208" s="38">
        <v>2557650</v>
      </c>
      <c r="AU208" s="11"/>
      <c r="AV208" s="37">
        <v>5668271</v>
      </c>
      <c r="AW208" s="37">
        <v>5745743</v>
      </c>
      <c r="AX208" s="37">
        <v>5822754</v>
      </c>
      <c r="AY208" s="37">
        <v>5893858</v>
      </c>
      <c r="AZ208" s="37">
        <v>5969135</v>
      </c>
      <c r="BA208" s="37">
        <v>6055686</v>
      </c>
      <c r="BB208" s="37">
        <v>6118155</v>
      </c>
      <c r="BC208" s="37">
        <v>6143837</v>
      </c>
      <c r="BD208" s="37">
        <v>6166488</v>
      </c>
      <c r="BE208" s="37"/>
      <c r="BF208" s="11"/>
      <c r="BG208" s="40">
        <f t="shared" si="37"/>
        <v>777.158599862286</v>
      </c>
      <c r="BH208" s="40">
        <f t="shared" si="38"/>
        <v>1012.6121152651624</v>
      </c>
      <c r="BI208" s="40">
        <f t="shared" si="39"/>
        <v>1405.281152355054</v>
      </c>
      <c r="BJ208" s="40">
        <f t="shared" si="40"/>
        <v>1206.1845156432341</v>
      </c>
      <c r="BK208" s="40">
        <f t="shared" si="41"/>
        <v>2318.2766038965447</v>
      </c>
      <c r="BL208" s="40">
        <f t="shared" si="42"/>
        <v>1944.8977085337649</v>
      </c>
      <c r="BM208" s="40">
        <f t="shared" si="43"/>
        <v>2817.1951052237155</v>
      </c>
      <c r="BN208" s="40">
        <f t="shared" si="44"/>
        <v>2638.7738247287484</v>
      </c>
      <c r="BO208" s="40">
        <f t="shared" si="45"/>
        <v>2736.3323874140356</v>
      </c>
      <c r="BP208" s="11"/>
      <c r="BQ208" s="11"/>
      <c r="BR208" s="40">
        <v>44381</v>
      </c>
      <c r="BS208" s="40">
        <v>46027</v>
      </c>
      <c r="BT208" s="40">
        <v>45087</v>
      </c>
      <c r="BU208" s="40">
        <v>48357</v>
      </c>
      <c r="BV208" s="40">
        <v>51269</v>
      </c>
      <c r="BW208" s="40">
        <v>51682</v>
      </c>
      <c r="BX208" s="40">
        <v>55505</v>
      </c>
      <c r="BY208" s="40">
        <v>59151</v>
      </c>
      <c r="BZ208" s="40">
        <v>60966</v>
      </c>
      <c r="CA208" s="40"/>
      <c r="CB208" s="11"/>
      <c r="CC208" s="40">
        <v>257241258</v>
      </c>
      <c r="CD208" s="40">
        <v>257307873</v>
      </c>
      <c r="CE208" s="40">
        <v>264714315</v>
      </c>
      <c r="CF208" s="40">
        <v>274142220</v>
      </c>
      <c r="CG208" s="40">
        <v>286750310</v>
      </c>
      <c r="CH208" s="40">
        <v>297035334</v>
      </c>
      <c r="CI208" s="40">
        <v>309116994</v>
      </c>
      <c r="CJ208" s="40">
        <v>321547437</v>
      </c>
      <c r="CK208" s="40">
        <v>327129154</v>
      </c>
      <c r="CL208"/>
    </row>
    <row r="209" spans="2:90" x14ac:dyDescent="0.25">
      <c r="B209" s="9">
        <f t="shared" si="46"/>
        <v>206</v>
      </c>
      <c r="C209" s="4" t="s">
        <v>221</v>
      </c>
      <c r="D209" s="9" t="s">
        <v>510</v>
      </c>
      <c r="E209" s="5">
        <v>115612107</v>
      </c>
      <c r="F209" s="5">
        <v>56313456</v>
      </c>
      <c r="G209" s="5">
        <v>110068779</v>
      </c>
      <c r="H209" s="5">
        <v>125102548</v>
      </c>
      <c r="I209" s="5">
        <v>130492940</v>
      </c>
      <c r="J209" s="5">
        <v>331460304</v>
      </c>
      <c r="K209" s="5">
        <v>103544650</v>
      </c>
      <c r="L209" s="5">
        <v>352744549</v>
      </c>
      <c r="M209" s="5">
        <v>138781768</v>
      </c>
      <c r="N209" s="5">
        <v>161043809</v>
      </c>
      <c r="O209" s="5">
        <v>192480613</v>
      </c>
      <c r="P209" s="5">
        <v>209155696</v>
      </c>
      <c r="Q209" s="5">
        <v>224103613</v>
      </c>
      <c r="R209" s="5">
        <v>236339722</v>
      </c>
      <c r="S209" s="5">
        <v>247123882</v>
      </c>
      <c r="T209" s="11"/>
      <c r="U209" s="5">
        <v>44185398</v>
      </c>
      <c r="V209" s="5">
        <v>14556907</v>
      </c>
      <c r="W209" s="5">
        <v>14858807</v>
      </c>
      <c r="X209" s="5">
        <v>38246361</v>
      </c>
      <c r="Y209" s="5">
        <v>50930902</v>
      </c>
      <c r="Z209" s="5">
        <v>55150126</v>
      </c>
      <c r="AA209" s="5">
        <v>37176813</v>
      </c>
      <c r="AB209" s="5">
        <v>79196051</v>
      </c>
      <c r="AC209" s="5">
        <v>70064726</v>
      </c>
      <c r="AD209" s="5">
        <v>52594896</v>
      </c>
      <c r="AE209" s="5">
        <v>98638525</v>
      </c>
      <c r="AF209" s="5">
        <v>106729149</v>
      </c>
      <c r="AG209" s="5">
        <v>111301258</v>
      </c>
      <c r="AH209" s="5">
        <v>115014751</v>
      </c>
      <c r="AI209" s="5">
        <v>118384413</v>
      </c>
      <c r="AJ209" s="11"/>
      <c r="AK209" s="37">
        <v>42291.666666666664</v>
      </c>
      <c r="AL209" s="37">
        <v>42483.333333333321</v>
      </c>
      <c r="AM209" s="37">
        <v>41808.333333333328</v>
      </c>
      <c r="AN209" s="37">
        <v>41883.333333333336</v>
      </c>
      <c r="AO209" s="37">
        <v>41808.333333333336</v>
      </c>
      <c r="AP209" s="37">
        <v>41741.666666666664</v>
      </c>
      <c r="AQ209" s="37">
        <v>41608.333333333336</v>
      </c>
      <c r="AR209" s="37">
        <v>41691.666666666672</v>
      </c>
      <c r="AS209" s="37">
        <v>41875.000000000007</v>
      </c>
      <c r="AT209" s="37">
        <v>39900</v>
      </c>
      <c r="AU209" s="11"/>
      <c r="AV209" s="37">
        <v>111317</v>
      </c>
      <c r="AW209" s="37">
        <v>111304</v>
      </c>
      <c r="AX209" s="37">
        <v>111423</v>
      </c>
      <c r="AY209" s="37">
        <v>111735</v>
      </c>
      <c r="AZ209" s="37">
        <v>110835</v>
      </c>
      <c r="BA209" s="37">
        <v>110222</v>
      </c>
      <c r="BB209" s="37">
        <v>109842</v>
      </c>
      <c r="BC209" s="37">
        <v>109981</v>
      </c>
      <c r="BD209" s="37">
        <v>109888</v>
      </c>
      <c r="BE209" s="37"/>
      <c r="BF209" s="11"/>
      <c r="BG209" s="40">
        <f t="shared" si="37"/>
        <v>1038.5844659845307</v>
      </c>
      <c r="BH209" s="40">
        <f t="shared" si="38"/>
        <v>505.9427873212104</v>
      </c>
      <c r="BI209" s="40">
        <f t="shared" si="39"/>
        <v>987.84612692173073</v>
      </c>
      <c r="BJ209" s="40">
        <f t="shared" si="40"/>
        <v>1119.6361748780596</v>
      </c>
      <c r="BK209" s="40">
        <f t="shared" si="41"/>
        <v>1177.3622050796228</v>
      </c>
      <c r="BL209" s="40">
        <f t="shared" si="42"/>
        <v>3007.2064016258096</v>
      </c>
      <c r="BM209" s="40">
        <f t="shared" si="43"/>
        <v>942.66901549498368</v>
      </c>
      <c r="BN209" s="40">
        <f t="shared" si="44"/>
        <v>3207.322619361526</v>
      </c>
      <c r="BO209" s="40">
        <f t="shared" si="45"/>
        <v>1262.9383372160746</v>
      </c>
      <c r="BP209" s="11"/>
      <c r="BQ209" s="11"/>
      <c r="BR209" s="40">
        <v>34050</v>
      </c>
      <c r="BS209" s="40">
        <v>35975</v>
      </c>
      <c r="BT209" s="40">
        <v>36208</v>
      </c>
      <c r="BU209" s="40">
        <v>37049</v>
      </c>
      <c r="BV209" s="40">
        <v>37928</v>
      </c>
      <c r="BW209" s="40">
        <v>39156</v>
      </c>
      <c r="BX209" s="40">
        <v>40731</v>
      </c>
      <c r="BY209" s="40">
        <v>42363</v>
      </c>
      <c r="BZ209" s="40">
        <v>43910</v>
      </c>
      <c r="CA209" s="40"/>
      <c r="CB209" s="11"/>
      <c r="CC209" s="40">
        <v>3834329</v>
      </c>
      <c r="CD209" s="40">
        <v>3843139</v>
      </c>
      <c r="CE209" s="40">
        <v>3869272</v>
      </c>
      <c r="CF209" s="40">
        <v>3988002</v>
      </c>
      <c r="CG209" s="40">
        <v>3839511</v>
      </c>
      <c r="CH209" s="40">
        <v>3830372</v>
      </c>
      <c r="CI209" s="40">
        <v>3833253</v>
      </c>
      <c r="CJ209" s="40">
        <v>3864949</v>
      </c>
      <c r="CK209" s="40">
        <v>3893649</v>
      </c>
      <c r="CL209"/>
    </row>
    <row r="210" spans="2:90" x14ac:dyDescent="0.25">
      <c r="B210" s="9">
        <f t="shared" si="46"/>
        <v>207</v>
      </c>
      <c r="C210" s="4" t="s">
        <v>222</v>
      </c>
      <c r="D210" s="9" t="s">
        <v>445</v>
      </c>
      <c r="E210" s="5">
        <v>251701766</v>
      </c>
      <c r="F210" s="5">
        <v>335885388</v>
      </c>
      <c r="G210" s="5">
        <v>408247526</v>
      </c>
      <c r="H210" s="5">
        <v>729224967</v>
      </c>
      <c r="I210" s="5">
        <v>572237553</v>
      </c>
      <c r="J210" s="5">
        <v>521790593</v>
      </c>
      <c r="K210" s="5">
        <v>576846673</v>
      </c>
      <c r="L210" s="5">
        <v>801189567</v>
      </c>
      <c r="M210" s="5">
        <v>876052614</v>
      </c>
      <c r="N210" s="5">
        <v>976092479</v>
      </c>
      <c r="O210" s="5">
        <v>948756426</v>
      </c>
      <c r="P210" s="5">
        <v>1009508092</v>
      </c>
      <c r="Q210" s="5">
        <v>1104912318</v>
      </c>
      <c r="R210" s="5">
        <v>1194635487</v>
      </c>
      <c r="S210" s="5">
        <v>1287111491</v>
      </c>
      <c r="T210" s="11"/>
      <c r="U210" s="5">
        <v>8219581</v>
      </c>
      <c r="V210" s="5">
        <v>33002829</v>
      </c>
      <c r="W210" s="5">
        <v>36669863</v>
      </c>
      <c r="X210" s="5">
        <v>64364540</v>
      </c>
      <c r="Y210" s="5">
        <v>69378713</v>
      </c>
      <c r="Z210" s="5">
        <v>23562668</v>
      </c>
      <c r="AA210" s="5">
        <v>144562816</v>
      </c>
      <c r="AB210" s="5">
        <v>195489471</v>
      </c>
      <c r="AC210" s="5">
        <v>89273204</v>
      </c>
      <c r="AD210" s="5">
        <v>152898932</v>
      </c>
      <c r="AE210" s="5">
        <v>140385674</v>
      </c>
      <c r="AF210" s="5">
        <v>149827544</v>
      </c>
      <c r="AG210" s="5">
        <v>158915447</v>
      </c>
      <c r="AH210" s="5">
        <v>169111898</v>
      </c>
      <c r="AI210" s="5">
        <v>178874727</v>
      </c>
      <c r="AJ210" s="11"/>
      <c r="AK210" s="37">
        <v>76725</v>
      </c>
      <c r="AL210" s="37">
        <v>83316.666666666672</v>
      </c>
      <c r="AM210" s="37">
        <v>88283.333333333328</v>
      </c>
      <c r="AN210" s="37">
        <v>94925</v>
      </c>
      <c r="AO210" s="37">
        <v>92625</v>
      </c>
      <c r="AP210" s="37">
        <v>87341.666666666657</v>
      </c>
      <c r="AQ210" s="37">
        <v>94666.666666666672</v>
      </c>
      <c r="AR210" s="37">
        <v>109158.33333333333</v>
      </c>
      <c r="AS210" s="37">
        <v>114583.33333333333</v>
      </c>
      <c r="AT210" s="37">
        <v>104108.33333333333</v>
      </c>
      <c r="AU210" s="11"/>
      <c r="AV210" s="37">
        <v>145108</v>
      </c>
      <c r="AW210" s="37">
        <v>152312</v>
      </c>
      <c r="AX210" s="37">
        <v>157628</v>
      </c>
      <c r="AY210" s="37">
        <v>162187</v>
      </c>
      <c r="AZ210" s="37">
        <v>167974</v>
      </c>
      <c r="BA210" s="37">
        <v>169466</v>
      </c>
      <c r="BB210" s="37">
        <v>170849</v>
      </c>
      <c r="BC210" s="37">
        <v>178186</v>
      </c>
      <c r="BD210" s="37">
        <v>182603</v>
      </c>
      <c r="BE210" s="37"/>
      <c r="BF210" s="11"/>
      <c r="BG210" s="40">
        <f t="shared" si="37"/>
        <v>1734.5822835405354</v>
      </c>
      <c r="BH210" s="40">
        <f t="shared" si="38"/>
        <v>2205.245732443931</v>
      </c>
      <c r="BI210" s="40">
        <f t="shared" si="39"/>
        <v>2589.942941609359</v>
      </c>
      <c r="BJ210" s="40">
        <f t="shared" si="40"/>
        <v>4496.1986287433638</v>
      </c>
      <c r="BK210" s="40">
        <f t="shared" si="41"/>
        <v>3406.703138580971</v>
      </c>
      <c r="BL210" s="40">
        <f t="shared" si="42"/>
        <v>3079.0282003469724</v>
      </c>
      <c r="BM210" s="40">
        <f t="shared" si="43"/>
        <v>3376.3538153574209</v>
      </c>
      <c r="BN210" s="40">
        <f t="shared" si="44"/>
        <v>4496.3665327242315</v>
      </c>
      <c r="BO210" s="40">
        <f t="shared" si="45"/>
        <v>4797.5806202526792</v>
      </c>
      <c r="BP210" s="11"/>
      <c r="BQ210" s="11"/>
      <c r="BR210" s="40">
        <v>97780</v>
      </c>
      <c r="BS210" s="40">
        <v>106681</v>
      </c>
      <c r="BT210" s="40">
        <v>110176</v>
      </c>
      <c r="BU210" s="40">
        <v>117133</v>
      </c>
      <c r="BV210" s="40">
        <v>88473</v>
      </c>
      <c r="BW210" s="40">
        <v>75295</v>
      </c>
      <c r="BX210" s="40">
        <v>109131</v>
      </c>
      <c r="BY210" s="40">
        <v>127283</v>
      </c>
      <c r="BZ210" s="40">
        <v>128766</v>
      </c>
      <c r="CA210" s="40"/>
      <c r="CB210" s="11"/>
      <c r="CC210" s="40">
        <v>14362513</v>
      </c>
      <c r="CD210" s="40">
        <v>18103500</v>
      </c>
      <c r="CE210" s="40">
        <v>18701868</v>
      </c>
      <c r="CF210" s="40">
        <v>20288374</v>
      </c>
      <c r="CG210" s="40">
        <v>22499511</v>
      </c>
      <c r="CH210" s="40">
        <v>23191268</v>
      </c>
      <c r="CI210" s="40">
        <v>27110742</v>
      </c>
      <c r="CJ210" s="40">
        <v>34028279</v>
      </c>
      <c r="CK210" s="40">
        <v>40381782</v>
      </c>
      <c r="CL210"/>
    </row>
    <row r="211" spans="2:90" x14ac:dyDescent="0.25">
      <c r="B211" s="9">
        <f t="shared" si="46"/>
        <v>208</v>
      </c>
      <c r="C211" s="4" t="s">
        <v>223</v>
      </c>
      <c r="D211" s="9" t="s">
        <v>501</v>
      </c>
      <c r="E211" s="5">
        <v>1515588104</v>
      </c>
      <c r="F211" s="5">
        <v>1310164393</v>
      </c>
      <c r="G211" s="5">
        <v>1572380031</v>
      </c>
      <c r="H211" s="5">
        <v>1774501651</v>
      </c>
      <c r="I211" s="5">
        <v>2137902204</v>
      </c>
      <c r="J211" s="5">
        <v>3555395602</v>
      </c>
      <c r="K211" s="5">
        <v>4166499827</v>
      </c>
      <c r="L211" s="5">
        <v>4331827674</v>
      </c>
      <c r="M211" s="5">
        <v>3749712315</v>
      </c>
      <c r="N211" s="5">
        <v>3624355238</v>
      </c>
      <c r="O211" s="5">
        <v>3494341210</v>
      </c>
      <c r="P211" s="5">
        <v>3949227822</v>
      </c>
      <c r="Q211" s="5">
        <v>4219753465</v>
      </c>
      <c r="R211" s="5">
        <v>4488966462</v>
      </c>
      <c r="S211" s="5">
        <v>4714839640</v>
      </c>
      <c r="T211" s="11"/>
      <c r="U211" s="5">
        <v>480941917</v>
      </c>
      <c r="V211" s="5">
        <v>396982008</v>
      </c>
      <c r="W211" s="5">
        <v>736994203</v>
      </c>
      <c r="X211" s="5">
        <v>634680634</v>
      </c>
      <c r="Y211" s="5">
        <v>702162761</v>
      </c>
      <c r="Z211" s="5">
        <v>499057689</v>
      </c>
      <c r="AA211" s="5">
        <v>402164302</v>
      </c>
      <c r="AB211" s="5">
        <v>739092118</v>
      </c>
      <c r="AC211" s="5">
        <v>473265583</v>
      </c>
      <c r="AD211" s="5">
        <v>856344058</v>
      </c>
      <c r="AE211" s="5">
        <v>865860603</v>
      </c>
      <c r="AF211" s="5">
        <v>965874857</v>
      </c>
      <c r="AG211" s="5">
        <v>1020477862</v>
      </c>
      <c r="AH211" s="5">
        <v>1071141217</v>
      </c>
      <c r="AI211" s="5">
        <v>1113234914</v>
      </c>
      <c r="AJ211" s="11"/>
      <c r="AK211" s="37">
        <v>813975</v>
      </c>
      <c r="AL211" s="37">
        <v>821175</v>
      </c>
      <c r="AM211" s="37">
        <v>833399.99999999988</v>
      </c>
      <c r="AN211" s="37">
        <v>845025</v>
      </c>
      <c r="AO211" s="37">
        <v>856441.66666666686</v>
      </c>
      <c r="AP211" s="37">
        <v>863916.66666666663</v>
      </c>
      <c r="AQ211" s="37">
        <v>867816.66666666686</v>
      </c>
      <c r="AR211" s="37">
        <v>874674.99999999988</v>
      </c>
      <c r="AS211" s="37">
        <v>874366.66666666663</v>
      </c>
      <c r="AT211" s="37">
        <v>819733.33333333337</v>
      </c>
      <c r="AU211" s="11"/>
      <c r="AV211" s="37">
        <v>1561296</v>
      </c>
      <c r="AW211" s="37">
        <v>1567248</v>
      </c>
      <c r="AX211" s="37">
        <v>1571732</v>
      </c>
      <c r="AY211" s="37">
        <v>1575002</v>
      </c>
      <c r="AZ211" s="37">
        <v>1576496</v>
      </c>
      <c r="BA211" s="37">
        <v>1576004</v>
      </c>
      <c r="BB211" s="37">
        <v>1574444</v>
      </c>
      <c r="BC211" s="37">
        <v>1573995</v>
      </c>
      <c r="BD211" s="37">
        <v>1575179</v>
      </c>
      <c r="BE211" s="37"/>
      <c r="BF211" s="11"/>
      <c r="BG211" s="40">
        <f t="shared" si="37"/>
        <v>970.72438794437437</v>
      </c>
      <c r="BH211" s="40">
        <f t="shared" si="38"/>
        <v>835.9649481128705</v>
      </c>
      <c r="BI211" s="40">
        <f t="shared" si="39"/>
        <v>1000.4123037515302</v>
      </c>
      <c r="BJ211" s="40">
        <f t="shared" si="40"/>
        <v>1126.6662842332898</v>
      </c>
      <c r="BK211" s="40">
        <f t="shared" si="41"/>
        <v>1356.1101353888623</v>
      </c>
      <c r="BL211" s="40">
        <f t="shared" si="42"/>
        <v>2255.9559506194146</v>
      </c>
      <c r="BM211" s="40">
        <f t="shared" si="43"/>
        <v>2646.3309123728759</v>
      </c>
      <c r="BN211" s="40">
        <f t="shared" si="44"/>
        <v>2752.1228936559519</v>
      </c>
      <c r="BO211" s="40">
        <f t="shared" si="45"/>
        <v>2380.4991781886374</v>
      </c>
      <c r="BP211" s="11"/>
      <c r="BQ211" s="11"/>
      <c r="BR211" s="40">
        <v>46004</v>
      </c>
      <c r="BS211" s="40">
        <v>48084</v>
      </c>
      <c r="BT211" s="40">
        <v>47777</v>
      </c>
      <c r="BU211" s="40">
        <v>49482</v>
      </c>
      <c r="BV211" s="40">
        <v>51611</v>
      </c>
      <c r="BW211" s="40">
        <v>52535</v>
      </c>
      <c r="BX211" s="40">
        <v>54194</v>
      </c>
      <c r="BY211" s="40">
        <v>57034</v>
      </c>
      <c r="BZ211" s="40">
        <v>58457</v>
      </c>
      <c r="CA211" s="40"/>
      <c r="CB211" s="11"/>
      <c r="CC211" s="40">
        <v>87323023</v>
      </c>
      <c r="CD211" s="40">
        <v>87643471</v>
      </c>
      <c r="CE211" s="40">
        <v>87470489</v>
      </c>
      <c r="CF211" s="40">
        <v>87851620</v>
      </c>
      <c r="CG211" s="40">
        <v>89138473</v>
      </c>
      <c r="CH211" s="40">
        <v>89788022</v>
      </c>
      <c r="CI211" s="40">
        <v>90440089</v>
      </c>
      <c r="CJ211" s="40">
        <v>93081841</v>
      </c>
      <c r="CK211" s="40">
        <v>93888193</v>
      </c>
      <c r="CL211"/>
    </row>
    <row r="212" spans="2:90" x14ac:dyDescent="0.25">
      <c r="B212" s="9">
        <f t="shared" si="46"/>
        <v>209</v>
      </c>
      <c r="C212" s="4" t="s">
        <v>224</v>
      </c>
      <c r="D212" s="9" t="s">
        <v>529</v>
      </c>
      <c r="E212" s="5">
        <v>4424099442</v>
      </c>
      <c r="F212" s="5">
        <v>4483358677</v>
      </c>
      <c r="G212" s="5">
        <v>6202354740</v>
      </c>
      <c r="H212" s="5">
        <v>5202333237</v>
      </c>
      <c r="I212" s="5">
        <v>6502883707</v>
      </c>
      <c r="J212" s="5">
        <v>9508513592</v>
      </c>
      <c r="K212" s="5">
        <v>9713248582</v>
      </c>
      <c r="L212" s="5">
        <v>10357641298</v>
      </c>
      <c r="M212" s="5">
        <v>12888008100</v>
      </c>
      <c r="N212" s="5">
        <v>9489164347</v>
      </c>
      <c r="O212" s="5">
        <v>10065754180</v>
      </c>
      <c r="P212" s="5">
        <v>10928954611</v>
      </c>
      <c r="Q212" s="5">
        <v>11769184285</v>
      </c>
      <c r="R212" s="5">
        <v>12633749116</v>
      </c>
      <c r="S212" s="5">
        <v>13379324049</v>
      </c>
      <c r="T212" s="11"/>
      <c r="U212" s="5">
        <v>955015412</v>
      </c>
      <c r="V212" s="5">
        <v>943462693</v>
      </c>
      <c r="W212" s="5">
        <v>1665398037</v>
      </c>
      <c r="X212" s="5">
        <v>1416972159</v>
      </c>
      <c r="Y212" s="5">
        <v>1486981790</v>
      </c>
      <c r="Z212" s="5">
        <v>1765444729</v>
      </c>
      <c r="AA212" s="5">
        <v>1904119304</v>
      </c>
      <c r="AB212" s="5">
        <v>1670976901</v>
      </c>
      <c r="AC212" s="5">
        <v>4092783129</v>
      </c>
      <c r="AD212" s="5">
        <v>1967086267</v>
      </c>
      <c r="AE212" s="5">
        <v>2385394712</v>
      </c>
      <c r="AF212" s="5">
        <v>2639144388</v>
      </c>
      <c r="AG212" s="5">
        <v>2818994445</v>
      </c>
      <c r="AH212" s="5">
        <v>2986921765</v>
      </c>
      <c r="AI212" s="5">
        <v>3129906199</v>
      </c>
      <c r="AJ212" s="11"/>
      <c r="AK212" s="37">
        <v>1789950</v>
      </c>
      <c r="AL212" s="37">
        <v>1821241.6666666667</v>
      </c>
      <c r="AM212" s="37">
        <v>1859925</v>
      </c>
      <c r="AN212" s="37">
        <v>1893225.0000000002</v>
      </c>
      <c r="AO212" s="37">
        <v>1930133.3333333333</v>
      </c>
      <c r="AP212" s="37">
        <v>1963216.666666667</v>
      </c>
      <c r="AQ212" s="37">
        <v>1996050</v>
      </c>
      <c r="AR212" s="37">
        <v>2019650</v>
      </c>
      <c r="AS212" s="37">
        <v>2031525</v>
      </c>
      <c r="AT212" s="37">
        <v>1896091.6666666667</v>
      </c>
      <c r="AU212" s="11"/>
      <c r="AV212" s="37">
        <v>3373392</v>
      </c>
      <c r="AW212" s="37">
        <v>3405952</v>
      </c>
      <c r="AX212" s="37">
        <v>3440782</v>
      </c>
      <c r="AY212" s="37">
        <v>3476192</v>
      </c>
      <c r="AZ212" s="37">
        <v>3503728</v>
      </c>
      <c r="BA212" s="37">
        <v>3538527</v>
      </c>
      <c r="BB212" s="37">
        <v>3575699</v>
      </c>
      <c r="BC212" s="37">
        <v>3610061</v>
      </c>
      <c r="BD212" s="37">
        <v>3640043</v>
      </c>
      <c r="BE212" s="37"/>
      <c r="BF212" s="11"/>
      <c r="BG212" s="40">
        <f t="shared" si="37"/>
        <v>1311.4691212880093</v>
      </c>
      <c r="BH212" s="40">
        <f t="shared" si="38"/>
        <v>1316.3305522215228</v>
      </c>
      <c r="BI212" s="40">
        <f t="shared" si="39"/>
        <v>1802.6003216710619</v>
      </c>
      <c r="BJ212" s="40">
        <f t="shared" si="40"/>
        <v>1496.5609600965654</v>
      </c>
      <c r="BK212" s="40">
        <f t="shared" si="41"/>
        <v>1855.9898790659549</v>
      </c>
      <c r="BL212" s="40">
        <f t="shared" si="42"/>
        <v>2687.1389117562194</v>
      </c>
      <c r="BM212" s="40">
        <f t="shared" si="43"/>
        <v>2716.4614756443425</v>
      </c>
      <c r="BN212" s="40">
        <f t="shared" si="44"/>
        <v>2869.1042334187705</v>
      </c>
      <c r="BO212" s="40">
        <f t="shared" si="45"/>
        <v>3540.6197399316438</v>
      </c>
      <c r="BP212" s="11"/>
      <c r="BQ212" s="11"/>
      <c r="BR212" s="40">
        <v>49062</v>
      </c>
      <c r="BS212" s="40">
        <v>51623</v>
      </c>
      <c r="BT212" s="40">
        <v>51645</v>
      </c>
      <c r="BU212" s="40">
        <v>54587</v>
      </c>
      <c r="BV212" s="40">
        <v>56992</v>
      </c>
      <c r="BW212" s="40">
        <v>58194</v>
      </c>
      <c r="BX212" s="40">
        <v>60179</v>
      </c>
      <c r="BY212" s="40">
        <v>62914</v>
      </c>
      <c r="BZ212" s="40">
        <v>64255</v>
      </c>
      <c r="CA212" s="40"/>
      <c r="CB212" s="11"/>
      <c r="CC212" s="40">
        <v>204077654</v>
      </c>
      <c r="CD212" s="40">
        <v>207295506</v>
      </c>
      <c r="CE212" s="40">
        <v>212289346</v>
      </c>
      <c r="CF212" s="40">
        <v>220875960</v>
      </c>
      <c r="CG212" s="40">
        <v>224961367</v>
      </c>
      <c r="CH212" s="40">
        <v>228623444</v>
      </c>
      <c r="CI212" s="40">
        <v>233364211</v>
      </c>
      <c r="CJ212" s="40">
        <v>240704552</v>
      </c>
      <c r="CK212" s="40">
        <v>242537142</v>
      </c>
      <c r="CL212"/>
    </row>
    <row r="213" spans="2:90" x14ac:dyDescent="0.25">
      <c r="B213" s="9">
        <f t="shared" si="46"/>
        <v>210</v>
      </c>
      <c r="C213" s="4" t="s">
        <v>225</v>
      </c>
      <c r="D213" s="9" t="s">
        <v>507</v>
      </c>
      <c r="E213" s="5">
        <v>64004086</v>
      </c>
      <c r="F213" s="5">
        <v>93683948</v>
      </c>
      <c r="G213" s="5">
        <v>90175093</v>
      </c>
      <c r="H213" s="5">
        <v>106596872</v>
      </c>
      <c r="I213" s="5">
        <v>216614375</v>
      </c>
      <c r="J213" s="5">
        <v>239905559</v>
      </c>
      <c r="K213" s="5">
        <v>193431683</v>
      </c>
      <c r="L213" s="5">
        <v>264927379</v>
      </c>
      <c r="M213" s="5">
        <v>280459268</v>
      </c>
      <c r="N213" s="5">
        <v>163048921</v>
      </c>
      <c r="O213" s="5">
        <v>277460724</v>
      </c>
      <c r="P213" s="5">
        <v>340638451</v>
      </c>
      <c r="Q213" s="5">
        <v>373276346</v>
      </c>
      <c r="R213" s="5">
        <v>403808640</v>
      </c>
      <c r="S213" s="5">
        <v>429681184</v>
      </c>
      <c r="T213" s="11"/>
      <c r="U213" s="5">
        <v>20685378</v>
      </c>
      <c r="V213" s="5">
        <v>26137317</v>
      </c>
      <c r="W213" s="5">
        <v>26757165</v>
      </c>
      <c r="X213" s="5">
        <v>10811022</v>
      </c>
      <c r="Y213" s="5">
        <v>16930062</v>
      </c>
      <c r="Z213" s="5">
        <v>65311979</v>
      </c>
      <c r="AA213" s="5">
        <v>44910787</v>
      </c>
      <c r="AB213" s="5">
        <v>59751865</v>
      </c>
      <c r="AC213" s="5">
        <v>32341636</v>
      </c>
      <c r="AD213" s="5">
        <v>54545278</v>
      </c>
      <c r="AE213" s="5">
        <v>42834902</v>
      </c>
      <c r="AF213" s="5">
        <v>47646179</v>
      </c>
      <c r="AG213" s="5">
        <v>50572368</v>
      </c>
      <c r="AH213" s="5">
        <v>53205919</v>
      </c>
      <c r="AI213" s="5">
        <v>55576505</v>
      </c>
      <c r="AJ213" s="11"/>
      <c r="AK213" s="37">
        <v>55449.999999999993</v>
      </c>
      <c r="AL213" s="37">
        <v>56258.333333333336</v>
      </c>
      <c r="AM213" s="37">
        <v>57141.666666666679</v>
      </c>
      <c r="AN213" s="37">
        <v>57975</v>
      </c>
      <c r="AO213" s="37">
        <v>58941.666666666657</v>
      </c>
      <c r="AP213" s="37">
        <v>60108.333333333343</v>
      </c>
      <c r="AQ213" s="37">
        <v>61266.666666666664</v>
      </c>
      <c r="AR213" s="37">
        <v>62316.666666666679</v>
      </c>
      <c r="AS213" s="37">
        <v>63025</v>
      </c>
      <c r="AT213" s="37">
        <v>61800</v>
      </c>
      <c r="AU213" s="11"/>
      <c r="AV213" s="37">
        <v>110245</v>
      </c>
      <c r="AW213" s="37">
        <v>111042</v>
      </c>
      <c r="AX213" s="37">
        <v>111900</v>
      </c>
      <c r="AY213" s="37">
        <v>112801</v>
      </c>
      <c r="AZ213" s="37">
        <v>114122</v>
      </c>
      <c r="BA213" s="37">
        <v>116349</v>
      </c>
      <c r="BB213" s="37">
        <v>117834</v>
      </c>
      <c r="BC213" s="37">
        <v>118640</v>
      </c>
      <c r="BD213" s="37">
        <v>119600</v>
      </c>
      <c r="BE213" s="37"/>
      <c r="BF213" s="11"/>
      <c r="BG213" s="40">
        <f t="shared" si="37"/>
        <v>580.5622567916912</v>
      </c>
      <c r="BH213" s="40">
        <f t="shared" si="38"/>
        <v>843.68030114731368</v>
      </c>
      <c r="BI213" s="40">
        <f t="shared" si="39"/>
        <v>805.85427167113494</v>
      </c>
      <c r="BJ213" s="40">
        <f t="shared" si="40"/>
        <v>944.99935284261664</v>
      </c>
      <c r="BK213" s="40">
        <f t="shared" si="41"/>
        <v>1898.0948020539422</v>
      </c>
      <c r="BL213" s="40">
        <f t="shared" si="42"/>
        <v>2061.9477520219339</v>
      </c>
      <c r="BM213" s="40">
        <f t="shared" si="43"/>
        <v>1641.5608652850619</v>
      </c>
      <c r="BN213" s="40">
        <f t="shared" si="44"/>
        <v>2233.0358985165208</v>
      </c>
      <c r="BO213" s="40">
        <f t="shared" si="45"/>
        <v>2344.9771571906354</v>
      </c>
      <c r="BP213" s="11"/>
      <c r="BQ213" s="11"/>
      <c r="BR213" s="40">
        <v>36567</v>
      </c>
      <c r="BS213" s="40">
        <v>38783</v>
      </c>
      <c r="BT213" s="40">
        <v>38438</v>
      </c>
      <c r="BU213" s="40">
        <v>40855</v>
      </c>
      <c r="BV213" s="40">
        <v>44993</v>
      </c>
      <c r="BW213" s="40">
        <v>45022</v>
      </c>
      <c r="BX213" s="40">
        <v>48144</v>
      </c>
      <c r="BY213" s="40">
        <v>49798</v>
      </c>
      <c r="BZ213" s="40">
        <v>51090</v>
      </c>
      <c r="CA213" s="40"/>
      <c r="CB213" s="11"/>
      <c r="CC213" s="40">
        <v>4362297</v>
      </c>
      <c r="CD213" s="40">
        <v>4316975</v>
      </c>
      <c r="CE213" s="40">
        <v>4312252</v>
      </c>
      <c r="CF213" s="40">
        <v>4350465</v>
      </c>
      <c r="CG213" s="40">
        <v>4520150</v>
      </c>
      <c r="CH213" s="40">
        <v>4644828</v>
      </c>
      <c r="CI213" s="40">
        <v>4910015</v>
      </c>
      <c r="CJ213" s="40">
        <v>5031347</v>
      </c>
      <c r="CK213" s="40">
        <v>5042539</v>
      </c>
      <c r="CL213"/>
    </row>
    <row r="214" spans="2:90" x14ac:dyDescent="0.25">
      <c r="B214" s="9">
        <f t="shared" si="46"/>
        <v>211</v>
      </c>
      <c r="C214" s="35" t="s">
        <v>226</v>
      </c>
      <c r="D214" s="77" t="s">
        <v>459</v>
      </c>
      <c r="E214" s="5">
        <v>989796309</v>
      </c>
      <c r="F214" s="5">
        <v>1372737071</v>
      </c>
      <c r="G214" s="5">
        <v>1095176718</v>
      </c>
      <c r="H214" s="5">
        <v>620230608</v>
      </c>
      <c r="I214" s="5">
        <v>612351708</v>
      </c>
      <c r="J214" s="5">
        <v>656052051</v>
      </c>
      <c r="K214" s="5">
        <v>770197623</v>
      </c>
      <c r="L214" s="5">
        <v>620536071</v>
      </c>
      <c r="M214" s="5">
        <v>852965045</v>
      </c>
      <c r="N214" s="5">
        <v>600449710</v>
      </c>
      <c r="O214" s="5">
        <v>903067421</v>
      </c>
      <c r="P214" s="5">
        <v>983206897</v>
      </c>
      <c r="Q214" s="5">
        <v>1049867602</v>
      </c>
      <c r="R214" s="5">
        <v>1120480799</v>
      </c>
      <c r="S214" s="5">
        <v>1184375440</v>
      </c>
      <c r="T214" s="11"/>
      <c r="U214" s="5">
        <v>107714468</v>
      </c>
      <c r="V214" s="5">
        <v>75461967</v>
      </c>
      <c r="W214" s="5">
        <v>117205236</v>
      </c>
      <c r="X214" s="5">
        <v>101959315</v>
      </c>
      <c r="Y214" s="5">
        <v>125379025</v>
      </c>
      <c r="Z214" s="5">
        <v>149778413</v>
      </c>
      <c r="AA214" s="5">
        <v>161649205</v>
      </c>
      <c r="AB214" s="5">
        <v>197146099</v>
      </c>
      <c r="AC214" s="5">
        <v>176673019</v>
      </c>
      <c r="AD214" s="5">
        <v>174277098</v>
      </c>
      <c r="AE214" s="5">
        <v>311195698</v>
      </c>
      <c r="AF214" s="5">
        <v>341481172</v>
      </c>
      <c r="AG214" s="5">
        <v>361069181</v>
      </c>
      <c r="AH214" s="5">
        <v>379163553</v>
      </c>
      <c r="AI214" s="5">
        <v>394655207</v>
      </c>
      <c r="AJ214" s="11"/>
      <c r="AK214" s="39">
        <v>178816.66666666663</v>
      </c>
      <c r="AL214" s="39">
        <v>177208.33333333334</v>
      </c>
      <c r="AM214" s="39">
        <v>177450</v>
      </c>
      <c r="AN214" s="39">
        <v>179558.33333333337</v>
      </c>
      <c r="AO214" s="39">
        <v>181516.66666666666</v>
      </c>
      <c r="AP214" s="39">
        <v>183491.66666666663</v>
      </c>
      <c r="AQ214" s="39">
        <v>184216.66666666666</v>
      </c>
      <c r="AR214" s="39">
        <v>185366.66666666666</v>
      </c>
      <c r="AS214" s="39">
        <v>186241.66666666666</v>
      </c>
      <c r="AT214" s="39">
        <v>177516.66666666666</v>
      </c>
      <c r="AU214" s="11"/>
      <c r="AV214" s="37">
        <v>430423</v>
      </c>
      <c r="AW214" s="37">
        <v>430962</v>
      </c>
      <c r="AX214" s="37">
        <v>430815</v>
      </c>
      <c r="AY214" s="37">
        <v>431017</v>
      </c>
      <c r="AZ214" s="37">
        <v>431294</v>
      </c>
      <c r="BA214" s="37">
        <v>431566</v>
      </c>
      <c r="BB214" s="37">
        <v>430567</v>
      </c>
      <c r="BC214" s="37">
        <v>430310</v>
      </c>
      <c r="BD214" s="37">
        <v>429536</v>
      </c>
      <c r="BE214" s="37"/>
      <c r="BF214" s="11"/>
      <c r="BG214" s="40">
        <f t="shared" si="37"/>
        <v>2299.5897268500985</v>
      </c>
      <c r="BH214" s="40">
        <f t="shared" si="38"/>
        <v>3185.2856423536182</v>
      </c>
      <c r="BI214" s="40">
        <f t="shared" si="39"/>
        <v>2542.1044253333798</v>
      </c>
      <c r="BJ214" s="40">
        <f t="shared" si="40"/>
        <v>1438.9933761313359</v>
      </c>
      <c r="BK214" s="40">
        <f t="shared" si="41"/>
        <v>1419.8011286964345</v>
      </c>
      <c r="BL214" s="40">
        <f t="shared" si="42"/>
        <v>1520.1662109619385</v>
      </c>
      <c r="BM214" s="40">
        <f t="shared" si="43"/>
        <v>1788.7985447096503</v>
      </c>
      <c r="BN214" s="40">
        <f t="shared" si="44"/>
        <v>1442.0675117938231</v>
      </c>
      <c r="BO214" s="40">
        <f t="shared" si="45"/>
        <v>1985.782437327721</v>
      </c>
      <c r="BP214" s="11"/>
      <c r="BQ214" s="11"/>
      <c r="BR214" s="40">
        <v>33613</v>
      </c>
      <c r="BS214" s="40">
        <v>33464</v>
      </c>
      <c r="BT214" s="40">
        <v>33850</v>
      </c>
      <c r="BU214" s="40">
        <v>34619</v>
      </c>
      <c r="BV214" s="40">
        <v>36095</v>
      </c>
      <c r="BW214" s="40">
        <v>36330</v>
      </c>
      <c r="BX214" s="40">
        <v>37319</v>
      </c>
      <c r="BY214" s="40">
        <v>38709</v>
      </c>
      <c r="BZ214" s="40">
        <v>40025</v>
      </c>
      <c r="CA214" s="40"/>
      <c r="CB214" s="11"/>
      <c r="CC214" s="40">
        <v>18606545</v>
      </c>
      <c r="CD214" s="40">
        <v>18396616</v>
      </c>
      <c r="CE214" s="40">
        <v>18504352</v>
      </c>
      <c r="CF214" s="40">
        <v>18549262</v>
      </c>
      <c r="CG214" s="40">
        <v>18433272</v>
      </c>
      <c r="CH214" s="40">
        <v>18729234</v>
      </c>
      <c r="CI214" s="40">
        <v>18639737</v>
      </c>
      <c r="CJ214" s="40">
        <v>18970993</v>
      </c>
      <c r="CK214" s="40">
        <v>19274263</v>
      </c>
      <c r="CL214"/>
    </row>
    <row r="215" spans="2:90" x14ac:dyDescent="0.25">
      <c r="B215" s="9">
        <f t="shared" si="46"/>
        <v>212</v>
      </c>
      <c r="C215" s="4" t="s">
        <v>227</v>
      </c>
      <c r="D215" s="9" t="s">
        <v>462</v>
      </c>
      <c r="E215" s="5">
        <v>272042907</v>
      </c>
      <c r="F215" s="5">
        <v>444249867</v>
      </c>
      <c r="G215" s="5">
        <v>293536692</v>
      </c>
      <c r="H215" s="5">
        <v>328429537</v>
      </c>
      <c r="I215" s="5">
        <v>248719060</v>
      </c>
      <c r="J215" s="5">
        <v>395893788</v>
      </c>
      <c r="K215" s="5">
        <v>243262878</v>
      </c>
      <c r="L215" s="5">
        <v>481092926</v>
      </c>
      <c r="M215" s="5">
        <v>420649112</v>
      </c>
      <c r="N215" s="5">
        <v>360350798</v>
      </c>
      <c r="O215" s="5">
        <v>531773902</v>
      </c>
      <c r="P215" s="5">
        <v>610554159</v>
      </c>
      <c r="Q215" s="5">
        <v>653388004</v>
      </c>
      <c r="R215" s="5">
        <v>686538930</v>
      </c>
      <c r="S215" s="5">
        <v>722783367</v>
      </c>
      <c r="T215" s="11"/>
      <c r="U215" s="5">
        <v>90371463</v>
      </c>
      <c r="V215" s="5">
        <v>298087382</v>
      </c>
      <c r="W215" s="5">
        <v>53989842</v>
      </c>
      <c r="X215" s="5">
        <v>121899885</v>
      </c>
      <c r="Y215" s="5">
        <v>73721864</v>
      </c>
      <c r="Z215" s="5">
        <v>107053650</v>
      </c>
      <c r="AA215" s="5">
        <v>109238139</v>
      </c>
      <c r="AB215" s="5">
        <v>184029472</v>
      </c>
      <c r="AC215" s="5">
        <v>191913940</v>
      </c>
      <c r="AD215" s="5">
        <v>275482436</v>
      </c>
      <c r="AE215" s="5">
        <v>267034840</v>
      </c>
      <c r="AF215" s="5">
        <v>288372360</v>
      </c>
      <c r="AG215" s="5">
        <v>306852438</v>
      </c>
      <c r="AH215" s="5">
        <v>321127886</v>
      </c>
      <c r="AI215" s="5">
        <v>333979846</v>
      </c>
      <c r="AJ215" s="11"/>
      <c r="AK215" s="37">
        <v>150158.33333333331</v>
      </c>
      <c r="AL215" s="37">
        <v>152958.33333333334</v>
      </c>
      <c r="AM215" s="37">
        <v>157066.66666666666</v>
      </c>
      <c r="AN215" s="37">
        <v>161658.33333333334</v>
      </c>
      <c r="AO215" s="37">
        <v>166391.66666666666</v>
      </c>
      <c r="AP215" s="37">
        <v>171491.66666666672</v>
      </c>
      <c r="AQ215" s="37">
        <v>174825</v>
      </c>
      <c r="AR215" s="37">
        <v>179191.66666666672</v>
      </c>
      <c r="AS215" s="37">
        <v>181141.66666666672</v>
      </c>
      <c r="AT215" s="37">
        <v>168050</v>
      </c>
      <c r="AU215" s="11"/>
      <c r="AV215" s="37">
        <v>517560</v>
      </c>
      <c r="AW215" s="37">
        <v>520424</v>
      </c>
      <c r="AX215" s="37">
        <v>523451</v>
      </c>
      <c r="AY215" s="37">
        <v>528015</v>
      </c>
      <c r="AZ215" s="37">
        <v>533211</v>
      </c>
      <c r="BA215" s="37">
        <v>539255</v>
      </c>
      <c r="BB215" s="37">
        <v>544717</v>
      </c>
      <c r="BC215" s="37">
        <v>548126</v>
      </c>
      <c r="BD215" s="37">
        <v>550660</v>
      </c>
      <c r="BE215" s="37"/>
      <c r="BF215" s="11"/>
      <c r="BG215" s="40">
        <f t="shared" si="37"/>
        <v>525.62583468583352</v>
      </c>
      <c r="BH215" s="40">
        <f t="shared" si="38"/>
        <v>853.63063002474905</v>
      </c>
      <c r="BI215" s="40">
        <f t="shared" si="39"/>
        <v>560.77205316256914</v>
      </c>
      <c r="BJ215" s="40">
        <f t="shared" si="40"/>
        <v>622.00796757667865</v>
      </c>
      <c r="BK215" s="40">
        <f t="shared" si="41"/>
        <v>466.45523066853457</v>
      </c>
      <c r="BL215" s="40">
        <f t="shared" si="42"/>
        <v>734.14949884562964</v>
      </c>
      <c r="BM215" s="40">
        <f t="shared" si="43"/>
        <v>446.58580143450638</v>
      </c>
      <c r="BN215" s="40">
        <f t="shared" si="44"/>
        <v>877.70499118815746</v>
      </c>
      <c r="BO215" s="40">
        <f t="shared" si="45"/>
        <v>763.89988740783792</v>
      </c>
      <c r="BP215" s="11"/>
      <c r="BQ215" s="11"/>
      <c r="BR215" s="40">
        <v>33416</v>
      </c>
      <c r="BS215" s="40">
        <v>34624</v>
      </c>
      <c r="BT215" s="40">
        <v>35381</v>
      </c>
      <c r="BU215" s="40">
        <v>38171</v>
      </c>
      <c r="BV215" s="40">
        <v>40606</v>
      </c>
      <c r="BW215" s="40">
        <v>41604</v>
      </c>
      <c r="BX215" s="40">
        <v>42592</v>
      </c>
      <c r="BY215" s="40">
        <v>43631</v>
      </c>
      <c r="BZ215" s="40">
        <v>45742</v>
      </c>
      <c r="CA215" s="40"/>
      <c r="CB215" s="11"/>
      <c r="CC215" s="40">
        <v>18456621</v>
      </c>
      <c r="CD215" s="40">
        <v>18237533</v>
      </c>
      <c r="CE215" s="40">
        <v>18523631</v>
      </c>
      <c r="CF215" s="40">
        <v>19892824</v>
      </c>
      <c r="CG215" s="40">
        <v>20743866</v>
      </c>
      <c r="CH215" s="40">
        <v>21218252</v>
      </c>
      <c r="CI215" s="40">
        <v>22236701</v>
      </c>
      <c r="CJ215" s="40">
        <v>22846927</v>
      </c>
      <c r="CK215" s="40">
        <v>23715709</v>
      </c>
      <c r="CL215"/>
    </row>
    <row r="216" spans="2:90" x14ac:dyDescent="0.25">
      <c r="B216" s="9">
        <f t="shared" si="46"/>
        <v>213</v>
      </c>
      <c r="C216" s="4" t="s">
        <v>228</v>
      </c>
      <c r="D216" s="9" t="s">
        <v>496</v>
      </c>
      <c r="E216" s="5">
        <v>191405446</v>
      </c>
      <c r="F216" s="5">
        <v>172892995</v>
      </c>
      <c r="G216" s="5">
        <v>260796001</v>
      </c>
      <c r="H216" s="5">
        <v>303445014</v>
      </c>
      <c r="I216" s="5">
        <v>253748716</v>
      </c>
      <c r="J216" s="5">
        <v>342096431</v>
      </c>
      <c r="K216" s="5">
        <v>319045538</v>
      </c>
      <c r="L216" s="5">
        <v>236136664</v>
      </c>
      <c r="M216" s="5">
        <v>291709092</v>
      </c>
      <c r="N216" s="5">
        <v>212105363</v>
      </c>
      <c r="O216" s="5">
        <v>402286041</v>
      </c>
      <c r="P216" s="5">
        <v>414412831</v>
      </c>
      <c r="Q216" s="5">
        <v>440544868</v>
      </c>
      <c r="R216" s="5">
        <v>471043262</v>
      </c>
      <c r="S216" s="5">
        <v>498036454</v>
      </c>
      <c r="T216" s="11"/>
      <c r="U216" s="5">
        <v>34303161</v>
      </c>
      <c r="V216" s="5">
        <v>20300756</v>
      </c>
      <c r="W216" s="5">
        <v>35303746</v>
      </c>
      <c r="X216" s="5">
        <v>122979124</v>
      </c>
      <c r="Y216" s="5">
        <v>34326368</v>
      </c>
      <c r="Z216" s="5">
        <v>87525933</v>
      </c>
      <c r="AA216" s="5">
        <v>44348044</v>
      </c>
      <c r="AB216" s="5">
        <v>63626916</v>
      </c>
      <c r="AC216" s="5">
        <v>69181837</v>
      </c>
      <c r="AD216" s="5">
        <v>51939129</v>
      </c>
      <c r="AE216" s="5">
        <v>98537991</v>
      </c>
      <c r="AF216" s="5">
        <v>103420390</v>
      </c>
      <c r="AG216" s="5">
        <v>108833505</v>
      </c>
      <c r="AH216" s="5">
        <v>114192649</v>
      </c>
      <c r="AI216" s="5">
        <v>118603817</v>
      </c>
      <c r="AJ216" s="11"/>
      <c r="AK216" s="37">
        <v>76091.666666666672</v>
      </c>
      <c r="AL216" s="37">
        <v>77458.333333333343</v>
      </c>
      <c r="AM216" s="37">
        <v>77958.333333333343</v>
      </c>
      <c r="AN216" s="37">
        <v>78608.333333333328</v>
      </c>
      <c r="AO216" s="37">
        <v>79325</v>
      </c>
      <c r="AP216" s="37">
        <v>79441.666666666672</v>
      </c>
      <c r="AQ216" s="37">
        <v>79050.000000000015</v>
      </c>
      <c r="AR216" s="37">
        <v>79241.666666666657</v>
      </c>
      <c r="AS216" s="37">
        <v>78533.333333333343</v>
      </c>
      <c r="AT216" s="37">
        <v>77150</v>
      </c>
      <c r="AU216" s="11"/>
      <c r="AV216" s="37">
        <v>204886</v>
      </c>
      <c r="AW216" s="37">
        <v>205151</v>
      </c>
      <c r="AX216" s="37">
        <v>205454</v>
      </c>
      <c r="AY216" s="37">
        <v>205570</v>
      </c>
      <c r="AZ216" s="37">
        <v>205668</v>
      </c>
      <c r="BA216" s="37">
        <v>205319</v>
      </c>
      <c r="BB216" s="37">
        <v>203894</v>
      </c>
      <c r="BC216" s="37">
        <v>202138</v>
      </c>
      <c r="BD216" s="37">
        <v>200261</v>
      </c>
      <c r="BE216" s="37"/>
      <c r="BF216" s="11"/>
      <c r="BG216" s="40">
        <f t="shared" si="37"/>
        <v>934.20461134484538</v>
      </c>
      <c r="BH216" s="40">
        <f t="shared" si="38"/>
        <v>842.75969895345384</v>
      </c>
      <c r="BI216" s="40">
        <f t="shared" si="39"/>
        <v>1269.3644368082394</v>
      </c>
      <c r="BJ216" s="40">
        <f t="shared" si="40"/>
        <v>1476.1152600087562</v>
      </c>
      <c r="BK216" s="40">
        <f t="shared" si="41"/>
        <v>1233.7783028959293</v>
      </c>
      <c r="BL216" s="40">
        <f t="shared" si="42"/>
        <v>1666.1703544240913</v>
      </c>
      <c r="BM216" s="40">
        <f t="shared" si="43"/>
        <v>1564.7617781788576</v>
      </c>
      <c r="BN216" s="40">
        <f t="shared" si="44"/>
        <v>1168.1953121135066</v>
      </c>
      <c r="BO216" s="40">
        <f t="shared" si="45"/>
        <v>1456.6445388767659</v>
      </c>
      <c r="BP216" s="11"/>
      <c r="BQ216" s="11"/>
      <c r="BR216" s="40">
        <v>33861</v>
      </c>
      <c r="BS216" s="40">
        <v>34729</v>
      </c>
      <c r="BT216" s="40">
        <v>35384</v>
      </c>
      <c r="BU216" s="40">
        <v>35401</v>
      </c>
      <c r="BV216" s="40">
        <v>36850</v>
      </c>
      <c r="BW216" s="40">
        <v>37939</v>
      </c>
      <c r="BX216" s="40">
        <v>38721</v>
      </c>
      <c r="BY216" s="40">
        <v>40812</v>
      </c>
      <c r="BZ216" s="40">
        <v>41825</v>
      </c>
      <c r="CA216" s="40"/>
      <c r="CB216" s="11"/>
      <c r="CC216" s="40">
        <v>6984165</v>
      </c>
      <c r="CD216" s="40">
        <v>7087826</v>
      </c>
      <c r="CE216" s="40">
        <v>7469514</v>
      </c>
      <c r="CF216" s="40">
        <v>7598264</v>
      </c>
      <c r="CG216" s="40">
        <v>7827667</v>
      </c>
      <c r="CH216" s="40">
        <v>7853801</v>
      </c>
      <c r="CI216" s="40">
        <v>7700386</v>
      </c>
      <c r="CJ216" s="40">
        <v>7883740</v>
      </c>
      <c r="CK216" s="40">
        <v>7759597</v>
      </c>
      <c r="CL216"/>
    </row>
    <row r="217" spans="2:90" x14ac:dyDescent="0.25">
      <c r="B217" s="9">
        <f t="shared" si="46"/>
        <v>214</v>
      </c>
      <c r="C217" s="4" t="s">
        <v>229</v>
      </c>
      <c r="D217" s="9" t="s">
        <v>522</v>
      </c>
      <c r="E217" s="5">
        <v>69818234</v>
      </c>
      <c r="F217" s="5">
        <v>93868862</v>
      </c>
      <c r="G217" s="5">
        <v>137057313</v>
      </c>
      <c r="H217" s="5">
        <v>93468736</v>
      </c>
      <c r="I217" s="5">
        <v>199537593</v>
      </c>
      <c r="J217" s="5">
        <v>87057890</v>
      </c>
      <c r="K217" s="5">
        <v>4313229269</v>
      </c>
      <c r="L217" s="5">
        <v>106139539</v>
      </c>
      <c r="M217" s="5">
        <v>294864874</v>
      </c>
      <c r="N217" s="5">
        <v>127837038</v>
      </c>
      <c r="O217" s="5">
        <v>137828290</v>
      </c>
      <c r="P217" s="5">
        <v>144280513</v>
      </c>
      <c r="Q217" s="5">
        <v>151205347</v>
      </c>
      <c r="R217" s="5">
        <v>158003599</v>
      </c>
      <c r="S217" s="5">
        <v>164995285</v>
      </c>
      <c r="T217" s="11"/>
      <c r="U217" s="5">
        <v>26896233</v>
      </c>
      <c r="V217" s="5">
        <v>58957888</v>
      </c>
      <c r="W217" s="5">
        <v>30290634</v>
      </c>
      <c r="X217" s="5">
        <v>49411633</v>
      </c>
      <c r="Y217" s="5">
        <v>149349567</v>
      </c>
      <c r="Z217" s="5">
        <v>28718167</v>
      </c>
      <c r="AA217" s="5">
        <v>4241361650</v>
      </c>
      <c r="AB217" s="5">
        <v>42995905</v>
      </c>
      <c r="AC217" s="5">
        <v>191365704</v>
      </c>
      <c r="AD217" s="5">
        <v>18654271</v>
      </c>
      <c r="AE217" s="5">
        <v>51726551</v>
      </c>
      <c r="AF217" s="5">
        <v>54460658</v>
      </c>
      <c r="AG217" s="5">
        <v>57161327</v>
      </c>
      <c r="AH217" s="5">
        <v>59334289</v>
      </c>
      <c r="AI217" s="5">
        <v>61344330</v>
      </c>
      <c r="AJ217" s="11"/>
      <c r="AK217" s="37">
        <v>38216.666666666664</v>
      </c>
      <c r="AL217" s="37">
        <v>39475.000000000007</v>
      </c>
      <c r="AM217" s="37">
        <v>40541.666666666672</v>
      </c>
      <c r="AN217" s="37">
        <v>41833.333333333343</v>
      </c>
      <c r="AO217" s="37">
        <v>42458.333333333336</v>
      </c>
      <c r="AP217" s="37">
        <v>42383.333333333336</v>
      </c>
      <c r="AQ217" s="37">
        <v>41549.999999999993</v>
      </c>
      <c r="AR217" s="37">
        <v>41575</v>
      </c>
      <c r="AS217" s="37">
        <v>41199.999999999993</v>
      </c>
      <c r="AT217" s="37">
        <v>35933.333333333336</v>
      </c>
      <c r="AU217" s="11"/>
      <c r="AV217" s="37">
        <v>151496</v>
      </c>
      <c r="AW217" s="37">
        <v>150804</v>
      </c>
      <c r="AX217" s="37">
        <v>150139</v>
      </c>
      <c r="AY217" s="37">
        <v>149847</v>
      </c>
      <c r="AZ217" s="37">
        <v>149353</v>
      </c>
      <c r="BA217" s="37">
        <v>149159</v>
      </c>
      <c r="BB217" s="37">
        <v>149449</v>
      </c>
      <c r="BC217" s="37">
        <v>150174</v>
      </c>
      <c r="BD217" s="37">
        <v>150500</v>
      </c>
      <c r="BE217" s="37"/>
      <c r="BF217" s="11"/>
      <c r="BG217" s="40">
        <f t="shared" si="37"/>
        <v>460.8585969266515</v>
      </c>
      <c r="BH217" s="40">
        <f t="shared" si="38"/>
        <v>622.45604891116943</v>
      </c>
      <c r="BI217" s="40">
        <f t="shared" si="39"/>
        <v>912.86949426864442</v>
      </c>
      <c r="BJ217" s="40">
        <f t="shared" si="40"/>
        <v>623.76114303255986</v>
      </c>
      <c r="BK217" s="40">
        <f t="shared" si="41"/>
        <v>1336.0132906603817</v>
      </c>
      <c r="BL217" s="40">
        <f t="shared" si="42"/>
        <v>583.65831092994722</v>
      </c>
      <c r="BM217" s="40">
        <f t="shared" si="43"/>
        <v>28860.877416376155</v>
      </c>
      <c r="BN217" s="40">
        <f t="shared" si="44"/>
        <v>706.77706527095233</v>
      </c>
      <c r="BO217" s="40">
        <f t="shared" si="45"/>
        <v>1959.2350431893688</v>
      </c>
      <c r="BP217" s="11"/>
      <c r="BQ217" s="11"/>
      <c r="BR217" s="40">
        <v>36134</v>
      </c>
      <c r="BS217" s="40">
        <v>37507</v>
      </c>
      <c r="BT217" s="40">
        <v>38049</v>
      </c>
      <c r="BU217" s="40">
        <v>39863</v>
      </c>
      <c r="BV217" s="40">
        <v>42186</v>
      </c>
      <c r="BW217" s="40">
        <v>43492</v>
      </c>
      <c r="BX217" s="40">
        <v>45252</v>
      </c>
      <c r="BY217" s="40">
        <v>46881</v>
      </c>
      <c r="BZ217" s="40">
        <v>48581</v>
      </c>
      <c r="CA217" s="40"/>
      <c r="CB217" s="11"/>
      <c r="CC217" s="40">
        <v>5386929</v>
      </c>
      <c r="CD217" s="40">
        <v>5236050</v>
      </c>
      <c r="CE217" s="40">
        <v>5413229</v>
      </c>
      <c r="CF217" s="40">
        <v>5377061</v>
      </c>
      <c r="CG217" s="40">
        <v>5341060</v>
      </c>
      <c r="CH217" s="40">
        <v>5428402</v>
      </c>
      <c r="CI217" s="40">
        <v>5400947</v>
      </c>
      <c r="CJ217" s="40">
        <v>5308843</v>
      </c>
      <c r="CK217" s="40">
        <v>5387072</v>
      </c>
      <c r="CL217"/>
    </row>
    <row r="218" spans="2:90" x14ac:dyDescent="0.25">
      <c r="B218" s="9">
        <f t="shared" si="46"/>
        <v>215</v>
      </c>
      <c r="C218" s="35" t="s">
        <v>230</v>
      </c>
      <c r="D218" s="77" t="s">
        <v>459</v>
      </c>
      <c r="E218" s="5">
        <v>415739944</v>
      </c>
      <c r="F218" s="5">
        <v>442227325</v>
      </c>
      <c r="G218" s="5">
        <v>400386320</v>
      </c>
      <c r="H218" s="5">
        <v>398134427</v>
      </c>
      <c r="I218" s="5">
        <v>428055464</v>
      </c>
      <c r="J218" s="5">
        <v>711475858</v>
      </c>
      <c r="K218" s="5">
        <v>592402692</v>
      </c>
      <c r="L218" s="5">
        <v>555972965</v>
      </c>
      <c r="M218" s="5">
        <v>972405060</v>
      </c>
      <c r="N218" s="5">
        <v>539523902</v>
      </c>
      <c r="O218" s="5">
        <v>825753056</v>
      </c>
      <c r="P218" s="5">
        <v>897932843</v>
      </c>
      <c r="Q218" s="5">
        <v>978873245</v>
      </c>
      <c r="R218" s="5">
        <v>1046481520</v>
      </c>
      <c r="S218" s="5">
        <v>1104010345</v>
      </c>
      <c r="T218" s="11"/>
      <c r="U218" s="5">
        <v>138828321</v>
      </c>
      <c r="V218" s="5">
        <v>97724833</v>
      </c>
      <c r="W218" s="5">
        <v>77604560</v>
      </c>
      <c r="X218" s="5">
        <v>130698469</v>
      </c>
      <c r="Y218" s="5">
        <v>70214897</v>
      </c>
      <c r="Z218" s="5">
        <v>333599250</v>
      </c>
      <c r="AA218" s="5">
        <v>83683859</v>
      </c>
      <c r="AB218" s="5">
        <v>104395124</v>
      </c>
      <c r="AC218" s="5">
        <v>103649055</v>
      </c>
      <c r="AD218" s="5">
        <v>74846543</v>
      </c>
      <c r="AE218" s="5">
        <v>125660613</v>
      </c>
      <c r="AF218" s="5">
        <v>137819073</v>
      </c>
      <c r="AG218" s="5">
        <v>145448246</v>
      </c>
      <c r="AH218" s="5">
        <v>152289873</v>
      </c>
      <c r="AI218" s="5">
        <v>158254974</v>
      </c>
      <c r="AJ218" s="11"/>
      <c r="AK218" s="39">
        <v>168041.66666666666</v>
      </c>
      <c r="AL218" s="39">
        <v>169566.66666666666</v>
      </c>
      <c r="AM218" s="39">
        <v>170908.33333333334</v>
      </c>
      <c r="AN218" s="39">
        <v>171783.33333333334</v>
      </c>
      <c r="AO218" s="39">
        <v>173333.33333333334</v>
      </c>
      <c r="AP218" s="39">
        <v>176250</v>
      </c>
      <c r="AQ218" s="39">
        <v>177500</v>
      </c>
      <c r="AR218" s="39">
        <v>176841.66666666672</v>
      </c>
      <c r="AS218" s="39">
        <v>177100.00000000003</v>
      </c>
      <c r="AT218" s="39">
        <v>168733.33333333334</v>
      </c>
      <c r="AU218" s="11"/>
      <c r="AV218" s="37">
        <v>375549</v>
      </c>
      <c r="AW218" s="37">
        <v>374872</v>
      </c>
      <c r="AX218" s="37">
        <v>374114</v>
      </c>
      <c r="AY218" s="37">
        <v>373476</v>
      </c>
      <c r="AZ218" s="37">
        <v>373365</v>
      </c>
      <c r="BA218" s="37">
        <v>373865</v>
      </c>
      <c r="BB218" s="37">
        <v>374174</v>
      </c>
      <c r="BC218" s="37">
        <v>373022</v>
      </c>
      <c r="BD218" s="37">
        <v>373290</v>
      </c>
      <c r="BE218" s="37"/>
      <c r="BF218" s="11"/>
      <c r="BG218" s="40">
        <f t="shared" si="37"/>
        <v>1107.0191745950594</v>
      </c>
      <c r="BH218" s="40">
        <f t="shared" si="38"/>
        <v>1179.6755292473165</v>
      </c>
      <c r="BI218" s="40">
        <f t="shared" si="39"/>
        <v>1070.2254393045971</v>
      </c>
      <c r="BJ218" s="40">
        <f t="shared" si="40"/>
        <v>1066.0241273870342</v>
      </c>
      <c r="BK218" s="40">
        <f t="shared" si="41"/>
        <v>1146.479889652217</v>
      </c>
      <c r="BL218" s="40">
        <f t="shared" si="42"/>
        <v>1903.0287884664251</v>
      </c>
      <c r="BM218" s="40">
        <f t="shared" si="43"/>
        <v>1583.2278351782861</v>
      </c>
      <c r="BN218" s="40">
        <f t="shared" si="44"/>
        <v>1490.4562331444258</v>
      </c>
      <c r="BO218" s="40">
        <f t="shared" si="45"/>
        <v>2604.9587720003215</v>
      </c>
      <c r="BP218" s="11"/>
      <c r="BQ218" s="11"/>
      <c r="BR218" s="40">
        <v>36379</v>
      </c>
      <c r="BS218" s="40">
        <v>36640</v>
      </c>
      <c r="BT218" s="40">
        <v>37009</v>
      </c>
      <c r="BU218" s="40">
        <v>38084</v>
      </c>
      <c r="BV218" s="40">
        <v>39841</v>
      </c>
      <c r="BW218" s="40">
        <v>40869</v>
      </c>
      <c r="BX218" s="40">
        <v>42095</v>
      </c>
      <c r="BY218" s="40">
        <v>43365</v>
      </c>
      <c r="BZ218" s="40">
        <v>44870</v>
      </c>
      <c r="CA218" s="40"/>
      <c r="CB218" s="11"/>
      <c r="CC218" s="40">
        <v>15560406</v>
      </c>
      <c r="CD218" s="40">
        <v>15589527</v>
      </c>
      <c r="CE218" s="40">
        <v>15606680</v>
      </c>
      <c r="CF218" s="40">
        <v>15405108</v>
      </c>
      <c r="CG218" s="40">
        <v>15718263</v>
      </c>
      <c r="CH218" s="40">
        <v>16013817</v>
      </c>
      <c r="CI218" s="40">
        <v>15932977</v>
      </c>
      <c r="CJ218" s="40">
        <v>16031416</v>
      </c>
      <c r="CK218" s="40">
        <v>16178299</v>
      </c>
      <c r="CL218"/>
    </row>
    <row r="219" spans="2:90" x14ac:dyDescent="0.25">
      <c r="B219" s="9">
        <f t="shared" si="46"/>
        <v>216</v>
      </c>
      <c r="C219" s="4" t="s">
        <v>231</v>
      </c>
      <c r="D219" s="9" t="s">
        <v>518</v>
      </c>
      <c r="E219" s="5">
        <v>284295636</v>
      </c>
      <c r="F219" s="5">
        <v>193344516</v>
      </c>
      <c r="G219" s="5">
        <v>312855374</v>
      </c>
      <c r="H219" s="5">
        <v>256836743</v>
      </c>
      <c r="I219" s="5">
        <v>211167358</v>
      </c>
      <c r="J219" s="5">
        <v>166564062</v>
      </c>
      <c r="K219" s="5">
        <v>334928890</v>
      </c>
      <c r="L219" s="5">
        <v>147049676</v>
      </c>
      <c r="M219" s="5">
        <v>287289395</v>
      </c>
      <c r="N219" s="5">
        <v>298986951</v>
      </c>
      <c r="O219" s="5">
        <v>206551815</v>
      </c>
      <c r="P219" s="5">
        <v>243285049</v>
      </c>
      <c r="Q219" s="5">
        <v>263336137</v>
      </c>
      <c r="R219" s="5">
        <v>281851176</v>
      </c>
      <c r="S219" s="5">
        <v>298883035</v>
      </c>
      <c r="T219" s="11"/>
      <c r="U219" s="5">
        <v>39848035</v>
      </c>
      <c r="V219" s="5">
        <v>46392394</v>
      </c>
      <c r="W219" s="5">
        <v>53240784</v>
      </c>
      <c r="X219" s="5">
        <v>61028811</v>
      </c>
      <c r="Y219" s="5">
        <v>48378907</v>
      </c>
      <c r="Z219" s="5">
        <v>60529663</v>
      </c>
      <c r="AA219" s="5">
        <v>179167114</v>
      </c>
      <c r="AB219" s="5">
        <v>61411866</v>
      </c>
      <c r="AC219" s="5">
        <v>29143457</v>
      </c>
      <c r="AD219" s="5">
        <v>25237186</v>
      </c>
      <c r="AE219" s="5">
        <v>80336914</v>
      </c>
      <c r="AF219" s="5">
        <v>104916996</v>
      </c>
      <c r="AG219" s="5">
        <v>112095975</v>
      </c>
      <c r="AH219" s="5">
        <v>120052933</v>
      </c>
      <c r="AI219" s="5">
        <v>127596393</v>
      </c>
      <c r="AJ219" s="11"/>
      <c r="AK219" s="37">
        <v>64816.666666666679</v>
      </c>
      <c r="AL219" s="37">
        <v>66441.666666666672</v>
      </c>
      <c r="AM219" s="37">
        <v>67458.333333333328</v>
      </c>
      <c r="AN219" s="37">
        <v>68225.000000000015</v>
      </c>
      <c r="AO219" s="37">
        <v>68983.333333333343</v>
      </c>
      <c r="AP219" s="37">
        <v>69058.333333333328</v>
      </c>
      <c r="AQ219" s="37">
        <v>70158.333333333343</v>
      </c>
      <c r="AR219" s="37">
        <v>70774.999999999985</v>
      </c>
      <c r="AS219" s="37">
        <v>70858.333333333328</v>
      </c>
      <c r="AT219" s="37">
        <v>67783.333333333328</v>
      </c>
      <c r="AU219" s="11"/>
      <c r="AV219" s="37">
        <v>132678</v>
      </c>
      <c r="AW219" s="37">
        <v>134813</v>
      </c>
      <c r="AX219" s="37">
        <v>135948</v>
      </c>
      <c r="AY219" s="37">
        <v>137396</v>
      </c>
      <c r="AZ219" s="37">
        <v>138523</v>
      </c>
      <c r="BA219" s="37">
        <v>139403</v>
      </c>
      <c r="BB219" s="37">
        <v>139608</v>
      </c>
      <c r="BC219" s="37">
        <v>139204</v>
      </c>
      <c r="BD219" s="37">
        <v>139044</v>
      </c>
      <c r="BE219" s="37"/>
      <c r="BF219" s="11"/>
      <c r="BG219" s="40">
        <f t="shared" si="37"/>
        <v>2142.7488807488808</v>
      </c>
      <c r="BH219" s="40">
        <f t="shared" si="38"/>
        <v>1434.1681885278126</v>
      </c>
      <c r="BI219" s="40">
        <f t="shared" si="39"/>
        <v>2301.2870656427458</v>
      </c>
      <c r="BJ219" s="40">
        <f t="shared" si="40"/>
        <v>1869.3174692130776</v>
      </c>
      <c r="BK219" s="40">
        <f t="shared" si="41"/>
        <v>1524.4209120507064</v>
      </c>
      <c r="BL219" s="40">
        <f t="shared" si="42"/>
        <v>1194.8384324584119</v>
      </c>
      <c r="BM219" s="40">
        <f t="shared" si="43"/>
        <v>2399.0666007678642</v>
      </c>
      <c r="BN219" s="40">
        <f t="shared" si="44"/>
        <v>1056.3609953736961</v>
      </c>
      <c r="BO219" s="40">
        <f t="shared" si="45"/>
        <v>2066.1761384885358</v>
      </c>
      <c r="BP219" s="11"/>
      <c r="BQ219" s="11"/>
      <c r="BR219" s="40">
        <v>35529</v>
      </c>
      <c r="BS219" s="40">
        <v>36393</v>
      </c>
      <c r="BT219" s="40">
        <v>36210</v>
      </c>
      <c r="BU219" s="40">
        <v>37920</v>
      </c>
      <c r="BV219" s="40">
        <v>39372</v>
      </c>
      <c r="BW219" s="40">
        <v>39140</v>
      </c>
      <c r="BX219" s="40">
        <v>41129</v>
      </c>
      <c r="BY219" s="40">
        <v>43231</v>
      </c>
      <c r="BZ219" s="40">
        <v>44458</v>
      </c>
      <c r="CA219" s="40"/>
      <c r="CB219" s="11"/>
      <c r="CC219" s="40">
        <v>6226769</v>
      </c>
      <c r="CD219" s="40">
        <v>6248730</v>
      </c>
      <c r="CE219" s="40">
        <v>6629308</v>
      </c>
      <c r="CF219" s="40">
        <v>6617201</v>
      </c>
      <c r="CG219" s="40">
        <v>6814616</v>
      </c>
      <c r="CH219" s="40">
        <v>6778850</v>
      </c>
      <c r="CI219" s="40">
        <v>6815451</v>
      </c>
      <c r="CJ219" s="40">
        <v>6793100</v>
      </c>
      <c r="CK219" s="40">
        <v>6809819</v>
      </c>
      <c r="CL219"/>
    </row>
    <row r="220" spans="2:90" x14ac:dyDescent="0.25">
      <c r="B220" s="9">
        <f t="shared" si="46"/>
        <v>217</v>
      </c>
      <c r="C220" s="4" t="s">
        <v>232</v>
      </c>
      <c r="D220" s="9" t="s">
        <v>463</v>
      </c>
      <c r="E220" s="5">
        <v>140125568</v>
      </c>
      <c r="F220" s="5">
        <v>199275271</v>
      </c>
      <c r="G220" s="5">
        <v>158707907</v>
      </c>
      <c r="H220" s="5">
        <v>129988881</v>
      </c>
      <c r="I220" s="5">
        <v>194116139</v>
      </c>
      <c r="J220" s="5">
        <v>158079813</v>
      </c>
      <c r="K220" s="5">
        <v>226317536</v>
      </c>
      <c r="L220" s="5">
        <v>311569125</v>
      </c>
      <c r="M220" s="5">
        <v>169219534</v>
      </c>
      <c r="N220" s="5">
        <v>201418337</v>
      </c>
      <c r="O220" s="5">
        <v>250926839</v>
      </c>
      <c r="P220" s="5">
        <v>270469600</v>
      </c>
      <c r="Q220" s="5">
        <v>289179098</v>
      </c>
      <c r="R220" s="5">
        <v>308483272</v>
      </c>
      <c r="S220" s="5">
        <v>325867537</v>
      </c>
      <c r="T220" s="11"/>
      <c r="U220" s="5">
        <v>48100784</v>
      </c>
      <c r="V220" s="5">
        <v>98973575</v>
      </c>
      <c r="W220" s="5">
        <v>77563192</v>
      </c>
      <c r="X220" s="5">
        <v>28450744</v>
      </c>
      <c r="Y220" s="5">
        <v>62418560</v>
      </c>
      <c r="Z220" s="5">
        <v>24355363</v>
      </c>
      <c r="AA220" s="5">
        <v>32225134</v>
      </c>
      <c r="AB220" s="5">
        <v>70509181</v>
      </c>
      <c r="AC220" s="5">
        <v>17047989</v>
      </c>
      <c r="AD220" s="5">
        <v>36998445</v>
      </c>
      <c r="AE220" s="5">
        <v>36110508</v>
      </c>
      <c r="AF220" s="5">
        <v>38788074</v>
      </c>
      <c r="AG220" s="5">
        <v>40755746</v>
      </c>
      <c r="AH220" s="5">
        <v>42765586</v>
      </c>
      <c r="AI220" s="5">
        <v>44504077</v>
      </c>
      <c r="AJ220" s="11"/>
      <c r="AK220" s="37">
        <v>42066.666666666672</v>
      </c>
      <c r="AL220" s="37">
        <v>42433.333333333328</v>
      </c>
      <c r="AM220" s="37">
        <v>42666.666666666664</v>
      </c>
      <c r="AN220" s="37">
        <v>43524.999999999993</v>
      </c>
      <c r="AO220" s="37">
        <v>44641.666666666657</v>
      </c>
      <c r="AP220" s="37">
        <v>45450</v>
      </c>
      <c r="AQ220" s="37">
        <v>45916.666666666664</v>
      </c>
      <c r="AR220" s="37">
        <v>46200</v>
      </c>
      <c r="AS220" s="37">
        <v>47233.333333333336</v>
      </c>
      <c r="AT220" s="37">
        <v>46250</v>
      </c>
      <c r="AU220" s="11"/>
      <c r="AV220" s="37">
        <v>137560</v>
      </c>
      <c r="AW220" s="37">
        <v>137753</v>
      </c>
      <c r="AX220" s="37">
        <v>137924</v>
      </c>
      <c r="AY220" s="37">
        <v>138280</v>
      </c>
      <c r="AZ220" s="37">
        <v>139212</v>
      </c>
      <c r="BA220" s="37">
        <v>139924</v>
      </c>
      <c r="BB220" s="37">
        <v>140898</v>
      </c>
      <c r="BC220" s="37">
        <v>141778</v>
      </c>
      <c r="BD220" s="37">
        <v>142749</v>
      </c>
      <c r="BE220" s="37"/>
      <c r="BF220" s="11"/>
      <c r="BG220" s="40">
        <f t="shared" si="37"/>
        <v>1018.6505379470776</v>
      </c>
      <c r="BH220" s="40">
        <f t="shared" si="38"/>
        <v>1446.6129303899008</v>
      </c>
      <c r="BI220" s="40">
        <f t="shared" si="39"/>
        <v>1150.6910109915605</v>
      </c>
      <c r="BJ220" s="40">
        <f t="shared" si="40"/>
        <v>940.0410833092277</v>
      </c>
      <c r="BK220" s="40">
        <f t="shared" si="41"/>
        <v>1394.3922865844897</v>
      </c>
      <c r="BL220" s="40">
        <f t="shared" si="42"/>
        <v>1129.7548169006031</v>
      </c>
      <c r="BM220" s="40">
        <f t="shared" si="43"/>
        <v>1606.2508765206035</v>
      </c>
      <c r="BN220" s="40">
        <f t="shared" si="44"/>
        <v>2197.5844277673546</v>
      </c>
      <c r="BO220" s="40">
        <f t="shared" si="45"/>
        <v>1185.4341116224982</v>
      </c>
      <c r="BP220" s="11"/>
      <c r="BQ220" s="11"/>
      <c r="BR220" s="40">
        <v>29739</v>
      </c>
      <c r="BS220" s="40">
        <v>30432</v>
      </c>
      <c r="BT220" s="40">
        <v>30850</v>
      </c>
      <c r="BU220" s="40">
        <v>31844</v>
      </c>
      <c r="BV220" s="40">
        <v>33333</v>
      </c>
      <c r="BW220" s="40">
        <v>33843</v>
      </c>
      <c r="BX220" s="40">
        <v>34842</v>
      </c>
      <c r="BY220" s="40">
        <v>36425</v>
      </c>
      <c r="BZ220" s="40">
        <v>37452</v>
      </c>
      <c r="CA220" s="40"/>
      <c r="CB220" s="11"/>
      <c r="CC220" s="40">
        <v>4041867</v>
      </c>
      <c r="CD220" s="40">
        <v>4174263</v>
      </c>
      <c r="CE220" s="40">
        <v>4214940</v>
      </c>
      <c r="CF220" s="40">
        <v>4289912</v>
      </c>
      <c r="CG220" s="40">
        <v>4371227</v>
      </c>
      <c r="CH220" s="40">
        <v>4385286</v>
      </c>
      <c r="CI220" s="40">
        <v>4408139</v>
      </c>
      <c r="CJ220" s="40">
        <v>4473722</v>
      </c>
      <c r="CK220" s="40">
        <v>4581790</v>
      </c>
      <c r="CL220"/>
    </row>
    <row r="221" spans="2:90" x14ac:dyDescent="0.25">
      <c r="B221" s="9">
        <f t="shared" si="46"/>
        <v>218</v>
      </c>
      <c r="C221" s="4" t="s">
        <v>233</v>
      </c>
      <c r="D221" s="9" t="s">
        <v>457</v>
      </c>
      <c r="E221" s="5">
        <v>196315169</v>
      </c>
      <c r="F221" s="5">
        <v>159122089</v>
      </c>
      <c r="G221" s="5">
        <v>134004961</v>
      </c>
      <c r="H221" s="5">
        <v>125085791</v>
      </c>
      <c r="I221" s="5">
        <v>184025107</v>
      </c>
      <c r="J221" s="5">
        <v>149814437</v>
      </c>
      <c r="K221" s="5">
        <v>287927570</v>
      </c>
      <c r="L221" s="5">
        <v>275199529</v>
      </c>
      <c r="M221" s="5">
        <v>227476457</v>
      </c>
      <c r="N221" s="5">
        <v>244041789</v>
      </c>
      <c r="O221" s="5">
        <v>292832173</v>
      </c>
      <c r="P221" s="5">
        <v>328033507</v>
      </c>
      <c r="Q221" s="5">
        <v>349798951</v>
      </c>
      <c r="R221" s="5">
        <v>374292578</v>
      </c>
      <c r="S221" s="5">
        <v>397155332</v>
      </c>
      <c r="T221" s="11"/>
      <c r="U221" s="5">
        <v>114475497</v>
      </c>
      <c r="V221" s="5">
        <v>46518316</v>
      </c>
      <c r="W221" s="5">
        <v>31199411</v>
      </c>
      <c r="X221" s="5">
        <v>24463429</v>
      </c>
      <c r="Y221" s="5">
        <v>32167217</v>
      </c>
      <c r="Z221" s="5">
        <v>41534245</v>
      </c>
      <c r="AA221" s="5">
        <v>40925029</v>
      </c>
      <c r="AB221" s="5">
        <v>53830473</v>
      </c>
      <c r="AC221" s="5">
        <v>21656504</v>
      </c>
      <c r="AD221" s="5">
        <v>67769898</v>
      </c>
      <c r="AE221" s="5">
        <v>76017621</v>
      </c>
      <c r="AF221" s="5">
        <v>84387127</v>
      </c>
      <c r="AG221" s="5">
        <v>88953577</v>
      </c>
      <c r="AH221" s="5">
        <v>93768852</v>
      </c>
      <c r="AI221" s="5">
        <v>97925988</v>
      </c>
      <c r="AJ221" s="11"/>
      <c r="AK221" s="37">
        <v>44458.333333333336</v>
      </c>
      <c r="AL221" s="37">
        <v>45049.999999999993</v>
      </c>
      <c r="AM221" s="37">
        <v>46358.333333333343</v>
      </c>
      <c r="AN221" s="37">
        <v>47550</v>
      </c>
      <c r="AO221" s="37">
        <v>48050</v>
      </c>
      <c r="AP221" s="37">
        <v>49083.333333333336</v>
      </c>
      <c r="AQ221" s="37">
        <v>50258.333333333321</v>
      </c>
      <c r="AR221" s="37">
        <v>51366.666666666679</v>
      </c>
      <c r="AS221" s="37">
        <v>52341.666666666664</v>
      </c>
      <c r="AT221" s="37">
        <v>49141.666666666664</v>
      </c>
      <c r="AU221" s="11"/>
      <c r="AV221" s="37">
        <v>117578</v>
      </c>
      <c r="AW221" s="37">
        <v>117714</v>
      </c>
      <c r="AX221" s="37">
        <v>118255</v>
      </c>
      <c r="AY221" s="37">
        <v>119966</v>
      </c>
      <c r="AZ221" s="37">
        <v>121559</v>
      </c>
      <c r="BA221" s="37">
        <v>123603</v>
      </c>
      <c r="BB221" s="37">
        <v>125860</v>
      </c>
      <c r="BC221" s="37">
        <v>127835</v>
      </c>
      <c r="BD221" s="37">
        <v>129205</v>
      </c>
      <c r="BE221" s="37"/>
      <c r="BF221" s="11"/>
      <c r="BG221" s="40">
        <f t="shared" si="37"/>
        <v>1669.6590263484666</v>
      </c>
      <c r="BH221" s="40">
        <f t="shared" si="38"/>
        <v>1351.7686001665052</v>
      </c>
      <c r="BI221" s="40">
        <f t="shared" si="39"/>
        <v>1133.1864276351951</v>
      </c>
      <c r="BJ221" s="40">
        <f t="shared" si="40"/>
        <v>1042.6770168214327</v>
      </c>
      <c r="BK221" s="40">
        <f t="shared" si="41"/>
        <v>1513.8748015367023</v>
      </c>
      <c r="BL221" s="40">
        <f t="shared" si="42"/>
        <v>1212.0614952711503</v>
      </c>
      <c r="BM221" s="40">
        <f t="shared" si="43"/>
        <v>2287.6813125695217</v>
      </c>
      <c r="BN221" s="40">
        <f t="shared" si="44"/>
        <v>2152.7713771658778</v>
      </c>
      <c r="BO221" s="40">
        <f t="shared" si="45"/>
        <v>1760.5855578344492</v>
      </c>
      <c r="BP221" s="11"/>
      <c r="BQ221" s="11"/>
      <c r="BR221" s="40">
        <v>39820</v>
      </c>
      <c r="BS221" s="40">
        <v>42096</v>
      </c>
      <c r="BT221" s="40">
        <v>42576</v>
      </c>
      <c r="BU221" s="40">
        <v>44327</v>
      </c>
      <c r="BV221" s="40">
        <v>46138</v>
      </c>
      <c r="BW221" s="40">
        <v>47447</v>
      </c>
      <c r="BX221" s="40">
        <v>49436</v>
      </c>
      <c r="BY221" s="40">
        <v>52072</v>
      </c>
      <c r="BZ221" s="40">
        <v>54505</v>
      </c>
      <c r="CA221" s="40"/>
      <c r="CB221" s="11"/>
      <c r="CC221" s="40">
        <v>5701954</v>
      </c>
      <c r="CD221" s="40">
        <v>5563534</v>
      </c>
      <c r="CE221" s="40">
        <v>5906939</v>
      </c>
      <c r="CF221" s="40">
        <v>6189305</v>
      </c>
      <c r="CG221" s="40">
        <v>7201294</v>
      </c>
      <c r="CH221" s="40">
        <v>7115196</v>
      </c>
      <c r="CI221" s="40">
        <v>7195638</v>
      </c>
      <c r="CJ221" s="40">
        <v>7544214</v>
      </c>
      <c r="CK221" s="40">
        <v>7765443</v>
      </c>
      <c r="CL221"/>
    </row>
    <row r="222" spans="2:90" x14ac:dyDescent="0.25">
      <c r="B222" s="9">
        <f t="shared" si="46"/>
        <v>219</v>
      </c>
      <c r="C222" s="4" t="s">
        <v>234</v>
      </c>
      <c r="D222" s="9" t="s">
        <v>510</v>
      </c>
      <c r="E222" s="5">
        <v>89417446</v>
      </c>
      <c r="F222" s="5">
        <v>96991566</v>
      </c>
      <c r="G222" s="5">
        <v>207943476</v>
      </c>
      <c r="H222" s="5">
        <v>102647146</v>
      </c>
      <c r="I222" s="5">
        <v>112994911</v>
      </c>
      <c r="J222" s="5">
        <v>113480770</v>
      </c>
      <c r="K222" s="5">
        <v>168920527</v>
      </c>
      <c r="L222" s="5">
        <v>240111504</v>
      </c>
      <c r="M222" s="5">
        <v>222499966</v>
      </c>
      <c r="N222" s="5">
        <v>185382121</v>
      </c>
      <c r="O222" s="5">
        <v>153250901</v>
      </c>
      <c r="P222" s="5">
        <v>163350935</v>
      </c>
      <c r="Q222" s="5">
        <v>173954863</v>
      </c>
      <c r="R222" s="5">
        <v>184062529</v>
      </c>
      <c r="S222" s="5">
        <v>192733048</v>
      </c>
      <c r="T222" s="11"/>
      <c r="U222" s="5">
        <v>25698879</v>
      </c>
      <c r="V222" s="5">
        <v>16861150</v>
      </c>
      <c r="W222" s="5">
        <v>24357004</v>
      </c>
      <c r="X222" s="5">
        <v>7675281</v>
      </c>
      <c r="Y222" s="5">
        <v>24463876</v>
      </c>
      <c r="Z222" s="5">
        <v>22680672</v>
      </c>
      <c r="AA222" s="5">
        <v>22355976</v>
      </c>
      <c r="AB222" s="5">
        <v>38793122</v>
      </c>
      <c r="AC222" s="5">
        <v>12600675</v>
      </c>
      <c r="AD222" s="5">
        <v>53700527</v>
      </c>
      <c r="AE222" s="5">
        <v>38096809</v>
      </c>
      <c r="AF222" s="5">
        <v>41056561</v>
      </c>
      <c r="AG222" s="5">
        <v>42577052</v>
      </c>
      <c r="AH222" s="5">
        <v>43855023</v>
      </c>
      <c r="AI222" s="5">
        <v>45006926</v>
      </c>
      <c r="AJ222" s="11"/>
      <c r="AK222" s="37">
        <v>49633.333333333336</v>
      </c>
      <c r="AL222" s="37">
        <v>51066.666666666679</v>
      </c>
      <c r="AM222" s="37">
        <v>50550</v>
      </c>
      <c r="AN222" s="37">
        <v>49933.333333333336</v>
      </c>
      <c r="AO222" s="37">
        <v>51241.666666666664</v>
      </c>
      <c r="AP222" s="37">
        <v>51700.000000000007</v>
      </c>
      <c r="AQ222" s="37">
        <v>51291.666666666679</v>
      </c>
      <c r="AR222" s="37">
        <v>50883.333333333321</v>
      </c>
      <c r="AS222" s="37">
        <v>50766.666666666664</v>
      </c>
      <c r="AT222" s="37">
        <v>48050</v>
      </c>
      <c r="AU222" s="11"/>
      <c r="AV222" s="37">
        <v>117901</v>
      </c>
      <c r="AW222" s="37">
        <v>117027</v>
      </c>
      <c r="AX222" s="37">
        <v>116831</v>
      </c>
      <c r="AY222" s="37">
        <v>116487</v>
      </c>
      <c r="AZ222" s="37">
        <v>115767</v>
      </c>
      <c r="BA222" s="37">
        <v>115657</v>
      </c>
      <c r="BB222" s="37">
        <v>115246</v>
      </c>
      <c r="BC222" s="37">
        <v>114297</v>
      </c>
      <c r="BD222" s="37">
        <v>114135</v>
      </c>
      <c r="BE222" s="37"/>
      <c r="BF222" s="11"/>
      <c r="BG222" s="40">
        <f t="shared" si="37"/>
        <v>758.41126029465397</v>
      </c>
      <c r="BH222" s="40">
        <f t="shared" si="38"/>
        <v>828.79648286292911</v>
      </c>
      <c r="BI222" s="40">
        <f t="shared" si="39"/>
        <v>1779.8655836207856</v>
      </c>
      <c r="BJ222" s="40">
        <f t="shared" si="40"/>
        <v>881.18971215672138</v>
      </c>
      <c r="BK222" s="40">
        <f t="shared" si="41"/>
        <v>976.05458377603293</v>
      </c>
      <c r="BL222" s="40">
        <f t="shared" si="42"/>
        <v>981.18375887321997</v>
      </c>
      <c r="BM222" s="40">
        <f t="shared" si="43"/>
        <v>1465.7387414747584</v>
      </c>
      <c r="BN222" s="40">
        <f t="shared" si="44"/>
        <v>2100.7682091393476</v>
      </c>
      <c r="BO222" s="40">
        <f t="shared" si="45"/>
        <v>1949.4455337976958</v>
      </c>
      <c r="BP222" s="11"/>
      <c r="BQ222" s="11"/>
      <c r="BR222" s="40">
        <v>29434</v>
      </c>
      <c r="BS222" s="40">
        <v>31101</v>
      </c>
      <c r="BT222" s="40">
        <v>31392</v>
      </c>
      <c r="BU222" s="40">
        <v>32748</v>
      </c>
      <c r="BV222" s="40">
        <v>33929</v>
      </c>
      <c r="BW222" s="40">
        <v>34563</v>
      </c>
      <c r="BX222" s="40">
        <v>35842</v>
      </c>
      <c r="BY222" s="40">
        <v>36942</v>
      </c>
      <c r="BZ222" s="40">
        <v>38129</v>
      </c>
      <c r="CA222" s="40"/>
      <c r="CB222" s="11"/>
      <c r="CC222" s="40">
        <v>4306457</v>
      </c>
      <c r="CD222" s="40">
        <v>3590380</v>
      </c>
      <c r="CE222" s="40">
        <v>3636389</v>
      </c>
      <c r="CF222" s="40">
        <v>3642381</v>
      </c>
      <c r="CG222" s="40">
        <v>3635946</v>
      </c>
      <c r="CH222" s="40">
        <v>3609909</v>
      </c>
      <c r="CI222" s="40">
        <v>3673798</v>
      </c>
      <c r="CJ222" s="40">
        <v>3683385</v>
      </c>
      <c r="CK222" s="40">
        <v>3759995</v>
      </c>
      <c r="CL222"/>
    </row>
    <row r="223" spans="2:90" x14ac:dyDescent="0.25">
      <c r="B223" s="9">
        <f t="shared" si="46"/>
        <v>220</v>
      </c>
      <c r="C223" s="4" t="s">
        <v>235</v>
      </c>
      <c r="D223" s="9" t="s">
        <v>500</v>
      </c>
      <c r="E223" s="5">
        <v>80035948</v>
      </c>
      <c r="F223" s="5">
        <v>332565411</v>
      </c>
      <c r="G223" s="5">
        <v>87518682</v>
      </c>
      <c r="H223" s="5">
        <v>121662692</v>
      </c>
      <c r="I223" s="5">
        <v>133157127</v>
      </c>
      <c r="J223" s="5">
        <v>525966888</v>
      </c>
      <c r="K223" s="5">
        <v>132415789</v>
      </c>
      <c r="L223" s="5">
        <v>239002280</v>
      </c>
      <c r="M223" s="5">
        <v>161759955</v>
      </c>
      <c r="N223" s="5">
        <v>140304658</v>
      </c>
      <c r="O223" s="5">
        <v>213831713</v>
      </c>
      <c r="P223" s="5">
        <v>227422543</v>
      </c>
      <c r="Q223" s="5">
        <v>240216250</v>
      </c>
      <c r="R223" s="5">
        <v>253712116</v>
      </c>
      <c r="S223" s="5">
        <v>267405849</v>
      </c>
      <c r="T223" s="11"/>
      <c r="U223" s="5">
        <v>18152191</v>
      </c>
      <c r="V223" s="5">
        <v>18476492</v>
      </c>
      <c r="W223" s="5">
        <v>23172028</v>
      </c>
      <c r="X223" s="5">
        <v>17884410</v>
      </c>
      <c r="Y223" s="5">
        <v>31487035</v>
      </c>
      <c r="Z223" s="5">
        <v>125118978</v>
      </c>
      <c r="AA223" s="5">
        <v>21581968</v>
      </c>
      <c r="AB223" s="5">
        <v>19112277</v>
      </c>
      <c r="AC223" s="5">
        <v>50958185</v>
      </c>
      <c r="AD223" s="5">
        <v>36696422</v>
      </c>
      <c r="AE223" s="5">
        <v>44403228</v>
      </c>
      <c r="AF223" s="5">
        <v>47706224</v>
      </c>
      <c r="AG223" s="5">
        <v>50073043</v>
      </c>
      <c r="AH223" s="5">
        <v>52316253</v>
      </c>
      <c r="AI223" s="5">
        <v>54393495</v>
      </c>
      <c r="AJ223" s="11"/>
      <c r="AK223" s="37">
        <v>59558.333333333321</v>
      </c>
      <c r="AL223" s="37">
        <v>60658.333333333336</v>
      </c>
      <c r="AM223" s="37">
        <v>61091.666666666657</v>
      </c>
      <c r="AN223" s="37">
        <v>62333.333333333336</v>
      </c>
      <c r="AO223" s="37">
        <v>63266.66666666665</v>
      </c>
      <c r="AP223" s="37">
        <v>63441.666666666664</v>
      </c>
      <c r="AQ223" s="37">
        <v>64291.666666666679</v>
      </c>
      <c r="AR223" s="37">
        <v>64941.666666666664</v>
      </c>
      <c r="AS223" s="37">
        <v>64333.333333333336</v>
      </c>
      <c r="AT223" s="37">
        <v>57508.333333333336</v>
      </c>
      <c r="AU223" s="11"/>
      <c r="AV223" s="37">
        <v>170026</v>
      </c>
      <c r="AW223" s="37">
        <v>170159</v>
      </c>
      <c r="AX223" s="37">
        <v>172273</v>
      </c>
      <c r="AY223" s="37">
        <v>172254</v>
      </c>
      <c r="AZ223" s="37">
        <v>172447</v>
      </c>
      <c r="BA223" s="37">
        <v>173227</v>
      </c>
      <c r="BB223" s="37">
        <v>173645</v>
      </c>
      <c r="BC223" s="37">
        <v>173599</v>
      </c>
      <c r="BD223" s="37">
        <v>173566</v>
      </c>
      <c r="BE223" s="37"/>
      <c r="BF223" s="11"/>
      <c r="BG223" s="40">
        <f t="shared" si="37"/>
        <v>470.72770046933999</v>
      </c>
      <c r="BH223" s="40">
        <f t="shared" si="38"/>
        <v>1954.4391480909032</v>
      </c>
      <c r="BI223" s="40">
        <f t="shared" si="39"/>
        <v>508.02320735112295</v>
      </c>
      <c r="BJ223" s="40">
        <f t="shared" si="40"/>
        <v>706.29821078175257</v>
      </c>
      <c r="BK223" s="40">
        <f t="shared" si="41"/>
        <v>772.16261807975786</v>
      </c>
      <c r="BL223" s="40">
        <f t="shared" si="42"/>
        <v>3036.286999139857</v>
      </c>
      <c r="BM223" s="40">
        <f t="shared" si="43"/>
        <v>762.56609173889262</v>
      </c>
      <c r="BN223" s="40">
        <f t="shared" si="44"/>
        <v>1376.7491748224356</v>
      </c>
      <c r="BO223" s="40">
        <f t="shared" si="45"/>
        <v>931.97950635493123</v>
      </c>
      <c r="BP223" s="11"/>
      <c r="BQ223" s="11">
        <v>28880</v>
      </c>
      <c r="BR223" s="40">
        <v>30546</v>
      </c>
      <c r="BS223" s="40">
        <v>31737</v>
      </c>
      <c r="BT223" s="40">
        <v>31731</v>
      </c>
      <c r="BU223" s="40">
        <v>33438</v>
      </c>
      <c r="BV223" s="40">
        <v>35111</v>
      </c>
      <c r="BW223" s="40">
        <v>36024</v>
      </c>
      <c r="BX223" s="40">
        <v>36971</v>
      </c>
      <c r="BY223" s="40">
        <v>38289</v>
      </c>
      <c r="BZ223" s="40">
        <v>39637</v>
      </c>
      <c r="CA223" s="40"/>
      <c r="CB223" s="11"/>
      <c r="CC223" s="40">
        <v>5355020</v>
      </c>
      <c r="CD223" s="40">
        <v>5505489</v>
      </c>
      <c r="CE223" s="40">
        <v>5657785</v>
      </c>
      <c r="CF223" s="40">
        <v>5743566</v>
      </c>
      <c r="CG223" s="40">
        <v>5851129</v>
      </c>
      <c r="CH223" s="40">
        <v>5798477</v>
      </c>
      <c r="CI223" s="40">
        <v>5805565</v>
      </c>
      <c r="CJ223" s="40">
        <v>5875921</v>
      </c>
      <c r="CK223" s="40">
        <v>5857270</v>
      </c>
      <c r="CL223"/>
    </row>
    <row r="224" spans="2:90" x14ac:dyDescent="0.25">
      <c r="B224" s="9">
        <f t="shared" si="46"/>
        <v>221</v>
      </c>
      <c r="C224" s="4" t="s">
        <v>236</v>
      </c>
      <c r="D224" s="9" t="s">
        <v>448</v>
      </c>
      <c r="E224" s="5">
        <v>562094704</v>
      </c>
      <c r="F224" s="5">
        <v>556094027</v>
      </c>
      <c r="G224" s="5">
        <v>777936774</v>
      </c>
      <c r="H224" s="5">
        <v>1064504604</v>
      </c>
      <c r="I224" s="5">
        <v>950340589</v>
      </c>
      <c r="J224" s="5">
        <v>1304018391</v>
      </c>
      <c r="K224" s="5">
        <v>1383795499</v>
      </c>
      <c r="L224" s="5">
        <v>1385546676</v>
      </c>
      <c r="M224" s="5">
        <v>1418210858</v>
      </c>
      <c r="N224" s="5">
        <v>1363715022</v>
      </c>
      <c r="O224" s="5">
        <v>1433768770</v>
      </c>
      <c r="P224" s="5">
        <v>1575926705</v>
      </c>
      <c r="Q224" s="5">
        <v>1710575889</v>
      </c>
      <c r="R224" s="5">
        <v>1856627357</v>
      </c>
      <c r="S224" s="5">
        <v>1983050383</v>
      </c>
      <c r="T224" s="11"/>
      <c r="U224" s="5">
        <v>142874952</v>
      </c>
      <c r="V224" s="5">
        <v>75584172</v>
      </c>
      <c r="W224" s="5">
        <v>168870507</v>
      </c>
      <c r="X224" s="5">
        <v>180463124</v>
      </c>
      <c r="Y224" s="5">
        <v>54447859</v>
      </c>
      <c r="Z224" s="5">
        <v>72306068</v>
      </c>
      <c r="AA224" s="5">
        <v>85575540</v>
      </c>
      <c r="AB224" s="5">
        <v>142204133</v>
      </c>
      <c r="AC224" s="5">
        <v>107117338</v>
      </c>
      <c r="AD224" s="5">
        <v>167837670</v>
      </c>
      <c r="AE224" s="5">
        <v>176516768</v>
      </c>
      <c r="AF224" s="5">
        <v>197386005</v>
      </c>
      <c r="AG224" s="5">
        <v>210297417</v>
      </c>
      <c r="AH224" s="5">
        <v>223255648</v>
      </c>
      <c r="AI224" s="5">
        <v>234734674</v>
      </c>
      <c r="AJ224" s="11"/>
      <c r="AK224" s="37">
        <v>142825</v>
      </c>
      <c r="AL224" s="37">
        <v>145050</v>
      </c>
      <c r="AM224" s="37">
        <v>148308.33333333334</v>
      </c>
      <c r="AN224" s="37">
        <v>151541.66666666666</v>
      </c>
      <c r="AO224" s="37">
        <v>155316.66666666666</v>
      </c>
      <c r="AP224" s="37">
        <v>160875</v>
      </c>
      <c r="AQ224" s="37">
        <v>166833.33333333334</v>
      </c>
      <c r="AR224" s="37">
        <v>171566.66666666669</v>
      </c>
      <c r="AS224" s="37">
        <v>175283.33333333328</v>
      </c>
      <c r="AT224" s="37">
        <v>159916.66666666666</v>
      </c>
      <c r="AU224" s="11"/>
      <c r="AV224" s="37">
        <v>385650</v>
      </c>
      <c r="AW224" s="37">
        <v>393299</v>
      </c>
      <c r="AX224" s="37">
        <v>403705</v>
      </c>
      <c r="AY224" s="37">
        <v>416065</v>
      </c>
      <c r="AZ224" s="37">
        <v>431198</v>
      </c>
      <c r="BA224" s="37">
        <v>447337</v>
      </c>
      <c r="BB224" s="37">
        <v>463514</v>
      </c>
      <c r="BC224" s="37">
        <v>480985</v>
      </c>
      <c r="BD224" s="37">
        <v>496901</v>
      </c>
      <c r="BE224" s="37"/>
      <c r="BF224" s="11"/>
      <c r="BG224" s="40">
        <f t="shared" si="37"/>
        <v>1457.5254868403993</v>
      </c>
      <c r="BH224" s="40">
        <f t="shared" si="38"/>
        <v>1413.9217923259403</v>
      </c>
      <c r="BI224" s="40">
        <f t="shared" si="39"/>
        <v>1926.9931608476486</v>
      </c>
      <c r="BJ224" s="40">
        <f t="shared" si="40"/>
        <v>2558.5055315876125</v>
      </c>
      <c r="BK224" s="40">
        <f t="shared" si="41"/>
        <v>2203.9540744623118</v>
      </c>
      <c r="BL224" s="40">
        <f t="shared" si="42"/>
        <v>2915.069379461122</v>
      </c>
      <c r="BM224" s="40">
        <f t="shared" si="43"/>
        <v>2985.4448819237391</v>
      </c>
      <c r="BN224" s="40">
        <f t="shared" si="44"/>
        <v>2880.6442529392807</v>
      </c>
      <c r="BO224" s="40">
        <f t="shared" si="45"/>
        <v>2854.1114990712435</v>
      </c>
      <c r="BP224" s="11"/>
      <c r="BQ224" s="11"/>
      <c r="BR224" s="40">
        <v>30785</v>
      </c>
      <c r="BS224" s="40">
        <v>31625</v>
      </c>
      <c r="BT224" s="40">
        <v>32326</v>
      </c>
      <c r="BU224" s="40">
        <v>33853</v>
      </c>
      <c r="BV224" s="40">
        <v>35508</v>
      </c>
      <c r="BW224" s="40">
        <v>36702</v>
      </c>
      <c r="BX224" s="40">
        <v>37747</v>
      </c>
      <c r="BY224" s="40">
        <v>39355</v>
      </c>
      <c r="BZ224" s="40">
        <v>40494</v>
      </c>
      <c r="CA224" s="40"/>
      <c r="CB224" s="11"/>
      <c r="CC224" s="40">
        <v>12449797</v>
      </c>
      <c r="CD224" s="40">
        <v>12379683</v>
      </c>
      <c r="CE224" s="40">
        <v>12773930</v>
      </c>
      <c r="CF224" s="40">
        <v>13331789</v>
      </c>
      <c r="CG224" s="40">
        <v>13690957</v>
      </c>
      <c r="CH224" s="40">
        <v>14219487</v>
      </c>
      <c r="CI224" s="40">
        <v>14945510</v>
      </c>
      <c r="CJ224" s="40">
        <v>15326111</v>
      </c>
      <c r="CK224" s="40">
        <v>15830582</v>
      </c>
      <c r="CL224"/>
    </row>
    <row r="225" spans="2:90" x14ac:dyDescent="0.25">
      <c r="B225" s="9">
        <f t="shared" si="46"/>
        <v>222</v>
      </c>
      <c r="C225" s="4" t="s">
        <v>237</v>
      </c>
      <c r="D225" s="9" t="s">
        <v>462</v>
      </c>
      <c r="E225" s="5">
        <v>170944806</v>
      </c>
      <c r="F225" s="5">
        <v>209477082</v>
      </c>
      <c r="G225" s="5">
        <v>304320298</v>
      </c>
      <c r="H225" s="5">
        <v>194901976</v>
      </c>
      <c r="I225" s="5">
        <v>380690460</v>
      </c>
      <c r="J225" s="5">
        <v>399521147</v>
      </c>
      <c r="K225" s="5">
        <v>591138940</v>
      </c>
      <c r="L225" s="5">
        <v>484814440</v>
      </c>
      <c r="M225" s="5">
        <v>542726241</v>
      </c>
      <c r="N225" s="5">
        <v>422476157</v>
      </c>
      <c r="O225" s="5">
        <v>541353225</v>
      </c>
      <c r="P225" s="5">
        <v>601466070</v>
      </c>
      <c r="Q225" s="5">
        <v>648640341</v>
      </c>
      <c r="R225" s="5">
        <v>688983432</v>
      </c>
      <c r="S225" s="5">
        <v>732181465</v>
      </c>
      <c r="T225" s="11"/>
      <c r="U225" s="5">
        <v>31587263</v>
      </c>
      <c r="V225" s="5">
        <v>91337130</v>
      </c>
      <c r="W225" s="5">
        <v>52680450</v>
      </c>
      <c r="X225" s="5">
        <v>56856658</v>
      </c>
      <c r="Y225" s="5">
        <v>85447094</v>
      </c>
      <c r="Z225" s="5">
        <v>23116154</v>
      </c>
      <c r="AA225" s="5">
        <v>89245101</v>
      </c>
      <c r="AB225" s="5">
        <v>58010377</v>
      </c>
      <c r="AC225" s="5">
        <v>68641212</v>
      </c>
      <c r="AD225" s="5">
        <v>74179513</v>
      </c>
      <c r="AE225" s="5">
        <v>77392359</v>
      </c>
      <c r="AF225" s="5">
        <v>84387662</v>
      </c>
      <c r="AG225" s="5">
        <v>89733857</v>
      </c>
      <c r="AH225" s="5">
        <v>94062149</v>
      </c>
      <c r="AI225" s="5">
        <v>97936646</v>
      </c>
      <c r="AJ225" s="11"/>
      <c r="AK225" s="37">
        <v>61341.666666666664</v>
      </c>
      <c r="AL225" s="37">
        <v>63550.000000000007</v>
      </c>
      <c r="AM225" s="37">
        <v>66341.666666666657</v>
      </c>
      <c r="AN225" s="37">
        <v>68525.000000000015</v>
      </c>
      <c r="AO225" s="37">
        <v>70308.333333333328</v>
      </c>
      <c r="AP225" s="37">
        <v>70675</v>
      </c>
      <c r="AQ225" s="37">
        <v>72233.333333333328</v>
      </c>
      <c r="AR225" s="37">
        <v>74183.333333333314</v>
      </c>
      <c r="AS225" s="37">
        <v>75000</v>
      </c>
      <c r="AT225" s="37">
        <v>69541.666666666672</v>
      </c>
      <c r="AU225" s="11"/>
      <c r="AV225" s="37">
        <v>137691</v>
      </c>
      <c r="AW225" s="37">
        <v>138538</v>
      </c>
      <c r="AX225" s="37">
        <v>139580</v>
      </c>
      <c r="AY225" s="37">
        <v>140405</v>
      </c>
      <c r="AZ225" s="37">
        <v>140862</v>
      </c>
      <c r="BA225" s="37">
        <v>140840</v>
      </c>
      <c r="BB225" s="37">
        <v>139878</v>
      </c>
      <c r="BC225" s="37">
        <v>138789</v>
      </c>
      <c r="BD225" s="37">
        <v>137744</v>
      </c>
      <c r="BE225" s="37"/>
      <c r="BF225" s="11"/>
      <c r="BG225" s="40">
        <f t="shared" si="37"/>
        <v>1241.5103819421749</v>
      </c>
      <c r="BH225" s="40">
        <f t="shared" si="38"/>
        <v>1512.0550462688936</v>
      </c>
      <c r="BI225" s="40">
        <f t="shared" si="39"/>
        <v>2180.2571858432439</v>
      </c>
      <c r="BJ225" s="40">
        <f t="shared" si="40"/>
        <v>1388.1412770200491</v>
      </c>
      <c r="BK225" s="40">
        <f t="shared" si="41"/>
        <v>2702.5774161945733</v>
      </c>
      <c r="BL225" s="40">
        <f t="shared" si="42"/>
        <v>2836.7022649815394</v>
      </c>
      <c r="BM225" s="40">
        <f t="shared" si="43"/>
        <v>4226.1037475514377</v>
      </c>
      <c r="BN225" s="40">
        <f t="shared" si="44"/>
        <v>3493.1762603664556</v>
      </c>
      <c r="BO225" s="40">
        <f t="shared" si="45"/>
        <v>3940.1080337437566</v>
      </c>
      <c r="BP225" s="11"/>
      <c r="BQ225" s="11"/>
      <c r="BR225" s="40">
        <v>48880</v>
      </c>
      <c r="BS225" s="40">
        <v>53739</v>
      </c>
      <c r="BT225" s="40">
        <v>55523</v>
      </c>
      <c r="BU225" s="40">
        <v>59800</v>
      </c>
      <c r="BV225" s="40">
        <v>64697</v>
      </c>
      <c r="BW225" s="40">
        <v>68426</v>
      </c>
      <c r="BX225" s="40">
        <v>70649</v>
      </c>
      <c r="BY225" s="40">
        <v>72043</v>
      </c>
      <c r="BZ225" s="40">
        <v>75717</v>
      </c>
      <c r="CA225" s="40"/>
      <c r="CB225" s="11"/>
      <c r="CC225" s="40">
        <v>7783462</v>
      </c>
      <c r="CD225" s="40">
        <v>8162828</v>
      </c>
      <c r="CE225" s="40">
        <v>8524328</v>
      </c>
      <c r="CF225" s="40">
        <v>9074870</v>
      </c>
      <c r="CG225" s="40">
        <v>9601120</v>
      </c>
      <c r="CH225" s="40">
        <v>9757363</v>
      </c>
      <c r="CI225" s="40">
        <v>9973528</v>
      </c>
      <c r="CJ225" s="40">
        <v>10053421</v>
      </c>
      <c r="CK225" s="40">
        <v>10283597</v>
      </c>
      <c r="CL225"/>
    </row>
    <row r="226" spans="2:90" x14ac:dyDescent="0.25">
      <c r="B226" s="9">
        <f t="shared" si="46"/>
        <v>223</v>
      </c>
      <c r="C226" s="4" t="s">
        <v>238</v>
      </c>
      <c r="D226" s="9" t="s">
        <v>451</v>
      </c>
      <c r="E226" s="5">
        <v>265569373</v>
      </c>
      <c r="F226" s="5">
        <v>315447112</v>
      </c>
      <c r="G226" s="5">
        <v>474111281</v>
      </c>
      <c r="H226" s="5">
        <v>438184084</v>
      </c>
      <c r="I226" s="5">
        <v>546759453</v>
      </c>
      <c r="J226" s="5">
        <v>762755059</v>
      </c>
      <c r="K226" s="5">
        <v>652232605</v>
      </c>
      <c r="L226" s="5">
        <v>970068449</v>
      </c>
      <c r="M226" s="5">
        <v>1059580287</v>
      </c>
      <c r="N226" s="5">
        <v>888001159</v>
      </c>
      <c r="O226" s="5">
        <v>1267072617</v>
      </c>
      <c r="P226" s="5">
        <v>1406139646</v>
      </c>
      <c r="Q226" s="5">
        <v>1541329044</v>
      </c>
      <c r="R226" s="5">
        <v>1673152678</v>
      </c>
      <c r="S226" s="5">
        <v>1789993026</v>
      </c>
      <c r="T226" s="11"/>
      <c r="U226" s="5">
        <v>100891284</v>
      </c>
      <c r="V226" s="5">
        <v>95722561</v>
      </c>
      <c r="W226" s="5">
        <v>176912741</v>
      </c>
      <c r="X226" s="5">
        <v>111385185</v>
      </c>
      <c r="Y226" s="5">
        <v>100976696</v>
      </c>
      <c r="Z226" s="5">
        <v>107563375</v>
      </c>
      <c r="AA226" s="5">
        <v>87794776</v>
      </c>
      <c r="AB226" s="5">
        <v>105993990</v>
      </c>
      <c r="AC226" s="5">
        <v>205193681</v>
      </c>
      <c r="AD226" s="5">
        <v>100459453</v>
      </c>
      <c r="AE226" s="5">
        <v>197567156</v>
      </c>
      <c r="AF226" s="5">
        <v>216866180</v>
      </c>
      <c r="AG226" s="5">
        <v>233072695</v>
      </c>
      <c r="AH226" s="5">
        <v>247293607</v>
      </c>
      <c r="AI226" s="5">
        <v>259138955</v>
      </c>
      <c r="AJ226" s="11"/>
      <c r="AK226" s="37">
        <v>114916.66666666667</v>
      </c>
      <c r="AL226" s="37">
        <v>118683.33333333333</v>
      </c>
      <c r="AM226" s="37">
        <v>123275</v>
      </c>
      <c r="AN226" s="37">
        <v>129891.66666666667</v>
      </c>
      <c r="AO226" s="37">
        <v>136091.66666666669</v>
      </c>
      <c r="AP226" s="37">
        <v>142641.66666666666</v>
      </c>
      <c r="AQ226" s="37">
        <v>145616.66666666666</v>
      </c>
      <c r="AR226" s="37">
        <v>151025.00000000003</v>
      </c>
      <c r="AS226" s="37">
        <v>155333.33333333334</v>
      </c>
      <c r="AT226" s="37">
        <v>149741.66666666666</v>
      </c>
      <c r="AU226" s="11"/>
      <c r="AV226" s="37">
        <v>327629</v>
      </c>
      <c r="AW226" s="37">
        <v>332233</v>
      </c>
      <c r="AX226" s="37">
        <v>338987</v>
      </c>
      <c r="AY226" s="37">
        <v>347211</v>
      </c>
      <c r="AZ226" s="37">
        <v>356041</v>
      </c>
      <c r="BA226" s="37">
        <v>365445</v>
      </c>
      <c r="BB226" s="37">
        <v>372678</v>
      </c>
      <c r="BC226" s="37">
        <v>378201</v>
      </c>
      <c r="BD226" s="37">
        <v>384902</v>
      </c>
      <c r="BE226" s="37"/>
      <c r="BF226" s="11"/>
      <c r="BG226" s="40">
        <f t="shared" si="37"/>
        <v>810.57956713233568</v>
      </c>
      <c r="BH226" s="40">
        <f t="shared" si="38"/>
        <v>949.47555480641597</v>
      </c>
      <c r="BI226" s="40">
        <f t="shared" si="39"/>
        <v>1398.6119851203734</v>
      </c>
      <c r="BJ226" s="40">
        <f t="shared" si="40"/>
        <v>1262.0109501139077</v>
      </c>
      <c r="BK226" s="40">
        <f t="shared" si="41"/>
        <v>1535.6642998980456</v>
      </c>
      <c r="BL226" s="40">
        <f t="shared" si="42"/>
        <v>2087.195224999658</v>
      </c>
      <c r="BM226" s="40">
        <f t="shared" si="43"/>
        <v>1750.1237126956783</v>
      </c>
      <c r="BN226" s="40">
        <f t="shared" si="44"/>
        <v>2564.9547436416087</v>
      </c>
      <c r="BO226" s="40">
        <f t="shared" si="45"/>
        <v>2752.8573169274255</v>
      </c>
      <c r="BP226" s="11"/>
      <c r="BQ226" s="11"/>
      <c r="BR226" s="40">
        <v>64829</v>
      </c>
      <c r="BS226" s="40">
        <v>71923</v>
      </c>
      <c r="BT226" s="40">
        <v>69392</v>
      </c>
      <c r="BU226" s="40">
        <v>77435</v>
      </c>
      <c r="BV226" s="40">
        <v>83159</v>
      </c>
      <c r="BW226" s="40">
        <v>85274</v>
      </c>
      <c r="BX226" s="40">
        <v>89607</v>
      </c>
      <c r="BY226" s="40">
        <v>98303</v>
      </c>
      <c r="BZ226" s="40">
        <v>99382</v>
      </c>
      <c r="CA226" s="40"/>
      <c r="CB226" s="11"/>
      <c r="CC226" s="40">
        <v>12461808</v>
      </c>
      <c r="CD226" s="40">
        <v>12445984</v>
      </c>
      <c r="CE226" s="40">
        <v>12703912</v>
      </c>
      <c r="CF226" s="40">
        <v>13459897</v>
      </c>
      <c r="CG226" s="40">
        <v>14306165</v>
      </c>
      <c r="CH226" s="40">
        <v>14907455</v>
      </c>
      <c r="CI226" s="40">
        <v>15159917</v>
      </c>
      <c r="CJ226" s="40">
        <v>15760820</v>
      </c>
      <c r="CK226" s="40">
        <v>16351772</v>
      </c>
      <c r="CL226"/>
    </row>
    <row r="227" spans="2:90" x14ac:dyDescent="0.25">
      <c r="B227" s="9">
        <f t="shared" si="46"/>
        <v>224</v>
      </c>
      <c r="C227" s="4" t="s">
        <v>239</v>
      </c>
      <c r="D227" s="9" t="s">
        <v>463</v>
      </c>
      <c r="E227" s="5">
        <v>1838311668</v>
      </c>
      <c r="F227" s="5">
        <v>2966001086</v>
      </c>
      <c r="G227" s="5">
        <v>3455638445</v>
      </c>
      <c r="H227" s="5">
        <v>3888828280</v>
      </c>
      <c r="I227" s="5">
        <v>5410249185</v>
      </c>
      <c r="J227" s="5">
        <v>8335903513</v>
      </c>
      <c r="K227" s="5">
        <v>9429969358</v>
      </c>
      <c r="L227" s="5">
        <v>7470117836</v>
      </c>
      <c r="M227" s="5">
        <v>8993108137</v>
      </c>
      <c r="N227" s="5">
        <v>8844769300</v>
      </c>
      <c r="O227" s="5">
        <v>8253364253</v>
      </c>
      <c r="P227" s="5">
        <v>8586226080</v>
      </c>
      <c r="Q227" s="5">
        <v>9371196069</v>
      </c>
      <c r="R227" s="5">
        <v>10109523396</v>
      </c>
      <c r="S227" s="5">
        <v>10767290422</v>
      </c>
      <c r="T227" s="11"/>
      <c r="U227" s="5">
        <v>306432009</v>
      </c>
      <c r="V227" s="5">
        <v>420038144</v>
      </c>
      <c r="W227" s="5">
        <v>440838103</v>
      </c>
      <c r="X227" s="5">
        <v>386244861</v>
      </c>
      <c r="Y227" s="5">
        <v>476799117</v>
      </c>
      <c r="Z227" s="5">
        <v>394768097</v>
      </c>
      <c r="AA227" s="5">
        <v>537655723</v>
      </c>
      <c r="AB227" s="5">
        <v>597810891</v>
      </c>
      <c r="AC227" s="5">
        <v>604070307</v>
      </c>
      <c r="AD227" s="5">
        <v>449431576</v>
      </c>
      <c r="AE227" s="5">
        <v>746135714</v>
      </c>
      <c r="AF227" s="5">
        <v>842125318</v>
      </c>
      <c r="AG227" s="5">
        <v>900203074</v>
      </c>
      <c r="AH227" s="5">
        <v>959553560</v>
      </c>
      <c r="AI227" s="5">
        <v>1010135652</v>
      </c>
      <c r="AJ227" s="11"/>
      <c r="AK227" s="37">
        <v>786124.99999999988</v>
      </c>
      <c r="AL227" s="37">
        <v>816475</v>
      </c>
      <c r="AM227" s="37">
        <v>846116.66666666663</v>
      </c>
      <c r="AN227" s="37">
        <v>880250</v>
      </c>
      <c r="AO227" s="37">
        <v>914600</v>
      </c>
      <c r="AP227" s="37">
        <v>949916.66666666663</v>
      </c>
      <c r="AQ227" s="37">
        <v>983033.33333333337</v>
      </c>
      <c r="AR227" s="37">
        <v>1014733.3333333335</v>
      </c>
      <c r="AS227" s="37">
        <v>1047900</v>
      </c>
      <c r="AT227" s="37">
        <v>1003000</v>
      </c>
      <c r="AU227" s="11"/>
      <c r="AV227" s="37">
        <v>1674534</v>
      </c>
      <c r="AW227" s="37">
        <v>1703609</v>
      </c>
      <c r="AX227" s="37">
        <v>1735012</v>
      </c>
      <c r="AY227" s="37">
        <v>1768350</v>
      </c>
      <c r="AZ227" s="37">
        <v>1804671</v>
      </c>
      <c r="BA227" s="37">
        <v>1841294</v>
      </c>
      <c r="BB227" s="37">
        <v>1874515</v>
      </c>
      <c r="BC227" s="37">
        <v>1904726</v>
      </c>
      <c r="BD227" s="37">
        <v>1934317</v>
      </c>
      <c r="BE227" s="37"/>
      <c r="BF227" s="11"/>
      <c r="BG227" s="40">
        <f t="shared" si="37"/>
        <v>1097.8049224440949</v>
      </c>
      <c r="BH227" s="40">
        <f t="shared" si="38"/>
        <v>1741.0104583856976</v>
      </c>
      <c r="BI227" s="40">
        <f t="shared" si="39"/>
        <v>1991.7086711792194</v>
      </c>
      <c r="BJ227" s="40">
        <f t="shared" si="40"/>
        <v>2199.1281590182939</v>
      </c>
      <c r="BK227" s="40">
        <f t="shared" si="41"/>
        <v>2997.9144037888345</v>
      </c>
      <c r="BL227" s="40">
        <f t="shared" si="42"/>
        <v>4527.19854243809</v>
      </c>
      <c r="BM227" s="40">
        <f t="shared" si="43"/>
        <v>5030.6182441858291</v>
      </c>
      <c r="BN227" s="40">
        <f t="shared" si="44"/>
        <v>3921.8857914471687</v>
      </c>
      <c r="BO227" s="40">
        <f t="shared" si="45"/>
        <v>4649.2421547243812</v>
      </c>
      <c r="BP227" s="11"/>
      <c r="BQ227" s="11"/>
      <c r="BR227" s="40">
        <v>43975</v>
      </c>
      <c r="BS227" s="40">
        <v>46437</v>
      </c>
      <c r="BT227" s="40">
        <v>46603</v>
      </c>
      <c r="BU227" s="40">
        <v>49204</v>
      </c>
      <c r="BV227" s="40">
        <v>51865</v>
      </c>
      <c r="BW227" s="40">
        <v>53648</v>
      </c>
      <c r="BX227" s="40">
        <v>55729</v>
      </c>
      <c r="BY227" s="40">
        <v>58779</v>
      </c>
      <c r="BZ227" s="40">
        <v>60680</v>
      </c>
      <c r="CA227" s="40"/>
      <c r="CB227" s="11"/>
      <c r="CC227" s="40">
        <v>89180666</v>
      </c>
      <c r="CD227" s="40">
        <v>94197647</v>
      </c>
      <c r="CE227" s="40">
        <v>96316605</v>
      </c>
      <c r="CF227" s="40">
        <v>100919343</v>
      </c>
      <c r="CG227" s="40">
        <v>107697457</v>
      </c>
      <c r="CH227" s="40">
        <v>110936470</v>
      </c>
      <c r="CI227" s="40">
        <v>114605524</v>
      </c>
      <c r="CJ227" s="40">
        <v>118459765</v>
      </c>
      <c r="CK227" s="40">
        <v>121217044</v>
      </c>
      <c r="CL227"/>
    </row>
    <row r="228" spans="2:90" x14ac:dyDescent="0.25">
      <c r="B228" s="9">
        <f t="shared" si="46"/>
        <v>225</v>
      </c>
      <c r="C228" s="4" t="s">
        <v>241</v>
      </c>
      <c r="D228" s="9" t="s">
        <v>515</v>
      </c>
      <c r="E228" s="5">
        <v>777467398</v>
      </c>
      <c r="F228" s="5">
        <v>840820175</v>
      </c>
      <c r="G228" s="5">
        <v>1344858589</v>
      </c>
      <c r="H228" s="5">
        <v>1169606386</v>
      </c>
      <c r="I228" s="5">
        <v>881212600</v>
      </c>
      <c r="J228" s="5">
        <v>913629052</v>
      </c>
      <c r="K228" s="5">
        <v>955900254</v>
      </c>
      <c r="L228" s="5">
        <v>1881869573</v>
      </c>
      <c r="M228" s="5">
        <v>1457050597</v>
      </c>
      <c r="N228" s="5">
        <v>1126874230</v>
      </c>
      <c r="O228" s="5">
        <v>1654187301</v>
      </c>
      <c r="P228" s="5">
        <v>1844192237</v>
      </c>
      <c r="Q228" s="5">
        <v>1972550691</v>
      </c>
      <c r="R228" s="5">
        <v>2080844032</v>
      </c>
      <c r="S228" s="5">
        <v>2185333316</v>
      </c>
      <c r="T228" s="11"/>
      <c r="U228" s="5">
        <v>294600924</v>
      </c>
      <c r="V228" s="5">
        <v>206411492</v>
      </c>
      <c r="W228" s="5">
        <v>288173425</v>
      </c>
      <c r="X228" s="5">
        <v>491209789</v>
      </c>
      <c r="Y228" s="5">
        <v>137674353</v>
      </c>
      <c r="Z228" s="5">
        <v>156869013</v>
      </c>
      <c r="AA228" s="5">
        <v>154185298</v>
      </c>
      <c r="AB228" s="5">
        <v>463592656</v>
      </c>
      <c r="AC228" s="5">
        <v>286812834</v>
      </c>
      <c r="AD228" s="5">
        <v>121550582</v>
      </c>
      <c r="AE228" s="5">
        <v>460835554</v>
      </c>
      <c r="AF228" s="5">
        <v>521301477</v>
      </c>
      <c r="AG228" s="5">
        <v>547202942</v>
      </c>
      <c r="AH228" s="5">
        <v>573551410</v>
      </c>
      <c r="AI228" s="5">
        <v>596076961</v>
      </c>
      <c r="AJ228" s="11"/>
      <c r="AK228" s="37">
        <v>268625.00000000006</v>
      </c>
      <c r="AL228" s="37">
        <v>273233.33333333331</v>
      </c>
      <c r="AM228" s="37">
        <v>276208.33333333337</v>
      </c>
      <c r="AN228" s="37">
        <v>278958.33333333331</v>
      </c>
      <c r="AO228" s="37">
        <v>280950</v>
      </c>
      <c r="AP228" s="37">
        <v>283341.66666666669</v>
      </c>
      <c r="AQ228" s="37">
        <v>285700</v>
      </c>
      <c r="AR228" s="37">
        <v>287524.99999999994</v>
      </c>
      <c r="AS228" s="37">
        <v>288675.00000000006</v>
      </c>
      <c r="AT228" s="37">
        <v>273533.33333333331</v>
      </c>
      <c r="AU228" s="11"/>
      <c r="AV228" s="37">
        <v>863871</v>
      </c>
      <c r="AW228" s="37">
        <v>864566</v>
      </c>
      <c r="AX228" s="37">
        <v>862820</v>
      </c>
      <c r="AY228" s="37">
        <v>862885</v>
      </c>
      <c r="AZ228" s="37">
        <v>860186</v>
      </c>
      <c r="BA228" s="37">
        <v>857901</v>
      </c>
      <c r="BB228" s="37">
        <v>857748</v>
      </c>
      <c r="BC228" s="37">
        <v>856971</v>
      </c>
      <c r="BD228" s="37">
        <v>854757</v>
      </c>
      <c r="BE228" s="37"/>
      <c r="BF228" s="11"/>
      <c r="BG228" s="40">
        <f t="shared" si="37"/>
        <v>899.9808976108701</v>
      </c>
      <c r="BH228" s="40">
        <f t="shared" si="38"/>
        <v>972.53439876192215</v>
      </c>
      <c r="BI228" s="40">
        <f t="shared" si="39"/>
        <v>1558.6780429290002</v>
      </c>
      <c r="BJ228" s="40">
        <f t="shared" si="40"/>
        <v>1355.4603290125567</v>
      </c>
      <c r="BK228" s="40">
        <f t="shared" si="41"/>
        <v>1024.4442481044798</v>
      </c>
      <c r="BL228" s="40">
        <f t="shared" si="42"/>
        <v>1064.9586047807381</v>
      </c>
      <c r="BM228" s="40">
        <f t="shared" si="43"/>
        <v>1114.4301752962408</v>
      </c>
      <c r="BN228" s="40">
        <f t="shared" si="44"/>
        <v>2195.9547907688825</v>
      </c>
      <c r="BO228" s="40">
        <f t="shared" si="45"/>
        <v>1704.6372208709611</v>
      </c>
      <c r="BP228" s="11"/>
      <c r="BQ228" s="11"/>
      <c r="BR228" s="40">
        <v>46781</v>
      </c>
      <c r="BS228" s="40">
        <v>48089</v>
      </c>
      <c r="BT228" s="40">
        <v>48597</v>
      </c>
      <c r="BU228" s="40">
        <v>50298</v>
      </c>
      <c r="BV228" s="40">
        <v>51867</v>
      </c>
      <c r="BW228" s="40">
        <v>52695</v>
      </c>
      <c r="BX228" s="40">
        <v>53582</v>
      </c>
      <c r="BY228" s="40">
        <v>55779</v>
      </c>
      <c r="BZ228" s="40">
        <v>57748</v>
      </c>
      <c r="CA228" s="40"/>
      <c r="CB228" s="11"/>
      <c r="CC228" s="40">
        <v>46524722</v>
      </c>
      <c r="CD228" s="40">
        <v>45430748</v>
      </c>
      <c r="CE228" s="40">
        <v>45589018</v>
      </c>
      <c r="CF228" s="40">
        <v>45167293</v>
      </c>
      <c r="CG228" s="40">
        <v>45695979</v>
      </c>
      <c r="CH228" s="40">
        <v>46341650</v>
      </c>
      <c r="CI228" s="40">
        <v>46678888</v>
      </c>
      <c r="CJ228" s="40">
        <v>47660112</v>
      </c>
      <c r="CK228" s="40">
        <v>48368218</v>
      </c>
      <c r="CL228"/>
    </row>
    <row r="229" spans="2:90" x14ac:dyDescent="0.25">
      <c r="B229" s="9">
        <f t="shared" si="46"/>
        <v>226</v>
      </c>
      <c r="C229" s="4" t="s">
        <v>242</v>
      </c>
      <c r="D229" s="9" t="s">
        <v>496</v>
      </c>
      <c r="E229" s="5">
        <v>2086353395</v>
      </c>
      <c r="F229" s="5">
        <v>1993589111</v>
      </c>
      <c r="G229" s="5">
        <v>4289044468</v>
      </c>
      <c r="H229" s="5">
        <v>2357434704</v>
      </c>
      <c r="I229" s="5">
        <v>2812871560</v>
      </c>
      <c r="J229" s="5">
        <v>2355233718</v>
      </c>
      <c r="K229" s="5">
        <v>4035988058</v>
      </c>
      <c r="L229" s="5">
        <v>2239094797</v>
      </c>
      <c r="M229" s="5">
        <v>2117909933</v>
      </c>
      <c r="N229" s="5">
        <v>2944492625</v>
      </c>
      <c r="O229" s="5">
        <v>3161440853</v>
      </c>
      <c r="P229" s="5">
        <v>3272571981</v>
      </c>
      <c r="Q229" s="5">
        <v>3545999532</v>
      </c>
      <c r="R229" s="5">
        <v>3780781922</v>
      </c>
      <c r="S229" s="5">
        <v>3981578438</v>
      </c>
      <c r="T229" s="11"/>
      <c r="U229" s="5">
        <v>681865823</v>
      </c>
      <c r="V229" s="5">
        <v>561859341</v>
      </c>
      <c r="W229" s="5">
        <v>1205790970</v>
      </c>
      <c r="X229" s="5">
        <v>1082658439</v>
      </c>
      <c r="Y229" s="5">
        <v>859753651</v>
      </c>
      <c r="Z229" s="5">
        <v>471217687</v>
      </c>
      <c r="AA229" s="5">
        <v>533180746</v>
      </c>
      <c r="AB229" s="5">
        <v>483002971</v>
      </c>
      <c r="AC229" s="5">
        <v>752533035</v>
      </c>
      <c r="AD229" s="5">
        <v>1507744202</v>
      </c>
      <c r="AE229" s="5">
        <v>862324065</v>
      </c>
      <c r="AF229" s="5">
        <v>901470941</v>
      </c>
      <c r="AG229" s="5">
        <v>945585885</v>
      </c>
      <c r="AH229" s="5">
        <v>985485670</v>
      </c>
      <c r="AI229" s="5">
        <v>1020163308</v>
      </c>
      <c r="AJ229" s="11"/>
      <c r="AK229" s="37">
        <v>539525.00000000012</v>
      </c>
      <c r="AL229" s="37">
        <v>545241.66666666663</v>
      </c>
      <c r="AM229" s="37">
        <v>554958.33333333337</v>
      </c>
      <c r="AN229" s="37">
        <v>566283.33333333337</v>
      </c>
      <c r="AO229" s="37">
        <v>576350.00000000012</v>
      </c>
      <c r="AP229" s="37">
        <v>576191.66666666663</v>
      </c>
      <c r="AQ229" s="37">
        <v>575083.33333333337</v>
      </c>
      <c r="AR229" s="37">
        <v>578066.66666666663</v>
      </c>
      <c r="AS229" s="37">
        <v>583400</v>
      </c>
      <c r="AT229" s="37">
        <v>531400</v>
      </c>
      <c r="AU229" s="11"/>
      <c r="AV229" s="9">
        <v>1214008</v>
      </c>
      <c r="AW229" s="9">
        <v>1226887</v>
      </c>
      <c r="AX229" s="9">
        <v>1239584</v>
      </c>
      <c r="AY229" s="9">
        <v>1248905</v>
      </c>
      <c r="AZ229" s="9">
        <v>1260281</v>
      </c>
      <c r="BA229" s="9">
        <v>1267613</v>
      </c>
      <c r="BB229" s="9">
        <v>1270326</v>
      </c>
      <c r="BC229" s="9">
        <v>1270133</v>
      </c>
      <c r="BD229" s="9">
        <v>1270530</v>
      </c>
      <c r="BE229" s="37"/>
      <c r="BF229" s="11"/>
      <c r="BG229" s="40">
        <f t="shared" si="37"/>
        <v>1718.5664303694869</v>
      </c>
      <c r="BH229" s="40">
        <f t="shared" si="38"/>
        <v>1624.9166475804211</v>
      </c>
      <c r="BI229" s="40">
        <f t="shared" si="39"/>
        <v>3460.0676259132097</v>
      </c>
      <c r="BJ229" s="40">
        <f t="shared" si="40"/>
        <v>1887.6013019405</v>
      </c>
      <c r="BK229" s="40">
        <f t="shared" si="41"/>
        <v>2231.939987986806</v>
      </c>
      <c r="BL229" s="40">
        <f t="shared" si="42"/>
        <v>1858.0069137820456</v>
      </c>
      <c r="BM229" s="40">
        <f t="shared" si="43"/>
        <v>3177.1278065630399</v>
      </c>
      <c r="BN229" s="40">
        <f t="shared" si="44"/>
        <v>1762.8821524989903</v>
      </c>
      <c r="BO229" s="40">
        <f t="shared" si="45"/>
        <v>1666.9499602528078</v>
      </c>
      <c r="BP229" s="11"/>
      <c r="BQ229" s="11"/>
      <c r="BR229" s="40">
        <v>42676</v>
      </c>
      <c r="BS229" s="40">
        <v>45127</v>
      </c>
      <c r="BT229" s="40">
        <v>44945</v>
      </c>
      <c r="BU229" s="40">
        <v>47432</v>
      </c>
      <c r="BV229" s="40">
        <v>48260</v>
      </c>
      <c r="BW229" s="40">
        <v>48132</v>
      </c>
      <c r="BX229" s="40">
        <v>50015</v>
      </c>
      <c r="BY229" s="40">
        <v>52963</v>
      </c>
      <c r="BZ229" s="40">
        <v>54363</v>
      </c>
      <c r="CA229" s="40"/>
      <c r="CB229" s="11"/>
      <c r="CC229" s="40">
        <v>70812194</v>
      </c>
      <c r="CD229" s="40">
        <v>71495323</v>
      </c>
      <c r="CE229" s="40">
        <v>68882346</v>
      </c>
      <c r="CF229" s="40">
        <v>69962259</v>
      </c>
      <c r="CG229" s="40">
        <v>70442676</v>
      </c>
      <c r="CH229" s="40">
        <v>70553362</v>
      </c>
      <c r="CI229" s="40">
        <v>73959817</v>
      </c>
      <c r="CJ229" s="40">
        <v>74913492</v>
      </c>
      <c r="CK229" s="40">
        <v>77290815</v>
      </c>
      <c r="CL229"/>
    </row>
    <row r="230" spans="2:90" x14ac:dyDescent="0.25">
      <c r="B230" s="9">
        <f t="shared" si="46"/>
        <v>227</v>
      </c>
      <c r="C230" s="34" t="s">
        <v>554</v>
      </c>
      <c r="D230" s="78" t="s">
        <v>555</v>
      </c>
      <c r="E230" s="5">
        <v>13028116603</v>
      </c>
      <c r="F230" s="5">
        <v>22092563590</v>
      </c>
      <c r="G230" s="5">
        <v>34895301596</v>
      </c>
      <c r="H230" s="5">
        <v>37554774210</v>
      </c>
      <c r="I230" s="5">
        <v>35818589009</v>
      </c>
      <c r="J230" s="5">
        <v>31658141596</v>
      </c>
      <c r="K230" s="5">
        <v>37958246727</v>
      </c>
      <c r="L230" s="5">
        <v>28191719638</v>
      </c>
      <c r="M230" s="5">
        <v>30444819345</v>
      </c>
      <c r="N230" s="5">
        <v>17128258002</v>
      </c>
      <c r="O230" s="5">
        <v>18311269672</v>
      </c>
      <c r="P230" s="5">
        <v>21852317741</v>
      </c>
      <c r="Q230" s="5">
        <v>24822763725</v>
      </c>
      <c r="R230" s="5">
        <v>26511089635</v>
      </c>
      <c r="S230" s="5">
        <v>28208339608</v>
      </c>
      <c r="T230" s="11"/>
      <c r="U230" s="5">
        <v>3968874096</v>
      </c>
      <c r="V230" s="5">
        <v>3159988534</v>
      </c>
      <c r="W230" s="5">
        <v>3674731436</v>
      </c>
      <c r="X230" s="5">
        <v>10180837508</v>
      </c>
      <c r="Y230" s="5">
        <v>4840419211</v>
      </c>
      <c r="Z230" s="5">
        <v>5383453065</v>
      </c>
      <c r="AA230" s="5">
        <v>9941873104</v>
      </c>
      <c r="AB230" s="5">
        <v>6573896420</v>
      </c>
      <c r="AC230" s="5">
        <v>6090421749</v>
      </c>
      <c r="AD230" s="5">
        <v>3423891059</v>
      </c>
      <c r="AE230" s="5">
        <v>5418634180</v>
      </c>
      <c r="AF230" s="5">
        <v>6297206109</v>
      </c>
      <c r="AG230" s="5">
        <v>7334488825</v>
      </c>
      <c r="AH230" s="5">
        <v>7751753029</v>
      </c>
      <c r="AI230" s="5">
        <v>8102564042</v>
      </c>
      <c r="AJ230" s="11"/>
      <c r="AK230" s="37">
        <v>8719891.666666666</v>
      </c>
      <c r="AL230" s="37">
        <v>8854533.333333334</v>
      </c>
      <c r="AM230" s="37">
        <v>9007416.666666666</v>
      </c>
      <c r="AN230" s="37">
        <v>9193100.0000000019</v>
      </c>
      <c r="AO230" s="37">
        <v>9388066.666666666</v>
      </c>
      <c r="AP230" s="37">
        <v>9553175</v>
      </c>
      <c r="AQ230" s="37">
        <v>9711050</v>
      </c>
      <c r="AR230" s="37">
        <v>9842358.333333334</v>
      </c>
      <c r="AS230" s="37">
        <v>9966866.6666666679</v>
      </c>
      <c r="AT230" s="37">
        <v>8983750</v>
      </c>
      <c r="AU230" s="11"/>
      <c r="AV230" s="37">
        <v>19052774</v>
      </c>
      <c r="AW230" s="37">
        <v>19149689</v>
      </c>
      <c r="AX230" s="37">
        <v>19226449</v>
      </c>
      <c r="AY230" s="37">
        <v>19280929</v>
      </c>
      <c r="AZ230" s="37">
        <v>19320968</v>
      </c>
      <c r="BA230" s="37">
        <v>19334778</v>
      </c>
      <c r="BB230" s="37">
        <v>19322607</v>
      </c>
      <c r="BC230" s="37">
        <v>19276644</v>
      </c>
      <c r="BD230" s="37">
        <v>19216182</v>
      </c>
      <c r="BE230" s="37"/>
      <c r="BF230" s="11"/>
      <c r="BG230" s="40">
        <f t="shared" si="37"/>
        <v>683.79106386293142</v>
      </c>
      <c r="BH230" s="40">
        <f t="shared" si="38"/>
        <v>1153.6774090691499</v>
      </c>
      <c r="BI230" s="40">
        <f t="shared" si="39"/>
        <v>1814.9634181538152</v>
      </c>
      <c r="BJ230" s="40">
        <f t="shared" si="40"/>
        <v>1947.7678803754736</v>
      </c>
      <c r="BK230" s="40">
        <f t="shared" si="41"/>
        <v>1853.8713489406948</v>
      </c>
      <c r="BL230" s="40">
        <f t="shared" si="42"/>
        <v>1637.3677316594999</v>
      </c>
      <c r="BM230" s="40">
        <f t="shared" si="43"/>
        <v>1964.4474851141981</v>
      </c>
      <c r="BN230" s="40">
        <f t="shared" si="44"/>
        <v>1462.4806910372988</v>
      </c>
      <c r="BO230" s="40">
        <f t="shared" si="45"/>
        <v>1584.332379085502</v>
      </c>
      <c r="BP230" s="11"/>
      <c r="BQ230" s="11"/>
      <c r="BR230" s="40">
        <v>57452</v>
      </c>
      <c r="BS230" s="40">
        <v>60160</v>
      </c>
      <c r="BT230" s="40">
        <v>60684</v>
      </c>
      <c r="BU230" s="40">
        <v>63479</v>
      </c>
      <c r="BV230" s="40">
        <v>66212</v>
      </c>
      <c r="BW230" s="40">
        <v>68703</v>
      </c>
      <c r="BX230" s="40">
        <v>73093</v>
      </c>
      <c r="BY230" s="40">
        <v>76565</v>
      </c>
      <c r="BZ230" s="40">
        <v>79844</v>
      </c>
      <c r="CA230" s="40"/>
      <c r="CB230" s="11"/>
      <c r="CC230" s="40">
        <v>1344866588</v>
      </c>
      <c r="CD230" s="40">
        <v>1401401443</v>
      </c>
      <c r="CE230" s="40">
        <v>1409970761</v>
      </c>
      <c r="CF230" s="40">
        <v>1429858861</v>
      </c>
      <c r="CG230" s="40">
        <v>1459525537</v>
      </c>
      <c r="CH230" s="40">
        <v>1488016221</v>
      </c>
      <c r="CI230" s="40">
        <v>1511894815</v>
      </c>
      <c r="CJ230" s="40">
        <v>1555852330</v>
      </c>
      <c r="CK230" s="40">
        <v>1573857186</v>
      </c>
      <c r="CL230"/>
    </row>
    <row r="231" spans="2:90" x14ac:dyDescent="0.25">
      <c r="B231" s="9">
        <f t="shared" si="46"/>
        <v>228</v>
      </c>
      <c r="C231" s="4" t="s">
        <v>245</v>
      </c>
      <c r="D231" s="9" t="s">
        <v>500</v>
      </c>
      <c r="E231" s="5">
        <v>128250119</v>
      </c>
      <c r="F231" s="5">
        <v>114833357</v>
      </c>
      <c r="G231" s="5">
        <v>197822852</v>
      </c>
      <c r="H231" s="5">
        <v>282195899</v>
      </c>
      <c r="I231" s="5">
        <v>170075291</v>
      </c>
      <c r="J231" s="5">
        <v>330355210</v>
      </c>
      <c r="K231" s="5">
        <v>142126786</v>
      </c>
      <c r="L231" s="5">
        <v>209279332</v>
      </c>
      <c r="M231" s="5">
        <v>1240031739</v>
      </c>
      <c r="N231" s="5">
        <v>182832428</v>
      </c>
      <c r="O231" s="5">
        <v>175009039</v>
      </c>
      <c r="P231" s="5">
        <v>178698849</v>
      </c>
      <c r="Q231" s="5">
        <v>188954103</v>
      </c>
      <c r="R231" s="5">
        <v>198682904</v>
      </c>
      <c r="S231" s="5">
        <v>207860500</v>
      </c>
      <c r="T231" s="11"/>
      <c r="U231" s="5">
        <v>38816888</v>
      </c>
      <c r="V231" s="5">
        <v>46035585</v>
      </c>
      <c r="W231" s="5">
        <v>47569462</v>
      </c>
      <c r="X231" s="5">
        <v>52363512</v>
      </c>
      <c r="Y231" s="5">
        <v>44895146</v>
      </c>
      <c r="Z231" s="5">
        <v>58788737</v>
      </c>
      <c r="AA231" s="5">
        <v>39319019</v>
      </c>
      <c r="AB231" s="5">
        <v>55214006</v>
      </c>
      <c r="AC231" s="5">
        <v>1148883929</v>
      </c>
      <c r="AD231" s="5">
        <v>64472047</v>
      </c>
      <c r="AE231" s="5">
        <v>87811463</v>
      </c>
      <c r="AF231" s="5">
        <v>93186845</v>
      </c>
      <c r="AG231" s="5">
        <v>98145227</v>
      </c>
      <c r="AH231" s="5">
        <v>102480003</v>
      </c>
      <c r="AI231" s="5">
        <v>106564420</v>
      </c>
      <c r="AJ231" s="11"/>
      <c r="AK231" s="37">
        <v>59499.999999999993</v>
      </c>
      <c r="AL231" s="37">
        <v>59716.666666666664</v>
      </c>
      <c r="AM231" s="37">
        <v>59583.333333333336</v>
      </c>
      <c r="AN231" s="37">
        <v>60658.333333333336</v>
      </c>
      <c r="AO231" s="37">
        <v>61466.666666666664</v>
      </c>
      <c r="AP231" s="37">
        <v>62141.666666666664</v>
      </c>
      <c r="AQ231" s="37">
        <v>62658.333333333336</v>
      </c>
      <c r="AR231" s="37">
        <v>62308.333333333336</v>
      </c>
      <c r="AS231" s="37">
        <v>62758.333333333336</v>
      </c>
      <c r="AT231" s="37">
        <v>57666.666666666664</v>
      </c>
      <c r="AU231" s="11"/>
      <c r="AV231" s="37">
        <v>156885</v>
      </c>
      <c r="AW231" s="37">
        <v>156621</v>
      </c>
      <c r="AX231" s="37">
        <v>156129</v>
      </c>
      <c r="AY231" s="37">
        <v>155977</v>
      </c>
      <c r="AZ231" s="37">
        <v>155022</v>
      </c>
      <c r="BA231" s="37">
        <v>154325</v>
      </c>
      <c r="BB231" s="37">
        <v>154128</v>
      </c>
      <c r="BC231" s="37">
        <v>153790</v>
      </c>
      <c r="BD231" s="37">
        <v>153401</v>
      </c>
      <c r="BE231" s="37"/>
      <c r="BF231" s="11"/>
      <c r="BG231" s="40">
        <f t="shared" si="37"/>
        <v>817.47852885871816</v>
      </c>
      <c r="BH231" s="40">
        <f t="shared" si="38"/>
        <v>733.19259230882199</v>
      </c>
      <c r="BI231" s="40">
        <f t="shared" si="39"/>
        <v>1267.0474543486475</v>
      </c>
      <c r="BJ231" s="40">
        <f t="shared" si="40"/>
        <v>1809.2148137225361</v>
      </c>
      <c r="BK231" s="40">
        <f t="shared" si="41"/>
        <v>1097.1042239166054</v>
      </c>
      <c r="BL231" s="40">
        <f t="shared" si="42"/>
        <v>2140.646104001296</v>
      </c>
      <c r="BM231" s="40">
        <f t="shared" si="43"/>
        <v>922.13475812311844</v>
      </c>
      <c r="BN231" s="40">
        <f t="shared" si="44"/>
        <v>1360.8123545093958</v>
      </c>
      <c r="BO231" s="40">
        <f t="shared" si="45"/>
        <v>8083.5961890730832</v>
      </c>
      <c r="BP231" s="11"/>
      <c r="BQ231" s="11"/>
      <c r="BR231" s="40">
        <v>37467</v>
      </c>
      <c r="BS231" s="40">
        <v>37779</v>
      </c>
      <c r="BT231" s="40">
        <v>38275</v>
      </c>
      <c r="BU231" s="40">
        <v>40036</v>
      </c>
      <c r="BV231" s="40">
        <v>42553</v>
      </c>
      <c r="BW231" s="40">
        <v>44049</v>
      </c>
      <c r="BX231" s="40">
        <v>45376</v>
      </c>
      <c r="BY231" s="40">
        <v>47461</v>
      </c>
      <c r="BZ231" s="40">
        <v>48237</v>
      </c>
      <c r="CA231" s="40"/>
      <c r="CB231" s="11"/>
      <c r="CC231" s="40">
        <v>6392430</v>
      </c>
      <c r="CD231" s="40">
        <v>6361561</v>
      </c>
      <c r="CE231" s="40">
        <v>6449195</v>
      </c>
      <c r="CF231" s="40">
        <v>6490570</v>
      </c>
      <c r="CG231" s="40">
        <v>6621927</v>
      </c>
      <c r="CH231" s="40">
        <v>6906095</v>
      </c>
      <c r="CI231" s="40">
        <v>7232466</v>
      </c>
      <c r="CJ231" s="40">
        <v>7140383</v>
      </c>
      <c r="CK231" s="40">
        <v>7043241</v>
      </c>
      <c r="CL231"/>
    </row>
    <row r="232" spans="2:90" x14ac:dyDescent="0.25">
      <c r="B232" s="9">
        <f t="shared" si="46"/>
        <v>229</v>
      </c>
      <c r="C232" s="4" t="s">
        <v>246</v>
      </c>
      <c r="D232" s="9" t="s">
        <v>515</v>
      </c>
      <c r="E232" s="5">
        <v>181012581</v>
      </c>
      <c r="F232" s="5">
        <v>273732267</v>
      </c>
      <c r="G232" s="5">
        <v>192148445</v>
      </c>
      <c r="H232" s="5">
        <v>335060185</v>
      </c>
      <c r="I232" s="5">
        <v>216919977</v>
      </c>
      <c r="J232" s="5">
        <v>334493031</v>
      </c>
      <c r="K232" s="5">
        <v>888681381</v>
      </c>
      <c r="L232" s="5">
        <v>525696152</v>
      </c>
      <c r="M232" s="5">
        <v>1351364666</v>
      </c>
      <c r="N232" s="5">
        <v>575245408</v>
      </c>
      <c r="O232" s="5">
        <v>656716479</v>
      </c>
      <c r="P232" s="5">
        <v>716400083</v>
      </c>
      <c r="Q232" s="5">
        <v>755004117</v>
      </c>
      <c r="R232" s="5">
        <v>790091589</v>
      </c>
      <c r="S232" s="5">
        <v>821954140</v>
      </c>
      <c r="T232" s="11"/>
      <c r="U232" s="5">
        <v>71943576</v>
      </c>
      <c r="V232" s="5">
        <v>66213993</v>
      </c>
      <c r="W232" s="5">
        <v>59632777</v>
      </c>
      <c r="X232" s="5">
        <v>106479771</v>
      </c>
      <c r="Y232" s="5">
        <v>29924270</v>
      </c>
      <c r="Z232" s="5">
        <v>132411168</v>
      </c>
      <c r="AA232" s="5">
        <v>40526572</v>
      </c>
      <c r="AB232" s="5">
        <v>43619929</v>
      </c>
      <c r="AC232" s="5">
        <v>76824415</v>
      </c>
      <c r="AD232" s="5">
        <v>145916776</v>
      </c>
      <c r="AE232" s="5">
        <v>165017657</v>
      </c>
      <c r="AF232" s="5">
        <v>183244832</v>
      </c>
      <c r="AG232" s="5">
        <v>192298028</v>
      </c>
      <c r="AH232" s="5">
        <v>200849513</v>
      </c>
      <c r="AI232" s="5">
        <v>207671608</v>
      </c>
      <c r="AJ232" s="11"/>
      <c r="AK232" s="37">
        <v>129541.66666666667</v>
      </c>
      <c r="AL232" s="37">
        <v>128383.33333333336</v>
      </c>
      <c r="AM232" s="37">
        <v>128216.66666666667</v>
      </c>
      <c r="AN232" s="37">
        <v>127108.33333333333</v>
      </c>
      <c r="AO232" s="37">
        <v>127475</v>
      </c>
      <c r="AP232" s="37">
        <v>128491.66666666667</v>
      </c>
      <c r="AQ232" s="37">
        <v>130275</v>
      </c>
      <c r="AR232" s="37">
        <v>129883.33333333336</v>
      </c>
      <c r="AS232" s="37">
        <v>129116.66666666664</v>
      </c>
      <c r="AT232" s="37">
        <v>114508.33333333333</v>
      </c>
      <c r="AU232" s="11"/>
      <c r="AV232" s="37">
        <v>273037</v>
      </c>
      <c r="AW232" s="37">
        <v>274091</v>
      </c>
      <c r="AX232" s="37">
        <v>272976</v>
      </c>
      <c r="AY232" s="37">
        <v>271462</v>
      </c>
      <c r="AZ232" s="37">
        <v>269636</v>
      </c>
      <c r="BA232" s="37">
        <v>268403</v>
      </c>
      <c r="BB232" s="37">
        <v>267419</v>
      </c>
      <c r="BC232" s="37">
        <v>266285</v>
      </c>
      <c r="BD232" s="37">
        <v>265206</v>
      </c>
      <c r="BE232" s="37"/>
      <c r="BF232" s="11"/>
      <c r="BG232" s="40">
        <f t="shared" si="37"/>
        <v>662.9598955452924</v>
      </c>
      <c r="BH232" s="40">
        <f t="shared" si="38"/>
        <v>998.69119015217575</v>
      </c>
      <c r="BI232" s="40">
        <f t="shared" si="39"/>
        <v>703.90233939980067</v>
      </c>
      <c r="BJ232" s="40">
        <f t="shared" si="40"/>
        <v>1234.2802491693128</v>
      </c>
      <c r="BK232" s="40">
        <f t="shared" si="41"/>
        <v>804.49189648266554</v>
      </c>
      <c r="BL232" s="40">
        <f t="shared" si="42"/>
        <v>1246.2343230142733</v>
      </c>
      <c r="BM232" s="40">
        <f t="shared" si="43"/>
        <v>3323.1796581394742</v>
      </c>
      <c r="BN232" s="40">
        <f t="shared" si="44"/>
        <v>1974.1861238898173</v>
      </c>
      <c r="BO232" s="40">
        <f t="shared" si="45"/>
        <v>5095.5282535085935</v>
      </c>
      <c r="BP232" s="11"/>
      <c r="BQ232" s="11"/>
      <c r="BR232" s="40">
        <v>48438</v>
      </c>
      <c r="BS232" s="40">
        <v>49424</v>
      </c>
      <c r="BT232" s="40">
        <v>49500</v>
      </c>
      <c r="BU232" s="40">
        <v>51230</v>
      </c>
      <c r="BV232" s="40">
        <v>53819</v>
      </c>
      <c r="BW232" s="40">
        <v>55010</v>
      </c>
      <c r="BX232" s="40">
        <v>56543</v>
      </c>
      <c r="BY232" s="40">
        <v>57912</v>
      </c>
      <c r="BZ232" s="40">
        <v>59717</v>
      </c>
      <c r="CA232" s="40"/>
      <c r="CB232" s="11"/>
      <c r="CC232" s="40">
        <v>16842000</v>
      </c>
      <c r="CD232" s="40">
        <v>16724747</v>
      </c>
      <c r="CE232" s="40">
        <v>17137757</v>
      </c>
      <c r="CF232" s="40">
        <v>16115953</v>
      </c>
      <c r="CG232" s="40">
        <v>16560910</v>
      </c>
      <c r="CH232" s="40">
        <v>16544548</v>
      </c>
      <c r="CI232" s="40">
        <v>17283228</v>
      </c>
      <c r="CJ232" s="40">
        <v>17217959</v>
      </c>
      <c r="CK232" s="40">
        <v>17344547</v>
      </c>
      <c r="CL232"/>
    </row>
    <row r="233" spans="2:90" x14ac:dyDescent="0.25">
      <c r="B233" s="9">
        <f t="shared" si="46"/>
        <v>230</v>
      </c>
      <c r="C233" s="4" t="s">
        <v>248</v>
      </c>
      <c r="D233" s="9" t="s">
        <v>451</v>
      </c>
      <c r="E233" s="5">
        <v>175404527</v>
      </c>
      <c r="F233" s="5">
        <v>209038231</v>
      </c>
      <c r="G233" s="5">
        <v>189638234</v>
      </c>
      <c r="H233" s="5">
        <v>294322493</v>
      </c>
      <c r="I233" s="5">
        <v>288555600</v>
      </c>
      <c r="J233" s="5">
        <v>279483653</v>
      </c>
      <c r="K233" s="5">
        <v>468169833</v>
      </c>
      <c r="L233" s="5">
        <v>364233207</v>
      </c>
      <c r="M233" s="5">
        <v>420779915</v>
      </c>
      <c r="N233" s="5">
        <v>483320819</v>
      </c>
      <c r="O233" s="5">
        <v>586806049</v>
      </c>
      <c r="P233" s="5">
        <v>641318712</v>
      </c>
      <c r="Q233" s="5">
        <v>688950708</v>
      </c>
      <c r="R233" s="5">
        <v>736972122</v>
      </c>
      <c r="S233" s="5">
        <v>781283319</v>
      </c>
      <c r="T233" s="11"/>
      <c r="U233" s="5">
        <v>43508342</v>
      </c>
      <c r="V233" s="5">
        <v>44322001</v>
      </c>
      <c r="W233" s="5">
        <v>39160123</v>
      </c>
      <c r="X233" s="5">
        <v>111600250</v>
      </c>
      <c r="Y233" s="5">
        <v>83658716</v>
      </c>
      <c r="Z233" s="5">
        <v>49760715</v>
      </c>
      <c r="AA233" s="5">
        <v>31794923</v>
      </c>
      <c r="AB233" s="5">
        <v>65597331</v>
      </c>
      <c r="AC233" s="5">
        <v>106496414</v>
      </c>
      <c r="AD233" s="5">
        <v>98674465</v>
      </c>
      <c r="AE233" s="5">
        <v>162164805</v>
      </c>
      <c r="AF233" s="5">
        <v>178331852</v>
      </c>
      <c r="AG233" s="5">
        <v>188457743</v>
      </c>
      <c r="AH233" s="5">
        <v>196559077</v>
      </c>
      <c r="AI233" s="5">
        <v>204303936</v>
      </c>
      <c r="AJ233" s="11"/>
      <c r="AK233" s="37">
        <v>89641.666666666672</v>
      </c>
      <c r="AL233" s="37">
        <v>90925</v>
      </c>
      <c r="AM233" s="37">
        <v>92691.666666666686</v>
      </c>
      <c r="AN233" s="37">
        <v>95491.666666666642</v>
      </c>
      <c r="AO233" s="37">
        <v>97491.666666666672</v>
      </c>
      <c r="AP233" s="37">
        <v>100458.33333333333</v>
      </c>
      <c r="AQ233" s="37">
        <v>102150</v>
      </c>
      <c r="AR233" s="37">
        <v>104650.00000000001</v>
      </c>
      <c r="AS233" s="37">
        <v>106775</v>
      </c>
      <c r="AT233" s="37">
        <v>106691.66666666667</v>
      </c>
      <c r="AU233" s="11"/>
      <c r="AV233" s="37">
        <v>332286</v>
      </c>
      <c r="AW233" s="37">
        <v>333873</v>
      </c>
      <c r="AX233" s="37">
        <v>335083</v>
      </c>
      <c r="AY233" s="37">
        <v>338005</v>
      </c>
      <c r="AZ233" s="37">
        <v>342182</v>
      </c>
      <c r="BA233" s="37">
        <v>347469</v>
      </c>
      <c r="BB233" s="37">
        <v>353339</v>
      </c>
      <c r="BC233" s="37">
        <v>359062</v>
      </c>
      <c r="BD233" s="37">
        <v>365579</v>
      </c>
      <c r="BE233" s="37"/>
      <c r="BF233" s="11"/>
      <c r="BG233" s="40">
        <f t="shared" si="37"/>
        <v>527.87215531199024</v>
      </c>
      <c r="BH233" s="40">
        <f t="shared" si="38"/>
        <v>626.10103542364914</v>
      </c>
      <c r="BI233" s="40">
        <f t="shared" si="39"/>
        <v>565.94406162055373</v>
      </c>
      <c r="BJ233" s="40">
        <f t="shared" si="40"/>
        <v>870.7637253886777</v>
      </c>
      <c r="BK233" s="40">
        <f t="shared" si="41"/>
        <v>843.28106095586554</v>
      </c>
      <c r="BL233" s="40">
        <f t="shared" si="42"/>
        <v>804.34125922024703</v>
      </c>
      <c r="BM233" s="40">
        <f t="shared" si="43"/>
        <v>1324.9877115178342</v>
      </c>
      <c r="BN233" s="40">
        <f t="shared" si="44"/>
        <v>1014.4019890715252</v>
      </c>
      <c r="BO233" s="40">
        <f t="shared" si="45"/>
        <v>1150.9958586242644</v>
      </c>
      <c r="BP233" s="11"/>
      <c r="BQ233" s="11"/>
      <c r="BR233" s="40">
        <v>31218</v>
      </c>
      <c r="BS233" s="40">
        <v>31799</v>
      </c>
      <c r="BT233" s="40">
        <v>31269</v>
      </c>
      <c r="BU233" s="40">
        <v>32634</v>
      </c>
      <c r="BV233" s="40">
        <v>33591</v>
      </c>
      <c r="BW233" s="40">
        <v>34775</v>
      </c>
      <c r="BX233" s="40">
        <v>36141</v>
      </c>
      <c r="BY233" s="40">
        <v>37219</v>
      </c>
      <c r="BZ233" s="40">
        <v>38293</v>
      </c>
      <c r="CA233" s="40"/>
      <c r="CB233" s="11"/>
      <c r="CC233" s="40">
        <v>7892456</v>
      </c>
      <c r="CD233" s="40">
        <v>7794834</v>
      </c>
      <c r="CE233" s="40">
        <v>7840622</v>
      </c>
      <c r="CF233" s="40">
        <v>7916337</v>
      </c>
      <c r="CG233" s="40">
        <v>8133458</v>
      </c>
      <c r="CH233" s="40">
        <v>8617249</v>
      </c>
      <c r="CI233" s="40">
        <v>8679939</v>
      </c>
      <c r="CJ233" s="40">
        <v>8961733</v>
      </c>
      <c r="CK233" s="40">
        <v>9331478</v>
      </c>
      <c r="CL233"/>
    </row>
    <row r="234" spans="2:90" x14ac:dyDescent="0.25">
      <c r="B234" s="9">
        <f t="shared" si="46"/>
        <v>231</v>
      </c>
      <c r="C234" s="4" t="s">
        <v>249</v>
      </c>
      <c r="D234" s="9" t="s">
        <v>502</v>
      </c>
      <c r="E234" s="5">
        <v>142989239</v>
      </c>
      <c r="F234" s="5">
        <v>149167629</v>
      </c>
      <c r="G234" s="5">
        <v>231822037</v>
      </c>
      <c r="H234" s="5">
        <v>545164927</v>
      </c>
      <c r="I234" s="5">
        <v>280613112</v>
      </c>
      <c r="J234" s="5">
        <v>256093064</v>
      </c>
      <c r="K234" s="5">
        <v>244219121</v>
      </c>
      <c r="L234" s="5">
        <v>196267825</v>
      </c>
      <c r="M234" s="5">
        <v>315953730</v>
      </c>
      <c r="N234" s="5">
        <v>230575442</v>
      </c>
      <c r="O234" s="5">
        <v>280688750</v>
      </c>
      <c r="P234" s="5">
        <v>314281388</v>
      </c>
      <c r="Q234" s="5">
        <v>331089498</v>
      </c>
      <c r="R234" s="5">
        <v>348887922</v>
      </c>
      <c r="S234" s="5">
        <v>363460042</v>
      </c>
      <c r="T234" s="11"/>
      <c r="U234" s="5">
        <v>51228882</v>
      </c>
      <c r="V234" s="5">
        <v>48899039</v>
      </c>
      <c r="W234" s="5">
        <v>130019478</v>
      </c>
      <c r="X234" s="5">
        <v>126452374</v>
      </c>
      <c r="Y234" s="5">
        <v>98227598</v>
      </c>
      <c r="Z234" s="5">
        <v>58524623</v>
      </c>
      <c r="AA234" s="5">
        <v>63581619</v>
      </c>
      <c r="AB234" s="5">
        <v>60899828</v>
      </c>
      <c r="AC234" s="5">
        <v>139974414</v>
      </c>
      <c r="AD234" s="5">
        <v>114510812</v>
      </c>
      <c r="AE234" s="5">
        <v>117835286</v>
      </c>
      <c r="AF234" s="5">
        <v>129885845</v>
      </c>
      <c r="AG234" s="5">
        <v>136081565</v>
      </c>
      <c r="AH234" s="5">
        <v>141651607</v>
      </c>
      <c r="AI234" s="5">
        <v>146162296</v>
      </c>
      <c r="AJ234" s="11"/>
      <c r="AK234" s="37">
        <v>40200</v>
      </c>
      <c r="AL234" s="37">
        <v>40400</v>
      </c>
      <c r="AM234" s="37">
        <v>40925</v>
      </c>
      <c r="AN234" s="37">
        <v>41924.999999999993</v>
      </c>
      <c r="AO234" s="37">
        <v>42458.333333333343</v>
      </c>
      <c r="AP234" s="37">
        <v>42141.666666666664</v>
      </c>
      <c r="AQ234" s="37">
        <v>42850.000000000007</v>
      </c>
      <c r="AR234" s="37">
        <v>42991.666666666664</v>
      </c>
      <c r="AS234" s="37">
        <v>43475.000000000007</v>
      </c>
      <c r="AT234" s="37">
        <v>36625</v>
      </c>
      <c r="AU234" s="11"/>
      <c r="AV234" s="37">
        <v>96494</v>
      </c>
      <c r="AW234" s="37">
        <v>96228</v>
      </c>
      <c r="AX234" s="37">
        <v>95498</v>
      </c>
      <c r="AY234" s="37">
        <v>94907</v>
      </c>
      <c r="AZ234" s="37">
        <v>94160</v>
      </c>
      <c r="BA234" s="37">
        <v>93655</v>
      </c>
      <c r="BB234" s="37">
        <v>93129</v>
      </c>
      <c r="BC234" s="37">
        <v>92446</v>
      </c>
      <c r="BD234" s="37">
        <v>92039</v>
      </c>
      <c r="BE234" s="37"/>
      <c r="BF234" s="11"/>
      <c r="BG234" s="40">
        <f t="shared" si="37"/>
        <v>1481.8459075175658</v>
      </c>
      <c r="BH234" s="40">
        <f t="shared" si="38"/>
        <v>1550.1478675645342</v>
      </c>
      <c r="BI234" s="40">
        <f t="shared" si="39"/>
        <v>2427.5067226538777</v>
      </c>
      <c r="BJ234" s="40">
        <f t="shared" si="40"/>
        <v>5744.2014498403696</v>
      </c>
      <c r="BK234" s="40">
        <f t="shared" si="41"/>
        <v>2980.1732370433306</v>
      </c>
      <c r="BL234" s="40">
        <f t="shared" si="42"/>
        <v>2734.4302386418235</v>
      </c>
      <c r="BM234" s="40">
        <f t="shared" si="43"/>
        <v>2622.3745664615749</v>
      </c>
      <c r="BN234" s="40">
        <f t="shared" si="44"/>
        <v>2123.0537286632198</v>
      </c>
      <c r="BO234" s="40">
        <f t="shared" si="45"/>
        <v>3432.8244548506609</v>
      </c>
      <c r="BP234" s="11"/>
      <c r="BQ234" s="11"/>
      <c r="BR234" s="40">
        <v>46934</v>
      </c>
      <c r="BS234" s="40">
        <v>48772</v>
      </c>
      <c r="BT234" s="40">
        <v>49561</v>
      </c>
      <c r="BU234" s="40">
        <v>51478</v>
      </c>
      <c r="BV234" s="40">
        <v>54054</v>
      </c>
      <c r="BW234" s="40">
        <v>56059</v>
      </c>
      <c r="BX234" s="40">
        <v>58019</v>
      </c>
      <c r="BY234" s="40">
        <v>60264</v>
      </c>
      <c r="BZ234" s="40">
        <v>62734</v>
      </c>
      <c r="CA234" s="40"/>
      <c r="CB234" s="11"/>
      <c r="CC234" s="40">
        <v>4854090</v>
      </c>
      <c r="CD234" s="40">
        <v>4832108</v>
      </c>
      <c r="CE234" s="40">
        <v>4839162</v>
      </c>
      <c r="CF234" s="40">
        <v>4882516</v>
      </c>
      <c r="CG234" s="40">
        <v>4867481</v>
      </c>
      <c r="CH234" s="40">
        <v>4855459</v>
      </c>
      <c r="CI234" s="40">
        <v>4800878</v>
      </c>
      <c r="CJ234" s="40">
        <v>4735556</v>
      </c>
      <c r="CK234" s="40">
        <v>5070716</v>
      </c>
      <c r="CL234"/>
    </row>
    <row r="235" spans="2:90" x14ac:dyDescent="0.25">
      <c r="B235" s="9">
        <f t="shared" si="46"/>
        <v>232</v>
      </c>
      <c r="C235" s="4" t="s">
        <v>250</v>
      </c>
      <c r="D235" s="9" t="s">
        <v>445</v>
      </c>
      <c r="E235" s="5">
        <v>131584741</v>
      </c>
      <c r="F235" s="5">
        <v>281418794</v>
      </c>
      <c r="G235" s="5">
        <v>351291702</v>
      </c>
      <c r="H235" s="5">
        <v>287742556</v>
      </c>
      <c r="I235" s="5">
        <v>231575750</v>
      </c>
      <c r="J235" s="5">
        <v>336228225</v>
      </c>
      <c r="K235" s="5">
        <v>422019776</v>
      </c>
      <c r="L235" s="5">
        <v>347928315</v>
      </c>
      <c r="M235" s="5">
        <v>483186827</v>
      </c>
      <c r="N235" s="5">
        <v>517855997</v>
      </c>
      <c r="O235" s="5">
        <v>516757137</v>
      </c>
      <c r="P235" s="5">
        <v>560426194</v>
      </c>
      <c r="Q235" s="5">
        <v>619168642</v>
      </c>
      <c r="R235" s="5">
        <v>666059830</v>
      </c>
      <c r="S235" s="5">
        <v>715518920</v>
      </c>
      <c r="T235" s="11"/>
      <c r="U235" s="5">
        <v>16376705</v>
      </c>
      <c r="V235" s="5">
        <v>38846426</v>
      </c>
      <c r="W235" s="5">
        <v>36801235</v>
      </c>
      <c r="X235" s="5">
        <v>23840767</v>
      </c>
      <c r="Y235" s="5">
        <v>29796759</v>
      </c>
      <c r="Z235" s="5">
        <v>44172282</v>
      </c>
      <c r="AA235" s="5">
        <v>27169584</v>
      </c>
      <c r="AB235" s="5">
        <v>42521834</v>
      </c>
      <c r="AC235" s="5">
        <v>59391354</v>
      </c>
      <c r="AD235" s="5">
        <v>101497118</v>
      </c>
      <c r="AE235" s="5">
        <v>104078036</v>
      </c>
      <c r="AF235" s="5">
        <v>112704897</v>
      </c>
      <c r="AG235" s="5">
        <v>120617314</v>
      </c>
      <c r="AH235" s="5">
        <v>128732410</v>
      </c>
      <c r="AI235" s="5">
        <v>135975565</v>
      </c>
      <c r="AJ235" s="11"/>
      <c r="AK235" s="37">
        <v>66824.999999999985</v>
      </c>
      <c r="AL235" s="37">
        <v>72133.333333333343</v>
      </c>
      <c r="AM235" s="37">
        <v>74058.333333333328</v>
      </c>
      <c r="AN235" s="37">
        <v>78691.666666666672</v>
      </c>
      <c r="AO235" s="37">
        <v>75583.333333333328</v>
      </c>
      <c r="AP235" s="37">
        <v>69941.666666666672</v>
      </c>
      <c r="AQ235" s="37">
        <v>73524.999999999985</v>
      </c>
      <c r="AR235" s="37">
        <v>81308.333333333328</v>
      </c>
      <c r="AS235" s="37">
        <v>83800</v>
      </c>
      <c r="AT235" s="37">
        <v>76108.333333333328</v>
      </c>
      <c r="AU235" s="11"/>
      <c r="AV235" s="37">
        <v>139642</v>
      </c>
      <c r="AW235" s="37">
        <v>144495</v>
      </c>
      <c r="AX235" s="37">
        <v>149656</v>
      </c>
      <c r="AY235" s="37">
        <v>154588</v>
      </c>
      <c r="AZ235" s="37">
        <v>159903</v>
      </c>
      <c r="BA235" s="37">
        <v>157858</v>
      </c>
      <c r="BB235" s="37">
        <v>156951</v>
      </c>
      <c r="BC235" s="37">
        <v>161960</v>
      </c>
      <c r="BD235" s="37">
        <v>166223</v>
      </c>
      <c r="BE235" s="37"/>
      <c r="BF235" s="11"/>
      <c r="BG235" s="40">
        <f t="shared" si="37"/>
        <v>942.30060440268687</v>
      </c>
      <c r="BH235" s="40">
        <f t="shared" si="38"/>
        <v>1947.6022976573583</v>
      </c>
      <c r="BI235" s="40">
        <f t="shared" si="39"/>
        <v>2347.3278852835838</v>
      </c>
      <c r="BJ235" s="40">
        <f t="shared" si="40"/>
        <v>1861.3511786167103</v>
      </c>
      <c r="BK235" s="40">
        <f t="shared" si="41"/>
        <v>1448.2264247700168</v>
      </c>
      <c r="BL235" s="40">
        <f t="shared" si="42"/>
        <v>2129.9409912706355</v>
      </c>
      <c r="BM235" s="40">
        <f t="shared" si="43"/>
        <v>2688.8632503137924</v>
      </c>
      <c r="BN235" s="40">
        <f t="shared" si="44"/>
        <v>2148.2360768090884</v>
      </c>
      <c r="BO235" s="40">
        <f t="shared" si="45"/>
        <v>2906.8590207131383</v>
      </c>
      <c r="BP235" s="11"/>
      <c r="BQ235" s="11"/>
      <c r="BR235" s="40">
        <v>39573</v>
      </c>
      <c r="BS235" s="40">
        <v>44675</v>
      </c>
      <c r="BT235" s="40">
        <v>43880</v>
      </c>
      <c r="BU235" s="40">
        <v>47846</v>
      </c>
      <c r="BV235" s="40">
        <v>42026</v>
      </c>
      <c r="BW235" s="40">
        <v>37802</v>
      </c>
      <c r="BX235" s="40">
        <v>42824</v>
      </c>
      <c r="BY235" s="40">
        <v>48449</v>
      </c>
      <c r="BZ235" s="40">
        <v>50161</v>
      </c>
      <c r="CA235" s="40"/>
      <c r="CB235" s="11"/>
      <c r="CC235" s="40">
        <v>10917705</v>
      </c>
      <c r="CD235" s="40">
        <v>12860156</v>
      </c>
      <c r="CE235" s="40">
        <v>13033780</v>
      </c>
      <c r="CF235" s="40">
        <v>13145693</v>
      </c>
      <c r="CG235" s="40">
        <v>11652612</v>
      </c>
      <c r="CH235" s="40">
        <v>10231223</v>
      </c>
      <c r="CI235" s="40">
        <v>11096444</v>
      </c>
      <c r="CJ235" s="40">
        <v>12984788</v>
      </c>
      <c r="CK235" s="40">
        <v>13450355</v>
      </c>
      <c r="CL235"/>
    </row>
    <row r="236" spans="2:90" x14ac:dyDescent="0.25">
      <c r="B236" s="9">
        <f t="shared" si="46"/>
        <v>233</v>
      </c>
      <c r="C236" s="4" t="s">
        <v>251</v>
      </c>
      <c r="D236" s="9" t="s">
        <v>447</v>
      </c>
      <c r="E236" s="5">
        <v>775275801</v>
      </c>
      <c r="F236" s="5">
        <v>493242571</v>
      </c>
      <c r="G236" s="5">
        <v>666807911</v>
      </c>
      <c r="H236" s="5">
        <v>866071511</v>
      </c>
      <c r="I236" s="5">
        <v>1452254072</v>
      </c>
      <c r="J236" s="5">
        <v>1209592033</v>
      </c>
      <c r="K236" s="5">
        <v>1123600768</v>
      </c>
      <c r="L236" s="5">
        <v>1196034854</v>
      </c>
      <c r="M236" s="5">
        <v>1364964089</v>
      </c>
      <c r="N236" s="5">
        <v>2067245002</v>
      </c>
      <c r="O236" s="5">
        <v>2165765979</v>
      </c>
      <c r="P236" s="5">
        <v>2284772682</v>
      </c>
      <c r="Q236" s="5">
        <v>2475308781</v>
      </c>
      <c r="R236" s="5">
        <v>2646308601</v>
      </c>
      <c r="S236" s="5">
        <v>2814099709</v>
      </c>
      <c r="T236" s="11"/>
      <c r="U236" s="5">
        <v>103476942</v>
      </c>
      <c r="V236" s="5">
        <v>67847333</v>
      </c>
      <c r="W236" s="5">
        <v>81182670</v>
      </c>
      <c r="X236" s="5">
        <v>176980536</v>
      </c>
      <c r="Y236" s="5">
        <v>132436646</v>
      </c>
      <c r="Z236" s="5">
        <v>201448610</v>
      </c>
      <c r="AA236" s="5">
        <v>90151456</v>
      </c>
      <c r="AB236" s="5">
        <v>151249952</v>
      </c>
      <c r="AC236" s="5">
        <v>241564896</v>
      </c>
      <c r="AD236" s="5">
        <v>493535345</v>
      </c>
      <c r="AE236" s="5">
        <v>236177229</v>
      </c>
      <c r="AF236" s="5">
        <v>257660443</v>
      </c>
      <c r="AG236" s="5">
        <v>272373415</v>
      </c>
      <c r="AH236" s="5">
        <v>285520483</v>
      </c>
      <c r="AI236" s="5">
        <v>297523748</v>
      </c>
      <c r="AJ236" s="11"/>
      <c r="AK236" s="37">
        <v>213483.33333333328</v>
      </c>
      <c r="AL236" s="37">
        <v>218700.00000000003</v>
      </c>
      <c r="AM236" s="37">
        <v>224366.66666666666</v>
      </c>
      <c r="AN236" s="37">
        <v>230750</v>
      </c>
      <c r="AO236" s="37">
        <v>240050</v>
      </c>
      <c r="AP236" s="37">
        <v>247433.33333333337</v>
      </c>
      <c r="AQ236" s="37">
        <v>254491.66666666663</v>
      </c>
      <c r="AR236" s="37">
        <v>261691.66666666666</v>
      </c>
      <c r="AS236" s="37">
        <v>268666.66666666669</v>
      </c>
      <c r="AT236" s="37">
        <v>270608.33333333331</v>
      </c>
      <c r="AU236" s="11"/>
      <c r="AV236" s="37">
        <v>605591</v>
      </c>
      <c r="AW236" s="37">
        <v>612185</v>
      </c>
      <c r="AX236" s="37">
        <v>621224</v>
      </c>
      <c r="AY236" s="37">
        <v>630767</v>
      </c>
      <c r="AZ236" s="37">
        <v>640334</v>
      </c>
      <c r="BA236" s="37">
        <v>652476</v>
      </c>
      <c r="BB236" s="37">
        <v>664040</v>
      </c>
      <c r="BC236" s="37">
        <v>673660</v>
      </c>
      <c r="BD236" s="37">
        <v>683864</v>
      </c>
      <c r="BE236" s="37"/>
      <c r="BF236" s="11"/>
      <c r="BG236" s="40">
        <f t="shared" si="37"/>
        <v>1280.1970323204935</v>
      </c>
      <c r="BH236" s="40">
        <f t="shared" si="38"/>
        <v>805.7083577676683</v>
      </c>
      <c r="BI236" s="40">
        <f t="shared" si="39"/>
        <v>1073.3775755605063</v>
      </c>
      <c r="BJ236" s="40">
        <f t="shared" si="40"/>
        <v>1373.0450562569063</v>
      </c>
      <c r="BK236" s="40">
        <f t="shared" si="41"/>
        <v>2267.9633941037023</v>
      </c>
      <c r="BL236" s="40">
        <f t="shared" si="42"/>
        <v>1853.849081038996</v>
      </c>
      <c r="BM236" s="40">
        <f t="shared" si="43"/>
        <v>1692.0678995241251</v>
      </c>
      <c r="BN236" s="40">
        <f t="shared" si="44"/>
        <v>1775.428040851468</v>
      </c>
      <c r="BO236" s="40">
        <f t="shared" si="45"/>
        <v>1995.9583908496427</v>
      </c>
      <c r="BP236" s="11"/>
      <c r="BQ236" s="11"/>
      <c r="BR236" s="40">
        <v>34028</v>
      </c>
      <c r="BS236" s="40">
        <v>35499</v>
      </c>
      <c r="BT236" s="40">
        <v>35720</v>
      </c>
      <c r="BU236" s="40">
        <v>37031</v>
      </c>
      <c r="BV236" s="40">
        <v>38896</v>
      </c>
      <c r="BW236" s="40">
        <v>40429</v>
      </c>
      <c r="BX236" s="40">
        <v>41878</v>
      </c>
      <c r="BY236" s="40">
        <v>44096</v>
      </c>
      <c r="BZ236" s="40">
        <v>46123</v>
      </c>
      <c r="CA236" s="40"/>
      <c r="CB236" s="11"/>
      <c r="CC236" s="40">
        <v>21291610</v>
      </c>
      <c r="CD236" s="40">
        <v>21006614</v>
      </c>
      <c r="CE236" s="40">
        <v>21856412</v>
      </c>
      <c r="CF236" s="40">
        <v>22092635</v>
      </c>
      <c r="CG236" s="40">
        <v>22724329</v>
      </c>
      <c r="CH236" s="40">
        <v>23771425</v>
      </c>
      <c r="CI236" s="40">
        <v>25229694</v>
      </c>
      <c r="CJ236" s="40">
        <v>26102701</v>
      </c>
      <c r="CK236" s="40">
        <v>27150236</v>
      </c>
      <c r="CL236"/>
    </row>
    <row r="237" spans="2:90" x14ac:dyDescent="0.25">
      <c r="B237" s="9">
        <f t="shared" si="46"/>
        <v>234</v>
      </c>
      <c r="C237" s="4" t="s">
        <v>252</v>
      </c>
      <c r="D237" s="9" t="s">
        <v>546</v>
      </c>
      <c r="E237" s="5">
        <v>2230075005</v>
      </c>
      <c r="F237" s="5">
        <v>2379497420</v>
      </c>
      <c r="G237" s="5">
        <v>2988033612</v>
      </c>
      <c r="H237" s="5">
        <v>3128632033</v>
      </c>
      <c r="I237" s="5">
        <v>3827523725</v>
      </c>
      <c r="J237" s="5">
        <v>4189883867</v>
      </c>
      <c r="K237" s="5">
        <v>3692939988</v>
      </c>
      <c r="L237" s="5">
        <v>4201221085</v>
      </c>
      <c r="M237" s="5">
        <v>3627009622</v>
      </c>
      <c r="N237" s="5">
        <v>3306847279</v>
      </c>
      <c r="O237" s="5">
        <v>3964890223</v>
      </c>
      <c r="P237" s="5">
        <v>4311238697</v>
      </c>
      <c r="Q237" s="5">
        <v>4666146853</v>
      </c>
      <c r="R237" s="5">
        <v>5046352172</v>
      </c>
      <c r="S237" s="5">
        <v>5387640719</v>
      </c>
      <c r="T237" s="11"/>
      <c r="U237" s="5">
        <v>350185797</v>
      </c>
      <c r="V237" s="5">
        <v>339292565</v>
      </c>
      <c r="W237" s="5">
        <v>403280249</v>
      </c>
      <c r="X237" s="5">
        <v>546175329</v>
      </c>
      <c r="Y237" s="5">
        <v>621705673</v>
      </c>
      <c r="Z237" s="5">
        <v>738208072</v>
      </c>
      <c r="AA237" s="5">
        <v>663518058</v>
      </c>
      <c r="AB237" s="5">
        <v>945777245</v>
      </c>
      <c r="AC237" s="5">
        <v>580933289</v>
      </c>
      <c r="AD237" s="5">
        <v>610008185</v>
      </c>
      <c r="AE237" s="5">
        <v>580249918</v>
      </c>
      <c r="AF237" s="5">
        <v>617676181</v>
      </c>
      <c r="AG237" s="5">
        <v>655479034</v>
      </c>
      <c r="AH237" s="5">
        <v>691382133</v>
      </c>
      <c r="AI237" s="5">
        <v>723106519</v>
      </c>
      <c r="AJ237" s="11"/>
      <c r="AK237" s="37">
        <v>580133.33333333337</v>
      </c>
      <c r="AL237" s="37">
        <v>594649.99999999988</v>
      </c>
      <c r="AM237" s="37">
        <v>608708.33333333337</v>
      </c>
      <c r="AN237" s="37">
        <v>620508.33333333337</v>
      </c>
      <c r="AO237" s="37">
        <v>630375.00000000012</v>
      </c>
      <c r="AP237" s="37">
        <v>629791.66666666663</v>
      </c>
      <c r="AQ237" s="37">
        <v>635708.33333333337</v>
      </c>
      <c r="AR237" s="37">
        <v>649416.66666666651</v>
      </c>
      <c r="AS237" s="37">
        <v>659108.33333333337</v>
      </c>
      <c r="AT237" s="37">
        <v>639050</v>
      </c>
      <c r="AU237" s="11"/>
      <c r="AV237" s="37">
        <v>1277045</v>
      </c>
      <c r="AW237" s="37">
        <v>1297857</v>
      </c>
      <c r="AX237" s="37">
        <v>1320148</v>
      </c>
      <c r="AY237" s="37">
        <v>1336256</v>
      </c>
      <c r="AZ237" s="37">
        <v>1357178</v>
      </c>
      <c r="BA237" s="37">
        <v>1372985</v>
      </c>
      <c r="BB237" s="37">
        <v>1381492</v>
      </c>
      <c r="BC237" s="37">
        <v>1393605</v>
      </c>
      <c r="BD237" s="37">
        <v>1408950</v>
      </c>
      <c r="BE237" s="37"/>
      <c r="BF237" s="11"/>
      <c r="BG237" s="40">
        <f t="shared" si="37"/>
        <v>1746.2775430779652</v>
      </c>
      <c r="BH237" s="40">
        <f t="shared" si="38"/>
        <v>1833.4049282779229</v>
      </c>
      <c r="BI237" s="40">
        <f t="shared" si="39"/>
        <v>2263.4080512184996</v>
      </c>
      <c r="BJ237" s="40">
        <f t="shared" si="40"/>
        <v>2341.3418035166915</v>
      </c>
      <c r="BK237" s="40">
        <f t="shared" si="41"/>
        <v>2820.207610939759</v>
      </c>
      <c r="BL237" s="40">
        <f t="shared" si="42"/>
        <v>3051.6603364202815</v>
      </c>
      <c r="BM237" s="40">
        <f t="shared" si="43"/>
        <v>2673.1533646231755</v>
      </c>
      <c r="BN237" s="40">
        <f t="shared" si="44"/>
        <v>3014.6426605817287</v>
      </c>
      <c r="BO237" s="40">
        <f t="shared" si="45"/>
        <v>2574.2642549416232</v>
      </c>
      <c r="BP237" s="11"/>
      <c r="BQ237" s="11"/>
      <c r="BR237" s="40">
        <v>40793</v>
      </c>
      <c r="BS237" s="40">
        <v>42418</v>
      </c>
      <c r="BT237" s="40">
        <v>42900</v>
      </c>
      <c r="BU237" s="40">
        <v>44924</v>
      </c>
      <c r="BV237" s="40">
        <v>45323</v>
      </c>
      <c r="BW237" s="40">
        <v>44458</v>
      </c>
      <c r="BX237" s="40">
        <v>46034</v>
      </c>
      <c r="BY237" s="40">
        <v>47607</v>
      </c>
      <c r="BZ237" s="40">
        <v>48860</v>
      </c>
      <c r="CA237" s="40"/>
      <c r="CB237" s="11"/>
      <c r="CC237" s="40">
        <v>62778103</v>
      </c>
      <c r="CD237" s="40">
        <v>66628928</v>
      </c>
      <c r="CE237" s="40">
        <v>69128384</v>
      </c>
      <c r="CF237" s="40">
        <v>72107701</v>
      </c>
      <c r="CG237" s="40">
        <v>76978757</v>
      </c>
      <c r="CH237" s="40">
        <v>75905375</v>
      </c>
      <c r="CI237" s="40">
        <v>76091701</v>
      </c>
      <c r="CJ237" s="40">
        <v>78390780</v>
      </c>
      <c r="CK237" s="40">
        <v>79297922</v>
      </c>
      <c r="CL237"/>
    </row>
    <row r="238" spans="2:90" x14ac:dyDescent="0.25">
      <c r="B238" s="9">
        <f t="shared" si="46"/>
        <v>235</v>
      </c>
      <c r="C238" s="4" t="s">
        <v>253</v>
      </c>
      <c r="D238" s="9" t="s">
        <v>457</v>
      </c>
      <c r="E238" s="5">
        <v>855435248</v>
      </c>
      <c r="F238" s="5">
        <v>298011641</v>
      </c>
      <c r="G238" s="5">
        <v>363515390</v>
      </c>
      <c r="H238" s="5">
        <v>503723784</v>
      </c>
      <c r="I238" s="5">
        <v>507534551</v>
      </c>
      <c r="J238" s="5">
        <v>533386161</v>
      </c>
      <c r="K238" s="5">
        <v>626083664</v>
      </c>
      <c r="L238" s="5">
        <v>685183035</v>
      </c>
      <c r="M238" s="5">
        <v>781878329</v>
      </c>
      <c r="N238" s="5">
        <v>494595602</v>
      </c>
      <c r="O238" s="5">
        <v>923088848</v>
      </c>
      <c r="P238" s="5">
        <v>1020047026</v>
      </c>
      <c r="Q238" s="5">
        <v>1085196161</v>
      </c>
      <c r="R238" s="5">
        <v>1157413392</v>
      </c>
      <c r="S238" s="5">
        <v>1227471617</v>
      </c>
      <c r="T238" s="11"/>
      <c r="U238" s="5">
        <v>614136640</v>
      </c>
      <c r="V238" s="5">
        <v>45416262</v>
      </c>
      <c r="W238" s="5">
        <v>70442806</v>
      </c>
      <c r="X238" s="5">
        <v>92402992</v>
      </c>
      <c r="Y238" s="5">
        <v>58655801</v>
      </c>
      <c r="Z238" s="5">
        <v>45868246</v>
      </c>
      <c r="AA238" s="5">
        <v>107660572</v>
      </c>
      <c r="AB238" s="5">
        <v>69464047</v>
      </c>
      <c r="AC238" s="5">
        <v>75820981</v>
      </c>
      <c r="AD238" s="5">
        <v>67507624</v>
      </c>
      <c r="AE238" s="5">
        <v>175721668</v>
      </c>
      <c r="AF238" s="5">
        <v>193398919</v>
      </c>
      <c r="AG238" s="5">
        <v>203675066</v>
      </c>
      <c r="AH238" s="5">
        <v>212575310</v>
      </c>
      <c r="AI238" s="5">
        <v>220652092</v>
      </c>
      <c r="AJ238" s="11"/>
      <c r="AK238" s="37">
        <v>98408.333333333314</v>
      </c>
      <c r="AL238" s="37">
        <v>99275</v>
      </c>
      <c r="AM238" s="37">
        <v>102058.33333333331</v>
      </c>
      <c r="AN238" s="37">
        <v>105083.33333333333</v>
      </c>
      <c r="AO238" s="37">
        <v>108025</v>
      </c>
      <c r="AP238" s="37">
        <v>111774.99999999999</v>
      </c>
      <c r="AQ238" s="37">
        <v>115941.66666666667</v>
      </c>
      <c r="AR238" s="37">
        <v>119591.66666666667</v>
      </c>
      <c r="AS238" s="37">
        <v>121125.00000000001</v>
      </c>
      <c r="AT238" s="37">
        <v>116616.66666666667</v>
      </c>
      <c r="AU238" s="11"/>
      <c r="AV238" s="37">
        <v>256386</v>
      </c>
      <c r="AW238" s="37">
        <v>258527</v>
      </c>
      <c r="AX238" s="37">
        <v>261852</v>
      </c>
      <c r="AY238" s="37">
        <v>264909</v>
      </c>
      <c r="AZ238" s="37">
        <v>267978</v>
      </c>
      <c r="BA238" s="37">
        <v>273714</v>
      </c>
      <c r="BB238" s="37">
        <v>280269</v>
      </c>
      <c r="BC238" s="37">
        <v>286056</v>
      </c>
      <c r="BD238" s="37">
        <v>290536</v>
      </c>
      <c r="BE238" s="37"/>
      <c r="BF238" s="11"/>
      <c r="BG238" s="40">
        <f t="shared" si="37"/>
        <v>3336.5131013393866</v>
      </c>
      <c r="BH238" s="40">
        <f t="shared" si="38"/>
        <v>1152.7292739249672</v>
      </c>
      <c r="BI238" s="40">
        <f t="shared" si="39"/>
        <v>1388.247521500695</v>
      </c>
      <c r="BJ238" s="40">
        <f t="shared" si="40"/>
        <v>1901.4974349682343</v>
      </c>
      <c r="BK238" s="40">
        <f t="shared" si="41"/>
        <v>1893.9411108374568</v>
      </c>
      <c r="BL238" s="40">
        <f t="shared" si="42"/>
        <v>1948.6988645082092</v>
      </c>
      <c r="BM238" s="40">
        <f t="shared" si="43"/>
        <v>2233.8669777963314</v>
      </c>
      <c r="BN238" s="40">
        <f t="shared" si="44"/>
        <v>2395.2758725564227</v>
      </c>
      <c r="BO238" s="40">
        <f t="shared" si="45"/>
        <v>2691.1581662857616</v>
      </c>
      <c r="BP238" s="11"/>
      <c r="BQ238" s="11"/>
      <c r="BR238" s="40">
        <v>41076</v>
      </c>
      <c r="BS238" s="40">
        <v>42403</v>
      </c>
      <c r="BT238" s="40">
        <v>42554</v>
      </c>
      <c r="BU238" s="40">
        <v>44182</v>
      </c>
      <c r="BV238" s="40">
        <v>45768</v>
      </c>
      <c r="BW238" s="40">
        <v>47109</v>
      </c>
      <c r="BX238" s="40">
        <v>48569</v>
      </c>
      <c r="BY238" s="40">
        <v>50469</v>
      </c>
      <c r="BZ238" s="40">
        <v>52828</v>
      </c>
      <c r="CA238" s="40"/>
      <c r="CB238" s="11"/>
      <c r="CC238" s="40">
        <v>10127912</v>
      </c>
      <c r="CD238" s="40">
        <v>10220416</v>
      </c>
      <c r="CE238" s="40">
        <v>10396233</v>
      </c>
      <c r="CF238" s="40">
        <v>10657313</v>
      </c>
      <c r="CG238" s="40">
        <v>10642028</v>
      </c>
      <c r="CH238" s="40">
        <v>11203002</v>
      </c>
      <c r="CI238" s="40">
        <v>11685956</v>
      </c>
      <c r="CJ238" s="40">
        <v>12486025</v>
      </c>
      <c r="CK238" s="40">
        <v>12795113</v>
      </c>
      <c r="CL238"/>
    </row>
    <row r="239" spans="2:90" x14ac:dyDescent="0.25">
      <c r="B239" s="9">
        <f t="shared" si="46"/>
        <v>236</v>
      </c>
      <c r="C239" s="4" t="s">
        <v>254</v>
      </c>
      <c r="D239" s="9" t="s">
        <v>556</v>
      </c>
      <c r="E239" s="5">
        <v>1391028309</v>
      </c>
      <c r="F239" s="5">
        <v>2502934276</v>
      </c>
      <c r="G239" s="5">
        <v>1691872402</v>
      </c>
      <c r="H239" s="5">
        <v>2088305857</v>
      </c>
      <c r="I239" s="5">
        <v>1888881570</v>
      </c>
      <c r="J239" s="5">
        <v>2254845220</v>
      </c>
      <c r="K239" s="5">
        <v>2562377449</v>
      </c>
      <c r="L239" s="5">
        <v>2165163799</v>
      </c>
      <c r="M239" s="5">
        <v>3009193933</v>
      </c>
      <c r="N239" s="5">
        <v>3224282298</v>
      </c>
      <c r="O239" s="5">
        <v>3286579169</v>
      </c>
      <c r="P239" s="5">
        <v>3464783574</v>
      </c>
      <c r="Q239" s="5">
        <v>3745575747</v>
      </c>
      <c r="R239" s="5">
        <v>4041321307</v>
      </c>
      <c r="S239" s="5">
        <v>4289363305</v>
      </c>
      <c r="T239" s="11"/>
      <c r="U239" s="5">
        <v>294186712</v>
      </c>
      <c r="V239" s="5">
        <v>664597660</v>
      </c>
      <c r="W239" s="5">
        <v>274512885</v>
      </c>
      <c r="X239" s="5">
        <v>594118650</v>
      </c>
      <c r="Y239" s="5">
        <v>567767320</v>
      </c>
      <c r="Z239" s="5">
        <v>295259131</v>
      </c>
      <c r="AA239" s="5">
        <v>479087752</v>
      </c>
      <c r="AB239" s="5">
        <v>495404625</v>
      </c>
      <c r="AC239" s="5">
        <v>786771531</v>
      </c>
      <c r="AD239" s="5">
        <v>495988100</v>
      </c>
      <c r="AE239" s="5">
        <v>804636693</v>
      </c>
      <c r="AF239" s="5">
        <v>891653410</v>
      </c>
      <c r="AG239" s="5">
        <v>942741480</v>
      </c>
      <c r="AH239" s="5">
        <v>991660801</v>
      </c>
      <c r="AI239" s="5">
        <v>1036962591</v>
      </c>
      <c r="AJ239" s="11"/>
      <c r="AK239" s="37">
        <v>464283.33333333343</v>
      </c>
      <c r="AL239" s="37">
        <v>470274.99999999994</v>
      </c>
      <c r="AM239" s="37">
        <v>477850.00000000006</v>
      </c>
      <c r="AN239" s="37">
        <v>485016.66666666657</v>
      </c>
      <c r="AO239" s="37">
        <v>492633.33333333326</v>
      </c>
      <c r="AP239" s="37">
        <v>497466.66666666669</v>
      </c>
      <c r="AQ239" s="37">
        <v>499700</v>
      </c>
      <c r="AR239" s="37">
        <v>502725</v>
      </c>
      <c r="AS239" s="37">
        <v>507200</v>
      </c>
      <c r="AT239" s="37">
        <v>492375</v>
      </c>
      <c r="AU239" s="11"/>
      <c r="AV239" s="37">
        <v>876022</v>
      </c>
      <c r="AW239" s="37">
        <v>884555</v>
      </c>
      <c r="AX239" s="37">
        <v>893864</v>
      </c>
      <c r="AY239" s="37">
        <v>903335</v>
      </c>
      <c r="AZ239" s="37">
        <v>913073</v>
      </c>
      <c r="BA239" s="37">
        <v>923431</v>
      </c>
      <c r="BB239" s="37">
        <v>931987</v>
      </c>
      <c r="BC239" s="37">
        <v>940970</v>
      </c>
      <c r="BD239" s="37">
        <v>949442</v>
      </c>
      <c r="BE239" s="37"/>
      <c r="BF239" s="11"/>
      <c r="BG239" s="40">
        <f t="shared" si="37"/>
        <v>1587.8919810233076</v>
      </c>
      <c r="BH239" s="40">
        <f t="shared" si="38"/>
        <v>2829.5971149334978</v>
      </c>
      <c r="BI239" s="40">
        <f t="shared" si="39"/>
        <v>1892.7626596439727</v>
      </c>
      <c r="BJ239" s="40">
        <f t="shared" si="40"/>
        <v>2311.7734362113724</v>
      </c>
      <c r="BK239" s="40">
        <f t="shared" si="41"/>
        <v>2068.7081646264865</v>
      </c>
      <c r="BL239" s="40">
        <f t="shared" si="42"/>
        <v>2441.8123498128175</v>
      </c>
      <c r="BM239" s="40">
        <f t="shared" si="43"/>
        <v>2749.37037641083</v>
      </c>
      <c r="BN239" s="40">
        <f t="shared" si="44"/>
        <v>2300.9913164075369</v>
      </c>
      <c r="BO239" s="40">
        <f t="shared" si="45"/>
        <v>3169.4341866064487</v>
      </c>
      <c r="BP239" s="11"/>
      <c r="BQ239" s="11"/>
      <c r="BR239" s="40">
        <v>48605</v>
      </c>
      <c r="BS239" s="40">
        <v>50406</v>
      </c>
      <c r="BT239" s="40">
        <v>48698</v>
      </c>
      <c r="BU239" s="40">
        <v>52044</v>
      </c>
      <c r="BV239" s="40">
        <v>53835</v>
      </c>
      <c r="BW239" s="40">
        <v>52984</v>
      </c>
      <c r="BX239" s="40">
        <v>54968</v>
      </c>
      <c r="BY239" s="40">
        <v>57374</v>
      </c>
      <c r="BZ239" s="40">
        <v>58947</v>
      </c>
      <c r="CA239" s="40"/>
      <c r="CB239" s="11"/>
      <c r="CC239" s="40">
        <v>50201637</v>
      </c>
      <c r="CD239" s="40">
        <v>50840066</v>
      </c>
      <c r="CE239" s="40">
        <v>49688080</v>
      </c>
      <c r="CF239" s="40">
        <v>52315529</v>
      </c>
      <c r="CG239" s="40">
        <v>53922180</v>
      </c>
      <c r="CH239" s="40">
        <v>53749149</v>
      </c>
      <c r="CI239" s="40">
        <v>56260818</v>
      </c>
      <c r="CJ239" s="40">
        <v>56530708</v>
      </c>
      <c r="CK239" s="40">
        <v>57996493</v>
      </c>
      <c r="CL239"/>
    </row>
    <row r="240" spans="2:90" x14ac:dyDescent="0.25">
      <c r="B240" s="9">
        <f t="shared" si="46"/>
        <v>237</v>
      </c>
      <c r="C240" s="4" t="s">
        <v>255</v>
      </c>
      <c r="D240" s="9" t="s">
        <v>451</v>
      </c>
      <c r="E240" s="5">
        <v>2535762452</v>
      </c>
      <c r="F240" s="5">
        <v>3417090473</v>
      </c>
      <c r="G240" s="5">
        <v>5241039830</v>
      </c>
      <c r="H240" s="5">
        <v>3857721070</v>
      </c>
      <c r="I240" s="5">
        <v>5765927622</v>
      </c>
      <c r="J240" s="5">
        <v>8318209266</v>
      </c>
      <c r="K240" s="5">
        <v>10713296520</v>
      </c>
      <c r="L240" s="5">
        <v>8916253673</v>
      </c>
      <c r="M240" s="5">
        <v>12148696535</v>
      </c>
      <c r="N240" s="5">
        <v>7629655079</v>
      </c>
      <c r="O240" s="5">
        <v>8590230809</v>
      </c>
      <c r="P240" s="5">
        <v>9570378526</v>
      </c>
      <c r="Q240" s="5">
        <v>10470862979</v>
      </c>
      <c r="R240" s="5">
        <v>11390642072</v>
      </c>
      <c r="S240" s="5">
        <v>12213381563</v>
      </c>
      <c r="T240" s="11"/>
      <c r="U240" s="5">
        <v>528000046</v>
      </c>
      <c r="V240" s="5">
        <v>352165480</v>
      </c>
      <c r="W240" s="5">
        <v>619319167</v>
      </c>
      <c r="X240" s="5">
        <v>620338070</v>
      </c>
      <c r="Y240" s="5">
        <v>941418163</v>
      </c>
      <c r="Z240" s="5">
        <v>989218508</v>
      </c>
      <c r="AA240" s="5">
        <v>2014296238</v>
      </c>
      <c r="AB240" s="5">
        <v>1428243529</v>
      </c>
      <c r="AC240" s="5">
        <v>4698594799</v>
      </c>
      <c r="AD240" s="5">
        <v>708595216</v>
      </c>
      <c r="AE240" s="5">
        <v>1309553663</v>
      </c>
      <c r="AF240" s="5">
        <v>1460817193</v>
      </c>
      <c r="AG240" s="5">
        <v>1566661587</v>
      </c>
      <c r="AH240" s="5">
        <v>1657689936</v>
      </c>
      <c r="AI240" s="5">
        <v>1739638659</v>
      </c>
      <c r="AJ240" s="11"/>
      <c r="AK240" s="37">
        <v>1005500</v>
      </c>
      <c r="AL240" s="37">
        <v>1031833.3333333334</v>
      </c>
      <c r="AM240" s="37">
        <v>1065591.6666666665</v>
      </c>
      <c r="AN240" s="37">
        <v>1108891.6666666667</v>
      </c>
      <c r="AO240" s="37">
        <v>1157850</v>
      </c>
      <c r="AP240" s="37">
        <v>1208599.9999999998</v>
      </c>
      <c r="AQ240" s="37">
        <v>1249450</v>
      </c>
      <c r="AR240" s="37">
        <v>1293158.3333333335</v>
      </c>
      <c r="AS240" s="37">
        <v>1327108.3333333335</v>
      </c>
      <c r="AT240" s="37">
        <v>1224358.3333333333</v>
      </c>
      <c r="AU240" s="11"/>
      <c r="AV240" s="37">
        <v>2176054</v>
      </c>
      <c r="AW240" s="37">
        <v>2225636</v>
      </c>
      <c r="AX240" s="37">
        <v>2270149</v>
      </c>
      <c r="AY240" s="37">
        <v>2324391</v>
      </c>
      <c r="AZ240" s="37">
        <v>2388509</v>
      </c>
      <c r="BA240" s="37">
        <v>2455583</v>
      </c>
      <c r="BB240" s="37">
        <v>2517777</v>
      </c>
      <c r="BC240" s="37">
        <v>2574838</v>
      </c>
      <c r="BD240" s="37">
        <v>2608147</v>
      </c>
      <c r="BE240" s="37"/>
      <c r="BF240" s="11"/>
      <c r="BG240" s="40">
        <f t="shared" si="37"/>
        <v>1165.3030908240328</v>
      </c>
      <c r="BH240" s="40">
        <f t="shared" si="38"/>
        <v>1535.3321356232555</v>
      </c>
      <c r="BI240" s="40">
        <f t="shared" si="39"/>
        <v>2308.6765802597097</v>
      </c>
      <c r="BJ240" s="40">
        <f t="shared" si="40"/>
        <v>1659.6695951756826</v>
      </c>
      <c r="BK240" s="40">
        <f t="shared" si="41"/>
        <v>2414.028007430577</v>
      </c>
      <c r="BL240" s="40">
        <f t="shared" si="42"/>
        <v>3387.4681759891641</v>
      </c>
      <c r="BM240" s="40">
        <f t="shared" si="43"/>
        <v>4255.0617151558699</v>
      </c>
      <c r="BN240" s="40">
        <f t="shared" si="44"/>
        <v>3462.8406420132064</v>
      </c>
      <c r="BO240" s="40">
        <f t="shared" si="45"/>
        <v>4657.9799892414039</v>
      </c>
      <c r="BP240" s="11"/>
      <c r="BQ240" s="11"/>
      <c r="BR240" s="40">
        <v>34607</v>
      </c>
      <c r="BS240" s="40">
        <v>35315</v>
      </c>
      <c r="BT240" s="40">
        <v>35572</v>
      </c>
      <c r="BU240" s="40">
        <v>37324</v>
      </c>
      <c r="BV240" s="40">
        <v>39216</v>
      </c>
      <c r="BW240" s="40">
        <v>40012</v>
      </c>
      <c r="BX240" s="40">
        <v>41906</v>
      </c>
      <c r="BY240" s="40">
        <v>43717</v>
      </c>
      <c r="BZ240" s="40">
        <v>45156</v>
      </c>
      <c r="CA240" s="40"/>
      <c r="CB240" s="11"/>
      <c r="CC240" s="40">
        <v>96478724</v>
      </c>
      <c r="CD240" s="40">
        <v>98829025</v>
      </c>
      <c r="CE240" s="40">
        <v>101555170</v>
      </c>
      <c r="CF240" s="40">
        <v>105288748</v>
      </c>
      <c r="CG240" s="40">
        <v>110635601</v>
      </c>
      <c r="CH240" s="40">
        <v>115044303</v>
      </c>
      <c r="CI240" s="40">
        <v>120014858</v>
      </c>
      <c r="CJ240" s="40">
        <v>125336112</v>
      </c>
      <c r="CK240" s="40">
        <v>128416036</v>
      </c>
      <c r="CL240"/>
    </row>
    <row r="241" spans="2:90" x14ac:dyDescent="0.25">
      <c r="B241" s="9">
        <f t="shared" si="46"/>
        <v>238</v>
      </c>
      <c r="C241" s="4" t="s">
        <v>256</v>
      </c>
      <c r="D241" s="9" t="s">
        <v>501</v>
      </c>
      <c r="E241" s="5">
        <v>192533920</v>
      </c>
      <c r="F241" s="5">
        <v>193888069</v>
      </c>
      <c r="G241" s="5">
        <v>159903606</v>
      </c>
      <c r="H241" s="5">
        <v>226866646</v>
      </c>
      <c r="I241" s="5">
        <v>228237070</v>
      </c>
      <c r="J241" s="5">
        <v>297979360</v>
      </c>
      <c r="K241" s="5">
        <v>376754526</v>
      </c>
      <c r="L241" s="5">
        <v>393223194</v>
      </c>
      <c r="M241" s="5">
        <v>216651912</v>
      </c>
      <c r="N241" s="5">
        <v>293863881</v>
      </c>
      <c r="O241" s="5">
        <v>325458178</v>
      </c>
      <c r="P241" s="5">
        <v>351905153</v>
      </c>
      <c r="Q241" s="5">
        <v>374767514</v>
      </c>
      <c r="R241" s="5">
        <v>397153543</v>
      </c>
      <c r="S241" s="5">
        <v>416527305</v>
      </c>
      <c r="T241" s="11"/>
      <c r="U241" s="5">
        <v>105489933</v>
      </c>
      <c r="V241" s="5">
        <v>61271468</v>
      </c>
      <c r="W241" s="5">
        <v>44979393</v>
      </c>
      <c r="X241" s="5">
        <v>84222786</v>
      </c>
      <c r="Y241" s="5">
        <v>77041112</v>
      </c>
      <c r="Z241" s="5">
        <v>118551247</v>
      </c>
      <c r="AA241" s="5">
        <v>110767038</v>
      </c>
      <c r="AB241" s="5">
        <v>109459884</v>
      </c>
      <c r="AC241" s="5">
        <v>67109160</v>
      </c>
      <c r="AD241" s="5">
        <v>111009775</v>
      </c>
      <c r="AE241" s="5">
        <v>118035062</v>
      </c>
      <c r="AF241" s="5">
        <v>132034584</v>
      </c>
      <c r="AG241" s="5">
        <v>139573267</v>
      </c>
      <c r="AH241" s="5">
        <v>146780732</v>
      </c>
      <c r="AI241" s="5">
        <v>152763417</v>
      </c>
      <c r="AJ241" s="11"/>
      <c r="AK241" s="37">
        <v>92941.666666666686</v>
      </c>
      <c r="AL241" s="37">
        <v>93658.333333333328</v>
      </c>
      <c r="AM241" s="37">
        <v>93316.666666666672</v>
      </c>
      <c r="AN241" s="37">
        <v>93808.333333333328</v>
      </c>
      <c r="AO241" s="37">
        <v>94658.333333333328</v>
      </c>
      <c r="AP241" s="37">
        <v>96866.666666666672</v>
      </c>
      <c r="AQ241" s="37">
        <v>97800.000000000015</v>
      </c>
      <c r="AR241" s="37">
        <v>97391.666666666672</v>
      </c>
      <c r="AS241" s="37">
        <v>96883.333333333358</v>
      </c>
      <c r="AT241" s="37">
        <v>92091.666666666672</v>
      </c>
      <c r="AU241" s="11"/>
      <c r="AV241" s="37">
        <v>167493</v>
      </c>
      <c r="AW241" s="37">
        <v>168525</v>
      </c>
      <c r="AX241" s="37">
        <v>169283</v>
      </c>
      <c r="AY241" s="37">
        <v>169324</v>
      </c>
      <c r="AZ241" s="37">
        <v>169246</v>
      </c>
      <c r="BA241" s="37">
        <v>169629</v>
      </c>
      <c r="BB241" s="37">
        <v>170394</v>
      </c>
      <c r="BC241" s="37">
        <v>170878</v>
      </c>
      <c r="BD241" s="37">
        <v>171907</v>
      </c>
      <c r="BE241" s="37"/>
      <c r="BF241" s="11"/>
      <c r="BG241" s="40">
        <f t="shared" si="37"/>
        <v>1149.5042777907136</v>
      </c>
      <c r="BH241" s="40">
        <f t="shared" si="38"/>
        <v>1150.5003352618305</v>
      </c>
      <c r="BI241" s="40">
        <f t="shared" si="39"/>
        <v>944.5934086706875</v>
      </c>
      <c r="BJ241" s="40">
        <f t="shared" si="40"/>
        <v>1339.8375067917129</v>
      </c>
      <c r="BK241" s="40">
        <f t="shared" si="41"/>
        <v>1348.5522257542275</v>
      </c>
      <c r="BL241" s="40">
        <f t="shared" si="42"/>
        <v>1756.6534024252928</v>
      </c>
      <c r="BM241" s="40">
        <f t="shared" si="43"/>
        <v>2211.0785943167011</v>
      </c>
      <c r="BN241" s="40">
        <f t="shared" si="44"/>
        <v>2301.1926286590433</v>
      </c>
      <c r="BO241" s="40">
        <f t="shared" si="45"/>
        <v>1260.2855730133153</v>
      </c>
      <c r="BP241" s="11"/>
      <c r="BQ241" s="11"/>
      <c r="BR241" s="40">
        <v>39307</v>
      </c>
      <c r="BS241" s="40">
        <v>40287</v>
      </c>
      <c r="BT241" s="40">
        <v>39862</v>
      </c>
      <c r="BU241" s="40">
        <v>41579</v>
      </c>
      <c r="BV241" s="40">
        <v>43622</v>
      </c>
      <c r="BW241" s="40">
        <v>44687</v>
      </c>
      <c r="BX241" s="40">
        <v>46047</v>
      </c>
      <c r="BY241" s="40">
        <v>47974</v>
      </c>
      <c r="BZ241" s="40">
        <v>49276</v>
      </c>
      <c r="CA241" s="40"/>
      <c r="CB241" s="11"/>
      <c r="CC241" s="40">
        <v>8860711</v>
      </c>
      <c r="CD241" s="40">
        <v>8972614</v>
      </c>
      <c r="CE241" s="40">
        <v>8876242</v>
      </c>
      <c r="CF241" s="40">
        <v>8981501</v>
      </c>
      <c r="CG241" s="40">
        <v>8994794</v>
      </c>
      <c r="CH241" s="40">
        <v>9266304</v>
      </c>
      <c r="CI241" s="40">
        <v>9257547</v>
      </c>
      <c r="CJ241" s="40">
        <v>9484146</v>
      </c>
      <c r="CK241" s="40">
        <v>9725443</v>
      </c>
      <c r="CL241"/>
    </row>
    <row r="242" spans="2:90" x14ac:dyDescent="0.25">
      <c r="B242" s="9">
        <f t="shared" si="46"/>
        <v>239</v>
      </c>
      <c r="C242" s="4" t="s">
        <v>257</v>
      </c>
      <c r="D242" s="9" t="s">
        <v>514</v>
      </c>
      <c r="E242" s="5">
        <v>122339607</v>
      </c>
      <c r="F242" s="5">
        <v>170790081</v>
      </c>
      <c r="G242" s="5">
        <v>89039400</v>
      </c>
      <c r="H242" s="5">
        <v>87872044</v>
      </c>
      <c r="I242" s="5">
        <v>126048650</v>
      </c>
      <c r="J242" s="5">
        <v>124630524</v>
      </c>
      <c r="K242" s="5">
        <v>508087018</v>
      </c>
      <c r="L242" s="5">
        <v>194067786</v>
      </c>
      <c r="M242" s="5">
        <v>127586924</v>
      </c>
      <c r="N242" s="5">
        <v>127151088</v>
      </c>
      <c r="O242" s="5">
        <v>152597408</v>
      </c>
      <c r="P242" s="5">
        <v>173812626</v>
      </c>
      <c r="Q242" s="5">
        <v>186327716</v>
      </c>
      <c r="R242" s="5">
        <v>198464307</v>
      </c>
      <c r="S242" s="5">
        <v>209622803</v>
      </c>
      <c r="T242" s="11"/>
      <c r="U242" s="5">
        <v>73193126</v>
      </c>
      <c r="V242" s="5">
        <v>24159835</v>
      </c>
      <c r="W242" s="5">
        <v>28701179</v>
      </c>
      <c r="X242" s="5">
        <v>20530124</v>
      </c>
      <c r="Y242" s="5">
        <v>55494857</v>
      </c>
      <c r="Z242" s="5">
        <v>16213755</v>
      </c>
      <c r="AA242" s="5">
        <v>28135107</v>
      </c>
      <c r="AB242" s="5">
        <v>75359596</v>
      </c>
      <c r="AC242" s="5">
        <v>43074723</v>
      </c>
      <c r="AD242" s="5">
        <v>15997126</v>
      </c>
      <c r="AE242" s="5">
        <v>34194039</v>
      </c>
      <c r="AF242" s="5">
        <v>36732608</v>
      </c>
      <c r="AG242" s="5">
        <v>38954734</v>
      </c>
      <c r="AH242" s="5">
        <v>41158899</v>
      </c>
      <c r="AI242" s="5">
        <v>42919537</v>
      </c>
      <c r="AJ242" s="11"/>
      <c r="AK242" s="37">
        <v>50433.333333333336</v>
      </c>
      <c r="AL242" s="37">
        <v>51899.999999999993</v>
      </c>
      <c r="AM242" s="37">
        <v>51683.333333333321</v>
      </c>
      <c r="AN242" s="37">
        <v>51541.666666666679</v>
      </c>
      <c r="AO242" s="37">
        <v>51916.666666666664</v>
      </c>
      <c r="AP242" s="37">
        <v>52825</v>
      </c>
      <c r="AQ242" s="37">
        <v>53391.666666666664</v>
      </c>
      <c r="AR242" s="37">
        <v>53599.999999999993</v>
      </c>
      <c r="AS242" s="37">
        <v>53683.333333333343</v>
      </c>
      <c r="AT242" s="37">
        <v>50500</v>
      </c>
      <c r="AU242" s="11"/>
      <c r="AV242" s="37">
        <v>115255</v>
      </c>
      <c r="AW242" s="37">
        <v>115972</v>
      </c>
      <c r="AX242" s="37">
        <v>116373</v>
      </c>
      <c r="AY242" s="37">
        <v>116529</v>
      </c>
      <c r="AZ242" s="37">
        <v>117521</v>
      </c>
      <c r="BA242" s="37">
        <v>118092</v>
      </c>
      <c r="BB242" s="37">
        <v>118455</v>
      </c>
      <c r="BC242" s="37">
        <v>118879</v>
      </c>
      <c r="BD242" s="37">
        <v>119440</v>
      </c>
      <c r="BE242" s="37"/>
      <c r="BF242" s="11"/>
      <c r="BG242" s="40">
        <f t="shared" si="37"/>
        <v>1061.4689774847079</v>
      </c>
      <c r="BH242" s="40">
        <f t="shared" si="38"/>
        <v>1472.6837598730729</v>
      </c>
      <c r="BI242" s="40">
        <f t="shared" si="39"/>
        <v>765.12077543760154</v>
      </c>
      <c r="BJ242" s="40">
        <f t="shared" si="40"/>
        <v>754.07876151001039</v>
      </c>
      <c r="BK242" s="40">
        <f t="shared" si="41"/>
        <v>1072.5627760144996</v>
      </c>
      <c r="BL242" s="40">
        <f t="shared" si="42"/>
        <v>1055.368052027233</v>
      </c>
      <c r="BM242" s="40">
        <f t="shared" si="43"/>
        <v>4289.2830019838757</v>
      </c>
      <c r="BN242" s="40">
        <f t="shared" si="44"/>
        <v>1632.4816494082218</v>
      </c>
      <c r="BO242" s="40">
        <f t="shared" si="45"/>
        <v>1068.2093436034829</v>
      </c>
      <c r="BP242" s="11"/>
      <c r="BQ242" s="11"/>
      <c r="BR242" s="40">
        <v>36439</v>
      </c>
      <c r="BS242" s="40">
        <v>36473</v>
      </c>
      <c r="BT242" s="40">
        <v>37353</v>
      </c>
      <c r="BU242" s="40">
        <v>38842</v>
      </c>
      <c r="BV242" s="40">
        <v>39723</v>
      </c>
      <c r="BW242" s="40">
        <v>38928</v>
      </c>
      <c r="BX242" s="40">
        <v>39931</v>
      </c>
      <c r="BY242" s="40">
        <v>41075</v>
      </c>
      <c r="BZ242" s="40">
        <v>41858</v>
      </c>
      <c r="CA242" s="40"/>
      <c r="CB242" s="11"/>
      <c r="CC242" s="40">
        <v>5124658</v>
      </c>
      <c r="CD242" s="40">
        <v>5112924</v>
      </c>
      <c r="CE242" s="40">
        <v>5385329</v>
      </c>
      <c r="CF242" s="40">
        <v>5310119</v>
      </c>
      <c r="CG242" s="40">
        <v>5315930</v>
      </c>
      <c r="CH242" s="40">
        <v>5297749</v>
      </c>
      <c r="CI242" s="40">
        <v>5290622</v>
      </c>
      <c r="CJ242" s="40">
        <v>5365319</v>
      </c>
      <c r="CK242" s="40">
        <v>5417119</v>
      </c>
      <c r="CL242"/>
    </row>
    <row r="243" spans="2:90" x14ac:dyDescent="0.25">
      <c r="B243" s="9">
        <f t="shared" si="46"/>
        <v>240</v>
      </c>
      <c r="C243" s="4" t="s">
        <v>258</v>
      </c>
      <c r="D243" s="9" t="s">
        <v>462</v>
      </c>
      <c r="E243" s="5">
        <v>582887802</v>
      </c>
      <c r="F243" s="5">
        <v>856074855</v>
      </c>
      <c r="G243" s="5">
        <v>616617883</v>
      </c>
      <c r="H243" s="5">
        <v>1171824325</v>
      </c>
      <c r="I243" s="5">
        <v>1010608467</v>
      </c>
      <c r="J243" s="5">
        <v>985228530</v>
      </c>
      <c r="K243" s="5">
        <v>1063663777</v>
      </c>
      <c r="L243" s="5">
        <v>1500770676</v>
      </c>
      <c r="M243" s="5">
        <v>1384018217</v>
      </c>
      <c r="N243" s="5">
        <v>1369133835</v>
      </c>
      <c r="O243" s="5">
        <v>1508723990</v>
      </c>
      <c r="P243" s="5">
        <v>1693984380</v>
      </c>
      <c r="Q243" s="5">
        <v>1847171494</v>
      </c>
      <c r="R243" s="5">
        <v>1985994582</v>
      </c>
      <c r="S243" s="5">
        <v>2119092885</v>
      </c>
      <c r="T243" s="11"/>
      <c r="U243" s="5">
        <v>143326226</v>
      </c>
      <c r="V243" s="5">
        <v>154921779</v>
      </c>
      <c r="W243" s="5">
        <v>134574441</v>
      </c>
      <c r="X243" s="5">
        <v>123009542</v>
      </c>
      <c r="Y243" s="5">
        <v>136408792</v>
      </c>
      <c r="Z243" s="5">
        <v>133224366</v>
      </c>
      <c r="AA243" s="5">
        <v>70270838</v>
      </c>
      <c r="AB243" s="5">
        <v>163088180</v>
      </c>
      <c r="AC243" s="5">
        <v>127273935</v>
      </c>
      <c r="AD243" s="5">
        <v>241614788</v>
      </c>
      <c r="AE243" s="5">
        <v>197443370</v>
      </c>
      <c r="AF243" s="5">
        <v>215124483</v>
      </c>
      <c r="AG243" s="5">
        <v>228272350</v>
      </c>
      <c r="AH243" s="5">
        <v>237463138</v>
      </c>
      <c r="AI243" s="5">
        <v>245978412</v>
      </c>
      <c r="AJ243" s="11"/>
      <c r="AK243" s="37">
        <v>278024.99999999994</v>
      </c>
      <c r="AL243" s="37">
        <v>282966.66666666657</v>
      </c>
      <c r="AM243" s="37">
        <v>289525</v>
      </c>
      <c r="AN243" s="37">
        <v>293733.33333333331</v>
      </c>
      <c r="AO243" s="37">
        <v>296466.66666666663</v>
      </c>
      <c r="AP243" s="37">
        <v>300425</v>
      </c>
      <c r="AQ243" s="37">
        <v>305400</v>
      </c>
      <c r="AR243" s="37">
        <v>309091.66666666669</v>
      </c>
      <c r="AS243" s="37">
        <v>311766.66666666669</v>
      </c>
      <c r="AT243" s="37">
        <v>291133.33333333331</v>
      </c>
      <c r="AU243" s="11"/>
      <c r="AV243" s="37">
        <v>830099</v>
      </c>
      <c r="AW243" s="37">
        <v>833516</v>
      </c>
      <c r="AX243" s="37">
        <v>838136</v>
      </c>
      <c r="AY243" s="37">
        <v>842297</v>
      </c>
      <c r="AZ243" s="37">
        <v>845802</v>
      </c>
      <c r="BA243" s="37">
        <v>847323</v>
      </c>
      <c r="BB243" s="37">
        <v>849044</v>
      </c>
      <c r="BC243" s="37">
        <v>848142</v>
      </c>
      <c r="BD243" s="37">
        <v>846006</v>
      </c>
      <c r="BE243" s="37"/>
      <c r="BF243" s="11"/>
      <c r="BG243" s="40">
        <f t="shared" si="37"/>
        <v>702.19070496410666</v>
      </c>
      <c r="BH243" s="40">
        <f t="shared" si="38"/>
        <v>1027.0646934192025</v>
      </c>
      <c r="BI243" s="40">
        <f t="shared" si="39"/>
        <v>735.70146491738808</v>
      </c>
      <c r="BJ243" s="40">
        <f t="shared" si="40"/>
        <v>1391.2246214814963</v>
      </c>
      <c r="BK243" s="40">
        <f t="shared" si="41"/>
        <v>1194.8523023118887</v>
      </c>
      <c r="BL243" s="40">
        <f t="shared" si="42"/>
        <v>1162.7543805608959</v>
      </c>
      <c r="BM243" s="40">
        <f t="shared" si="43"/>
        <v>1252.7781563735214</v>
      </c>
      <c r="BN243" s="40">
        <f t="shared" si="44"/>
        <v>1769.480436059056</v>
      </c>
      <c r="BO243" s="40">
        <f t="shared" si="45"/>
        <v>1635.9437368056492</v>
      </c>
      <c r="BP243" s="11"/>
      <c r="BQ243" s="11"/>
      <c r="BR243" s="40">
        <v>48064</v>
      </c>
      <c r="BS243" s="40">
        <v>50010</v>
      </c>
      <c r="BT243" s="40">
        <v>50453</v>
      </c>
      <c r="BU243" s="40">
        <v>53064</v>
      </c>
      <c r="BV243" s="40">
        <v>55534</v>
      </c>
      <c r="BW243" s="40">
        <v>57270</v>
      </c>
      <c r="BX243" s="40">
        <v>58970</v>
      </c>
      <c r="BY243" s="40">
        <v>61900</v>
      </c>
      <c r="BZ243" s="40">
        <v>64715</v>
      </c>
      <c r="CA243" s="40"/>
      <c r="CB243" s="11"/>
      <c r="CC243" s="40">
        <v>46541968</v>
      </c>
      <c r="CD243" s="40">
        <v>45711791</v>
      </c>
      <c r="CE243" s="40">
        <v>46497137</v>
      </c>
      <c r="CF243" s="40">
        <v>46548886</v>
      </c>
      <c r="CG243" s="40">
        <v>47061044</v>
      </c>
      <c r="CH243" s="40">
        <v>46984812</v>
      </c>
      <c r="CI243" s="40">
        <v>46651726</v>
      </c>
      <c r="CJ243" s="40">
        <v>47162680</v>
      </c>
      <c r="CK243" s="40">
        <v>48496595</v>
      </c>
      <c r="CL243"/>
    </row>
    <row r="244" spans="2:90" x14ac:dyDescent="0.25">
      <c r="B244" s="9">
        <f t="shared" si="46"/>
        <v>241</v>
      </c>
      <c r="C244" s="4" t="s">
        <v>259</v>
      </c>
      <c r="D244" s="9" t="s">
        <v>451</v>
      </c>
      <c r="E244" s="5">
        <v>645192933</v>
      </c>
      <c r="F244" s="5">
        <v>462645588</v>
      </c>
      <c r="G244" s="5">
        <v>616470620</v>
      </c>
      <c r="H244" s="5">
        <v>714133840</v>
      </c>
      <c r="I244" s="5">
        <v>1106938506</v>
      </c>
      <c r="J244" s="5">
        <v>969196284</v>
      </c>
      <c r="K244" s="5">
        <v>1133640475</v>
      </c>
      <c r="L244" s="5">
        <v>1377973060</v>
      </c>
      <c r="M244" s="5">
        <v>1455225637</v>
      </c>
      <c r="N244" s="5">
        <v>1464035722</v>
      </c>
      <c r="O244" s="5">
        <v>1638579875</v>
      </c>
      <c r="P244" s="5">
        <v>1812915650</v>
      </c>
      <c r="Q244" s="5">
        <v>1968089306</v>
      </c>
      <c r="R244" s="5">
        <v>2117425233</v>
      </c>
      <c r="S244" s="5">
        <v>2253838237</v>
      </c>
      <c r="T244" s="11"/>
      <c r="U244" s="5">
        <v>193692973</v>
      </c>
      <c r="V244" s="5">
        <v>94290951</v>
      </c>
      <c r="W244" s="5">
        <v>176871669</v>
      </c>
      <c r="X244" s="5">
        <v>203861755</v>
      </c>
      <c r="Y244" s="5">
        <v>117001147</v>
      </c>
      <c r="Z244" s="5">
        <v>194127198</v>
      </c>
      <c r="AA244" s="5">
        <v>215569749</v>
      </c>
      <c r="AB244" s="5">
        <v>316408920</v>
      </c>
      <c r="AC244" s="5">
        <v>208396937</v>
      </c>
      <c r="AD244" s="5">
        <v>227467557</v>
      </c>
      <c r="AE244" s="5">
        <v>280146097</v>
      </c>
      <c r="AF244" s="5">
        <v>307407911</v>
      </c>
      <c r="AG244" s="5">
        <v>325856336</v>
      </c>
      <c r="AH244" s="5">
        <v>340519858</v>
      </c>
      <c r="AI244" s="5">
        <v>353528598</v>
      </c>
      <c r="AJ244" s="11"/>
      <c r="AK244" s="37">
        <v>193616.66666666663</v>
      </c>
      <c r="AL244" s="37">
        <v>193550</v>
      </c>
      <c r="AM244" s="37">
        <v>192991.66666666666</v>
      </c>
      <c r="AN244" s="37">
        <v>196858.33333333328</v>
      </c>
      <c r="AO244" s="37">
        <v>201716.66666666666</v>
      </c>
      <c r="AP244" s="37">
        <v>209175.00000000003</v>
      </c>
      <c r="AQ244" s="37">
        <v>215333.33333333337</v>
      </c>
      <c r="AR244" s="37">
        <v>224516.66666666666</v>
      </c>
      <c r="AS244" s="37">
        <v>231608.33333333334</v>
      </c>
      <c r="AT244" s="37">
        <v>227175</v>
      </c>
      <c r="AU244" s="11"/>
      <c r="AV244" s="37">
        <v>544359</v>
      </c>
      <c r="AW244" s="37">
        <v>546966</v>
      </c>
      <c r="AX244" s="37">
        <v>550255</v>
      </c>
      <c r="AY244" s="37">
        <v>555548</v>
      </c>
      <c r="AZ244" s="37">
        <v>565746</v>
      </c>
      <c r="BA244" s="37">
        <v>576874</v>
      </c>
      <c r="BB244" s="37">
        <v>587769</v>
      </c>
      <c r="BC244" s="37">
        <v>595203</v>
      </c>
      <c r="BD244" s="37">
        <v>601942</v>
      </c>
      <c r="BE244" s="37"/>
      <c r="BF244" s="11"/>
      <c r="BG244" s="40">
        <f t="shared" si="37"/>
        <v>1185.234253498151</v>
      </c>
      <c r="BH244" s="40">
        <f t="shared" si="38"/>
        <v>845.83975603602414</v>
      </c>
      <c r="BI244" s="40">
        <f t="shared" si="39"/>
        <v>1120.3362441050058</v>
      </c>
      <c r="BJ244" s="40">
        <f t="shared" si="40"/>
        <v>1285.4583942341617</v>
      </c>
      <c r="BK244" s="40">
        <f t="shared" si="41"/>
        <v>1956.5997921328653</v>
      </c>
      <c r="BL244" s="40">
        <f t="shared" si="42"/>
        <v>1680.0831446728403</v>
      </c>
      <c r="BM244" s="40">
        <f t="shared" si="43"/>
        <v>1928.717702022393</v>
      </c>
      <c r="BN244" s="40">
        <f t="shared" si="44"/>
        <v>2315.1312409379657</v>
      </c>
      <c r="BO244" s="40">
        <f t="shared" si="45"/>
        <v>2417.5512541075386</v>
      </c>
      <c r="BP244" s="11"/>
      <c r="BQ244" s="11"/>
      <c r="BR244" s="40">
        <v>38163</v>
      </c>
      <c r="BS244" s="40">
        <v>38092</v>
      </c>
      <c r="BT244" s="40">
        <v>37919</v>
      </c>
      <c r="BU244" s="40">
        <v>39232</v>
      </c>
      <c r="BV244" s="40">
        <v>40962</v>
      </c>
      <c r="BW244" s="40">
        <v>42016</v>
      </c>
      <c r="BX244" s="40">
        <v>43733</v>
      </c>
      <c r="BY244" s="40">
        <v>45959</v>
      </c>
      <c r="BZ244" s="40">
        <v>47911</v>
      </c>
      <c r="CA244" s="40"/>
      <c r="CB244" s="11"/>
      <c r="CC244" s="40">
        <v>19817996</v>
      </c>
      <c r="CD244" s="40">
        <v>19230474</v>
      </c>
      <c r="CE244" s="40">
        <v>19455257</v>
      </c>
      <c r="CF244" s="40">
        <v>19849555</v>
      </c>
      <c r="CG244" s="40">
        <v>20662334</v>
      </c>
      <c r="CH244" s="40">
        <v>21364647</v>
      </c>
      <c r="CI244" s="40">
        <v>22339363</v>
      </c>
      <c r="CJ244" s="40">
        <v>23299546</v>
      </c>
      <c r="CK244" s="40">
        <v>24619760</v>
      </c>
      <c r="CL244"/>
    </row>
    <row r="245" spans="2:90" x14ac:dyDescent="0.25">
      <c r="B245" s="9">
        <f t="shared" si="46"/>
        <v>242</v>
      </c>
      <c r="C245" s="4" t="s">
        <v>260</v>
      </c>
      <c r="D245" s="9" t="s">
        <v>451</v>
      </c>
      <c r="E245" s="5">
        <v>151697495</v>
      </c>
      <c r="F245" s="5">
        <v>175704787</v>
      </c>
      <c r="G245" s="5">
        <v>199975591</v>
      </c>
      <c r="H245" s="5">
        <v>182133526</v>
      </c>
      <c r="I245" s="5">
        <v>376858955</v>
      </c>
      <c r="J245" s="5">
        <v>387274870</v>
      </c>
      <c r="K245" s="5">
        <v>849760577</v>
      </c>
      <c r="L245" s="5">
        <v>667232695</v>
      </c>
      <c r="M245" s="5">
        <v>629155519</v>
      </c>
      <c r="N245" s="5">
        <v>975658194</v>
      </c>
      <c r="O245" s="5">
        <v>786828021</v>
      </c>
      <c r="P245" s="5">
        <v>860286114</v>
      </c>
      <c r="Q245" s="5">
        <v>926294588</v>
      </c>
      <c r="R245" s="5">
        <v>985619808</v>
      </c>
      <c r="S245" s="5">
        <v>1036475091</v>
      </c>
      <c r="T245" s="11"/>
      <c r="U245" s="5">
        <v>43073671</v>
      </c>
      <c r="V245" s="5">
        <v>48316471</v>
      </c>
      <c r="W245" s="5">
        <v>62373924</v>
      </c>
      <c r="X245" s="5">
        <v>29889106</v>
      </c>
      <c r="Y245" s="5">
        <v>126243305</v>
      </c>
      <c r="Z245" s="5">
        <v>83755008</v>
      </c>
      <c r="AA245" s="5">
        <v>65824547</v>
      </c>
      <c r="AB245" s="5">
        <v>295204095</v>
      </c>
      <c r="AC245" s="5">
        <v>134944613</v>
      </c>
      <c r="AD245" s="5">
        <v>51560320</v>
      </c>
      <c r="AE245" s="5">
        <v>160734077</v>
      </c>
      <c r="AF245" s="5">
        <v>168668594</v>
      </c>
      <c r="AG245" s="5">
        <v>177597582</v>
      </c>
      <c r="AH245" s="5">
        <v>183776484</v>
      </c>
      <c r="AI245" s="5">
        <v>189228758</v>
      </c>
      <c r="AJ245" s="11"/>
      <c r="AK245" s="37">
        <v>76491.666666666672</v>
      </c>
      <c r="AL245" s="37">
        <v>76866.666666666672</v>
      </c>
      <c r="AM245" s="37">
        <v>77766.666666666657</v>
      </c>
      <c r="AN245" s="37">
        <v>80033.333333333328</v>
      </c>
      <c r="AO245" s="37">
        <v>82375.000000000015</v>
      </c>
      <c r="AP245" s="37">
        <v>83583.333333333328</v>
      </c>
      <c r="AQ245" s="37">
        <v>84158.333333333328</v>
      </c>
      <c r="AR245" s="37">
        <v>84075.000000000015</v>
      </c>
      <c r="AS245" s="37">
        <v>80450.000000000015</v>
      </c>
      <c r="AT245" s="37">
        <v>77541.666666666672</v>
      </c>
      <c r="AU245" s="11"/>
      <c r="AV245" s="37">
        <v>169555</v>
      </c>
      <c r="AW245" s="37">
        <v>171757</v>
      </c>
      <c r="AX245" s="37">
        <v>174596</v>
      </c>
      <c r="AY245" s="37">
        <v>178289</v>
      </c>
      <c r="AZ245" s="37">
        <v>181488</v>
      </c>
      <c r="BA245" s="37">
        <v>183634</v>
      </c>
      <c r="BB245" s="37">
        <v>184736</v>
      </c>
      <c r="BC245" s="37">
        <v>186240</v>
      </c>
      <c r="BD245" s="37">
        <v>174705</v>
      </c>
      <c r="BE245" s="37"/>
      <c r="BF245" s="11"/>
      <c r="BG245" s="40">
        <f t="shared" si="37"/>
        <v>894.68016277903928</v>
      </c>
      <c r="BH245" s="40">
        <f t="shared" si="38"/>
        <v>1022.9847226022812</v>
      </c>
      <c r="BI245" s="40">
        <f t="shared" si="39"/>
        <v>1145.3618124126556</v>
      </c>
      <c r="BJ245" s="40">
        <f t="shared" si="40"/>
        <v>1021.5634503530785</v>
      </c>
      <c r="BK245" s="40">
        <f t="shared" si="41"/>
        <v>2076.4951677245876</v>
      </c>
      <c r="BL245" s="40">
        <f t="shared" si="42"/>
        <v>2108.9497043031247</v>
      </c>
      <c r="BM245" s="40">
        <f t="shared" si="43"/>
        <v>4599.8645472457993</v>
      </c>
      <c r="BN245" s="40">
        <f t="shared" si="44"/>
        <v>3582.6497798539517</v>
      </c>
      <c r="BO245" s="40">
        <f t="shared" si="45"/>
        <v>3601.2450645373629</v>
      </c>
      <c r="BP245" s="11"/>
      <c r="BQ245" s="11"/>
      <c r="BR245" s="40">
        <v>37717</v>
      </c>
      <c r="BS245" s="40">
        <v>37476</v>
      </c>
      <c r="BT245" s="40">
        <v>37369</v>
      </c>
      <c r="BU245" s="40">
        <v>38791</v>
      </c>
      <c r="BV245" s="40">
        <v>40347</v>
      </c>
      <c r="BW245" s="40">
        <v>41129</v>
      </c>
      <c r="BX245" s="40">
        <v>41658</v>
      </c>
      <c r="BY245" s="40">
        <v>43188</v>
      </c>
      <c r="BZ245" s="40">
        <v>45690</v>
      </c>
      <c r="CA245" s="40"/>
      <c r="CB245" s="11"/>
      <c r="CC245" s="40">
        <v>7051234</v>
      </c>
      <c r="CD245" s="40">
        <v>6966927</v>
      </c>
      <c r="CE245" s="40">
        <v>7029383</v>
      </c>
      <c r="CF245" s="40">
        <v>7192786</v>
      </c>
      <c r="CG245" s="40">
        <v>7349975</v>
      </c>
      <c r="CH245" s="40">
        <v>7457630</v>
      </c>
      <c r="CI245" s="40">
        <v>7553218</v>
      </c>
      <c r="CJ245" s="40">
        <v>7716270</v>
      </c>
      <c r="CK245" s="40">
        <v>7772152</v>
      </c>
      <c r="CL245"/>
    </row>
    <row r="246" spans="2:90" x14ac:dyDescent="0.25">
      <c r="B246" s="9">
        <f t="shared" si="46"/>
        <v>243</v>
      </c>
      <c r="C246" s="4" t="s">
        <v>261</v>
      </c>
      <c r="D246" s="9" t="s">
        <v>557</v>
      </c>
      <c r="E246" s="5">
        <v>85845297</v>
      </c>
      <c r="F246" s="5">
        <v>161047420</v>
      </c>
      <c r="G246" s="5">
        <v>114367896</v>
      </c>
      <c r="H246" s="5">
        <v>89695991</v>
      </c>
      <c r="I246" s="5">
        <v>146944514</v>
      </c>
      <c r="J246" s="5">
        <v>136640074</v>
      </c>
      <c r="K246" s="5">
        <v>95145157</v>
      </c>
      <c r="L246" s="5">
        <v>237089910</v>
      </c>
      <c r="M246" s="5">
        <v>116108692</v>
      </c>
      <c r="N246" s="5">
        <v>116324788</v>
      </c>
      <c r="O246" s="5">
        <v>163249727</v>
      </c>
      <c r="P246" s="5">
        <v>173083777</v>
      </c>
      <c r="Q246" s="5">
        <v>183624798</v>
      </c>
      <c r="R246" s="5">
        <v>192883060</v>
      </c>
      <c r="S246" s="5">
        <v>200742059</v>
      </c>
      <c r="T246" s="11"/>
      <c r="U246" s="5">
        <v>44868524</v>
      </c>
      <c r="V246" s="5">
        <v>78027311</v>
      </c>
      <c r="W246" s="5">
        <v>36937359</v>
      </c>
      <c r="X246" s="5">
        <v>35992391</v>
      </c>
      <c r="Y246" s="5">
        <v>66110790</v>
      </c>
      <c r="Z246" s="5">
        <v>68929524</v>
      </c>
      <c r="AA246" s="5">
        <v>39484260</v>
      </c>
      <c r="AB246" s="5">
        <v>84598790</v>
      </c>
      <c r="AC246" s="5">
        <v>41386239</v>
      </c>
      <c r="AD246" s="5">
        <v>52856758</v>
      </c>
      <c r="AE246" s="5">
        <v>83181243</v>
      </c>
      <c r="AF246" s="5">
        <v>91274697</v>
      </c>
      <c r="AG246" s="5">
        <v>95674755</v>
      </c>
      <c r="AH246" s="5">
        <v>99947220</v>
      </c>
      <c r="AI246" s="5">
        <v>103604783</v>
      </c>
      <c r="AJ246" s="11"/>
      <c r="AK246" s="37">
        <v>40391.666666666672</v>
      </c>
      <c r="AL246" s="37">
        <v>40741.666666666672</v>
      </c>
      <c r="AM246" s="37">
        <v>41383.333333333328</v>
      </c>
      <c r="AN246" s="37">
        <v>40925</v>
      </c>
      <c r="AO246" s="37">
        <v>40116.666666666664</v>
      </c>
      <c r="AP246" s="37">
        <v>39391.666666666672</v>
      </c>
      <c r="AQ246" s="37">
        <v>38391.666666666664</v>
      </c>
      <c r="AR246" s="37">
        <v>38291.666666666664</v>
      </c>
      <c r="AS246" s="37">
        <v>38450</v>
      </c>
      <c r="AT246" s="37">
        <v>36991.666666666664</v>
      </c>
      <c r="AU246" s="11"/>
      <c r="AV246" s="37">
        <v>92643</v>
      </c>
      <c r="AW246" s="37">
        <v>92390</v>
      </c>
      <c r="AX246" s="37">
        <v>92360</v>
      </c>
      <c r="AY246" s="37">
        <v>92259</v>
      </c>
      <c r="AZ246" s="37">
        <v>92139</v>
      </c>
      <c r="BA246" s="37">
        <v>91476</v>
      </c>
      <c r="BB246" s="37">
        <v>90846</v>
      </c>
      <c r="BC246" s="37">
        <v>89991</v>
      </c>
      <c r="BD246" s="37">
        <v>89339</v>
      </c>
      <c r="BE246" s="37"/>
      <c r="BF246" s="11"/>
      <c r="BG246" s="40">
        <f t="shared" si="37"/>
        <v>926.62475308442083</v>
      </c>
      <c r="BH246" s="40">
        <f t="shared" si="38"/>
        <v>1743.1260958978244</v>
      </c>
      <c r="BI246" s="40">
        <f t="shared" si="39"/>
        <v>1238.2838458207016</v>
      </c>
      <c r="BJ246" s="40">
        <f t="shared" si="40"/>
        <v>972.21941490803067</v>
      </c>
      <c r="BK246" s="40">
        <f t="shared" si="41"/>
        <v>1594.8134231975603</v>
      </c>
      <c r="BL246" s="40">
        <f t="shared" si="42"/>
        <v>1493.7259390441209</v>
      </c>
      <c r="BM246" s="40">
        <f t="shared" si="43"/>
        <v>1047.3235695572728</v>
      </c>
      <c r="BN246" s="40">
        <f t="shared" si="44"/>
        <v>2634.5957929126248</v>
      </c>
      <c r="BO246" s="40">
        <f t="shared" si="45"/>
        <v>1299.6417242189862</v>
      </c>
      <c r="BP246" s="11"/>
      <c r="BQ246" s="11"/>
      <c r="BR246" s="40">
        <v>34113</v>
      </c>
      <c r="BS246" s="40">
        <v>35618</v>
      </c>
      <c r="BT246" s="40">
        <v>35603</v>
      </c>
      <c r="BU246" s="40">
        <v>37631</v>
      </c>
      <c r="BV246" s="40">
        <v>38169</v>
      </c>
      <c r="BW246" s="40">
        <v>37899</v>
      </c>
      <c r="BX246" s="40">
        <v>39197</v>
      </c>
      <c r="BY246" s="40">
        <v>43265</v>
      </c>
      <c r="BZ246" s="40">
        <v>43967</v>
      </c>
      <c r="CA246" s="40"/>
      <c r="CB246" s="11"/>
      <c r="CC246" s="40">
        <v>3608036</v>
      </c>
      <c r="CD246" s="40">
        <v>3542906</v>
      </c>
      <c r="CE246" s="40">
        <v>3395782</v>
      </c>
      <c r="CF246" s="40">
        <v>3372299</v>
      </c>
      <c r="CG246" s="40">
        <v>3328317</v>
      </c>
      <c r="CH246" s="40">
        <v>3238277</v>
      </c>
      <c r="CI246" s="40">
        <v>3193605</v>
      </c>
      <c r="CJ246" s="40">
        <v>3215815</v>
      </c>
      <c r="CK246" s="40">
        <v>3252582</v>
      </c>
      <c r="CL246"/>
    </row>
    <row r="247" spans="2:90" x14ac:dyDescent="0.25">
      <c r="B247" s="9">
        <f t="shared" si="46"/>
        <v>244</v>
      </c>
      <c r="C247" s="4" t="s">
        <v>263</v>
      </c>
      <c r="D247" s="9" t="s">
        <v>451</v>
      </c>
      <c r="E247" s="5">
        <v>424815332</v>
      </c>
      <c r="F247" s="5">
        <v>470475657</v>
      </c>
      <c r="G247" s="5">
        <v>566561135</v>
      </c>
      <c r="H247" s="5">
        <v>432330269</v>
      </c>
      <c r="I247" s="5">
        <v>830119488</v>
      </c>
      <c r="J247" s="5">
        <v>1539645796</v>
      </c>
      <c r="K247" s="5">
        <v>1295692142</v>
      </c>
      <c r="L247" s="5">
        <v>880617593</v>
      </c>
      <c r="M247" s="5">
        <v>876124733</v>
      </c>
      <c r="N247" s="5">
        <v>1162274360</v>
      </c>
      <c r="O247" s="5">
        <v>1268777242</v>
      </c>
      <c r="P247" s="5">
        <v>1401406038</v>
      </c>
      <c r="Q247" s="5">
        <v>1536036514</v>
      </c>
      <c r="R247" s="5">
        <v>1642024202</v>
      </c>
      <c r="S247" s="5">
        <v>1749515065</v>
      </c>
      <c r="T247" s="11"/>
      <c r="U247" s="5">
        <v>70158997</v>
      </c>
      <c r="V247" s="5">
        <v>74518816</v>
      </c>
      <c r="W247" s="5">
        <v>135274028</v>
      </c>
      <c r="X247" s="5">
        <v>56126299</v>
      </c>
      <c r="Y247" s="5">
        <v>155538430</v>
      </c>
      <c r="Z247" s="5">
        <v>219948267</v>
      </c>
      <c r="AA247" s="5">
        <v>503018902</v>
      </c>
      <c r="AB247" s="5">
        <v>98287441</v>
      </c>
      <c r="AC247" s="5">
        <v>87498003</v>
      </c>
      <c r="AD247" s="5">
        <v>82882515</v>
      </c>
      <c r="AE247" s="5">
        <v>122357794</v>
      </c>
      <c r="AF247" s="5">
        <v>132473134</v>
      </c>
      <c r="AG247" s="5">
        <v>141024675</v>
      </c>
      <c r="AH247" s="5">
        <v>147730246</v>
      </c>
      <c r="AI247" s="5">
        <v>153500470</v>
      </c>
      <c r="AJ247" s="11"/>
      <c r="AK247" s="37">
        <v>158158.33333333334</v>
      </c>
      <c r="AL247" s="37">
        <v>158116.66666666666</v>
      </c>
      <c r="AM247" s="37">
        <v>159874.99999999997</v>
      </c>
      <c r="AN247" s="37">
        <v>162950</v>
      </c>
      <c r="AO247" s="37">
        <v>167225</v>
      </c>
      <c r="AP247" s="37">
        <v>172833.33333333334</v>
      </c>
      <c r="AQ247" s="37">
        <v>176966.66666666666</v>
      </c>
      <c r="AR247" s="37">
        <v>181183.33333333337</v>
      </c>
      <c r="AS247" s="37">
        <v>185733.33333333328</v>
      </c>
      <c r="AT247" s="37">
        <v>179383.33333333334</v>
      </c>
      <c r="AU247" s="11"/>
      <c r="AV247" s="37">
        <v>455139</v>
      </c>
      <c r="AW247" s="37">
        <v>461613</v>
      </c>
      <c r="AX247" s="37">
        <v>467086</v>
      </c>
      <c r="AY247" s="37">
        <v>470628</v>
      </c>
      <c r="AZ247" s="37">
        <v>475537</v>
      </c>
      <c r="BA247" s="37">
        <v>481367</v>
      </c>
      <c r="BB247" s="37">
        <v>487298</v>
      </c>
      <c r="BC247" s="37">
        <v>494399</v>
      </c>
      <c r="BD247" s="37">
        <v>502629</v>
      </c>
      <c r="BE247" s="37"/>
      <c r="BF247" s="11"/>
      <c r="BG247" s="40">
        <f t="shared" si="37"/>
        <v>933.3749294171671</v>
      </c>
      <c r="BH247" s="40">
        <f t="shared" si="38"/>
        <v>1019.1993228093663</v>
      </c>
      <c r="BI247" s="40">
        <f t="shared" si="39"/>
        <v>1212.9696351421367</v>
      </c>
      <c r="BJ247" s="40">
        <f t="shared" si="40"/>
        <v>918.6241978802791</v>
      </c>
      <c r="BK247" s="40">
        <f t="shared" si="41"/>
        <v>1745.6464754582714</v>
      </c>
      <c r="BL247" s="40">
        <f t="shared" si="42"/>
        <v>3198.4863856475413</v>
      </c>
      <c r="BM247" s="40">
        <f t="shared" si="43"/>
        <v>2658.9317871199964</v>
      </c>
      <c r="BN247" s="40">
        <f t="shared" si="44"/>
        <v>1781.188054587489</v>
      </c>
      <c r="BO247" s="40">
        <f t="shared" si="45"/>
        <v>1743.08432860022</v>
      </c>
      <c r="BP247" s="11"/>
      <c r="BQ247" s="11"/>
      <c r="BR247" s="40">
        <v>36418</v>
      </c>
      <c r="BS247" s="40">
        <v>37079</v>
      </c>
      <c r="BT247" s="40">
        <v>36694</v>
      </c>
      <c r="BU247" s="40">
        <v>38107</v>
      </c>
      <c r="BV247" s="40">
        <v>39683</v>
      </c>
      <c r="BW247" s="40">
        <v>40500</v>
      </c>
      <c r="BX247" s="40">
        <v>41937</v>
      </c>
      <c r="BY247" s="40">
        <v>43471</v>
      </c>
      <c r="BZ247" s="40">
        <v>44947</v>
      </c>
      <c r="CA247" s="40"/>
      <c r="CB247" s="11"/>
      <c r="CC247" s="40">
        <v>16243225</v>
      </c>
      <c r="CD247" s="40">
        <v>16263473</v>
      </c>
      <c r="CE247" s="40">
        <v>16416099</v>
      </c>
      <c r="CF247" s="40">
        <v>16477470</v>
      </c>
      <c r="CG247" s="40">
        <v>17139568</v>
      </c>
      <c r="CH247" s="40">
        <v>17403531</v>
      </c>
      <c r="CI247" s="40">
        <v>17679091</v>
      </c>
      <c r="CJ247" s="40">
        <v>18202880</v>
      </c>
      <c r="CK247" s="40">
        <v>19066380</v>
      </c>
      <c r="CL247"/>
    </row>
    <row r="248" spans="2:90" x14ac:dyDescent="0.25">
      <c r="B248" s="9">
        <f t="shared" si="46"/>
        <v>245</v>
      </c>
      <c r="C248" s="4" t="s">
        <v>264</v>
      </c>
      <c r="D248" s="9" t="s">
        <v>511</v>
      </c>
      <c r="E248" s="5">
        <v>398114816</v>
      </c>
      <c r="F248" s="5">
        <v>478583923</v>
      </c>
      <c r="G248" s="5">
        <v>417338346</v>
      </c>
      <c r="H248" s="5">
        <v>322250406</v>
      </c>
      <c r="I248" s="5">
        <v>327091399</v>
      </c>
      <c r="J248" s="5">
        <v>617043419</v>
      </c>
      <c r="K248" s="5">
        <v>394088418</v>
      </c>
      <c r="L248" s="5">
        <v>419269668</v>
      </c>
      <c r="M248" s="5">
        <v>714126275</v>
      </c>
      <c r="N248" s="5">
        <v>369158610</v>
      </c>
      <c r="O248" s="5">
        <v>580937288</v>
      </c>
      <c r="P248" s="5">
        <v>624517449</v>
      </c>
      <c r="Q248" s="5">
        <v>666096010</v>
      </c>
      <c r="R248" s="5">
        <v>702577524</v>
      </c>
      <c r="S248" s="5">
        <v>735064535</v>
      </c>
      <c r="T248" s="11"/>
      <c r="U248" s="5">
        <v>117721754</v>
      </c>
      <c r="V248" s="5">
        <v>156105470</v>
      </c>
      <c r="W248" s="5">
        <v>213492756</v>
      </c>
      <c r="X248" s="5">
        <v>109441558</v>
      </c>
      <c r="Y248" s="5">
        <v>117072716</v>
      </c>
      <c r="Z248" s="5">
        <v>111888447</v>
      </c>
      <c r="AA248" s="5">
        <v>121588902</v>
      </c>
      <c r="AB248" s="5">
        <v>188481616</v>
      </c>
      <c r="AC248" s="5">
        <v>464599172</v>
      </c>
      <c r="AD248" s="5">
        <v>215104603</v>
      </c>
      <c r="AE248" s="5">
        <v>354109671</v>
      </c>
      <c r="AF248" s="5">
        <v>379760849</v>
      </c>
      <c r="AG248" s="5">
        <v>400076102</v>
      </c>
      <c r="AH248" s="5">
        <v>416657869</v>
      </c>
      <c r="AI248" s="5">
        <v>431285873</v>
      </c>
      <c r="AJ248" s="11"/>
      <c r="AK248" s="37">
        <v>180433.33333333334</v>
      </c>
      <c r="AL248" s="37">
        <v>184166.66666666666</v>
      </c>
      <c r="AM248" s="37">
        <v>179708.33333333334</v>
      </c>
      <c r="AN248" s="37">
        <v>178716.66666666666</v>
      </c>
      <c r="AO248" s="37">
        <v>176900</v>
      </c>
      <c r="AP248" s="37">
        <v>172650.00000000003</v>
      </c>
      <c r="AQ248" s="37">
        <v>171933.33333333331</v>
      </c>
      <c r="AR248" s="37">
        <v>172658.33333333328</v>
      </c>
      <c r="AS248" s="37">
        <v>170658.33333333331</v>
      </c>
      <c r="AT248" s="37">
        <v>154141.66666666666</v>
      </c>
      <c r="AU248" s="11"/>
      <c r="AV248" s="37">
        <v>416687</v>
      </c>
      <c r="AW248" s="37">
        <v>416866</v>
      </c>
      <c r="AX248" s="37">
        <v>418092</v>
      </c>
      <c r="AY248" s="37">
        <v>415479</v>
      </c>
      <c r="AZ248" s="37">
        <v>412856</v>
      </c>
      <c r="BA248" s="37">
        <v>410754</v>
      </c>
      <c r="BB248" s="37">
        <v>406913</v>
      </c>
      <c r="BC248" s="37">
        <v>403328</v>
      </c>
      <c r="BD248" s="37">
        <v>400561</v>
      </c>
      <c r="BE248" s="37"/>
      <c r="BF248" s="11"/>
      <c r="BG248" s="40">
        <f t="shared" si="37"/>
        <v>955.42893346804681</v>
      </c>
      <c r="BH248" s="40">
        <f t="shared" si="38"/>
        <v>1148.0521870337232</v>
      </c>
      <c r="BI248" s="40">
        <f t="shared" si="39"/>
        <v>998.19739674521395</v>
      </c>
      <c r="BJ248" s="40">
        <f t="shared" si="40"/>
        <v>775.6117782126172</v>
      </c>
      <c r="BK248" s="40">
        <f t="shared" si="41"/>
        <v>792.26509727362566</v>
      </c>
      <c r="BL248" s="40">
        <f t="shared" si="42"/>
        <v>1502.2213271203689</v>
      </c>
      <c r="BM248" s="40">
        <f t="shared" si="43"/>
        <v>968.48323351674685</v>
      </c>
      <c r="BN248" s="40">
        <f t="shared" si="44"/>
        <v>1039.5253193430658</v>
      </c>
      <c r="BO248" s="40">
        <f t="shared" si="45"/>
        <v>1782.8152890570975</v>
      </c>
      <c r="BP248" s="11"/>
      <c r="BQ248" s="11"/>
      <c r="BR248" s="40">
        <v>42570</v>
      </c>
      <c r="BS248" s="40">
        <v>44026</v>
      </c>
      <c r="BT248" s="40">
        <v>43092</v>
      </c>
      <c r="BU248" s="40">
        <v>43898</v>
      </c>
      <c r="BV248" s="40">
        <v>45412</v>
      </c>
      <c r="BW248" s="40">
        <v>45642</v>
      </c>
      <c r="BX248" s="40">
        <v>46174</v>
      </c>
      <c r="BY248" s="40">
        <v>48408</v>
      </c>
      <c r="BZ248" s="40">
        <v>49097</v>
      </c>
      <c r="CA248" s="40"/>
      <c r="CB248" s="11"/>
      <c r="CC248" s="40">
        <v>26224189</v>
      </c>
      <c r="CD248" s="40">
        <v>29086983</v>
      </c>
      <c r="CE248" s="40">
        <v>24931234</v>
      </c>
      <c r="CF248" s="40">
        <v>24314179</v>
      </c>
      <c r="CG248" s="40">
        <v>22296466</v>
      </c>
      <c r="CH248" s="40">
        <v>21088265</v>
      </c>
      <c r="CI248" s="40">
        <v>20272936</v>
      </c>
      <c r="CJ248" s="40">
        <v>20835439</v>
      </c>
      <c r="CK248" s="40">
        <v>20426147</v>
      </c>
      <c r="CL248"/>
    </row>
    <row r="249" spans="2:90" x14ac:dyDescent="0.25">
      <c r="B249" s="9">
        <f t="shared" si="46"/>
        <v>246</v>
      </c>
      <c r="C249" s="34" t="s">
        <v>558</v>
      </c>
      <c r="D249" s="78" t="s">
        <v>559</v>
      </c>
      <c r="E249" s="5">
        <v>5503368760</v>
      </c>
      <c r="F249" s="5">
        <v>6783215458</v>
      </c>
      <c r="G249" s="5">
        <v>6394138939</v>
      </c>
      <c r="H249" s="5">
        <v>6803246187</v>
      </c>
      <c r="I249" s="5">
        <v>8571323285</v>
      </c>
      <c r="J249" s="5">
        <v>9660149961</v>
      </c>
      <c r="K249" s="5">
        <v>12674415515</v>
      </c>
      <c r="L249" s="5">
        <v>10301594789</v>
      </c>
      <c r="M249" s="5">
        <v>9521730266</v>
      </c>
      <c r="N249" s="5">
        <v>9220285067</v>
      </c>
      <c r="O249" s="5">
        <v>9704336280</v>
      </c>
      <c r="P249" s="5">
        <v>11281250004</v>
      </c>
      <c r="Q249" s="5">
        <v>11980623561</v>
      </c>
      <c r="R249" s="5">
        <v>12633825330</v>
      </c>
      <c r="S249" s="5">
        <v>13304220285</v>
      </c>
      <c r="T249" s="11"/>
      <c r="U249" s="5">
        <v>1725206261</v>
      </c>
      <c r="V249" s="5">
        <v>1824955422</v>
      </c>
      <c r="W249" s="5">
        <v>2078777460</v>
      </c>
      <c r="X249" s="5">
        <v>2202529391</v>
      </c>
      <c r="Y249" s="5">
        <v>1891035220</v>
      </c>
      <c r="Z249" s="5">
        <v>1660956733</v>
      </c>
      <c r="AA249" s="5">
        <v>2302312444</v>
      </c>
      <c r="AB249" s="5">
        <v>1901505376</v>
      </c>
      <c r="AC249" s="5">
        <v>1697602412</v>
      </c>
      <c r="AD249" s="5">
        <v>2443608031</v>
      </c>
      <c r="AE249" s="5">
        <v>2867745228</v>
      </c>
      <c r="AF249" s="5">
        <v>3199971792</v>
      </c>
      <c r="AG249" s="5">
        <v>3384565951</v>
      </c>
      <c r="AH249" s="5">
        <v>3555624080</v>
      </c>
      <c r="AI249" s="5">
        <v>3703732201</v>
      </c>
      <c r="AJ249" s="11"/>
      <c r="AK249" s="37">
        <v>2705891.6666666665</v>
      </c>
      <c r="AL249" s="37">
        <v>2721600.0000000005</v>
      </c>
      <c r="AM249" s="37">
        <v>2743591.6666666665</v>
      </c>
      <c r="AN249" s="37">
        <v>2775683.333333333</v>
      </c>
      <c r="AO249" s="37">
        <v>2818541.6666666665</v>
      </c>
      <c r="AP249" s="37">
        <v>2865375</v>
      </c>
      <c r="AQ249" s="37">
        <v>2906808.3333333335</v>
      </c>
      <c r="AR249" s="37">
        <v>2939216.6666666665</v>
      </c>
      <c r="AS249" s="37">
        <v>2974325</v>
      </c>
      <c r="AT249" s="37">
        <v>2771775</v>
      </c>
      <c r="AU249" s="11"/>
      <c r="AV249" s="37">
        <v>5996232</v>
      </c>
      <c r="AW249" s="37">
        <v>6016616</v>
      </c>
      <c r="AX249" s="37">
        <v>6030134</v>
      </c>
      <c r="AY249" s="37">
        <v>6046382</v>
      </c>
      <c r="AZ249" s="37">
        <v>6056816</v>
      </c>
      <c r="BA249" s="37">
        <v>6066661</v>
      </c>
      <c r="BB249" s="37">
        <v>6078522</v>
      </c>
      <c r="BC249" s="37">
        <v>6091208</v>
      </c>
      <c r="BD249" s="37">
        <v>6102434</v>
      </c>
      <c r="BE249" s="37"/>
      <c r="BF249" s="11"/>
      <c r="BG249" s="40">
        <f t="shared" si="37"/>
        <v>917.80450789762642</v>
      </c>
      <c r="BH249" s="40">
        <f t="shared" si="38"/>
        <v>1127.4137252568553</v>
      </c>
      <c r="BI249" s="40">
        <f t="shared" si="39"/>
        <v>1060.3643200963693</v>
      </c>
      <c r="BJ249" s="40">
        <f t="shared" si="40"/>
        <v>1125.1763760543081</v>
      </c>
      <c r="BK249" s="40">
        <f t="shared" si="41"/>
        <v>1415.1533223066376</v>
      </c>
      <c r="BL249" s="40">
        <f t="shared" si="42"/>
        <v>1592.3338984986965</v>
      </c>
      <c r="BM249" s="40">
        <f t="shared" si="43"/>
        <v>2085.1146898867851</v>
      </c>
      <c r="BN249" s="40">
        <f t="shared" si="44"/>
        <v>1691.2236109815983</v>
      </c>
      <c r="BO249" s="40">
        <f t="shared" si="45"/>
        <v>1560.3167958883291</v>
      </c>
      <c r="BP249" s="11"/>
      <c r="BQ249" s="11"/>
      <c r="BR249" s="40">
        <v>50736</v>
      </c>
      <c r="BS249" s="40">
        <v>53149</v>
      </c>
      <c r="BT249" s="40">
        <v>53544</v>
      </c>
      <c r="BU249" s="40">
        <v>55894</v>
      </c>
      <c r="BV249" s="40">
        <v>58200</v>
      </c>
      <c r="BW249" s="40">
        <v>60338</v>
      </c>
      <c r="BX249" s="40">
        <v>61353</v>
      </c>
      <c r="BY249" s="40">
        <v>64228</v>
      </c>
      <c r="BZ249" s="40">
        <v>66596</v>
      </c>
      <c r="CA249" s="40"/>
      <c r="CB249" s="11"/>
      <c r="CC249" s="40">
        <v>357108791</v>
      </c>
      <c r="CD249" s="40">
        <v>365407564</v>
      </c>
      <c r="CE249" s="40">
        <v>367719017</v>
      </c>
      <c r="CF249" s="40">
        <v>376396673</v>
      </c>
      <c r="CG249" s="40">
        <v>383847586</v>
      </c>
      <c r="CH249" s="40">
        <v>387978856</v>
      </c>
      <c r="CI249" s="40">
        <v>385818977</v>
      </c>
      <c r="CJ249" s="40">
        <v>392231712</v>
      </c>
      <c r="CK249" s="40">
        <v>401231953</v>
      </c>
      <c r="CL249"/>
    </row>
    <row r="250" spans="2:90" x14ac:dyDescent="0.25">
      <c r="B250" s="9">
        <f t="shared" si="46"/>
        <v>247</v>
      </c>
      <c r="C250" s="4" t="s">
        <v>266</v>
      </c>
      <c r="D250" s="9" t="s">
        <v>533</v>
      </c>
      <c r="E250" s="5">
        <v>3488057575</v>
      </c>
      <c r="F250" s="5">
        <v>6038520234</v>
      </c>
      <c r="G250" s="5">
        <v>6298721462</v>
      </c>
      <c r="H250" s="5">
        <v>6493700558</v>
      </c>
      <c r="I250" s="5">
        <v>8051928628</v>
      </c>
      <c r="J250" s="5">
        <v>10901020209</v>
      </c>
      <c r="K250" s="5">
        <v>12607812563</v>
      </c>
      <c r="L250" s="5">
        <v>14945839500</v>
      </c>
      <c r="M250" s="5">
        <v>15978128449</v>
      </c>
      <c r="N250" s="5">
        <v>15912683404</v>
      </c>
      <c r="O250" s="5">
        <v>15649648164</v>
      </c>
      <c r="P250" s="5">
        <v>16293598706</v>
      </c>
      <c r="Q250" s="5">
        <v>17669458014</v>
      </c>
      <c r="R250" s="5">
        <v>18881861160</v>
      </c>
      <c r="S250" s="5">
        <v>20034416005</v>
      </c>
      <c r="T250" s="11"/>
      <c r="U250" s="5">
        <v>719652027</v>
      </c>
      <c r="V250" s="5">
        <v>577692071</v>
      </c>
      <c r="W250" s="5">
        <v>423905387</v>
      </c>
      <c r="X250" s="5">
        <v>790878089</v>
      </c>
      <c r="Y250" s="5">
        <v>403383315</v>
      </c>
      <c r="Z250" s="5">
        <v>575809333</v>
      </c>
      <c r="AA250" s="5">
        <v>1830276561</v>
      </c>
      <c r="AB250" s="5">
        <v>1198265349</v>
      </c>
      <c r="AC250" s="5">
        <v>2599484513</v>
      </c>
      <c r="AD250" s="5">
        <v>1076901464</v>
      </c>
      <c r="AE250" s="5">
        <v>1543406023</v>
      </c>
      <c r="AF250" s="5">
        <v>1724073724</v>
      </c>
      <c r="AG250" s="5">
        <v>1828239924</v>
      </c>
      <c r="AH250" s="5">
        <v>1938111124</v>
      </c>
      <c r="AI250" s="5">
        <v>2036546190</v>
      </c>
      <c r="AJ250" s="11"/>
      <c r="AK250" s="37">
        <v>1717416.6666666667</v>
      </c>
      <c r="AL250" s="37">
        <v>1760425</v>
      </c>
      <c r="AM250" s="37">
        <v>1811716.666666667</v>
      </c>
      <c r="AN250" s="37">
        <v>1853091.6666666667</v>
      </c>
      <c r="AO250" s="37">
        <v>1915216.666666667</v>
      </c>
      <c r="AP250" s="37">
        <v>1979750</v>
      </c>
      <c r="AQ250" s="37">
        <v>2040000</v>
      </c>
      <c r="AR250" s="37">
        <v>2108541.6666666665</v>
      </c>
      <c r="AS250" s="37">
        <v>2177316.666666667</v>
      </c>
      <c r="AT250" s="37">
        <v>2134858.3333333335</v>
      </c>
      <c r="AU250" s="11"/>
      <c r="AV250" s="37">
        <v>4253037</v>
      </c>
      <c r="AW250" s="37">
        <v>4329756</v>
      </c>
      <c r="AX250" s="37">
        <v>4403121</v>
      </c>
      <c r="AY250" s="37">
        <v>4488970</v>
      </c>
      <c r="AZ250" s="37">
        <v>4578519</v>
      </c>
      <c r="BA250" s="37">
        <v>4673336</v>
      </c>
      <c r="BB250" s="37">
        <v>4758748</v>
      </c>
      <c r="BC250" s="37">
        <v>4849209</v>
      </c>
      <c r="BD250" s="37">
        <v>4948203</v>
      </c>
      <c r="BE250" s="37"/>
      <c r="BF250" s="11"/>
      <c r="BG250" s="40">
        <f t="shared" si="37"/>
        <v>820.13337175293793</v>
      </c>
      <c r="BH250" s="40">
        <f t="shared" si="38"/>
        <v>1394.6560115627763</v>
      </c>
      <c r="BI250" s="40">
        <f t="shared" si="39"/>
        <v>1430.5129161792283</v>
      </c>
      <c r="BJ250" s="40">
        <f t="shared" si="40"/>
        <v>1446.590322056062</v>
      </c>
      <c r="BK250" s="40">
        <f t="shared" si="41"/>
        <v>1758.6316946593429</v>
      </c>
      <c r="BL250" s="40">
        <f t="shared" si="42"/>
        <v>2332.599284322805</v>
      </c>
      <c r="BM250" s="40">
        <f t="shared" si="43"/>
        <v>2649.3969764736439</v>
      </c>
      <c r="BN250" s="40">
        <f t="shared" si="44"/>
        <v>3082.1190631296772</v>
      </c>
      <c r="BO250" s="40">
        <f t="shared" si="45"/>
        <v>3229.0769899698939</v>
      </c>
      <c r="BP250" s="11"/>
      <c r="BQ250" s="11"/>
      <c r="BR250" s="40">
        <v>36440</v>
      </c>
      <c r="BS250" s="40">
        <v>37867</v>
      </c>
      <c r="BT250" s="40">
        <v>38231</v>
      </c>
      <c r="BU250" s="40">
        <v>39964</v>
      </c>
      <c r="BV250" s="40">
        <v>41538</v>
      </c>
      <c r="BW250" s="40">
        <v>42635</v>
      </c>
      <c r="BX250" s="40">
        <v>44327</v>
      </c>
      <c r="BY250" s="40">
        <v>46539</v>
      </c>
      <c r="BZ250" s="40">
        <v>48065</v>
      </c>
      <c r="CA250" s="40"/>
      <c r="CB250" s="11"/>
      <c r="CC250" s="40">
        <v>186580981</v>
      </c>
      <c r="CD250" s="40">
        <v>192596109</v>
      </c>
      <c r="CE250" s="40">
        <v>194098740</v>
      </c>
      <c r="CF250" s="40">
        <v>198201063</v>
      </c>
      <c r="CG250" s="40">
        <v>205614494</v>
      </c>
      <c r="CH250" s="40">
        <v>212664524</v>
      </c>
      <c r="CI250" s="40">
        <v>220056085</v>
      </c>
      <c r="CJ250" s="40">
        <v>229977451</v>
      </c>
      <c r="CK250" s="40">
        <v>237472532</v>
      </c>
      <c r="CL250" s="115"/>
    </row>
    <row r="251" spans="2:90" x14ac:dyDescent="0.25">
      <c r="B251" s="9">
        <f t="shared" si="46"/>
        <v>248</v>
      </c>
      <c r="C251" s="4" t="s">
        <v>267</v>
      </c>
      <c r="D251" s="9" t="s">
        <v>539</v>
      </c>
      <c r="E251" s="5">
        <v>102248939</v>
      </c>
      <c r="F251" s="5">
        <v>150776902</v>
      </c>
      <c r="G251" s="5">
        <v>86101351</v>
      </c>
      <c r="H251" s="5">
        <v>63508753</v>
      </c>
      <c r="I251" s="5">
        <v>136563797</v>
      </c>
      <c r="J251" s="5">
        <v>129963240</v>
      </c>
      <c r="K251" s="5">
        <v>163170423</v>
      </c>
      <c r="L251" s="5">
        <v>123706364</v>
      </c>
      <c r="M251" s="5">
        <v>116376805</v>
      </c>
      <c r="N251" s="5">
        <v>125216184</v>
      </c>
      <c r="O251" s="5">
        <v>148269883</v>
      </c>
      <c r="P251" s="5">
        <v>167560067</v>
      </c>
      <c r="Q251" s="5">
        <v>179601900</v>
      </c>
      <c r="R251" s="5">
        <v>191332019</v>
      </c>
      <c r="S251" s="5">
        <v>201750757</v>
      </c>
      <c r="T251" s="11"/>
      <c r="U251" s="5">
        <v>41796431</v>
      </c>
      <c r="V251" s="5">
        <v>79044093</v>
      </c>
      <c r="W251" s="5">
        <v>10543065</v>
      </c>
      <c r="X251" s="5">
        <v>6914774</v>
      </c>
      <c r="Y251" s="5">
        <v>36753423</v>
      </c>
      <c r="Z251" s="5">
        <v>45451516</v>
      </c>
      <c r="AA251" s="5">
        <v>80302000</v>
      </c>
      <c r="AB251" s="5">
        <v>24664241</v>
      </c>
      <c r="AC251" s="5">
        <v>26140547</v>
      </c>
      <c r="AD251" s="5">
        <v>18835267</v>
      </c>
      <c r="AE251" s="5">
        <v>41874029</v>
      </c>
      <c r="AF251" s="5">
        <v>49271155</v>
      </c>
      <c r="AG251" s="5">
        <v>52609596</v>
      </c>
      <c r="AH251" s="5">
        <v>56189536</v>
      </c>
      <c r="AI251" s="5">
        <v>59153447</v>
      </c>
      <c r="AJ251" s="11"/>
      <c r="AK251" s="37">
        <v>36841.666666666664</v>
      </c>
      <c r="AL251" s="37">
        <v>36350.000000000007</v>
      </c>
      <c r="AM251" s="37">
        <v>35000.000000000007</v>
      </c>
      <c r="AN251" s="37">
        <v>33750</v>
      </c>
      <c r="AO251" s="37">
        <v>33333.333333333328</v>
      </c>
      <c r="AP251" s="37">
        <v>33224.999999999993</v>
      </c>
      <c r="AQ251" s="37">
        <v>33041.666666666664</v>
      </c>
      <c r="AR251" s="37">
        <v>33283.333333333343</v>
      </c>
      <c r="AS251" s="37">
        <v>32716.666666666657</v>
      </c>
      <c r="AT251" s="37">
        <v>31475</v>
      </c>
      <c r="AU251" s="11"/>
      <c r="AV251" s="37">
        <v>99052</v>
      </c>
      <c r="AW251" s="37">
        <v>97423</v>
      </c>
      <c r="AX251" s="37">
        <v>95769</v>
      </c>
      <c r="AY251" s="37">
        <v>94882</v>
      </c>
      <c r="AZ251" s="37">
        <v>94022</v>
      </c>
      <c r="BA251" s="37">
        <v>92380</v>
      </c>
      <c r="BB251" s="37">
        <v>90875</v>
      </c>
      <c r="BC251" s="37">
        <v>89246</v>
      </c>
      <c r="BD251" s="37">
        <v>87804</v>
      </c>
      <c r="BE251" s="37"/>
      <c r="BF251" s="11"/>
      <c r="BG251" s="40">
        <f t="shared" si="37"/>
        <v>1032.2753604167508</v>
      </c>
      <c r="BH251" s="40">
        <f t="shared" si="38"/>
        <v>1547.652012358478</v>
      </c>
      <c r="BI251" s="40">
        <f t="shared" si="39"/>
        <v>899.05241779699065</v>
      </c>
      <c r="BJ251" s="40">
        <f t="shared" si="40"/>
        <v>669.34458590670522</v>
      </c>
      <c r="BK251" s="40">
        <f t="shared" si="41"/>
        <v>1452.4664121163132</v>
      </c>
      <c r="BL251" s="40">
        <f t="shared" si="42"/>
        <v>1406.8330807534098</v>
      </c>
      <c r="BM251" s="40">
        <f t="shared" si="43"/>
        <v>1795.5479834938101</v>
      </c>
      <c r="BN251" s="40">
        <f t="shared" si="44"/>
        <v>1386.1278264572081</v>
      </c>
      <c r="BO251" s="40">
        <f t="shared" si="45"/>
        <v>1325.4157555464444</v>
      </c>
      <c r="BP251" s="11"/>
      <c r="BQ251" s="11"/>
      <c r="BR251" s="40">
        <v>28873</v>
      </c>
      <c r="BS251" s="40">
        <v>29970</v>
      </c>
      <c r="BT251" s="40">
        <v>30990</v>
      </c>
      <c r="BU251" s="40">
        <v>31257</v>
      </c>
      <c r="BV251" s="40">
        <v>31741</v>
      </c>
      <c r="BW251" s="40">
        <v>32370</v>
      </c>
      <c r="BX251" s="40">
        <v>33353</v>
      </c>
      <c r="BY251" s="40">
        <v>34365</v>
      </c>
      <c r="BZ251" s="40">
        <v>35611</v>
      </c>
      <c r="CA251" s="40"/>
      <c r="CB251" s="11"/>
      <c r="CC251" s="40">
        <v>3680444</v>
      </c>
      <c r="CD251" s="40">
        <v>3711708</v>
      </c>
      <c r="CE251" s="40">
        <v>3809317</v>
      </c>
      <c r="CF251" s="40">
        <v>3593430</v>
      </c>
      <c r="CG251" s="40">
        <v>3441134</v>
      </c>
      <c r="CH251" s="40">
        <v>3404415</v>
      </c>
      <c r="CI251" s="40">
        <v>3334535</v>
      </c>
      <c r="CJ251" s="40">
        <v>3312183</v>
      </c>
      <c r="CK251" s="40">
        <v>3259256</v>
      </c>
      <c r="CL251"/>
    </row>
    <row r="252" spans="2:90" x14ac:dyDescent="0.25">
      <c r="B252" s="9">
        <f t="shared" si="46"/>
        <v>249</v>
      </c>
      <c r="C252" s="4" t="s">
        <v>268</v>
      </c>
      <c r="D252" s="9" t="s">
        <v>498</v>
      </c>
      <c r="E252" s="5">
        <v>2850993735</v>
      </c>
      <c r="F252" s="5">
        <v>3278373680</v>
      </c>
      <c r="G252" s="5">
        <v>4343771481</v>
      </c>
      <c r="H252" s="5">
        <v>3619381651</v>
      </c>
      <c r="I252" s="5">
        <v>4035818496</v>
      </c>
      <c r="J252" s="5">
        <v>3688183779</v>
      </c>
      <c r="K252" s="5">
        <v>9964242483</v>
      </c>
      <c r="L252" s="5">
        <v>4937436523</v>
      </c>
      <c r="M252" s="5">
        <v>5387770436</v>
      </c>
      <c r="N252" s="5">
        <v>3044132857</v>
      </c>
      <c r="O252" s="5">
        <v>3927849733</v>
      </c>
      <c r="P252" s="5">
        <v>4494608656</v>
      </c>
      <c r="Q252" s="5">
        <v>4761255814</v>
      </c>
      <c r="R252" s="5">
        <v>4992562723</v>
      </c>
      <c r="S252" s="5">
        <v>5228203568</v>
      </c>
      <c r="T252" s="11"/>
      <c r="U252" s="5">
        <v>758529003</v>
      </c>
      <c r="V252" s="5">
        <v>839551706</v>
      </c>
      <c r="W252" s="5">
        <v>777215334</v>
      </c>
      <c r="X252" s="5">
        <v>1091224582</v>
      </c>
      <c r="Y252" s="5">
        <v>1342939483</v>
      </c>
      <c r="Z252" s="5">
        <v>1093135626</v>
      </c>
      <c r="AA252" s="5">
        <v>1461419800</v>
      </c>
      <c r="AB252" s="5">
        <v>1052982187</v>
      </c>
      <c r="AC252" s="5">
        <v>2745772941</v>
      </c>
      <c r="AD252" s="5">
        <v>1108420223</v>
      </c>
      <c r="AE252" s="5">
        <v>1591822847</v>
      </c>
      <c r="AF252" s="5">
        <v>1746228689</v>
      </c>
      <c r="AG252" s="5">
        <v>1839896067</v>
      </c>
      <c r="AH252" s="5">
        <v>1921831496</v>
      </c>
      <c r="AI252" s="5">
        <v>1991207190</v>
      </c>
      <c r="AJ252" s="11"/>
      <c r="AK252" s="37">
        <v>1145183.3333333333</v>
      </c>
      <c r="AL252" s="37">
        <v>1157625</v>
      </c>
      <c r="AM252" s="37">
        <v>1157575.0000000002</v>
      </c>
      <c r="AN252" s="37">
        <v>1159483.3333333335</v>
      </c>
      <c r="AO252" s="37">
        <v>1161575</v>
      </c>
      <c r="AP252" s="37">
        <v>1162416.6666666667</v>
      </c>
      <c r="AQ252" s="37">
        <v>1173241.6666666667</v>
      </c>
      <c r="AR252" s="37">
        <v>1185116.6666666667</v>
      </c>
      <c r="AS252" s="37">
        <v>1193966.6666666667</v>
      </c>
      <c r="AT252" s="37">
        <v>1106200</v>
      </c>
      <c r="AU252" s="11"/>
      <c r="AV252" s="37">
        <v>2360417</v>
      </c>
      <c r="AW252" s="37">
        <v>2360443</v>
      </c>
      <c r="AX252" s="37">
        <v>2359803</v>
      </c>
      <c r="AY252" s="37">
        <v>2356189</v>
      </c>
      <c r="AZ252" s="37">
        <v>2347757</v>
      </c>
      <c r="BA252" s="37">
        <v>2340222</v>
      </c>
      <c r="BB252" s="37">
        <v>2329004</v>
      </c>
      <c r="BC252" s="37">
        <v>2322653</v>
      </c>
      <c r="BD252" s="37">
        <v>2317600</v>
      </c>
      <c r="BE252" s="37"/>
      <c r="BF252" s="11"/>
      <c r="BG252" s="40">
        <f t="shared" si="37"/>
        <v>1207.8347745334829</v>
      </c>
      <c r="BH252" s="40">
        <f t="shared" si="38"/>
        <v>1388.880680448543</v>
      </c>
      <c r="BI252" s="40">
        <f t="shared" si="39"/>
        <v>1840.7347905736199</v>
      </c>
      <c r="BJ252" s="40">
        <f t="shared" si="40"/>
        <v>1536.1168611686073</v>
      </c>
      <c r="BK252" s="40">
        <f t="shared" si="41"/>
        <v>1719.0103132479212</v>
      </c>
      <c r="BL252" s="40">
        <f t="shared" si="42"/>
        <v>1575.9973964008543</v>
      </c>
      <c r="BM252" s="40">
        <f t="shared" si="43"/>
        <v>4278.3277671485321</v>
      </c>
      <c r="BN252" s="40">
        <f t="shared" si="44"/>
        <v>2125.7745013999079</v>
      </c>
      <c r="BO252" s="40">
        <f t="shared" si="45"/>
        <v>2324.7197255781844</v>
      </c>
      <c r="BP252" s="11"/>
      <c r="BQ252" s="11"/>
      <c r="BR252" s="40">
        <v>45148</v>
      </c>
      <c r="BS252" s="40">
        <v>46792</v>
      </c>
      <c r="BT252" s="40">
        <v>47147</v>
      </c>
      <c r="BU252" s="40">
        <v>49156</v>
      </c>
      <c r="BV252" s="40">
        <v>51224</v>
      </c>
      <c r="BW252" s="40">
        <v>51898</v>
      </c>
      <c r="BX252" s="40">
        <v>54583</v>
      </c>
      <c r="BY252" s="40">
        <v>58206</v>
      </c>
      <c r="BZ252" s="40">
        <v>60227</v>
      </c>
      <c r="CA252" s="40"/>
      <c r="CB252" s="11"/>
      <c r="CC252" s="40">
        <v>123583254</v>
      </c>
      <c r="CD252" s="40">
        <v>125266021</v>
      </c>
      <c r="CE252" s="40">
        <v>127199187</v>
      </c>
      <c r="CF252" s="40">
        <v>130278971</v>
      </c>
      <c r="CG252" s="40">
        <v>134519581</v>
      </c>
      <c r="CH252" s="40">
        <v>134470638</v>
      </c>
      <c r="CI252" s="40">
        <v>137423054</v>
      </c>
      <c r="CJ252" s="40">
        <v>142471157</v>
      </c>
      <c r="CK252" s="40">
        <v>145529947</v>
      </c>
      <c r="CL252"/>
    </row>
    <row r="253" spans="2:90" x14ac:dyDescent="0.25">
      <c r="B253" s="9">
        <f t="shared" si="46"/>
        <v>250</v>
      </c>
      <c r="C253" s="4" t="s">
        <v>269</v>
      </c>
      <c r="D253" s="9" t="s">
        <v>506</v>
      </c>
      <c r="E253" s="5">
        <v>173960478</v>
      </c>
      <c r="F253" s="5">
        <v>183609807</v>
      </c>
      <c r="G253" s="5">
        <v>202385554</v>
      </c>
      <c r="H253" s="5">
        <v>198612873</v>
      </c>
      <c r="I253" s="5">
        <v>193340879</v>
      </c>
      <c r="J253" s="5">
        <v>362430360</v>
      </c>
      <c r="K253" s="5">
        <v>293280069</v>
      </c>
      <c r="L253" s="5">
        <v>248279119</v>
      </c>
      <c r="M253" s="5">
        <v>305617059</v>
      </c>
      <c r="N253" s="5">
        <v>257404598</v>
      </c>
      <c r="O253" s="5">
        <v>307260119</v>
      </c>
      <c r="P253" s="5">
        <v>333219718</v>
      </c>
      <c r="Q253" s="5">
        <v>346083594</v>
      </c>
      <c r="R253" s="5">
        <v>361557851</v>
      </c>
      <c r="S253" s="5">
        <v>376259654</v>
      </c>
      <c r="T253" s="11"/>
      <c r="U253" s="5">
        <v>58420819</v>
      </c>
      <c r="V253" s="5">
        <v>72507842</v>
      </c>
      <c r="W253" s="5">
        <v>30680094</v>
      </c>
      <c r="X253" s="5">
        <v>67253692</v>
      </c>
      <c r="Y253" s="5">
        <v>70437687</v>
      </c>
      <c r="Z253" s="5">
        <v>65153616</v>
      </c>
      <c r="AA253" s="5">
        <v>64570487</v>
      </c>
      <c r="AB253" s="5">
        <v>49077257</v>
      </c>
      <c r="AC253" s="5">
        <v>182054338</v>
      </c>
      <c r="AD253" s="5">
        <v>81192385</v>
      </c>
      <c r="AE253" s="5">
        <v>110926789</v>
      </c>
      <c r="AF253" s="5">
        <v>118605737</v>
      </c>
      <c r="AG253" s="5">
        <v>123909162</v>
      </c>
      <c r="AH253" s="5">
        <v>128501568</v>
      </c>
      <c r="AI253" s="5">
        <v>132619969</v>
      </c>
      <c r="AJ253" s="11"/>
      <c r="AK253" s="37">
        <v>41575</v>
      </c>
      <c r="AL253" s="37">
        <v>41549.999999999993</v>
      </c>
      <c r="AM253" s="37">
        <v>41466.666666666664</v>
      </c>
      <c r="AN253" s="37">
        <v>41641.666666666664</v>
      </c>
      <c r="AO253" s="37">
        <v>42250</v>
      </c>
      <c r="AP253" s="37">
        <v>42100.000000000007</v>
      </c>
      <c r="AQ253" s="37">
        <v>42100</v>
      </c>
      <c r="AR253" s="37">
        <v>41508.333333333336</v>
      </c>
      <c r="AS253" s="37">
        <v>41441.666666666664</v>
      </c>
      <c r="AT253" s="37">
        <v>36883.333333333336</v>
      </c>
      <c r="AU253" s="11"/>
      <c r="AV253" s="37">
        <v>130547</v>
      </c>
      <c r="AW253" s="37">
        <v>130284</v>
      </c>
      <c r="AX253" s="37">
        <v>129488</v>
      </c>
      <c r="AY253" s="37">
        <v>128856</v>
      </c>
      <c r="AZ253" s="37">
        <v>127858</v>
      </c>
      <c r="BA253" s="37">
        <v>127067</v>
      </c>
      <c r="BB253" s="37">
        <v>126353</v>
      </c>
      <c r="BC253" s="37">
        <v>125901</v>
      </c>
      <c r="BD253" s="37">
        <v>124944</v>
      </c>
      <c r="BE253" s="37"/>
      <c r="BF253" s="11"/>
      <c r="BG253" s="40">
        <f t="shared" si="37"/>
        <v>1332.5505603345921</v>
      </c>
      <c r="BH253" s="40">
        <f t="shared" si="38"/>
        <v>1409.3043428203002</v>
      </c>
      <c r="BI253" s="40">
        <f t="shared" si="39"/>
        <v>1562.9676417892006</v>
      </c>
      <c r="BJ253" s="40">
        <f t="shared" si="40"/>
        <v>1541.3552570311044</v>
      </c>
      <c r="BK253" s="40">
        <f t="shared" si="41"/>
        <v>1512.1531621017066</v>
      </c>
      <c r="BL253" s="40">
        <f t="shared" si="42"/>
        <v>2852.2776173199964</v>
      </c>
      <c r="BM253" s="40">
        <f t="shared" si="43"/>
        <v>2321.1167839307336</v>
      </c>
      <c r="BN253" s="40">
        <f t="shared" si="44"/>
        <v>1972.0186416311228</v>
      </c>
      <c r="BO253" s="40">
        <f t="shared" si="45"/>
        <v>2446.0322944679215</v>
      </c>
      <c r="BP253" s="11"/>
      <c r="BQ253" s="11"/>
      <c r="BR253" s="40">
        <v>43649</v>
      </c>
      <c r="BS253" s="40">
        <v>45210</v>
      </c>
      <c r="BT253" s="40">
        <v>45638</v>
      </c>
      <c r="BU253" s="40">
        <v>48359</v>
      </c>
      <c r="BV253" s="40">
        <v>51239</v>
      </c>
      <c r="BW253" s="40">
        <v>52766</v>
      </c>
      <c r="BX253" s="40">
        <v>54396</v>
      </c>
      <c r="BY253" s="40">
        <v>56651</v>
      </c>
      <c r="BZ253" s="40">
        <v>58299</v>
      </c>
      <c r="CA253" s="40"/>
      <c r="CB253" s="11"/>
      <c r="CC253" s="40">
        <v>6218735</v>
      </c>
      <c r="CD253" s="40">
        <v>6486552</v>
      </c>
      <c r="CE253" s="40">
        <v>6506206</v>
      </c>
      <c r="CF253" s="40">
        <v>6636736</v>
      </c>
      <c r="CG253" s="40">
        <v>6626752</v>
      </c>
      <c r="CH253" s="40">
        <v>6520799</v>
      </c>
      <c r="CI253" s="40">
        <v>6381763</v>
      </c>
      <c r="CJ253" s="40">
        <v>6523352</v>
      </c>
      <c r="CK253" s="40">
        <v>6649401</v>
      </c>
      <c r="CL253"/>
    </row>
    <row r="254" spans="2:90" x14ac:dyDescent="0.25">
      <c r="B254" s="9">
        <f t="shared" si="46"/>
        <v>251</v>
      </c>
      <c r="C254" s="4" t="s">
        <v>270</v>
      </c>
      <c r="D254" s="9" t="s">
        <v>512</v>
      </c>
      <c r="E254" s="5">
        <v>87000593</v>
      </c>
      <c r="F254" s="5">
        <v>102629962</v>
      </c>
      <c r="G254" s="5">
        <v>136145880</v>
      </c>
      <c r="H254" s="5">
        <v>142367983</v>
      </c>
      <c r="I254" s="5">
        <v>128143788</v>
      </c>
      <c r="J254" s="5">
        <v>171548438</v>
      </c>
      <c r="K254" s="5">
        <v>126054967</v>
      </c>
      <c r="L254" s="5">
        <v>193301219</v>
      </c>
      <c r="M254" s="5">
        <v>153820104</v>
      </c>
      <c r="N254" s="5">
        <v>158866967</v>
      </c>
      <c r="O254" s="5">
        <v>162639145</v>
      </c>
      <c r="P254" s="5">
        <v>167855441</v>
      </c>
      <c r="Q254" s="5">
        <v>179411197</v>
      </c>
      <c r="R254" s="5">
        <v>191647857</v>
      </c>
      <c r="S254" s="5">
        <v>203328483</v>
      </c>
      <c r="T254" s="11"/>
      <c r="U254" s="5">
        <v>34534199</v>
      </c>
      <c r="V254" s="5">
        <v>25648995</v>
      </c>
      <c r="W254" s="5">
        <v>27810666</v>
      </c>
      <c r="X254" s="5">
        <v>31267161</v>
      </c>
      <c r="Y254" s="5">
        <v>19250639</v>
      </c>
      <c r="Z254" s="5">
        <v>40383680</v>
      </c>
      <c r="AA254" s="5">
        <v>29235678</v>
      </c>
      <c r="AB254" s="5">
        <v>34610318</v>
      </c>
      <c r="AC254" s="5">
        <v>30021023</v>
      </c>
      <c r="AD254" s="5">
        <v>17231492</v>
      </c>
      <c r="AE254" s="5">
        <v>17781453</v>
      </c>
      <c r="AF254" s="5">
        <v>18879397</v>
      </c>
      <c r="AG254" s="5">
        <v>19697133</v>
      </c>
      <c r="AH254" s="5">
        <v>20532816</v>
      </c>
      <c r="AI254" s="5">
        <v>21281144</v>
      </c>
      <c r="AJ254" s="11"/>
      <c r="AK254" s="37">
        <v>33133.333333333328</v>
      </c>
      <c r="AL254" s="37">
        <v>33108.333333333336</v>
      </c>
      <c r="AM254" s="37">
        <v>34100</v>
      </c>
      <c r="AN254" s="37">
        <v>34683.333333333336</v>
      </c>
      <c r="AO254" s="37">
        <v>35233.333333333328</v>
      </c>
      <c r="AP254" s="37">
        <v>35808.333333333336</v>
      </c>
      <c r="AQ254" s="37">
        <v>36258.333333333336</v>
      </c>
      <c r="AR254" s="37">
        <v>36474.999999999993</v>
      </c>
      <c r="AS254" s="37">
        <v>37274.999999999993</v>
      </c>
      <c r="AT254" s="37">
        <v>35450</v>
      </c>
      <c r="AU254" s="11"/>
      <c r="AV254" s="37">
        <v>91421</v>
      </c>
      <c r="AW254" s="37">
        <v>91585</v>
      </c>
      <c r="AX254" s="37">
        <v>91246</v>
      </c>
      <c r="AY254" s="37">
        <v>91265</v>
      </c>
      <c r="AZ254" s="37">
        <v>91871</v>
      </c>
      <c r="BA254" s="37">
        <v>92357</v>
      </c>
      <c r="BB254" s="37">
        <v>93088</v>
      </c>
      <c r="BC254" s="37">
        <v>94374</v>
      </c>
      <c r="BD254" s="37">
        <v>95489</v>
      </c>
      <c r="BE254" s="37"/>
      <c r="BF254" s="11"/>
      <c r="BG254" s="40">
        <f t="shared" si="37"/>
        <v>951.64779427046301</v>
      </c>
      <c r="BH254" s="40">
        <f t="shared" si="38"/>
        <v>1120.5979363432878</v>
      </c>
      <c r="BI254" s="40">
        <f t="shared" si="39"/>
        <v>1492.0750498651996</v>
      </c>
      <c r="BJ254" s="40">
        <f t="shared" si="40"/>
        <v>1559.9406453733634</v>
      </c>
      <c r="BK254" s="40">
        <f t="shared" si="41"/>
        <v>1394.8230453570768</v>
      </c>
      <c r="BL254" s="40">
        <f t="shared" si="42"/>
        <v>1857.4492242060699</v>
      </c>
      <c r="BM254" s="40">
        <f t="shared" si="43"/>
        <v>1354.1484079580612</v>
      </c>
      <c r="BN254" s="40">
        <f t="shared" si="44"/>
        <v>2048.2465403606925</v>
      </c>
      <c r="BO254" s="40">
        <f t="shared" si="45"/>
        <v>1610.86726219774</v>
      </c>
      <c r="BP254" s="11"/>
      <c r="BQ254" s="11"/>
      <c r="BR254" s="40">
        <v>30545</v>
      </c>
      <c r="BS254" s="40">
        <v>31319</v>
      </c>
      <c r="BT254" s="40">
        <v>32051</v>
      </c>
      <c r="BU254" s="40">
        <v>33003</v>
      </c>
      <c r="BV254" s="40">
        <v>34632</v>
      </c>
      <c r="BW254" s="40">
        <v>35304</v>
      </c>
      <c r="BX254" s="40">
        <v>36957</v>
      </c>
      <c r="BY254" s="40">
        <v>38310</v>
      </c>
      <c r="BZ254" s="40">
        <v>39573</v>
      </c>
      <c r="CA254" s="40"/>
      <c r="CB254" s="11"/>
      <c r="CC254" s="40">
        <v>2964416</v>
      </c>
      <c r="CD254" s="40">
        <v>2954902</v>
      </c>
      <c r="CE254" s="40">
        <v>2931252</v>
      </c>
      <c r="CF254" s="40">
        <v>2878388</v>
      </c>
      <c r="CG254" s="40">
        <v>2931513</v>
      </c>
      <c r="CH254" s="40">
        <v>2945227</v>
      </c>
      <c r="CI254" s="40">
        <v>3032732</v>
      </c>
      <c r="CJ254" s="40">
        <v>3141168</v>
      </c>
      <c r="CK254" s="40">
        <v>3229635</v>
      </c>
      <c r="CL254"/>
    </row>
    <row r="255" spans="2:90" x14ac:dyDescent="0.25">
      <c r="B255" s="9">
        <f t="shared" si="46"/>
        <v>252</v>
      </c>
      <c r="C255" s="4" t="s">
        <v>271</v>
      </c>
      <c r="D255" s="9" t="s">
        <v>451</v>
      </c>
      <c r="E255" s="5">
        <v>450049874</v>
      </c>
      <c r="F255" s="5">
        <v>283850504</v>
      </c>
      <c r="G255" s="5">
        <v>328353882</v>
      </c>
      <c r="H255" s="5">
        <v>354186054</v>
      </c>
      <c r="I255" s="5">
        <v>700854340</v>
      </c>
      <c r="J255" s="5">
        <v>545228862</v>
      </c>
      <c r="K255" s="5">
        <v>650473708</v>
      </c>
      <c r="L255" s="5">
        <v>1147878676</v>
      </c>
      <c r="M255" s="5">
        <v>810143335</v>
      </c>
      <c r="N255" s="5">
        <v>858596255</v>
      </c>
      <c r="O255" s="5">
        <v>1033196074</v>
      </c>
      <c r="P255" s="5">
        <v>1138973921</v>
      </c>
      <c r="Q255" s="5">
        <v>1232710766</v>
      </c>
      <c r="R255" s="5">
        <v>1324989652</v>
      </c>
      <c r="S255" s="5">
        <v>1413531286</v>
      </c>
      <c r="T255" s="11"/>
      <c r="U255" s="5">
        <v>155921532</v>
      </c>
      <c r="V255" s="5">
        <v>65071131</v>
      </c>
      <c r="W255" s="5">
        <v>86783040</v>
      </c>
      <c r="X255" s="5">
        <v>101300295</v>
      </c>
      <c r="Y255" s="5">
        <v>415404828</v>
      </c>
      <c r="Z255" s="5">
        <v>118276865</v>
      </c>
      <c r="AA255" s="5">
        <v>152380072</v>
      </c>
      <c r="AB255" s="5">
        <v>268974291</v>
      </c>
      <c r="AC255" s="5">
        <v>164385491</v>
      </c>
      <c r="AD255" s="5">
        <v>152380769</v>
      </c>
      <c r="AE255" s="5">
        <v>208687497</v>
      </c>
      <c r="AF255" s="5">
        <v>227444811</v>
      </c>
      <c r="AG255" s="5">
        <v>241193102</v>
      </c>
      <c r="AH255" s="5">
        <v>252071194</v>
      </c>
      <c r="AI255" s="5">
        <v>262542786</v>
      </c>
      <c r="AJ255" s="11"/>
      <c r="AK255" s="37">
        <v>122058.33333333333</v>
      </c>
      <c r="AL255" s="37">
        <v>124283.33333333333</v>
      </c>
      <c r="AM255" s="37">
        <v>126200</v>
      </c>
      <c r="AN255" s="37">
        <v>131708.33333333331</v>
      </c>
      <c r="AO255" s="37">
        <v>137700</v>
      </c>
      <c r="AP255" s="37">
        <v>143050.00000000003</v>
      </c>
      <c r="AQ255" s="37">
        <v>146083.33333333331</v>
      </c>
      <c r="AR255" s="37">
        <v>151241.66666666666</v>
      </c>
      <c r="AS255" s="37">
        <v>155191.66666666669</v>
      </c>
      <c r="AT255" s="37">
        <v>152666.66666666666</v>
      </c>
      <c r="AU255" s="11"/>
      <c r="AV255" s="37">
        <v>428287</v>
      </c>
      <c r="AW255" s="37">
        <v>431912</v>
      </c>
      <c r="AX255" s="37">
        <v>436425</v>
      </c>
      <c r="AY255" s="37">
        <v>443164</v>
      </c>
      <c r="AZ255" s="37">
        <v>452841</v>
      </c>
      <c r="BA255" s="37">
        <v>463891</v>
      </c>
      <c r="BB255" s="37">
        <v>472864</v>
      </c>
      <c r="BC255" s="37">
        <v>481167</v>
      </c>
      <c r="BD255" s="37">
        <v>489297</v>
      </c>
      <c r="BE255" s="37"/>
      <c r="BF255" s="11"/>
      <c r="BG255" s="40">
        <f t="shared" si="37"/>
        <v>1050.8137627338676</v>
      </c>
      <c r="BH255" s="40">
        <f t="shared" si="38"/>
        <v>657.19522495323122</v>
      </c>
      <c r="BI255" s="40">
        <f t="shared" si="39"/>
        <v>752.37184395944325</v>
      </c>
      <c r="BJ255" s="40">
        <f t="shared" si="40"/>
        <v>799.22117771299111</v>
      </c>
      <c r="BK255" s="40">
        <f t="shared" si="41"/>
        <v>1547.6830499005171</v>
      </c>
      <c r="BL255" s="40">
        <f t="shared" si="42"/>
        <v>1175.3383057657941</v>
      </c>
      <c r="BM255" s="40">
        <f t="shared" si="43"/>
        <v>1375.6042075522771</v>
      </c>
      <c r="BN255" s="40">
        <f t="shared" si="44"/>
        <v>2385.6138845764567</v>
      </c>
      <c r="BO255" s="40">
        <f t="shared" si="45"/>
        <v>1655.7292094576505</v>
      </c>
      <c r="BP255" s="11"/>
      <c r="BQ255" s="11"/>
      <c r="BR255" s="40">
        <v>40766</v>
      </c>
      <c r="BS255" s="40">
        <v>44573</v>
      </c>
      <c r="BT255" s="40">
        <v>43288</v>
      </c>
      <c r="BU255" s="40">
        <v>46614</v>
      </c>
      <c r="BV255" s="40">
        <v>48575</v>
      </c>
      <c r="BW255" s="40">
        <v>50784</v>
      </c>
      <c r="BX255" s="40">
        <v>52836</v>
      </c>
      <c r="BY255" s="40">
        <v>54373</v>
      </c>
      <c r="BZ255" s="40">
        <v>55691</v>
      </c>
      <c r="CA255" s="40"/>
      <c r="CB255" s="11"/>
      <c r="CC255" s="40">
        <v>13266287</v>
      </c>
      <c r="CD255" s="40">
        <v>13416380</v>
      </c>
      <c r="CE255" s="40">
        <v>13489517</v>
      </c>
      <c r="CF255" s="40">
        <v>13441136</v>
      </c>
      <c r="CG255" s="40">
        <v>13983665</v>
      </c>
      <c r="CH255" s="40">
        <v>14275170</v>
      </c>
      <c r="CI255" s="40">
        <v>14620643</v>
      </c>
      <c r="CJ255" s="40">
        <v>15063173</v>
      </c>
      <c r="CK255" s="40">
        <v>15544652</v>
      </c>
      <c r="CL255"/>
    </row>
    <row r="256" spans="2:90" x14ac:dyDescent="0.25">
      <c r="B256" s="9">
        <f t="shared" si="46"/>
        <v>253</v>
      </c>
      <c r="C256" s="4" t="s">
        <v>272</v>
      </c>
      <c r="D256" s="9" t="s">
        <v>505</v>
      </c>
      <c r="E256" s="5">
        <v>642068049</v>
      </c>
      <c r="F256" s="5">
        <v>826302822</v>
      </c>
      <c r="G256" s="5">
        <v>682831204</v>
      </c>
      <c r="H256" s="5">
        <v>687639789</v>
      </c>
      <c r="I256" s="5">
        <v>669578414</v>
      </c>
      <c r="J256" s="5">
        <v>1090784715</v>
      </c>
      <c r="K256" s="5">
        <v>1212546824</v>
      </c>
      <c r="L256" s="5">
        <v>1849998681</v>
      </c>
      <c r="M256" s="5">
        <v>1456234720</v>
      </c>
      <c r="N256" s="5">
        <v>1230687143</v>
      </c>
      <c r="O256" s="5">
        <v>1338414846</v>
      </c>
      <c r="P256" s="5">
        <v>1335896783</v>
      </c>
      <c r="Q256" s="5">
        <v>1425023725</v>
      </c>
      <c r="R256" s="5">
        <v>1511086389</v>
      </c>
      <c r="S256" s="5">
        <v>1599669895</v>
      </c>
      <c r="T256" s="11"/>
      <c r="U256" s="5">
        <v>93441308</v>
      </c>
      <c r="V256" s="5">
        <v>129663485</v>
      </c>
      <c r="W256" s="5">
        <v>136780492</v>
      </c>
      <c r="X256" s="5">
        <v>161378939</v>
      </c>
      <c r="Y256" s="5">
        <v>189775257</v>
      </c>
      <c r="Z256" s="5">
        <v>156835416</v>
      </c>
      <c r="AA256" s="5">
        <v>202684857</v>
      </c>
      <c r="AB256" s="5">
        <v>334964306</v>
      </c>
      <c r="AC256" s="5">
        <v>341556680</v>
      </c>
      <c r="AD256" s="5">
        <v>439200953</v>
      </c>
      <c r="AE256" s="5">
        <v>379321269</v>
      </c>
      <c r="AF256" s="5">
        <v>333775158</v>
      </c>
      <c r="AG256" s="5">
        <v>346097775</v>
      </c>
      <c r="AH256" s="5">
        <v>360773901</v>
      </c>
      <c r="AI256" s="5">
        <v>377938592</v>
      </c>
      <c r="AJ256" s="11"/>
      <c r="AK256" s="37">
        <v>189966.66666666666</v>
      </c>
      <c r="AL256" s="37">
        <v>192500</v>
      </c>
      <c r="AM256" s="37">
        <v>193766.66666666666</v>
      </c>
      <c r="AN256" s="37">
        <v>194808.33333333334</v>
      </c>
      <c r="AO256" s="37">
        <v>198441.66666666663</v>
      </c>
      <c r="AP256" s="37">
        <v>203800</v>
      </c>
      <c r="AQ256" s="37">
        <v>207516.66666666672</v>
      </c>
      <c r="AR256" s="37">
        <v>210616.66666666663</v>
      </c>
      <c r="AS256" s="37">
        <v>212841.66666666666</v>
      </c>
      <c r="AT256" s="37">
        <v>196691.66666666666</v>
      </c>
      <c r="AU256" s="11"/>
      <c r="AV256" s="37">
        <v>516070</v>
      </c>
      <c r="AW256" s="37">
        <v>517632</v>
      </c>
      <c r="AX256" s="37">
        <v>519987</v>
      </c>
      <c r="AY256" s="37">
        <v>523989</v>
      </c>
      <c r="AZ256" s="37">
        <v>525831</v>
      </c>
      <c r="BA256" s="37">
        <v>528912</v>
      </c>
      <c r="BB256" s="37">
        <v>531899</v>
      </c>
      <c r="BC256" s="37">
        <v>535232</v>
      </c>
      <c r="BD256" s="37">
        <v>538500</v>
      </c>
      <c r="BE256" s="37"/>
      <c r="BF256" s="11"/>
      <c r="BG256" s="40">
        <f t="shared" si="37"/>
        <v>1244.1491444959017</v>
      </c>
      <c r="BH256" s="40">
        <f t="shared" si="38"/>
        <v>1596.3132534310089</v>
      </c>
      <c r="BI256" s="40">
        <f t="shared" si="39"/>
        <v>1313.1697600132311</v>
      </c>
      <c r="BJ256" s="40">
        <f t="shared" si="40"/>
        <v>1312.3172223081019</v>
      </c>
      <c r="BK256" s="40">
        <f t="shared" si="41"/>
        <v>1273.37188944737</v>
      </c>
      <c r="BL256" s="40">
        <f t="shared" si="42"/>
        <v>2062.3179564842544</v>
      </c>
      <c r="BM256" s="40">
        <f t="shared" si="43"/>
        <v>2279.6561452456199</v>
      </c>
      <c r="BN256" s="40">
        <f t="shared" si="44"/>
        <v>3456.4425912501497</v>
      </c>
      <c r="BO256" s="40">
        <f t="shared" si="45"/>
        <v>2704.2427483751162</v>
      </c>
      <c r="BP256" s="11"/>
      <c r="BQ256" s="11"/>
      <c r="BR256" s="40">
        <v>45252</v>
      </c>
      <c r="BS256" s="40">
        <v>46456</v>
      </c>
      <c r="BT256" s="40">
        <v>46321</v>
      </c>
      <c r="BU256" s="40">
        <v>48410</v>
      </c>
      <c r="BV256" s="40">
        <v>50605</v>
      </c>
      <c r="BW256" s="40">
        <v>52474</v>
      </c>
      <c r="BX256" s="40">
        <v>54918</v>
      </c>
      <c r="BY256" s="40">
        <v>57913</v>
      </c>
      <c r="BZ256" s="40">
        <v>60000</v>
      </c>
      <c r="CA256" s="40"/>
      <c r="CB256" s="11"/>
      <c r="CC256" s="40">
        <v>25001951</v>
      </c>
      <c r="CD256" s="40">
        <v>25074706</v>
      </c>
      <c r="CE256" s="40">
        <v>24822011</v>
      </c>
      <c r="CF256" s="40">
        <v>25549783</v>
      </c>
      <c r="CG256" s="40">
        <v>25941233</v>
      </c>
      <c r="CH256" s="40">
        <v>26696255</v>
      </c>
      <c r="CI256" s="40">
        <v>27447730</v>
      </c>
      <c r="CJ256" s="40">
        <v>28328330</v>
      </c>
      <c r="CK256" s="40">
        <v>28785438</v>
      </c>
      <c r="CL256"/>
    </row>
    <row r="257" spans="2:90" x14ac:dyDescent="0.25">
      <c r="B257" s="9">
        <f t="shared" si="46"/>
        <v>254</v>
      </c>
      <c r="C257" s="4" t="s">
        <v>273</v>
      </c>
      <c r="D257" s="9" t="s">
        <v>458</v>
      </c>
      <c r="E257" s="5">
        <v>1868398388</v>
      </c>
      <c r="F257" s="5">
        <v>2720524494</v>
      </c>
      <c r="G257" s="5">
        <v>6966994030</v>
      </c>
      <c r="H257" s="5">
        <v>4040062953</v>
      </c>
      <c r="I257" s="5">
        <v>6397819441</v>
      </c>
      <c r="J257" s="5">
        <v>6385291784</v>
      </c>
      <c r="K257" s="5">
        <v>7482409020</v>
      </c>
      <c r="L257" s="5">
        <v>7406325341</v>
      </c>
      <c r="M257" s="5">
        <v>7446914242</v>
      </c>
      <c r="N257" s="5">
        <v>5458042935</v>
      </c>
      <c r="O257" s="5">
        <v>6753924970</v>
      </c>
      <c r="P257" s="5">
        <v>7667708199</v>
      </c>
      <c r="Q257" s="5">
        <v>8254948149</v>
      </c>
      <c r="R257" s="5">
        <v>8892204889</v>
      </c>
      <c r="S257" s="5">
        <v>9539725943</v>
      </c>
      <c r="T257" s="11"/>
      <c r="U257" s="5">
        <v>535499580</v>
      </c>
      <c r="V257" s="5">
        <v>573622185</v>
      </c>
      <c r="W257" s="5">
        <v>603446751</v>
      </c>
      <c r="X257" s="5">
        <v>755764868</v>
      </c>
      <c r="Y257" s="5">
        <v>610500522</v>
      </c>
      <c r="Z257" s="5">
        <v>648846184</v>
      </c>
      <c r="AA257" s="5">
        <v>573747360</v>
      </c>
      <c r="AB257" s="5">
        <v>701848249</v>
      </c>
      <c r="AC257" s="5">
        <v>712053051</v>
      </c>
      <c r="AD257" s="5">
        <v>668385495</v>
      </c>
      <c r="AE257" s="5">
        <v>952682103</v>
      </c>
      <c r="AF257" s="5">
        <v>1066560426</v>
      </c>
      <c r="AG257" s="5">
        <v>1133479488</v>
      </c>
      <c r="AH257" s="5">
        <v>1197133833</v>
      </c>
      <c r="AI257" s="5">
        <v>1254335878</v>
      </c>
      <c r="AJ257" s="11"/>
      <c r="AK257" s="37">
        <v>999083.33333333337</v>
      </c>
      <c r="AL257" s="37">
        <v>1020691.6666666666</v>
      </c>
      <c r="AM257" s="37">
        <v>1045183.3333333334</v>
      </c>
      <c r="AN257" s="37">
        <v>1076825</v>
      </c>
      <c r="AO257" s="37">
        <v>1113058.3333333333</v>
      </c>
      <c r="AP257" s="37">
        <v>1146208.3333333333</v>
      </c>
      <c r="AQ257" s="37">
        <v>1175950.0000000002</v>
      </c>
      <c r="AR257" s="37">
        <v>1199849.9999999998</v>
      </c>
      <c r="AS257" s="37">
        <v>1221241.6666666667</v>
      </c>
      <c r="AT257" s="37">
        <v>1143225</v>
      </c>
      <c r="AU257" s="11"/>
      <c r="AV257" s="37">
        <v>2262834</v>
      </c>
      <c r="AW257" s="37">
        <v>2288465</v>
      </c>
      <c r="AX257" s="37">
        <v>2311015</v>
      </c>
      <c r="AY257" s="37">
        <v>2343994</v>
      </c>
      <c r="AZ257" s="37">
        <v>2381660</v>
      </c>
      <c r="BA257" s="37">
        <v>2426575</v>
      </c>
      <c r="BB257" s="37">
        <v>2454815</v>
      </c>
      <c r="BC257" s="37">
        <v>2473350</v>
      </c>
      <c r="BD257" s="37">
        <v>2492412</v>
      </c>
      <c r="BE257" s="37"/>
      <c r="BF257" s="11"/>
      <c r="BG257" s="40">
        <f t="shared" si="37"/>
        <v>825.68955036030036</v>
      </c>
      <c r="BH257" s="40">
        <f t="shared" si="38"/>
        <v>1188.7988210438</v>
      </c>
      <c r="BI257" s="40">
        <f t="shared" si="39"/>
        <v>3014.690095044818</v>
      </c>
      <c r="BJ257" s="40">
        <f t="shared" si="40"/>
        <v>1723.5807570326544</v>
      </c>
      <c r="BK257" s="40">
        <f t="shared" si="41"/>
        <v>2686.2858010799191</v>
      </c>
      <c r="BL257" s="40">
        <f t="shared" si="42"/>
        <v>2631.4009597890031</v>
      </c>
      <c r="BM257" s="40">
        <f t="shared" si="43"/>
        <v>3048.0541384992353</v>
      </c>
      <c r="BN257" s="40">
        <f t="shared" si="44"/>
        <v>2994.4509838882486</v>
      </c>
      <c r="BO257" s="40">
        <f t="shared" si="45"/>
        <v>2987.8343716849381</v>
      </c>
      <c r="BP257" s="11"/>
      <c r="BQ257" s="11"/>
      <c r="BR257" s="40">
        <v>42035</v>
      </c>
      <c r="BS257" s="40">
        <v>44391</v>
      </c>
      <c r="BT257" s="40">
        <v>44577</v>
      </c>
      <c r="BU257" s="40">
        <v>47266</v>
      </c>
      <c r="BV257" s="40">
        <v>50065</v>
      </c>
      <c r="BW257" s="40">
        <v>51672</v>
      </c>
      <c r="BX257" s="40">
        <v>54339</v>
      </c>
      <c r="BY257" s="40">
        <v>57903</v>
      </c>
      <c r="BZ257" s="40">
        <v>59921</v>
      </c>
      <c r="CA257" s="40"/>
      <c r="CB257" s="11"/>
      <c r="CC257" s="40">
        <v>117599920</v>
      </c>
      <c r="CD257" s="40">
        <v>119339378</v>
      </c>
      <c r="CE257" s="40">
        <v>120189623</v>
      </c>
      <c r="CF257" s="40">
        <v>124561939</v>
      </c>
      <c r="CG257" s="40">
        <v>131443883</v>
      </c>
      <c r="CH257" s="40">
        <v>137861680</v>
      </c>
      <c r="CI257" s="40">
        <v>144514430</v>
      </c>
      <c r="CJ257" s="40">
        <v>152388498</v>
      </c>
      <c r="CK257" s="40">
        <v>156663199</v>
      </c>
      <c r="CL257"/>
    </row>
    <row r="258" spans="2:90" x14ac:dyDescent="0.25">
      <c r="B258" s="9">
        <f t="shared" si="46"/>
        <v>255</v>
      </c>
      <c r="C258" s="4" t="s">
        <v>275</v>
      </c>
      <c r="D258" s="9" t="s">
        <v>533</v>
      </c>
      <c r="E258" s="5">
        <v>175392168</v>
      </c>
      <c r="F258" s="5">
        <v>214845805</v>
      </c>
      <c r="G258" s="5">
        <v>187570252</v>
      </c>
      <c r="H258" s="5">
        <v>254553800</v>
      </c>
      <c r="I258" s="5">
        <v>242313549</v>
      </c>
      <c r="J258" s="5">
        <v>282041226</v>
      </c>
      <c r="K258" s="5">
        <v>378554845</v>
      </c>
      <c r="L258" s="5">
        <v>390990612</v>
      </c>
      <c r="M258" s="5">
        <v>453696551</v>
      </c>
      <c r="N258" s="5">
        <v>503570038</v>
      </c>
      <c r="O258" s="5">
        <v>657511760</v>
      </c>
      <c r="P258" s="5">
        <v>700385165</v>
      </c>
      <c r="Q258" s="5">
        <v>765433446</v>
      </c>
      <c r="R258" s="5">
        <v>822026992</v>
      </c>
      <c r="S258" s="5">
        <v>871625965</v>
      </c>
      <c r="T258" s="11"/>
      <c r="U258" s="5">
        <v>76123879</v>
      </c>
      <c r="V258" s="5">
        <v>109093757</v>
      </c>
      <c r="W258" s="5">
        <v>58324426</v>
      </c>
      <c r="X258" s="5">
        <v>68581107</v>
      </c>
      <c r="Y258" s="5">
        <v>57749060</v>
      </c>
      <c r="Z258" s="5">
        <v>62618804</v>
      </c>
      <c r="AA258" s="5">
        <v>76611909</v>
      </c>
      <c r="AB258" s="5">
        <v>91070169</v>
      </c>
      <c r="AC258" s="5">
        <v>86517497</v>
      </c>
      <c r="AD258" s="5">
        <v>86714054</v>
      </c>
      <c r="AE258" s="5">
        <v>176110918</v>
      </c>
      <c r="AF258" s="5">
        <v>194238072</v>
      </c>
      <c r="AG258" s="5">
        <v>205828631</v>
      </c>
      <c r="AH258" s="5">
        <v>218020510</v>
      </c>
      <c r="AI258" s="5">
        <v>228315202</v>
      </c>
      <c r="AJ258" s="11"/>
      <c r="AK258" s="37">
        <v>54583.333333333343</v>
      </c>
      <c r="AL258" s="37">
        <v>55591.666666666664</v>
      </c>
      <c r="AM258" s="37">
        <v>56499.999999999993</v>
      </c>
      <c r="AN258" s="37">
        <v>58308.333333333321</v>
      </c>
      <c r="AO258" s="37">
        <v>59616.666666666664</v>
      </c>
      <c r="AP258" s="37">
        <v>62175</v>
      </c>
      <c r="AQ258" s="37">
        <v>63600</v>
      </c>
      <c r="AR258" s="37">
        <v>65175</v>
      </c>
      <c r="AS258" s="37">
        <v>65800</v>
      </c>
      <c r="AT258" s="37">
        <v>65325</v>
      </c>
      <c r="AU258" s="11"/>
      <c r="AV258" s="37">
        <v>211044</v>
      </c>
      <c r="AW258" s="37">
        <v>211990</v>
      </c>
      <c r="AX258" s="37">
        <v>214421</v>
      </c>
      <c r="AY258" s="37">
        <v>217716</v>
      </c>
      <c r="AZ258" s="37">
        <v>220805</v>
      </c>
      <c r="BA258" s="37">
        <v>224575</v>
      </c>
      <c r="BB258" s="37">
        <v>228082</v>
      </c>
      <c r="BC258" s="37">
        <v>231772</v>
      </c>
      <c r="BD258" s="37">
        <v>235099</v>
      </c>
      <c r="BE258" s="37"/>
      <c r="BF258" s="11"/>
      <c r="BG258" s="40">
        <f t="shared" si="37"/>
        <v>831.06919884005231</v>
      </c>
      <c r="BH258" s="40">
        <f t="shared" si="38"/>
        <v>1013.4714137459314</v>
      </c>
      <c r="BI258" s="40">
        <f t="shared" si="39"/>
        <v>874.77556769159742</v>
      </c>
      <c r="BJ258" s="40">
        <f t="shared" si="40"/>
        <v>1169.2011611457128</v>
      </c>
      <c r="BK258" s="40">
        <f t="shared" si="41"/>
        <v>1097.4097008672811</v>
      </c>
      <c r="BL258" s="40">
        <f t="shared" si="42"/>
        <v>1255.8887943894022</v>
      </c>
      <c r="BM258" s="40">
        <f t="shared" si="43"/>
        <v>1659.7313466209521</v>
      </c>
      <c r="BN258" s="40">
        <f t="shared" si="44"/>
        <v>1686.9622387518768</v>
      </c>
      <c r="BO258" s="40">
        <f t="shared" si="45"/>
        <v>1929.8106372209154</v>
      </c>
      <c r="BP258" s="11"/>
      <c r="BQ258" s="11"/>
      <c r="BR258" s="40">
        <v>30019</v>
      </c>
      <c r="BS258" s="40">
        <v>30951</v>
      </c>
      <c r="BT258" s="40">
        <v>31981</v>
      </c>
      <c r="BU258" s="40">
        <v>34202</v>
      </c>
      <c r="BV258" s="40">
        <v>35524</v>
      </c>
      <c r="BW258" s="40">
        <v>36662</v>
      </c>
      <c r="BX258" s="40">
        <v>38661</v>
      </c>
      <c r="BY258" s="40">
        <v>40435</v>
      </c>
      <c r="BZ258" s="40">
        <v>41393</v>
      </c>
      <c r="CA258" s="40"/>
      <c r="CB258" s="11"/>
      <c r="CC258" s="40">
        <v>5408539</v>
      </c>
      <c r="CD258" s="40">
        <v>5407372</v>
      </c>
      <c r="CE258" s="40">
        <v>5509682</v>
      </c>
      <c r="CF258" s="40">
        <v>5712728</v>
      </c>
      <c r="CG258" s="40">
        <v>5828488</v>
      </c>
      <c r="CH258" s="40">
        <v>6021726</v>
      </c>
      <c r="CI258" s="40">
        <v>6342553</v>
      </c>
      <c r="CJ258" s="40">
        <v>6439483</v>
      </c>
      <c r="CK258" s="40">
        <v>6592236</v>
      </c>
      <c r="CL258"/>
    </row>
    <row r="259" spans="2:90" x14ac:dyDescent="0.25">
      <c r="B259" s="9">
        <f t="shared" si="46"/>
        <v>256</v>
      </c>
      <c r="C259" s="4" t="s">
        <v>276</v>
      </c>
      <c r="D259" s="9" t="s">
        <v>560</v>
      </c>
      <c r="E259" s="5">
        <v>1646962926</v>
      </c>
      <c r="F259" s="5">
        <v>1526085148</v>
      </c>
      <c r="G259" s="5">
        <v>1440386744</v>
      </c>
      <c r="H259" s="5">
        <v>1630060028</v>
      </c>
      <c r="I259" s="5">
        <v>1736072281</v>
      </c>
      <c r="J259" s="5">
        <v>1954629429</v>
      </c>
      <c r="K259" s="5">
        <v>2336941210</v>
      </c>
      <c r="L259" s="5">
        <v>4258620802</v>
      </c>
      <c r="M259" s="5">
        <v>1890970372</v>
      </c>
      <c r="N259" s="5">
        <v>1555578866</v>
      </c>
      <c r="O259" s="5">
        <v>2261431478</v>
      </c>
      <c r="P259" s="5">
        <v>2625649710</v>
      </c>
      <c r="Q259" s="5">
        <v>2774096190</v>
      </c>
      <c r="R259" s="5">
        <v>2938035462</v>
      </c>
      <c r="S259" s="5">
        <v>3095866484</v>
      </c>
      <c r="T259" s="11"/>
      <c r="U259" s="5">
        <v>362823932</v>
      </c>
      <c r="V259" s="5">
        <v>413605998</v>
      </c>
      <c r="W259" s="5">
        <v>485294677</v>
      </c>
      <c r="X259" s="5">
        <v>471726683</v>
      </c>
      <c r="Y259" s="5">
        <v>475194105</v>
      </c>
      <c r="Z259" s="5">
        <v>383968829</v>
      </c>
      <c r="AA259" s="5">
        <v>438042226</v>
      </c>
      <c r="AB259" s="5">
        <v>1407964957</v>
      </c>
      <c r="AC259" s="5">
        <v>466467855</v>
      </c>
      <c r="AD259" s="5">
        <v>511900087</v>
      </c>
      <c r="AE259" s="5">
        <v>594542578</v>
      </c>
      <c r="AF259" s="5">
        <v>676239574</v>
      </c>
      <c r="AG259" s="5">
        <v>713767460</v>
      </c>
      <c r="AH259" s="5">
        <v>751646667</v>
      </c>
      <c r="AI259" s="5">
        <v>785867901</v>
      </c>
      <c r="AJ259" s="11"/>
      <c r="AK259" s="37">
        <v>547958.33333333337</v>
      </c>
      <c r="AL259" s="37">
        <v>553700</v>
      </c>
      <c r="AM259" s="37">
        <v>561600</v>
      </c>
      <c r="AN259" s="37">
        <v>571433.33333333326</v>
      </c>
      <c r="AO259" s="37">
        <v>579641.66666666663</v>
      </c>
      <c r="AP259" s="37">
        <v>587050</v>
      </c>
      <c r="AQ259" s="37">
        <v>592341.66666666651</v>
      </c>
      <c r="AR259" s="37">
        <v>596966.66666666663</v>
      </c>
      <c r="AS259" s="37">
        <v>599283.33333333337</v>
      </c>
      <c r="AT259" s="37">
        <v>556408.33333333337</v>
      </c>
      <c r="AU259" s="11"/>
      <c r="AV259" s="37">
        <v>1602957</v>
      </c>
      <c r="AW259" s="37">
        <v>1605741</v>
      </c>
      <c r="AX259" s="37">
        <v>1607460</v>
      </c>
      <c r="AY259" s="37">
        <v>1611026</v>
      </c>
      <c r="AZ259" s="37">
        <v>1612928</v>
      </c>
      <c r="BA259" s="37">
        <v>1614840</v>
      </c>
      <c r="BB259" s="37">
        <v>1616614</v>
      </c>
      <c r="BC259" s="37">
        <v>1622379</v>
      </c>
      <c r="BD259" s="37">
        <v>1624578</v>
      </c>
      <c r="BE259" s="37"/>
      <c r="BF259" s="11"/>
      <c r="BG259" s="40">
        <f t="shared" si="37"/>
        <v>1027.452967234929</v>
      </c>
      <c r="BH259" s="40">
        <f t="shared" si="38"/>
        <v>950.39308830004336</v>
      </c>
      <c r="BI259" s="40">
        <f t="shared" si="39"/>
        <v>896.06381745113413</v>
      </c>
      <c r="BJ259" s="40">
        <f t="shared" si="40"/>
        <v>1011.8148484257858</v>
      </c>
      <c r="BK259" s="40">
        <f t="shared" si="41"/>
        <v>1076.348281510396</v>
      </c>
      <c r="BL259" s="40">
        <f t="shared" si="42"/>
        <v>1210.4167775135618</v>
      </c>
      <c r="BM259" s="40">
        <f t="shared" si="43"/>
        <v>1445.5777384087976</v>
      </c>
      <c r="BN259" s="40">
        <f t="shared" si="44"/>
        <v>2624.9235240347662</v>
      </c>
      <c r="BO259" s="40">
        <f t="shared" si="45"/>
        <v>1163.9763507815569</v>
      </c>
      <c r="BP259" s="11"/>
      <c r="BQ259" s="11"/>
      <c r="BR259" s="40">
        <v>43871</v>
      </c>
      <c r="BS259" s="40">
        <v>45449</v>
      </c>
      <c r="BT259" s="40">
        <v>45590</v>
      </c>
      <c r="BU259" s="40">
        <v>47428</v>
      </c>
      <c r="BV259" s="40">
        <v>49417</v>
      </c>
      <c r="BW259" s="40">
        <v>50346</v>
      </c>
      <c r="BX259" s="40">
        <v>52344</v>
      </c>
      <c r="BY259" s="40">
        <v>54230</v>
      </c>
      <c r="BZ259" s="40">
        <v>56138</v>
      </c>
      <c r="CA259" s="40"/>
      <c r="CB259" s="11"/>
      <c r="CC259" s="40">
        <v>72884590</v>
      </c>
      <c r="CD259" s="40">
        <v>73190229</v>
      </c>
      <c r="CE259" s="40">
        <v>73500959</v>
      </c>
      <c r="CF259" s="40">
        <v>74496568</v>
      </c>
      <c r="CG259" s="40">
        <v>76585332</v>
      </c>
      <c r="CH259" s="40">
        <v>76638051</v>
      </c>
      <c r="CI259" s="40">
        <v>77138086</v>
      </c>
      <c r="CJ259" s="40">
        <v>78022671</v>
      </c>
      <c r="CK259" s="40">
        <v>79007652</v>
      </c>
      <c r="CL259"/>
    </row>
    <row r="260" spans="2:90" x14ac:dyDescent="0.25">
      <c r="B260" s="9">
        <f t="shared" si="46"/>
        <v>257</v>
      </c>
      <c r="C260" s="4" t="s">
        <v>277</v>
      </c>
      <c r="D260" s="9" t="s">
        <v>447</v>
      </c>
      <c r="E260" s="5">
        <v>816341956</v>
      </c>
      <c r="F260" s="5">
        <v>909121378</v>
      </c>
      <c r="G260" s="5">
        <v>960818816</v>
      </c>
      <c r="H260" s="5">
        <v>1118847742</v>
      </c>
      <c r="I260" s="5">
        <v>1554457835</v>
      </c>
      <c r="J260" s="5">
        <v>2450684489</v>
      </c>
      <c r="K260" s="5">
        <v>2504708424</v>
      </c>
      <c r="L260" s="5">
        <v>3058250119</v>
      </c>
      <c r="M260" s="5">
        <v>2736140733</v>
      </c>
      <c r="N260" s="5">
        <v>2335080857</v>
      </c>
      <c r="O260" s="5">
        <v>3184517930</v>
      </c>
      <c r="P260" s="5">
        <v>3413256581</v>
      </c>
      <c r="Q260" s="5">
        <v>3722154606</v>
      </c>
      <c r="R260" s="5">
        <v>4043714391</v>
      </c>
      <c r="S260" s="5">
        <v>4354359457</v>
      </c>
      <c r="T260" s="11"/>
      <c r="U260" s="5">
        <v>167366217</v>
      </c>
      <c r="V260" s="5">
        <v>82565692</v>
      </c>
      <c r="W260" s="5">
        <v>146190086</v>
      </c>
      <c r="X260" s="5">
        <v>151489221</v>
      </c>
      <c r="Y260" s="5">
        <v>94964780</v>
      </c>
      <c r="Z260" s="5">
        <v>132016164</v>
      </c>
      <c r="AA260" s="5">
        <v>165682207</v>
      </c>
      <c r="AB260" s="5">
        <v>212173146</v>
      </c>
      <c r="AC260" s="5">
        <v>180066335</v>
      </c>
      <c r="AD260" s="5">
        <v>189423206</v>
      </c>
      <c r="AE260" s="5">
        <v>236093683</v>
      </c>
      <c r="AF260" s="5">
        <v>274617594</v>
      </c>
      <c r="AG260" s="5">
        <v>295156790</v>
      </c>
      <c r="AH260" s="5">
        <v>316915716</v>
      </c>
      <c r="AI260" s="5">
        <v>336757622</v>
      </c>
      <c r="AJ260" s="11"/>
      <c r="AK260" s="37">
        <v>183358.33333333334</v>
      </c>
      <c r="AL260" s="37">
        <v>193341.66666666666</v>
      </c>
      <c r="AM260" s="37">
        <v>203433.33333333337</v>
      </c>
      <c r="AN260" s="37">
        <v>212058.33333333334</v>
      </c>
      <c r="AO260" s="37">
        <v>225449.99999999997</v>
      </c>
      <c r="AP260" s="37">
        <v>238175.00000000003</v>
      </c>
      <c r="AQ260" s="37">
        <v>249441.66666666666</v>
      </c>
      <c r="AR260" s="37">
        <v>261608.33333333337</v>
      </c>
      <c r="AS260" s="37">
        <v>270700</v>
      </c>
      <c r="AT260" s="37">
        <v>270266.66666666669</v>
      </c>
      <c r="AU260" s="11"/>
      <c r="AV260" s="37">
        <v>541001</v>
      </c>
      <c r="AW260" s="37">
        <v>549980</v>
      </c>
      <c r="AX260" s="37">
        <v>561534</v>
      </c>
      <c r="AY260" s="37">
        <v>571059</v>
      </c>
      <c r="AZ260" s="37">
        <v>583218</v>
      </c>
      <c r="BA260" s="37">
        <v>601304</v>
      </c>
      <c r="BB260" s="37">
        <v>618035</v>
      </c>
      <c r="BC260" s="37">
        <v>633149</v>
      </c>
      <c r="BD260" s="37">
        <v>648252</v>
      </c>
      <c r="BE260" s="37"/>
      <c r="BF260" s="11"/>
      <c r="BG260" s="40">
        <f t="shared" ref="BG260:BG323" si="47">E260/AV260</f>
        <v>1508.9472219090169</v>
      </c>
      <c r="BH260" s="40">
        <f t="shared" ref="BH260:BH323" si="48">F260/AW260</f>
        <v>1653.0080693843413</v>
      </c>
      <c r="BI260" s="40">
        <f t="shared" ref="BI260:BI323" si="49">G260/AX260</f>
        <v>1711.0608013049966</v>
      </c>
      <c r="BJ260" s="40">
        <f t="shared" ref="BJ260:BJ323" si="50">H260/AY260</f>
        <v>1959.2506938862709</v>
      </c>
      <c r="BK260" s="40">
        <f t="shared" ref="BK260:BK323" si="51">I260/AZ260</f>
        <v>2665.3118302247185</v>
      </c>
      <c r="BL260" s="40">
        <f t="shared" ref="BL260:BL323" si="52">J260/BA260</f>
        <v>4075.6164751939118</v>
      </c>
      <c r="BM260" s="40">
        <f t="shared" ref="BM260:BM323" si="53">K260/BB260</f>
        <v>4052.696730767675</v>
      </c>
      <c r="BN260" s="40">
        <f t="shared" ref="BN260:BN323" si="54">L260/BC260</f>
        <v>4830.2218261420294</v>
      </c>
      <c r="BO260" s="40">
        <f t="shared" ref="BO260:BO323" si="55">M260/BD260</f>
        <v>4220.79798134059</v>
      </c>
      <c r="BP260" s="11"/>
      <c r="BQ260" s="11"/>
      <c r="BR260" s="40">
        <v>27894</v>
      </c>
      <c r="BS260" s="40">
        <v>29983</v>
      </c>
      <c r="BT260" s="40">
        <v>30926</v>
      </c>
      <c r="BU260" s="40">
        <v>33180</v>
      </c>
      <c r="BV260" s="40">
        <v>35610</v>
      </c>
      <c r="BW260" s="40">
        <v>37289</v>
      </c>
      <c r="BX260" s="40">
        <v>38789</v>
      </c>
      <c r="BY260" s="40">
        <v>41212</v>
      </c>
      <c r="BZ260" s="40">
        <v>42923</v>
      </c>
      <c r="CA260" s="40"/>
      <c r="CB260" s="11"/>
      <c r="CC260" s="40">
        <v>16996415</v>
      </c>
      <c r="CD260" s="40">
        <v>17331491</v>
      </c>
      <c r="CE260" s="40">
        <v>18023577</v>
      </c>
      <c r="CF260" s="40">
        <v>18894308</v>
      </c>
      <c r="CG260" s="40">
        <v>20345349</v>
      </c>
      <c r="CH260" s="40">
        <v>21678515</v>
      </c>
      <c r="CI260" s="40">
        <v>22835698</v>
      </c>
      <c r="CJ260" s="40">
        <v>24917069</v>
      </c>
      <c r="CK260" s="40">
        <v>26352751</v>
      </c>
      <c r="CL260"/>
    </row>
    <row r="261" spans="2:90" x14ac:dyDescent="0.25">
      <c r="B261" s="9">
        <f t="shared" si="46"/>
        <v>258</v>
      </c>
      <c r="C261" s="4" t="s">
        <v>278</v>
      </c>
      <c r="D261" s="9" t="s">
        <v>455</v>
      </c>
      <c r="E261" s="5">
        <v>80242408</v>
      </c>
      <c r="F261" s="5">
        <v>100366155</v>
      </c>
      <c r="G261" s="5">
        <v>99077848</v>
      </c>
      <c r="H261" s="5">
        <v>150663809</v>
      </c>
      <c r="I261" s="5">
        <v>182386680</v>
      </c>
      <c r="J261" s="5">
        <v>138117605</v>
      </c>
      <c r="K261" s="5">
        <v>250385846</v>
      </c>
      <c r="L261" s="5">
        <v>299205339</v>
      </c>
      <c r="M261" s="5">
        <v>220096673</v>
      </c>
      <c r="N261" s="5">
        <v>304462292</v>
      </c>
      <c r="O261" s="5">
        <v>330829391</v>
      </c>
      <c r="P261" s="5">
        <v>365540832</v>
      </c>
      <c r="Q261" s="5">
        <v>395237783</v>
      </c>
      <c r="R261" s="5">
        <v>423327677</v>
      </c>
      <c r="S261" s="5">
        <v>447729253</v>
      </c>
      <c r="T261" s="11"/>
      <c r="U261" s="5">
        <v>21329256</v>
      </c>
      <c r="V261" s="5">
        <v>24610113</v>
      </c>
      <c r="W261" s="5">
        <v>18975137</v>
      </c>
      <c r="X261" s="5">
        <v>12154796</v>
      </c>
      <c r="Y261" s="5">
        <v>82945013</v>
      </c>
      <c r="Z261" s="5">
        <v>27228994</v>
      </c>
      <c r="AA261" s="5">
        <v>40915338</v>
      </c>
      <c r="AB261" s="5">
        <v>46967240</v>
      </c>
      <c r="AC261" s="5">
        <v>35603513</v>
      </c>
      <c r="AD261" s="5">
        <v>64926595</v>
      </c>
      <c r="AE261" s="5">
        <v>74921942</v>
      </c>
      <c r="AF261" s="5">
        <v>84086248</v>
      </c>
      <c r="AG261" s="5">
        <v>88018152</v>
      </c>
      <c r="AH261" s="5">
        <v>91615261</v>
      </c>
      <c r="AI261" s="5">
        <v>94653541</v>
      </c>
      <c r="AJ261" s="11"/>
      <c r="AK261" s="37">
        <v>58316.666666666679</v>
      </c>
      <c r="AL261" s="37">
        <v>58200</v>
      </c>
      <c r="AM261" s="37">
        <v>58633.333333333336</v>
      </c>
      <c r="AN261" s="37">
        <v>59516.666666666657</v>
      </c>
      <c r="AO261" s="37">
        <v>60700</v>
      </c>
      <c r="AP261" s="37">
        <v>62050</v>
      </c>
      <c r="AQ261" s="37">
        <v>62625.000000000007</v>
      </c>
      <c r="AR261" s="37">
        <v>62908.333333333336</v>
      </c>
      <c r="AS261" s="37">
        <v>63500.000000000007</v>
      </c>
      <c r="AT261" s="37">
        <v>61433.333333333336</v>
      </c>
      <c r="AU261" s="11"/>
      <c r="AV261" s="37">
        <v>160184</v>
      </c>
      <c r="AW261" s="37">
        <v>160721</v>
      </c>
      <c r="AX261" s="37">
        <v>161033</v>
      </c>
      <c r="AY261" s="37">
        <v>161356</v>
      </c>
      <c r="AZ261" s="37">
        <v>163006</v>
      </c>
      <c r="BA261" s="37">
        <v>164774</v>
      </c>
      <c r="BB261" s="37">
        <v>166283</v>
      </c>
      <c r="BC261" s="37">
        <v>167422</v>
      </c>
      <c r="BD261" s="37">
        <v>168424</v>
      </c>
      <c r="BE261" s="37"/>
      <c r="BF261" s="11"/>
      <c r="BG261" s="40">
        <f t="shared" si="47"/>
        <v>500.93897018428805</v>
      </c>
      <c r="BH261" s="40">
        <f t="shared" si="48"/>
        <v>624.47443084600025</v>
      </c>
      <c r="BI261" s="40">
        <f t="shared" si="49"/>
        <v>615.2642501847447</v>
      </c>
      <c r="BJ261" s="40">
        <f t="shared" si="50"/>
        <v>933.73539874563073</v>
      </c>
      <c r="BK261" s="40">
        <f t="shared" si="51"/>
        <v>1118.8955007791124</v>
      </c>
      <c r="BL261" s="40">
        <f t="shared" si="52"/>
        <v>838.22450750725238</v>
      </c>
      <c r="BM261" s="40">
        <f t="shared" si="53"/>
        <v>1505.7813847476891</v>
      </c>
      <c r="BN261" s="40">
        <f t="shared" si="54"/>
        <v>1787.1327483843222</v>
      </c>
      <c r="BO261" s="40">
        <f t="shared" si="55"/>
        <v>1306.8011269177789</v>
      </c>
      <c r="BP261" s="11"/>
      <c r="BQ261" s="11"/>
      <c r="BR261" s="40">
        <v>30787</v>
      </c>
      <c r="BS261" s="40">
        <v>31672</v>
      </c>
      <c r="BT261" s="40">
        <v>32081</v>
      </c>
      <c r="BU261" s="40">
        <v>33970</v>
      </c>
      <c r="BV261" s="40">
        <v>35475</v>
      </c>
      <c r="BW261" s="40">
        <v>36125</v>
      </c>
      <c r="BX261" s="40">
        <v>37462</v>
      </c>
      <c r="BY261" s="40">
        <v>39293</v>
      </c>
      <c r="BZ261" s="40">
        <v>40680</v>
      </c>
      <c r="CA261" s="40"/>
      <c r="CB261" s="11"/>
      <c r="CC261" s="40">
        <v>5479564</v>
      </c>
      <c r="CD261" s="40">
        <v>5630735</v>
      </c>
      <c r="CE261" s="40">
        <v>5526437</v>
      </c>
      <c r="CF261" s="40">
        <v>5461525</v>
      </c>
      <c r="CG261" s="40">
        <v>5648655</v>
      </c>
      <c r="CH261" s="40">
        <v>5781630</v>
      </c>
      <c r="CI261" s="40">
        <v>5928321</v>
      </c>
      <c r="CJ261" s="40">
        <v>6060725</v>
      </c>
      <c r="CK261" s="40">
        <v>6268022</v>
      </c>
      <c r="CL261"/>
    </row>
    <row r="262" spans="2:90" x14ac:dyDescent="0.25">
      <c r="B262" s="9">
        <f t="shared" ref="B262:B325" si="56">B261+1</f>
        <v>259</v>
      </c>
      <c r="C262" s="4" t="s">
        <v>279</v>
      </c>
      <c r="D262" s="9" t="s">
        <v>451</v>
      </c>
      <c r="E262" s="5">
        <v>103614378</v>
      </c>
      <c r="F262" s="5">
        <v>119342628</v>
      </c>
      <c r="G262" s="5">
        <v>134287609</v>
      </c>
      <c r="H262" s="5">
        <v>202312606</v>
      </c>
      <c r="I262" s="5">
        <v>339246215</v>
      </c>
      <c r="J262" s="5">
        <v>220349895</v>
      </c>
      <c r="K262" s="5">
        <v>288256999</v>
      </c>
      <c r="L262" s="5">
        <v>245332963</v>
      </c>
      <c r="M262" s="5">
        <v>283210367</v>
      </c>
      <c r="N262" s="5">
        <v>298235765</v>
      </c>
      <c r="O262" s="5">
        <v>408352352</v>
      </c>
      <c r="P262" s="5">
        <v>448416533</v>
      </c>
      <c r="Q262" s="5">
        <v>484012964</v>
      </c>
      <c r="R262" s="5">
        <v>518999964</v>
      </c>
      <c r="S262" s="5">
        <v>552300881</v>
      </c>
      <c r="T262" s="11"/>
      <c r="U262" s="5">
        <v>48827381</v>
      </c>
      <c r="V262" s="5">
        <v>38151235</v>
      </c>
      <c r="W262" s="5">
        <v>45347533</v>
      </c>
      <c r="X262" s="5">
        <v>114937455</v>
      </c>
      <c r="Y262" s="5">
        <v>205508240</v>
      </c>
      <c r="Z262" s="5">
        <v>77945430</v>
      </c>
      <c r="AA262" s="5">
        <v>94715201</v>
      </c>
      <c r="AB262" s="5">
        <v>62805756</v>
      </c>
      <c r="AC262" s="5">
        <v>107153012</v>
      </c>
      <c r="AD262" s="5">
        <v>42631290</v>
      </c>
      <c r="AE262" s="5">
        <v>131684024</v>
      </c>
      <c r="AF262" s="5">
        <v>141841681</v>
      </c>
      <c r="AG262" s="5">
        <v>149593510</v>
      </c>
      <c r="AH262" s="5">
        <v>155450232</v>
      </c>
      <c r="AI262" s="5">
        <v>161002308</v>
      </c>
      <c r="AJ262" s="11"/>
      <c r="AK262" s="37">
        <v>41516.666666666672</v>
      </c>
      <c r="AL262" s="37">
        <v>42133.333333333321</v>
      </c>
      <c r="AM262" s="37">
        <v>42950</v>
      </c>
      <c r="AN262" s="37">
        <v>44050</v>
      </c>
      <c r="AO262" s="37">
        <v>45891.666666666657</v>
      </c>
      <c r="AP262" s="37">
        <v>47425</v>
      </c>
      <c r="AQ262" s="37">
        <v>47950</v>
      </c>
      <c r="AR262" s="37">
        <v>48833.333333333336</v>
      </c>
      <c r="AS262" s="37">
        <v>49958.333333333336</v>
      </c>
      <c r="AT262" s="37">
        <v>49416.666666666664</v>
      </c>
      <c r="AU262" s="11"/>
      <c r="AV262" s="37">
        <v>159869</v>
      </c>
      <c r="AW262" s="37">
        <v>162744</v>
      </c>
      <c r="AX262" s="37">
        <v>164671</v>
      </c>
      <c r="AY262" s="37">
        <v>168041</v>
      </c>
      <c r="AZ262" s="37">
        <v>172382</v>
      </c>
      <c r="BA262" s="37">
        <v>177671</v>
      </c>
      <c r="BB262" s="37">
        <v>181522</v>
      </c>
      <c r="BC262" s="37">
        <v>184849</v>
      </c>
      <c r="BD262" s="37">
        <v>188910</v>
      </c>
      <c r="BE262" s="37"/>
      <c r="BF262" s="11"/>
      <c r="BG262" s="40">
        <f t="shared" si="47"/>
        <v>648.12051116851922</v>
      </c>
      <c r="BH262" s="40">
        <f t="shared" si="48"/>
        <v>733.31507152337417</v>
      </c>
      <c r="BI262" s="40">
        <f t="shared" si="49"/>
        <v>815.49033527457777</v>
      </c>
      <c r="BJ262" s="40">
        <f t="shared" si="50"/>
        <v>1203.9478817669496</v>
      </c>
      <c r="BK262" s="40">
        <f t="shared" si="51"/>
        <v>1967.9909445301714</v>
      </c>
      <c r="BL262" s="40">
        <f t="shared" si="52"/>
        <v>1240.2130623455714</v>
      </c>
      <c r="BM262" s="40">
        <f t="shared" si="53"/>
        <v>1588.0003470653694</v>
      </c>
      <c r="BN262" s="40">
        <f t="shared" si="54"/>
        <v>1327.2074125367192</v>
      </c>
      <c r="BO262" s="40">
        <f t="shared" si="55"/>
        <v>1499.1814461913079</v>
      </c>
      <c r="BP262" s="11"/>
      <c r="BQ262" s="11"/>
      <c r="BR262" s="40">
        <v>33450</v>
      </c>
      <c r="BS262" s="40">
        <v>34178</v>
      </c>
      <c r="BT262" s="40">
        <v>34759</v>
      </c>
      <c r="BU262" s="40">
        <v>36611</v>
      </c>
      <c r="BV262" s="40">
        <v>38320</v>
      </c>
      <c r="BW262" s="40">
        <v>39527</v>
      </c>
      <c r="BX262" s="40">
        <v>40281</v>
      </c>
      <c r="BY262" s="40">
        <v>41795</v>
      </c>
      <c r="BZ262" s="40">
        <v>42793</v>
      </c>
      <c r="CA262" s="40"/>
      <c r="CB262" s="11"/>
      <c r="CC262" s="40">
        <v>3868438</v>
      </c>
      <c r="CD262" s="40">
        <v>3886530</v>
      </c>
      <c r="CE262" s="40">
        <v>3946082</v>
      </c>
      <c r="CF262" s="40">
        <v>3977740</v>
      </c>
      <c r="CG262" s="40">
        <v>4190831</v>
      </c>
      <c r="CH262" s="40">
        <v>4344608</v>
      </c>
      <c r="CI262" s="40">
        <v>4463418</v>
      </c>
      <c r="CJ262" s="40">
        <v>4627343</v>
      </c>
      <c r="CK262" s="40">
        <v>4952728</v>
      </c>
      <c r="CL262"/>
    </row>
    <row r="263" spans="2:90" x14ac:dyDescent="0.25">
      <c r="B263" s="9">
        <f t="shared" si="56"/>
        <v>260</v>
      </c>
      <c r="C263" s="4" t="s">
        <v>280</v>
      </c>
      <c r="D263" s="9" t="s">
        <v>501</v>
      </c>
      <c r="E263" s="5">
        <v>188864879</v>
      </c>
      <c r="F263" s="5">
        <v>245453181</v>
      </c>
      <c r="G263" s="5">
        <v>135571972</v>
      </c>
      <c r="H263" s="5">
        <v>137669685</v>
      </c>
      <c r="I263" s="5">
        <v>187521437</v>
      </c>
      <c r="J263" s="5">
        <v>223796682</v>
      </c>
      <c r="K263" s="5">
        <v>214844976</v>
      </c>
      <c r="L263" s="5">
        <v>10563294193</v>
      </c>
      <c r="M263" s="5">
        <v>960723359</v>
      </c>
      <c r="N263" s="5">
        <v>691342539</v>
      </c>
      <c r="O263" s="5">
        <v>873718689</v>
      </c>
      <c r="P263" s="5">
        <v>953309918</v>
      </c>
      <c r="Q263" s="5">
        <v>1012948607</v>
      </c>
      <c r="R263" s="5">
        <v>1066896683</v>
      </c>
      <c r="S263" s="5">
        <v>1116069968</v>
      </c>
      <c r="T263" s="11"/>
      <c r="U263" s="5">
        <v>60325645</v>
      </c>
      <c r="V263" s="5">
        <v>56433906</v>
      </c>
      <c r="W263" s="5">
        <v>42559481</v>
      </c>
      <c r="X263" s="5">
        <v>57189566</v>
      </c>
      <c r="Y263" s="5">
        <v>60472070</v>
      </c>
      <c r="Z263" s="5">
        <v>45087424</v>
      </c>
      <c r="AA263" s="5">
        <v>70053477</v>
      </c>
      <c r="AB263" s="5">
        <v>344657489</v>
      </c>
      <c r="AC263" s="5">
        <v>318269757</v>
      </c>
      <c r="AD263" s="5">
        <v>175712866</v>
      </c>
      <c r="AE263" s="5">
        <v>349952071</v>
      </c>
      <c r="AF263" s="5">
        <v>389261518</v>
      </c>
      <c r="AG263" s="5">
        <v>405663942</v>
      </c>
      <c r="AH263" s="5">
        <v>420352187</v>
      </c>
      <c r="AI263" s="5">
        <v>434539489</v>
      </c>
      <c r="AJ263" s="11"/>
      <c r="AK263" s="37">
        <v>74891.666666666657</v>
      </c>
      <c r="AL263" s="37">
        <v>75733.333333333343</v>
      </c>
      <c r="AM263" s="37">
        <v>75241.666666666672</v>
      </c>
      <c r="AN263" s="37">
        <v>76683.333333333343</v>
      </c>
      <c r="AO263" s="37">
        <v>77025.000000000015</v>
      </c>
      <c r="AP263" s="37">
        <v>77541.666666666657</v>
      </c>
      <c r="AQ263" s="37">
        <v>77816.666666666672</v>
      </c>
      <c r="AR263" s="37">
        <v>78974.999999999985</v>
      </c>
      <c r="AS263" s="37">
        <v>78641.666666666672</v>
      </c>
      <c r="AT263" s="37">
        <v>75875</v>
      </c>
      <c r="AU263" s="11"/>
      <c r="AV263" s="37">
        <v>194908</v>
      </c>
      <c r="AW263" s="37">
        <v>194594</v>
      </c>
      <c r="AX263" s="37">
        <v>194680</v>
      </c>
      <c r="AY263" s="37">
        <v>194786</v>
      </c>
      <c r="AZ263" s="37">
        <v>194672</v>
      </c>
      <c r="BA263" s="37">
        <v>194846</v>
      </c>
      <c r="BB263" s="37">
        <v>195825</v>
      </c>
      <c r="BC263" s="37">
        <v>196357</v>
      </c>
      <c r="BD263" s="37">
        <v>196311</v>
      </c>
      <c r="BE263" s="37"/>
      <c r="BF263" s="11"/>
      <c r="BG263" s="40">
        <f t="shared" si="47"/>
        <v>968.9950079011636</v>
      </c>
      <c r="BH263" s="40">
        <f t="shared" si="48"/>
        <v>1261.3604787403517</v>
      </c>
      <c r="BI263" s="40">
        <f t="shared" si="49"/>
        <v>696.38366550236287</v>
      </c>
      <c r="BJ263" s="40">
        <f t="shared" si="50"/>
        <v>706.77402380047852</v>
      </c>
      <c r="BK263" s="40">
        <f t="shared" si="51"/>
        <v>963.26866215994085</v>
      </c>
      <c r="BL263" s="40">
        <f t="shared" si="52"/>
        <v>1148.5823778779138</v>
      </c>
      <c r="BM263" s="40">
        <f t="shared" si="53"/>
        <v>1097.1274147836077</v>
      </c>
      <c r="BN263" s="40">
        <f t="shared" si="54"/>
        <v>53796.371878771832</v>
      </c>
      <c r="BO263" s="40">
        <f t="shared" si="55"/>
        <v>4893.8844945010724</v>
      </c>
      <c r="BP263" s="11"/>
      <c r="BQ263" s="11"/>
      <c r="BR263" s="40">
        <v>39957</v>
      </c>
      <c r="BS263" s="40">
        <v>41807</v>
      </c>
      <c r="BT263" s="40">
        <v>40843</v>
      </c>
      <c r="BU263" s="40">
        <v>42596</v>
      </c>
      <c r="BV263" s="40">
        <v>44935</v>
      </c>
      <c r="BW263" s="40">
        <v>45203</v>
      </c>
      <c r="BX263" s="40">
        <v>47418</v>
      </c>
      <c r="BY263" s="40">
        <v>49710</v>
      </c>
      <c r="BZ263" s="40">
        <v>50845</v>
      </c>
      <c r="CA263" s="40"/>
      <c r="CB263" s="11"/>
      <c r="CC263" s="40">
        <v>8091407</v>
      </c>
      <c r="CD263" s="40">
        <v>8059614</v>
      </c>
      <c r="CE263" s="40">
        <v>7805000</v>
      </c>
      <c r="CF263" s="40">
        <v>7867517</v>
      </c>
      <c r="CG263" s="40">
        <v>7740924</v>
      </c>
      <c r="CH263" s="40">
        <v>7650888</v>
      </c>
      <c r="CI263" s="40">
        <v>7530778</v>
      </c>
      <c r="CJ263" s="40">
        <v>7742718</v>
      </c>
      <c r="CK263" s="40">
        <v>7799437</v>
      </c>
      <c r="CL263"/>
    </row>
    <row r="264" spans="2:90" x14ac:dyDescent="0.25">
      <c r="B264" s="9">
        <f t="shared" si="56"/>
        <v>261</v>
      </c>
      <c r="C264" s="4" t="s">
        <v>281</v>
      </c>
      <c r="D264" s="9" t="s">
        <v>453</v>
      </c>
      <c r="E264" s="5">
        <v>2055930166</v>
      </c>
      <c r="F264" s="5">
        <v>3063020217</v>
      </c>
      <c r="G264" s="5">
        <v>2936812387</v>
      </c>
      <c r="H264" s="5">
        <v>3211659935</v>
      </c>
      <c r="I264" s="5">
        <v>3497629886</v>
      </c>
      <c r="J264" s="5">
        <v>6443094759</v>
      </c>
      <c r="K264" s="5">
        <v>5178824401</v>
      </c>
      <c r="L264" s="5">
        <v>6001239308</v>
      </c>
      <c r="M264" s="5">
        <v>7552205487</v>
      </c>
      <c r="N264" s="5">
        <v>5009746293</v>
      </c>
      <c r="O264" s="5">
        <v>5798283675</v>
      </c>
      <c r="P264" s="5">
        <v>6561025152</v>
      </c>
      <c r="Q264" s="5">
        <v>7112649456</v>
      </c>
      <c r="R264" s="5">
        <v>7717830714</v>
      </c>
      <c r="S264" s="5">
        <v>8282704912</v>
      </c>
      <c r="T264" s="11"/>
      <c r="U264" s="5">
        <v>274227634</v>
      </c>
      <c r="V264" s="5">
        <v>306961265</v>
      </c>
      <c r="W264" s="5">
        <v>181076760</v>
      </c>
      <c r="X264" s="5">
        <v>231104479</v>
      </c>
      <c r="Y264" s="5">
        <v>312078787</v>
      </c>
      <c r="Z264" s="5">
        <v>391124553</v>
      </c>
      <c r="AA264" s="5">
        <v>392515458</v>
      </c>
      <c r="AB264" s="5">
        <v>576974789</v>
      </c>
      <c r="AC264" s="5">
        <v>1326937680</v>
      </c>
      <c r="AD264" s="5">
        <v>441028057</v>
      </c>
      <c r="AE264" s="5">
        <v>733298673</v>
      </c>
      <c r="AF264" s="5">
        <v>821995389</v>
      </c>
      <c r="AG264" s="5">
        <v>873394515</v>
      </c>
      <c r="AH264" s="5">
        <v>922368453</v>
      </c>
      <c r="AI264" s="5">
        <v>967551656</v>
      </c>
      <c r="AJ264" s="11"/>
      <c r="AK264" s="37">
        <v>509141.66666666669</v>
      </c>
      <c r="AL264" s="37">
        <v>524933.33333333337</v>
      </c>
      <c r="AM264" s="37">
        <v>540125</v>
      </c>
      <c r="AN264" s="37">
        <v>559800</v>
      </c>
      <c r="AO264" s="37">
        <v>580083.33333333337</v>
      </c>
      <c r="AP264" s="37">
        <v>599716.66666666663</v>
      </c>
      <c r="AQ264" s="37">
        <v>616525</v>
      </c>
      <c r="AR264" s="37">
        <v>634125</v>
      </c>
      <c r="AS264" s="37">
        <v>650091.66666666663</v>
      </c>
      <c r="AT264" s="37">
        <v>611975</v>
      </c>
      <c r="AU264" s="11"/>
      <c r="AV264" s="37">
        <v>1162179</v>
      </c>
      <c r="AW264" s="37">
        <v>1187848</v>
      </c>
      <c r="AX264" s="37">
        <v>1213499</v>
      </c>
      <c r="AY264" s="37">
        <v>1241189</v>
      </c>
      <c r="AZ264" s="37">
        <v>1271091</v>
      </c>
      <c r="BA264" s="37">
        <v>1303854</v>
      </c>
      <c r="BB264" s="37">
        <v>1334235</v>
      </c>
      <c r="BC264" s="37">
        <v>1361590</v>
      </c>
      <c r="BD264" s="37">
        <v>1390785</v>
      </c>
      <c r="BE264" s="37"/>
      <c r="BF264" s="11"/>
      <c r="BG264" s="40">
        <f t="shared" si="47"/>
        <v>1769.0305589758548</v>
      </c>
      <c r="BH264" s="40">
        <f t="shared" si="48"/>
        <v>2578.6297716542858</v>
      </c>
      <c r="BI264" s="40">
        <f t="shared" si="49"/>
        <v>2420.1193301354183</v>
      </c>
      <c r="BJ264" s="40">
        <f t="shared" si="50"/>
        <v>2587.5671916202932</v>
      </c>
      <c r="BK264" s="40">
        <f t="shared" si="51"/>
        <v>2751.6754394453269</v>
      </c>
      <c r="BL264" s="40">
        <f t="shared" si="52"/>
        <v>4941.5768629002941</v>
      </c>
      <c r="BM264" s="40">
        <f t="shared" si="53"/>
        <v>3881.4934408106519</v>
      </c>
      <c r="BN264" s="40">
        <f t="shared" si="54"/>
        <v>4407.5230487885483</v>
      </c>
      <c r="BO264" s="40">
        <f t="shared" si="55"/>
        <v>5430.1746761720897</v>
      </c>
      <c r="BP264" s="11"/>
      <c r="BQ264" s="11"/>
      <c r="BR264" s="40">
        <v>43775</v>
      </c>
      <c r="BS264" s="40">
        <v>45749</v>
      </c>
      <c r="BT264" s="40">
        <v>45333</v>
      </c>
      <c r="BU264" s="40">
        <v>47733</v>
      </c>
      <c r="BV264" s="40">
        <v>50126</v>
      </c>
      <c r="BW264" s="40">
        <v>51286</v>
      </c>
      <c r="BX264" s="40">
        <v>52609</v>
      </c>
      <c r="BY264" s="40">
        <v>56207</v>
      </c>
      <c r="BZ264" s="40">
        <v>57851</v>
      </c>
      <c r="CA264" s="40"/>
      <c r="CB264" s="11"/>
      <c r="CC264" s="40">
        <v>55962668</v>
      </c>
      <c r="CD264" s="40">
        <v>57352225</v>
      </c>
      <c r="CE264" s="40">
        <v>60730462</v>
      </c>
      <c r="CF264" s="40">
        <v>64347086</v>
      </c>
      <c r="CG264" s="40">
        <v>69267841</v>
      </c>
      <c r="CH264" s="40">
        <v>73362642</v>
      </c>
      <c r="CI264" s="40">
        <v>77543958</v>
      </c>
      <c r="CJ264" s="40">
        <v>82217038</v>
      </c>
      <c r="CK264" s="40">
        <v>84678690</v>
      </c>
      <c r="CL264"/>
    </row>
    <row r="265" spans="2:90" x14ac:dyDescent="0.25">
      <c r="B265" s="9">
        <f t="shared" si="56"/>
        <v>262</v>
      </c>
      <c r="C265" s="35" t="s">
        <v>282</v>
      </c>
      <c r="D265" s="77" t="s">
        <v>561</v>
      </c>
      <c r="E265" s="5">
        <v>277381963</v>
      </c>
      <c r="F265" s="5">
        <v>309488512</v>
      </c>
      <c r="G265" s="5">
        <v>261955354</v>
      </c>
      <c r="H265" s="5">
        <v>270141333</v>
      </c>
      <c r="I265" s="5">
        <v>310824851</v>
      </c>
      <c r="J265" s="5">
        <v>349679348</v>
      </c>
      <c r="K265" s="5">
        <v>441592860</v>
      </c>
      <c r="L265" s="5">
        <v>433134108</v>
      </c>
      <c r="M265" s="5">
        <v>559145793</v>
      </c>
      <c r="N265" s="5">
        <v>469892630</v>
      </c>
      <c r="O265" s="5">
        <v>605888449</v>
      </c>
      <c r="P265" s="5">
        <v>672925712</v>
      </c>
      <c r="Q265" s="5">
        <v>723906936</v>
      </c>
      <c r="R265" s="5">
        <v>783863476</v>
      </c>
      <c r="S265" s="5">
        <v>831991124</v>
      </c>
      <c r="T265" s="11"/>
      <c r="U265" s="5">
        <v>107674441</v>
      </c>
      <c r="V265" s="5">
        <v>118223277</v>
      </c>
      <c r="W265" s="5">
        <v>70382919</v>
      </c>
      <c r="X265" s="5">
        <v>53239229</v>
      </c>
      <c r="Y265" s="5">
        <v>146910799</v>
      </c>
      <c r="Z265" s="5">
        <v>100253075</v>
      </c>
      <c r="AA265" s="5">
        <v>80601669</v>
      </c>
      <c r="AB265" s="5">
        <v>67472538</v>
      </c>
      <c r="AC265" s="5">
        <v>71357872</v>
      </c>
      <c r="AD265" s="5">
        <v>152870859</v>
      </c>
      <c r="AE265" s="5">
        <v>77599000</v>
      </c>
      <c r="AF265" s="5">
        <v>83326501</v>
      </c>
      <c r="AG265" s="5">
        <v>88193994</v>
      </c>
      <c r="AH265" s="5">
        <v>93137907</v>
      </c>
      <c r="AI265" s="5">
        <v>97560235</v>
      </c>
      <c r="AJ265" s="11"/>
      <c r="AK265" s="39">
        <v>63600</v>
      </c>
      <c r="AL265" s="39">
        <v>64675.000000000007</v>
      </c>
      <c r="AM265" s="39">
        <v>65350</v>
      </c>
      <c r="AN265" s="39">
        <v>66258.333333333328</v>
      </c>
      <c r="AO265" s="39">
        <v>66675</v>
      </c>
      <c r="AP265" s="39">
        <v>67625</v>
      </c>
      <c r="AQ265" s="39">
        <v>68424.999999999985</v>
      </c>
      <c r="AR265" s="39">
        <v>68858.333333333328</v>
      </c>
      <c r="AS265" s="39">
        <v>69016.666666666672</v>
      </c>
      <c r="AT265" s="39">
        <v>65441.666666666664</v>
      </c>
      <c r="AU265" s="11"/>
      <c r="AV265" s="37">
        <v>127903</v>
      </c>
      <c r="AW265" s="37">
        <v>130075</v>
      </c>
      <c r="AX265" s="37">
        <v>132320</v>
      </c>
      <c r="AY265" s="37">
        <v>134231</v>
      </c>
      <c r="AZ265" s="37">
        <v>134858</v>
      </c>
      <c r="BA265" s="37">
        <v>136450</v>
      </c>
      <c r="BB265" s="37">
        <v>138444</v>
      </c>
      <c r="BC265" s="37">
        <v>140154</v>
      </c>
      <c r="BD265" s="37">
        <v>142107</v>
      </c>
      <c r="BE265" s="37"/>
      <c r="BF265" s="11"/>
      <c r="BG265" s="40">
        <f t="shared" si="47"/>
        <v>2168.6900463632596</v>
      </c>
      <c r="BH265" s="40">
        <f t="shared" si="48"/>
        <v>2379.3081837401501</v>
      </c>
      <c r="BI265" s="40">
        <f t="shared" si="49"/>
        <v>1979.7109582829505</v>
      </c>
      <c r="BJ265" s="40">
        <f t="shared" si="50"/>
        <v>2012.5107687493946</v>
      </c>
      <c r="BK265" s="40">
        <f t="shared" si="51"/>
        <v>2304.8306440848892</v>
      </c>
      <c r="BL265" s="40">
        <f t="shared" si="52"/>
        <v>2562.6921802858192</v>
      </c>
      <c r="BM265" s="40">
        <f t="shared" si="53"/>
        <v>3189.6857935338476</v>
      </c>
      <c r="BN265" s="40">
        <f t="shared" si="54"/>
        <v>3090.4155999828758</v>
      </c>
      <c r="BO265" s="40">
        <f t="shared" si="55"/>
        <v>3934.681563891997</v>
      </c>
      <c r="BP265" s="11"/>
      <c r="BQ265" s="11"/>
      <c r="BR265" s="40">
        <v>41541</v>
      </c>
      <c r="BS265" s="40">
        <v>42970</v>
      </c>
      <c r="BT265" s="40">
        <v>42077</v>
      </c>
      <c r="BU265" s="40">
        <v>44925</v>
      </c>
      <c r="BV265" s="40">
        <v>46048</v>
      </c>
      <c r="BW265" s="40">
        <v>46726</v>
      </c>
      <c r="BX265" s="40">
        <v>47916</v>
      </c>
      <c r="BY265" s="40">
        <v>50137</v>
      </c>
      <c r="BZ265" s="40">
        <v>51335</v>
      </c>
      <c r="CA265" s="40"/>
      <c r="CB265" s="11"/>
      <c r="CC265" s="40">
        <v>5094790</v>
      </c>
      <c r="CD265" s="40">
        <v>5172679</v>
      </c>
      <c r="CE265" s="40">
        <v>5132745</v>
      </c>
      <c r="CF265" s="40">
        <v>5295595</v>
      </c>
      <c r="CG265" s="40">
        <v>5391916</v>
      </c>
      <c r="CH265" s="40">
        <v>5404272</v>
      </c>
      <c r="CI265" s="40">
        <v>5510305</v>
      </c>
      <c r="CJ265" s="40">
        <v>5584861</v>
      </c>
      <c r="CK265" s="40">
        <v>5656970</v>
      </c>
      <c r="CL265"/>
    </row>
    <row r="266" spans="2:90" x14ac:dyDescent="0.25">
      <c r="B266" s="9">
        <f t="shared" si="56"/>
        <v>263</v>
      </c>
      <c r="C266" s="4" t="s">
        <v>283</v>
      </c>
      <c r="D266" s="9" t="s">
        <v>498</v>
      </c>
      <c r="E266" s="5">
        <v>322160388</v>
      </c>
      <c r="F266" s="5">
        <v>517599542</v>
      </c>
      <c r="G266" s="5">
        <v>319840358</v>
      </c>
      <c r="H266" s="5">
        <v>670708189</v>
      </c>
      <c r="I266" s="5">
        <v>425860469</v>
      </c>
      <c r="J266" s="5">
        <v>478400702</v>
      </c>
      <c r="K266" s="5">
        <v>661003982</v>
      </c>
      <c r="L266" s="5">
        <v>461714649</v>
      </c>
      <c r="M266" s="5">
        <v>627580821</v>
      </c>
      <c r="N266" s="5">
        <v>457179987</v>
      </c>
      <c r="O266" s="5">
        <v>559104093</v>
      </c>
      <c r="P266" s="5">
        <v>637374116</v>
      </c>
      <c r="Q266" s="5">
        <v>679464796</v>
      </c>
      <c r="R266" s="5">
        <v>712413377</v>
      </c>
      <c r="S266" s="5">
        <v>746647191</v>
      </c>
      <c r="T266" s="11"/>
      <c r="U266" s="5">
        <v>85060078</v>
      </c>
      <c r="V266" s="5">
        <v>180768177</v>
      </c>
      <c r="W266" s="5">
        <v>77847194</v>
      </c>
      <c r="X266" s="5">
        <v>54429848</v>
      </c>
      <c r="Y266" s="5">
        <v>188741431</v>
      </c>
      <c r="Z266" s="5">
        <v>282312761</v>
      </c>
      <c r="AA266" s="5">
        <v>87964579</v>
      </c>
      <c r="AB266" s="5">
        <v>122569413</v>
      </c>
      <c r="AC266" s="5">
        <v>271451825</v>
      </c>
      <c r="AD266" s="5">
        <v>207472469</v>
      </c>
      <c r="AE266" s="5">
        <v>303230000</v>
      </c>
      <c r="AF266" s="5">
        <v>338723729</v>
      </c>
      <c r="AG266" s="5">
        <v>355489166</v>
      </c>
      <c r="AH266" s="5">
        <v>370654720</v>
      </c>
      <c r="AI266" s="5">
        <v>385234729</v>
      </c>
      <c r="AJ266" s="11"/>
      <c r="AK266" s="37">
        <v>168350</v>
      </c>
      <c r="AL266" s="37">
        <v>169375</v>
      </c>
      <c r="AM266" s="37">
        <v>170258.33333333334</v>
      </c>
      <c r="AN266" s="37">
        <v>173425</v>
      </c>
      <c r="AO266" s="37">
        <v>175533.33333333328</v>
      </c>
      <c r="AP266" s="37">
        <v>176600.00000000003</v>
      </c>
      <c r="AQ266" s="37">
        <v>177858.33333333334</v>
      </c>
      <c r="AR266" s="37">
        <v>179733.33333333334</v>
      </c>
      <c r="AS266" s="37">
        <v>182391.66666666666</v>
      </c>
      <c r="AT266" s="37">
        <v>179125</v>
      </c>
      <c r="AU266" s="11"/>
      <c r="AV266" s="37">
        <v>413008</v>
      </c>
      <c r="AW266" s="37">
        <v>413518</v>
      </c>
      <c r="AX266" s="37">
        <v>413915</v>
      </c>
      <c r="AY266" s="37">
        <v>414559</v>
      </c>
      <c r="AZ266" s="37">
        <v>415138</v>
      </c>
      <c r="BA266" s="37">
        <v>415784</v>
      </c>
      <c r="BB266" s="37">
        <v>417511</v>
      </c>
      <c r="BC266" s="37">
        <v>420529</v>
      </c>
      <c r="BD266" s="37">
        <v>421164</v>
      </c>
      <c r="BE266" s="37"/>
      <c r="BF266" s="11"/>
      <c r="BG266" s="40">
        <f t="shared" si="47"/>
        <v>780.03425599504124</v>
      </c>
      <c r="BH266" s="40">
        <f t="shared" si="48"/>
        <v>1251.697730207633</v>
      </c>
      <c r="BI266" s="40">
        <f t="shared" si="49"/>
        <v>772.71990142903735</v>
      </c>
      <c r="BJ266" s="40">
        <f t="shared" si="50"/>
        <v>1617.8835557785503</v>
      </c>
      <c r="BK266" s="40">
        <f t="shared" si="51"/>
        <v>1025.8286858827666</v>
      </c>
      <c r="BL266" s="40">
        <f t="shared" si="52"/>
        <v>1150.5991139630194</v>
      </c>
      <c r="BM266" s="40">
        <f t="shared" si="53"/>
        <v>1583.2013575690221</v>
      </c>
      <c r="BN266" s="40">
        <f t="shared" si="54"/>
        <v>1097.9377141647781</v>
      </c>
      <c r="BO266" s="40">
        <f t="shared" si="55"/>
        <v>1490.1103156964982</v>
      </c>
      <c r="BP266" s="11"/>
      <c r="BQ266" s="11"/>
      <c r="BR266" s="40">
        <v>39947</v>
      </c>
      <c r="BS266" s="40">
        <v>41624</v>
      </c>
      <c r="BT266" s="40">
        <v>41099</v>
      </c>
      <c r="BU266" s="40">
        <v>43091</v>
      </c>
      <c r="BV266" s="40">
        <v>45103</v>
      </c>
      <c r="BW266" s="40">
        <v>46142</v>
      </c>
      <c r="BX266" s="40">
        <v>47629</v>
      </c>
      <c r="BY266" s="40">
        <v>49439</v>
      </c>
      <c r="BZ266" s="40">
        <v>51299</v>
      </c>
      <c r="CA266" s="40"/>
      <c r="CB266" s="11"/>
      <c r="CC266" s="40">
        <v>16610776</v>
      </c>
      <c r="CD266" s="40">
        <v>16668892</v>
      </c>
      <c r="CE266" s="40">
        <v>16808272</v>
      </c>
      <c r="CF266" s="40">
        <v>17373040</v>
      </c>
      <c r="CG266" s="40">
        <v>18152272</v>
      </c>
      <c r="CH266" s="40">
        <v>18280605</v>
      </c>
      <c r="CI266" s="40">
        <v>18076761</v>
      </c>
      <c r="CJ266" s="40">
        <v>18529351</v>
      </c>
      <c r="CK266" s="40">
        <v>18832774</v>
      </c>
      <c r="CL266"/>
    </row>
    <row r="267" spans="2:90" x14ac:dyDescent="0.25">
      <c r="B267" s="9">
        <f t="shared" si="56"/>
        <v>264</v>
      </c>
      <c r="C267" s="4" t="s">
        <v>284</v>
      </c>
      <c r="D267" s="9" t="s">
        <v>462</v>
      </c>
      <c r="E267" s="5">
        <v>372053315</v>
      </c>
      <c r="F267" s="5">
        <v>196735279</v>
      </c>
      <c r="G267" s="5">
        <v>143931561</v>
      </c>
      <c r="H267" s="5">
        <v>170471689</v>
      </c>
      <c r="I267" s="5">
        <v>250633379</v>
      </c>
      <c r="J267" s="5">
        <v>198967199</v>
      </c>
      <c r="K267" s="5">
        <v>268074888</v>
      </c>
      <c r="L267" s="5">
        <v>460714244</v>
      </c>
      <c r="M267" s="5">
        <v>359105181</v>
      </c>
      <c r="N267" s="5">
        <v>261715085</v>
      </c>
      <c r="O267" s="5">
        <v>314135333</v>
      </c>
      <c r="P267" s="5">
        <v>348654597</v>
      </c>
      <c r="Q267" s="5">
        <v>377785789</v>
      </c>
      <c r="R267" s="5">
        <v>403088375</v>
      </c>
      <c r="S267" s="5">
        <v>427287370</v>
      </c>
      <c r="T267" s="11"/>
      <c r="U267" s="5">
        <v>95218617</v>
      </c>
      <c r="V267" s="5">
        <v>67356116</v>
      </c>
      <c r="W267" s="5">
        <v>54388630</v>
      </c>
      <c r="X267" s="5">
        <v>65864864</v>
      </c>
      <c r="Y267" s="5">
        <v>63621122</v>
      </c>
      <c r="Z267" s="5">
        <v>62894228</v>
      </c>
      <c r="AA267" s="5">
        <v>57960752</v>
      </c>
      <c r="AB267" s="5">
        <v>130474805</v>
      </c>
      <c r="AC267" s="5">
        <v>178840829</v>
      </c>
      <c r="AD267" s="5">
        <v>63308475</v>
      </c>
      <c r="AE267" s="5">
        <v>115956743</v>
      </c>
      <c r="AF267" s="5">
        <v>130325446</v>
      </c>
      <c r="AG267" s="5">
        <v>139503265</v>
      </c>
      <c r="AH267" s="5">
        <v>146217313</v>
      </c>
      <c r="AI267" s="5">
        <v>152089324</v>
      </c>
      <c r="AJ267" s="11"/>
      <c r="AK267" s="37">
        <v>58350</v>
      </c>
      <c r="AL267" s="37">
        <v>58849.999999999993</v>
      </c>
      <c r="AM267" s="37">
        <v>60575.000000000007</v>
      </c>
      <c r="AN267" s="37">
        <v>62224.999999999993</v>
      </c>
      <c r="AO267" s="37">
        <v>63575</v>
      </c>
      <c r="AP267" s="37">
        <v>65133.333333333343</v>
      </c>
      <c r="AQ267" s="37">
        <v>66233.333333333328</v>
      </c>
      <c r="AR267" s="37">
        <v>67291.666666666672</v>
      </c>
      <c r="AS267" s="37">
        <v>68391.666666666657</v>
      </c>
      <c r="AT267" s="37">
        <v>64316.666666666664</v>
      </c>
      <c r="AU267" s="11"/>
      <c r="AV267" s="37">
        <v>177588</v>
      </c>
      <c r="AW267" s="37">
        <v>177875</v>
      </c>
      <c r="AX267" s="37">
        <v>178397</v>
      </c>
      <c r="AY267" s="37">
        <v>178844</v>
      </c>
      <c r="AZ267" s="37">
        <v>178314</v>
      </c>
      <c r="BA267" s="37">
        <v>178571</v>
      </c>
      <c r="BB267" s="37">
        <v>179384</v>
      </c>
      <c r="BC267" s="37">
        <v>179709</v>
      </c>
      <c r="BD267" s="37">
        <v>180080</v>
      </c>
      <c r="BE267" s="37"/>
      <c r="BF267" s="11"/>
      <c r="BG267" s="40">
        <f t="shared" si="47"/>
        <v>2095.0363481766785</v>
      </c>
      <c r="BH267" s="40">
        <f t="shared" si="48"/>
        <v>1106.0310836261419</v>
      </c>
      <c r="BI267" s="40">
        <f t="shared" si="49"/>
        <v>806.80482855653406</v>
      </c>
      <c r="BJ267" s="40">
        <f t="shared" si="50"/>
        <v>953.18651450426069</v>
      </c>
      <c r="BK267" s="40">
        <f t="shared" si="51"/>
        <v>1405.5731967203922</v>
      </c>
      <c r="BL267" s="40">
        <f t="shared" si="52"/>
        <v>1114.2189885255725</v>
      </c>
      <c r="BM267" s="40">
        <f t="shared" si="53"/>
        <v>1494.4191678187576</v>
      </c>
      <c r="BN267" s="40">
        <f t="shared" si="54"/>
        <v>2563.6681746601448</v>
      </c>
      <c r="BO267" s="40">
        <f t="shared" si="55"/>
        <v>1994.1424977787649</v>
      </c>
      <c r="BP267" s="11"/>
      <c r="BQ267" s="11"/>
      <c r="BR267" s="40">
        <v>35564</v>
      </c>
      <c r="BS267" s="40">
        <v>36380</v>
      </c>
      <c r="BT267" s="40">
        <v>37184</v>
      </c>
      <c r="BU267" s="40">
        <v>39690</v>
      </c>
      <c r="BV267" s="40">
        <v>42336</v>
      </c>
      <c r="BW267" s="40">
        <v>43601</v>
      </c>
      <c r="BX267" s="40">
        <v>44808</v>
      </c>
      <c r="BY267" s="40">
        <v>46589</v>
      </c>
      <c r="BZ267" s="40">
        <v>48438</v>
      </c>
      <c r="CA267" s="40"/>
      <c r="CB267" s="11"/>
      <c r="CC267" s="40">
        <v>6943081</v>
      </c>
      <c r="CD267" s="40">
        <v>6691760</v>
      </c>
      <c r="CE267" s="40">
        <v>6799024</v>
      </c>
      <c r="CF267" s="40">
        <v>6912875</v>
      </c>
      <c r="CG267" s="40">
        <v>7134059</v>
      </c>
      <c r="CH267" s="40">
        <v>7446374</v>
      </c>
      <c r="CI267" s="40">
        <v>7852040</v>
      </c>
      <c r="CJ267" s="40">
        <v>7826545</v>
      </c>
      <c r="CK267" s="40">
        <v>8412829</v>
      </c>
      <c r="CL267"/>
    </row>
    <row r="268" spans="2:90" x14ac:dyDescent="0.25">
      <c r="B268" s="9">
        <f t="shared" si="56"/>
        <v>265</v>
      </c>
      <c r="C268" s="4" t="s">
        <v>285</v>
      </c>
      <c r="D268" s="9" t="s">
        <v>456</v>
      </c>
      <c r="E268" s="5">
        <v>577679955</v>
      </c>
      <c r="F268" s="5">
        <v>441531629</v>
      </c>
      <c r="G268" s="5">
        <v>459264269</v>
      </c>
      <c r="H268" s="5">
        <v>1260236576</v>
      </c>
      <c r="I268" s="5">
        <v>2747806358</v>
      </c>
      <c r="J268" s="5">
        <v>1813896525</v>
      </c>
      <c r="K268" s="5">
        <v>1431668361</v>
      </c>
      <c r="L268" s="5">
        <v>2290396430</v>
      </c>
      <c r="M268" s="5">
        <v>2268248907</v>
      </c>
      <c r="N268" s="5">
        <v>1470258168</v>
      </c>
      <c r="O268" s="5">
        <v>1573860738</v>
      </c>
      <c r="P268" s="5">
        <v>1935207839</v>
      </c>
      <c r="Q268" s="5">
        <v>2113458359</v>
      </c>
      <c r="R268" s="5">
        <v>2246503695</v>
      </c>
      <c r="S268" s="5">
        <v>2385740000</v>
      </c>
      <c r="T268" s="11"/>
      <c r="U268" s="5">
        <v>132888552</v>
      </c>
      <c r="V268" s="5">
        <v>105407313</v>
      </c>
      <c r="W268" s="5">
        <v>59975733</v>
      </c>
      <c r="X268" s="5">
        <v>147487358</v>
      </c>
      <c r="Y268" s="5">
        <v>98094536</v>
      </c>
      <c r="Z268" s="5">
        <v>129241130</v>
      </c>
      <c r="AA268" s="5">
        <v>213266028</v>
      </c>
      <c r="AB268" s="5">
        <v>229925928</v>
      </c>
      <c r="AC268" s="5">
        <v>171494788</v>
      </c>
      <c r="AD268" s="5">
        <v>261522347</v>
      </c>
      <c r="AE268" s="5">
        <v>237341693</v>
      </c>
      <c r="AF268" s="5">
        <v>264341864</v>
      </c>
      <c r="AG268" s="5">
        <v>280216705</v>
      </c>
      <c r="AH268" s="5">
        <v>296150919</v>
      </c>
      <c r="AI268" s="5">
        <v>309081777</v>
      </c>
      <c r="AJ268" s="11"/>
      <c r="AK268" s="37">
        <v>189100.00000000003</v>
      </c>
      <c r="AL268" s="37">
        <v>190800</v>
      </c>
      <c r="AM268" s="37">
        <v>195975.00000000003</v>
      </c>
      <c r="AN268" s="37">
        <v>202466.66666666663</v>
      </c>
      <c r="AO268" s="37">
        <v>210383.33333333334</v>
      </c>
      <c r="AP268" s="37">
        <v>220083.33333333334</v>
      </c>
      <c r="AQ268" s="37">
        <v>231274.99999999997</v>
      </c>
      <c r="AR268" s="37">
        <v>242783.33333333334</v>
      </c>
      <c r="AS268" s="37">
        <v>247874.99999999997</v>
      </c>
      <c r="AT268" s="37">
        <v>235341.66666666666</v>
      </c>
      <c r="AU268" s="11"/>
      <c r="AV268" s="37">
        <v>427901</v>
      </c>
      <c r="AW268" s="37">
        <v>431208</v>
      </c>
      <c r="AX268" s="37">
        <v>434878</v>
      </c>
      <c r="AY268" s="37">
        <v>440110</v>
      </c>
      <c r="AZ268" s="37">
        <v>446329</v>
      </c>
      <c r="BA268" s="37">
        <v>453709</v>
      </c>
      <c r="BB268" s="37">
        <v>460605</v>
      </c>
      <c r="BC268" s="37">
        <v>468335</v>
      </c>
      <c r="BD268" s="37">
        <v>475642</v>
      </c>
      <c r="BE268" s="37"/>
      <c r="BF268" s="11"/>
      <c r="BG268" s="40">
        <f t="shared" si="47"/>
        <v>1350.0317947375679</v>
      </c>
      <c r="BH268" s="40">
        <f t="shared" si="48"/>
        <v>1023.9411815179682</v>
      </c>
      <c r="BI268" s="40">
        <f t="shared" si="49"/>
        <v>1056.0761156002372</v>
      </c>
      <c r="BJ268" s="40">
        <f t="shared" si="50"/>
        <v>2863.4581718206814</v>
      </c>
      <c r="BK268" s="40">
        <f t="shared" si="51"/>
        <v>6156.4593786198075</v>
      </c>
      <c r="BL268" s="40">
        <f t="shared" si="52"/>
        <v>3997.9293445798958</v>
      </c>
      <c r="BM268" s="40">
        <f t="shared" si="53"/>
        <v>3108.2345198163284</v>
      </c>
      <c r="BN268" s="40">
        <f t="shared" si="54"/>
        <v>4890.5087811075409</v>
      </c>
      <c r="BO268" s="40">
        <f t="shared" si="55"/>
        <v>4768.8154263080214</v>
      </c>
      <c r="BP268" s="11"/>
      <c r="BQ268" s="11"/>
      <c r="BR268" s="40">
        <v>45369</v>
      </c>
      <c r="BS268" s="40">
        <v>43597</v>
      </c>
      <c r="BT268" s="40">
        <v>43631</v>
      </c>
      <c r="BU268" s="40">
        <v>46204</v>
      </c>
      <c r="BV268" s="40">
        <v>50752</v>
      </c>
      <c r="BW268" s="40">
        <v>52787</v>
      </c>
      <c r="BX268" s="40">
        <v>57070</v>
      </c>
      <c r="BY268" s="40">
        <v>61900</v>
      </c>
      <c r="BZ268" s="40">
        <v>63328</v>
      </c>
      <c r="CA268" s="40"/>
      <c r="CB268" s="11"/>
      <c r="CC268" s="40">
        <v>21110853</v>
      </c>
      <c r="CD268" s="40">
        <v>21360483</v>
      </c>
      <c r="CE268" s="40">
        <v>21092863</v>
      </c>
      <c r="CF268" s="40">
        <v>21380367</v>
      </c>
      <c r="CG268" s="40">
        <v>23061045</v>
      </c>
      <c r="CH268" s="40">
        <v>23975435</v>
      </c>
      <c r="CI268" s="40">
        <v>25378569</v>
      </c>
      <c r="CJ268" s="40">
        <v>25048118</v>
      </c>
      <c r="CK268" s="40">
        <v>25810750</v>
      </c>
      <c r="CL268"/>
    </row>
    <row r="269" spans="2:90" x14ac:dyDescent="0.25">
      <c r="B269" s="9">
        <f t="shared" si="56"/>
        <v>266</v>
      </c>
      <c r="C269" s="4" t="s">
        <v>286</v>
      </c>
      <c r="D269" s="9" t="s">
        <v>509</v>
      </c>
      <c r="E269" s="5">
        <v>566377872</v>
      </c>
      <c r="F269" s="5">
        <v>645859155</v>
      </c>
      <c r="G269" s="5">
        <v>670853379</v>
      </c>
      <c r="H269" s="5">
        <v>809144658</v>
      </c>
      <c r="I269" s="5">
        <v>954040849</v>
      </c>
      <c r="J269" s="5">
        <v>984193574</v>
      </c>
      <c r="K269" s="5">
        <v>1111429017</v>
      </c>
      <c r="L269" s="5">
        <v>961804346</v>
      </c>
      <c r="M269" s="5">
        <v>809487947</v>
      </c>
      <c r="N269" s="5">
        <v>3779511567</v>
      </c>
      <c r="O269" s="5">
        <v>5524132840</v>
      </c>
      <c r="P269" s="5">
        <v>6117274014</v>
      </c>
      <c r="Q269" s="5">
        <v>6640252810</v>
      </c>
      <c r="R269" s="5">
        <v>7119703101</v>
      </c>
      <c r="S269" s="5">
        <v>7544614021</v>
      </c>
      <c r="T269" s="11"/>
      <c r="U269" s="5">
        <v>324816638</v>
      </c>
      <c r="V269" s="5">
        <v>407492414</v>
      </c>
      <c r="W269" s="5">
        <v>274244849</v>
      </c>
      <c r="X269" s="5">
        <v>533462408</v>
      </c>
      <c r="Y269" s="5">
        <v>446656873</v>
      </c>
      <c r="Z269" s="5">
        <v>486173974</v>
      </c>
      <c r="AA269" s="5">
        <v>465201121</v>
      </c>
      <c r="AB269" s="5">
        <v>377660754</v>
      </c>
      <c r="AC269" s="5">
        <v>439005081</v>
      </c>
      <c r="AD269" s="5">
        <v>355237123</v>
      </c>
      <c r="AE269" s="5">
        <v>496549822</v>
      </c>
      <c r="AF269" s="5">
        <v>549250697</v>
      </c>
      <c r="AG269" s="5">
        <v>585484658</v>
      </c>
      <c r="AH269" s="5">
        <v>621101745</v>
      </c>
      <c r="AI269" s="5">
        <v>650804873</v>
      </c>
      <c r="AJ269" s="11"/>
      <c r="AK269" s="37">
        <v>600116.66666666674</v>
      </c>
      <c r="AL269" s="37">
        <v>612166.66666666674</v>
      </c>
      <c r="AM269" s="37">
        <v>621725</v>
      </c>
      <c r="AN269" s="37">
        <v>632258.33333333337</v>
      </c>
      <c r="AO269" s="37">
        <v>650149.99999999988</v>
      </c>
      <c r="AP269" s="37">
        <v>662316.66666666663</v>
      </c>
      <c r="AQ269" s="37">
        <v>669825.00000000012</v>
      </c>
      <c r="AR269" s="37">
        <v>679808.33333333337</v>
      </c>
      <c r="AS269" s="37">
        <v>686658.33333333337</v>
      </c>
      <c r="AT269" s="37">
        <v>656566.66666666663</v>
      </c>
      <c r="AU269" s="11"/>
      <c r="AV269" s="37">
        <v>1197059</v>
      </c>
      <c r="AW269" s="37">
        <v>1211015</v>
      </c>
      <c r="AX269" s="37">
        <v>1222549</v>
      </c>
      <c r="AY269" s="37">
        <v>1235006</v>
      </c>
      <c r="AZ269" s="37">
        <v>1246665</v>
      </c>
      <c r="BA269" s="37">
        <v>1258471</v>
      </c>
      <c r="BB269" s="37">
        <v>1269566</v>
      </c>
      <c r="BC269" s="37">
        <v>1281053</v>
      </c>
      <c r="BD269" s="37">
        <v>1291900</v>
      </c>
      <c r="BE269" s="37"/>
      <c r="BF269" s="11"/>
      <c r="BG269" s="40">
        <f t="shared" si="47"/>
        <v>473.14115010204176</v>
      </c>
      <c r="BH269" s="40">
        <f t="shared" si="48"/>
        <v>533.3205245186889</v>
      </c>
      <c r="BI269" s="40">
        <f t="shared" si="49"/>
        <v>548.7333260261961</v>
      </c>
      <c r="BJ269" s="40">
        <f t="shared" si="50"/>
        <v>655.1746776938736</v>
      </c>
      <c r="BK269" s="40">
        <f t="shared" si="51"/>
        <v>765.27443138292961</v>
      </c>
      <c r="BL269" s="40">
        <f t="shared" si="52"/>
        <v>782.05502868163035</v>
      </c>
      <c r="BM269" s="40">
        <f t="shared" si="53"/>
        <v>875.44012442047119</v>
      </c>
      <c r="BN269" s="40">
        <f t="shared" si="54"/>
        <v>750.79200157995024</v>
      </c>
      <c r="BO269" s="40">
        <f t="shared" si="55"/>
        <v>626.58715612663514</v>
      </c>
      <c r="BP269" s="11"/>
      <c r="BQ269" s="11"/>
      <c r="BR269" s="40">
        <v>45380</v>
      </c>
      <c r="BS269" s="40">
        <v>47818</v>
      </c>
      <c r="BT269" s="40">
        <v>47671</v>
      </c>
      <c r="BU269" s="40">
        <v>49719</v>
      </c>
      <c r="BV269" s="40">
        <v>52072</v>
      </c>
      <c r="BW269" s="40">
        <v>53315</v>
      </c>
      <c r="BX269" s="40">
        <v>55548</v>
      </c>
      <c r="BY269" s="40">
        <v>57124</v>
      </c>
      <c r="BZ269" s="40">
        <v>58628</v>
      </c>
      <c r="CA269" s="40"/>
      <c r="CB269" s="11"/>
      <c r="CC269" s="40">
        <v>66616995</v>
      </c>
      <c r="CD269" s="40">
        <v>67860274</v>
      </c>
      <c r="CE269" s="40">
        <v>69671202</v>
      </c>
      <c r="CF269" s="40">
        <v>70117545</v>
      </c>
      <c r="CG269" s="40">
        <v>73193055</v>
      </c>
      <c r="CH269" s="40">
        <v>74032363</v>
      </c>
      <c r="CI269" s="40">
        <v>75955781</v>
      </c>
      <c r="CJ269" s="40">
        <v>77162083</v>
      </c>
      <c r="CK269" s="40">
        <v>78701911</v>
      </c>
      <c r="CL269"/>
    </row>
    <row r="270" spans="2:90" x14ac:dyDescent="0.25">
      <c r="B270" s="9">
        <f t="shared" si="56"/>
        <v>267</v>
      </c>
      <c r="C270" s="4" t="s">
        <v>287</v>
      </c>
      <c r="D270" s="9" t="s">
        <v>462</v>
      </c>
      <c r="E270" s="5">
        <v>6206475684</v>
      </c>
      <c r="F270" s="5">
        <v>4665890869</v>
      </c>
      <c r="G270" s="5">
        <v>5712943169</v>
      </c>
      <c r="H270" s="5">
        <v>4961514334</v>
      </c>
      <c r="I270" s="5">
        <v>5346451016</v>
      </c>
      <c r="J270" s="5">
        <v>6152760149</v>
      </c>
      <c r="K270" s="5">
        <v>8800854818</v>
      </c>
      <c r="L270" s="5">
        <v>8529604042</v>
      </c>
      <c r="M270" s="5">
        <v>7094082179</v>
      </c>
      <c r="N270" s="5">
        <v>6842681629</v>
      </c>
      <c r="O270" s="5">
        <v>7840339838</v>
      </c>
      <c r="P270" s="5">
        <v>8758369404</v>
      </c>
      <c r="Q270" s="5">
        <v>9458400627</v>
      </c>
      <c r="R270" s="5">
        <v>10071273839</v>
      </c>
      <c r="S270" s="5">
        <v>10720146088</v>
      </c>
      <c r="T270" s="11"/>
      <c r="U270" s="5">
        <v>815821147</v>
      </c>
      <c r="V270" s="5">
        <v>1798476831</v>
      </c>
      <c r="W270" s="5">
        <v>1295293110</v>
      </c>
      <c r="X270" s="5">
        <v>1078837623</v>
      </c>
      <c r="Y270" s="5">
        <v>1365931928</v>
      </c>
      <c r="Z270" s="5">
        <v>827911172</v>
      </c>
      <c r="AA270" s="5">
        <v>947273747</v>
      </c>
      <c r="AB270" s="5">
        <v>2856878153</v>
      </c>
      <c r="AC270" s="5">
        <v>1777965061</v>
      </c>
      <c r="AD270" s="5">
        <v>2529700732</v>
      </c>
      <c r="AE270" s="5">
        <v>2400139974</v>
      </c>
      <c r="AF270" s="5">
        <v>2688668576</v>
      </c>
      <c r="AG270" s="5">
        <v>2894752397</v>
      </c>
      <c r="AH270" s="5">
        <v>3065187725</v>
      </c>
      <c r="AI270" s="5">
        <v>3221918549</v>
      </c>
      <c r="AJ270" s="11"/>
      <c r="AK270" s="37">
        <v>1155291.6666666667</v>
      </c>
      <c r="AL270" s="37">
        <v>1185991.6666666667</v>
      </c>
      <c r="AM270" s="37">
        <v>1234183.3333333333</v>
      </c>
      <c r="AN270" s="37">
        <v>1290375</v>
      </c>
      <c r="AO270" s="37">
        <v>1354350.0000000002</v>
      </c>
      <c r="AP270" s="37">
        <v>1403258.3333333337</v>
      </c>
      <c r="AQ270" s="37">
        <v>1454900</v>
      </c>
      <c r="AR270" s="37">
        <v>1506716.6666666667</v>
      </c>
      <c r="AS270" s="37">
        <v>1541800</v>
      </c>
      <c r="AT270" s="37">
        <v>1442850</v>
      </c>
      <c r="AU270" s="11"/>
      <c r="AV270" s="37">
        <v>4294897</v>
      </c>
      <c r="AW270" s="37">
        <v>4334716</v>
      </c>
      <c r="AX270" s="37">
        <v>4369493</v>
      </c>
      <c r="AY270" s="37">
        <v>4415343</v>
      </c>
      <c r="AZ270" s="37">
        <v>4461227</v>
      </c>
      <c r="BA270" s="37">
        <v>4512041</v>
      </c>
      <c r="BB270" s="37">
        <v>4565909</v>
      </c>
      <c r="BC270" s="37">
        <v>4612542</v>
      </c>
      <c r="BD270" s="37">
        <v>4650631</v>
      </c>
      <c r="BE270" s="37"/>
      <c r="BF270" s="11"/>
      <c r="BG270" s="40">
        <f t="shared" si="47"/>
        <v>1445.081380065692</v>
      </c>
      <c r="BH270" s="40">
        <f t="shared" si="48"/>
        <v>1076.4005921033811</v>
      </c>
      <c r="BI270" s="40">
        <f t="shared" si="49"/>
        <v>1307.461339107306</v>
      </c>
      <c r="BJ270" s="40">
        <f t="shared" si="50"/>
        <v>1123.6985063221589</v>
      </c>
      <c r="BK270" s="40">
        <f t="shared" si="51"/>
        <v>1198.4261316449488</v>
      </c>
      <c r="BL270" s="40">
        <f t="shared" si="52"/>
        <v>1363.6312588914861</v>
      </c>
      <c r="BM270" s="40">
        <f t="shared" si="53"/>
        <v>1927.514284231245</v>
      </c>
      <c r="BN270" s="40">
        <f t="shared" si="54"/>
        <v>1849.2198102477983</v>
      </c>
      <c r="BO270" s="40">
        <f t="shared" si="55"/>
        <v>1525.402075331283</v>
      </c>
      <c r="BP270" s="11"/>
      <c r="BQ270" s="11"/>
      <c r="BR270" s="40">
        <v>31658</v>
      </c>
      <c r="BS270" s="40">
        <v>32268</v>
      </c>
      <c r="BT270" s="40">
        <v>33015</v>
      </c>
      <c r="BU270" s="40">
        <v>34628</v>
      </c>
      <c r="BV270" s="40">
        <v>36563</v>
      </c>
      <c r="BW270" s="40">
        <v>37924</v>
      </c>
      <c r="BX270" s="40">
        <v>38972</v>
      </c>
      <c r="BY270" s="40">
        <v>40382</v>
      </c>
      <c r="BZ270" s="40">
        <v>42242</v>
      </c>
      <c r="CA270" s="40"/>
      <c r="CB270" s="11"/>
      <c r="CC270" s="40">
        <v>131792356</v>
      </c>
      <c r="CD270" s="40">
        <v>132669480</v>
      </c>
      <c r="CE270" s="40">
        <v>137405833</v>
      </c>
      <c r="CF270" s="40">
        <v>143289193</v>
      </c>
      <c r="CG270" s="40">
        <v>151135822</v>
      </c>
      <c r="CH270" s="40">
        <v>155513808</v>
      </c>
      <c r="CI270" s="40">
        <v>160344031</v>
      </c>
      <c r="CJ270" s="40">
        <v>164487230</v>
      </c>
      <c r="CK270" s="40">
        <v>171884061</v>
      </c>
      <c r="CL270"/>
    </row>
    <row r="271" spans="2:90" x14ac:dyDescent="0.25">
      <c r="B271" s="9">
        <f t="shared" si="56"/>
        <v>268</v>
      </c>
      <c r="C271" s="4" t="s">
        <v>288</v>
      </c>
      <c r="D271" s="9" t="s">
        <v>509</v>
      </c>
      <c r="E271" s="5">
        <v>320882488</v>
      </c>
      <c r="F271" s="5">
        <v>311578010</v>
      </c>
      <c r="G271" s="5">
        <v>298204938</v>
      </c>
      <c r="H271" s="5">
        <v>390201536</v>
      </c>
      <c r="I271" s="5">
        <v>447152708</v>
      </c>
      <c r="J271" s="5">
        <v>436876671</v>
      </c>
      <c r="K271" s="5">
        <v>610603197</v>
      </c>
      <c r="L271" s="5">
        <v>3946881295</v>
      </c>
      <c r="M271" s="5">
        <v>409974810</v>
      </c>
      <c r="N271" s="5">
        <v>779847696</v>
      </c>
      <c r="O271" s="5">
        <v>562896174</v>
      </c>
      <c r="P271" s="5">
        <v>631055703</v>
      </c>
      <c r="Q271" s="5">
        <v>695800857</v>
      </c>
      <c r="R271" s="5">
        <v>743136604</v>
      </c>
      <c r="S271" s="5">
        <v>781953399</v>
      </c>
      <c r="T271" s="11"/>
      <c r="U271" s="5">
        <v>61847716</v>
      </c>
      <c r="V271" s="5">
        <v>91214709</v>
      </c>
      <c r="W271" s="5">
        <v>81482890</v>
      </c>
      <c r="X271" s="5">
        <v>52225153</v>
      </c>
      <c r="Y271" s="5">
        <v>141603863</v>
      </c>
      <c r="Z271" s="5">
        <v>166167747</v>
      </c>
      <c r="AA271" s="5">
        <v>108468512</v>
      </c>
      <c r="AB271" s="5">
        <v>3607605567</v>
      </c>
      <c r="AC271" s="5">
        <v>91455812</v>
      </c>
      <c r="AD271" s="5">
        <v>134743824</v>
      </c>
      <c r="AE271" s="5">
        <v>130682273</v>
      </c>
      <c r="AF271" s="5">
        <v>146698456</v>
      </c>
      <c r="AG271" s="5">
        <v>155526439</v>
      </c>
      <c r="AH271" s="5">
        <v>163823288</v>
      </c>
      <c r="AI271" s="5">
        <v>170793017</v>
      </c>
      <c r="AJ271" s="11"/>
      <c r="AK271" s="37">
        <v>155991.66666666666</v>
      </c>
      <c r="AL271" s="37">
        <v>157608.33333333337</v>
      </c>
      <c r="AM271" s="37">
        <v>158891.66666666669</v>
      </c>
      <c r="AN271" s="37">
        <v>160175.00000000003</v>
      </c>
      <c r="AO271" s="37">
        <v>160391.66666666666</v>
      </c>
      <c r="AP271" s="37">
        <v>161566.66666666666</v>
      </c>
      <c r="AQ271" s="37">
        <v>160533.33333333331</v>
      </c>
      <c r="AR271" s="37">
        <v>161574.99999999997</v>
      </c>
      <c r="AS271" s="37">
        <v>162500</v>
      </c>
      <c r="AT271" s="37">
        <v>154841.66666666666</v>
      </c>
      <c r="AU271" s="11"/>
      <c r="AV271" s="37">
        <v>309134</v>
      </c>
      <c r="AW271" s="37">
        <v>310479</v>
      </c>
      <c r="AX271" s="37">
        <v>311878</v>
      </c>
      <c r="AY271" s="37">
        <v>312747</v>
      </c>
      <c r="AZ271" s="37">
        <v>313152</v>
      </c>
      <c r="BA271" s="37">
        <v>312647</v>
      </c>
      <c r="BB271" s="37">
        <v>312988</v>
      </c>
      <c r="BC271" s="37">
        <v>313033</v>
      </c>
      <c r="BD271" s="37">
        <v>313222</v>
      </c>
      <c r="BE271" s="37"/>
      <c r="BF271" s="11"/>
      <c r="BG271" s="40">
        <f t="shared" si="47"/>
        <v>1038.0045158410269</v>
      </c>
      <c r="BH271" s="40">
        <f t="shared" si="48"/>
        <v>1003.5397241037236</v>
      </c>
      <c r="BI271" s="40">
        <f t="shared" si="49"/>
        <v>956.15894035488236</v>
      </c>
      <c r="BJ271" s="40">
        <f t="shared" si="50"/>
        <v>1247.6587657115815</v>
      </c>
      <c r="BK271" s="40">
        <f t="shared" si="51"/>
        <v>1427.9094752707949</v>
      </c>
      <c r="BL271" s="40">
        <f t="shared" si="52"/>
        <v>1397.3480346844844</v>
      </c>
      <c r="BM271" s="40">
        <f t="shared" si="53"/>
        <v>1950.8837303666594</v>
      </c>
      <c r="BN271" s="40">
        <f t="shared" si="54"/>
        <v>12608.515060712449</v>
      </c>
      <c r="BO271" s="40">
        <f t="shared" si="55"/>
        <v>1308.8953202520895</v>
      </c>
      <c r="BP271" s="11"/>
      <c r="BQ271" s="11"/>
      <c r="BR271" s="40">
        <v>39266</v>
      </c>
      <c r="BS271" s="40">
        <v>41399</v>
      </c>
      <c r="BT271" s="40">
        <v>40624</v>
      </c>
      <c r="BU271" s="40">
        <v>41986</v>
      </c>
      <c r="BV271" s="40">
        <v>44142</v>
      </c>
      <c r="BW271" s="40">
        <v>44503</v>
      </c>
      <c r="BX271" s="40">
        <v>45414</v>
      </c>
      <c r="BY271" s="40">
        <v>47092</v>
      </c>
      <c r="BZ271" s="40">
        <v>48374</v>
      </c>
      <c r="CA271" s="40"/>
      <c r="CB271" s="11"/>
      <c r="CC271" s="40">
        <v>14619053</v>
      </c>
      <c r="CD271" s="40">
        <v>14533322</v>
      </c>
      <c r="CE271" s="40">
        <v>14726237</v>
      </c>
      <c r="CF271" s="40">
        <v>14809559</v>
      </c>
      <c r="CG271" s="40">
        <v>15261870</v>
      </c>
      <c r="CH271" s="40">
        <v>14990605</v>
      </c>
      <c r="CI271" s="40">
        <v>14904718</v>
      </c>
      <c r="CJ271" s="40">
        <v>15105971</v>
      </c>
      <c r="CK271" s="40">
        <v>15406542</v>
      </c>
      <c r="CL271"/>
    </row>
    <row r="272" spans="2:90" x14ac:dyDescent="0.25">
      <c r="B272" s="9">
        <f t="shared" si="56"/>
        <v>269</v>
      </c>
      <c r="C272" s="4" t="s">
        <v>289</v>
      </c>
      <c r="D272" s="9" t="s">
        <v>562</v>
      </c>
      <c r="E272" s="5">
        <v>140751940</v>
      </c>
      <c r="F272" s="5">
        <v>207177588</v>
      </c>
      <c r="G272" s="5">
        <v>213717157</v>
      </c>
      <c r="H272" s="5">
        <v>252855923</v>
      </c>
      <c r="I272" s="5">
        <v>516935820</v>
      </c>
      <c r="J272" s="5">
        <v>327206571</v>
      </c>
      <c r="K272" s="5">
        <v>744631345</v>
      </c>
      <c r="L272" s="5">
        <v>539080638</v>
      </c>
      <c r="M272" s="5">
        <v>390676182</v>
      </c>
      <c r="N272" s="5">
        <v>507707236</v>
      </c>
      <c r="O272" s="5">
        <v>479605685</v>
      </c>
      <c r="P272" s="5">
        <v>534220078</v>
      </c>
      <c r="Q272" s="5">
        <v>575409996</v>
      </c>
      <c r="R272" s="5">
        <v>615127014</v>
      </c>
      <c r="S272" s="5">
        <v>650964148</v>
      </c>
      <c r="T272" s="11"/>
      <c r="U272" s="5">
        <v>43834712</v>
      </c>
      <c r="V272" s="5">
        <v>56360742</v>
      </c>
      <c r="W272" s="5">
        <v>64767162</v>
      </c>
      <c r="X272" s="5">
        <v>49179557</v>
      </c>
      <c r="Y272" s="5">
        <v>126705272</v>
      </c>
      <c r="Z272" s="5">
        <v>64971951</v>
      </c>
      <c r="AA272" s="5">
        <v>52783117</v>
      </c>
      <c r="AB272" s="5">
        <v>60503964</v>
      </c>
      <c r="AC272" s="5">
        <v>80343620</v>
      </c>
      <c r="AD272" s="5">
        <v>120622545</v>
      </c>
      <c r="AE272" s="5">
        <v>195164249</v>
      </c>
      <c r="AF272" s="5">
        <v>221814857</v>
      </c>
      <c r="AG272" s="5">
        <v>236657303</v>
      </c>
      <c r="AH272" s="5">
        <v>250824008</v>
      </c>
      <c r="AI272" s="5">
        <v>263501153</v>
      </c>
      <c r="AJ272" s="11"/>
      <c r="AK272" s="37">
        <v>109933.33333333333</v>
      </c>
      <c r="AL272" s="37">
        <v>113066.66666666667</v>
      </c>
      <c r="AM272" s="37">
        <v>114875</v>
      </c>
      <c r="AN272" s="37">
        <v>114791.66666666667</v>
      </c>
      <c r="AO272" s="37">
        <v>116766.66666666667</v>
      </c>
      <c r="AP272" s="37">
        <v>119141.66666666667</v>
      </c>
      <c r="AQ272" s="37">
        <v>120900.00000000001</v>
      </c>
      <c r="AR272" s="37">
        <v>122641.66666666667</v>
      </c>
      <c r="AS272" s="37">
        <v>123816.66666666669</v>
      </c>
      <c r="AT272" s="37">
        <v>116966.66666666667</v>
      </c>
      <c r="AU272" s="11"/>
      <c r="AV272" s="37">
        <v>208473</v>
      </c>
      <c r="AW272" s="37">
        <v>209547</v>
      </c>
      <c r="AX272" s="37">
        <v>211502</v>
      </c>
      <c r="AY272" s="37">
        <v>212659</v>
      </c>
      <c r="AZ272" s="37">
        <v>213933</v>
      </c>
      <c r="BA272" s="37">
        <v>216163</v>
      </c>
      <c r="BB272" s="37">
        <v>217993</v>
      </c>
      <c r="BC272" s="37">
        <v>219814</v>
      </c>
      <c r="BD272" s="37">
        <v>221921</v>
      </c>
      <c r="BE272" s="37"/>
      <c r="BF272" s="11"/>
      <c r="BG272" s="40">
        <f t="shared" si="47"/>
        <v>675.15668695706404</v>
      </c>
      <c r="BH272" s="40">
        <f t="shared" si="48"/>
        <v>988.69269424043296</v>
      </c>
      <c r="BI272" s="40">
        <f t="shared" si="49"/>
        <v>1010.4734565157777</v>
      </c>
      <c r="BJ272" s="40">
        <f t="shared" si="50"/>
        <v>1189.020558734876</v>
      </c>
      <c r="BK272" s="40">
        <f t="shared" si="51"/>
        <v>2416.3444629860751</v>
      </c>
      <c r="BL272" s="40">
        <f t="shared" si="52"/>
        <v>1513.7029510138182</v>
      </c>
      <c r="BM272" s="40">
        <f t="shared" si="53"/>
        <v>3415.8497979292915</v>
      </c>
      <c r="BN272" s="40">
        <f t="shared" si="54"/>
        <v>2452.4399628777055</v>
      </c>
      <c r="BO272" s="40">
        <f t="shared" si="55"/>
        <v>1760.4290806187787</v>
      </c>
      <c r="BP272" s="11"/>
      <c r="BQ272" s="11"/>
      <c r="BR272" s="40">
        <v>44038</v>
      </c>
      <c r="BS272" s="40">
        <v>46219</v>
      </c>
      <c r="BT272" s="40">
        <v>46559</v>
      </c>
      <c r="BU272" s="40">
        <v>47673</v>
      </c>
      <c r="BV272" s="40">
        <v>49492</v>
      </c>
      <c r="BW272" s="40">
        <v>50369</v>
      </c>
      <c r="BX272" s="40">
        <v>52427</v>
      </c>
      <c r="BY272" s="40">
        <v>54918</v>
      </c>
      <c r="BZ272" s="40">
        <v>56050</v>
      </c>
      <c r="CA272" s="40"/>
      <c r="CB272" s="11"/>
      <c r="CC272" s="40">
        <v>10676524</v>
      </c>
      <c r="CD272" s="40">
        <v>10875353</v>
      </c>
      <c r="CE272" s="40">
        <v>11214489</v>
      </c>
      <c r="CF272" s="40">
        <v>11188118</v>
      </c>
      <c r="CG272" s="40">
        <v>11548992</v>
      </c>
      <c r="CH272" s="40">
        <v>11761879</v>
      </c>
      <c r="CI272" s="40">
        <v>12193399</v>
      </c>
      <c r="CJ272" s="40">
        <v>12739532</v>
      </c>
      <c r="CK272" s="40">
        <v>12894428</v>
      </c>
      <c r="CL272"/>
    </row>
    <row r="273" spans="2:90" x14ac:dyDescent="0.25">
      <c r="B273" s="9">
        <f t="shared" si="56"/>
        <v>270</v>
      </c>
      <c r="C273" s="4" t="s">
        <v>290</v>
      </c>
      <c r="D273" s="9" t="s">
        <v>494</v>
      </c>
      <c r="E273" s="5">
        <v>1040706435</v>
      </c>
      <c r="F273" s="5">
        <v>1060669888</v>
      </c>
      <c r="G273" s="5">
        <v>827487598</v>
      </c>
      <c r="H273" s="5">
        <v>807174898</v>
      </c>
      <c r="I273" s="5">
        <v>1306754735</v>
      </c>
      <c r="J273" s="5">
        <v>1063469177</v>
      </c>
      <c r="K273" s="5">
        <v>1972378556</v>
      </c>
      <c r="L273" s="5">
        <v>1773898174</v>
      </c>
      <c r="M273" s="5">
        <v>1145858806</v>
      </c>
      <c r="N273" s="5">
        <v>1024255757</v>
      </c>
      <c r="O273" s="5">
        <v>1065502887</v>
      </c>
      <c r="P273" s="5">
        <v>1276624675</v>
      </c>
      <c r="Q273" s="5">
        <v>1466982120</v>
      </c>
      <c r="R273" s="5">
        <v>1547788701</v>
      </c>
      <c r="S273" s="5">
        <v>1632582658</v>
      </c>
      <c r="T273" s="11"/>
      <c r="U273" s="5">
        <v>192733486</v>
      </c>
      <c r="V273" s="5">
        <v>155372313</v>
      </c>
      <c r="W273" s="5">
        <v>178549347</v>
      </c>
      <c r="X273" s="5">
        <v>135443281</v>
      </c>
      <c r="Y273" s="5">
        <v>220223139</v>
      </c>
      <c r="Z273" s="5">
        <v>159811759</v>
      </c>
      <c r="AA273" s="5">
        <v>293800512</v>
      </c>
      <c r="AB273" s="5">
        <v>228060126</v>
      </c>
      <c r="AC273" s="5">
        <v>229200722</v>
      </c>
      <c r="AD273" s="5">
        <v>186518916</v>
      </c>
      <c r="AE273" s="5">
        <v>201291737</v>
      </c>
      <c r="AF273" s="5">
        <v>228399122</v>
      </c>
      <c r="AG273" s="5">
        <v>272458319</v>
      </c>
      <c r="AH273" s="5">
        <v>284121707</v>
      </c>
      <c r="AI273" s="5">
        <v>294140623</v>
      </c>
      <c r="AJ273" s="11"/>
      <c r="AK273" s="37">
        <v>515325</v>
      </c>
      <c r="AL273" s="37">
        <v>518908.33333333343</v>
      </c>
      <c r="AM273" s="37">
        <v>520983.33333333331</v>
      </c>
      <c r="AN273" s="37">
        <v>523474.99999999994</v>
      </c>
      <c r="AO273" s="37">
        <v>528333.33333333337</v>
      </c>
      <c r="AP273" s="37">
        <v>533350.00000000012</v>
      </c>
      <c r="AQ273" s="37">
        <v>535016.66666666663</v>
      </c>
      <c r="AR273" s="37">
        <v>539533.33333333337</v>
      </c>
      <c r="AS273" s="37">
        <v>539766.66666666663</v>
      </c>
      <c r="AT273" s="37">
        <v>488383.33333333331</v>
      </c>
      <c r="AU273" s="11"/>
      <c r="AV273" s="37">
        <v>1081557</v>
      </c>
      <c r="AW273" s="37">
        <v>1081508</v>
      </c>
      <c r="AX273" s="37">
        <v>1081736</v>
      </c>
      <c r="AY273" s="37">
        <v>1080094</v>
      </c>
      <c r="AZ273" s="37">
        <v>1077092</v>
      </c>
      <c r="BA273" s="37">
        <v>1074063</v>
      </c>
      <c r="BB273" s="37">
        <v>1071962</v>
      </c>
      <c r="BC273" s="37">
        <v>1071621</v>
      </c>
      <c r="BD273" s="37">
        <v>1069644</v>
      </c>
      <c r="BE273" s="37"/>
      <c r="BF273" s="11"/>
      <c r="BG273" s="40">
        <f t="shared" si="47"/>
        <v>962.22985473719837</v>
      </c>
      <c r="BH273" s="40">
        <f t="shared" si="48"/>
        <v>980.73235519293428</v>
      </c>
      <c r="BI273" s="40">
        <f t="shared" si="49"/>
        <v>764.96261379856082</v>
      </c>
      <c r="BJ273" s="40">
        <f t="shared" si="50"/>
        <v>747.31912037285645</v>
      </c>
      <c r="BK273" s="40">
        <f t="shared" si="51"/>
        <v>1213.2248080943875</v>
      </c>
      <c r="BL273" s="40">
        <f t="shared" si="52"/>
        <v>990.13668378856732</v>
      </c>
      <c r="BM273" s="40">
        <f t="shared" si="53"/>
        <v>1839.9705922411429</v>
      </c>
      <c r="BN273" s="40">
        <f t="shared" si="54"/>
        <v>1655.3409964903638</v>
      </c>
      <c r="BO273" s="40">
        <f t="shared" si="55"/>
        <v>1071.2524970924906</v>
      </c>
      <c r="BP273" s="11"/>
      <c r="BQ273" s="11"/>
      <c r="BR273" s="40">
        <v>41428</v>
      </c>
      <c r="BS273" s="40">
        <v>43443</v>
      </c>
      <c r="BT273" s="40">
        <v>43118</v>
      </c>
      <c r="BU273" s="40">
        <v>44071</v>
      </c>
      <c r="BV273" s="40">
        <v>46374</v>
      </c>
      <c r="BW273" s="40">
        <v>47184</v>
      </c>
      <c r="BX273" s="40">
        <v>49729</v>
      </c>
      <c r="BY273" s="40">
        <v>51115</v>
      </c>
      <c r="BZ273" s="40">
        <v>53230</v>
      </c>
      <c r="CA273" s="40"/>
      <c r="CB273" s="11"/>
      <c r="CC273" s="40">
        <v>53982341</v>
      </c>
      <c r="CD273" s="40">
        <v>54309629</v>
      </c>
      <c r="CE273" s="40">
        <v>53663208</v>
      </c>
      <c r="CF273" s="40">
        <v>52986326</v>
      </c>
      <c r="CG273" s="40">
        <v>54106567</v>
      </c>
      <c r="CH273" s="40">
        <v>54273582</v>
      </c>
      <c r="CI273" s="40">
        <v>54661139</v>
      </c>
      <c r="CJ273" s="40">
        <v>55373998</v>
      </c>
      <c r="CK273" s="40">
        <v>56728386</v>
      </c>
      <c r="CL273"/>
    </row>
    <row r="274" spans="2:90" x14ac:dyDescent="0.25">
      <c r="B274" s="9">
        <f t="shared" si="56"/>
        <v>271</v>
      </c>
      <c r="C274" s="4" t="s">
        <v>291</v>
      </c>
      <c r="D274" s="9" t="s">
        <v>511</v>
      </c>
      <c r="E274" s="5">
        <v>307160102</v>
      </c>
      <c r="F274" s="5">
        <v>305575566</v>
      </c>
      <c r="G274" s="5">
        <v>686031147</v>
      </c>
      <c r="H274" s="5">
        <v>645627247</v>
      </c>
      <c r="I274" s="5">
        <v>507462203</v>
      </c>
      <c r="J274" s="5">
        <v>537544674</v>
      </c>
      <c r="K274" s="5">
        <v>404453284</v>
      </c>
      <c r="L274" s="5">
        <v>381829105</v>
      </c>
      <c r="M274" s="5">
        <v>319875080</v>
      </c>
      <c r="N274" s="5">
        <v>350175775</v>
      </c>
      <c r="O274" s="5">
        <v>402303829</v>
      </c>
      <c r="P274" s="5">
        <v>433738662</v>
      </c>
      <c r="Q274" s="5">
        <v>467984853</v>
      </c>
      <c r="R274" s="5">
        <v>498337475</v>
      </c>
      <c r="S274" s="5">
        <v>525344142</v>
      </c>
      <c r="T274" s="11"/>
      <c r="U274" s="5">
        <v>154260487</v>
      </c>
      <c r="V274" s="5">
        <v>130694159</v>
      </c>
      <c r="W274" s="5">
        <v>309696243</v>
      </c>
      <c r="X274" s="5">
        <v>153293121</v>
      </c>
      <c r="Y274" s="5">
        <v>207281056</v>
      </c>
      <c r="Z274" s="5">
        <v>164308751</v>
      </c>
      <c r="AA274" s="5">
        <v>78367489</v>
      </c>
      <c r="AB274" s="5">
        <v>137956397</v>
      </c>
      <c r="AC274" s="5">
        <v>117091658</v>
      </c>
      <c r="AD274" s="5">
        <v>202449382</v>
      </c>
      <c r="AE274" s="5">
        <v>186805602</v>
      </c>
      <c r="AF274" s="5">
        <v>202234457</v>
      </c>
      <c r="AG274" s="5">
        <v>212521233</v>
      </c>
      <c r="AH274" s="5">
        <v>221970635</v>
      </c>
      <c r="AI274" s="5">
        <v>230452124</v>
      </c>
      <c r="AJ274" s="11"/>
      <c r="AK274" s="37">
        <v>144999.99999999997</v>
      </c>
      <c r="AL274" s="37">
        <v>147475</v>
      </c>
      <c r="AM274" s="37">
        <v>147841.66666666666</v>
      </c>
      <c r="AN274" s="37">
        <v>149574.99999999997</v>
      </c>
      <c r="AO274" s="37">
        <v>151508.33333333334</v>
      </c>
      <c r="AP274" s="37">
        <v>150600</v>
      </c>
      <c r="AQ274" s="37">
        <v>149166.66666666666</v>
      </c>
      <c r="AR274" s="37">
        <v>152999.99999999997</v>
      </c>
      <c r="AS274" s="37">
        <v>150475</v>
      </c>
      <c r="AT274" s="37">
        <v>137966.66666666666</v>
      </c>
      <c r="AU274" s="11"/>
      <c r="AV274" s="37">
        <v>347773</v>
      </c>
      <c r="AW274" s="37">
        <v>345819</v>
      </c>
      <c r="AX274" s="37">
        <v>344692</v>
      </c>
      <c r="AY274" s="37">
        <v>342409</v>
      </c>
      <c r="AZ274" s="37">
        <v>340727</v>
      </c>
      <c r="BA274" s="37">
        <v>339635</v>
      </c>
      <c r="BB274" s="37">
        <v>338194</v>
      </c>
      <c r="BC274" s="37">
        <v>337110</v>
      </c>
      <c r="BD274" s="37">
        <v>336116</v>
      </c>
      <c r="BE274" s="37"/>
      <c r="BF274" s="11"/>
      <c r="BG274" s="40">
        <f t="shared" si="47"/>
        <v>883.22009471695617</v>
      </c>
      <c r="BH274" s="40">
        <f t="shared" si="48"/>
        <v>883.6286207524746</v>
      </c>
      <c r="BI274" s="40">
        <f t="shared" si="49"/>
        <v>1990.2729016049111</v>
      </c>
      <c r="BJ274" s="40">
        <f t="shared" si="50"/>
        <v>1885.5440335972478</v>
      </c>
      <c r="BK274" s="40">
        <f t="shared" si="51"/>
        <v>1489.3513076451236</v>
      </c>
      <c r="BL274" s="40">
        <f t="shared" si="52"/>
        <v>1582.7128358384737</v>
      </c>
      <c r="BM274" s="40">
        <f t="shared" si="53"/>
        <v>1195.9209329556409</v>
      </c>
      <c r="BN274" s="40">
        <f t="shared" si="54"/>
        <v>1132.6543413129245</v>
      </c>
      <c r="BO274" s="40">
        <f t="shared" si="55"/>
        <v>951.68061026550356</v>
      </c>
      <c r="BP274" s="11"/>
      <c r="BQ274" s="11"/>
      <c r="BR274" s="40">
        <v>35309</v>
      </c>
      <c r="BS274" s="40">
        <v>36386</v>
      </c>
      <c r="BT274" s="40">
        <v>37254</v>
      </c>
      <c r="BU274" s="40">
        <v>38609</v>
      </c>
      <c r="BV274" s="40">
        <v>40335</v>
      </c>
      <c r="BW274" s="40">
        <v>40657</v>
      </c>
      <c r="BX274" s="40">
        <v>42342</v>
      </c>
      <c r="BY274" s="40">
        <v>44029</v>
      </c>
      <c r="BZ274" s="40">
        <v>44783</v>
      </c>
      <c r="CA274" s="40"/>
      <c r="CB274" s="11"/>
      <c r="CC274" s="40">
        <v>14192579</v>
      </c>
      <c r="CD274" s="40">
        <v>14197542</v>
      </c>
      <c r="CE274" s="40">
        <v>13911110</v>
      </c>
      <c r="CF274" s="40">
        <v>14121880</v>
      </c>
      <c r="CG274" s="40">
        <v>14222323</v>
      </c>
      <c r="CH274" s="40">
        <v>14212943</v>
      </c>
      <c r="CI274" s="40">
        <v>14457476</v>
      </c>
      <c r="CJ274" s="40">
        <v>14921756</v>
      </c>
      <c r="CK274" s="40">
        <v>14843014</v>
      </c>
      <c r="CL274"/>
    </row>
    <row r="275" spans="2:90" x14ac:dyDescent="0.25">
      <c r="B275" s="9">
        <f t="shared" si="56"/>
        <v>272</v>
      </c>
      <c r="C275" s="4" t="s">
        <v>293</v>
      </c>
      <c r="D275" s="9" t="s">
        <v>453</v>
      </c>
      <c r="E275" s="5">
        <v>182471173</v>
      </c>
      <c r="F275" s="5">
        <v>136024263</v>
      </c>
      <c r="G275" s="5">
        <v>149561690</v>
      </c>
      <c r="H275" s="5">
        <v>134692550</v>
      </c>
      <c r="I275" s="5">
        <v>173565810</v>
      </c>
      <c r="J275" s="5">
        <v>194741415</v>
      </c>
      <c r="K275" s="5">
        <v>291057844</v>
      </c>
      <c r="L275" s="5">
        <v>281410573</v>
      </c>
      <c r="M275" s="5">
        <v>220312133</v>
      </c>
      <c r="N275" s="5">
        <v>222005890</v>
      </c>
      <c r="O275" s="5">
        <v>287097527</v>
      </c>
      <c r="P275" s="5">
        <v>317717970</v>
      </c>
      <c r="Q275" s="5">
        <v>342333581</v>
      </c>
      <c r="R275" s="5">
        <v>364552082</v>
      </c>
      <c r="S275" s="5">
        <v>385244481</v>
      </c>
      <c r="T275" s="11"/>
      <c r="U275" s="5">
        <v>43226956</v>
      </c>
      <c r="V275" s="5">
        <v>35715245</v>
      </c>
      <c r="W275" s="5">
        <v>30325910</v>
      </c>
      <c r="X275" s="5">
        <v>27878186</v>
      </c>
      <c r="Y275" s="5">
        <v>27586091</v>
      </c>
      <c r="Z275" s="5">
        <v>11375664</v>
      </c>
      <c r="AA275" s="5">
        <v>78333560</v>
      </c>
      <c r="AB275" s="5">
        <v>54299851</v>
      </c>
      <c r="AC275" s="5">
        <v>60745365</v>
      </c>
      <c r="AD275" s="5">
        <v>30935465</v>
      </c>
      <c r="AE275" s="5">
        <v>66976614</v>
      </c>
      <c r="AF275" s="5">
        <v>76591363</v>
      </c>
      <c r="AG275" s="5">
        <v>81447904</v>
      </c>
      <c r="AH275" s="5">
        <v>85817214</v>
      </c>
      <c r="AI275" s="5">
        <v>89384200</v>
      </c>
      <c r="AJ275" s="11"/>
      <c r="AK275" s="37">
        <v>58300</v>
      </c>
      <c r="AL275" s="37">
        <v>57475</v>
      </c>
      <c r="AM275" s="37">
        <v>57091.666666666664</v>
      </c>
      <c r="AN275" s="37">
        <v>56916.666666666664</v>
      </c>
      <c r="AO275" s="37">
        <v>56716.666666666664</v>
      </c>
      <c r="AP275" s="37">
        <v>56716.666666666664</v>
      </c>
      <c r="AQ275" s="37">
        <v>56150</v>
      </c>
      <c r="AR275" s="37">
        <v>56108.333333333343</v>
      </c>
      <c r="AS275" s="37">
        <v>56374.999999999993</v>
      </c>
      <c r="AT275" s="37">
        <v>52716.666666666664</v>
      </c>
      <c r="AU275" s="11"/>
      <c r="AV275" s="37">
        <v>151790</v>
      </c>
      <c r="AW275" s="37">
        <v>150862</v>
      </c>
      <c r="AX275" s="37">
        <v>149843</v>
      </c>
      <c r="AY275" s="37">
        <v>149066</v>
      </c>
      <c r="AZ275" s="37">
        <v>147529</v>
      </c>
      <c r="BA275" s="37">
        <v>147236</v>
      </c>
      <c r="BB275" s="37">
        <v>146775</v>
      </c>
      <c r="BC275" s="37">
        <v>146078</v>
      </c>
      <c r="BD275" s="37">
        <v>145770</v>
      </c>
      <c r="BE275" s="37"/>
      <c r="BF275" s="11"/>
      <c r="BG275" s="40">
        <f t="shared" si="47"/>
        <v>1202.1290796495157</v>
      </c>
      <c r="BH275" s="40">
        <f t="shared" si="48"/>
        <v>901.64695549575106</v>
      </c>
      <c r="BI275" s="40">
        <f t="shared" si="49"/>
        <v>998.12263502465919</v>
      </c>
      <c r="BJ275" s="40">
        <f t="shared" si="50"/>
        <v>903.57660365207357</v>
      </c>
      <c r="BK275" s="40">
        <f t="shared" si="51"/>
        <v>1176.4860468111353</v>
      </c>
      <c r="BL275" s="40">
        <f t="shared" si="52"/>
        <v>1322.6480955744519</v>
      </c>
      <c r="BM275" s="40">
        <f t="shared" si="53"/>
        <v>1983.0205688979731</v>
      </c>
      <c r="BN275" s="40">
        <f t="shared" si="54"/>
        <v>1926.4404838510932</v>
      </c>
      <c r="BO275" s="40">
        <f t="shared" si="55"/>
        <v>1511.3681347327984</v>
      </c>
      <c r="BP275" s="11"/>
      <c r="BQ275" s="11"/>
      <c r="BR275" s="40">
        <v>32836</v>
      </c>
      <c r="BS275" s="40">
        <v>34103</v>
      </c>
      <c r="BT275" s="40">
        <v>33710</v>
      </c>
      <c r="BU275" s="40">
        <v>35344</v>
      </c>
      <c r="BV275" s="40">
        <v>36521</v>
      </c>
      <c r="BW275" s="40">
        <v>36933</v>
      </c>
      <c r="BX275" s="40">
        <v>38263</v>
      </c>
      <c r="BY275" s="40">
        <v>39917</v>
      </c>
      <c r="BZ275" s="40">
        <v>41444</v>
      </c>
      <c r="CA275" s="40"/>
      <c r="CB275" s="11"/>
      <c r="CC275" s="40">
        <v>6406357</v>
      </c>
      <c r="CD275" s="40">
        <v>5579311</v>
      </c>
      <c r="CE275" s="40">
        <v>5629221</v>
      </c>
      <c r="CF275" s="40">
        <v>7003130</v>
      </c>
      <c r="CG275" s="40">
        <v>8354872</v>
      </c>
      <c r="CH275" s="40">
        <v>8669130</v>
      </c>
      <c r="CI275" s="40">
        <v>8200043</v>
      </c>
      <c r="CJ275" s="40">
        <v>8127558</v>
      </c>
      <c r="CK275" s="40">
        <v>6590559</v>
      </c>
      <c r="CL275"/>
    </row>
    <row r="276" spans="2:90" x14ac:dyDescent="0.25">
      <c r="B276" s="9">
        <f t="shared" si="56"/>
        <v>273</v>
      </c>
      <c r="C276" s="4" t="s">
        <v>294</v>
      </c>
      <c r="D276" s="9" t="s">
        <v>454</v>
      </c>
      <c r="E276" s="5">
        <v>82406281</v>
      </c>
      <c r="F276" s="5">
        <v>562661309</v>
      </c>
      <c r="G276" s="5">
        <v>44423733</v>
      </c>
      <c r="H276" s="5">
        <v>138970215</v>
      </c>
      <c r="I276" s="5">
        <v>77710970</v>
      </c>
      <c r="J276" s="5">
        <v>118949741</v>
      </c>
      <c r="K276" s="5">
        <v>159433555</v>
      </c>
      <c r="L276" s="5">
        <v>175384363</v>
      </c>
      <c r="M276" s="5">
        <v>184622515</v>
      </c>
      <c r="N276" s="5">
        <v>130758213</v>
      </c>
      <c r="O276" s="5">
        <v>217312693</v>
      </c>
      <c r="P276" s="5">
        <v>233554432</v>
      </c>
      <c r="Q276" s="5">
        <v>250143353</v>
      </c>
      <c r="R276" s="5">
        <v>265848740</v>
      </c>
      <c r="S276" s="5">
        <v>281067806</v>
      </c>
      <c r="T276" s="11"/>
      <c r="U276" s="5">
        <v>51526521</v>
      </c>
      <c r="V276" s="5">
        <v>10399253</v>
      </c>
      <c r="W276" s="5">
        <v>6432059</v>
      </c>
      <c r="X276" s="5">
        <v>3527429</v>
      </c>
      <c r="Y276" s="5">
        <v>3506235</v>
      </c>
      <c r="Z276" s="5">
        <v>9136676</v>
      </c>
      <c r="AA276" s="5">
        <v>7644331</v>
      </c>
      <c r="AB276" s="5">
        <v>23268856</v>
      </c>
      <c r="AC276" s="5">
        <v>11837248</v>
      </c>
      <c r="AD276" s="5">
        <v>8878154</v>
      </c>
      <c r="AE276" s="5">
        <v>16080339</v>
      </c>
      <c r="AF276" s="5">
        <v>17148554</v>
      </c>
      <c r="AG276" s="5">
        <v>17901077</v>
      </c>
      <c r="AH276" s="5">
        <v>18605197</v>
      </c>
      <c r="AI276" s="5">
        <v>19256488</v>
      </c>
      <c r="AJ276" s="11"/>
      <c r="AK276" s="37">
        <v>38266.666666666664</v>
      </c>
      <c r="AL276" s="37">
        <v>38566.666666666664</v>
      </c>
      <c r="AM276" s="37">
        <v>38800</v>
      </c>
      <c r="AN276" s="37">
        <v>39733.333333333336</v>
      </c>
      <c r="AO276" s="37">
        <v>40158.333333333336</v>
      </c>
      <c r="AP276" s="37">
        <v>40625.000000000007</v>
      </c>
      <c r="AQ276" s="37">
        <v>40991.666666666672</v>
      </c>
      <c r="AR276" s="37">
        <v>41633.333333333336</v>
      </c>
      <c r="AS276" s="37">
        <v>42016.666666666672</v>
      </c>
      <c r="AT276" s="37">
        <v>41850</v>
      </c>
      <c r="AU276" s="11"/>
      <c r="AV276" s="37">
        <v>96161</v>
      </c>
      <c r="AW276" s="37">
        <v>95940</v>
      </c>
      <c r="AX276" s="37">
        <v>95880</v>
      </c>
      <c r="AY276" s="37">
        <v>95868</v>
      </c>
      <c r="AZ276" s="37">
        <v>96186</v>
      </c>
      <c r="BA276" s="37">
        <v>96698</v>
      </c>
      <c r="BB276" s="37">
        <v>97500</v>
      </c>
      <c r="BC276" s="37">
        <v>97964</v>
      </c>
      <c r="BD276" s="37">
        <v>98498</v>
      </c>
      <c r="BE276" s="37"/>
      <c r="BF276" s="11"/>
      <c r="BG276" s="40">
        <f t="shared" si="47"/>
        <v>856.96156445960423</v>
      </c>
      <c r="BH276" s="40">
        <f t="shared" si="48"/>
        <v>5864.7207525536796</v>
      </c>
      <c r="BI276" s="40">
        <f t="shared" si="49"/>
        <v>463.32637672090112</v>
      </c>
      <c r="BJ276" s="40">
        <f t="shared" si="50"/>
        <v>1449.5996057078482</v>
      </c>
      <c r="BK276" s="40">
        <f t="shared" si="51"/>
        <v>807.92391824174001</v>
      </c>
      <c r="BL276" s="40">
        <f t="shared" si="52"/>
        <v>1230.1158348673189</v>
      </c>
      <c r="BM276" s="40">
        <f t="shared" si="53"/>
        <v>1635.2159487179488</v>
      </c>
      <c r="BN276" s="40">
        <f t="shared" si="54"/>
        <v>1790.294016169205</v>
      </c>
      <c r="BO276" s="40">
        <f t="shared" si="55"/>
        <v>1874.3783122499949</v>
      </c>
      <c r="BP276" s="11"/>
      <c r="BQ276" s="11"/>
      <c r="BR276" s="40">
        <v>31314</v>
      </c>
      <c r="BS276" s="40">
        <v>31938</v>
      </c>
      <c r="BT276" s="40">
        <v>32356</v>
      </c>
      <c r="BU276" s="40">
        <v>34001</v>
      </c>
      <c r="BV276" s="40">
        <v>35509</v>
      </c>
      <c r="BW276" s="40">
        <v>36137</v>
      </c>
      <c r="BX276" s="40">
        <v>37072</v>
      </c>
      <c r="BY276" s="40">
        <v>38382</v>
      </c>
      <c r="BZ276" s="40">
        <v>39314</v>
      </c>
      <c r="CA276" s="40"/>
      <c r="CB276" s="11"/>
      <c r="CC276" s="40">
        <v>3756045</v>
      </c>
      <c r="CD276" s="40">
        <v>3681073</v>
      </c>
      <c r="CE276" s="40">
        <v>3600610</v>
      </c>
      <c r="CF276" s="40">
        <v>3725579</v>
      </c>
      <c r="CG276" s="40">
        <v>3865314</v>
      </c>
      <c r="CH276" s="40">
        <v>3971725</v>
      </c>
      <c r="CI276" s="40">
        <v>3880083</v>
      </c>
      <c r="CJ276" s="40">
        <v>3881638</v>
      </c>
      <c r="CK276" s="40">
        <v>3960973</v>
      </c>
      <c r="CL276"/>
    </row>
    <row r="277" spans="2:90" x14ac:dyDescent="0.25">
      <c r="B277" s="9">
        <f t="shared" si="56"/>
        <v>274</v>
      </c>
      <c r="C277" s="4" t="s">
        <v>295</v>
      </c>
      <c r="D277" s="9" t="s">
        <v>462</v>
      </c>
      <c r="E277" s="5">
        <v>2194908850</v>
      </c>
      <c r="F277" s="5">
        <v>2389790939</v>
      </c>
      <c r="G277" s="5">
        <v>2924603382</v>
      </c>
      <c r="H277" s="5">
        <v>3202403626</v>
      </c>
      <c r="I277" s="5">
        <v>3471526719</v>
      </c>
      <c r="J277" s="5">
        <v>5372681119</v>
      </c>
      <c r="K277" s="5">
        <v>5511515720</v>
      </c>
      <c r="L277" s="5">
        <v>6528759956</v>
      </c>
      <c r="M277" s="5">
        <v>5576527878</v>
      </c>
      <c r="N277" s="5">
        <v>6472736340</v>
      </c>
      <c r="O277" s="5">
        <v>5817231317</v>
      </c>
      <c r="P277" s="5">
        <v>6552881016</v>
      </c>
      <c r="Q277" s="5">
        <v>7121264361</v>
      </c>
      <c r="R277" s="5">
        <v>7649747482</v>
      </c>
      <c r="S277" s="5">
        <v>8169120526</v>
      </c>
      <c r="T277" s="11"/>
      <c r="U277" s="5">
        <v>512697789</v>
      </c>
      <c r="V277" s="5">
        <v>532909226</v>
      </c>
      <c r="W277" s="5">
        <v>1021691152</v>
      </c>
      <c r="X277" s="5">
        <v>616883969</v>
      </c>
      <c r="Y277" s="5">
        <v>875563224</v>
      </c>
      <c r="Z277" s="5">
        <v>1017888079</v>
      </c>
      <c r="AA277" s="5">
        <v>1195089366</v>
      </c>
      <c r="AB277" s="5">
        <v>1186083471</v>
      </c>
      <c r="AC277" s="5">
        <v>1289963859</v>
      </c>
      <c r="AD277" s="5">
        <v>1261947058</v>
      </c>
      <c r="AE277" s="5">
        <v>1629963330</v>
      </c>
      <c r="AF277" s="5">
        <v>1871830881</v>
      </c>
      <c r="AG277" s="5">
        <v>2018234033</v>
      </c>
      <c r="AH277" s="5">
        <v>2135583025</v>
      </c>
      <c r="AI277" s="5">
        <v>2239429051</v>
      </c>
      <c r="AJ277" s="11"/>
      <c r="AK277" s="37">
        <v>829266.66666666663</v>
      </c>
      <c r="AL277" s="37">
        <v>847075</v>
      </c>
      <c r="AM277" s="37">
        <v>869741.66666666663</v>
      </c>
      <c r="AN277" s="37">
        <v>890183.33333333314</v>
      </c>
      <c r="AO277" s="37">
        <v>918350</v>
      </c>
      <c r="AP277" s="37">
        <v>949550.00000000012</v>
      </c>
      <c r="AQ277" s="37">
        <v>969383.33333333337</v>
      </c>
      <c r="AR277" s="37">
        <v>998283.33333333337</v>
      </c>
      <c r="AS277" s="37">
        <v>1018508.3333333334</v>
      </c>
      <c r="AT277" s="37">
        <v>951391.66666666663</v>
      </c>
      <c r="AU277" s="11"/>
      <c r="AV277" s="37">
        <v>2172948</v>
      </c>
      <c r="AW277" s="37">
        <v>2190266</v>
      </c>
      <c r="AX277" s="37">
        <v>2210512</v>
      </c>
      <c r="AY277" s="37">
        <v>2235640</v>
      </c>
      <c r="AZ277" s="37">
        <v>2263121</v>
      </c>
      <c r="BA277" s="37">
        <v>2291533</v>
      </c>
      <c r="BB277" s="37">
        <v>2319572</v>
      </c>
      <c r="BC277" s="37">
        <v>2341940</v>
      </c>
      <c r="BD277" s="37">
        <v>2363730</v>
      </c>
      <c r="BE277" s="37"/>
      <c r="BF277" s="11"/>
      <c r="BG277" s="40">
        <f t="shared" si="47"/>
        <v>1010.1064774674774</v>
      </c>
      <c r="BH277" s="40">
        <f t="shared" si="48"/>
        <v>1091.096213427958</v>
      </c>
      <c r="BI277" s="40">
        <f t="shared" si="49"/>
        <v>1323.0434315669854</v>
      </c>
      <c r="BJ277" s="40">
        <f t="shared" si="50"/>
        <v>1432.4326036392263</v>
      </c>
      <c r="BK277" s="40">
        <f t="shared" si="51"/>
        <v>1533.955417761578</v>
      </c>
      <c r="BL277" s="40">
        <f t="shared" si="52"/>
        <v>2344.5794230325287</v>
      </c>
      <c r="BM277" s="40">
        <f t="shared" si="53"/>
        <v>2376.0916755332451</v>
      </c>
      <c r="BN277" s="40">
        <f t="shared" si="54"/>
        <v>2787.7571398071686</v>
      </c>
      <c r="BO277" s="40">
        <f t="shared" si="55"/>
        <v>2359.2067951923441</v>
      </c>
      <c r="BP277" s="11"/>
      <c r="BQ277" s="11"/>
      <c r="BR277" s="40">
        <v>43040</v>
      </c>
      <c r="BS277" s="40">
        <v>44631</v>
      </c>
      <c r="BT277" s="40">
        <v>45885</v>
      </c>
      <c r="BU277" s="40">
        <v>48293</v>
      </c>
      <c r="BV277" s="40">
        <v>51130</v>
      </c>
      <c r="BW277" s="40">
        <v>52634</v>
      </c>
      <c r="BX277" s="40">
        <v>54245</v>
      </c>
      <c r="BY277" s="40">
        <v>56502</v>
      </c>
      <c r="BZ277" s="40">
        <v>58843</v>
      </c>
      <c r="CA277" s="40"/>
      <c r="CB277" s="11"/>
      <c r="CC277" s="40">
        <v>103745146</v>
      </c>
      <c r="CD277" s="40">
        <v>104794885</v>
      </c>
      <c r="CE277" s="40">
        <v>108140212</v>
      </c>
      <c r="CF277" s="40">
        <v>111615293</v>
      </c>
      <c r="CG277" s="40">
        <v>116822759</v>
      </c>
      <c r="CH277" s="40">
        <v>119486229</v>
      </c>
      <c r="CI277" s="40">
        <v>123124799</v>
      </c>
      <c r="CJ277" s="40">
        <v>127055984</v>
      </c>
      <c r="CK277" s="40">
        <v>132501716</v>
      </c>
      <c r="CL277"/>
    </row>
    <row r="278" spans="2:90" x14ac:dyDescent="0.25">
      <c r="B278" s="9">
        <f t="shared" si="56"/>
        <v>275</v>
      </c>
      <c r="C278" s="4" t="s">
        <v>296</v>
      </c>
      <c r="D278" s="9" t="s">
        <v>500</v>
      </c>
      <c r="E278" s="5">
        <v>140065491</v>
      </c>
      <c r="F278" s="5">
        <v>173030305</v>
      </c>
      <c r="G278" s="5">
        <v>160135654</v>
      </c>
      <c r="H278" s="5">
        <v>131857515</v>
      </c>
      <c r="I278" s="5">
        <v>194950781</v>
      </c>
      <c r="J278" s="5">
        <v>192573563</v>
      </c>
      <c r="K278" s="5">
        <v>777986308</v>
      </c>
      <c r="L278" s="5">
        <v>183756202</v>
      </c>
      <c r="M278" s="5">
        <v>180668689</v>
      </c>
      <c r="N278" s="5">
        <v>226431919</v>
      </c>
      <c r="O278" s="5">
        <v>174729094</v>
      </c>
      <c r="P278" s="5">
        <v>181706095</v>
      </c>
      <c r="Q278" s="5">
        <v>192078139</v>
      </c>
      <c r="R278" s="5">
        <v>202667385</v>
      </c>
      <c r="S278" s="5">
        <v>213287039</v>
      </c>
      <c r="T278" s="11"/>
      <c r="U278" s="5">
        <v>54530099</v>
      </c>
      <c r="V278" s="5">
        <v>71450383</v>
      </c>
      <c r="W278" s="5">
        <v>25976531</v>
      </c>
      <c r="X278" s="5">
        <v>36242661</v>
      </c>
      <c r="Y278" s="5">
        <v>87682966</v>
      </c>
      <c r="Z278" s="5">
        <v>53311482</v>
      </c>
      <c r="AA278" s="5">
        <v>646618214</v>
      </c>
      <c r="AB278" s="5">
        <v>55596192</v>
      </c>
      <c r="AC278" s="5">
        <v>48573683</v>
      </c>
      <c r="AD278" s="5">
        <v>94352004</v>
      </c>
      <c r="AE278" s="5">
        <v>36693674</v>
      </c>
      <c r="AF278" s="5">
        <v>39039106</v>
      </c>
      <c r="AG278" s="5">
        <v>40733019</v>
      </c>
      <c r="AH278" s="5">
        <v>42075837</v>
      </c>
      <c r="AI278" s="5">
        <v>43258809</v>
      </c>
      <c r="AJ278" s="11"/>
      <c r="AK278" s="37">
        <v>85941.666666666672</v>
      </c>
      <c r="AL278" s="37">
        <v>86325.000000000015</v>
      </c>
      <c r="AM278" s="37">
        <v>86858.333333333328</v>
      </c>
      <c r="AN278" s="37">
        <v>87041.666666666672</v>
      </c>
      <c r="AO278" s="37">
        <v>87850</v>
      </c>
      <c r="AP278" s="37">
        <v>88766.666666666672</v>
      </c>
      <c r="AQ278" s="37">
        <v>87933.333333333328</v>
      </c>
      <c r="AR278" s="37">
        <v>87991.666666666672</v>
      </c>
      <c r="AS278" s="37">
        <v>87541.666666666642</v>
      </c>
      <c r="AT278" s="37">
        <v>78825</v>
      </c>
      <c r="AU278" s="11"/>
      <c r="AV278" s="37">
        <v>198899</v>
      </c>
      <c r="AW278" s="37">
        <v>198363</v>
      </c>
      <c r="AX278" s="37">
        <v>196794</v>
      </c>
      <c r="AY278" s="37">
        <v>195248</v>
      </c>
      <c r="AZ278" s="37">
        <v>193305</v>
      </c>
      <c r="BA278" s="37">
        <v>192507</v>
      </c>
      <c r="BB278" s="37">
        <v>191965</v>
      </c>
      <c r="BC278" s="37">
        <v>190791</v>
      </c>
      <c r="BD278" s="37">
        <v>190539</v>
      </c>
      <c r="BE278" s="37"/>
      <c r="BF278" s="11"/>
      <c r="BG278" s="40">
        <f t="shared" si="47"/>
        <v>704.20409856258709</v>
      </c>
      <c r="BH278" s="40">
        <f t="shared" si="48"/>
        <v>872.29122870696654</v>
      </c>
      <c r="BI278" s="40">
        <f t="shared" si="49"/>
        <v>813.72223746658938</v>
      </c>
      <c r="BJ278" s="40">
        <f t="shared" si="50"/>
        <v>675.33349893468824</v>
      </c>
      <c r="BK278" s="40">
        <f t="shared" si="51"/>
        <v>1008.5139080727348</v>
      </c>
      <c r="BL278" s="40">
        <f t="shared" si="52"/>
        <v>1000.3457692447547</v>
      </c>
      <c r="BM278" s="40">
        <f t="shared" si="53"/>
        <v>4052.7508035318938</v>
      </c>
      <c r="BN278" s="40">
        <f t="shared" si="54"/>
        <v>963.12825028434258</v>
      </c>
      <c r="BO278" s="40">
        <f t="shared" si="55"/>
        <v>948.19794897632505</v>
      </c>
      <c r="BP278" s="11"/>
      <c r="BQ278" s="11"/>
      <c r="BR278" s="40">
        <v>31819</v>
      </c>
      <c r="BS278" s="40">
        <v>32358</v>
      </c>
      <c r="BT278" s="40">
        <v>32986</v>
      </c>
      <c r="BU278" s="40">
        <v>34167</v>
      </c>
      <c r="BV278" s="40">
        <v>35876</v>
      </c>
      <c r="BW278" s="40">
        <v>36635</v>
      </c>
      <c r="BX278" s="40">
        <v>37203</v>
      </c>
      <c r="BY278" s="40">
        <v>39521</v>
      </c>
      <c r="BZ278" s="40">
        <v>40533</v>
      </c>
      <c r="CA278" s="40"/>
      <c r="CB278" s="11"/>
      <c r="CC278" s="40">
        <v>7437272</v>
      </c>
      <c r="CD278" s="40">
        <v>7397354</v>
      </c>
      <c r="CE278" s="40">
        <v>7475923</v>
      </c>
      <c r="CF278" s="40">
        <v>7350936</v>
      </c>
      <c r="CG278" s="40">
        <v>7402301</v>
      </c>
      <c r="CH278" s="40">
        <v>7573411</v>
      </c>
      <c r="CI278" s="40">
        <v>7460995</v>
      </c>
      <c r="CJ278" s="40">
        <v>7641622</v>
      </c>
      <c r="CK278" s="40">
        <v>7665760</v>
      </c>
      <c r="CL278"/>
    </row>
    <row r="279" spans="2:90" x14ac:dyDescent="0.25">
      <c r="B279" s="9">
        <f t="shared" si="56"/>
        <v>276</v>
      </c>
      <c r="C279" s="4" t="s">
        <v>297</v>
      </c>
      <c r="D279" s="9" t="s">
        <v>460</v>
      </c>
      <c r="E279" s="5">
        <v>328128433</v>
      </c>
      <c r="F279" s="5">
        <v>296412530</v>
      </c>
      <c r="G279" s="5">
        <v>322683740</v>
      </c>
      <c r="H279" s="5">
        <v>344213385</v>
      </c>
      <c r="I279" s="5">
        <v>491011361</v>
      </c>
      <c r="J279" s="5">
        <v>503132391</v>
      </c>
      <c r="K279" s="5">
        <v>715700279</v>
      </c>
      <c r="L279" s="5">
        <v>523513679</v>
      </c>
      <c r="M279" s="5">
        <v>573652572</v>
      </c>
      <c r="N279" s="5">
        <v>646060274</v>
      </c>
      <c r="O279" s="5">
        <v>684071735</v>
      </c>
      <c r="P279" s="5">
        <v>782398899</v>
      </c>
      <c r="Q279" s="5">
        <v>838333225</v>
      </c>
      <c r="R279" s="5">
        <v>894939274</v>
      </c>
      <c r="S279" s="5">
        <v>954695973</v>
      </c>
      <c r="T279" s="11"/>
      <c r="U279" s="5">
        <v>80612867</v>
      </c>
      <c r="V279" s="5">
        <v>94140311</v>
      </c>
      <c r="W279" s="5">
        <v>105754957</v>
      </c>
      <c r="X279" s="5">
        <v>57574901</v>
      </c>
      <c r="Y279" s="5">
        <v>117737122</v>
      </c>
      <c r="Z279" s="5">
        <v>50414591</v>
      </c>
      <c r="AA279" s="5">
        <v>37718506</v>
      </c>
      <c r="AB279" s="5">
        <v>85036392</v>
      </c>
      <c r="AC279" s="5">
        <v>106938441</v>
      </c>
      <c r="AD279" s="5">
        <v>151649428</v>
      </c>
      <c r="AE279" s="5">
        <v>130868202</v>
      </c>
      <c r="AF279" s="5">
        <v>144024876</v>
      </c>
      <c r="AG279" s="5">
        <v>152088848</v>
      </c>
      <c r="AH279" s="5">
        <v>159882051</v>
      </c>
      <c r="AI279" s="5">
        <v>166853286</v>
      </c>
      <c r="AJ279" s="11"/>
      <c r="AK279" s="38">
        <v>141725</v>
      </c>
      <c r="AL279" s="38">
        <v>141916.66666666669</v>
      </c>
      <c r="AM279" s="38">
        <v>145083.33333333334</v>
      </c>
      <c r="AN279" s="38">
        <v>150483.33333333331</v>
      </c>
      <c r="AO279" s="38">
        <v>155816.66666666666</v>
      </c>
      <c r="AP279" s="38">
        <v>161216.66666666666</v>
      </c>
      <c r="AQ279" s="38">
        <v>164558.33333333334</v>
      </c>
      <c r="AR279" s="38">
        <v>168616.66666666666</v>
      </c>
      <c r="AS279" s="38">
        <v>171441.66666666669</v>
      </c>
      <c r="AT279" s="38">
        <v>159950</v>
      </c>
      <c r="AU279" s="11"/>
      <c r="AV279" s="37">
        <v>393978</v>
      </c>
      <c r="AW279" s="37">
        <v>396076</v>
      </c>
      <c r="AX279" s="37">
        <v>398015</v>
      </c>
      <c r="AY279" s="37">
        <v>402092</v>
      </c>
      <c r="AZ279" s="37">
        <v>408022</v>
      </c>
      <c r="BA279" s="37">
        <v>416818</v>
      </c>
      <c r="BB279" s="37">
        <v>424242</v>
      </c>
      <c r="BC279" s="37">
        <v>430404</v>
      </c>
      <c r="BD279" s="37">
        <v>433903</v>
      </c>
      <c r="BE279" s="37"/>
      <c r="BF279" s="11"/>
      <c r="BG279" s="40">
        <f t="shared" si="47"/>
        <v>832.85978658706836</v>
      </c>
      <c r="BH279" s="40">
        <f t="shared" si="48"/>
        <v>748.37286278391014</v>
      </c>
      <c r="BI279" s="40">
        <f t="shared" si="49"/>
        <v>810.73261058000321</v>
      </c>
      <c r="BJ279" s="40">
        <f t="shared" si="50"/>
        <v>856.05628811316808</v>
      </c>
      <c r="BK279" s="40">
        <f t="shared" si="51"/>
        <v>1203.3943292273457</v>
      </c>
      <c r="BL279" s="40">
        <f t="shared" si="52"/>
        <v>1207.0793271883651</v>
      </c>
      <c r="BM279" s="40">
        <f t="shared" si="53"/>
        <v>1687.0094875094876</v>
      </c>
      <c r="BN279" s="40">
        <f t="shared" si="54"/>
        <v>1216.3308867947324</v>
      </c>
      <c r="BO279" s="40">
        <f t="shared" si="55"/>
        <v>1322.0756067600362</v>
      </c>
      <c r="BP279" s="11"/>
      <c r="BQ279" s="11"/>
      <c r="BR279" s="40">
        <v>32425</v>
      </c>
      <c r="BS279" s="40">
        <v>33301</v>
      </c>
      <c r="BT279" s="40">
        <v>33953</v>
      </c>
      <c r="BU279" s="40">
        <v>36046</v>
      </c>
      <c r="BV279" s="40">
        <v>38242</v>
      </c>
      <c r="BW279" s="40">
        <v>39521</v>
      </c>
      <c r="BX279" s="40">
        <v>41055</v>
      </c>
      <c r="BY279" s="40">
        <v>43030</v>
      </c>
      <c r="BZ279" s="40">
        <v>44709</v>
      </c>
      <c r="CA279" s="40"/>
      <c r="CB279" s="11"/>
      <c r="CC279" s="40">
        <v>13097060</v>
      </c>
      <c r="CD279" s="40">
        <v>13042896</v>
      </c>
      <c r="CE279" s="40">
        <v>13218832</v>
      </c>
      <c r="CF279" s="40">
        <v>13580661</v>
      </c>
      <c r="CG279" s="40">
        <v>14429597</v>
      </c>
      <c r="CH279" s="40">
        <v>15196295</v>
      </c>
      <c r="CI279" s="40">
        <v>15912286</v>
      </c>
      <c r="CJ279" s="40">
        <v>16772148</v>
      </c>
      <c r="CK279" s="40">
        <v>17248983</v>
      </c>
      <c r="CL279"/>
    </row>
    <row r="280" spans="2:90" x14ac:dyDescent="0.25">
      <c r="B280" s="9">
        <f t="shared" si="56"/>
        <v>277</v>
      </c>
      <c r="C280" s="4" t="s">
        <v>298</v>
      </c>
      <c r="D280" s="9" t="s">
        <v>462</v>
      </c>
      <c r="E280" s="5">
        <v>428802658</v>
      </c>
      <c r="F280" s="5">
        <v>407899687</v>
      </c>
      <c r="G280" s="5">
        <v>474872908</v>
      </c>
      <c r="H280" s="5">
        <v>495901604</v>
      </c>
      <c r="I280" s="5">
        <v>549707551</v>
      </c>
      <c r="J280" s="5">
        <v>536823385</v>
      </c>
      <c r="K280" s="5">
        <v>812519108</v>
      </c>
      <c r="L280" s="5">
        <v>803933611</v>
      </c>
      <c r="M280" s="5">
        <v>857786305</v>
      </c>
      <c r="N280" s="5">
        <v>888141544</v>
      </c>
      <c r="O280" s="5">
        <v>846020612</v>
      </c>
      <c r="P280" s="5">
        <v>924945168</v>
      </c>
      <c r="Q280" s="5">
        <v>996614322</v>
      </c>
      <c r="R280" s="5">
        <v>1061499740</v>
      </c>
      <c r="S280" s="5">
        <v>1123963549</v>
      </c>
      <c r="T280" s="11"/>
      <c r="U280" s="5">
        <v>155954824</v>
      </c>
      <c r="V280" s="5">
        <v>95259235</v>
      </c>
      <c r="W280" s="5">
        <v>122320185</v>
      </c>
      <c r="X280" s="5">
        <v>66315035</v>
      </c>
      <c r="Y280" s="5">
        <v>110406899</v>
      </c>
      <c r="Z280" s="5">
        <v>95435152</v>
      </c>
      <c r="AA280" s="5">
        <v>122228189</v>
      </c>
      <c r="AB280" s="5">
        <v>106425786</v>
      </c>
      <c r="AC280" s="5">
        <v>394583908</v>
      </c>
      <c r="AD280" s="5">
        <v>201301742</v>
      </c>
      <c r="AE280" s="5">
        <v>281733546</v>
      </c>
      <c r="AF280" s="5">
        <v>308739869</v>
      </c>
      <c r="AG280" s="5">
        <v>330137359</v>
      </c>
      <c r="AH280" s="5">
        <v>346879313</v>
      </c>
      <c r="AI280" s="5">
        <v>361212978</v>
      </c>
      <c r="AJ280" s="11"/>
      <c r="AK280" s="37">
        <v>123741.66666666667</v>
      </c>
      <c r="AL280" s="37">
        <v>125375</v>
      </c>
      <c r="AM280" s="37">
        <v>126591.66666666669</v>
      </c>
      <c r="AN280" s="37">
        <v>129824.99999999999</v>
      </c>
      <c r="AO280" s="37">
        <v>133116.66666666666</v>
      </c>
      <c r="AP280" s="37">
        <v>136233.33333333334</v>
      </c>
      <c r="AQ280" s="37">
        <v>139200.00000000003</v>
      </c>
      <c r="AR280" s="37">
        <v>143000</v>
      </c>
      <c r="AS280" s="37">
        <v>145274.99999999997</v>
      </c>
      <c r="AT280" s="37">
        <v>132075</v>
      </c>
      <c r="AU280" s="11"/>
      <c r="AV280" s="37">
        <v>420456</v>
      </c>
      <c r="AW280" s="37">
        <v>424788</v>
      </c>
      <c r="AX280" s="37">
        <v>426712</v>
      </c>
      <c r="AY280" s="37">
        <v>428475</v>
      </c>
      <c r="AZ280" s="37">
        <v>430552</v>
      </c>
      <c r="BA280" s="37">
        <v>433953</v>
      </c>
      <c r="BB280" s="37">
        <v>434534</v>
      </c>
      <c r="BC280" s="37">
        <v>433950</v>
      </c>
      <c r="BD280" s="37">
        <v>434061</v>
      </c>
      <c r="BE280" s="37"/>
      <c r="BF280" s="11"/>
      <c r="BG280" s="40">
        <f t="shared" si="47"/>
        <v>1019.8514422436592</v>
      </c>
      <c r="BH280" s="40">
        <f t="shared" si="48"/>
        <v>960.24296119476071</v>
      </c>
      <c r="BI280" s="40">
        <f t="shared" si="49"/>
        <v>1112.8651362042783</v>
      </c>
      <c r="BJ280" s="40">
        <f t="shared" si="50"/>
        <v>1157.3641496003268</v>
      </c>
      <c r="BK280" s="40">
        <f t="shared" si="51"/>
        <v>1276.7506619409503</v>
      </c>
      <c r="BL280" s="40">
        <f t="shared" si="52"/>
        <v>1237.0542086354974</v>
      </c>
      <c r="BM280" s="40">
        <f t="shared" si="53"/>
        <v>1869.8631361412456</v>
      </c>
      <c r="BN280" s="40">
        <f t="shared" si="54"/>
        <v>1852.5950247724393</v>
      </c>
      <c r="BO280" s="40">
        <f t="shared" si="55"/>
        <v>1976.1883813565375</v>
      </c>
      <c r="BP280" s="11"/>
      <c r="BQ280" s="11"/>
      <c r="BR280" s="40">
        <v>42412</v>
      </c>
      <c r="BS280" s="40">
        <v>43930</v>
      </c>
      <c r="BT280" s="40">
        <v>45784</v>
      </c>
      <c r="BU280" s="40">
        <v>48529</v>
      </c>
      <c r="BV280" s="40">
        <v>52330</v>
      </c>
      <c r="BW280" s="40">
        <v>53484</v>
      </c>
      <c r="BX280" s="40">
        <v>54691</v>
      </c>
      <c r="BY280" s="40">
        <v>56634</v>
      </c>
      <c r="BZ280" s="40">
        <v>59838</v>
      </c>
      <c r="CA280" s="40"/>
      <c r="CB280" s="11"/>
      <c r="CC280" s="40">
        <v>20720752</v>
      </c>
      <c r="CD280" s="40">
        <v>21344927</v>
      </c>
      <c r="CE280" s="40">
        <v>22703830</v>
      </c>
      <c r="CF280" s="40">
        <v>23311023</v>
      </c>
      <c r="CG280" s="40">
        <v>25382242</v>
      </c>
      <c r="CH280" s="40">
        <v>26037608</v>
      </c>
      <c r="CI280" s="40">
        <v>26213769</v>
      </c>
      <c r="CJ280" s="40">
        <v>26821031</v>
      </c>
      <c r="CK280" s="40">
        <v>27581259</v>
      </c>
      <c r="CL280"/>
    </row>
    <row r="281" spans="2:90" x14ac:dyDescent="0.25">
      <c r="B281" s="9">
        <f t="shared" si="56"/>
        <v>278</v>
      </c>
      <c r="C281" s="4" t="s">
        <v>299</v>
      </c>
      <c r="D281" s="9" t="s">
        <v>504</v>
      </c>
      <c r="E281" s="5">
        <v>90374400</v>
      </c>
      <c r="F281" s="5">
        <v>129878451</v>
      </c>
      <c r="G281" s="5">
        <v>356931854</v>
      </c>
      <c r="H281" s="5">
        <v>203840442</v>
      </c>
      <c r="I281" s="5">
        <v>232636277</v>
      </c>
      <c r="J281" s="5">
        <v>189742000</v>
      </c>
      <c r="K281" s="5">
        <v>175418636</v>
      </c>
      <c r="L281" s="5">
        <v>270129029</v>
      </c>
      <c r="M281" s="5">
        <v>203077515</v>
      </c>
      <c r="N281" s="5">
        <v>130134093</v>
      </c>
      <c r="O281" s="5">
        <v>170317533</v>
      </c>
      <c r="P281" s="5">
        <v>176340119</v>
      </c>
      <c r="Q281" s="5">
        <v>184899916</v>
      </c>
      <c r="R281" s="5">
        <v>195193802</v>
      </c>
      <c r="S281" s="5">
        <v>204354827</v>
      </c>
      <c r="T281" s="11"/>
      <c r="U281" s="5">
        <v>39194402</v>
      </c>
      <c r="V281" s="5">
        <v>29800696</v>
      </c>
      <c r="W281" s="5">
        <v>27073250</v>
      </c>
      <c r="X281" s="5">
        <v>47920592</v>
      </c>
      <c r="Y281" s="5">
        <v>67211329</v>
      </c>
      <c r="Z281" s="5">
        <v>85854349</v>
      </c>
      <c r="AA281" s="5">
        <v>54540770</v>
      </c>
      <c r="AB281" s="5">
        <v>40092227</v>
      </c>
      <c r="AC281" s="5">
        <v>48693016</v>
      </c>
      <c r="AD281" s="5">
        <v>12339226</v>
      </c>
      <c r="AE281" s="5">
        <v>31257755</v>
      </c>
      <c r="AF281" s="5">
        <v>33971884</v>
      </c>
      <c r="AG281" s="5">
        <v>35985369</v>
      </c>
      <c r="AH281" s="5">
        <v>38044332</v>
      </c>
      <c r="AI281" s="5">
        <v>39715069</v>
      </c>
      <c r="AJ281" s="11"/>
      <c r="AK281" s="37">
        <v>144216.66666666669</v>
      </c>
      <c r="AL281" s="37">
        <v>145491.66666666666</v>
      </c>
      <c r="AM281" s="37">
        <v>147408.33333333331</v>
      </c>
      <c r="AN281" s="37">
        <v>150216.66666666666</v>
      </c>
      <c r="AO281" s="37">
        <v>154083.33333333334</v>
      </c>
      <c r="AP281" s="37">
        <v>156966.66666666669</v>
      </c>
      <c r="AQ281" s="37">
        <v>159491.66666666666</v>
      </c>
      <c r="AR281" s="37">
        <v>162358.33333333334</v>
      </c>
      <c r="AS281" s="37">
        <v>164916.66666666666</v>
      </c>
      <c r="AT281" s="37">
        <v>153025</v>
      </c>
      <c r="AU281" s="11"/>
      <c r="AV281" s="37">
        <v>378196</v>
      </c>
      <c r="AW281" s="37">
        <v>381216</v>
      </c>
      <c r="AX281" s="37">
        <v>384567</v>
      </c>
      <c r="AY281" s="37">
        <v>388766</v>
      </c>
      <c r="AZ281" s="37">
        <v>393526</v>
      </c>
      <c r="BA281" s="37">
        <v>398676</v>
      </c>
      <c r="BB281" s="37">
        <v>404155</v>
      </c>
      <c r="BC281" s="37">
        <v>409999</v>
      </c>
      <c r="BD281" s="37">
        <v>415726</v>
      </c>
      <c r="BE281" s="37"/>
      <c r="BF281" s="11"/>
      <c r="BG281" s="40">
        <f t="shared" si="47"/>
        <v>238.96180816296311</v>
      </c>
      <c r="BH281" s="40">
        <f t="shared" si="48"/>
        <v>340.69517281541175</v>
      </c>
      <c r="BI281" s="40">
        <f t="shared" si="49"/>
        <v>928.13958035920916</v>
      </c>
      <c r="BJ281" s="40">
        <f t="shared" si="50"/>
        <v>524.32682384776444</v>
      </c>
      <c r="BK281" s="40">
        <f t="shared" si="51"/>
        <v>591.15859434954746</v>
      </c>
      <c r="BL281" s="40">
        <f t="shared" si="52"/>
        <v>475.93032939028183</v>
      </c>
      <c r="BM281" s="40">
        <f t="shared" si="53"/>
        <v>434.0380200665586</v>
      </c>
      <c r="BN281" s="40">
        <f t="shared" si="54"/>
        <v>658.85289720218827</v>
      </c>
      <c r="BO281" s="40">
        <f t="shared" si="55"/>
        <v>488.4888484242025</v>
      </c>
      <c r="BP281" s="11"/>
      <c r="BQ281" s="11"/>
      <c r="BR281" s="40">
        <v>37950</v>
      </c>
      <c r="BS281" s="40">
        <v>39383</v>
      </c>
      <c r="BT281" s="40">
        <v>40862</v>
      </c>
      <c r="BU281" s="40">
        <v>42739</v>
      </c>
      <c r="BV281" s="40">
        <v>45679</v>
      </c>
      <c r="BW281" s="40">
        <v>45711</v>
      </c>
      <c r="BX281" s="40">
        <v>47245</v>
      </c>
      <c r="BY281" s="40">
        <v>48594</v>
      </c>
      <c r="BZ281" s="40">
        <v>49473</v>
      </c>
      <c r="CA281" s="40"/>
      <c r="CB281" s="11"/>
      <c r="CC281" s="40">
        <v>16264918</v>
      </c>
      <c r="CD281" s="40">
        <v>16561893</v>
      </c>
      <c r="CE281" s="40">
        <v>17291171</v>
      </c>
      <c r="CF281" s="40">
        <v>18358688</v>
      </c>
      <c r="CG281" s="40">
        <v>19996591</v>
      </c>
      <c r="CH281" s="40">
        <v>19589888</v>
      </c>
      <c r="CI281" s="40">
        <v>19246949</v>
      </c>
      <c r="CJ281" s="40">
        <v>19666209</v>
      </c>
      <c r="CK281" s="40">
        <v>20314226</v>
      </c>
      <c r="CL281"/>
    </row>
    <row r="282" spans="2:90" x14ac:dyDescent="0.25">
      <c r="B282" s="9">
        <f t="shared" si="56"/>
        <v>279</v>
      </c>
      <c r="C282" s="4" t="s">
        <v>300</v>
      </c>
      <c r="D282" s="9" t="s">
        <v>447</v>
      </c>
      <c r="E282" s="5">
        <v>3050430786</v>
      </c>
      <c r="F282" s="5">
        <v>1951006247</v>
      </c>
      <c r="G282" s="5">
        <v>2161104370</v>
      </c>
      <c r="H282" s="5">
        <v>2576649022</v>
      </c>
      <c r="I282" s="5">
        <v>2466004606</v>
      </c>
      <c r="J282" s="5">
        <v>3380392672</v>
      </c>
      <c r="K282" s="5">
        <v>4263320359</v>
      </c>
      <c r="L282" s="5">
        <v>4995793265</v>
      </c>
      <c r="M282" s="5">
        <v>4382291145</v>
      </c>
      <c r="N282" s="5">
        <v>5410509001</v>
      </c>
      <c r="O282" s="5">
        <v>4928675338</v>
      </c>
      <c r="P282" s="5">
        <v>5178600698</v>
      </c>
      <c r="Q282" s="5">
        <v>5632703592</v>
      </c>
      <c r="R282" s="5">
        <v>6080991063</v>
      </c>
      <c r="S282" s="5">
        <v>6477482719</v>
      </c>
      <c r="T282" s="11"/>
      <c r="U282" s="5">
        <v>392198531</v>
      </c>
      <c r="V282" s="5">
        <v>278518998</v>
      </c>
      <c r="W282" s="5">
        <v>197698697</v>
      </c>
      <c r="X282" s="5">
        <v>498244914</v>
      </c>
      <c r="Y282" s="5">
        <v>278559813</v>
      </c>
      <c r="Z282" s="5">
        <v>511468443</v>
      </c>
      <c r="AA282" s="5">
        <v>298922564</v>
      </c>
      <c r="AB282" s="5">
        <v>1443067945</v>
      </c>
      <c r="AC282" s="5">
        <v>854180702</v>
      </c>
      <c r="AD282" s="5">
        <v>1060436261</v>
      </c>
      <c r="AE282" s="5">
        <v>679464754</v>
      </c>
      <c r="AF282" s="5">
        <v>748636449</v>
      </c>
      <c r="AG282" s="5">
        <v>793152996</v>
      </c>
      <c r="AH282" s="5">
        <v>834273538</v>
      </c>
      <c r="AI282" s="5">
        <v>870425128</v>
      </c>
      <c r="AJ282" s="11"/>
      <c r="AK282" s="38">
        <v>597783.33333333337</v>
      </c>
      <c r="AL282" s="38">
        <v>619791.66666666663</v>
      </c>
      <c r="AM282" s="38">
        <v>638941.66666666663</v>
      </c>
      <c r="AN282" s="38">
        <v>653266.66666666663</v>
      </c>
      <c r="AO282" s="38">
        <v>675616.66666666663</v>
      </c>
      <c r="AP282" s="38">
        <v>698358.33333333326</v>
      </c>
      <c r="AQ282" s="38">
        <v>715091.66666666651</v>
      </c>
      <c r="AR282" s="38">
        <v>733041.66666666663</v>
      </c>
      <c r="AS282" s="38">
        <v>754291.66666666663</v>
      </c>
      <c r="AT282" s="38">
        <v>738583.33333333337</v>
      </c>
      <c r="AU282" s="11"/>
      <c r="AV282" s="37">
        <v>1106800</v>
      </c>
      <c r="AW282" s="37">
        <v>1123748</v>
      </c>
      <c r="AX282" s="37">
        <v>1140025</v>
      </c>
      <c r="AY282" s="37">
        <v>1151447</v>
      </c>
      <c r="AZ282" s="37">
        <v>1164912</v>
      </c>
      <c r="BA282" s="37">
        <v>1184721</v>
      </c>
      <c r="BB282" s="37">
        <v>1204205</v>
      </c>
      <c r="BC282" s="37">
        <v>1218681</v>
      </c>
      <c r="BD282" s="37">
        <v>1232696</v>
      </c>
      <c r="BE282" s="37"/>
      <c r="BF282" s="11"/>
      <c r="BG282" s="40">
        <f t="shared" si="47"/>
        <v>2756.0813028550779</v>
      </c>
      <c r="BH282" s="40">
        <f t="shared" si="48"/>
        <v>1736.159928204544</v>
      </c>
      <c r="BI282" s="40">
        <f t="shared" si="49"/>
        <v>1895.6640161399969</v>
      </c>
      <c r="BJ282" s="40">
        <f t="shared" si="50"/>
        <v>2237.7486953372581</v>
      </c>
      <c r="BK282" s="40">
        <f t="shared" si="51"/>
        <v>2116.9020544041095</v>
      </c>
      <c r="BL282" s="40">
        <f t="shared" si="52"/>
        <v>2853.3238391148634</v>
      </c>
      <c r="BM282" s="40">
        <f t="shared" si="53"/>
        <v>3540.3609510008678</v>
      </c>
      <c r="BN282" s="40">
        <f t="shared" si="54"/>
        <v>4099.3445085301237</v>
      </c>
      <c r="BO282" s="40">
        <f t="shared" si="55"/>
        <v>3555.0461305950535</v>
      </c>
      <c r="BP282" s="11"/>
      <c r="BQ282" s="11"/>
      <c r="BR282" s="40">
        <v>38392</v>
      </c>
      <c r="BS282" s="40">
        <v>40607</v>
      </c>
      <c r="BT282" s="40">
        <v>41118</v>
      </c>
      <c r="BU282" s="40">
        <v>43016</v>
      </c>
      <c r="BV282" s="40">
        <v>45829</v>
      </c>
      <c r="BW282" s="40">
        <v>47392</v>
      </c>
      <c r="BX282" s="40">
        <v>49254</v>
      </c>
      <c r="BY282" s="40">
        <v>52150</v>
      </c>
      <c r="BZ282" s="40">
        <v>54450</v>
      </c>
      <c r="CA282" s="40"/>
      <c r="CB282" s="11"/>
      <c r="CC282" s="40">
        <v>67666834</v>
      </c>
      <c r="CD282" s="40">
        <v>69285847</v>
      </c>
      <c r="CE282" s="40">
        <v>70426257</v>
      </c>
      <c r="CF282" s="40">
        <v>72476710</v>
      </c>
      <c r="CG282" s="40">
        <v>75298619</v>
      </c>
      <c r="CH282" s="40">
        <v>78243444</v>
      </c>
      <c r="CI282" s="40">
        <v>80547958</v>
      </c>
      <c r="CJ282" s="40">
        <v>85198816</v>
      </c>
      <c r="CK282" s="40">
        <v>88155402</v>
      </c>
      <c r="CL282"/>
    </row>
    <row r="283" spans="2:90" x14ac:dyDescent="0.25">
      <c r="B283" s="9">
        <f t="shared" si="56"/>
        <v>280</v>
      </c>
      <c r="C283" s="4" t="s">
        <v>301</v>
      </c>
      <c r="D283" s="9" t="s">
        <v>445</v>
      </c>
      <c r="E283" s="5">
        <v>115067847</v>
      </c>
      <c r="F283" s="5">
        <v>154659220</v>
      </c>
      <c r="G283" s="5">
        <v>178144794</v>
      </c>
      <c r="H283" s="5">
        <v>169157629</v>
      </c>
      <c r="I283" s="5">
        <v>226176298</v>
      </c>
      <c r="J283" s="5">
        <v>202654951</v>
      </c>
      <c r="K283" s="5">
        <v>294641761</v>
      </c>
      <c r="L283" s="5">
        <v>298855317</v>
      </c>
      <c r="M283" s="5">
        <v>306340672</v>
      </c>
      <c r="N283" s="5">
        <v>305463662</v>
      </c>
      <c r="O283" s="5">
        <v>345214199</v>
      </c>
      <c r="P283" s="5">
        <v>390373202</v>
      </c>
      <c r="Q283" s="5">
        <v>424186267</v>
      </c>
      <c r="R283" s="5">
        <v>445389358</v>
      </c>
      <c r="S283" s="5">
        <v>472227753</v>
      </c>
      <c r="T283" s="11"/>
      <c r="U283" s="5">
        <v>24941937</v>
      </c>
      <c r="V283" s="5">
        <v>44069160</v>
      </c>
      <c r="W283" s="5">
        <v>44618143</v>
      </c>
      <c r="X283" s="5">
        <v>28200583</v>
      </c>
      <c r="Y283" s="5">
        <v>71776659</v>
      </c>
      <c r="Z283" s="5">
        <v>25620600</v>
      </c>
      <c r="AA283" s="5">
        <v>40065323</v>
      </c>
      <c r="AB283" s="5">
        <v>153714963</v>
      </c>
      <c r="AC283" s="5">
        <v>20305804</v>
      </c>
      <c r="AD283" s="5">
        <v>78246177</v>
      </c>
      <c r="AE283" s="5">
        <v>79256967</v>
      </c>
      <c r="AF283" s="5">
        <v>82502947</v>
      </c>
      <c r="AG283" s="5">
        <v>85505032</v>
      </c>
      <c r="AH283" s="5">
        <v>89025635</v>
      </c>
      <c r="AI283" s="5">
        <v>92643172</v>
      </c>
      <c r="AJ283" s="11"/>
      <c r="AK283" s="37">
        <v>45625</v>
      </c>
      <c r="AL283" s="37">
        <v>46783.333333333343</v>
      </c>
      <c r="AM283" s="37">
        <v>47916.666666666664</v>
      </c>
      <c r="AN283" s="37">
        <v>48875</v>
      </c>
      <c r="AO283" s="37">
        <v>49375</v>
      </c>
      <c r="AP283" s="37">
        <v>48758.333333333321</v>
      </c>
      <c r="AQ283" s="37">
        <v>49033.333333333321</v>
      </c>
      <c r="AR283" s="37">
        <v>49808.333333333321</v>
      </c>
      <c r="AS283" s="37">
        <v>49925</v>
      </c>
      <c r="AT283" s="37">
        <v>46666.666666666664</v>
      </c>
      <c r="AU283" s="11"/>
      <c r="AV283" s="37">
        <v>114513</v>
      </c>
      <c r="AW283" s="37">
        <v>116071</v>
      </c>
      <c r="AX283" s="37">
        <v>117519</v>
      </c>
      <c r="AY283" s="37">
        <v>119233</v>
      </c>
      <c r="AZ283" s="37">
        <v>120390</v>
      </c>
      <c r="BA283" s="37">
        <v>120535</v>
      </c>
      <c r="BB283" s="37">
        <v>120365</v>
      </c>
      <c r="BC283" s="37">
        <v>120834</v>
      </c>
      <c r="BD283" s="37">
        <v>122027</v>
      </c>
      <c r="BE283" s="37"/>
      <c r="BF283" s="11"/>
      <c r="BG283" s="40">
        <f t="shared" si="47"/>
        <v>1004.8452752089282</v>
      </c>
      <c r="BH283" s="40">
        <f t="shared" si="48"/>
        <v>1332.453584444004</v>
      </c>
      <c r="BI283" s="40">
        <f t="shared" si="49"/>
        <v>1515.8807852347279</v>
      </c>
      <c r="BJ283" s="40">
        <f t="shared" si="50"/>
        <v>1418.7148608187331</v>
      </c>
      <c r="BK283" s="40">
        <f t="shared" si="51"/>
        <v>1878.6967189965944</v>
      </c>
      <c r="BL283" s="40">
        <f t="shared" si="52"/>
        <v>1681.295482639897</v>
      </c>
      <c r="BM283" s="40">
        <f t="shared" si="53"/>
        <v>2447.9023054874756</v>
      </c>
      <c r="BN283" s="40">
        <f t="shared" si="54"/>
        <v>2473.2717364317991</v>
      </c>
      <c r="BO283" s="40">
        <f t="shared" si="55"/>
        <v>2510.4335270063184</v>
      </c>
      <c r="BP283" s="11"/>
      <c r="BQ283" s="11"/>
      <c r="BR283" s="40">
        <v>38619</v>
      </c>
      <c r="BS283" s="40">
        <v>40513</v>
      </c>
      <c r="BT283" s="40">
        <v>41160</v>
      </c>
      <c r="BU283" s="40">
        <v>44566</v>
      </c>
      <c r="BV283" s="40">
        <v>43058</v>
      </c>
      <c r="BW283" s="40">
        <v>42135</v>
      </c>
      <c r="BX283" s="40">
        <v>44254</v>
      </c>
      <c r="BY283" s="40">
        <v>47875</v>
      </c>
      <c r="BZ283" s="40">
        <v>49308</v>
      </c>
      <c r="CA283" s="40"/>
      <c r="CB283" s="11"/>
      <c r="CC283" s="40">
        <v>5445924</v>
      </c>
      <c r="CD283" s="40">
        <v>6080984</v>
      </c>
      <c r="CE283" s="40">
        <v>6762855</v>
      </c>
      <c r="CF283" s="40">
        <v>7371112</v>
      </c>
      <c r="CG283" s="40">
        <v>7556107</v>
      </c>
      <c r="CH283" s="40">
        <v>7196655</v>
      </c>
      <c r="CI283" s="40">
        <v>7243409</v>
      </c>
      <c r="CJ283" s="40">
        <v>7559617</v>
      </c>
      <c r="CK283" s="40">
        <v>7882108</v>
      </c>
      <c r="CL283"/>
    </row>
    <row r="284" spans="2:90" x14ac:dyDescent="0.25">
      <c r="B284" s="9">
        <f t="shared" si="56"/>
        <v>281</v>
      </c>
      <c r="C284" s="4" t="s">
        <v>302</v>
      </c>
      <c r="D284" s="9" t="s">
        <v>445</v>
      </c>
      <c r="E284" s="5">
        <v>3336335407</v>
      </c>
      <c r="F284" s="5">
        <v>4204915652</v>
      </c>
      <c r="G284" s="5">
        <v>3972879638</v>
      </c>
      <c r="H284" s="5">
        <v>4413294213</v>
      </c>
      <c r="I284" s="5">
        <v>6642060914</v>
      </c>
      <c r="J284" s="5">
        <v>6098198432</v>
      </c>
      <c r="K284" s="5">
        <v>7293423796</v>
      </c>
      <c r="L284" s="5">
        <v>7120187433</v>
      </c>
      <c r="M284" s="5">
        <v>9070599154</v>
      </c>
      <c r="N284" s="5">
        <v>7310083802</v>
      </c>
      <c r="O284" s="5">
        <v>8385982236</v>
      </c>
      <c r="P284" s="5">
        <v>9110916179</v>
      </c>
      <c r="Q284" s="5">
        <v>9983559857</v>
      </c>
      <c r="R284" s="5">
        <v>10713594925</v>
      </c>
      <c r="S284" s="5">
        <v>11429174049</v>
      </c>
      <c r="T284" s="11"/>
      <c r="U284" s="5">
        <v>478404675</v>
      </c>
      <c r="V284" s="5">
        <v>515697845</v>
      </c>
      <c r="W284" s="5">
        <v>526080660</v>
      </c>
      <c r="X284" s="5">
        <v>662386794</v>
      </c>
      <c r="Y284" s="5">
        <v>938330973</v>
      </c>
      <c r="Z284" s="5">
        <v>1046653020</v>
      </c>
      <c r="AA284" s="5">
        <v>979438162</v>
      </c>
      <c r="AB284" s="5">
        <v>1282541986</v>
      </c>
      <c r="AC284" s="5">
        <v>1590401697</v>
      </c>
      <c r="AD284" s="5">
        <v>1386427130</v>
      </c>
      <c r="AE284" s="5">
        <v>1667954872</v>
      </c>
      <c r="AF284" s="5">
        <v>1773613766</v>
      </c>
      <c r="AG284" s="5">
        <v>1861501060</v>
      </c>
      <c r="AH284" s="5">
        <v>1965579391</v>
      </c>
      <c r="AI284" s="5">
        <v>2059680585</v>
      </c>
      <c r="AJ284" s="11"/>
      <c r="AK284" s="37">
        <v>871225</v>
      </c>
      <c r="AL284" s="37">
        <v>893633.33333333349</v>
      </c>
      <c r="AM284" s="37">
        <v>922625</v>
      </c>
      <c r="AN284" s="37">
        <v>954508.33333333337</v>
      </c>
      <c r="AO284" s="37">
        <v>987441.66666666686</v>
      </c>
      <c r="AP284" s="37">
        <v>1016750</v>
      </c>
      <c r="AQ284" s="37">
        <v>1038999.9999999999</v>
      </c>
      <c r="AR284" s="37">
        <v>1059191.6666666667</v>
      </c>
      <c r="AS284" s="37">
        <v>1078650</v>
      </c>
      <c r="AT284" s="37">
        <v>1045216.6666666666</v>
      </c>
      <c r="AU284" s="11"/>
      <c r="AV284" s="37">
        <v>2193923</v>
      </c>
      <c r="AW284" s="37">
        <v>2236981</v>
      </c>
      <c r="AX284" s="37">
        <v>2280002</v>
      </c>
      <c r="AY284" s="37">
        <v>2328894</v>
      </c>
      <c r="AZ284" s="37">
        <v>2379232</v>
      </c>
      <c r="BA284" s="37">
        <v>2426276</v>
      </c>
      <c r="BB284" s="37">
        <v>2472121</v>
      </c>
      <c r="BC284" s="37">
        <v>2512379</v>
      </c>
      <c r="BD284" s="37">
        <v>2550960</v>
      </c>
      <c r="BE284" s="37"/>
      <c r="BF284" s="11"/>
      <c r="BG284" s="40">
        <f t="shared" si="47"/>
        <v>1520.7167284357747</v>
      </c>
      <c r="BH284" s="40">
        <f t="shared" si="48"/>
        <v>1879.7279243766486</v>
      </c>
      <c r="BI284" s="40">
        <f t="shared" si="49"/>
        <v>1742.4895407986485</v>
      </c>
      <c r="BJ284" s="40">
        <f t="shared" si="50"/>
        <v>1895.0172111740594</v>
      </c>
      <c r="BK284" s="40">
        <f t="shared" si="51"/>
        <v>2791.6827421621765</v>
      </c>
      <c r="BL284" s="40">
        <f t="shared" si="52"/>
        <v>2513.3984888776049</v>
      </c>
      <c r="BM284" s="40">
        <f t="shared" si="53"/>
        <v>2950.2697465051265</v>
      </c>
      <c r="BN284" s="40">
        <f t="shared" si="54"/>
        <v>2834.0419311736009</v>
      </c>
      <c r="BO284" s="40">
        <f t="shared" si="55"/>
        <v>3555.7590687427478</v>
      </c>
      <c r="BP284" s="11"/>
      <c r="BQ284" s="11"/>
      <c r="BR284" s="40">
        <v>38404</v>
      </c>
      <c r="BS284" s="40">
        <v>39132</v>
      </c>
      <c r="BT284" s="40">
        <v>39950</v>
      </c>
      <c r="BU284" s="40">
        <v>42559</v>
      </c>
      <c r="BV284" s="40">
        <v>43357</v>
      </c>
      <c r="BW284" s="40">
        <v>43476</v>
      </c>
      <c r="BX284" s="40">
        <v>45181</v>
      </c>
      <c r="BY284" s="40">
        <v>47349</v>
      </c>
      <c r="BZ284" s="40">
        <v>48684</v>
      </c>
      <c r="CA284" s="40"/>
      <c r="CB284" s="11"/>
      <c r="CC284" s="40">
        <v>89447403</v>
      </c>
      <c r="CD284" s="40">
        <v>91695966</v>
      </c>
      <c r="CE284" s="40">
        <v>95256964</v>
      </c>
      <c r="CF284" s="40">
        <v>100317744</v>
      </c>
      <c r="CG284" s="40">
        <v>106395801</v>
      </c>
      <c r="CH284" s="40">
        <v>107936312</v>
      </c>
      <c r="CI284" s="40">
        <v>108684400</v>
      </c>
      <c r="CJ284" s="40">
        <v>113554864</v>
      </c>
      <c r="CK284" s="40">
        <v>115621292</v>
      </c>
      <c r="CL284"/>
    </row>
    <row r="285" spans="2:90" x14ac:dyDescent="0.25">
      <c r="B285" s="9">
        <f t="shared" si="56"/>
        <v>282</v>
      </c>
      <c r="C285" s="4" t="s">
        <v>303</v>
      </c>
      <c r="D285" s="9" t="s">
        <v>462</v>
      </c>
      <c r="E285" s="5">
        <v>4510431723</v>
      </c>
      <c r="F285" s="5">
        <v>3647851067</v>
      </c>
      <c r="G285" s="5">
        <v>4278356210</v>
      </c>
      <c r="H285" s="5">
        <v>4984406369</v>
      </c>
      <c r="I285" s="5">
        <v>5396254069</v>
      </c>
      <c r="J285" s="5">
        <v>5321511558</v>
      </c>
      <c r="K285" s="5">
        <v>7037759062</v>
      </c>
      <c r="L285" s="5">
        <v>5310283389</v>
      </c>
      <c r="M285" s="5">
        <v>4635916158</v>
      </c>
      <c r="N285" s="5">
        <v>4354822878</v>
      </c>
      <c r="O285" s="5">
        <v>4659244064</v>
      </c>
      <c r="P285" s="5">
        <v>5229227261</v>
      </c>
      <c r="Q285" s="5">
        <v>5668387901</v>
      </c>
      <c r="R285" s="5">
        <v>6081814248</v>
      </c>
      <c r="S285" s="5">
        <v>6474249829</v>
      </c>
      <c r="T285" s="11"/>
      <c r="U285" s="5">
        <v>869278947</v>
      </c>
      <c r="V285" s="5">
        <v>621126813</v>
      </c>
      <c r="W285" s="5">
        <v>826422754</v>
      </c>
      <c r="X285" s="5">
        <v>999300059</v>
      </c>
      <c r="Y285" s="5">
        <v>721927494</v>
      </c>
      <c r="Z285" s="5">
        <v>801992465</v>
      </c>
      <c r="AA285" s="5">
        <v>3248837452</v>
      </c>
      <c r="AB285" s="5">
        <v>856756157</v>
      </c>
      <c r="AC285" s="5">
        <v>1337842224</v>
      </c>
      <c r="AD285" s="5">
        <v>709824653</v>
      </c>
      <c r="AE285" s="5">
        <v>1234753956</v>
      </c>
      <c r="AF285" s="5">
        <v>1402171690</v>
      </c>
      <c r="AG285" s="5">
        <v>1506240738</v>
      </c>
      <c r="AH285" s="5">
        <v>1595405299</v>
      </c>
      <c r="AI285" s="5">
        <v>1673660658</v>
      </c>
      <c r="AJ285" s="11"/>
      <c r="AK285" s="37">
        <v>1250258.3333333333</v>
      </c>
      <c r="AL285" s="37">
        <v>1282775</v>
      </c>
      <c r="AM285" s="37">
        <v>1315983.3333333333</v>
      </c>
      <c r="AN285" s="37">
        <v>1344691.666666667</v>
      </c>
      <c r="AO285" s="37">
        <v>1384799.9999999998</v>
      </c>
      <c r="AP285" s="37">
        <v>1422566.666666667</v>
      </c>
      <c r="AQ285" s="37">
        <v>1452200</v>
      </c>
      <c r="AR285" s="37">
        <v>1482158.333333333</v>
      </c>
      <c r="AS285" s="37">
        <v>1503858.3333333333</v>
      </c>
      <c r="AT285" s="37">
        <v>1403350</v>
      </c>
      <c r="AU285" s="11"/>
      <c r="AV285" s="37">
        <v>3137156</v>
      </c>
      <c r="AW285" s="37">
        <v>3174335</v>
      </c>
      <c r="AX285" s="37">
        <v>3209768</v>
      </c>
      <c r="AY285" s="37">
        <v>3248877</v>
      </c>
      <c r="AZ285" s="37">
        <v>3280850</v>
      </c>
      <c r="BA285" s="37">
        <v>3306089</v>
      </c>
      <c r="BB285" s="37">
        <v>3321237</v>
      </c>
      <c r="BC285" s="37">
        <v>3333861</v>
      </c>
      <c r="BD285" s="37">
        <v>3338330</v>
      </c>
      <c r="BE285" s="37"/>
      <c r="BF285" s="11"/>
      <c r="BG285" s="40">
        <f t="shared" si="47"/>
        <v>1437.7454366311399</v>
      </c>
      <c r="BH285" s="40">
        <f t="shared" si="48"/>
        <v>1149.1701622544565</v>
      </c>
      <c r="BI285" s="40">
        <f t="shared" si="49"/>
        <v>1332.9175846977103</v>
      </c>
      <c r="BJ285" s="40">
        <f t="shared" si="50"/>
        <v>1534.1936210573685</v>
      </c>
      <c r="BK285" s="40">
        <f t="shared" si="51"/>
        <v>1644.7731743298232</v>
      </c>
      <c r="BL285" s="40">
        <f t="shared" si="52"/>
        <v>1609.6092869853171</v>
      </c>
      <c r="BM285" s="40">
        <f t="shared" si="53"/>
        <v>2119.0174209187721</v>
      </c>
      <c r="BN285" s="40">
        <f t="shared" si="54"/>
        <v>1592.8328712564801</v>
      </c>
      <c r="BO285" s="40">
        <f t="shared" si="55"/>
        <v>1388.6931962987483</v>
      </c>
      <c r="BP285" s="11"/>
      <c r="BQ285" s="11"/>
      <c r="BR285" s="40">
        <v>46531</v>
      </c>
      <c r="BS285" s="40">
        <v>48315</v>
      </c>
      <c r="BT285" s="40">
        <v>49525</v>
      </c>
      <c r="BU285" s="40">
        <v>52214</v>
      </c>
      <c r="BV285" s="40">
        <v>54822</v>
      </c>
      <c r="BW285" s="40">
        <v>56506</v>
      </c>
      <c r="BX285" s="40">
        <v>58380</v>
      </c>
      <c r="BY285" s="40">
        <v>61147</v>
      </c>
      <c r="BZ285" s="40">
        <v>63729</v>
      </c>
      <c r="CA285" s="40"/>
      <c r="CB285" s="11"/>
      <c r="CC285" s="40">
        <v>177990381</v>
      </c>
      <c r="CD285" s="40">
        <v>180309903</v>
      </c>
      <c r="CE285" s="40">
        <v>187349509</v>
      </c>
      <c r="CF285" s="40">
        <v>193818332</v>
      </c>
      <c r="CG285" s="40">
        <v>201166675</v>
      </c>
      <c r="CH285" s="40">
        <v>204667390</v>
      </c>
      <c r="CI285" s="40">
        <v>211115497</v>
      </c>
      <c r="CJ285" s="40">
        <v>217509581</v>
      </c>
      <c r="CK285" s="40">
        <v>222272562</v>
      </c>
      <c r="CL285"/>
    </row>
    <row r="286" spans="2:90" x14ac:dyDescent="0.25">
      <c r="B286" s="9">
        <f t="shared" si="56"/>
        <v>283</v>
      </c>
      <c r="C286" s="34" t="s">
        <v>461</v>
      </c>
      <c r="D286" s="78" t="s">
        <v>462</v>
      </c>
      <c r="E286" s="5">
        <v>9164120853</v>
      </c>
      <c r="F286" s="5">
        <v>7962807891</v>
      </c>
      <c r="G286" s="5">
        <v>7419864780</v>
      </c>
      <c r="H286" s="5">
        <v>9041292765</v>
      </c>
      <c r="I286" s="5">
        <v>9720957708</v>
      </c>
      <c r="J286" s="5">
        <v>10523472179</v>
      </c>
      <c r="K286" s="5">
        <v>13608546693</v>
      </c>
      <c r="L286" s="5">
        <v>11342312469</v>
      </c>
      <c r="M286" s="5">
        <v>10434371922</v>
      </c>
      <c r="N286" s="5">
        <v>8108784999</v>
      </c>
      <c r="O286" s="5">
        <v>9826287290</v>
      </c>
      <c r="P286" s="5">
        <v>11444008785</v>
      </c>
      <c r="Q286" s="5">
        <v>12527814906</v>
      </c>
      <c r="R286" s="5">
        <v>13613204543</v>
      </c>
      <c r="S286" s="5">
        <v>14681419362</v>
      </c>
      <c r="T286" s="11"/>
      <c r="U286" s="5">
        <v>1701330349</v>
      </c>
      <c r="V286" s="5">
        <v>1516224261</v>
      </c>
      <c r="W286" s="5">
        <v>1957095103</v>
      </c>
      <c r="X286" s="5">
        <v>1463831900</v>
      </c>
      <c r="Y286" s="5">
        <v>1635818731</v>
      </c>
      <c r="Z286" s="5">
        <v>2327468366</v>
      </c>
      <c r="AA286" s="5">
        <v>2366464063</v>
      </c>
      <c r="AB286" s="5">
        <v>2634387514</v>
      </c>
      <c r="AC286" s="5">
        <v>3235462639</v>
      </c>
      <c r="AD286" s="5">
        <v>2811961592</v>
      </c>
      <c r="AE286" s="5">
        <v>3046390315</v>
      </c>
      <c r="AF286" s="5">
        <v>3462412101</v>
      </c>
      <c r="AG286" s="5">
        <v>3755544723</v>
      </c>
      <c r="AH286" s="5">
        <v>4011479750</v>
      </c>
      <c r="AI286" s="5">
        <v>4235105491</v>
      </c>
      <c r="AJ286" s="11"/>
      <c r="AK286" s="37">
        <v>1956841.6666666667</v>
      </c>
      <c r="AL286" s="37">
        <v>2029425</v>
      </c>
      <c r="AM286" s="37">
        <v>2095091.666666667</v>
      </c>
      <c r="AN286" s="37">
        <v>2163116.6666666665</v>
      </c>
      <c r="AO286" s="37">
        <v>2247750</v>
      </c>
      <c r="AP286" s="37">
        <v>2327733.3333333335</v>
      </c>
      <c r="AQ286" s="37">
        <v>2379358.333333333</v>
      </c>
      <c r="AR286" s="37">
        <v>2432716.666666667</v>
      </c>
      <c r="AS286" s="37">
        <v>2480175</v>
      </c>
      <c r="AT286" s="37">
        <v>2275466.6666666665</v>
      </c>
      <c r="AU286" s="11"/>
      <c r="AV286" s="37">
        <v>4395725</v>
      </c>
      <c r="AW286" s="37">
        <v>4455473</v>
      </c>
      <c r="AX286" s="37">
        <v>4519636</v>
      </c>
      <c r="AY286" s="37">
        <v>4584981</v>
      </c>
      <c r="AZ286" s="37">
        <v>4647924</v>
      </c>
      <c r="BA286" s="37">
        <v>4688198</v>
      </c>
      <c r="BB286" s="37">
        <v>4712421</v>
      </c>
      <c r="BC286" s="37">
        <v>4726314</v>
      </c>
      <c r="BD286" s="37">
        <v>4731803</v>
      </c>
      <c r="BE286" s="37"/>
      <c r="BF286" s="11"/>
      <c r="BG286" s="40">
        <f t="shared" si="47"/>
        <v>2084.7802928982137</v>
      </c>
      <c r="BH286" s="40">
        <f t="shared" si="48"/>
        <v>1787.1969802083863</v>
      </c>
      <c r="BI286" s="40">
        <f t="shared" si="49"/>
        <v>1641.6952117382905</v>
      </c>
      <c r="BJ286" s="40">
        <f t="shared" si="50"/>
        <v>1971.9368008286185</v>
      </c>
      <c r="BK286" s="40">
        <f t="shared" si="51"/>
        <v>2091.4622760613124</v>
      </c>
      <c r="BL286" s="40">
        <f t="shared" si="52"/>
        <v>2244.6731513899372</v>
      </c>
      <c r="BM286" s="40">
        <f t="shared" si="53"/>
        <v>2887.8036773454664</v>
      </c>
      <c r="BN286" s="40">
        <f t="shared" si="54"/>
        <v>2399.8220323490991</v>
      </c>
      <c r="BO286" s="40">
        <f t="shared" si="55"/>
        <v>2205.1577214858689</v>
      </c>
      <c r="BP286" s="11"/>
      <c r="BQ286" s="11"/>
      <c r="BR286" s="40">
        <v>65531</v>
      </c>
      <c r="BS286" s="40">
        <v>70428</v>
      </c>
      <c r="BT286" s="40">
        <v>71255</v>
      </c>
      <c r="BU286" s="40">
        <v>76355</v>
      </c>
      <c r="BV286" s="40">
        <v>82639</v>
      </c>
      <c r="BW286" s="40">
        <v>87228</v>
      </c>
      <c r="BX286" s="40">
        <v>93165</v>
      </c>
      <c r="BY286" s="40">
        <v>100236</v>
      </c>
      <c r="BZ286" s="40">
        <v>104921</v>
      </c>
      <c r="CA286" s="40"/>
      <c r="CB286" s="11"/>
      <c r="CC286" s="40">
        <v>339658529</v>
      </c>
      <c r="CD286" s="40">
        <v>366308515</v>
      </c>
      <c r="CE286" s="40">
        <v>381121690</v>
      </c>
      <c r="CF286" s="40">
        <v>406459737</v>
      </c>
      <c r="CG286" s="40">
        <v>431327205</v>
      </c>
      <c r="CH286" s="40">
        <v>457517341</v>
      </c>
      <c r="CI286" s="40">
        <v>491152028</v>
      </c>
      <c r="CJ286" s="40">
        <v>511920423</v>
      </c>
      <c r="CK286" s="40">
        <v>531247412</v>
      </c>
      <c r="CL286"/>
    </row>
    <row r="287" spans="2:90" x14ac:dyDescent="0.25">
      <c r="B287" s="9">
        <f t="shared" si="56"/>
        <v>284</v>
      </c>
      <c r="C287" s="4" t="s">
        <v>305</v>
      </c>
      <c r="D287" s="9" t="s">
        <v>462</v>
      </c>
      <c r="E287" s="5">
        <v>1977865388</v>
      </c>
      <c r="F287" s="5">
        <v>3380199559</v>
      </c>
      <c r="G287" s="5">
        <v>4106586123</v>
      </c>
      <c r="H287" s="5">
        <v>9395133295</v>
      </c>
      <c r="I287" s="5">
        <v>3887709989</v>
      </c>
      <c r="J287" s="5">
        <v>3435882005</v>
      </c>
      <c r="K287" s="5">
        <v>5247340582</v>
      </c>
      <c r="L287" s="5">
        <v>2922255763</v>
      </c>
      <c r="M287" s="5">
        <v>3688806635</v>
      </c>
      <c r="N287" s="5">
        <v>2660000328</v>
      </c>
      <c r="O287" s="5">
        <v>3014381583</v>
      </c>
      <c r="P287" s="5">
        <v>3622958894</v>
      </c>
      <c r="Q287" s="5">
        <v>3915791300</v>
      </c>
      <c r="R287" s="5">
        <v>4199546591</v>
      </c>
      <c r="S287" s="5">
        <v>4504363096</v>
      </c>
      <c r="T287" s="11"/>
      <c r="U287" s="5">
        <v>326416089</v>
      </c>
      <c r="V287" s="5">
        <v>367701797</v>
      </c>
      <c r="W287" s="5">
        <v>255669665</v>
      </c>
      <c r="X287" s="5">
        <v>390729321</v>
      </c>
      <c r="Y287" s="5">
        <v>627568185</v>
      </c>
      <c r="Z287" s="5">
        <v>611451432</v>
      </c>
      <c r="AA287" s="5">
        <v>622726200</v>
      </c>
      <c r="AB287" s="5">
        <v>493358353</v>
      </c>
      <c r="AC287" s="5">
        <v>756235439</v>
      </c>
      <c r="AD287" s="5">
        <v>542793231</v>
      </c>
      <c r="AE287" s="5">
        <v>687395448</v>
      </c>
      <c r="AF287" s="5">
        <v>780314743</v>
      </c>
      <c r="AG287" s="5">
        <v>848600856</v>
      </c>
      <c r="AH287" s="5">
        <v>906895353</v>
      </c>
      <c r="AI287" s="5">
        <v>958782607</v>
      </c>
      <c r="AJ287" s="11"/>
      <c r="AK287" s="37">
        <v>895433.33333333337</v>
      </c>
      <c r="AL287" s="37">
        <v>930008.33333333337</v>
      </c>
      <c r="AM287" s="37">
        <v>966966.66666666663</v>
      </c>
      <c r="AN287" s="37">
        <v>1007650.0000000001</v>
      </c>
      <c r="AO287" s="37">
        <v>1046408.3333333334</v>
      </c>
      <c r="AP287" s="37">
        <v>1080675</v>
      </c>
      <c r="AQ287" s="37">
        <v>1106066.6666666667</v>
      </c>
      <c r="AR287" s="37">
        <v>1126541.6666666667</v>
      </c>
      <c r="AS287" s="37">
        <v>1146841.6666666663</v>
      </c>
      <c r="AT287" s="37">
        <v>1078941.6666666667</v>
      </c>
      <c r="AU287" s="11"/>
      <c r="AV287" s="37">
        <v>1868031</v>
      </c>
      <c r="AW287" s="37">
        <v>1894452</v>
      </c>
      <c r="AX287" s="37">
        <v>1923664</v>
      </c>
      <c r="AY287" s="37">
        <v>1949578</v>
      </c>
      <c r="AZ287" s="37">
        <v>1974501</v>
      </c>
      <c r="BA287" s="37">
        <v>1987593</v>
      </c>
      <c r="BB287" s="37">
        <v>1992674</v>
      </c>
      <c r="BC287" s="37">
        <v>1993804</v>
      </c>
      <c r="BD287" s="37">
        <v>1990660</v>
      </c>
      <c r="BE287" s="37"/>
      <c r="BF287" s="11"/>
      <c r="BG287" s="40">
        <f t="shared" si="47"/>
        <v>1058.7968764972316</v>
      </c>
      <c r="BH287" s="40">
        <f t="shared" si="48"/>
        <v>1784.2624458154653</v>
      </c>
      <c r="BI287" s="40">
        <f t="shared" si="49"/>
        <v>2134.7730804340049</v>
      </c>
      <c r="BJ287" s="40">
        <f t="shared" si="50"/>
        <v>4819.0599683623841</v>
      </c>
      <c r="BK287" s="40">
        <f t="shared" si="51"/>
        <v>1968.9582274204977</v>
      </c>
      <c r="BL287" s="40">
        <f t="shared" si="52"/>
        <v>1728.6647744281652</v>
      </c>
      <c r="BM287" s="40">
        <f t="shared" si="53"/>
        <v>2633.3161279767787</v>
      </c>
      <c r="BN287" s="40">
        <f t="shared" si="54"/>
        <v>1465.6685225829619</v>
      </c>
      <c r="BO287" s="40">
        <f t="shared" si="55"/>
        <v>1853.0570941295853</v>
      </c>
      <c r="BP287" s="11"/>
      <c r="BQ287" s="11"/>
      <c r="BR287" s="40">
        <v>65544</v>
      </c>
      <c r="BS287" s="40">
        <v>71791</v>
      </c>
      <c r="BT287" s="40">
        <v>71988</v>
      </c>
      <c r="BU287" s="40">
        <v>78001</v>
      </c>
      <c r="BV287" s="40">
        <v>85012</v>
      </c>
      <c r="BW287" s="40">
        <v>91517</v>
      </c>
      <c r="BX287" s="40">
        <v>99176</v>
      </c>
      <c r="BY287" s="40">
        <v>108565</v>
      </c>
      <c r="BZ287" s="40">
        <v>114080</v>
      </c>
      <c r="CA287" s="40"/>
      <c r="CB287" s="11"/>
      <c r="CC287" s="40">
        <v>186677147</v>
      </c>
      <c r="CD287" s="40">
        <v>193278097</v>
      </c>
      <c r="CE287" s="40">
        <v>211304725</v>
      </c>
      <c r="CF287" s="40">
        <v>227332077</v>
      </c>
      <c r="CG287" s="40">
        <v>249529273</v>
      </c>
      <c r="CH287" s="40">
        <v>265882144</v>
      </c>
      <c r="CI287" s="40">
        <v>284620833</v>
      </c>
      <c r="CJ287" s="40">
        <v>306242907</v>
      </c>
      <c r="CK287" s="40">
        <v>320444051</v>
      </c>
      <c r="CL287"/>
    </row>
    <row r="288" spans="2:90" x14ac:dyDescent="0.25">
      <c r="B288" s="9">
        <f t="shared" si="56"/>
        <v>285</v>
      </c>
      <c r="C288" s="4" t="s">
        <v>306</v>
      </c>
      <c r="D288" s="9" t="s">
        <v>462</v>
      </c>
      <c r="E288" s="5">
        <v>291978301</v>
      </c>
      <c r="F288" s="5">
        <v>310026549</v>
      </c>
      <c r="G288" s="5">
        <v>318349674</v>
      </c>
      <c r="H288" s="5">
        <v>480879775</v>
      </c>
      <c r="I288" s="5">
        <v>616397757</v>
      </c>
      <c r="J288" s="5">
        <v>648046783</v>
      </c>
      <c r="K288" s="5">
        <v>512755887</v>
      </c>
      <c r="L288" s="5">
        <v>626245438</v>
      </c>
      <c r="M288" s="5">
        <v>870854514</v>
      </c>
      <c r="N288" s="5">
        <v>479366612</v>
      </c>
      <c r="O288" s="5">
        <v>644876098</v>
      </c>
      <c r="P288" s="5">
        <v>720846877</v>
      </c>
      <c r="Q288" s="5">
        <v>777216492</v>
      </c>
      <c r="R288" s="5">
        <v>826980834</v>
      </c>
      <c r="S288" s="5">
        <v>878963496</v>
      </c>
      <c r="T288" s="11"/>
      <c r="U288" s="5">
        <v>55275311</v>
      </c>
      <c r="V288" s="5">
        <v>153079691</v>
      </c>
      <c r="W288" s="5">
        <v>89563481</v>
      </c>
      <c r="X288" s="5">
        <v>153657488</v>
      </c>
      <c r="Y288" s="5">
        <v>74365015</v>
      </c>
      <c r="Z288" s="5">
        <v>160129726</v>
      </c>
      <c r="AA288" s="5">
        <v>115454815</v>
      </c>
      <c r="AB288" s="5">
        <v>99636146</v>
      </c>
      <c r="AC288" s="5">
        <v>209035431</v>
      </c>
      <c r="AD288" s="5">
        <v>133475852</v>
      </c>
      <c r="AE288" s="5">
        <v>154324509</v>
      </c>
      <c r="AF288" s="5">
        <v>167006009</v>
      </c>
      <c r="AG288" s="5">
        <v>177792716</v>
      </c>
      <c r="AH288" s="5">
        <v>186489709</v>
      </c>
      <c r="AI288" s="5">
        <v>194463475</v>
      </c>
      <c r="AJ288" s="11"/>
      <c r="AK288" s="37">
        <v>96416.666666666642</v>
      </c>
      <c r="AL288" s="37">
        <v>100175.00000000001</v>
      </c>
      <c r="AM288" s="37">
        <v>103958.33333333333</v>
      </c>
      <c r="AN288" s="37">
        <v>107900.00000000001</v>
      </c>
      <c r="AO288" s="37">
        <v>111375</v>
      </c>
      <c r="AP288" s="37">
        <v>113916.66666666667</v>
      </c>
      <c r="AQ288" s="37">
        <v>116316.66666666667</v>
      </c>
      <c r="AR288" s="37">
        <v>117825</v>
      </c>
      <c r="AS288" s="37">
        <v>119900</v>
      </c>
      <c r="AT288" s="37">
        <v>108325</v>
      </c>
      <c r="AU288" s="11"/>
      <c r="AV288" s="37">
        <v>271058</v>
      </c>
      <c r="AW288" s="37">
        <v>274160</v>
      </c>
      <c r="AX288" s="37">
        <v>275696</v>
      </c>
      <c r="AY288" s="37">
        <v>278227</v>
      </c>
      <c r="AZ288" s="37">
        <v>280077</v>
      </c>
      <c r="BA288" s="37">
        <v>281803</v>
      </c>
      <c r="BB288" s="37">
        <v>282481</v>
      </c>
      <c r="BC288" s="37">
        <v>283354</v>
      </c>
      <c r="BD288" s="37">
        <v>283111</v>
      </c>
      <c r="BE288" s="37"/>
      <c r="BF288" s="11"/>
      <c r="BG288" s="40">
        <f t="shared" si="47"/>
        <v>1077.1801643928607</v>
      </c>
      <c r="BH288" s="40">
        <f t="shared" si="48"/>
        <v>1130.8234206302889</v>
      </c>
      <c r="BI288" s="40">
        <f t="shared" si="49"/>
        <v>1154.7127052985898</v>
      </c>
      <c r="BJ288" s="40">
        <f t="shared" si="50"/>
        <v>1728.3720666937429</v>
      </c>
      <c r="BK288" s="40">
        <f t="shared" si="51"/>
        <v>2200.8153364967493</v>
      </c>
      <c r="BL288" s="40">
        <f t="shared" si="52"/>
        <v>2299.6447269901314</v>
      </c>
      <c r="BM288" s="40">
        <f t="shared" si="53"/>
        <v>1815.1871701105561</v>
      </c>
      <c r="BN288" s="40">
        <f t="shared" si="54"/>
        <v>2210.1168079504787</v>
      </c>
      <c r="BO288" s="40">
        <f t="shared" si="55"/>
        <v>3076.0179364277615</v>
      </c>
      <c r="BP288" s="11"/>
      <c r="BQ288" s="11"/>
      <c r="BR288" s="40">
        <v>42698</v>
      </c>
      <c r="BS288" s="40">
        <v>44674</v>
      </c>
      <c r="BT288" s="40">
        <v>45968</v>
      </c>
      <c r="BU288" s="40">
        <v>48690</v>
      </c>
      <c r="BV288" s="40">
        <v>51804</v>
      </c>
      <c r="BW288" s="40">
        <v>53006</v>
      </c>
      <c r="BX288" s="40">
        <v>55580</v>
      </c>
      <c r="BY288" s="40">
        <v>58108</v>
      </c>
      <c r="BZ288" s="40">
        <v>61004</v>
      </c>
      <c r="CA288" s="40"/>
      <c r="CB288" s="11"/>
      <c r="CC288" s="40">
        <v>13373144</v>
      </c>
      <c r="CD288" s="40">
        <v>13751028</v>
      </c>
      <c r="CE288" s="40">
        <v>14249445</v>
      </c>
      <c r="CF288" s="40">
        <v>14505249</v>
      </c>
      <c r="CG288" s="40">
        <v>15358431</v>
      </c>
      <c r="CH288" s="40">
        <v>15632220</v>
      </c>
      <c r="CI288" s="40">
        <v>15842274</v>
      </c>
      <c r="CJ288" s="40">
        <v>16352453</v>
      </c>
      <c r="CK288" s="40">
        <v>16660813</v>
      </c>
      <c r="CL288"/>
    </row>
    <row r="289" spans="2:90" x14ac:dyDescent="0.25">
      <c r="B289" s="9">
        <f t="shared" si="56"/>
        <v>286</v>
      </c>
      <c r="C289" s="4" t="s">
        <v>309</v>
      </c>
      <c r="D289" s="9" t="s">
        <v>462</v>
      </c>
      <c r="E289" s="5">
        <v>494805123</v>
      </c>
      <c r="F289" s="5">
        <v>396164449</v>
      </c>
      <c r="G289" s="5">
        <v>531616922</v>
      </c>
      <c r="H289" s="5">
        <v>866401963</v>
      </c>
      <c r="I289" s="5">
        <v>993528084</v>
      </c>
      <c r="J289" s="5">
        <v>925614559</v>
      </c>
      <c r="K289" s="5">
        <v>712277647</v>
      </c>
      <c r="L289" s="5">
        <v>769026019</v>
      </c>
      <c r="M289" s="5">
        <v>697912030</v>
      </c>
      <c r="N289" s="5">
        <v>711143946</v>
      </c>
      <c r="O289" s="5">
        <v>767109428</v>
      </c>
      <c r="P289" s="5">
        <v>863639366</v>
      </c>
      <c r="Q289" s="5">
        <v>941527005</v>
      </c>
      <c r="R289" s="5">
        <v>1014263974</v>
      </c>
      <c r="S289" s="5">
        <v>1086554358</v>
      </c>
      <c r="T289" s="11"/>
      <c r="U289" s="5">
        <v>136439199</v>
      </c>
      <c r="V289" s="5">
        <v>55391319</v>
      </c>
      <c r="W289" s="5">
        <v>75598294</v>
      </c>
      <c r="X289" s="5">
        <v>128555256</v>
      </c>
      <c r="Y289" s="5">
        <v>155742209</v>
      </c>
      <c r="Z289" s="5">
        <v>162939978</v>
      </c>
      <c r="AA289" s="5">
        <v>78711561</v>
      </c>
      <c r="AB289" s="5">
        <v>102814717</v>
      </c>
      <c r="AC289" s="5">
        <v>65632693</v>
      </c>
      <c r="AD289" s="5">
        <v>159846286</v>
      </c>
      <c r="AE289" s="5">
        <v>138963829</v>
      </c>
      <c r="AF289" s="5">
        <v>162486122</v>
      </c>
      <c r="AG289" s="5">
        <v>174672693</v>
      </c>
      <c r="AH289" s="5">
        <v>184970477</v>
      </c>
      <c r="AI289" s="5">
        <v>194647129</v>
      </c>
      <c r="AJ289" s="11"/>
      <c r="AK289" s="37">
        <v>164416.66666666666</v>
      </c>
      <c r="AL289" s="37">
        <v>168833.33333333331</v>
      </c>
      <c r="AM289" s="37">
        <v>173633.33333333334</v>
      </c>
      <c r="AN289" s="37">
        <v>176300</v>
      </c>
      <c r="AO289" s="37">
        <v>179441.66666666666</v>
      </c>
      <c r="AP289" s="37">
        <v>180341.66666666663</v>
      </c>
      <c r="AQ289" s="37">
        <v>181991.66666666663</v>
      </c>
      <c r="AR289" s="37">
        <v>184116.66666666666</v>
      </c>
      <c r="AS289" s="37">
        <v>187708.33333333334</v>
      </c>
      <c r="AT289" s="37">
        <v>174075</v>
      </c>
      <c r="AU289" s="11"/>
      <c r="AV289" s="37">
        <v>425453</v>
      </c>
      <c r="AW289" s="37">
        <v>429699</v>
      </c>
      <c r="AX289" s="37">
        <v>434601</v>
      </c>
      <c r="AY289" s="37">
        <v>439045</v>
      </c>
      <c r="AZ289" s="37">
        <v>442229</v>
      </c>
      <c r="BA289" s="37">
        <v>444340</v>
      </c>
      <c r="BB289" s="37">
        <v>445298</v>
      </c>
      <c r="BC289" s="37">
        <v>445780</v>
      </c>
      <c r="BD289" s="37">
        <v>446499</v>
      </c>
      <c r="BE289" s="37"/>
      <c r="BF289" s="11"/>
      <c r="BG289" s="40">
        <f t="shared" si="47"/>
        <v>1163.0077188314574</v>
      </c>
      <c r="BH289" s="40">
        <f t="shared" si="48"/>
        <v>921.95804272292935</v>
      </c>
      <c r="BI289" s="40">
        <f t="shared" si="49"/>
        <v>1223.2298637140734</v>
      </c>
      <c r="BJ289" s="40">
        <f t="shared" si="50"/>
        <v>1973.3784987871402</v>
      </c>
      <c r="BK289" s="40">
        <f t="shared" si="51"/>
        <v>2246.6371133507751</v>
      </c>
      <c r="BL289" s="40">
        <f t="shared" si="52"/>
        <v>2083.1222914884997</v>
      </c>
      <c r="BM289" s="40">
        <f t="shared" si="53"/>
        <v>1599.55276466546</v>
      </c>
      <c r="BN289" s="40">
        <f t="shared" si="54"/>
        <v>1725.1245434967921</v>
      </c>
      <c r="BO289" s="40">
        <f t="shared" si="55"/>
        <v>1563.0763562740342</v>
      </c>
      <c r="BP289" s="11"/>
      <c r="BQ289" s="11"/>
      <c r="BR289" s="40">
        <v>48891</v>
      </c>
      <c r="BS289" s="40">
        <v>51222</v>
      </c>
      <c r="BT289" s="40">
        <v>50714</v>
      </c>
      <c r="BU289" s="40">
        <v>53772</v>
      </c>
      <c r="BV289" s="40">
        <v>57042</v>
      </c>
      <c r="BW289" s="40">
        <v>57595</v>
      </c>
      <c r="BX289" s="40">
        <v>59894</v>
      </c>
      <c r="BY289" s="40">
        <v>63314</v>
      </c>
      <c r="BZ289" s="40">
        <v>66076</v>
      </c>
      <c r="CA289" s="40"/>
      <c r="CB289" s="11"/>
      <c r="CC289" s="40">
        <v>22727621</v>
      </c>
      <c r="CD289" s="40">
        <v>23165737</v>
      </c>
      <c r="CE289" s="40">
        <v>23615305</v>
      </c>
      <c r="CF289" s="40">
        <v>24338970</v>
      </c>
      <c r="CG289" s="40">
        <v>25817818</v>
      </c>
      <c r="CH289" s="40">
        <v>25972309</v>
      </c>
      <c r="CI289" s="40">
        <v>26806462</v>
      </c>
      <c r="CJ289" s="40">
        <v>27671513</v>
      </c>
      <c r="CK289" s="40">
        <v>28411698</v>
      </c>
      <c r="CL289"/>
    </row>
    <row r="290" spans="2:90" x14ac:dyDescent="0.25">
      <c r="B290" s="9">
        <f t="shared" si="56"/>
        <v>287</v>
      </c>
      <c r="C290" s="4" t="s">
        <v>310</v>
      </c>
      <c r="D290" s="9" t="s">
        <v>462</v>
      </c>
      <c r="E290" s="5">
        <v>140294660</v>
      </c>
      <c r="F290" s="5">
        <v>232498916</v>
      </c>
      <c r="G290" s="5">
        <v>219847785</v>
      </c>
      <c r="H290" s="5">
        <v>400874801</v>
      </c>
      <c r="I290" s="5">
        <v>367951621</v>
      </c>
      <c r="J290" s="5">
        <v>326228882</v>
      </c>
      <c r="K290" s="5">
        <v>464480409</v>
      </c>
      <c r="L290" s="5">
        <v>449053472</v>
      </c>
      <c r="M290" s="5">
        <v>450415501</v>
      </c>
      <c r="N290" s="5">
        <v>430985242</v>
      </c>
      <c r="O290" s="5">
        <v>442182619</v>
      </c>
      <c r="P290" s="5">
        <v>481057639</v>
      </c>
      <c r="Q290" s="5">
        <v>524218634</v>
      </c>
      <c r="R290" s="5">
        <v>563497760</v>
      </c>
      <c r="S290" s="5">
        <v>601522595</v>
      </c>
      <c r="T290" s="11"/>
      <c r="U290" s="5">
        <v>31934292</v>
      </c>
      <c r="V290" s="5">
        <v>71652275</v>
      </c>
      <c r="W290" s="5">
        <v>57257058</v>
      </c>
      <c r="X290" s="5">
        <v>106632373</v>
      </c>
      <c r="Y290" s="5">
        <v>55614978</v>
      </c>
      <c r="Z290" s="5">
        <v>68006265</v>
      </c>
      <c r="AA290" s="5">
        <v>37663390</v>
      </c>
      <c r="AB290" s="5">
        <v>56526520</v>
      </c>
      <c r="AC290" s="5">
        <v>114353658</v>
      </c>
      <c r="AD290" s="5">
        <v>93546650</v>
      </c>
      <c r="AE290" s="5">
        <v>112238964</v>
      </c>
      <c r="AF290" s="5">
        <v>124118043</v>
      </c>
      <c r="AG290" s="5">
        <v>132584027</v>
      </c>
      <c r="AH290" s="5">
        <v>139087692</v>
      </c>
      <c r="AI290" s="5">
        <v>145004689</v>
      </c>
      <c r="AJ290" s="11"/>
      <c r="AK290" s="37">
        <v>88216.666666666672</v>
      </c>
      <c r="AL290" s="37">
        <v>90158.333333333328</v>
      </c>
      <c r="AM290" s="37">
        <v>92933.333333333328</v>
      </c>
      <c r="AN290" s="37">
        <v>95200</v>
      </c>
      <c r="AO290" s="37">
        <v>98350</v>
      </c>
      <c r="AP290" s="37">
        <v>100541.66666666667</v>
      </c>
      <c r="AQ290" s="37">
        <v>102124.99999999999</v>
      </c>
      <c r="AR290" s="37">
        <v>102516.66666666667</v>
      </c>
      <c r="AS290" s="37">
        <v>104241.66666666667</v>
      </c>
      <c r="AT290" s="37">
        <v>93850</v>
      </c>
      <c r="AU290" s="11"/>
      <c r="AV290" s="37">
        <v>264858</v>
      </c>
      <c r="AW290" s="37">
        <v>266340</v>
      </c>
      <c r="AX290" s="37">
        <v>268816</v>
      </c>
      <c r="AY290" s="37">
        <v>270861</v>
      </c>
      <c r="AZ290" s="37">
        <v>273503</v>
      </c>
      <c r="BA290" s="37">
        <v>274396</v>
      </c>
      <c r="BB290" s="37">
        <v>274856</v>
      </c>
      <c r="BC290" s="37">
        <v>273841</v>
      </c>
      <c r="BD290" s="37">
        <v>273213</v>
      </c>
      <c r="BE290" s="37"/>
      <c r="BF290" s="11"/>
      <c r="BG290" s="40">
        <f t="shared" si="47"/>
        <v>529.69764930642077</v>
      </c>
      <c r="BH290" s="40">
        <f t="shared" si="48"/>
        <v>872.94028685139301</v>
      </c>
      <c r="BI290" s="40">
        <f t="shared" si="49"/>
        <v>817.83742411165997</v>
      </c>
      <c r="BJ290" s="40">
        <f t="shared" si="50"/>
        <v>1480.0019234958152</v>
      </c>
      <c r="BK290" s="40">
        <f t="shared" si="51"/>
        <v>1345.3293784711684</v>
      </c>
      <c r="BL290" s="40">
        <f t="shared" si="52"/>
        <v>1188.8980961821601</v>
      </c>
      <c r="BM290" s="40">
        <f t="shared" si="53"/>
        <v>1689.9045645719941</v>
      </c>
      <c r="BN290" s="40">
        <f t="shared" si="54"/>
        <v>1639.8328665174317</v>
      </c>
      <c r="BO290" s="40">
        <f t="shared" si="55"/>
        <v>1648.5873695614778</v>
      </c>
      <c r="BP290" s="11"/>
      <c r="BQ290" s="11"/>
      <c r="BR290" s="40">
        <v>50213</v>
      </c>
      <c r="BS290" s="40">
        <v>53185</v>
      </c>
      <c r="BT290" s="40">
        <v>54062</v>
      </c>
      <c r="BU290" s="40">
        <v>56537</v>
      </c>
      <c r="BV290" s="40">
        <v>59414</v>
      </c>
      <c r="BW290" s="40">
        <v>60970</v>
      </c>
      <c r="BX290" s="40">
        <v>64731</v>
      </c>
      <c r="BY290" s="40">
        <v>68277</v>
      </c>
      <c r="BZ290" s="40">
        <v>71592</v>
      </c>
      <c r="CA290" s="40"/>
      <c r="CB290" s="11"/>
      <c r="CC290" s="40">
        <v>12121553</v>
      </c>
      <c r="CD290" s="40">
        <v>11944124</v>
      </c>
      <c r="CE290" s="40">
        <v>12323410</v>
      </c>
      <c r="CF290" s="40">
        <v>12743780</v>
      </c>
      <c r="CG290" s="40">
        <v>13012499</v>
      </c>
      <c r="CH290" s="40">
        <v>13209421</v>
      </c>
      <c r="CI290" s="40">
        <v>13387600</v>
      </c>
      <c r="CJ290" s="40">
        <v>13837794</v>
      </c>
      <c r="CK290" s="40">
        <v>14407444</v>
      </c>
      <c r="CL290"/>
    </row>
    <row r="291" spans="2:90" x14ac:dyDescent="0.25">
      <c r="B291" s="9">
        <f t="shared" si="56"/>
        <v>288</v>
      </c>
      <c r="C291" s="4" t="s">
        <v>311</v>
      </c>
      <c r="D291" s="9" t="s">
        <v>495</v>
      </c>
      <c r="E291" s="5">
        <v>157952361</v>
      </c>
      <c r="F291" s="5">
        <v>211437168</v>
      </c>
      <c r="G291" s="5">
        <v>190362304</v>
      </c>
      <c r="H291" s="5">
        <v>200082391</v>
      </c>
      <c r="I291" s="5">
        <v>164641269</v>
      </c>
      <c r="J291" s="5">
        <v>385927685</v>
      </c>
      <c r="K291" s="5">
        <v>298436448</v>
      </c>
      <c r="L291" s="5">
        <v>448322056</v>
      </c>
      <c r="M291" s="5">
        <v>372020873</v>
      </c>
      <c r="N291" s="5">
        <v>561390274</v>
      </c>
      <c r="O291" s="5">
        <v>291603803</v>
      </c>
      <c r="P291" s="5">
        <v>303352241</v>
      </c>
      <c r="Q291" s="5">
        <v>323586441</v>
      </c>
      <c r="R291" s="5">
        <v>348188825</v>
      </c>
      <c r="S291" s="5">
        <v>368563001</v>
      </c>
      <c r="T291" s="11"/>
      <c r="U291" s="5">
        <v>60650742</v>
      </c>
      <c r="V291" s="5">
        <v>74559487</v>
      </c>
      <c r="W291" s="5">
        <v>67251688</v>
      </c>
      <c r="X291" s="5">
        <v>100181353</v>
      </c>
      <c r="Y291" s="5">
        <v>62866567</v>
      </c>
      <c r="Z291" s="5">
        <v>121515195</v>
      </c>
      <c r="AA291" s="5">
        <v>57900958</v>
      </c>
      <c r="AB291" s="5">
        <v>51613599</v>
      </c>
      <c r="AC291" s="5">
        <v>39508128</v>
      </c>
      <c r="AD291" s="5">
        <v>55222130</v>
      </c>
      <c r="AE291" s="5">
        <v>43948145</v>
      </c>
      <c r="AF291" s="5">
        <v>46822910</v>
      </c>
      <c r="AG291" s="5">
        <v>49747519</v>
      </c>
      <c r="AH291" s="5">
        <v>52484996</v>
      </c>
      <c r="AI291" s="5">
        <v>54742514</v>
      </c>
      <c r="AJ291" s="11"/>
      <c r="AK291" s="37">
        <v>61533.333333333343</v>
      </c>
      <c r="AL291" s="37">
        <v>62116.666666666679</v>
      </c>
      <c r="AM291" s="37">
        <v>62716.666666666657</v>
      </c>
      <c r="AN291" s="37">
        <v>62441.666666666664</v>
      </c>
      <c r="AO291" s="37">
        <v>63433.333333333343</v>
      </c>
      <c r="AP291" s="37">
        <v>63558.333333333321</v>
      </c>
      <c r="AQ291" s="37">
        <v>63158.333333333336</v>
      </c>
      <c r="AR291" s="37">
        <v>63699.999999999993</v>
      </c>
      <c r="AS291" s="37">
        <v>64825</v>
      </c>
      <c r="AT291" s="37">
        <v>59700</v>
      </c>
      <c r="AU291" s="11"/>
      <c r="AV291" s="37">
        <v>145847</v>
      </c>
      <c r="AW291" s="37">
        <v>146722</v>
      </c>
      <c r="AX291" s="37">
        <v>147465</v>
      </c>
      <c r="AY291" s="37">
        <v>147782</v>
      </c>
      <c r="AZ291" s="37">
        <v>148098</v>
      </c>
      <c r="BA291" s="37">
        <v>148758</v>
      </c>
      <c r="BB291" s="37">
        <v>149491</v>
      </c>
      <c r="BC291" s="37">
        <v>149761</v>
      </c>
      <c r="BD291" s="37">
        <v>150358</v>
      </c>
      <c r="BE291" s="37"/>
      <c r="BF291" s="11"/>
      <c r="BG291" s="40">
        <f t="shared" si="47"/>
        <v>1083.0004113900184</v>
      </c>
      <c r="BH291" s="40">
        <f t="shared" si="48"/>
        <v>1441.0733768623656</v>
      </c>
      <c r="BI291" s="40">
        <f t="shared" si="49"/>
        <v>1290.8982063540502</v>
      </c>
      <c r="BJ291" s="40">
        <f t="shared" si="50"/>
        <v>1353.9023088062145</v>
      </c>
      <c r="BK291" s="40">
        <f t="shared" si="51"/>
        <v>1111.7048778511526</v>
      </c>
      <c r="BL291" s="40">
        <f t="shared" si="52"/>
        <v>2594.3323048172201</v>
      </c>
      <c r="BM291" s="40">
        <f t="shared" si="53"/>
        <v>1996.3506030463373</v>
      </c>
      <c r="BN291" s="40">
        <f t="shared" si="54"/>
        <v>2993.5834830162726</v>
      </c>
      <c r="BO291" s="40">
        <f t="shared" si="55"/>
        <v>2474.2339815640007</v>
      </c>
      <c r="BP291" s="11"/>
      <c r="BQ291" s="11"/>
      <c r="BR291" s="40">
        <v>45321</v>
      </c>
      <c r="BS291" s="40">
        <v>47220</v>
      </c>
      <c r="BT291" s="40">
        <v>47085</v>
      </c>
      <c r="BU291" s="40">
        <v>50572</v>
      </c>
      <c r="BV291" s="40">
        <v>51942</v>
      </c>
      <c r="BW291" s="40">
        <v>54454</v>
      </c>
      <c r="BX291" s="40">
        <v>55063</v>
      </c>
      <c r="BY291" s="40">
        <v>58696</v>
      </c>
      <c r="BZ291" s="40">
        <v>60276</v>
      </c>
      <c r="CA291" s="40"/>
      <c r="CB291" s="11"/>
      <c r="CC291" s="40">
        <v>5969181</v>
      </c>
      <c r="CD291" s="40">
        <v>5903877</v>
      </c>
      <c r="CE291" s="40">
        <v>5882309</v>
      </c>
      <c r="CF291" s="40">
        <v>5805799</v>
      </c>
      <c r="CG291" s="40">
        <v>5838437</v>
      </c>
      <c r="CH291" s="40">
        <v>5808812</v>
      </c>
      <c r="CI291" s="40">
        <v>5768951</v>
      </c>
      <c r="CJ291" s="40">
        <v>5864721</v>
      </c>
      <c r="CK291" s="40">
        <v>5977058</v>
      </c>
      <c r="CL291"/>
    </row>
    <row r="292" spans="2:90" x14ac:dyDescent="0.25">
      <c r="B292" s="9">
        <f t="shared" si="56"/>
        <v>289</v>
      </c>
      <c r="C292" s="4" t="s">
        <v>312</v>
      </c>
      <c r="D292" s="9" t="s">
        <v>462</v>
      </c>
      <c r="E292" s="5">
        <v>489099138</v>
      </c>
      <c r="F292" s="5">
        <v>735077367</v>
      </c>
      <c r="G292" s="5">
        <v>614610345</v>
      </c>
      <c r="H292" s="5">
        <v>545761086</v>
      </c>
      <c r="I292" s="5">
        <v>691329836</v>
      </c>
      <c r="J292" s="5">
        <v>648932063</v>
      </c>
      <c r="K292" s="5">
        <v>893763464</v>
      </c>
      <c r="L292" s="5">
        <v>1109237048</v>
      </c>
      <c r="M292" s="5">
        <v>1110617415</v>
      </c>
      <c r="N292" s="5">
        <v>1075155991</v>
      </c>
      <c r="O292" s="5">
        <v>1130277720</v>
      </c>
      <c r="P292" s="5">
        <v>1261597651</v>
      </c>
      <c r="Q292" s="5">
        <v>1382293071</v>
      </c>
      <c r="R292" s="5">
        <v>1495603829</v>
      </c>
      <c r="S292" s="5">
        <v>1606629319</v>
      </c>
      <c r="T292" s="11"/>
      <c r="U292" s="5">
        <v>79680953</v>
      </c>
      <c r="V292" s="5">
        <v>216163092</v>
      </c>
      <c r="W292" s="5">
        <v>157440423</v>
      </c>
      <c r="X292" s="5">
        <v>105057374</v>
      </c>
      <c r="Y292" s="5">
        <v>141443228</v>
      </c>
      <c r="Z292" s="5">
        <v>97483752</v>
      </c>
      <c r="AA292" s="5">
        <v>144740486</v>
      </c>
      <c r="AB292" s="5">
        <v>149924028</v>
      </c>
      <c r="AC292" s="5">
        <v>190593335</v>
      </c>
      <c r="AD292" s="5">
        <v>191671730</v>
      </c>
      <c r="AE292" s="5">
        <v>201044351</v>
      </c>
      <c r="AF292" s="5">
        <v>223567327</v>
      </c>
      <c r="AG292" s="5">
        <v>239727476</v>
      </c>
      <c r="AH292" s="5">
        <v>253647205</v>
      </c>
      <c r="AI292" s="5">
        <v>264726455</v>
      </c>
      <c r="AJ292" s="11"/>
      <c r="AK292" s="38">
        <v>170858.33333333334</v>
      </c>
      <c r="AL292" s="38">
        <v>173566.66666666666</v>
      </c>
      <c r="AM292" s="38">
        <v>181774.99999999997</v>
      </c>
      <c r="AN292" s="38">
        <v>191158.33333333334</v>
      </c>
      <c r="AO292" s="38">
        <v>196958.33333333334</v>
      </c>
      <c r="AP292" s="38">
        <v>201916.66666666666</v>
      </c>
      <c r="AQ292" s="38">
        <v>205608.33333333334</v>
      </c>
      <c r="AR292" s="38">
        <v>208675</v>
      </c>
      <c r="AS292" s="38">
        <v>209383.33333333334</v>
      </c>
      <c r="AT292" s="38">
        <v>194100</v>
      </c>
      <c r="AU292" s="11"/>
      <c r="AV292" s="37">
        <v>487421</v>
      </c>
      <c r="AW292" s="37">
        <v>489993</v>
      </c>
      <c r="AX292" s="37">
        <v>494073</v>
      </c>
      <c r="AY292" s="37">
        <v>498560</v>
      </c>
      <c r="AZ292" s="37">
        <v>500863</v>
      </c>
      <c r="BA292" s="37">
        <v>502547</v>
      </c>
      <c r="BB292" s="37">
        <v>502469</v>
      </c>
      <c r="BC292" s="37">
        <v>498643</v>
      </c>
      <c r="BD292" s="37">
        <v>494336</v>
      </c>
      <c r="BE292" s="37"/>
      <c r="BF292" s="11"/>
      <c r="BG292" s="40">
        <f t="shared" si="47"/>
        <v>1003.442892284083</v>
      </c>
      <c r="BH292" s="40">
        <f t="shared" si="48"/>
        <v>1500.1793229699199</v>
      </c>
      <c r="BI292" s="40">
        <f t="shared" si="49"/>
        <v>1243.9666709170508</v>
      </c>
      <c r="BJ292" s="40">
        <f t="shared" si="50"/>
        <v>1094.6748355263157</v>
      </c>
      <c r="BK292" s="40">
        <f t="shared" si="51"/>
        <v>1380.2773133571457</v>
      </c>
      <c r="BL292" s="40">
        <f t="shared" si="52"/>
        <v>1291.2863135189345</v>
      </c>
      <c r="BM292" s="40">
        <f t="shared" si="53"/>
        <v>1778.7434926333765</v>
      </c>
      <c r="BN292" s="40">
        <f t="shared" si="54"/>
        <v>2224.5114199938635</v>
      </c>
      <c r="BO292" s="40">
        <f t="shared" si="55"/>
        <v>2246.6852808616004</v>
      </c>
      <c r="BP292" s="11"/>
      <c r="BQ292" s="11"/>
      <c r="BR292" s="40">
        <v>45065</v>
      </c>
      <c r="BS292" s="40">
        <v>46922</v>
      </c>
      <c r="BT292" s="40">
        <v>48610</v>
      </c>
      <c r="BU292" s="40">
        <v>51550</v>
      </c>
      <c r="BV292" s="40">
        <v>55437</v>
      </c>
      <c r="BW292" s="40">
        <v>57378</v>
      </c>
      <c r="BX292" s="40">
        <v>60027</v>
      </c>
      <c r="BY292" s="40">
        <v>63397</v>
      </c>
      <c r="BZ292" s="40">
        <v>66700</v>
      </c>
      <c r="CA292" s="40"/>
      <c r="CB292" s="11"/>
      <c r="CC292" s="40">
        <v>22641678</v>
      </c>
      <c r="CD292" s="40">
        <v>22862641</v>
      </c>
      <c r="CE292" s="40">
        <v>23576897</v>
      </c>
      <c r="CF292" s="40">
        <v>24669485</v>
      </c>
      <c r="CG292" s="40">
        <v>25919499</v>
      </c>
      <c r="CH292" s="40">
        <v>26506846</v>
      </c>
      <c r="CI292" s="40">
        <v>27304379</v>
      </c>
      <c r="CJ292" s="40">
        <v>28320010</v>
      </c>
      <c r="CK292" s="40">
        <v>29064200</v>
      </c>
      <c r="CL292"/>
    </row>
    <row r="293" spans="2:90" x14ac:dyDescent="0.25">
      <c r="B293" s="9">
        <f t="shared" si="56"/>
        <v>290</v>
      </c>
      <c r="C293" s="4" t="s">
        <v>313</v>
      </c>
      <c r="D293" s="9" t="s">
        <v>451</v>
      </c>
      <c r="E293" s="5">
        <v>701317020</v>
      </c>
      <c r="F293" s="5">
        <v>915248390</v>
      </c>
      <c r="G293" s="5">
        <v>1707258745</v>
      </c>
      <c r="H293" s="5">
        <v>1425284453</v>
      </c>
      <c r="I293" s="5">
        <v>1845118918</v>
      </c>
      <c r="J293" s="5">
        <v>2186413678</v>
      </c>
      <c r="K293" s="5">
        <v>2404181853</v>
      </c>
      <c r="L293" s="5">
        <v>2757578404</v>
      </c>
      <c r="M293" s="5">
        <v>2840270214</v>
      </c>
      <c r="N293" s="5">
        <v>2895596669</v>
      </c>
      <c r="O293" s="5">
        <v>3161876138</v>
      </c>
      <c r="P293" s="5">
        <v>3494273685</v>
      </c>
      <c r="Q293" s="5">
        <v>3801355496</v>
      </c>
      <c r="R293" s="5">
        <v>4087950194</v>
      </c>
      <c r="S293" s="5">
        <v>4365258366</v>
      </c>
      <c r="T293" s="11"/>
      <c r="U293" s="5">
        <v>141383997</v>
      </c>
      <c r="V293" s="5">
        <v>199738489</v>
      </c>
      <c r="W293" s="5">
        <v>297049698</v>
      </c>
      <c r="X293" s="5">
        <v>193755565</v>
      </c>
      <c r="Y293" s="5">
        <v>395343298</v>
      </c>
      <c r="Z293" s="5">
        <v>244194093</v>
      </c>
      <c r="AA293" s="5">
        <v>286420601</v>
      </c>
      <c r="AB293" s="5">
        <v>291716872</v>
      </c>
      <c r="AC293" s="5">
        <v>305433010</v>
      </c>
      <c r="AD293" s="5">
        <v>419468779</v>
      </c>
      <c r="AE293" s="5">
        <v>495260824</v>
      </c>
      <c r="AF293" s="5">
        <v>530757585</v>
      </c>
      <c r="AG293" s="5">
        <v>561196182</v>
      </c>
      <c r="AH293" s="5">
        <v>585466600</v>
      </c>
      <c r="AI293" s="5">
        <v>608282880</v>
      </c>
      <c r="AJ293" s="11"/>
      <c r="AK293" s="37">
        <v>239975</v>
      </c>
      <c r="AL293" s="37">
        <v>246075</v>
      </c>
      <c r="AM293" s="37">
        <v>256350</v>
      </c>
      <c r="AN293" s="37">
        <v>269600.00000000006</v>
      </c>
      <c r="AO293" s="37">
        <v>283674.99999999994</v>
      </c>
      <c r="AP293" s="37">
        <v>294066.66666666657</v>
      </c>
      <c r="AQ293" s="37">
        <v>300958.33333333331</v>
      </c>
      <c r="AR293" s="37">
        <v>308649.99999999994</v>
      </c>
      <c r="AS293" s="37">
        <v>313566.66666666669</v>
      </c>
      <c r="AT293" s="37">
        <v>300125</v>
      </c>
      <c r="AU293" s="11"/>
      <c r="AV293" s="37">
        <v>709775</v>
      </c>
      <c r="AW293" s="37">
        <v>720281</v>
      </c>
      <c r="AX293" s="37">
        <v>731796</v>
      </c>
      <c r="AY293" s="37">
        <v>747228</v>
      </c>
      <c r="AZ293" s="37">
        <v>767309</v>
      </c>
      <c r="BA293" s="37">
        <v>788341</v>
      </c>
      <c r="BB293" s="37">
        <v>805186</v>
      </c>
      <c r="BC293" s="37">
        <v>820716</v>
      </c>
      <c r="BD293" s="37">
        <v>836995</v>
      </c>
      <c r="BE293" s="37"/>
      <c r="BF293" s="11"/>
      <c r="BG293" s="40">
        <f t="shared" si="47"/>
        <v>988.08357578105733</v>
      </c>
      <c r="BH293" s="40">
        <f t="shared" si="48"/>
        <v>1270.6824003409781</v>
      </c>
      <c r="BI293" s="40">
        <f t="shared" si="49"/>
        <v>2332.9708620981805</v>
      </c>
      <c r="BJ293" s="40">
        <f t="shared" si="50"/>
        <v>1907.4291287264396</v>
      </c>
      <c r="BK293" s="40">
        <f t="shared" si="51"/>
        <v>2404.6621608765176</v>
      </c>
      <c r="BL293" s="40">
        <f t="shared" si="52"/>
        <v>2773.4364672140609</v>
      </c>
      <c r="BM293" s="40">
        <f t="shared" si="53"/>
        <v>2985.8714048679435</v>
      </c>
      <c r="BN293" s="40">
        <f t="shared" si="54"/>
        <v>3359.9666681288045</v>
      </c>
      <c r="BO293" s="40">
        <f t="shared" si="55"/>
        <v>3393.4135974527926</v>
      </c>
      <c r="BP293" s="11"/>
      <c r="BQ293" s="11"/>
      <c r="BR293" s="40">
        <v>43935</v>
      </c>
      <c r="BS293" s="40">
        <v>44335</v>
      </c>
      <c r="BT293" s="40">
        <v>44917</v>
      </c>
      <c r="BU293" s="40">
        <v>48666</v>
      </c>
      <c r="BV293" s="40">
        <v>51503</v>
      </c>
      <c r="BW293" s="40">
        <v>52435</v>
      </c>
      <c r="BX293" s="40">
        <v>54813</v>
      </c>
      <c r="BY293" s="40">
        <v>57104</v>
      </c>
      <c r="BZ293" s="40">
        <v>58081</v>
      </c>
      <c r="CA293" s="40"/>
      <c r="CB293" s="11"/>
      <c r="CC293" s="40">
        <v>24087177</v>
      </c>
      <c r="CD293" s="40">
        <v>23827062</v>
      </c>
      <c r="CE293" s="40">
        <v>24469175</v>
      </c>
      <c r="CF293" s="40">
        <v>25624030</v>
      </c>
      <c r="CG293" s="40">
        <v>27369164</v>
      </c>
      <c r="CH293" s="40">
        <v>28245478</v>
      </c>
      <c r="CI293" s="40">
        <v>29127464</v>
      </c>
      <c r="CJ293" s="40">
        <v>30691679</v>
      </c>
      <c r="CK293" s="40">
        <v>31736122</v>
      </c>
      <c r="CL293"/>
    </row>
    <row r="294" spans="2:90" x14ac:dyDescent="0.25">
      <c r="B294" s="9">
        <f t="shared" si="56"/>
        <v>291</v>
      </c>
      <c r="C294" s="4" t="s">
        <v>314</v>
      </c>
      <c r="D294" s="9" t="s">
        <v>454</v>
      </c>
      <c r="E294" s="5">
        <v>1573397626</v>
      </c>
      <c r="F294" s="5">
        <v>605370226</v>
      </c>
      <c r="G294" s="5">
        <v>704383026</v>
      </c>
      <c r="H294" s="5">
        <v>1089813147</v>
      </c>
      <c r="I294" s="5">
        <v>1229115992</v>
      </c>
      <c r="J294" s="5">
        <v>1369172134</v>
      </c>
      <c r="K294" s="5">
        <v>1196707873</v>
      </c>
      <c r="L294" s="5">
        <v>1770721801</v>
      </c>
      <c r="M294" s="5">
        <v>1620873909</v>
      </c>
      <c r="N294" s="5">
        <v>1027135262</v>
      </c>
      <c r="O294" s="5">
        <v>1455711729</v>
      </c>
      <c r="P294" s="5">
        <v>1586788246</v>
      </c>
      <c r="Q294" s="5">
        <v>1738504492</v>
      </c>
      <c r="R294" s="5">
        <v>1870035464</v>
      </c>
      <c r="S294" s="5">
        <v>1983070124</v>
      </c>
      <c r="T294" s="11"/>
      <c r="U294" s="5">
        <v>90597853</v>
      </c>
      <c r="V294" s="5">
        <v>165260191</v>
      </c>
      <c r="W294" s="5">
        <v>114083614</v>
      </c>
      <c r="X294" s="5">
        <v>303081403</v>
      </c>
      <c r="Y294" s="5">
        <v>380553416</v>
      </c>
      <c r="Z294" s="5">
        <v>186723209</v>
      </c>
      <c r="AA294" s="5">
        <v>222499079</v>
      </c>
      <c r="AB294" s="5">
        <v>253253779</v>
      </c>
      <c r="AC294" s="5">
        <v>262016753</v>
      </c>
      <c r="AD294" s="5">
        <v>464416348</v>
      </c>
      <c r="AE294" s="5">
        <v>287334654</v>
      </c>
      <c r="AF294" s="5">
        <v>305908478</v>
      </c>
      <c r="AG294" s="5">
        <v>322986989</v>
      </c>
      <c r="AH294" s="5">
        <v>339395198</v>
      </c>
      <c r="AI294" s="5">
        <v>354171822</v>
      </c>
      <c r="AJ294" s="11"/>
      <c r="AK294" s="37">
        <v>152558.33333333334</v>
      </c>
      <c r="AL294" s="37">
        <v>156158.33333333331</v>
      </c>
      <c r="AM294" s="37">
        <v>160291.66666666666</v>
      </c>
      <c r="AN294" s="37">
        <v>165616.66666666666</v>
      </c>
      <c r="AO294" s="37">
        <v>171825</v>
      </c>
      <c r="AP294" s="37">
        <v>176074.99999999997</v>
      </c>
      <c r="AQ294" s="37">
        <v>179325</v>
      </c>
      <c r="AR294" s="37">
        <v>184208.33333333334</v>
      </c>
      <c r="AS294" s="37">
        <v>186591.66666666666</v>
      </c>
      <c r="AT294" s="37">
        <v>178208.33333333334</v>
      </c>
      <c r="AU294" s="11"/>
      <c r="AV294" s="37">
        <v>355582</v>
      </c>
      <c r="AW294" s="37">
        <v>361745</v>
      </c>
      <c r="AX294" s="37">
        <v>365103</v>
      </c>
      <c r="AY294" s="37">
        <v>371275</v>
      </c>
      <c r="AZ294" s="37">
        <v>377827</v>
      </c>
      <c r="BA294" s="37">
        <v>383153</v>
      </c>
      <c r="BB294" s="37">
        <v>386394</v>
      </c>
      <c r="BC294" s="37">
        <v>389453</v>
      </c>
      <c r="BD294" s="37">
        <v>393353</v>
      </c>
      <c r="BE294" s="37"/>
      <c r="BF294" s="11"/>
      <c r="BG294" s="40">
        <f t="shared" si="47"/>
        <v>4424.85172477797</v>
      </c>
      <c r="BH294" s="40">
        <f t="shared" si="48"/>
        <v>1673.4722691398638</v>
      </c>
      <c r="BI294" s="40">
        <f t="shared" si="49"/>
        <v>1929.2720848637234</v>
      </c>
      <c r="BJ294" s="40">
        <f t="shared" si="50"/>
        <v>2935.325963234799</v>
      </c>
      <c r="BK294" s="40">
        <f t="shared" si="51"/>
        <v>3253.1184695641127</v>
      </c>
      <c r="BL294" s="40">
        <f t="shared" si="52"/>
        <v>3573.4344609072614</v>
      </c>
      <c r="BM294" s="40">
        <f t="shared" si="53"/>
        <v>3097.1181565966344</v>
      </c>
      <c r="BN294" s="40">
        <f t="shared" si="54"/>
        <v>4546.68933350109</v>
      </c>
      <c r="BO294" s="40">
        <f t="shared" si="55"/>
        <v>4120.6598373471161</v>
      </c>
      <c r="BP294" s="11"/>
      <c r="BQ294" s="11"/>
      <c r="BR294" s="40">
        <v>39529</v>
      </c>
      <c r="BS294" s="40">
        <v>39598</v>
      </c>
      <c r="BT294" s="40">
        <v>40000</v>
      </c>
      <c r="BU294" s="40">
        <v>41455</v>
      </c>
      <c r="BV294" s="40">
        <v>43155</v>
      </c>
      <c r="BW294" s="40">
        <v>43351</v>
      </c>
      <c r="BX294" s="40">
        <v>45103</v>
      </c>
      <c r="BY294" s="40">
        <v>47038</v>
      </c>
      <c r="BZ294" s="40">
        <v>47869</v>
      </c>
      <c r="CA294" s="40"/>
      <c r="CB294" s="11"/>
      <c r="CC294" s="40">
        <v>15744503</v>
      </c>
      <c r="CD294" s="40">
        <v>16211868</v>
      </c>
      <c r="CE294" s="40">
        <v>16429870</v>
      </c>
      <c r="CF294" s="40">
        <v>17169278</v>
      </c>
      <c r="CG294" s="40">
        <v>17816334</v>
      </c>
      <c r="CH294" s="40">
        <v>18263688</v>
      </c>
      <c r="CI294" s="40">
        <v>18751747</v>
      </c>
      <c r="CJ294" s="40">
        <v>19364843</v>
      </c>
      <c r="CK294" s="40">
        <v>19536168</v>
      </c>
      <c r="CL294"/>
    </row>
    <row r="295" spans="2:90" x14ac:dyDescent="0.25">
      <c r="B295" s="9">
        <f t="shared" si="56"/>
        <v>292</v>
      </c>
      <c r="C295" s="4" t="s">
        <v>315</v>
      </c>
      <c r="D295" s="9" t="s">
        <v>498</v>
      </c>
      <c r="E295" s="5">
        <v>520722292</v>
      </c>
      <c r="F295" s="5">
        <v>668189502</v>
      </c>
      <c r="G295" s="5">
        <v>582137895</v>
      </c>
      <c r="H295" s="5">
        <v>573298803</v>
      </c>
      <c r="I295" s="5">
        <v>562413869</v>
      </c>
      <c r="J295" s="5">
        <v>536025694</v>
      </c>
      <c r="K295" s="5">
        <v>586958901</v>
      </c>
      <c r="L295" s="5">
        <v>952432425</v>
      </c>
      <c r="M295" s="5">
        <v>708430031</v>
      </c>
      <c r="N295" s="5">
        <v>716786055</v>
      </c>
      <c r="O295" s="5">
        <v>1055244477</v>
      </c>
      <c r="P295" s="5">
        <v>1196997679</v>
      </c>
      <c r="Q295" s="5">
        <v>1255327939</v>
      </c>
      <c r="R295" s="5">
        <v>1309278473</v>
      </c>
      <c r="S295" s="5">
        <v>1365595327</v>
      </c>
      <c r="T295" s="11"/>
      <c r="U295" s="5">
        <v>157851191</v>
      </c>
      <c r="V295" s="5">
        <v>243182523</v>
      </c>
      <c r="W295" s="5">
        <v>213701522</v>
      </c>
      <c r="X295" s="5">
        <v>212154917</v>
      </c>
      <c r="Y295" s="5">
        <v>232535862</v>
      </c>
      <c r="Z295" s="5">
        <v>202711504</v>
      </c>
      <c r="AA295" s="5">
        <v>160559580</v>
      </c>
      <c r="AB295" s="5">
        <v>150541213</v>
      </c>
      <c r="AC295" s="5">
        <v>199524674</v>
      </c>
      <c r="AD295" s="5">
        <v>327469031</v>
      </c>
      <c r="AE295" s="5">
        <v>387394409</v>
      </c>
      <c r="AF295" s="5">
        <v>425747449</v>
      </c>
      <c r="AG295" s="5">
        <v>445660757</v>
      </c>
      <c r="AH295" s="5">
        <v>461789424</v>
      </c>
      <c r="AI295" s="5">
        <v>475987491</v>
      </c>
      <c r="AJ295" s="11"/>
      <c r="AK295" s="37">
        <v>254100.00000000003</v>
      </c>
      <c r="AL295" s="37">
        <v>253641.66666666666</v>
      </c>
      <c r="AM295" s="37">
        <v>254950</v>
      </c>
      <c r="AN295" s="37">
        <v>257791.66666666666</v>
      </c>
      <c r="AO295" s="37">
        <v>258858.33333333328</v>
      </c>
      <c r="AP295" s="37">
        <v>260725.00000000003</v>
      </c>
      <c r="AQ295" s="37">
        <v>262558.33333333331</v>
      </c>
      <c r="AR295" s="37">
        <v>263558.33333333337</v>
      </c>
      <c r="AS295" s="37">
        <v>262466.66666666669</v>
      </c>
      <c r="AT295" s="37">
        <v>239908.33333333334</v>
      </c>
      <c r="AU295" s="11"/>
      <c r="AV295" s="37">
        <v>563676</v>
      </c>
      <c r="AW295" s="37">
        <v>563704</v>
      </c>
      <c r="AX295" s="37">
        <v>561495</v>
      </c>
      <c r="AY295" s="37">
        <v>560146</v>
      </c>
      <c r="AZ295" s="37">
        <v>557734</v>
      </c>
      <c r="BA295" s="37">
        <v>555722</v>
      </c>
      <c r="BB295" s="37">
        <v>555655</v>
      </c>
      <c r="BC295" s="37">
        <v>555215</v>
      </c>
      <c r="BD295" s="37">
        <v>553885</v>
      </c>
      <c r="BE295" s="37"/>
      <c r="BF295" s="11"/>
      <c r="BG295" s="40">
        <f t="shared" si="47"/>
        <v>923.79716716695407</v>
      </c>
      <c r="BH295" s="40">
        <f t="shared" si="48"/>
        <v>1185.355260917077</v>
      </c>
      <c r="BI295" s="40">
        <f t="shared" si="49"/>
        <v>1036.7641653086848</v>
      </c>
      <c r="BJ295" s="40">
        <f t="shared" si="50"/>
        <v>1023.4810263752664</v>
      </c>
      <c r="BK295" s="40">
        <f t="shared" si="51"/>
        <v>1008.3908619521134</v>
      </c>
      <c r="BL295" s="40">
        <f t="shared" si="52"/>
        <v>964.55726784255432</v>
      </c>
      <c r="BM295" s="40">
        <f t="shared" si="53"/>
        <v>1056.3369374881895</v>
      </c>
      <c r="BN295" s="40">
        <f t="shared" si="54"/>
        <v>1715.429923543132</v>
      </c>
      <c r="BO295" s="40">
        <f t="shared" si="55"/>
        <v>1279.0200691479279</v>
      </c>
      <c r="BP295" s="11"/>
      <c r="BQ295" s="11"/>
      <c r="BR295" s="40">
        <v>37847</v>
      </c>
      <c r="BS295" s="40">
        <v>38678</v>
      </c>
      <c r="BT295" s="40">
        <v>38544</v>
      </c>
      <c r="BU295" s="40">
        <v>40000</v>
      </c>
      <c r="BV295" s="40">
        <v>41690</v>
      </c>
      <c r="BW295" s="40">
        <v>42880</v>
      </c>
      <c r="BX295" s="40">
        <v>43976</v>
      </c>
      <c r="BY295" s="40">
        <v>45993</v>
      </c>
      <c r="BZ295" s="40">
        <v>47385</v>
      </c>
      <c r="CA295" s="40"/>
      <c r="CB295" s="11"/>
      <c r="CC295" s="40">
        <v>23493173</v>
      </c>
      <c r="CD295" s="40">
        <v>23496999</v>
      </c>
      <c r="CE295" s="40">
        <v>23673389</v>
      </c>
      <c r="CF295" s="40">
        <v>24190924</v>
      </c>
      <c r="CG295" s="40">
        <v>24893316</v>
      </c>
      <c r="CH295" s="40">
        <v>25237562</v>
      </c>
      <c r="CI295" s="40">
        <v>25440472</v>
      </c>
      <c r="CJ295" s="40">
        <v>25843112</v>
      </c>
      <c r="CK295" s="40">
        <v>26499156</v>
      </c>
      <c r="CL295"/>
    </row>
    <row r="296" spans="2:90" x14ac:dyDescent="0.25">
      <c r="B296" s="9">
        <f t="shared" si="56"/>
        <v>293</v>
      </c>
      <c r="C296" s="34" t="s">
        <v>563</v>
      </c>
      <c r="D296" s="78" t="s">
        <v>457</v>
      </c>
      <c r="E296" s="5">
        <v>5283945050</v>
      </c>
      <c r="F296" s="5">
        <v>6572015260</v>
      </c>
      <c r="G296" s="5">
        <v>7416278530</v>
      </c>
      <c r="H296" s="5">
        <v>9206610112</v>
      </c>
      <c r="I296" s="5">
        <v>9588117431</v>
      </c>
      <c r="J296" s="5">
        <v>11450596200</v>
      </c>
      <c r="K296" s="5">
        <v>13871921808</v>
      </c>
      <c r="L296" s="5">
        <v>13817972767</v>
      </c>
      <c r="M296" s="5">
        <v>19397864667</v>
      </c>
      <c r="N296" s="5">
        <v>13288792214</v>
      </c>
      <c r="O296" s="5">
        <v>10928105016</v>
      </c>
      <c r="P296" s="5">
        <v>12192692013</v>
      </c>
      <c r="Q296" s="5">
        <v>13128118631</v>
      </c>
      <c r="R296" s="5">
        <v>14128371848</v>
      </c>
      <c r="S296" s="5">
        <v>15104158460</v>
      </c>
      <c r="T296" s="11"/>
      <c r="U296" s="5">
        <v>2923399232</v>
      </c>
      <c r="V296" s="5">
        <v>3757608842</v>
      </c>
      <c r="W296" s="5">
        <v>3830008329</v>
      </c>
      <c r="X296" s="5">
        <v>5328486207</v>
      </c>
      <c r="Y296" s="5">
        <v>4423249184</v>
      </c>
      <c r="Z296" s="5">
        <v>5644095077</v>
      </c>
      <c r="AA296" s="5">
        <v>6297722547</v>
      </c>
      <c r="AB296" s="5">
        <v>7011091427</v>
      </c>
      <c r="AC296" s="5">
        <v>13683445761</v>
      </c>
      <c r="AD296" s="5">
        <v>5437133486</v>
      </c>
      <c r="AE296" s="5">
        <v>2552974305</v>
      </c>
      <c r="AF296" s="5">
        <v>2893347819</v>
      </c>
      <c r="AG296" s="5">
        <v>3094164377</v>
      </c>
      <c r="AH296" s="5">
        <v>3291335162</v>
      </c>
      <c r="AI296" s="5">
        <v>3461102023</v>
      </c>
      <c r="AJ296" s="11"/>
      <c r="AK296" s="37">
        <v>1694558.3333333333</v>
      </c>
      <c r="AL296" s="37">
        <v>1734183.333333333</v>
      </c>
      <c r="AM296" s="37">
        <v>1782116.6666666663</v>
      </c>
      <c r="AN296" s="37">
        <v>1832308.3333333333</v>
      </c>
      <c r="AO296" s="37">
        <v>1889125</v>
      </c>
      <c r="AP296" s="37">
        <v>1950600</v>
      </c>
      <c r="AQ296" s="37">
        <v>1998450</v>
      </c>
      <c r="AR296" s="37">
        <v>2044666.6666666667</v>
      </c>
      <c r="AS296" s="37">
        <v>2091241.6666666667</v>
      </c>
      <c r="AT296" s="37">
        <v>1964400</v>
      </c>
      <c r="AU296" s="11"/>
      <c r="AV296" s="37">
        <v>3503891</v>
      </c>
      <c r="AW296" s="37">
        <v>3558829</v>
      </c>
      <c r="AX296" s="37">
        <v>3612347</v>
      </c>
      <c r="AY296" s="37">
        <v>3675160</v>
      </c>
      <c r="AZ296" s="37">
        <v>3739654</v>
      </c>
      <c r="BA296" s="37">
        <v>3816355</v>
      </c>
      <c r="BB296" s="37">
        <v>3885579</v>
      </c>
      <c r="BC296" s="37">
        <v>3935179</v>
      </c>
      <c r="BD296" s="37">
        <v>3979845</v>
      </c>
      <c r="BE296" s="37"/>
      <c r="BF296" s="11"/>
      <c r="BG296" s="40">
        <f t="shared" si="47"/>
        <v>1508.0220960069819</v>
      </c>
      <c r="BH296" s="40">
        <f t="shared" si="48"/>
        <v>1846.6791351874451</v>
      </c>
      <c r="BI296" s="40">
        <f t="shared" si="49"/>
        <v>2053.0360261624924</v>
      </c>
      <c r="BJ296" s="40">
        <f t="shared" si="50"/>
        <v>2505.0909652913069</v>
      </c>
      <c r="BK296" s="40">
        <f t="shared" si="51"/>
        <v>2563.9049577848646</v>
      </c>
      <c r="BL296" s="40">
        <f t="shared" si="52"/>
        <v>3000.4012205363497</v>
      </c>
      <c r="BM296" s="40">
        <f t="shared" si="53"/>
        <v>3570.104174435779</v>
      </c>
      <c r="BN296" s="40">
        <f t="shared" si="54"/>
        <v>3511.3962457616285</v>
      </c>
      <c r="BO296" s="40">
        <f t="shared" si="55"/>
        <v>4874.0251610301402</v>
      </c>
      <c r="BP296" s="11"/>
      <c r="BQ296" s="11"/>
      <c r="BR296" s="40">
        <v>51325</v>
      </c>
      <c r="BS296" s="40">
        <v>55742</v>
      </c>
      <c r="BT296" s="40">
        <v>56551</v>
      </c>
      <c r="BU296" s="40">
        <v>60831</v>
      </c>
      <c r="BV296" s="40">
        <v>63685</v>
      </c>
      <c r="BW296" s="40">
        <v>66330</v>
      </c>
      <c r="BX296" s="40">
        <v>69844</v>
      </c>
      <c r="BY296" s="40">
        <v>74815</v>
      </c>
      <c r="BZ296" s="40">
        <v>78073</v>
      </c>
      <c r="CA296" s="40"/>
      <c r="CB296" s="11"/>
      <c r="CC296" s="40">
        <v>256142991</v>
      </c>
      <c r="CD296" s="40">
        <v>268999178</v>
      </c>
      <c r="CE296" s="40">
        <v>278715596</v>
      </c>
      <c r="CF296" s="40">
        <v>290986499</v>
      </c>
      <c r="CG296" s="40">
        <v>306168816</v>
      </c>
      <c r="CH296" s="40">
        <v>318442412</v>
      </c>
      <c r="CI296" s="40">
        <v>337742165</v>
      </c>
      <c r="CJ296" s="40">
        <v>364163878</v>
      </c>
      <c r="CK296" s="40">
        <v>382630156</v>
      </c>
      <c r="CL296"/>
    </row>
    <row r="297" spans="2:90" x14ac:dyDescent="0.25">
      <c r="B297" s="9">
        <f t="shared" si="56"/>
        <v>294</v>
      </c>
      <c r="C297" s="4" t="s">
        <v>317</v>
      </c>
      <c r="D297" s="9" t="s">
        <v>501</v>
      </c>
      <c r="E297" s="5">
        <v>104497402</v>
      </c>
      <c r="F297" s="5">
        <v>68455581</v>
      </c>
      <c r="G297" s="5">
        <v>107789884</v>
      </c>
      <c r="H297" s="5">
        <v>64590385</v>
      </c>
      <c r="I297" s="5">
        <v>95186217</v>
      </c>
      <c r="J297" s="5">
        <v>154744171</v>
      </c>
      <c r="K297" s="5">
        <v>359290296</v>
      </c>
      <c r="L297" s="5">
        <v>249035301</v>
      </c>
      <c r="M297" s="5">
        <v>435564271</v>
      </c>
      <c r="N297" s="5">
        <v>122319930</v>
      </c>
      <c r="O297" s="5">
        <v>212036029</v>
      </c>
      <c r="P297" s="5">
        <v>238651534</v>
      </c>
      <c r="Q297" s="5">
        <v>257191001</v>
      </c>
      <c r="R297" s="5">
        <v>275803115</v>
      </c>
      <c r="S297" s="5">
        <v>292320536</v>
      </c>
      <c r="T297" s="11"/>
      <c r="U297" s="5">
        <v>12082619</v>
      </c>
      <c r="V297" s="5">
        <v>5005566</v>
      </c>
      <c r="W297" s="5">
        <v>32463380</v>
      </c>
      <c r="X297" s="5">
        <v>10046550</v>
      </c>
      <c r="Y297" s="5">
        <v>25782252</v>
      </c>
      <c r="Z297" s="5">
        <v>34309410</v>
      </c>
      <c r="AA297" s="5">
        <v>62749003</v>
      </c>
      <c r="AB297" s="5">
        <v>53664935</v>
      </c>
      <c r="AC297" s="5">
        <v>46017289</v>
      </c>
      <c r="AD297" s="5">
        <v>41472368</v>
      </c>
      <c r="AE297" s="5">
        <v>52642794</v>
      </c>
      <c r="AF297" s="5">
        <v>58901242</v>
      </c>
      <c r="AG297" s="5">
        <v>61991111</v>
      </c>
      <c r="AH297" s="5">
        <v>65012301</v>
      </c>
      <c r="AI297" s="5">
        <v>67666706</v>
      </c>
      <c r="AJ297" s="11"/>
      <c r="AK297" s="37">
        <v>57583.333333333336</v>
      </c>
      <c r="AL297" s="37">
        <v>57833.333333333336</v>
      </c>
      <c r="AM297" s="37">
        <v>59241.666666666657</v>
      </c>
      <c r="AN297" s="37">
        <v>60549.999999999993</v>
      </c>
      <c r="AO297" s="37">
        <v>60933.333333333321</v>
      </c>
      <c r="AP297" s="37">
        <v>61541.666666666657</v>
      </c>
      <c r="AQ297" s="37">
        <v>62466.666666666679</v>
      </c>
      <c r="AR297" s="37">
        <v>63324.999999999993</v>
      </c>
      <c r="AS297" s="37">
        <v>63325.000000000007</v>
      </c>
      <c r="AT297" s="37">
        <v>59425</v>
      </c>
      <c r="AU297" s="11"/>
      <c r="AV297" s="37">
        <v>115208</v>
      </c>
      <c r="AW297" s="37">
        <v>114767</v>
      </c>
      <c r="AX297" s="37">
        <v>114697</v>
      </c>
      <c r="AY297" s="37">
        <v>114982</v>
      </c>
      <c r="AZ297" s="37">
        <v>115196</v>
      </c>
      <c r="BA297" s="37">
        <v>115030</v>
      </c>
      <c r="BB297" s="37">
        <v>115089</v>
      </c>
      <c r="BC297" s="37">
        <v>115233</v>
      </c>
      <c r="BD297" s="37">
        <v>115340</v>
      </c>
      <c r="BE297" s="37"/>
      <c r="BF297" s="11"/>
      <c r="BG297" s="40">
        <f t="shared" si="47"/>
        <v>907.03251510311782</v>
      </c>
      <c r="BH297" s="40">
        <f t="shared" si="48"/>
        <v>596.47443080327969</v>
      </c>
      <c r="BI297" s="40">
        <f t="shared" si="49"/>
        <v>939.7794536910294</v>
      </c>
      <c r="BJ297" s="40">
        <f t="shared" si="50"/>
        <v>561.7434468003687</v>
      </c>
      <c r="BK297" s="40">
        <f t="shared" si="51"/>
        <v>826.29793569221158</v>
      </c>
      <c r="BL297" s="40">
        <f t="shared" si="52"/>
        <v>1345.2505520299053</v>
      </c>
      <c r="BM297" s="40">
        <f t="shared" si="53"/>
        <v>3121.8474050517425</v>
      </c>
      <c r="BN297" s="40">
        <f t="shared" si="54"/>
        <v>2161.1456874332875</v>
      </c>
      <c r="BO297" s="40">
        <f t="shared" si="55"/>
        <v>3776.3505375411828</v>
      </c>
      <c r="BP297" s="11"/>
      <c r="BQ297" s="11"/>
      <c r="BR297" s="40">
        <v>40835</v>
      </c>
      <c r="BS297" s="40">
        <v>44078</v>
      </c>
      <c r="BT297" s="40">
        <v>43351</v>
      </c>
      <c r="BU297" s="40">
        <v>45512</v>
      </c>
      <c r="BV297" s="40">
        <v>47340</v>
      </c>
      <c r="BW297" s="40">
        <v>48202</v>
      </c>
      <c r="BX297" s="40">
        <v>50830</v>
      </c>
      <c r="BY297" s="40">
        <v>53263</v>
      </c>
      <c r="BZ297" s="40">
        <v>54703</v>
      </c>
      <c r="CA297" s="40"/>
      <c r="CB297" s="11"/>
      <c r="CC297" s="40">
        <v>5889052</v>
      </c>
      <c r="CD297" s="40">
        <v>6032911</v>
      </c>
      <c r="CE297" s="40">
        <v>6018563</v>
      </c>
      <c r="CF297" s="40">
        <v>6107540</v>
      </c>
      <c r="CG297" s="40">
        <v>6265239</v>
      </c>
      <c r="CH297" s="40">
        <v>6466827</v>
      </c>
      <c r="CI297" s="40">
        <v>6583284</v>
      </c>
      <c r="CJ297" s="40">
        <v>6687709</v>
      </c>
      <c r="CK297" s="40">
        <v>6735140</v>
      </c>
      <c r="CL297"/>
    </row>
    <row r="298" spans="2:90" x14ac:dyDescent="0.25">
      <c r="B298" s="9">
        <f t="shared" si="56"/>
        <v>295</v>
      </c>
      <c r="C298" s="4" t="s">
        <v>318</v>
      </c>
      <c r="D298" s="9" t="s">
        <v>445</v>
      </c>
      <c r="E298" s="5">
        <v>157411756</v>
      </c>
      <c r="F298" s="5">
        <v>208833671</v>
      </c>
      <c r="G298" s="5">
        <v>121574778</v>
      </c>
      <c r="H298" s="5">
        <v>135116133</v>
      </c>
      <c r="I298" s="5">
        <v>187671006</v>
      </c>
      <c r="J298" s="5">
        <v>221659197</v>
      </c>
      <c r="K298" s="5">
        <v>319366748</v>
      </c>
      <c r="L298" s="5">
        <v>488210918</v>
      </c>
      <c r="M298" s="5">
        <v>378398892</v>
      </c>
      <c r="N298" s="5">
        <v>289082477</v>
      </c>
      <c r="O298" s="5">
        <v>452309926</v>
      </c>
      <c r="P298" s="5">
        <v>484603146</v>
      </c>
      <c r="Q298" s="5">
        <v>516459880</v>
      </c>
      <c r="R298" s="5">
        <v>544608377</v>
      </c>
      <c r="S298" s="5">
        <v>573677122</v>
      </c>
      <c r="T298" s="11"/>
      <c r="U298" s="5">
        <v>47571706</v>
      </c>
      <c r="V298" s="5">
        <v>34985801</v>
      </c>
      <c r="W298" s="5">
        <v>27911445</v>
      </c>
      <c r="X298" s="5">
        <v>17259431</v>
      </c>
      <c r="Y298" s="5">
        <v>53484890</v>
      </c>
      <c r="Z298" s="5">
        <v>62578669</v>
      </c>
      <c r="AA298" s="5">
        <v>90783061</v>
      </c>
      <c r="AB298" s="5">
        <v>57969962</v>
      </c>
      <c r="AC298" s="5">
        <v>222836777</v>
      </c>
      <c r="AD298" s="5">
        <v>80579538</v>
      </c>
      <c r="AE298" s="5">
        <v>154792027</v>
      </c>
      <c r="AF298" s="5">
        <v>162310382</v>
      </c>
      <c r="AG298" s="5">
        <v>169309131</v>
      </c>
      <c r="AH298" s="5">
        <v>177191289</v>
      </c>
      <c r="AI298" s="5">
        <v>184719420</v>
      </c>
      <c r="AJ298" s="11"/>
      <c r="AK298" s="37">
        <v>42850.000000000007</v>
      </c>
      <c r="AL298" s="37">
        <v>43200</v>
      </c>
      <c r="AM298" s="37">
        <v>44300.000000000007</v>
      </c>
      <c r="AN298" s="37">
        <v>44675</v>
      </c>
      <c r="AO298" s="37">
        <v>45525.000000000007</v>
      </c>
      <c r="AP298" s="37">
        <v>45966.666666666664</v>
      </c>
      <c r="AQ298" s="37">
        <v>46583.333333333343</v>
      </c>
      <c r="AR298" s="37">
        <v>47775</v>
      </c>
      <c r="AS298" s="37">
        <v>48591.666666666657</v>
      </c>
      <c r="AT298" s="37">
        <v>47825</v>
      </c>
      <c r="AU298" s="11"/>
      <c r="AV298" s="37">
        <v>121430</v>
      </c>
      <c r="AW298" s="37">
        <v>121854</v>
      </c>
      <c r="AX298" s="37">
        <v>122362</v>
      </c>
      <c r="AY298" s="37">
        <v>123599</v>
      </c>
      <c r="AZ298" s="37">
        <v>125628</v>
      </c>
      <c r="BA298" s="37">
        <v>128291</v>
      </c>
      <c r="BB298" s="37">
        <v>131152</v>
      </c>
      <c r="BC298" s="37">
        <v>133787</v>
      </c>
      <c r="BD298" s="37">
        <v>136212</v>
      </c>
      <c r="BE298" s="37"/>
      <c r="BF298" s="11"/>
      <c r="BG298" s="40">
        <f t="shared" si="47"/>
        <v>1296.3168574487358</v>
      </c>
      <c r="BH298" s="40">
        <f t="shared" si="48"/>
        <v>1713.8023454297766</v>
      </c>
      <c r="BI298" s="40">
        <f t="shared" si="49"/>
        <v>993.56645036857844</v>
      </c>
      <c r="BJ298" s="40">
        <f t="shared" si="50"/>
        <v>1093.1814415974238</v>
      </c>
      <c r="BK298" s="40">
        <f t="shared" si="51"/>
        <v>1493.8628808864266</v>
      </c>
      <c r="BL298" s="40">
        <f t="shared" si="52"/>
        <v>1727.7844665642951</v>
      </c>
      <c r="BM298" s="40">
        <f t="shared" si="53"/>
        <v>2435.0886604855436</v>
      </c>
      <c r="BN298" s="40">
        <f t="shared" si="54"/>
        <v>3649.165599049235</v>
      </c>
      <c r="BO298" s="40">
        <f t="shared" si="55"/>
        <v>2778.0143599682847</v>
      </c>
      <c r="BP298" s="11"/>
      <c r="BQ298" s="11"/>
      <c r="BR298" s="40">
        <v>33990</v>
      </c>
      <c r="BS298" s="40">
        <v>35621</v>
      </c>
      <c r="BT298" s="40">
        <v>36117</v>
      </c>
      <c r="BU298" s="40">
        <v>37946</v>
      </c>
      <c r="BV298" s="40">
        <v>38777</v>
      </c>
      <c r="BW298" s="40">
        <v>39954</v>
      </c>
      <c r="BX298" s="40">
        <v>40793</v>
      </c>
      <c r="BY298" s="40">
        <v>42480</v>
      </c>
      <c r="BZ298" s="40">
        <v>43987</v>
      </c>
      <c r="CA298" s="40"/>
      <c r="CB298" s="11"/>
      <c r="CC298" s="40">
        <v>4070958</v>
      </c>
      <c r="CD298" s="40">
        <v>4184566</v>
      </c>
      <c r="CE298" s="40">
        <v>4213835</v>
      </c>
      <c r="CF298" s="40">
        <v>4279418</v>
      </c>
      <c r="CG298" s="40">
        <v>4411786</v>
      </c>
      <c r="CH298" s="40">
        <v>4454424</v>
      </c>
      <c r="CI298" s="40">
        <v>4587022</v>
      </c>
      <c r="CJ298" s="40">
        <v>4797618</v>
      </c>
      <c r="CK298" s="40">
        <v>4866248</v>
      </c>
      <c r="CL298"/>
    </row>
    <row r="299" spans="2:90" x14ac:dyDescent="0.25">
      <c r="B299" s="9">
        <f t="shared" si="56"/>
        <v>296</v>
      </c>
      <c r="C299" s="4" t="s">
        <v>319</v>
      </c>
      <c r="D299" s="9" t="s">
        <v>496</v>
      </c>
      <c r="E299" s="5">
        <v>492036069</v>
      </c>
      <c r="F299" s="5">
        <v>595312651</v>
      </c>
      <c r="G299" s="5">
        <v>603398634</v>
      </c>
      <c r="H299" s="5">
        <v>1645041136</v>
      </c>
      <c r="I299" s="5">
        <v>613520586</v>
      </c>
      <c r="J299" s="5">
        <v>544082218</v>
      </c>
      <c r="K299" s="5">
        <v>655360693</v>
      </c>
      <c r="L299" s="5">
        <v>544804552</v>
      </c>
      <c r="M299" s="5">
        <v>473520825</v>
      </c>
      <c r="N299" s="5">
        <v>450327642</v>
      </c>
      <c r="O299" s="5">
        <v>793309083</v>
      </c>
      <c r="P299" s="5">
        <v>824624961</v>
      </c>
      <c r="Q299" s="5">
        <v>891863626</v>
      </c>
      <c r="R299" s="5">
        <v>957821130</v>
      </c>
      <c r="S299" s="5">
        <v>1016070480</v>
      </c>
      <c r="T299" s="11"/>
      <c r="U299" s="5">
        <v>124367882</v>
      </c>
      <c r="V299" s="5">
        <v>169615656</v>
      </c>
      <c r="W299" s="5">
        <v>166984582</v>
      </c>
      <c r="X299" s="5">
        <v>277759233</v>
      </c>
      <c r="Y299" s="5">
        <v>150897202</v>
      </c>
      <c r="Z299" s="5">
        <v>208520896</v>
      </c>
      <c r="AA299" s="5">
        <v>202804868</v>
      </c>
      <c r="AB299" s="5">
        <v>222016684</v>
      </c>
      <c r="AC299" s="5">
        <v>120931028</v>
      </c>
      <c r="AD299" s="5">
        <v>79465725</v>
      </c>
      <c r="AE299" s="5">
        <v>153171805</v>
      </c>
      <c r="AF299" s="5">
        <v>161532319</v>
      </c>
      <c r="AG299" s="5">
        <v>170774985</v>
      </c>
      <c r="AH299" s="5">
        <v>179765841</v>
      </c>
      <c r="AI299" s="5">
        <v>187471770</v>
      </c>
      <c r="AJ299" s="11"/>
      <c r="AK299" s="37">
        <v>190508.33333333334</v>
      </c>
      <c r="AL299" s="37">
        <v>188383.33333333334</v>
      </c>
      <c r="AM299" s="37">
        <v>184041.66666666666</v>
      </c>
      <c r="AN299" s="37">
        <v>184466.66666666666</v>
      </c>
      <c r="AO299" s="37">
        <v>184025</v>
      </c>
      <c r="AP299" s="37">
        <v>181566.66666666663</v>
      </c>
      <c r="AQ299" s="37">
        <v>180400</v>
      </c>
      <c r="AR299" s="37">
        <v>181575</v>
      </c>
      <c r="AS299" s="37">
        <v>181141.66666666666</v>
      </c>
      <c r="AT299" s="37">
        <v>171500</v>
      </c>
      <c r="AU299" s="11"/>
      <c r="AV299" s="37">
        <v>403880</v>
      </c>
      <c r="AW299" s="37">
        <v>407435</v>
      </c>
      <c r="AX299" s="37">
        <v>406237</v>
      </c>
      <c r="AY299" s="37">
        <v>404534</v>
      </c>
      <c r="AZ299" s="37">
        <v>404000</v>
      </c>
      <c r="BA299" s="37">
        <v>401947</v>
      </c>
      <c r="BB299" s="37">
        <v>400161</v>
      </c>
      <c r="BC299" s="37">
        <v>397281</v>
      </c>
      <c r="BD299" s="37">
        <v>394706</v>
      </c>
      <c r="BE299" s="37"/>
      <c r="BF299" s="11"/>
      <c r="BG299" s="40">
        <f t="shared" si="47"/>
        <v>1218.2729251262751</v>
      </c>
      <c r="BH299" s="40">
        <f t="shared" si="48"/>
        <v>1461.1230036692968</v>
      </c>
      <c r="BI299" s="40">
        <f t="shared" si="49"/>
        <v>1485.3364759980011</v>
      </c>
      <c r="BJ299" s="40">
        <f t="shared" si="50"/>
        <v>4066.5089609278825</v>
      </c>
      <c r="BK299" s="40">
        <f t="shared" si="51"/>
        <v>1518.6153118811881</v>
      </c>
      <c r="BL299" s="40">
        <f t="shared" si="52"/>
        <v>1353.6168151522465</v>
      </c>
      <c r="BM299" s="40">
        <f t="shared" si="53"/>
        <v>1637.7425411271963</v>
      </c>
      <c r="BN299" s="40">
        <f t="shared" si="54"/>
        <v>1371.3330161774663</v>
      </c>
      <c r="BO299" s="40">
        <f t="shared" si="55"/>
        <v>1199.6798249836588</v>
      </c>
      <c r="BP299" s="11"/>
      <c r="BQ299" s="11"/>
      <c r="BR299" s="40">
        <v>40153</v>
      </c>
      <c r="BS299" s="40">
        <v>40927</v>
      </c>
      <c r="BT299" s="40">
        <v>41951</v>
      </c>
      <c r="BU299" s="40">
        <v>45366</v>
      </c>
      <c r="BV299" s="40">
        <v>44748</v>
      </c>
      <c r="BW299" s="40">
        <v>43295</v>
      </c>
      <c r="BX299" s="40">
        <v>43863</v>
      </c>
      <c r="BY299" s="40">
        <v>47002</v>
      </c>
      <c r="BZ299" s="40">
        <v>48310</v>
      </c>
      <c r="CA299" s="40"/>
      <c r="CB299" s="11"/>
      <c r="CC299" s="40">
        <v>22019858</v>
      </c>
      <c r="CD299" s="40">
        <v>20814174</v>
      </c>
      <c r="CE299" s="40">
        <v>19306020</v>
      </c>
      <c r="CF299" s="40">
        <v>19221063</v>
      </c>
      <c r="CG299" s="40">
        <v>19877079</v>
      </c>
      <c r="CH299" s="40">
        <v>19741410</v>
      </c>
      <c r="CI299" s="40">
        <v>20531412</v>
      </c>
      <c r="CJ299" s="40">
        <v>20954042</v>
      </c>
      <c r="CK299" s="40">
        <v>21555113</v>
      </c>
      <c r="CL299"/>
    </row>
    <row r="300" spans="2:90" x14ac:dyDescent="0.25">
      <c r="B300" s="9">
        <f t="shared" si="56"/>
        <v>297</v>
      </c>
      <c r="C300" s="4" t="s">
        <v>320</v>
      </c>
      <c r="D300" s="9" t="s">
        <v>564</v>
      </c>
      <c r="E300" s="5">
        <v>192466587</v>
      </c>
      <c r="F300" s="5">
        <v>148954199</v>
      </c>
      <c r="G300" s="5">
        <v>314006294</v>
      </c>
      <c r="H300" s="5">
        <v>232529220</v>
      </c>
      <c r="I300" s="5">
        <v>294581010</v>
      </c>
      <c r="J300" s="5">
        <v>596132160</v>
      </c>
      <c r="K300" s="5">
        <v>597271573</v>
      </c>
      <c r="L300" s="5">
        <v>284455569</v>
      </c>
      <c r="M300" s="5">
        <v>296371041</v>
      </c>
      <c r="N300" s="5">
        <v>251390162</v>
      </c>
      <c r="O300" s="5">
        <v>383775411</v>
      </c>
      <c r="P300" s="5">
        <v>427920822</v>
      </c>
      <c r="Q300" s="5">
        <v>460856078</v>
      </c>
      <c r="R300" s="5">
        <v>493577834</v>
      </c>
      <c r="S300" s="5">
        <v>520538872</v>
      </c>
      <c r="T300" s="11"/>
      <c r="U300" s="5">
        <v>93335490</v>
      </c>
      <c r="V300" s="5">
        <v>54883990</v>
      </c>
      <c r="W300" s="5">
        <v>101637028</v>
      </c>
      <c r="X300" s="5">
        <v>86125735</v>
      </c>
      <c r="Y300" s="5">
        <v>144978640</v>
      </c>
      <c r="Z300" s="5">
        <v>256396498</v>
      </c>
      <c r="AA300" s="5">
        <v>94684026</v>
      </c>
      <c r="AB300" s="5">
        <v>104918891</v>
      </c>
      <c r="AC300" s="5">
        <v>181698847</v>
      </c>
      <c r="AD300" s="5">
        <v>117396379</v>
      </c>
      <c r="AE300" s="5">
        <v>149585434</v>
      </c>
      <c r="AF300" s="5">
        <v>168245082</v>
      </c>
      <c r="AG300" s="5">
        <v>178742552</v>
      </c>
      <c r="AH300" s="5">
        <v>189453893</v>
      </c>
      <c r="AI300" s="5">
        <v>198074768</v>
      </c>
      <c r="AJ300" s="11"/>
      <c r="AK300" s="37">
        <v>83158.333333333328</v>
      </c>
      <c r="AL300" s="37">
        <v>84500</v>
      </c>
      <c r="AM300" s="37">
        <v>86116.666666666657</v>
      </c>
      <c r="AN300" s="37">
        <v>87075.000000000015</v>
      </c>
      <c r="AO300" s="37">
        <v>88316.666666666672</v>
      </c>
      <c r="AP300" s="37">
        <v>88858.333333333314</v>
      </c>
      <c r="AQ300" s="37">
        <v>87166.666666666672</v>
      </c>
      <c r="AR300" s="37">
        <v>88225</v>
      </c>
      <c r="AS300" s="37">
        <v>88283.333333333328</v>
      </c>
      <c r="AT300" s="37">
        <v>85683.333333333328</v>
      </c>
      <c r="AU300" s="11"/>
      <c r="AV300" s="37">
        <v>144171</v>
      </c>
      <c r="AW300" s="37">
        <v>143723</v>
      </c>
      <c r="AX300" s="37">
        <v>143623</v>
      </c>
      <c r="AY300" s="37">
        <v>143590</v>
      </c>
      <c r="AZ300" s="37">
        <v>143736</v>
      </c>
      <c r="BA300" s="37">
        <v>143844</v>
      </c>
      <c r="BB300" s="37">
        <v>143165</v>
      </c>
      <c r="BC300" s="37">
        <v>143787</v>
      </c>
      <c r="BD300" s="37">
        <v>144701</v>
      </c>
      <c r="BE300" s="37"/>
      <c r="BF300" s="11"/>
      <c r="BG300" s="40">
        <f t="shared" si="47"/>
        <v>1334.9882223193292</v>
      </c>
      <c r="BH300" s="40">
        <f t="shared" si="48"/>
        <v>1036.3977860189393</v>
      </c>
      <c r="BI300" s="40">
        <f t="shared" si="49"/>
        <v>2186.3231794350486</v>
      </c>
      <c r="BJ300" s="40">
        <f t="shared" si="50"/>
        <v>1619.3970332195836</v>
      </c>
      <c r="BK300" s="40">
        <f t="shared" si="51"/>
        <v>2049.4587994656872</v>
      </c>
      <c r="BL300" s="40">
        <f t="shared" si="52"/>
        <v>4144.2963210144326</v>
      </c>
      <c r="BM300" s="40">
        <f t="shared" si="53"/>
        <v>4171.9105437781582</v>
      </c>
      <c r="BN300" s="40">
        <f t="shared" si="54"/>
        <v>1978.3121492207224</v>
      </c>
      <c r="BO300" s="40">
        <f t="shared" si="55"/>
        <v>2048.1616643976199</v>
      </c>
      <c r="BP300" s="11"/>
      <c r="BQ300" s="11"/>
      <c r="BR300" s="40">
        <v>40268</v>
      </c>
      <c r="BS300" s="40">
        <v>41631</v>
      </c>
      <c r="BT300" s="40">
        <v>41183</v>
      </c>
      <c r="BU300" s="40">
        <v>43141</v>
      </c>
      <c r="BV300" s="40">
        <v>45877</v>
      </c>
      <c r="BW300" s="40">
        <v>46749</v>
      </c>
      <c r="BX300" s="40">
        <v>47827</v>
      </c>
      <c r="BY300" s="40">
        <v>51212</v>
      </c>
      <c r="BZ300" s="40">
        <v>52829</v>
      </c>
      <c r="CA300" s="40"/>
      <c r="CB300" s="11"/>
      <c r="CC300" s="40">
        <v>7520690</v>
      </c>
      <c r="CD300" s="40">
        <v>7198836</v>
      </c>
      <c r="CE300" s="40">
        <v>7098891</v>
      </c>
      <c r="CF300" s="40">
        <v>7032501</v>
      </c>
      <c r="CG300" s="40">
        <v>7371764</v>
      </c>
      <c r="CH300" s="40">
        <v>7435244</v>
      </c>
      <c r="CI300" s="40">
        <v>7314162</v>
      </c>
      <c r="CJ300" s="40">
        <v>7588542</v>
      </c>
      <c r="CK300" s="40">
        <v>7680637</v>
      </c>
      <c r="CL300"/>
    </row>
    <row r="301" spans="2:90" x14ac:dyDescent="0.25">
      <c r="B301" s="9">
        <f t="shared" si="56"/>
        <v>298</v>
      </c>
      <c r="C301" s="4" t="s">
        <v>321</v>
      </c>
      <c r="D301" s="9" t="s">
        <v>561</v>
      </c>
      <c r="E301" s="5">
        <v>343857103</v>
      </c>
      <c r="F301" s="5">
        <v>581723985</v>
      </c>
      <c r="G301" s="5">
        <v>445825623</v>
      </c>
      <c r="H301" s="5">
        <v>505798720</v>
      </c>
      <c r="I301" s="5">
        <v>485375776</v>
      </c>
      <c r="J301" s="5">
        <v>714071516</v>
      </c>
      <c r="K301" s="5">
        <v>803068472</v>
      </c>
      <c r="L301" s="5">
        <v>811880143</v>
      </c>
      <c r="M301" s="5">
        <v>668916822</v>
      </c>
      <c r="N301" s="5">
        <v>536839672</v>
      </c>
      <c r="O301" s="5">
        <v>796112609</v>
      </c>
      <c r="P301" s="5">
        <v>893402493</v>
      </c>
      <c r="Q301" s="5">
        <v>973113532</v>
      </c>
      <c r="R301" s="5">
        <v>1049015318</v>
      </c>
      <c r="S301" s="5">
        <v>1113243691</v>
      </c>
      <c r="T301" s="11"/>
      <c r="U301" s="5">
        <v>114861271</v>
      </c>
      <c r="V301" s="5">
        <v>103635939</v>
      </c>
      <c r="W301" s="5">
        <v>92014149</v>
      </c>
      <c r="X301" s="5">
        <v>98416684</v>
      </c>
      <c r="Y301" s="5">
        <v>114445689</v>
      </c>
      <c r="Z301" s="5">
        <v>168059218</v>
      </c>
      <c r="AA301" s="5">
        <v>249274415</v>
      </c>
      <c r="AB301" s="5">
        <v>172637295</v>
      </c>
      <c r="AC301" s="5">
        <v>229942163</v>
      </c>
      <c r="AD301" s="5">
        <v>198279328</v>
      </c>
      <c r="AE301" s="5">
        <v>151499540</v>
      </c>
      <c r="AF301" s="5">
        <v>165531162</v>
      </c>
      <c r="AG301" s="5">
        <v>176053294</v>
      </c>
      <c r="AH301" s="5">
        <v>187344095</v>
      </c>
      <c r="AI301" s="5">
        <v>197314892</v>
      </c>
      <c r="AJ301" s="11"/>
      <c r="AK301" s="37">
        <v>136208.33333333337</v>
      </c>
      <c r="AL301" s="37">
        <v>140408.33333333334</v>
      </c>
      <c r="AM301" s="37">
        <v>143933.33333333334</v>
      </c>
      <c r="AN301" s="37">
        <v>147791.66666666666</v>
      </c>
      <c r="AO301" s="37">
        <v>150575</v>
      </c>
      <c r="AP301" s="37">
        <v>153483.33333333334</v>
      </c>
      <c r="AQ301" s="37">
        <v>155666.66666666666</v>
      </c>
      <c r="AR301" s="37">
        <v>157916.66666666666</v>
      </c>
      <c r="AS301" s="37">
        <v>159875</v>
      </c>
      <c r="AT301" s="37">
        <v>154766.66666666666</v>
      </c>
      <c r="AU301" s="11"/>
      <c r="AV301" s="37">
        <v>232150</v>
      </c>
      <c r="AW301" s="37">
        <v>237032</v>
      </c>
      <c r="AX301" s="37">
        <v>241772</v>
      </c>
      <c r="AY301" s="37">
        <v>246133</v>
      </c>
      <c r="AZ301" s="37">
        <v>250012</v>
      </c>
      <c r="BA301" s="37">
        <v>254602</v>
      </c>
      <c r="BB301" s="37">
        <v>260083</v>
      </c>
      <c r="BC301" s="37">
        <v>263810</v>
      </c>
      <c r="BD301" s="37">
        <v>268232</v>
      </c>
      <c r="BE301" s="37"/>
      <c r="BF301" s="11"/>
      <c r="BG301" s="40">
        <f t="shared" si="47"/>
        <v>1481.1850226146887</v>
      </c>
      <c r="BH301" s="40">
        <f t="shared" si="48"/>
        <v>2454.2002134732861</v>
      </c>
      <c r="BI301" s="40">
        <f t="shared" si="49"/>
        <v>1843.9919552305478</v>
      </c>
      <c r="BJ301" s="40">
        <f t="shared" si="50"/>
        <v>2054.9813312314886</v>
      </c>
      <c r="BK301" s="40">
        <f t="shared" si="51"/>
        <v>1941.4099163240164</v>
      </c>
      <c r="BL301" s="40">
        <f t="shared" si="52"/>
        <v>2804.6579209904085</v>
      </c>
      <c r="BM301" s="40">
        <f t="shared" si="53"/>
        <v>3087.7391909505814</v>
      </c>
      <c r="BN301" s="40">
        <f t="shared" si="54"/>
        <v>3077.5184526742732</v>
      </c>
      <c r="BO301" s="40">
        <f t="shared" si="55"/>
        <v>2493.7994795550121</v>
      </c>
      <c r="BP301" s="11"/>
      <c r="BQ301" s="11"/>
      <c r="BR301" s="40">
        <v>47486</v>
      </c>
      <c r="BS301" s="40">
        <v>49589</v>
      </c>
      <c r="BT301" s="40">
        <v>48094</v>
      </c>
      <c r="BU301" s="40">
        <v>51508</v>
      </c>
      <c r="BV301" s="40">
        <v>55045</v>
      </c>
      <c r="BW301" s="40">
        <v>56065</v>
      </c>
      <c r="BX301" s="40">
        <v>57456</v>
      </c>
      <c r="BY301" s="40">
        <v>60237</v>
      </c>
      <c r="BZ301" s="40">
        <v>62003</v>
      </c>
      <c r="CA301" s="40"/>
      <c r="CB301" s="11"/>
      <c r="CC301" s="40">
        <v>15819901</v>
      </c>
      <c r="CD301" s="40">
        <v>17051567</v>
      </c>
      <c r="CE301" s="40">
        <v>16462640</v>
      </c>
      <c r="CF301" s="40">
        <v>17109273</v>
      </c>
      <c r="CG301" s="40">
        <v>17371002</v>
      </c>
      <c r="CH301" s="40">
        <v>17520286</v>
      </c>
      <c r="CI301" s="40">
        <v>17567562</v>
      </c>
      <c r="CJ301" s="40">
        <v>18055887</v>
      </c>
      <c r="CK301" s="40">
        <v>18366725</v>
      </c>
      <c r="CL301"/>
    </row>
    <row r="302" spans="2:90" x14ac:dyDescent="0.25">
      <c r="B302" s="9">
        <f t="shared" si="56"/>
        <v>299</v>
      </c>
      <c r="C302" s="4" t="s">
        <v>322</v>
      </c>
      <c r="D302" s="9" t="s">
        <v>565</v>
      </c>
      <c r="E302" s="5">
        <v>228767055</v>
      </c>
      <c r="F302" s="5">
        <v>287633737</v>
      </c>
      <c r="G302" s="5">
        <v>298874043</v>
      </c>
      <c r="H302" s="5">
        <v>648693466</v>
      </c>
      <c r="I302" s="5">
        <v>309528300</v>
      </c>
      <c r="J302" s="5">
        <v>1017462380</v>
      </c>
      <c r="K302" s="5">
        <v>704688763</v>
      </c>
      <c r="L302" s="5">
        <v>577203550</v>
      </c>
      <c r="M302" s="5">
        <v>687748984</v>
      </c>
      <c r="N302" s="5">
        <v>557695330</v>
      </c>
      <c r="O302" s="5">
        <v>514308721</v>
      </c>
      <c r="P302" s="5">
        <v>563506431</v>
      </c>
      <c r="Q302" s="5">
        <v>608227462</v>
      </c>
      <c r="R302" s="5">
        <v>650827640</v>
      </c>
      <c r="S302" s="5">
        <v>687343666</v>
      </c>
      <c r="T302" s="11"/>
      <c r="U302" s="5">
        <v>61949312</v>
      </c>
      <c r="V302" s="5">
        <v>110397026</v>
      </c>
      <c r="W302" s="5">
        <v>116195767</v>
      </c>
      <c r="X302" s="5">
        <v>38346134</v>
      </c>
      <c r="Y302" s="5">
        <v>73144229</v>
      </c>
      <c r="Z302" s="5">
        <v>62097740</v>
      </c>
      <c r="AA302" s="5">
        <v>64081244</v>
      </c>
      <c r="AB302" s="5">
        <v>148816870</v>
      </c>
      <c r="AC302" s="5">
        <v>49945265</v>
      </c>
      <c r="AD302" s="5">
        <v>129118992</v>
      </c>
      <c r="AE302" s="5">
        <v>125612742</v>
      </c>
      <c r="AF302" s="5">
        <v>145648572</v>
      </c>
      <c r="AG302" s="5">
        <v>153798316</v>
      </c>
      <c r="AH302" s="5">
        <v>162444030</v>
      </c>
      <c r="AI302" s="5">
        <v>170115017</v>
      </c>
      <c r="AJ302" s="11"/>
      <c r="AK302" s="37">
        <v>134991.66666666666</v>
      </c>
      <c r="AL302" s="37">
        <v>133616.66666666666</v>
      </c>
      <c r="AM302" s="37">
        <v>132908.33333333334</v>
      </c>
      <c r="AN302" s="37">
        <v>135258.33333333331</v>
      </c>
      <c r="AO302" s="37">
        <v>138425.00000000003</v>
      </c>
      <c r="AP302" s="37">
        <v>141508.33333333334</v>
      </c>
      <c r="AQ302" s="37">
        <v>142366.66666666666</v>
      </c>
      <c r="AR302" s="37">
        <v>143500</v>
      </c>
      <c r="AS302" s="37">
        <v>144450</v>
      </c>
      <c r="AT302" s="37">
        <v>132583.33333333334</v>
      </c>
      <c r="AU302" s="11"/>
      <c r="AV302" s="37">
        <v>318884</v>
      </c>
      <c r="AW302" s="37">
        <v>318296</v>
      </c>
      <c r="AX302" s="37">
        <v>318639</v>
      </c>
      <c r="AY302" s="37">
        <v>319410</v>
      </c>
      <c r="AZ302" s="37">
        <v>319703</v>
      </c>
      <c r="BA302" s="37">
        <v>321144</v>
      </c>
      <c r="BB302" s="37">
        <v>321538</v>
      </c>
      <c r="BC302" s="37">
        <v>322697</v>
      </c>
      <c r="BD302" s="37">
        <v>323613</v>
      </c>
      <c r="BE302" s="37"/>
      <c r="BF302" s="11"/>
      <c r="BG302" s="40">
        <f t="shared" si="47"/>
        <v>717.39897580311333</v>
      </c>
      <c r="BH302" s="40">
        <f t="shared" si="48"/>
        <v>903.66745733531047</v>
      </c>
      <c r="BI302" s="40">
        <f t="shared" si="49"/>
        <v>937.97069097003191</v>
      </c>
      <c r="BJ302" s="40">
        <f t="shared" si="50"/>
        <v>2030.9115744654207</v>
      </c>
      <c r="BK302" s="40">
        <f t="shared" si="51"/>
        <v>968.17452448053348</v>
      </c>
      <c r="BL302" s="40">
        <f t="shared" si="52"/>
        <v>3168.2434671050992</v>
      </c>
      <c r="BM302" s="40">
        <f t="shared" si="53"/>
        <v>2191.6189159601663</v>
      </c>
      <c r="BN302" s="40">
        <f t="shared" si="54"/>
        <v>1788.6858260225536</v>
      </c>
      <c r="BO302" s="40">
        <f t="shared" si="55"/>
        <v>2125.2205072107736</v>
      </c>
      <c r="BP302" s="11"/>
      <c r="BQ302" s="11">
        <v>34201</v>
      </c>
      <c r="BR302" s="40">
        <v>36279</v>
      </c>
      <c r="BS302" s="40">
        <v>38060</v>
      </c>
      <c r="BT302" s="40">
        <v>38658</v>
      </c>
      <c r="BU302" s="40">
        <v>40681</v>
      </c>
      <c r="BV302" s="40">
        <v>43088</v>
      </c>
      <c r="BW302" s="40">
        <v>43357</v>
      </c>
      <c r="BX302" s="40">
        <v>45428</v>
      </c>
      <c r="BY302" s="40">
        <v>47300</v>
      </c>
      <c r="BZ302" s="40">
        <v>48035</v>
      </c>
      <c r="CA302" s="40"/>
      <c r="CB302" s="11"/>
      <c r="CC302" s="40">
        <v>12202664</v>
      </c>
      <c r="CD302" s="40">
        <v>12309878</v>
      </c>
      <c r="CE302" s="40">
        <v>12400514</v>
      </c>
      <c r="CF302" s="40">
        <v>12910802</v>
      </c>
      <c r="CG302" s="40">
        <v>13107306</v>
      </c>
      <c r="CH302" s="40">
        <v>13101895</v>
      </c>
      <c r="CI302" s="40">
        <v>13226525</v>
      </c>
      <c r="CJ302" s="40">
        <v>13686478</v>
      </c>
      <c r="CK302" s="40">
        <v>14031579</v>
      </c>
      <c r="CL302"/>
    </row>
    <row r="303" spans="2:90" x14ac:dyDescent="0.25">
      <c r="B303" s="9">
        <f t="shared" si="56"/>
        <v>300</v>
      </c>
      <c r="C303" s="4" t="s">
        <v>323</v>
      </c>
      <c r="D303" s="9" t="s">
        <v>448</v>
      </c>
      <c r="E303" s="5">
        <v>222154796</v>
      </c>
      <c r="F303" s="5">
        <v>365417203</v>
      </c>
      <c r="G303" s="5">
        <v>279450604</v>
      </c>
      <c r="H303" s="5">
        <v>423982820</v>
      </c>
      <c r="I303" s="5">
        <v>532875984</v>
      </c>
      <c r="J303" s="5">
        <v>655578267</v>
      </c>
      <c r="K303" s="5">
        <v>1271936483</v>
      </c>
      <c r="L303" s="5">
        <v>1053359604</v>
      </c>
      <c r="M303" s="5">
        <v>560057742</v>
      </c>
      <c r="N303" s="5">
        <v>781136862</v>
      </c>
      <c r="O303" s="5">
        <v>712631547</v>
      </c>
      <c r="P303" s="5">
        <v>769156978</v>
      </c>
      <c r="Q303" s="5">
        <v>827599362</v>
      </c>
      <c r="R303" s="5">
        <v>883827779</v>
      </c>
      <c r="S303" s="5">
        <v>935737319</v>
      </c>
      <c r="T303" s="11"/>
      <c r="U303" s="5">
        <v>54985061</v>
      </c>
      <c r="V303" s="5">
        <v>44486230</v>
      </c>
      <c r="W303" s="5">
        <v>30057188</v>
      </c>
      <c r="X303" s="5">
        <v>122725731</v>
      </c>
      <c r="Y303" s="5">
        <v>129379154</v>
      </c>
      <c r="Z303" s="5">
        <v>73993476</v>
      </c>
      <c r="AA303" s="5">
        <v>128960595</v>
      </c>
      <c r="AB303" s="5">
        <v>43544728</v>
      </c>
      <c r="AC303" s="5">
        <v>39310634</v>
      </c>
      <c r="AD303" s="5">
        <v>38199771</v>
      </c>
      <c r="AE303" s="5">
        <v>55034162</v>
      </c>
      <c r="AF303" s="5">
        <v>60631731</v>
      </c>
      <c r="AG303" s="5">
        <v>63657794</v>
      </c>
      <c r="AH303" s="5">
        <v>66589115</v>
      </c>
      <c r="AI303" s="5">
        <v>69277385</v>
      </c>
      <c r="AJ303" s="11"/>
      <c r="AK303" s="37">
        <v>128458.33333333336</v>
      </c>
      <c r="AL303" s="37">
        <v>131758.33333333334</v>
      </c>
      <c r="AM303" s="37">
        <v>135299.99999999997</v>
      </c>
      <c r="AN303" s="37">
        <v>138333.33333333334</v>
      </c>
      <c r="AO303" s="37">
        <v>142383.33333333334</v>
      </c>
      <c r="AP303" s="37">
        <v>147100</v>
      </c>
      <c r="AQ303" s="37">
        <v>153491.66666666666</v>
      </c>
      <c r="AR303" s="37">
        <v>159541.66666666666</v>
      </c>
      <c r="AS303" s="37">
        <v>163358.33333333334</v>
      </c>
      <c r="AT303" s="37">
        <v>154691.66666666666</v>
      </c>
      <c r="AU303" s="11"/>
      <c r="AV303" s="37">
        <v>286102</v>
      </c>
      <c r="AW303" s="37">
        <v>288176</v>
      </c>
      <c r="AX303" s="37">
        <v>290414</v>
      </c>
      <c r="AY303" s="37">
        <v>292981</v>
      </c>
      <c r="AZ303" s="37">
        <v>296558</v>
      </c>
      <c r="BA303" s="37">
        <v>300867</v>
      </c>
      <c r="BB303" s="37">
        <v>306740</v>
      </c>
      <c r="BC303" s="37">
        <v>314137</v>
      </c>
      <c r="BD303" s="37">
        <v>319785</v>
      </c>
      <c r="BE303" s="37"/>
      <c r="BF303" s="11"/>
      <c r="BG303" s="40">
        <f t="shared" si="47"/>
        <v>776.48809165961791</v>
      </c>
      <c r="BH303" s="40">
        <f t="shared" si="48"/>
        <v>1268.034822469602</v>
      </c>
      <c r="BI303" s="40">
        <f t="shared" si="49"/>
        <v>962.24907890115492</v>
      </c>
      <c r="BJ303" s="40">
        <f t="shared" si="50"/>
        <v>1447.1341827627048</v>
      </c>
      <c r="BK303" s="40">
        <f t="shared" si="51"/>
        <v>1796.869361136776</v>
      </c>
      <c r="BL303" s="40">
        <f t="shared" si="52"/>
        <v>2178.9636849504932</v>
      </c>
      <c r="BM303" s="40">
        <f t="shared" si="53"/>
        <v>4146.6273814957294</v>
      </c>
      <c r="BN303" s="40">
        <f t="shared" si="54"/>
        <v>3353.1854063672854</v>
      </c>
      <c r="BO303" s="40">
        <f t="shared" si="55"/>
        <v>1751.3571368263051</v>
      </c>
      <c r="BP303" s="11"/>
      <c r="BQ303" s="11"/>
      <c r="BR303" s="40">
        <v>33817</v>
      </c>
      <c r="BS303" s="40">
        <v>36138</v>
      </c>
      <c r="BT303" s="40">
        <v>35181</v>
      </c>
      <c r="BU303" s="40">
        <v>38171</v>
      </c>
      <c r="BV303" s="40">
        <v>39674</v>
      </c>
      <c r="BW303" s="40">
        <v>40965</v>
      </c>
      <c r="BX303" s="40">
        <v>41803</v>
      </c>
      <c r="BY303" s="40">
        <v>43055</v>
      </c>
      <c r="BZ303" s="40">
        <v>44169</v>
      </c>
      <c r="CA303" s="40"/>
      <c r="CB303" s="11"/>
      <c r="CC303" s="40">
        <v>11553870</v>
      </c>
      <c r="CD303" s="40">
        <v>11286021</v>
      </c>
      <c r="CE303" s="40">
        <v>11474263</v>
      </c>
      <c r="CF303" s="40">
        <v>11639935</v>
      </c>
      <c r="CG303" s="40">
        <v>12110066</v>
      </c>
      <c r="CH303" s="40">
        <v>12834928</v>
      </c>
      <c r="CI303" s="40">
        <v>13701939</v>
      </c>
      <c r="CJ303" s="40">
        <v>14141191</v>
      </c>
      <c r="CK303" s="40">
        <v>14674876</v>
      </c>
      <c r="CL303"/>
    </row>
    <row r="304" spans="2:90" x14ac:dyDescent="0.25">
      <c r="B304" s="9">
        <f t="shared" si="56"/>
        <v>301</v>
      </c>
      <c r="C304" s="4" t="s">
        <v>324</v>
      </c>
      <c r="D304" s="9" t="s">
        <v>457</v>
      </c>
      <c r="E304" s="5">
        <v>685629899</v>
      </c>
      <c r="F304" s="5">
        <v>622887709</v>
      </c>
      <c r="G304" s="5">
        <v>664659517</v>
      </c>
      <c r="H304" s="5">
        <v>782045492</v>
      </c>
      <c r="I304" s="5">
        <v>958631257</v>
      </c>
      <c r="J304" s="5">
        <v>958892056</v>
      </c>
      <c r="K304" s="5">
        <v>1388740451</v>
      </c>
      <c r="L304" s="5">
        <v>1462395183</v>
      </c>
      <c r="M304" s="5">
        <v>1453358122</v>
      </c>
      <c r="N304" s="5">
        <v>1215153808</v>
      </c>
      <c r="O304" s="5">
        <v>1630170046</v>
      </c>
      <c r="P304" s="5">
        <v>1816721553</v>
      </c>
      <c r="Q304" s="5">
        <v>1942860206</v>
      </c>
      <c r="R304" s="5">
        <v>2082782400</v>
      </c>
      <c r="S304" s="5">
        <v>2211011180</v>
      </c>
      <c r="T304" s="11"/>
      <c r="U304" s="5">
        <v>101146478</v>
      </c>
      <c r="V304" s="5">
        <v>102451185</v>
      </c>
      <c r="W304" s="5">
        <v>108282219</v>
      </c>
      <c r="X304" s="5">
        <v>163580163</v>
      </c>
      <c r="Y304" s="5">
        <v>94002143</v>
      </c>
      <c r="Z304" s="5">
        <v>137900702</v>
      </c>
      <c r="AA304" s="5">
        <v>132229941</v>
      </c>
      <c r="AB304" s="5">
        <v>186471894</v>
      </c>
      <c r="AC304" s="5">
        <v>281110422</v>
      </c>
      <c r="AD304" s="5">
        <v>266504512</v>
      </c>
      <c r="AE304" s="5">
        <v>410046476</v>
      </c>
      <c r="AF304" s="5">
        <v>461289831</v>
      </c>
      <c r="AG304" s="5">
        <v>491202117</v>
      </c>
      <c r="AH304" s="5">
        <v>523232385</v>
      </c>
      <c r="AI304" s="5">
        <v>549680847</v>
      </c>
      <c r="AJ304" s="11"/>
      <c r="AK304" s="37">
        <v>221350</v>
      </c>
      <c r="AL304" s="37">
        <v>223291.66666666666</v>
      </c>
      <c r="AM304" s="37">
        <v>226550.00000000003</v>
      </c>
      <c r="AN304" s="37">
        <v>229700</v>
      </c>
      <c r="AO304" s="37">
        <v>234124.99999999997</v>
      </c>
      <c r="AP304" s="37">
        <v>241066.66666666663</v>
      </c>
      <c r="AQ304" s="37">
        <v>245050</v>
      </c>
      <c r="AR304" s="37">
        <v>250800</v>
      </c>
      <c r="AS304" s="37">
        <v>255600</v>
      </c>
      <c r="AT304" s="37">
        <v>238433.33333333334</v>
      </c>
      <c r="AU304" s="11"/>
      <c r="AV304" s="37">
        <v>516889</v>
      </c>
      <c r="AW304" s="37">
        <v>518930</v>
      </c>
      <c r="AX304" s="37">
        <v>521603</v>
      </c>
      <c r="AY304" s="37">
        <v>526336</v>
      </c>
      <c r="AZ304" s="37">
        <v>532163</v>
      </c>
      <c r="BA304" s="37">
        <v>541030</v>
      </c>
      <c r="BB304" s="37">
        <v>550259</v>
      </c>
      <c r="BC304" s="37">
        <v>558827</v>
      </c>
      <c r="BD304" s="37">
        <v>568521</v>
      </c>
      <c r="BE304" s="37"/>
      <c r="BF304" s="11"/>
      <c r="BG304" s="40">
        <f t="shared" si="47"/>
        <v>1326.4548075118641</v>
      </c>
      <c r="BH304" s="40">
        <f t="shared" si="48"/>
        <v>1200.3308904861926</v>
      </c>
      <c r="BI304" s="40">
        <f t="shared" si="49"/>
        <v>1274.263217427814</v>
      </c>
      <c r="BJ304" s="40">
        <f t="shared" si="50"/>
        <v>1485.8293789518482</v>
      </c>
      <c r="BK304" s="40">
        <f t="shared" si="51"/>
        <v>1801.386524429545</v>
      </c>
      <c r="BL304" s="40">
        <f t="shared" si="52"/>
        <v>1772.3454447997337</v>
      </c>
      <c r="BM304" s="40">
        <f t="shared" si="53"/>
        <v>2523.7941605680235</v>
      </c>
      <c r="BN304" s="40">
        <f t="shared" si="54"/>
        <v>2616.9014435594559</v>
      </c>
      <c r="BO304" s="40">
        <f t="shared" si="55"/>
        <v>2556.3842355867241</v>
      </c>
      <c r="BP304" s="11"/>
      <c r="BQ304" s="11"/>
      <c r="BR304" s="40">
        <v>36144</v>
      </c>
      <c r="BS304" s="40">
        <v>37468</v>
      </c>
      <c r="BT304" s="40">
        <v>37694</v>
      </c>
      <c r="BU304" s="40">
        <v>39602</v>
      </c>
      <c r="BV304" s="40">
        <v>41179</v>
      </c>
      <c r="BW304" s="40">
        <v>42242</v>
      </c>
      <c r="BX304" s="40">
        <v>43923</v>
      </c>
      <c r="BY304" s="40">
        <v>46304</v>
      </c>
      <c r="BZ304" s="40">
        <v>47827</v>
      </c>
      <c r="CA304" s="40"/>
      <c r="CB304" s="11"/>
      <c r="CC304" s="40">
        <v>20956893</v>
      </c>
      <c r="CD304" s="40">
        <v>21097718</v>
      </c>
      <c r="CE304" s="40">
        <v>21529862</v>
      </c>
      <c r="CF304" s="40">
        <v>22015186</v>
      </c>
      <c r="CG304" s="40">
        <v>22409975</v>
      </c>
      <c r="CH304" s="40">
        <v>23100649</v>
      </c>
      <c r="CI304" s="40">
        <v>24174971</v>
      </c>
      <c r="CJ304" s="40">
        <v>25754206</v>
      </c>
      <c r="CK304" s="40">
        <v>26873440</v>
      </c>
      <c r="CL304"/>
    </row>
    <row r="305" spans="2:90" x14ac:dyDescent="0.25">
      <c r="B305" s="9">
        <f t="shared" si="56"/>
        <v>302</v>
      </c>
      <c r="C305" s="4" t="s">
        <v>325</v>
      </c>
      <c r="D305" s="9" t="s">
        <v>511</v>
      </c>
      <c r="E305" s="5">
        <v>458836790</v>
      </c>
      <c r="F305" s="5">
        <v>325934957</v>
      </c>
      <c r="G305" s="5">
        <v>331757071</v>
      </c>
      <c r="H305" s="5">
        <v>241312634</v>
      </c>
      <c r="I305" s="5">
        <v>350277710</v>
      </c>
      <c r="J305" s="5">
        <v>249813920</v>
      </c>
      <c r="K305" s="5">
        <v>465917989</v>
      </c>
      <c r="L305" s="5">
        <v>348384289</v>
      </c>
      <c r="M305" s="5">
        <v>257260573</v>
      </c>
      <c r="N305" s="5">
        <v>250018785</v>
      </c>
      <c r="O305" s="5">
        <v>407899595</v>
      </c>
      <c r="P305" s="5">
        <v>446734828</v>
      </c>
      <c r="Q305" s="5">
        <v>477328198</v>
      </c>
      <c r="R305" s="5">
        <v>504612985</v>
      </c>
      <c r="S305" s="5">
        <v>527543603</v>
      </c>
      <c r="T305" s="11"/>
      <c r="U305" s="5">
        <v>98753477</v>
      </c>
      <c r="V305" s="5">
        <v>142414881</v>
      </c>
      <c r="W305" s="5">
        <v>90157458</v>
      </c>
      <c r="X305" s="5">
        <v>130198512</v>
      </c>
      <c r="Y305" s="5">
        <v>210262266</v>
      </c>
      <c r="Z305" s="5">
        <v>66936520</v>
      </c>
      <c r="AA305" s="5">
        <v>206627085</v>
      </c>
      <c r="AB305" s="5">
        <v>89452846</v>
      </c>
      <c r="AC305" s="5">
        <v>108982574</v>
      </c>
      <c r="AD305" s="5">
        <v>104416441</v>
      </c>
      <c r="AE305" s="5">
        <v>194270376</v>
      </c>
      <c r="AF305" s="5">
        <v>220101755</v>
      </c>
      <c r="AG305" s="5">
        <v>232997907</v>
      </c>
      <c r="AH305" s="5">
        <v>245296450</v>
      </c>
      <c r="AI305" s="5">
        <v>256010489</v>
      </c>
      <c r="AJ305" s="11"/>
      <c r="AK305" s="37">
        <v>110058.33333333331</v>
      </c>
      <c r="AL305" s="37">
        <v>109191.66666666669</v>
      </c>
      <c r="AM305" s="37">
        <v>107583.33333333333</v>
      </c>
      <c r="AN305" s="37">
        <v>109408.33333333333</v>
      </c>
      <c r="AO305" s="37">
        <v>111075</v>
      </c>
      <c r="AP305" s="37">
        <v>111683.33333333333</v>
      </c>
      <c r="AQ305" s="37">
        <v>111091.66666666669</v>
      </c>
      <c r="AR305" s="37">
        <v>110974.99999999999</v>
      </c>
      <c r="AS305" s="37">
        <v>109966.66666666669</v>
      </c>
      <c r="AT305" s="37">
        <v>103341.66666666667</v>
      </c>
      <c r="AU305" s="11"/>
      <c r="AV305" s="37">
        <v>211736</v>
      </c>
      <c r="AW305" s="37">
        <v>212095</v>
      </c>
      <c r="AX305" s="37">
        <v>211713</v>
      </c>
      <c r="AY305" s="37">
        <v>211692</v>
      </c>
      <c r="AZ305" s="37">
        <v>211254</v>
      </c>
      <c r="BA305" s="37">
        <v>210424</v>
      </c>
      <c r="BB305" s="37">
        <v>209365</v>
      </c>
      <c r="BC305" s="37">
        <v>207928</v>
      </c>
      <c r="BD305" s="37">
        <v>206868</v>
      </c>
      <c r="BE305" s="37"/>
      <c r="BF305" s="11"/>
      <c r="BG305" s="40">
        <f t="shared" si="47"/>
        <v>2167.0230381229458</v>
      </c>
      <c r="BH305" s="40">
        <f t="shared" si="48"/>
        <v>1536.7404087790849</v>
      </c>
      <c r="BI305" s="40">
        <f t="shared" si="49"/>
        <v>1567.0132254514367</v>
      </c>
      <c r="BJ305" s="40">
        <f t="shared" si="50"/>
        <v>1139.9232564291517</v>
      </c>
      <c r="BK305" s="40">
        <f t="shared" si="51"/>
        <v>1658.0879415301013</v>
      </c>
      <c r="BL305" s="40">
        <f t="shared" si="52"/>
        <v>1187.1930958445805</v>
      </c>
      <c r="BM305" s="40">
        <f t="shared" si="53"/>
        <v>2225.386234566427</v>
      </c>
      <c r="BN305" s="40">
        <f t="shared" si="54"/>
        <v>1675.5044486553038</v>
      </c>
      <c r="BO305" s="40">
        <f t="shared" si="55"/>
        <v>1243.5977193185993</v>
      </c>
      <c r="BP305" s="11"/>
      <c r="BQ305" s="11"/>
      <c r="BR305" s="40">
        <v>40772</v>
      </c>
      <c r="BS305" s="40">
        <v>40756</v>
      </c>
      <c r="BT305" s="40">
        <v>42104</v>
      </c>
      <c r="BU305" s="40">
        <v>43394</v>
      </c>
      <c r="BV305" s="40">
        <v>44392</v>
      </c>
      <c r="BW305" s="40">
        <v>44947</v>
      </c>
      <c r="BX305" s="40">
        <v>46387</v>
      </c>
      <c r="BY305" s="40">
        <v>47955</v>
      </c>
      <c r="BZ305" s="40">
        <v>49301</v>
      </c>
      <c r="CA305" s="40"/>
      <c r="CB305" s="11"/>
      <c r="CC305" s="40">
        <v>10379605</v>
      </c>
      <c r="CD305" s="40">
        <v>10161515</v>
      </c>
      <c r="CE305" s="40">
        <v>10146305</v>
      </c>
      <c r="CF305" s="40">
        <v>10325914</v>
      </c>
      <c r="CG305" s="40">
        <v>10330356</v>
      </c>
      <c r="CH305" s="40">
        <v>10318824</v>
      </c>
      <c r="CI305" s="40">
        <v>10457735</v>
      </c>
      <c r="CJ305" s="40">
        <v>10860466</v>
      </c>
      <c r="CK305" s="40">
        <v>10944405</v>
      </c>
      <c r="CL305"/>
    </row>
    <row r="306" spans="2:90" x14ac:dyDescent="0.25">
      <c r="B306" s="9">
        <f t="shared" si="56"/>
        <v>303</v>
      </c>
      <c r="C306" s="35" t="s">
        <v>326</v>
      </c>
      <c r="D306" s="77" t="s">
        <v>506</v>
      </c>
      <c r="E306" s="5">
        <v>1021113591</v>
      </c>
      <c r="F306" s="5">
        <v>1041902942</v>
      </c>
      <c r="G306" s="5">
        <v>879963501</v>
      </c>
      <c r="H306" s="5">
        <v>868635292</v>
      </c>
      <c r="I306" s="5">
        <v>1020468688</v>
      </c>
      <c r="J306" s="5">
        <v>1785760872</v>
      </c>
      <c r="K306" s="5">
        <v>1099007927</v>
      </c>
      <c r="L306" s="5">
        <v>892381135</v>
      </c>
      <c r="M306" s="5">
        <v>1297542414</v>
      </c>
      <c r="N306" s="5">
        <v>854018658</v>
      </c>
      <c r="O306" s="5">
        <v>1112070147</v>
      </c>
      <c r="P306" s="5">
        <v>1274103162</v>
      </c>
      <c r="Q306" s="5">
        <v>1347218866</v>
      </c>
      <c r="R306" s="5">
        <v>1422321844</v>
      </c>
      <c r="S306" s="5">
        <v>1495074215</v>
      </c>
      <c r="T306" s="11"/>
      <c r="U306" s="5">
        <v>159002840</v>
      </c>
      <c r="V306" s="5">
        <v>199071848</v>
      </c>
      <c r="W306" s="5">
        <v>162393416</v>
      </c>
      <c r="X306" s="5">
        <v>229191072</v>
      </c>
      <c r="Y306" s="5">
        <v>331750946</v>
      </c>
      <c r="Z306" s="5">
        <v>183903742</v>
      </c>
      <c r="AA306" s="5">
        <v>142176559</v>
      </c>
      <c r="AB306" s="5">
        <v>242203832</v>
      </c>
      <c r="AC306" s="5">
        <v>472026540</v>
      </c>
      <c r="AD306" s="5">
        <v>400143291</v>
      </c>
      <c r="AE306" s="5">
        <v>453675283</v>
      </c>
      <c r="AF306" s="5">
        <v>512326534</v>
      </c>
      <c r="AG306" s="5">
        <v>539824294</v>
      </c>
      <c r="AH306" s="5">
        <v>567918564</v>
      </c>
      <c r="AI306" s="5">
        <v>593751235</v>
      </c>
      <c r="AJ306" s="11"/>
      <c r="AK306" s="39">
        <v>310166.66666666669</v>
      </c>
      <c r="AL306" s="39">
        <v>314366.66666666657</v>
      </c>
      <c r="AM306" s="39">
        <v>317916.66666666663</v>
      </c>
      <c r="AN306" s="39">
        <v>323175</v>
      </c>
      <c r="AO306" s="39">
        <v>328500</v>
      </c>
      <c r="AP306" s="39">
        <v>332466.66666666669</v>
      </c>
      <c r="AQ306" s="39">
        <v>334941.66666666663</v>
      </c>
      <c r="AR306" s="39">
        <v>336999.99999999994</v>
      </c>
      <c r="AS306" s="39">
        <v>338550</v>
      </c>
      <c r="AT306" s="39">
        <v>302108.33333333331</v>
      </c>
      <c r="AU306" s="11"/>
      <c r="AV306" s="37">
        <v>698017</v>
      </c>
      <c r="AW306" s="37">
        <v>699061</v>
      </c>
      <c r="AX306" s="37">
        <v>699964</v>
      </c>
      <c r="AY306" s="37">
        <v>701671</v>
      </c>
      <c r="AZ306" s="37">
        <v>700688</v>
      </c>
      <c r="BA306" s="37">
        <v>699804</v>
      </c>
      <c r="BB306" s="37">
        <v>699387</v>
      </c>
      <c r="BC306" s="37">
        <v>700138</v>
      </c>
      <c r="BD306" s="37">
        <v>697382</v>
      </c>
      <c r="BE306" s="37"/>
      <c r="BF306" s="11"/>
      <c r="BG306" s="40">
        <f t="shared" si="47"/>
        <v>1462.8778253251712</v>
      </c>
      <c r="BH306" s="40">
        <f t="shared" si="48"/>
        <v>1490.4320824649064</v>
      </c>
      <c r="BI306" s="40">
        <f t="shared" si="49"/>
        <v>1257.1553694189986</v>
      </c>
      <c r="BJ306" s="40">
        <f t="shared" si="50"/>
        <v>1237.952390792836</v>
      </c>
      <c r="BK306" s="40">
        <f t="shared" si="51"/>
        <v>1456.3809969629849</v>
      </c>
      <c r="BL306" s="40">
        <f t="shared" si="52"/>
        <v>2551.8014644100349</v>
      </c>
      <c r="BM306" s="40">
        <f t="shared" si="53"/>
        <v>1571.3874106896467</v>
      </c>
      <c r="BN306" s="40">
        <f t="shared" si="54"/>
        <v>1274.5789187274509</v>
      </c>
      <c r="BO306" s="40">
        <f t="shared" si="55"/>
        <v>1860.5906289522816</v>
      </c>
      <c r="BP306" s="11"/>
      <c r="BQ306" s="11"/>
      <c r="BR306" s="40">
        <v>41163</v>
      </c>
      <c r="BS306" s="40">
        <v>43236</v>
      </c>
      <c r="BT306" s="40">
        <v>43584</v>
      </c>
      <c r="BU306" s="40">
        <v>45241</v>
      </c>
      <c r="BV306" s="40">
        <v>47853</v>
      </c>
      <c r="BW306" s="40">
        <v>48958</v>
      </c>
      <c r="BX306" s="40">
        <v>50283</v>
      </c>
      <c r="BY306" s="40">
        <v>52317</v>
      </c>
      <c r="BZ306" s="40">
        <v>53978</v>
      </c>
      <c r="CA306" s="40"/>
      <c r="CB306" s="11"/>
      <c r="CC306" s="40">
        <v>28382174</v>
      </c>
      <c r="CD306" s="40">
        <v>28739732</v>
      </c>
      <c r="CE306" s="40">
        <v>28701018</v>
      </c>
      <c r="CF306" s="40">
        <v>29024425</v>
      </c>
      <c r="CG306" s="40">
        <v>29779029</v>
      </c>
      <c r="CH306" s="40">
        <v>29968345</v>
      </c>
      <c r="CI306" s="40">
        <v>30361397</v>
      </c>
      <c r="CJ306" s="40">
        <v>30723387</v>
      </c>
      <c r="CK306" s="40">
        <v>31177450</v>
      </c>
      <c r="CL306"/>
    </row>
    <row r="307" spans="2:90" x14ac:dyDescent="0.25">
      <c r="B307" s="9">
        <f t="shared" si="56"/>
        <v>304</v>
      </c>
      <c r="C307" s="4" t="s">
        <v>327</v>
      </c>
      <c r="D307" s="9" t="s">
        <v>522</v>
      </c>
      <c r="E307" s="5">
        <v>309981483</v>
      </c>
      <c r="F307" s="5">
        <v>497615560</v>
      </c>
      <c r="G307" s="5">
        <v>424767467</v>
      </c>
      <c r="H307" s="5">
        <v>685488534</v>
      </c>
      <c r="I307" s="5">
        <v>482021911</v>
      </c>
      <c r="J307" s="5">
        <v>576512763</v>
      </c>
      <c r="K307" s="5">
        <v>503767952</v>
      </c>
      <c r="L307" s="5">
        <v>516426502</v>
      </c>
      <c r="M307" s="5">
        <v>562216508</v>
      </c>
      <c r="N307" s="5">
        <v>685435042</v>
      </c>
      <c r="O307" s="5">
        <v>875532650</v>
      </c>
      <c r="P307" s="5">
        <v>934824995</v>
      </c>
      <c r="Q307" s="5">
        <v>1007408595</v>
      </c>
      <c r="R307" s="5">
        <v>1074210138</v>
      </c>
      <c r="S307" s="5">
        <v>1132853281</v>
      </c>
      <c r="T307" s="11"/>
      <c r="U307" s="5">
        <v>82321016</v>
      </c>
      <c r="V307" s="5">
        <v>114510298</v>
      </c>
      <c r="W307" s="5">
        <v>103756604</v>
      </c>
      <c r="X307" s="5">
        <v>98524783</v>
      </c>
      <c r="Y307" s="5">
        <v>124524844</v>
      </c>
      <c r="Z307" s="5">
        <v>108617097</v>
      </c>
      <c r="AA307" s="5">
        <v>79836180</v>
      </c>
      <c r="AB307" s="5">
        <v>69383509</v>
      </c>
      <c r="AC307" s="5">
        <v>103719027</v>
      </c>
      <c r="AD307" s="5">
        <v>96628612</v>
      </c>
      <c r="AE307" s="5">
        <v>210547320</v>
      </c>
      <c r="AF307" s="5">
        <v>237659458</v>
      </c>
      <c r="AG307" s="5">
        <v>252871895</v>
      </c>
      <c r="AH307" s="5">
        <v>267429843</v>
      </c>
      <c r="AI307" s="5">
        <v>280436166</v>
      </c>
      <c r="AJ307" s="11"/>
      <c r="AK307" s="37">
        <v>193158.33333333334</v>
      </c>
      <c r="AL307" s="37">
        <v>195341.66666666663</v>
      </c>
      <c r="AM307" s="37">
        <v>198583.33333333334</v>
      </c>
      <c r="AN307" s="37">
        <v>203333.33333333334</v>
      </c>
      <c r="AO307" s="37">
        <v>206850.00000000003</v>
      </c>
      <c r="AP307" s="37">
        <v>209150</v>
      </c>
      <c r="AQ307" s="37">
        <v>211816.66666666666</v>
      </c>
      <c r="AR307" s="37">
        <v>215199.99999999997</v>
      </c>
      <c r="AS307" s="37">
        <v>218391.66666666663</v>
      </c>
      <c r="AT307" s="37">
        <v>211675</v>
      </c>
      <c r="AU307" s="11"/>
      <c r="AV307" s="37">
        <v>440432</v>
      </c>
      <c r="AW307" s="37">
        <v>444329</v>
      </c>
      <c r="AX307" s="37">
        <v>448427</v>
      </c>
      <c r="AY307" s="37">
        <v>451556</v>
      </c>
      <c r="AZ307" s="37">
        <v>455593</v>
      </c>
      <c r="BA307" s="37">
        <v>457917</v>
      </c>
      <c r="BB307" s="37">
        <v>462090</v>
      </c>
      <c r="BC307" s="37">
        <v>466273</v>
      </c>
      <c r="BD307" s="37">
        <v>470300</v>
      </c>
      <c r="BE307" s="37"/>
      <c r="BF307" s="11"/>
      <c r="BG307" s="40">
        <f t="shared" si="47"/>
        <v>703.8123546881244</v>
      </c>
      <c r="BH307" s="40">
        <f t="shared" si="48"/>
        <v>1119.9259107553187</v>
      </c>
      <c r="BI307" s="40">
        <f t="shared" si="49"/>
        <v>947.23883040048884</v>
      </c>
      <c r="BJ307" s="40">
        <f t="shared" si="50"/>
        <v>1518.0587435445439</v>
      </c>
      <c r="BK307" s="40">
        <f t="shared" si="51"/>
        <v>1058.0099145509259</v>
      </c>
      <c r="BL307" s="40">
        <f t="shared" si="52"/>
        <v>1258.9896487791455</v>
      </c>
      <c r="BM307" s="40">
        <f t="shared" si="53"/>
        <v>1090.194446969205</v>
      </c>
      <c r="BN307" s="40">
        <f t="shared" si="54"/>
        <v>1107.5625266742875</v>
      </c>
      <c r="BO307" s="40">
        <f t="shared" si="55"/>
        <v>1195.4422879013396</v>
      </c>
      <c r="BP307" s="11"/>
      <c r="BQ307" s="11"/>
      <c r="BR307" s="40">
        <v>33024</v>
      </c>
      <c r="BS307" s="40">
        <v>34467</v>
      </c>
      <c r="BT307" s="40">
        <v>34471</v>
      </c>
      <c r="BU307" s="40">
        <v>36011</v>
      </c>
      <c r="BV307" s="40">
        <v>37771</v>
      </c>
      <c r="BW307" s="40">
        <v>38433</v>
      </c>
      <c r="BX307" s="40">
        <v>40025</v>
      </c>
      <c r="BY307" s="40">
        <v>41243</v>
      </c>
      <c r="BZ307" s="40">
        <v>42605</v>
      </c>
      <c r="CA307" s="40"/>
      <c r="CB307" s="11"/>
      <c r="CC307" s="40">
        <v>16084652</v>
      </c>
      <c r="CD307" s="40">
        <v>16220689</v>
      </c>
      <c r="CE307" s="40">
        <v>16118214</v>
      </c>
      <c r="CF307" s="40">
        <v>16603332</v>
      </c>
      <c r="CG307" s="40">
        <v>17151430</v>
      </c>
      <c r="CH307" s="40">
        <v>17194570</v>
      </c>
      <c r="CI307" s="40">
        <v>17429500</v>
      </c>
      <c r="CJ307" s="40">
        <v>17945788</v>
      </c>
      <c r="CK307" s="40">
        <v>18067838</v>
      </c>
      <c r="CL307"/>
    </row>
    <row r="308" spans="2:90" x14ac:dyDescent="0.25">
      <c r="B308" s="9">
        <f t="shared" si="56"/>
        <v>305</v>
      </c>
      <c r="C308" s="4" t="s">
        <v>328</v>
      </c>
      <c r="D308" s="9" t="s">
        <v>493</v>
      </c>
      <c r="E308" s="5">
        <v>57679088</v>
      </c>
      <c r="F308" s="5">
        <v>176873517</v>
      </c>
      <c r="G308" s="5">
        <v>93611019</v>
      </c>
      <c r="H308" s="5">
        <v>60627039</v>
      </c>
      <c r="I308" s="5">
        <v>59854214</v>
      </c>
      <c r="J308" s="5">
        <v>102521339</v>
      </c>
      <c r="K308" s="5">
        <v>162538564</v>
      </c>
      <c r="L308" s="5">
        <v>343869850</v>
      </c>
      <c r="M308" s="5">
        <v>192708549</v>
      </c>
      <c r="N308" s="5">
        <v>216365596</v>
      </c>
      <c r="O308" s="5">
        <v>184673338</v>
      </c>
      <c r="P308" s="5">
        <v>205913578</v>
      </c>
      <c r="Q308" s="5">
        <v>216530099</v>
      </c>
      <c r="R308" s="5">
        <v>229293440</v>
      </c>
      <c r="S308" s="5">
        <v>236973097</v>
      </c>
      <c r="T308" s="11"/>
      <c r="U308" s="5">
        <v>20474559</v>
      </c>
      <c r="V308" s="5">
        <v>92371750</v>
      </c>
      <c r="W308" s="5">
        <v>32338227</v>
      </c>
      <c r="X308" s="5">
        <v>21686777</v>
      </c>
      <c r="Y308" s="5">
        <v>20229736</v>
      </c>
      <c r="Z308" s="5">
        <v>51195210</v>
      </c>
      <c r="AA308" s="5">
        <v>23199559</v>
      </c>
      <c r="AB308" s="5">
        <v>69177773</v>
      </c>
      <c r="AC308" s="5">
        <v>22382690</v>
      </c>
      <c r="AD308" s="5">
        <v>27022983</v>
      </c>
      <c r="AE308" s="5">
        <v>31151618</v>
      </c>
      <c r="AF308" s="5">
        <v>34220928</v>
      </c>
      <c r="AG308" s="5">
        <v>35938732</v>
      </c>
      <c r="AH308" s="5">
        <v>37362832</v>
      </c>
      <c r="AI308" s="5">
        <v>38519118</v>
      </c>
      <c r="AJ308" s="11"/>
      <c r="AK308" s="37">
        <v>50641.666666666664</v>
      </c>
      <c r="AL308" s="37">
        <v>50816.666666666679</v>
      </c>
      <c r="AM308" s="37">
        <v>51866.666666666679</v>
      </c>
      <c r="AN308" s="37">
        <v>51500</v>
      </c>
      <c r="AO308" s="37">
        <v>50775.000000000007</v>
      </c>
      <c r="AP308" s="37">
        <v>50016.666666666657</v>
      </c>
      <c r="AQ308" s="37">
        <v>50250</v>
      </c>
      <c r="AR308" s="37">
        <v>49866.666666666664</v>
      </c>
      <c r="AS308" s="37">
        <v>49700</v>
      </c>
      <c r="AT308" s="37">
        <v>47483.333333333336</v>
      </c>
      <c r="AU308" s="11"/>
      <c r="AV308" s="37">
        <v>137811</v>
      </c>
      <c r="AW308" s="37">
        <v>137171</v>
      </c>
      <c r="AX308" s="37">
        <v>136638</v>
      </c>
      <c r="AY308" s="37">
        <v>136311</v>
      </c>
      <c r="AZ308" s="37">
        <v>135746</v>
      </c>
      <c r="BA308" s="37">
        <v>134723</v>
      </c>
      <c r="BB308" s="37">
        <v>134549</v>
      </c>
      <c r="BC308" s="37">
        <v>134528</v>
      </c>
      <c r="BD308" s="37">
        <v>134083</v>
      </c>
      <c r="BE308" s="37"/>
      <c r="BF308" s="11"/>
      <c r="BG308" s="40">
        <f t="shared" si="47"/>
        <v>418.53762036412189</v>
      </c>
      <c r="BH308" s="40">
        <f t="shared" si="48"/>
        <v>1289.4381246764988</v>
      </c>
      <c r="BI308" s="40">
        <f t="shared" si="49"/>
        <v>685.10238001141704</v>
      </c>
      <c r="BJ308" s="40">
        <f t="shared" si="50"/>
        <v>444.76996720734201</v>
      </c>
      <c r="BK308" s="40">
        <f t="shared" si="51"/>
        <v>440.92801261178965</v>
      </c>
      <c r="BL308" s="40">
        <f t="shared" si="52"/>
        <v>760.97874156602802</v>
      </c>
      <c r="BM308" s="40">
        <f t="shared" si="53"/>
        <v>1208.0250615017578</v>
      </c>
      <c r="BN308" s="40">
        <f t="shared" si="54"/>
        <v>2556.1210305661275</v>
      </c>
      <c r="BO308" s="40">
        <f t="shared" si="55"/>
        <v>1437.233273420195</v>
      </c>
      <c r="BP308" s="11"/>
      <c r="BQ308" s="11"/>
      <c r="BR308" s="40">
        <v>33889</v>
      </c>
      <c r="BS308" s="40">
        <v>34531</v>
      </c>
      <c r="BT308" s="40">
        <v>35066</v>
      </c>
      <c r="BU308" s="40">
        <v>36113</v>
      </c>
      <c r="BV308" s="40">
        <v>37138</v>
      </c>
      <c r="BW308" s="40">
        <v>38026</v>
      </c>
      <c r="BX308" s="40">
        <v>39445</v>
      </c>
      <c r="BY308" s="40">
        <v>40563</v>
      </c>
      <c r="BZ308" s="40">
        <v>41811</v>
      </c>
      <c r="CA308" s="40"/>
      <c r="CB308" s="11"/>
      <c r="CC308" s="40">
        <v>4178021</v>
      </c>
      <c r="CD308" s="40">
        <v>4135322</v>
      </c>
      <c r="CE308" s="40">
        <v>4164168</v>
      </c>
      <c r="CF308" s="40">
        <v>4207128</v>
      </c>
      <c r="CG308" s="40">
        <v>4210928</v>
      </c>
      <c r="CH308" s="40">
        <v>4191096</v>
      </c>
      <c r="CI308" s="40">
        <v>4215633</v>
      </c>
      <c r="CJ308" s="40">
        <v>4293412</v>
      </c>
      <c r="CK308" s="40">
        <v>4327627</v>
      </c>
      <c r="CL308"/>
    </row>
    <row r="309" spans="2:90" x14ac:dyDescent="0.25">
      <c r="B309" s="9">
        <f t="shared" si="56"/>
        <v>306</v>
      </c>
      <c r="C309" s="4" t="s">
        <v>329</v>
      </c>
      <c r="D309" s="9" t="s">
        <v>562</v>
      </c>
      <c r="E309" s="5">
        <v>243498380</v>
      </c>
      <c r="F309" s="5">
        <v>292070766</v>
      </c>
      <c r="G309" s="5">
        <v>198524731</v>
      </c>
      <c r="H309" s="5">
        <v>244447370</v>
      </c>
      <c r="I309" s="5">
        <v>289295121</v>
      </c>
      <c r="J309" s="5">
        <v>304586158</v>
      </c>
      <c r="K309" s="5">
        <v>498072419</v>
      </c>
      <c r="L309" s="5">
        <v>397537687</v>
      </c>
      <c r="M309" s="5">
        <v>378582465</v>
      </c>
      <c r="N309" s="5">
        <v>450309932</v>
      </c>
      <c r="O309" s="5">
        <v>418484350</v>
      </c>
      <c r="P309" s="5">
        <v>446277586</v>
      </c>
      <c r="Q309" s="5">
        <v>474776317</v>
      </c>
      <c r="R309" s="5">
        <v>505250319</v>
      </c>
      <c r="S309" s="5">
        <v>534026336</v>
      </c>
      <c r="T309" s="11"/>
      <c r="U309" s="5">
        <v>96589421</v>
      </c>
      <c r="V309" s="5">
        <v>87011224</v>
      </c>
      <c r="W309" s="5">
        <v>69066371</v>
      </c>
      <c r="X309" s="5">
        <v>81986113</v>
      </c>
      <c r="Y309" s="5">
        <v>106043241</v>
      </c>
      <c r="Z309" s="5">
        <v>117670667</v>
      </c>
      <c r="AA309" s="5">
        <v>57965842</v>
      </c>
      <c r="AB309" s="5">
        <v>90915494</v>
      </c>
      <c r="AC309" s="5">
        <v>112694697</v>
      </c>
      <c r="AD309" s="5">
        <v>131861851</v>
      </c>
      <c r="AE309" s="5">
        <v>108947369</v>
      </c>
      <c r="AF309" s="5">
        <v>119470243</v>
      </c>
      <c r="AG309" s="5">
        <v>126670280</v>
      </c>
      <c r="AH309" s="5">
        <v>133385442</v>
      </c>
      <c r="AI309" s="5">
        <v>139597477</v>
      </c>
      <c r="AJ309" s="11"/>
      <c r="AK309" s="37">
        <v>100550</v>
      </c>
      <c r="AL309" s="37">
        <v>102341.66666666667</v>
      </c>
      <c r="AM309" s="37">
        <v>104241.66666666664</v>
      </c>
      <c r="AN309" s="37">
        <v>106441.66666666667</v>
      </c>
      <c r="AO309" s="37">
        <v>107050.00000000001</v>
      </c>
      <c r="AP309" s="37">
        <v>108600</v>
      </c>
      <c r="AQ309" s="37">
        <v>110125</v>
      </c>
      <c r="AR309" s="37">
        <v>110258.33333333336</v>
      </c>
      <c r="AS309" s="37">
        <v>110791.66666666667</v>
      </c>
      <c r="AT309" s="37">
        <v>106500</v>
      </c>
      <c r="AU309" s="11"/>
      <c r="AV309" s="37">
        <v>190090</v>
      </c>
      <c r="AW309" s="37">
        <v>190562</v>
      </c>
      <c r="AX309" s="37">
        <v>191552</v>
      </c>
      <c r="AY309" s="37">
        <v>193109</v>
      </c>
      <c r="AZ309" s="37">
        <v>195425</v>
      </c>
      <c r="BA309" s="37">
        <v>196912</v>
      </c>
      <c r="BB309" s="37">
        <v>198436</v>
      </c>
      <c r="BC309" s="37">
        <v>200166</v>
      </c>
      <c r="BD309" s="37">
        <v>201964</v>
      </c>
      <c r="BE309" s="37"/>
      <c r="BF309" s="11"/>
      <c r="BG309" s="40">
        <f t="shared" si="47"/>
        <v>1280.9636487979378</v>
      </c>
      <c r="BH309" s="40">
        <f t="shared" si="48"/>
        <v>1532.6810486875663</v>
      </c>
      <c r="BI309" s="40">
        <f t="shared" si="49"/>
        <v>1036.401243526562</v>
      </c>
      <c r="BJ309" s="40">
        <f t="shared" si="50"/>
        <v>1265.8517728329596</v>
      </c>
      <c r="BK309" s="40">
        <f t="shared" si="51"/>
        <v>1480.338344633491</v>
      </c>
      <c r="BL309" s="40">
        <f t="shared" si="52"/>
        <v>1546.8135918582921</v>
      </c>
      <c r="BM309" s="40">
        <f t="shared" si="53"/>
        <v>2509.9902185087385</v>
      </c>
      <c r="BN309" s="40">
        <f t="shared" si="54"/>
        <v>1986.040021781921</v>
      </c>
      <c r="BO309" s="40">
        <f t="shared" si="55"/>
        <v>1874.5046889544672</v>
      </c>
      <c r="BP309" s="11"/>
      <c r="BQ309" s="11"/>
      <c r="BR309" s="40">
        <v>36967</v>
      </c>
      <c r="BS309" s="40">
        <v>38722</v>
      </c>
      <c r="BT309" s="40">
        <v>39647</v>
      </c>
      <c r="BU309" s="40">
        <v>41787</v>
      </c>
      <c r="BV309" s="40">
        <v>42736</v>
      </c>
      <c r="BW309" s="40">
        <v>42750</v>
      </c>
      <c r="BX309" s="40">
        <v>44700</v>
      </c>
      <c r="BY309" s="40">
        <v>46240</v>
      </c>
      <c r="BZ309" s="40">
        <v>47436</v>
      </c>
      <c r="CA309" s="40"/>
      <c r="CB309" s="11"/>
      <c r="CC309" s="40">
        <v>8435084</v>
      </c>
      <c r="CD309" s="40">
        <v>8424716</v>
      </c>
      <c r="CE309" s="40">
        <v>8661749</v>
      </c>
      <c r="CF309" s="40">
        <v>9067680</v>
      </c>
      <c r="CG309" s="40">
        <v>9254229</v>
      </c>
      <c r="CH309" s="40">
        <v>9527857</v>
      </c>
      <c r="CI309" s="40">
        <v>9711191</v>
      </c>
      <c r="CJ309" s="40">
        <v>9818069</v>
      </c>
      <c r="CK309" s="40">
        <v>9822433</v>
      </c>
      <c r="CL309"/>
    </row>
    <row r="310" spans="2:90" x14ac:dyDescent="0.25">
      <c r="B310" s="9">
        <f t="shared" si="56"/>
        <v>307</v>
      </c>
      <c r="C310" s="4" t="s">
        <v>330</v>
      </c>
      <c r="D310" s="9" t="s">
        <v>447</v>
      </c>
      <c r="E310" s="5">
        <v>177829387</v>
      </c>
      <c r="F310" s="5">
        <v>289210057</v>
      </c>
      <c r="G310" s="5">
        <v>279703190</v>
      </c>
      <c r="H310" s="5">
        <v>246033344</v>
      </c>
      <c r="I310" s="5">
        <v>366371144</v>
      </c>
      <c r="J310" s="5">
        <v>1046538480</v>
      </c>
      <c r="K310" s="5">
        <v>580736575</v>
      </c>
      <c r="L310" s="5">
        <v>689487140</v>
      </c>
      <c r="M310" s="5">
        <v>712916999</v>
      </c>
      <c r="N310" s="5">
        <v>808060208</v>
      </c>
      <c r="O310" s="5">
        <v>925838149</v>
      </c>
      <c r="P310" s="5">
        <v>1014160637</v>
      </c>
      <c r="Q310" s="5">
        <v>1102804612</v>
      </c>
      <c r="R310" s="5">
        <v>1193488106</v>
      </c>
      <c r="S310" s="5">
        <v>1281689013</v>
      </c>
      <c r="T310" s="11"/>
      <c r="U310" s="5">
        <v>24766378</v>
      </c>
      <c r="V310" s="5">
        <v>50806557</v>
      </c>
      <c r="W310" s="5">
        <v>52959627</v>
      </c>
      <c r="X310" s="5">
        <v>37242969</v>
      </c>
      <c r="Y310" s="5">
        <v>45726211</v>
      </c>
      <c r="Z310" s="5">
        <v>59992892</v>
      </c>
      <c r="AA310" s="5">
        <v>77810788</v>
      </c>
      <c r="AB310" s="5">
        <v>85280390</v>
      </c>
      <c r="AC310" s="5">
        <v>101983989</v>
      </c>
      <c r="AD310" s="5">
        <v>171411117</v>
      </c>
      <c r="AE310" s="5">
        <v>146196344</v>
      </c>
      <c r="AF310" s="5">
        <v>171978738</v>
      </c>
      <c r="AG310" s="5">
        <v>184064046</v>
      </c>
      <c r="AH310" s="5">
        <v>197124436</v>
      </c>
      <c r="AI310" s="5">
        <v>209487758</v>
      </c>
      <c r="AJ310" s="11"/>
      <c r="AK310" s="38">
        <v>46600</v>
      </c>
      <c r="AL310" s="38">
        <v>48966.666666666657</v>
      </c>
      <c r="AM310" s="38">
        <v>51700</v>
      </c>
      <c r="AN310" s="38">
        <v>54666.666666666664</v>
      </c>
      <c r="AO310" s="38">
        <v>57525</v>
      </c>
      <c r="AP310" s="38">
        <v>61291.666666666664</v>
      </c>
      <c r="AQ310" s="38">
        <v>64116.666666666679</v>
      </c>
      <c r="AR310" s="38">
        <v>68324.999999999985</v>
      </c>
      <c r="AS310" s="38">
        <v>70541.666666666672</v>
      </c>
      <c r="AT310" s="38">
        <v>70041.666666666672</v>
      </c>
      <c r="AU310" s="11"/>
      <c r="AV310" s="37">
        <v>141249</v>
      </c>
      <c r="AW310" s="37">
        <v>144139</v>
      </c>
      <c r="AX310" s="37">
        <v>146987</v>
      </c>
      <c r="AY310" s="37">
        <v>151081</v>
      </c>
      <c r="AZ310" s="37">
        <v>154650</v>
      </c>
      <c r="BA310" s="37">
        <v>159352</v>
      </c>
      <c r="BB310" s="37">
        <v>165929</v>
      </c>
      <c r="BC310" s="37">
        <v>171567</v>
      </c>
      <c r="BD310" s="37">
        <v>177556</v>
      </c>
      <c r="BE310" s="37"/>
      <c r="BF310" s="11"/>
      <c r="BG310" s="40">
        <f t="shared" si="47"/>
        <v>1258.9780246231833</v>
      </c>
      <c r="BH310" s="40">
        <f t="shared" si="48"/>
        <v>2006.4663762063008</v>
      </c>
      <c r="BI310" s="40">
        <f t="shared" si="49"/>
        <v>1902.9110737684284</v>
      </c>
      <c r="BJ310" s="40">
        <f t="shared" si="50"/>
        <v>1628.4863351447236</v>
      </c>
      <c r="BK310" s="40">
        <f t="shared" si="51"/>
        <v>2369.0342321370836</v>
      </c>
      <c r="BL310" s="40">
        <f t="shared" si="52"/>
        <v>6567.4637280987999</v>
      </c>
      <c r="BM310" s="40">
        <f t="shared" si="53"/>
        <v>3499.9100518896635</v>
      </c>
      <c r="BN310" s="40">
        <f t="shared" si="54"/>
        <v>4018.7631654105976</v>
      </c>
      <c r="BO310" s="40">
        <f t="shared" si="55"/>
        <v>4015.1670402577215</v>
      </c>
      <c r="BP310" s="11"/>
      <c r="BQ310" s="11"/>
      <c r="BR310" s="40">
        <v>26823</v>
      </c>
      <c r="BS310" s="40">
        <v>27992</v>
      </c>
      <c r="BT310" s="40">
        <v>29292</v>
      </c>
      <c r="BU310" s="40">
        <v>31167</v>
      </c>
      <c r="BV310" s="40">
        <v>33079</v>
      </c>
      <c r="BW310" s="40">
        <v>34817</v>
      </c>
      <c r="BX310" s="40">
        <v>37043</v>
      </c>
      <c r="BY310" s="40">
        <v>40053</v>
      </c>
      <c r="BZ310" s="40">
        <v>40886</v>
      </c>
      <c r="CA310" s="40"/>
      <c r="CB310" s="11"/>
      <c r="CC310" s="40">
        <v>3518358</v>
      </c>
      <c r="CD310" s="40">
        <v>3656205</v>
      </c>
      <c r="CE310" s="40">
        <v>3902266</v>
      </c>
      <c r="CF310" s="40">
        <v>4098110</v>
      </c>
      <c r="CG310" s="40">
        <v>4343393</v>
      </c>
      <c r="CH310" s="40">
        <v>4695377</v>
      </c>
      <c r="CI310" s="40">
        <v>5192999</v>
      </c>
      <c r="CJ310" s="40">
        <v>5550054</v>
      </c>
      <c r="CK310" s="40">
        <v>5622666</v>
      </c>
      <c r="CL310"/>
    </row>
    <row r="311" spans="2:90" x14ac:dyDescent="0.25">
      <c r="B311" s="9">
        <f t="shared" si="56"/>
        <v>308</v>
      </c>
      <c r="C311" s="4" t="s">
        <v>331</v>
      </c>
      <c r="D311" s="9" t="s">
        <v>542</v>
      </c>
      <c r="E311" s="5">
        <v>93331770</v>
      </c>
      <c r="F311" s="5">
        <v>131728193</v>
      </c>
      <c r="G311" s="5">
        <v>130941594</v>
      </c>
      <c r="H311" s="5">
        <v>180027629</v>
      </c>
      <c r="I311" s="5">
        <v>134769648</v>
      </c>
      <c r="J311" s="5">
        <v>134343191</v>
      </c>
      <c r="K311" s="5">
        <v>168146029</v>
      </c>
      <c r="L311" s="5">
        <v>133037828</v>
      </c>
      <c r="M311" s="5">
        <v>153323137</v>
      </c>
      <c r="N311" s="5">
        <v>141289511</v>
      </c>
      <c r="O311" s="5">
        <v>251097054</v>
      </c>
      <c r="P311" s="5">
        <v>263023111</v>
      </c>
      <c r="Q311" s="5">
        <v>284470997</v>
      </c>
      <c r="R311" s="5">
        <v>303937682</v>
      </c>
      <c r="S311" s="5">
        <v>319281726</v>
      </c>
      <c r="T311" s="11"/>
      <c r="U311" s="5">
        <v>34290638</v>
      </c>
      <c r="V311" s="5">
        <v>34712059</v>
      </c>
      <c r="W311" s="5">
        <v>31812197</v>
      </c>
      <c r="X311" s="5">
        <v>110702710</v>
      </c>
      <c r="Y311" s="5">
        <v>46790232</v>
      </c>
      <c r="Z311" s="5">
        <v>30436968</v>
      </c>
      <c r="AA311" s="5">
        <v>77134571</v>
      </c>
      <c r="AB311" s="5">
        <v>22893948</v>
      </c>
      <c r="AC311" s="5">
        <v>34394273</v>
      </c>
      <c r="AD311" s="5">
        <v>46284600</v>
      </c>
      <c r="AE311" s="5">
        <v>75681678</v>
      </c>
      <c r="AF311" s="5">
        <v>83313970</v>
      </c>
      <c r="AG311" s="5">
        <v>88215124</v>
      </c>
      <c r="AH311" s="5">
        <v>92403462</v>
      </c>
      <c r="AI311" s="5">
        <v>95829365</v>
      </c>
      <c r="AJ311" s="11"/>
      <c r="AK311" s="37">
        <v>59733.333333333336</v>
      </c>
      <c r="AL311" s="37">
        <v>61208.333333333336</v>
      </c>
      <c r="AM311" s="37">
        <v>61575.000000000007</v>
      </c>
      <c r="AN311" s="37">
        <v>61049.999999999993</v>
      </c>
      <c r="AO311" s="37">
        <v>61891.666666666664</v>
      </c>
      <c r="AP311" s="37">
        <v>62983.333333333336</v>
      </c>
      <c r="AQ311" s="37">
        <v>63083.333333333336</v>
      </c>
      <c r="AR311" s="37">
        <v>62516.666666666664</v>
      </c>
      <c r="AS311" s="37">
        <v>62508.333333333321</v>
      </c>
      <c r="AT311" s="37">
        <v>60358.333333333336</v>
      </c>
      <c r="AU311" s="11"/>
      <c r="AV311" s="37">
        <v>127700</v>
      </c>
      <c r="AW311" s="37">
        <v>127908</v>
      </c>
      <c r="AX311" s="37">
        <v>127635</v>
      </c>
      <c r="AY311" s="37">
        <v>127261</v>
      </c>
      <c r="AZ311" s="37">
        <v>126724</v>
      </c>
      <c r="BA311" s="37">
        <v>126597</v>
      </c>
      <c r="BB311" s="37">
        <v>126323</v>
      </c>
      <c r="BC311" s="37">
        <v>125998</v>
      </c>
      <c r="BD311" s="37">
        <v>125223</v>
      </c>
      <c r="BE311" s="37"/>
      <c r="BF311" s="11"/>
      <c r="BG311" s="40">
        <f t="shared" si="47"/>
        <v>730.86742364917779</v>
      </c>
      <c r="BH311" s="40">
        <f t="shared" si="48"/>
        <v>1029.8667245207494</v>
      </c>
      <c r="BI311" s="40">
        <f t="shared" si="49"/>
        <v>1025.9066400282054</v>
      </c>
      <c r="BJ311" s="40">
        <f t="shared" si="50"/>
        <v>1414.6331476257456</v>
      </c>
      <c r="BK311" s="40">
        <f t="shared" si="51"/>
        <v>1063.4895363151415</v>
      </c>
      <c r="BL311" s="40">
        <f t="shared" si="52"/>
        <v>1061.187792759702</v>
      </c>
      <c r="BM311" s="40">
        <f t="shared" si="53"/>
        <v>1331.0800804287421</v>
      </c>
      <c r="BN311" s="40">
        <f t="shared" si="54"/>
        <v>1055.8725376593279</v>
      </c>
      <c r="BO311" s="40">
        <f t="shared" si="55"/>
        <v>1224.4007650351773</v>
      </c>
      <c r="BP311" s="11"/>
      <c r="BQ311" s="11"/>
      <c r="BR311" s="40">
        <v>33196</v>
      </c>
      <c r="BS311" s="40">
        <v>34230</v>
      </c>
      <c r="BT311" s="40">
        <v>34918</v>
      </c>
      <c r="BU311" s="40">
        <v>35529</v>
      </c>
      <c r="BV311" s="40">
        <v>36221</v>
      </c>
      <c r="BW311" s="40">
        <v>36679</v>
      </c>
      <c r="BX311" s="40">
        <v>37831</v>
      </c>
      <c r="BY311" s="40">
        <v>38418</v>
      </c>
      <c r="BZ311" s="40">
        <v>40135</v>
      </c>
      <c r="CA311" s="40"/>
      <c r="CB311" s="11"/>
      <c r="CC311" s="40">
        <v>5118292</v>
      </c>
      <c r="CD311" s="40">
        <v>5485859</v>
      </c>
      <c r="CE311" s="40">
        <v>5604062</v>
      </c>
      <c r="CF311" s="40">
        <v>5395159</v>
      </c>
      <c r="CG311" s="40">
        <v>5232644</v>
      </c>
      <c r="CH311" s="40">
        <v>5257150</v>
      </c>
      <c r="CI311" s="40">
        <v>5427546</v>
      </c>
      <c r="CJ311" s="40">
        <v>5510648</v>
      </c>
      <c r="CK311" s="40">
        <v>5625808</v>
      </c>
      <c r="CL311"/>
    </row>
    <row r="312" spans="2:90" x14ac:dyDescent="0.25">
      <c r="B312" s="9">
        <f t="shared" si="56"/>
        <v>309</v>
      </c>
      <c r="C312" s="4" t="s">
        <v>332</v>
      </c>
      <c r="D312" s="9" t="s">
        <v>566</v>
      </c>
      <c r="E312" s="5">
        <v>3099413777</v>
      </c>
      <c r="F312" s="5">
        <v>3073050513</v>
      </c>
      <c r="G312" s="5">
        <v>3488054153</v>
      </c>
      <c r="H312" s="5">
        <v>3366552084</v>
      </c>
      <c r="I312" s="5">
        <v>3358141846</v>
      </c>
      <c r="J312" s="5">
        <v>5383233949</v>
      </c>
      <c r="K312" s="5">
        <v>6925229705</v>
      </c>
      <c r="L312" s="5">
        <v>5086576847</v>
      </c>
      <c r="M312" s="5">
        <v>4752450546</v>
      </c>
      <c r="N312" s="5">
        <v>7609662329</v>
      </c>
      <c r="O312" s="5">
        <v>5809499303</v>
      </c>
      <c r="P312" s="5">
        <v>6075064472</v>
      </c>
      <c r="Q312" s="5">
        <v>6504615515</v>
      </c>
      <c r="R312" s="5">
        <v>6907722340</v>
      </c>
      <c r="S312" s="5">
        <v>7249237731</v>
      </c>
      <c r="T312" s="11"/>
      <c r="U312" s="5">
        <v>1152665194</v>
      </c>
      <c r="V312" s="5">
        <v>778561463</v>
      </c>
      <c r="W312" s="5">
        <v>739100707</v>
      </c>
      <c r="X312" s="5">
        <v>960653033</v>
      </c>
      <c r="Y312" s="5">
        <v>860905461</v>
      </c>
      <c r="Z312" s="5">
        <v>942148504</v>
      </c>
      <c r="AA312" s="5">
        <v>1003071526</v>
      </c>
      <c r="AB312" s="5">
        <v>1008937404</v>
      </c>
      <c r="AC312" s="5">
        <v>1059104494</v>
      </c>
      <c r="AD312" s="5">
        <v>1173655413</v>
      </c>
      <c r="AE312" s="5">
        <v>1625622134</v>
      </c>
      <c r="AF312" s="5">
        <v>1789429628</v>
      </c>
      <c r="AG312" s="5">
        <v>1887491044</v>
      </c>
      <c r="AH312" s="5">
        <v>1979426059</v>
      </c>
      <c r="AI312" s="5">
        <v>2058573926</v>
      </c>
      <c r="AJ312" s="11"/>
      <c r="AK312" s="37">
        <v>1297716.6666666667</v>
      </c>
      <c r="AL312" s="37">
        <v>1298583.3333333335</v>
      </c>
      <c r="AM312" s="37">
        <v>1308300</v>
      </c>
      <c r="AN312" s="37">
        <v>1324316.6666666665</v>
      </c>
      <c r="AO312" s="37">
        <v>1349658.3333333333</v>
      </c>
      <c r="AP312" s="37">
        <v>1367924.9999999998</v>
      </c>
      <c r="AQ312" s="37">
        <v>1381724.9999999998</v>
      </c>
      <c r="AR312" s="37">
        <v>1385250</v>
      </c>
      <c r="AS312" s="37">
        <v>1393533.3333333333</v>
      </c>
      <c r="AT312" s="37">
        <v>1323983.3333333333</v>
      </c>
      <c r="AU312" s="11"/>
      <c r="AV312" s="37">
        <v>2795155</v>
      </c>
      <c r="AW312" s="37">
        <v>2796682</v>
      </c>
      <c r="AX312" s="37">
        <v>2799472</v>
      </c>
      <c r="AY312" s="37">
        <v>2803430</v>
      </c>
      <c r="AZ312" s="37">
        <v>2807503</v>
      </c>
      <c r="BA312" s="37">
        <v>2805502</v>
      </c>
      <c r="BB312" s="37">
        <v>2805758</v>
      </c>
      <c r="BC312" s="37">
        <v>2803958</v>
      </c>
      <c r="BD312" s="37">
        <v>2803228</v>
      </c>
      <c r="BE312" s="37"/>
      <c r="BF312" s="11"/>
      <c r="BG312" s="40">
        <f t="shared" si="47"/>
        <v>1108.8522021140152</v>
      </c>
      <c r="BH312" s="40">
        <f t="shared" si="48"/>
        <v>1098.8201422256802</v>
      </c>
      <c r="BI312" s="40">
        <f t="shared" si="49"/>
        <v>1245.9685801465419</v>
      </c>
      <c r="BJ312" s="40">
        <f t="shared" si="50"/>
        <v>1200.8689655172413</v>
      </c>
      <c r="BK312" s="40">
        <f t="shared" si="51"/>
        <v>1196.131169227602</v>
      </c>
      <c r="BL312" s="40">
        <f t="shared" si="52"/>
        <v>1918.8130855012757</v>
      </c>
      <c r="BM312" s="40">
        <f t="shared" si="53"/>
        <v>2468.2206038439522</v>
      </c>
      <c r="BN312" s="40">
        <f t="shared" si="54"/>
        <v>1814.0702703107536</v>
      </c>
      <c r="BO312" s="40">
        <f t="shared" si="55"/>
        <v>1695.349270911963</v>
      </c>
      <c r="BP312" s="11"/>
      <c r="BQ312" s="11"/>
      <c r="BR312" s="40">
        <v>43926</v>
      </c>
      <c r="BS312" s="40">
        <v>46679</v>
      </c>
      <c r="BT312" s="40">
        <v>46270</v>
      </c>
      <c r="BU312" s="40">
        <v>48023</v>
      </c>
      <c r="BV312" s="40">
        <v>49707</v>
      </c>
      <c r="BW312" s="40">
        <v>51443</v>
      </c>
      <c r="BX312" s="40">
        <v>52395</v>
      </c>
      <c r="BY312" s="40">
        <v>55277</v>
      </c>
      <c r="BZ312" s="40">
        <v>56923</v>
      </c>
      <c r="CA312" s="40"/>
      <c r="CB312" s="11"/>
      <c r="CC312" s="40">
        <v>144509006</v>
      </c>
      <c r="CD312" s="40">
        <v>145745589</v>
      </c>
      <c r="CE312" s="40">
        <v>144482490</v>
      </c>
      <c r="CF312" s="40">
        <v>144257679</v>
      </c>
      <c r="CG312" s="40">
        <v>146348193</v>
      </c>
      <c r="CH312" s="40">
        <v>146023666</v>
      </c>
      <c r="CI312" s="40">
        <v>147957531</v>
      </c>
      <c r="CJ312" s="40">
        <v>150857645</v>
      </c>
      <c r="CK312" s="40">
        <v>152402085</v>
      </c>
      <c r="CL312"/>
    </row>
    <row r="313" spans="2:90" x14ac:dyDescent="0.25">
      <c r="B313" s="9">
        <f t="shared" si="56"/>
        <v>310</v>
      </c>
      <c r="C313" s="4" t="s">
        <v>333</v>
      </c>
      <c r="D313" s="9" t="s">
        <v>498</v>
      </c>
      <c r="E313" s="5">
        <v>408659865</v>
      </c>
      <c r="F313" s="5">
        <v>338954663</v>
      </c>
      <c r="G313" s="5">
        <v>323127284</v>
      </c>
      <c r="H313" s="5">
        <v>422344158</v>
      </c>
      <c r="I313" s="5">
        <v>570625328</v>
      </c>
      <c r="J313" s="5">
        <v>338728977</v>
      </c>
      <c r="K313" s="5">
        <v>573779770</v>
      </c>
      <c r="L313" s="5">
        <v>598280661</v>
      </c>
      <c r="M313" s="5">
        <v>446641963</v>
      </c>
      <c r="N313" s="5">
        <v>474613952</v>
      </c>
      <c r="O313" s="5">
        <v>395173319</v>
      </c>
      <c r="P313" s="5">
        <v>448890878</v>
      </c>
      <c r="Q313" s="5">
        <v>480479543</v>
      </c>
      <c r="R313" s="5">
        <v>509287526</v>
      </c>
      <c r="S313" s="5">
        <v>538216034</v>
      </c>
      <c r="T313" s="11"/>
      <c r="U313" s="5">
        <v>53735694</v>
      </c>
      <c r="V313" s="5">
        <v>50910549</v>
      </c>
      <c r="W313" s="5">
        <v>43292088</v>
      </c>
      <c r="X313" s="5">
        <v>48698801</v>
      </c>
      <c r="Y313" s="5">
        <v>89448225</v>
      </c>
      <c r="Z313" s="5">
        <v>41401989</v>
      </c>
      <c r="AA313" s="5">
        <v>64606000</v>
      </c>
      <c r="AB313" s="5">
        <v>218107753</v>
      </c>
      <c r="AC313" s="5">
        <v>31781560</v>
      </c>
      <c r="AD313" s="5">
        <v>115247242</v>
      </c>
      <c r="AE313" s="5">
        <v>119163800</v>
      </c>
      <c r="AF313" s="5">
        <v>134669871</v>
      </c>
      <c r="AG313" s="5">
        <v>142309466</v>
      </c>
      <c r="AH313" s="5">
        <v>150350519</v>
      </c>
      <c r="AI313" s="5">
        <v>157862562</v>
      </c>
      <c r="AJ313" s="11"/>
      <c r="AK313" s="37">
        <v>75008.333333333343</v>
      </c>
      <c r="AL313" s="37">
        <v>74750.000000000015</v>
      </c>
      <c r="AM313" s="37">
        <v>75491.666666666672</v>
      </c>
      <c r="AN313" s="37">
        <v>75774.999999999985</v>
      </c>
      <c r="AO313" s="37">
        <v>76050</v>
      </c>
      <c r="AP313" s="37">
        <v>77424.999999999985</v>
      </c>
      <c r="AQ313" s="37">
        <v>78441.666666666672</v>
      </c>
      <c r="AR313" s="37">
        <v>79733.333333333328</v>
      </c>
      <c r="AS313" s="37">
        <v>80150.000000000015</v>
      </c>
      <c r="AT313" s="37">
        <v>75233.333333333328</v>
      </c>
      <c r="AU313" s="11"/>
      <c r="AV313" s="37">
        <v>155067</v>
      </c>
      <c r="AW313" s="37">
        <v>155826</v>
      </c>
      <c r="AX313" s="37">
        <v>158231</v>
      </c>
      <c r="AY313" s="37">
        <v>159653</v>
      </c>
      <c r="AZ313" s="37">
        <v>160466</v>
      </c>
      <c r="BA313" s="37">
        <v>162034</v>
      </c>
      <c r="BB313" s="37">
        <v>162316</v>
      </c>
      <c r="BC313" s="37">
        <v>162601</v>
      </c>
      <c r="BD313" s="37">
        <v>162385</v>
      </c>
      <c r="BE313" s="37"/>
      <c r="BF313" s="11"/>
      <c r="BG313" s="40">
        <f t="shared" si="47"/>
        <v>2635.3760954942059</v>
      </c>
      <c r="BH313" s="40">
        <f t="shared" si="48"/>
        <v>2175.2124998395648</v>
      </c>
      <c r="BI313" s="40">
        <f t="shared" si="49"/>
        <v>2042.123755774785</v>
      </c>
      <c r="BJ313" s="40">
        <f t="shared" si="50"/>
        <v>2645.3881731004117</v>
      </c>
      <c r="BK313" s="40">
        <f t="shared" si="51"/>
        <v>3556.0513005870403</v>
      </c>
      <c r="BL313" s="40">
        <f t="shared" si="52"/>
        <v>2090.4808682128441</v>
      </c>
      <c r="BM313" s="40">
        <f t="shared" si="53"/>
        <v>3534.9550876068902</v>
      </c>
      <c r="BN313" s="40">
        <f t="shared" si="54"/>
        <v>3679.4402309948891</v>
      </c>
      <c r="BO313" s="40">
        <f t="shared" si="55"/>
        <v>2750.5124426517227</v>
      </c>
      <c r="BP313" s="11"/>
      <c r="BQ313" s="11"/>
      <c r="BR313" s="40">
        <v>37499</v>
      </c>
      <c r="BS313" s="40">
        <v>38635</v>
      </c>
      <c r="BT313" s="40">
        <v>39660</v>
      </c>
      <c r="BU313" s="40">
        <v>41368</v>
      </c>
      <c r="BV313" s="40">
        <v>41699</v>
      </c>
      <c r="BW313" s="40">
        <v>42603</v>
      </c>
      <c r="BX313" s="40">
        <v>44720</v>
      </c>
      <c r="BY313" s="40">
        <v>45866</v>
      </c>
      <c r="BZ313" s="40">
        <v>47564</v>
      </c>
      <c r="CA313" s="40"/>
      <c r="CB313" s="11"/>
      <c r="CC313" s="40">
        <v>7085376</v>
      </c>
      <c r="CD313" s="40">
        <v>7223886</v>
      </c>
      <c r="CE313" s="40">
        <v>7339427</v>
      </c>
      <c r="CF313" s="40">
        <v>7417415</v>
      </c>
      <c r="CG313" s="40">
        <v>7528598</v>
      </c>
      <c r="CH313" s="40">
        <v>7725985</v>
      </c>
      <c r="CI313" s="40">
        <v>7912147</v>
      </c>
      <c r="CJ313" s="40">
        <v>7899910</v>
      </c>
      <c r="CK313" s="40">
        <v>7982602</v>
      </c>
      <c r="CL313"/>
    </row>
    <row r="314" spans="2:90" x14ac:dyDescent="0.25">
      <c r="B314" s="9">
        <f t="shared" si="56"/>
        <v>311</v>
      </c>
      <c r="C314" s="4" t="s">
        <v>334</v>
      </c>
      <c r="D314" s="9" t="s">
        <v>462</v>
      </c>
      <c r="E314" s="5">
        <v>1135141954</v>
      </c>
      <c r="F314" s="5">
        <v>892531654</v>
      </c>
      <c r="G314" s="5">
        <v>692282474</v>
      </c>
      <c r="H314" s="5">
        <v>1001728468</v>
      </c>
      <c r="I314" s="5">
        <v>741875822</v>
      </c>
      <c r="J314" s="5">
        <v>852885122</v>
      </c>
      <c r="K314" s="5">
        <v>1319394336</v>
      </c>
      <c r="L314" s="5">
        <v>1274323460</v>
      </c>
      <c r="M314" s="5">
        <v>1315151430</v>
      </c>
      <c r="N314" s="5">
        <v>960165121</v>
      </c>
      <c r="O314" s="5">
        <v>1265003750</v>
      </c>
      <c r="P314" s="5">
        <v>1401950571</v>
      </c>
      <c r="Q314" s="5">
        <v>1513808239</v>
      </c>
      <c r="R314" s="5">
        <v>1608208028</v>
      </c>
      <c r="S314" s="5">
        <v>1709248643</v>
      </c>
      <c r="T314" s="11"/>
      <c r="U314" s="5">
        <v>291075409</v>
      </c>
      <c r="V314" s="5">
        <v>276161793</v>
      </c>
      <c r="W314" s="5">
        <v>144264888</v>
      </c>
      <c r="X314" s="5">
        <v>108761892</v>
      </c>
      <c r="Y314" s="5">
        <v>164337680</v>
      </c>
      <c r="Z314" s="5">
        <v>188892605</v>
      </c>
      <c r="AA314" s="5">
        <v>253521196</v>
      </c>
      <c r="AB314" s="5">
        <v>209237581</v>
      </c>
      <c r="AC314" s="5">
        <v>213606734</v>
      </c>
      <c r="AD314" s="5">
        <v>201170860</v>
      </c>
      <c r="AE314" s="5">
        <v>274590445</v>
      </c>
      <c r="AF314" s="5">
        <v>302463225</v>
      </c>
      <c r="AG314" s="5">
        <v>322969656</v>
      </c>
      <c r="AH314" s="5">
        <v>339673857</v>
      </c>
      <c r="AI314" s="5">
        <v>355007456</v>
      </c>
      <c r="AJ314" s="11"/>
      <c r="AK314" s="38">
        <v>192100</v>
      </c>
      <c r="AL314" s="38">
        <v>196999.99999999997</v>
      </c>
      <c r="AM314" s="38">
        <v>205100</v>
      </c>
      <c r="AN314" s="38">
        <v>210966.66666666666</v>
      </c>
      <c r="AO314" s="38">
        <v>218216.66666666666</v>
      </c>
      <c r="AP314" s="38">
        <v>225958.33333333337</v>
      </c>
      <c r="AQ314" s="38">
        <v>235225.00000000003</v>
      </c>
      <c r="AR314" s="38">
        <v>241124.99999999997</v>
      </c>
      <c r="AS314" s="38">
        <v>246558.33333333337</v>
      </c>
      <c r="AT314" s="38">
        <v>231600</v>
      </c>
      <c r="AU314" s="11"/>
      <c r="AV314" s="37">
        <v>694354</v>
      </c>
      <c r="AW314" s="37">
        <v>699593</v>
      </c>
      <c r="AX314" s="37">
        <v>702046</v>
      </c>
      <c r="AY314" s="37">
        <v>711579</v>
      </c>
      <c r="AZ314" s="37">
        <v>722271</v>
      </c>
      <c r="BA314" s="37">
        <v>732809</v>
      </c>
      <c r="BB314" s="37">
        <v>743296</v>
      </c>
      <c r="BC314" s="37">
        <v>752491</v>
      </c>
      <c r="BD314" s="37">
        <v>762148</v>
      </c>
      <c r="BE314" s="37"/>
      <c r="BF314" s="11"/>
      <c r="BG314" s="40">
        <f t="shared" si="47"/>
        <v>1634.8173323693677</v>
      </c>
      <c r="BH314" s="40">
        <f t="shared" si="48"/>
        <v>1275.7869990122829</v>
      </c>
      <c r="BI314" s="40">
        <f t="shared" si="49"/>
        <v>986.09275460582353</v>
      </c>
      <c r="BJ314" s="40">
        <f t="shared" si="50"/>
        <v>1407.7543997223077</v>
      </c>
      <c r="BK314" s="40">
        <f t="shared" si="51"/>
        <v>1027.1433049367897</v>
      </c>
      <c r="BL314" s="40">
        <f t="shared" si="52"/>
        <v>1163.8573243505471</v>
      </c>
      <c r="BM314" s="40">
        <f t="shared" si="53"/>
        <v>1775.0591096951955</v>
      </c>
      <c r="BN314" s="40">
        <f t="shared" si="54"/>
        <v>1693.4733571564311</v>
      </c>
      <c r="BO314" s="40">
        <f t="shared" si="55"/>
        <v>1725.5853587492193</v>
      </c>
      <c r="BP314" s="11"/>
      <c r="BQ314" s="11"/>
      <c r="BR314" s="40">
        <v>33470</v>
      </c>
      <c r="BS314" s="40">
        <v>34403</v>
      </c>
      <c r="BT314" s="40">
        <v>35715</v>
      </c>
      <c r="BU314" s="40">
        <v>37651</v>
      </c>
      <c r="BV314" s="40">
        <v>40129</v>
      </c>
      <c r="BW314" s="40">
        <v>41624</v>
      </c>
      <c r="BX314" s="40">
        <v>42917</v>
      </c>
      <c r="BY314" s="40">
        <v>44697</v>
      </c>
      <c r="BZ314" s="40">
        <v>47139</v>
      </c>
      <c r="CA314" s="40"/>
      <c r="CB314" s="11"/>
      <c r="CC314" s="40">
        <v>23152268</v>
      </c>
      <c r="CD314" s="40">
        <v>23489838</v>
      </c>
      <c r="CE314" s="40">
        <v>24336729</v>
      </c>
      <c r="CF314" s="40">
        <v>25316736</v>
      </c>
      <c r="CG314" s="40">
        <v>26893402</v>
      </c>
      <c r="CH314" s="40">
        <v>27434164</v>
      </c>
      <c r="CI314" s="40">
        <v>28468464</v>
      </c>
      <c r="CJ314" s="40">
        <v>29553515</v>
      </c>
      <c r="CK314" s="40">
        <v>30486439</v>
      </c>
      <c r="CL314"/>
    </row>
    <row r="315" spans="2:90" x14ac:dyDescent="0.25">
      <c r="B315" s="9">
        <f t="shared" si="56"/>
        <v>312</v>
      </c>
      <c r="C315" s="4" t="s">
        <v>335</v>
      </c>
      <c r="D315" s="9" t="s">
        <v>448</v>
      </c>
      <c r="E315" s="5">
        <v>113004784</v>
      </c>
      <c r="F315" s="5">
        <v>115969243</v>
      </c>
      <c r="G315" s="5">
        <v>126135831</v>
      </c>
      <c r="H315" s="5">
        <v>121510374</v>
      </c>
      <c r="I315" s="5">
        <v>109164019</v>
      </c>
      <c r="J315" s="5">
        <v>118704150</v>
      </c>
      <c r="K315" s="5">
        <v>118705954</v>
      </c>
      <c r="L315" s="5">
        <v>129698701</v>
      </c>
      <c r="M315" s="5">
        <v>155710406</v>
      </c>
      <c r="N315" s="5">
        <v>194949422</v>
      </c>
      <c r="O315" s="5">
        <v>188420637</v>
      </c>
      <c r="P315" s="5">
        <v>203644789</v>
      </c>
      <c r="Q315" s="5">
        <v>218810070</v>
      </c>
      <c r="R315" s="5">
        <v>232346899</v>
      </c>
      <c r="S315" s="5">
        <v>243174580</v>
      </c>
      <c r="T315" s="11"/>
      <c r="U315" s="5">
        <v>10370724</v>
      </c>
      <c r="V315" s="5">
        <v>30241310</v>
      </c>
      <c r="W315" s="5">
        <v>5892560</v>
      </c>
      <c r="X315" s="5">
        <v>32759115</v>
      </c>
      <c r="Y315" s="5">
        <v>36970280</v>
      </c>
      <c r="Z315" s="5">
        <v>15298994</v>
      </c>
      <c r="AA315" s="5">
        <v>16405436</v>
      </c>
      <c r="AB315" s="5">
        <v>13518299</v>
      </c>
      <c r="AC315" s="5">
        <v>38348562</v>
      </c>
      <c r="AD315" s="5">
        <v>17554181</v>
      </c>
      <c r="AE315" s="5">
        <v>30407365</v>
      </c>
      <c r="AF315" s="5">
        <v>33515193</v>
      </c>
      <c r="AG315" s="5">
        <v>35391462</v>
      </c>
      <c r="AH315" s="5">
        <v>37026957</v>
      </c>
      <c r="AI315" s="5">
        <v>38393129</v>
      </c>
      <c r="AJ315" s="11"/>
      <c r="AK315" s="37">
        <v>36850.000000000007</v>
      </c>
      <c r="AL315" s="37">
        <v>37283.333333333336</v>
      </c>
      <c r="AM315" s="37">
        <v>37758.333333333336</v>
      </c>
      <c r="AN315" s="37">
        <v>38491.666666666672</v>
      </c>
      <c r="AO315" s="37">
        <v>38725</v>
      </c>
      <c r="AP315" s="37">
        <v>39200</v>
      </c>
      <c r="AQ315" s="37">
        <v>39358.333333333321</v>
      </c>
      <c r="AR315" s="37">
        <v>39941.666666666657</v>
      </c>
      <c r="AS315" s="37">
        <v>39825</v>
      </c>
      <c r="AT315" s="37">
        <v>38175</v>
      </c>
      <c r="AU315" s="11"/>
      <c r="AV315" s="37">
        <v>142018</v>
      </c>
      <c r="AW315" s="37">
        <v>142126</v>
      </c>
      <c r="AX315" s="37">
        <v>142007</v>
      </c>
      <c r="AY315" s="37">
        <v>141877</v>
      </c>
      <c r="AZ315" s="37">
        <v>141180</v>
      </c>
      <c r="BA315" s="37">
        <v>141334</v>
      </c>
      <c r="BB315" s="37">
        <v>140443</v>
      </c>
      <c r="BC315" s="37">
        <v>140151</v>
      </c>
      <c r="BD315" s="37">
        <v>140466</v>
      </c>
      <c r="BE315" s="37"/>
      <c r="BF315" s="11"/>
      <c r="BG315" s="40">
        <f t="shared" si="47"/>
        <v>795.70747370051686</v>
      </c>
      <c r="BH315" s="40">
        <f t="shared" si="48"/>
        <v>815.96078831459408</v>
      </c>
      <c r="BI315" s="40">
        <f t="shared" si="49"/>
        <v>888.2367136831283</v>
      </c>
      <c r="BJ315" s="40">
        <f t="shared" si="50"/>
        <v>856.44871261726712</v>
      </c>
      <c r="BK315" s="40">
        <f t="shared" si="51"/>
        <v>773.22580393823489</v>
      </c>
      <c r="BL315" s="40">
        <f t="shared" si="52"/>
        <v>839.88389205711292</v>
      </c>
      <c r="BM315" s="40">
        <f t="shared" si="53"/>
        <v>845.22513760030756</v>
      </c>
      <c r="BN315" s="40">
        <f t="shared" si="54"/>
        <v>925.42116003453418</v>
      </c>
      <c r="BO315" s="40">
        <f t="shared" si="55"/>
        <v>1108.5273731721556</v>
      </c>
      <c r="BP315" s="11"/>
      <c r="BQ315" s="11"/>
      <c r="BR315" s="40">
        <v>30052</v>
      </c>
      <c r="BS315" s="40">
        <v>31951</v>
      </c>
      <c r="BT315" s="40">
        <v>32356</v>
      </c>
      <c r="BU315" s="40">
        <v>33118</v>
      </c>
      <c r="BV315" s="40">
        <v>34235</v>
      </c>
      <c r="BW315" s="40">
        <v>34620</v>
      </c>
      <c r="BX315" s="40">
        <v>35818</v>
      </c>
      <c r="BY315" s="40">
        <v>37335</v>
      </c>
      <c r="BZ315" s="40">
        <v>38687</v>
      </c>
      <c r="CA315" s="40"/>
      <c r="CB315" s="11"/>
      <c r="CC315" s="40">
        <v>4087607</v>
      </c>
      <c r="CD315" s="40">
        <v>4249720</v>
      </c>
      <c r="CE315" s="40">
        <v>4288302</v>
      </c>
      <c r="CF315" s="40">
        <v>4133142</v>
      </c>
      <c r="CG315" s="40">
        <v>4151574</v>
      </c>
      <c r="CH315" s="40">
        <v>4146907</v>
      </c>
      <c r="CI315" s="40">
        <v>4342075</v>
      </c>
      <c r="CJ315" s="40">
        <v>4436732</v>
      </c>
      <c r="CK315" s="40">
        <v>4575176</v>
      </c>
      <c r="CL315"/>
    </row>
    <row r="316" spans="2:90" x14ac:dyDescent="0.25">
      <c r="B316" s="9">
        <f t="shared" si="56"/>
        <v>313</v>
      </c>
      <c r="C316" s="4" t="s">
        <v>336</v>
      </c>
      <c r="D316" s="9" t="s">
        <v>494</v>
      </c>
      <c r="E316" s="5">
        <v>979156273</v>
      </c>
      <c r="F316" s="5">
        <v>878535023</v>
      </c>
      <c r="G316" s="5">
        <v>571834416</v>
      </c>
      <c r="H316" s="5">
        <v>651001450</v>
      </c>
      <c r="I316" s="5">
        <v>679443696</v>
      </c>
      <c r="J316" s="5">
        <v>1466471690</v>
      </c>
      <c r="K316" s="5">
        <v>1526892670</v>
      </c>
      <c r="L316" s="5">
        <v>1002742908</v>
      </c>
      <c r="M316" s="5">
        <v>902179163</v>
      </c>
      <c r="N316" s="5">
        <v>1670438736</v>
      </c>
      <c r="O316" s="5">
        <v>968081975</v>
      </c>
      <c r="P316" s="5">
        <v>1120153105</v>
      </c>
      <c r="Q316" s="5">
        <v>1304740715</v>
      </c>
      <c r="R316" s="5">
        <v>1376769687</v>
      </c>
      <c r="S316" s="5">
        <v>1453679315</v>
      </c>
      <c r="T316" s="11"/>
      <c r="U316" s="5">
        <v>227089329</v>
      </c>
      <c r="V316" s="5">
        <v>159710199</v>
      </c>
      <c r="W316" s="5">
        <v>154046052</v>
      </c>
      <c r="X316" s="5">
        <v>113834191</v>
      </c>
      <c r="Y316" s="5">
        <v>188361174</v>
      </c>
      <c r="Z316" s="5">
        <v>169383448</v>
      </c>
      <c r="AA316" s="5">
        <v>361537411</v>
      </c>
      <c r="AB316" s="5">
        <v>122166854</v>
      </c>
      <c r="AC316" s="5">
        <v>160663598</v>
      </c>
      <c r="AD316" s="5">
        <v>188778152</v>
      </c>
      <c r="AE316" s="5">
        <v>197879752</v>
      </c>
      <c r="AF316" s="5">
        <v>226977179</v>
      </c>
      <c r="AG316" s="5">
        <v>271645653</v>
      </c>
      <c r="AH316" s="5">
        <v>284752473</v>
      </c>
      <c r="AI316" s="5">
        <v>295966186</v>
      </c>
      <c r="AJ316" s="11"/>
      <c r="AK316" s="37">
        <v>310475.00000000006</v>
      </c>
      <c r="AL316" s="37">
        <v>311200</v>
      </c>
      <c r="AM316" s="37">
        <v>312375.00000000006</v>
      </c>
      <c r="AN316" s="37">
        <v>312950</v>
      </c>
      <c r="AO316" s="37">
        <v>314116.66666666669</v>
      </c>
      <c r="AP316" s="37">
        <v>316633.33333333331</v>
      </c>
      <c r="AQ316" s="37">
        <v>317058.33333333331</v>
      </c>
      <c r="AR316" s="37">
        <v>319924.99999999994</v>
      </c>
      <c r="AS316" s="37">
        <v>321658.33333333331</v>
      </c>
      <c r="AT316" s="37">
        <v>291041.66666666669</v>
      </c>
      <c r="AU316" s="11"/>
      <c r="AV316" s="37">
        <v>662482</v>
      </c>
      <c r="AW316" s="37">
        <v>660902</v>
      </c>
      <c r="AX316" s="37">
        <v>661773</v>
      </c>
      <c r="AY316" s="37">
        <v>660085</v>
      </c>
      <c r="AZ316" s="37">
        <v>657648</v>
      </c>
      <c r="BA316" s="37">
        <v>654391</v>
      </c>
      <c r="BB316" s="37">
        <v>651164</v>
      </c>
      <c r="BC316" s="37">
        <v>650281</v>
      </c>
      <c r="BD316" s="37">
        <v>648593</v>
      </c>
      <c r="BE316" s="37"/>
      <c r="BF316" s="11"/>
      <c r="BG316" s="40">
        <f t="shared" si="47"/>
        <v>1478.0118901343735</v>
      </c>
      <c r="BH316" s="40">
        <f t="shared" si="48"/>
        <v>1329.2969653594632</v>
      </c>
      <c r="BI316" s="40">
        <f t="shared" si="49"/>
        <v>864.09450974881111</v>
      </c>
      <c r="BJ316" s="40">
        <f t="shared" si="50"/>
        <v>986.23881772801985</v>
      </c>
      <c r="BK316" s="40">
        <f t="shared" si="51"/>
        <v>1033.1418874534706</v>
      </c>
      <c r="BL316" s="40">
        <f t="shared" si="52"/>
        <v>2240.9716667863709</v>
      </c>
      <c r="BM316" s="40">
        <f t="shared" si="53"/>
        <v>2344.8665313192992</v>
      </c>
      <c r="BN316" s="40">
        <f t="shared" si="54"/>
        <v>1542.0147720754567</v>
      </c>
      <c r="BO316" s="40">
        <f t="shared" si="55"/>
        <v>1390.9788773545197</v>
      </c>
      <c r="BP316" s="11"/>
      <c r="BQ316" s="11"/>
      <c r="BR316" s="40">
        <v>39482</v>
      </c>
      <c r="BS316" s="40">
        <v>41091</v>
      </c>
      <c r="BT316" s="40">
        <v>41271</v>
      </c>
      <c r="BU316" s="40">
        <v>42623</v>
      </c>
      <c r="BV316" s="40">
        <v>44673</v>
      </c>
      <c r="BW316" s="40">
        <v>45516</v>
      </c>
      <c r="BX316" s="40">
        <v>48148</v>
      </c>
      <c r="BY316" s="40">
        <v>49954</v>
      </c>
      <c r="BZ316" s="40">
        <v>52051</v>
      </c>
      <c r="CA316" s="40"/>
      <c r="CB316" s="11"/>
      <c r="CC316" s="40">
        <v>33366264</v>
      </c>
      <c r="CD316" s="40">
        <v>34299459</v>
      </c>
      <c r="CE316" s="40">
        <v>34783757</v>
      </c>
      <c r="CF316" s="40">
        <v>35083428</v>
      </c>
      <c r="CG316" s="40">
        <v>35830995</v>
      </c>
      <c r="CH316" s="40">
        <v>35550950</v>
      </c>
      <c r="CI316" s="40">
        <v>36077682</v>
      </c>
      <c r="CJ316" s="40">
        <v>36734597</v>
      </c>
      <c r="CK316" s="40">
        <v>37721126</v>
      </c>
      <c r="CL316"/>
    </row>
    <row r="317" spans="2:90" x14ac:dyDescent="0.25">
      <c r="B317" s="9">
        <f t="shared" si="56"/>
        <v>314</v>
      </c>
      <c r="C317" s="4" t="s">
        <v>338</v>
      </c>
      <c r="D317" s="9" t="s">
        <v>451</v>
      </c>
      <c r="E317" s="5">
        <v>410699928</v>
      </c>
      <c r="F317" s="5">
        <v>503942791</v>
      </c>
      <c r="G317" s="5">
        <v>341938722</v>
      </c>
      <c r="H317" s="5">
        <v>483583042</v>
      </c>
      <c r="I317" s="5">
        <v>764343683</v>
      </c>
      <c r="J317" s="5">
        <v>748973313</v>
      </c>
      <c r="K317" s="5">
        <v>1141760745</v>
      </c>
      <c r="L317" s="5">
        <v>1123235013</v>
      </c>
      <c r="M317" s="5">
        <v>973487811</v>
      </c>
      <c r="N317" s="5">
        <v>861135943</v>
      </c>
      <c r="O317" s="5">
        <v>1075520567</v>
      </c>
      <c r="P317" s="5">
        <v>1183708881</v>
      </c>
      <c r="Q317" s="5">
        <v>1278117888</v>
      </c>
      <c r="R317" s="5">
        <v>1367921829</v>
      </c>
      <c r="S317" s="5">
        <v>1449913138</v>
      </c>
      <c r="T317" s="11"/>
      <c r="U317" s="5">
        <v>59532236</v>
      </c>
      <c r="V317" s="5">
        <v>172341015</v>
      </c>
      <c r="W317" s="5">
        <v>78230768</v>
      </c>
      <c r="X317" s="5">
        <v>107338731</v>
      </c>
      <c r="Y317" s="5">
        <v>77196762</v>
      </c>
      <c r="Z317" s="5">
        <v>91455563</v>
      </c>
      <c r="AA317" s="5">
        <v>82086522</v>
      </c>
      <c r="AB317" s="5">
        <v>213115400</v>
      </c>
      <c r="AC317" s="5">
        <v>158093455</v>
      </c>
      <c r="AD317" s="5">
        <v>173107538</v>
      </c>
      <c r="AE317" s="5">
        <v>241028576</v>
      </c>
      <c r="AF317" s="5">
        <v>265331868</v>
      </c>
      <c r="AG317" s="5">
        <v>280938713</v>
      </c>
      <c r="AH317" s="5">
        <v>293776357</v>
      </c>
      <c r="AI317" s="5">
        <v>305025798</v>
      </c>
      <c r="AJ317" s="11"/>
      <c r="AK317" s="37">
        <v>167933.33333333331</v>
      </c>
      <c r="AL317" s="37">
        <v>166283.33333333334</v>
      </c>
      <c r="AM317" s="37">
        <v>167366.66666666666</v>
      </c>
      <c r="AN317" s="37">
        <v>171516.66666666669</v>
      </c>
      <c r="AO317" s="37">
        <v>172750</v>
      </c>
      <c r="AP317" s="37">
        <v>177725</v>
      </c>
      <c r="AQ317" s="37">
        <v>180258.33333333334</v>
      </c>
      <c r="AR317" s="37">
        <v>184066.66666666663</v>
      </c>
      <c r="AS317" s="37">
        <v>186816.66666666666</v>
      </c>
      <c r="AT317" s="37">
        <v>177033.33333333334</v>
      </c>
      <c r="AU317" s="11"/>
      <c r="AV317" s="37">
        <v>371246</v>
      </c>
      <c r="AW317" s="37">
        <v>375272</v>
      </c>
      <c r="AX317" s="37">
        <v>373187</v>
      </c>
      <c r="AY317" s="37">
        <v>375356</v>
      </c>
      <c r="AZ317" s="37">
        <v>377602</v>
      </c>
      <c r="BA317" s="37">
        <v>378672</v>
      </c>
      <c r="BB317" s="37">
        <v>383173</v>
      </c>
      <c r="BC317" s="37">
        <v>384318</v>
      </c>
      <c r="BD317" s="37">
        <v>387227</v>
      </c>
      <c r="BE317" s="37"/>
      <c r="BF317" s="11"/>
      <c r="BG317" s="40">
        <f t="shared" si="47"/>
        <v>1106.2743517775275</v>
      </c>
      <c r="BH317" s="40">
        <f t="shared" si="48"/>
        <v>1342.8734118186276</v>
      </c>
      <c r="BI317" s="40">
        <f t="shared" si="49"/>
        <v>916.26643479006509</v>
      </c>
      <c r="BJ317" s="40">
        <f t="shared" si="50"/>
        <v>1288.3317224181844</v>
      </c>
      <c r="BK317" s="40">
        <f t="shared" si="51"/>
        <v>2024.2045407598478</v>
      </c>
      <c r="BL317" s="40">
        <f t="shared" si="52"/>
        <v>1977.8946238433261</v>
      </c>
      <c r="BM317" s="40">
        <f t="shared" si="53"/>
        <v>2979.7526052200965</v>
      </c>
      <c r="BN317" s="40">
        <f t="shared" si="54"/>
        <v>2922.6708428957268</v>
      </c>
      <c r="BO317" s="40">
        <f t="shared" si="55"/>
        <v>2513.9977610032356</v>
      </c>
      <c r="BP317" s="11"/>
      <c r="BQ317" s="11"/>
      <c r="BR317" s="40">
        <v>36372</v>
      </c>
      <c r="BS317" s="40">
        <v>35779</v>
      </c>
      <c r="BT317" s="40">
        <v>35320</v>
      </c>
      <c r="BU317" s="40">
        <v>37058</v>
      </c>
      <c r="BV317" s="40">
        <v>38255</v>
      </c>
      <c r="BW317" s="40">
        <v>39592</v>
      </c>
      <c r="BX317" s="40">
        <v>40866</v>
      </c>
      <c r="BY317" s="40">
        <v>43009</v>
      </c>
      <c r="BZ317" s="40">
        <v>44232</v>
      </c>
      <c r="CA317" s="40"/>
      <c r="CB317" s="11"/>
      <c r="CC317" s="40">
        <v>14891994</v>
      </c>
      <c r="CD317" s="40">
        <v>14911357</v>
      </c>
      <c r="CE317" s="40">
        <v>14671422</v>
      </c>
      <c r="CF317" s="40">
        <v>14895343</v>
      </c>
      <c r="CG317" s="40">
        <v>15087559</v>
      </c>
      <c r="CH317" s="40">
        <v>15410862</v>
      </c>
      <c r="CI317" s="40">
        <v>15876235</v>
      </c>
      <c r="CJ317" s="40">
        <v>16253003</v>
      </c>
      <c r="CK317" s="40">
        <v>16622281</v>
      </c>
      <c r="CL317"/>
    </row>
    <row r="318" spans="2:90" x14ac:dyDescent="0.25">
      <c r="B318" s="9">
        <f t="shared" si="56"/>
        <v>315</v>
      </c>
      <c r="C318" s="4" t="s">
        <v>339</v>
      </c>
      <c r="D318" s="9" t="s">
        <v>451</v>
      </c>
      <c r="E318" s="5">
        <v>2345981060</v>
      </c>
      <c r="F318" s="5">
        <v>3435357316</v>
      </c>
      <c r="G318" s="5">
        <v>3521577306</v>
      </c>
      <c r="H318" s="5">
        <v>3983828269</v>
      </c>
      <c r="I318" s="5">
        <v>4180698002</v>
      </c>
      <c r="J318" s="5">
        <v>6603289396</v>
      </c>
      <c r="K318" s="5">
        <v>6265326917</v>
      </c>
      <c r="L318" s="5">
        <v>7284854970</v>
      </c>
      <c r="M318" s="5">
        <v>7522587529</v>
      </c>
      <c r="N318" s="5">
        <v>7774246867</v>
      </c>
      <c r="O318" s="5">
        <v>8395569320</v>
      </c>
      <c r="P318" s="5">
        <v>9159724839</v>
      </c>
      <c r="Q318" s="5">
        <v>9957624000</v>
      </c>
      <c r="R318" s="5">
        <v>10768962384</v>
      </c>
      <c r="S318" s="5">
        <v>11488200955</v>
      </c>
      <c r="T318" s="11"/>
      <c r="U318" s="5">
        <v>557377088</v>
      </c>
      <c r="V318" s="5">
        <v>972043156</v>
      </c>
      <c r="W318" s="5">
        <v>848028509</v>
      </c>
      <c r="X318" s="5">
        <v>748094591</v>
      </c>
      <c r="Y318" s="5">
        <v>567287582</v>
      </c>
      <c r="Z318" s="5">
        <v>1460508772</v>
      </c>
      <c r="AA318" s="5">
        <v>775002430</v>
      </c>
      <c r="AB318" s="5">
        <v>1391652571</v>
      </c>
      <c r="AC318" s="5">
        <v>1140726133</v>
      </c>
      <c r="AD318" s="5">
        <v>1852887603</v>
      </c>
      <c r="AE318" s="5">
        <v>1627311729</v>
      </c>
      <c r="AF318" s="5">
        <v>1775971801</v>
      </c>
      <c r="AG318" s="5">
        <v>1891730260</v>
      </c>
      <c r="AH318" s="5">
        <v>1991632496</v>
      </c>
      <c r="AI318" s="5">
        <v>2078877484</v>
      </c>
      <c r="AJ318" s="11"/>
      <c r="AK318" s="37">
        <v>1123366.6666666667</v>
      </c>
      <c r="AL318" s="37">
        <v>1148733.3333333333</v>
      </c>
      <c r="AM318" s="37">
        <v>1176491.6666666667</v>
      </c>
      <c r="AN318" s="37">
        <v>1208483.3333333335</v>
      </c>
      <c r="AO318" s="37">
        <v>1250891.6666666663</v>
      </c>
      <c r="AP318" s="37">
        <v>1294941.6666666667</v>
      </c>
      <c r="AQ318" s="37">
        <v>1321533.3333333333</v>
      </c>
      <c r="AR318" s="37">
        <v>1352050</v>
      </c>
      <c r="AS318" s="37">
        <v>1384716.6666666667</v>
      </c>
      <c r="AT318" s="37">
        <v>1339008.3333333333</v>
      </c>
      <c r="AU318" s="11"/>
      <c r="AV318" s="37">
        <v>2813269</v>
      </c>
      <c r="AW318" s="37">
        <v>2843636</v>
      </c>
      <c r="AX318" s="37">
        <v>2880536</v>
      </c>
      <c r="AY318" s="37">
        <v>2927395</v>
      </c>
      <c r="AZ318" s="37">
        <v>2983928</v>
      </c>
      <c r="BA318" s="37">
        <v>3048963</v>
      </c>
      <c r="BB318" s="37">
        <v>3106922</v>
      </c>
      <c r="BC318" s="37">
        <v>3154649</v>
      </c>
      <c r="BD318" s="37">
        <v>3194831</v>
      </c>
      <c r="BE318" s="37"/>
      <c r="BF318" s="11"/>
      <c r="BG318" s="40">
        <f t="shared" si="47"/>
        <v>833.89859270478576</v>
      </c>
      <c r="BH318" s="40">
        <f t="shared" si="48"/>
        <v>1208.0861671465686</v>
      </c>
      <c r="BI318" s="40">
        <f t="shared" si="49"/>
        <v>1222.5423691979547</v>
      </c>
      <c r="BJ318" s="40">
        <f t="shared" si="50"/>
        <v>1360.8782788110248</v>
      </c>
      <c r="BK318" s="40">
        <f t="shared" si="51"/>
        <v>1401.0720104506543</v>
      </c>
      <c r="BL318" s="40">
        <f t="shared" si="52"/>
        <v>2165.7492714736127</v>
      </c>
      <c r="BM318" s="40">
        <f t="shared" si="53"/>
        <v>2016.570392497784</v>
      </c>
      <c r="BN318" s="40">
        <f t="shared" si="54"/>
        <v>2309.244220196922</v>
      </c>
      <c r="BO318" s="40">
        <f t="shared" si="55"/>
        <v>2354.6120370686276</v>
      </c>
      <c r="BP318" s="11"/>
      <c r="BQ318" s="11"/>
      <c r="BR318" s="40">
        <v>40726</v>
      </c>
      <c r="BS318" s="40">
        <v>40144</v>
      </c>
      <c r="BT318" s="40">
        <v>39635</v>
      </c>
      <c r="BU318" s="40">
        <v>41445</v>
      </c>
      <c r="BV318" s="40">
        <v>43142</v>
      </c>
      <c r="BW318" s="40">
        <v>43778</v>
      </c>
      <c r="BX318" s="40">
        <v>45468</v>
      </c>
      <c r="BY318" s="40">
        <v>47332</v>
      </c>
      <c r="BZ318" s="40">
        <v>48908</v>
      </c>
      <c r="CA318" s="40"/>
      <c r="CB318" s="11"/>
      <c r="CC318" s="40">
        <v>119400692</v>
      </c>
      <c r="CD318" s="40">
        <v>120987348</v>
      </c>
      <c r="CE318" s="40">
        <v>122962440</v>
      </c>
      <c r="CF318" s="40">
        <v>125090186</v>
      </c>
      <c r="CG318" s="40">
        <v>130614894</v>
      </c>
      <c r="CH318" s="40">
        <v>134637362</v>
      </c>
      <c r="CI318" s="40">
        <v>137800027</v>
      </c>
      <c r="CJ318" s="40">
        <v>143153414</v>
      </c>
      <c r="CK318" s="40">
        <v>148372290</v>
      </c>
      <c r="CL318"/>
    </row>
    <row r="319" spans="2:90" x14ac:dyDescent="0.25">
      <c r="B319" s="9">
        <f t="shared" si="56"/>
        <v>316</v>
      </c>
      <c r="C319" s="4" t="s">
        <v>340</v>
      </c>
      <c r="D319" s="9" t="s">
        <v>510</v>
      </c>
      <c r="E319" s="5">
        <v>140358044</v>
      </c>
      <c r="F319" s="5">
        <v>285409977</v>
      </c>
      <c r="G319" s="5">
        <v>156013744</v>
      </c>
      <c r="H319" s="5">
        <v>288385140</v>
      </c>
      <c r="I319" s="5">
        <v>134408912</v>
      </c>
      <c r="J319" s="5">
        <v>317198349</v>
      </c>
      <c r="K319" s="5">
        <v>179500345</v>
      </c>
      <c r="L319" s="5">
        <v>185599276</v>
      </c>
      <c r="M319" s="5">
        <v>456124625</v>
      </c>
      <c r="N319" s="5">
        <v>140294143</v>
      </c>
      <c r="O319" s="5">
        <v>214187460</v>
      </c>
      <c r="P319" s="5">
        <v>232174970</v>
      </c>
      <c r="Q319" s="5">
        <v>248236045</v>
      </c>
      <c r="R319" s="5">
        <v>262589806</v>
      </c>
      <c r="S319" s="5">
        <v>273664553</v>
      </c>
      <c r="T319" s="11"/>
      <c r="U319" s="5">
        <v>33579216</v>
      </c>
      <c r="V319" s="5">
        <v>180710521</v>
      </c>
      <c r="W319" s="5">
        <v>64157039</v>
      </c>
      <c r="X319" s="5">
        <v>53869184</v>
      </c>
      <c r="Y319" s="5">
        <v>39633744</v>
      </c>
      <c r="Z319" s="5">
        <v>31385575</v>
      </c>
      <c r="AA319" s="5">
        <v>40242795</v>
      </c>
      <c r="AB319" s="5">
        <v>52298513</v>
      </c>
      <c r="AC319" s="5">
        <v>116108649</v>
      </c>
      <c r="AD319" s="5">
        <v>57223521</v>
      </c>
      <c r="AE319" s="5">
        <v>104256465</v>
      </c>
      <c r="AF319" s="5">
        <v>113180023</v>
      </c>
      <c r="AG319" s="5">
        <v>118156649</v>
      </c>
      <c r="AH319" s="5">
        <v>122832039</v>
      </c>
      <c r="AI319" s="5">
        <v>126850366</v>
      </c>
      <c r="AJ319" s="11"/>
      <c r="AK319" s="37">
        <v>70191.666666666672</v>
      </c>
      <c r="AL319" s="37">
        <v>70783.333333333343</v>
      </c>
      <c r="AM319" s="37">
        <v>70275</v>
      </c>
      <c r="AN319" s="37">
        <v>70325</v>
      </c>
      <c r="AO319" s="37">
        <v>70458.333333333343</v>
      </c>
      <c r="AP319" s="37">
        <v>70916.666666666672</v>
      </c>
      <c r="AQ319" s="37">
        <v>71041.666666666672</v>
      </c>
      <c r="AR319" s="37">
        <v>70808.333333333314</v>
      </c>
      <c r="AS319" s="37">
        <v>70049.999999999985</v>
      </c>
      <c r="AT319" s="37">
        <v>66000</v>
      </c>
      <c r="AU319" s="11"/>
      <c r="AV319" s="37">
        <v>189541</v>
      </c>
      <c r="AW319" s="37">
        <v>189555</v>
      </c>
      <c r="AX319" s="37">
        <v>189089</v>
      </c>
      <c r="AY319" s="37">
        <v>188240</v>
      </c>
      <c r="AZ319" s="37">
        <v>187365</v>
      </c>
      <c r="BA319" s="37">
        <v>187241</v>
      </c>
      <c r="BB319" s="37">
        <v>186846</v>
      </c>
      <c r="BC319" s="37">
        <v>186726</v>
      </c>
      <c r="BD319" s="37">
        <v>186367</v>
      </c>
      <c r="BE319" s="37"/>
      <c r="BF319" s="11"/>
      <c r="BG319" s="40">
        <f t="shared" si="47"/>
        <v>740.51547686252582</v>
      </c>
      <c r="BH319" s="40">
        <f t="shared" si="48"/>
        <v>1505.6842446783255</v>
      </c>
      <c r="BI319" s="40">
        <f t="shared" si="49"/>
        <v>825.08101476024513</v>
      </c>
      <c r="BJ319" s="40">
        <f t="shared" si="50"/>
        <v>1532.0077560560985</v>
      </c>
      <c r="BK319" s="40">
        <f t="shared" si="51"/>
        <v>717.36403277026125</v>
      </c>
      <c r="BL319" s="40">
        <f t="shared" si="52"/>
        <v>1694.0645958951297</v>
      </c>
      <c r="BM319" s="40">
        <f t="shared" si="53"/>
        <v>960.68604626269757</v>
      </c>
      <c r="BN319" s="40">
        <f t="shared" si="54"/>
        <v>993.96589655430955</v>
      </c>
      <c r="BO319" s="40">
        <f t="shared" si="55"/>
        <v>2447.4538142482306</v>
      </c>
      <c r="BP319" s="11"/>
      <c r="BQ319" s="11"/>
      <c r="BR319" s="40">
        <v>31724</v>
      </c>
      <c r="BS319" s="40">
        <v>32478</v>
      </c>
      <c r="BT319" s="40">
        <v>32890</v>
      </c>
      <c r="BU319" s="40">
        <v>33701</v>
      </c>
      <c r="BV319" s="40">
        <v>34401</v>
      </c>
      <c r="BW319" s="40">
        <v>35318</v>
      </c>
      <c r="BX319" s="40">
        <v>36764</v>
      </c>
      <c r="BY319" s="40">
        <v>37600</v>
      </c>
      <c r="BZ319" s="40">
        <v>38851</v>
      </c>
      <c r="CA319" s="40"/>
      <c r="CB319" s="11"/>
      <c r="CC319" s="40">
        <v>7154229</v>
      </c>
      <c r="CD319" s="40">
        <v>6991321</v>
      </c>
      <c r="CE319" s="40">
        <v>7741962</v>
      </c>
      <c r="CF319" s="40">
        <v>7704290</v>
      </c>
      <c r="CG319" s="40">
        <v>7282704</v>
      </c>
      <c r="CH319" s="40">
        <v>7172606</v>
      </c>
      <c r="CI319" s="40">
        <v>7046392</v>
      </c>
      <c r="CJ319" s="40">
        <v>7011546</v>
      </c>
      <c r="CK319" s="40">
        <v>7105410</v>
      </c>
      <c r="CL319"/>
    </row>
    <row r="320" spans="2:90" x14ac:dyDescent="0.25">
      <c r="B320" s="9">
        <f t="shared" si="56"/>
        <v>317</v>
      </c>
      <c r="C320" s="4" t="s">
        <v>341</v>
      </c>
      <c r="D320" s="9" t="s">
        <v>539</v>
      </c>
      <c r="E320" s="5">
        <v>121398989</v>
      </c>
      <c r="F320" s="5">
        <v>178710162</v>
      </c>
      <c r="G320" s="5">
        <v>182298593</v>
      </c>
      <c r="H320" s="5">
        <v>185905850</v>
      </c>
      <c r="I320" s="5">
        <v>211475009</v>
      </c>
      <c r="J320" s="5">
        <v>197772161</v>
      </c>
      <c r="K320" s="5">
        <v>204506112</v>
      </c>
      <c r="L320" s="5">
        <v>190612615</v>
      </c>
      <c r="M320" s="5">
        <v>400992585</v>
      </c>
      <c r="N320" s="5">
        <v>338633795</v>
      </c>
      <c r="O320" s="5">
        <v>421795257</v>
      </c>
      <c r="P320" s="5">
        <v>467340641</v>
      </c>
      <c r="Q320" s="5">
        <v>509583606</v>
      </c>
      <c r="R320" s="5">
        <v>539330961</v>
      </c>
      <c r="S320" s="5">
        <v>567102963</v>
      </c>
      <c r="T320" s="11"/>
      <c r="U320" s="5">
        <v>30832634</v>
      </c>
      <c r="V320" s="5">
        <v>22968285</v>
      </c>
      <c r="W320" s="5">
        <v>71138664</v>
      </c>
      <c r="X320" s="5">
        <v>45631647</v>
      </c>
      <c r="Y320" s="5">
        <v>65925684</v>
      </c>
      <c r="Z320" s="5">
        <v>48301063</v>
      </c>
      <c r="AA320" s="5">
        <v>42703137</v>
      </c>
      <c r="AB320" s="5">
        <v>35548327</v>
      </c>
      <c r="AC320" s="5">
        <v>80191161</v>
      </c>
      <c r="AD320" s="5">
        <v>118588333</v>
      </c>
      <c r="AE320" s="5">
        <v>112400125</v>
      </c>
      <c r="AF320" s="5">
        <v>119958887</v>
      </c>
      <c r="AG320" s="5">
        <v>124720215</v>
      </c>
      <c r="AH320" s="5">
        <v>130171104</v>
      </c>
      <c r="AI320" s="5">
        <v>134953200</v>
      </c>
      <c r="AJ320" s="11"/>
      <c r="AK320" s="37">
        <v>61108.333333333336</v>
      </c>
      <c r="AL320" s="37">
        <v>60516.666666666657</v>
      </c>
      <c r="AM320" s="37">
        <v>59041.666666666679</v>
      </c>
      <c r="AN320" s="37">
        <v>58799.999999999993</v>
      </c>
      <c r="AO320" s="37">
        <v>60125.000000000007</v>
      </c>
      <c r="AP320" s="37">
        <v>60450.000000000007</v>
      </c>
      <c r="AQ320" s="37">
        <v>59866.666666666664</v>
      </c>
      <c r="AR320" s="37">
        <v>59658.333333333336</v>
      </c>
      <c r="AS320" s="37">
        <v>60750.000000000007</v>
      </c>
      <c r="AT320" s="37">
        <v>59641.666666666664</v>
      </c>
      <c r="AU320" s="11"/>
      <c r="AV320" s="37">
        <v>149515</v>
      </c>
      <c r="AW320" s="37">
        <v>149609</v>
      </c>
      <c r="AX320" s="37">
        <v>149509</v>
      </c>
      <c r="AY320" s="37">
        <v>149229</v>
      </c>
      <c r="AZ320" s="37">
        <v>149244</v>
      </c>
      <c r="BA320" s="37">
        <v>149543</v>
      </c>
      <c r="BB320" s="37">
        <v>149567</v>
      </c>
      <c r="BC320" s="37">
        <v>149347</v>
      </c>
      <c r="BD320" s="37">
        <v>148761</v>
      </c>
      <c r="BE320" s="37"/>
      <c r="BF320" s="11"/>
      <c r="BG320" s="40">
        <f t="shared" si="47"/>
        <v>811.9519044911882</v>
      </c>
      <c r="BH320" s="40">
        <f t="shared" si="48"/>
        <v>1194.5147818647274</v>
      </c>
      <c r="BI320" s="40">
        <f t="shared" si="49"/>
        <v>1219.3151783504672</v>
      </c>
      <c r="BJ320" s="40">
        <f t="shared" si="50"/>
        <v>1245.7756200202373</v>
      </c>
      <c r="BK320" s="40">
        <f t="shared" si="51"/>
        <v>1416.9749470665488</v>
      </c>
      <c r="BL320" s="40">
        <f t="shared" si="52"/>
        <v>1322.5103214460055</v>
      </c>
      <c r="BM320" s="40">
        <f t="shared" si="53"/>
        <v>1367.3210801848002</v>
      </c>
      <c r="BN320" s="40">
        <f t="shared" si="54"/>
        <v>1276.3069562830187</v>
      </c>
      <c r="BO320" s="40">
        <f t="shared" si="55"/>
        <v>2695.5491358622221</v>
      </c>
      <c r="BP320" s="11"/>
      <c r="BQ320" s="11"/>
      <c r="BR320" s="40">
        <v>33178</v>
      </c>
      <c r="BS320" s="40">
        <v>33803</v>
      </c>
      <c r="BT320" s="40">
        <v>32907</v>
      </c>
      <c r="BU320" s="40">
        <v>33908</v>
      </c>
      <c r="BV320" s="40">
        <v>35329</v>
      </c>
      <c r="BW320" s="40">
        <v>35925</v>
      </c>
      <c r="BX320" s="40">
        <v>36862</v>
      </c>
      <c r="BY320" s="40">
        <v>37747</v>
      </c>
      <c r="BZ320" s="40">
        <v>38910</v>
      </c>
      <c r="CA320" s="40"/>
      <c r="CB320" s="11"/>
      <c r="CC320" s="40">
        <v>5352974</v>
      </c>
      <c r="CD320" s="40">
        <v>5325952</v>
      </c>
      <c r="CE320" s="40">
        <v>5076479</v>
      </c>
      <c r="CF320" s="40">
        <v>4991279</v>
      </c>
      <c r="CG320" s="40">
        <v>5052810</v>
      </c>
      <c r="CH320" s="40">
        <v>5070394</v>
      </c>
      <c r="CI320" s="40">
        <v>5055839</v>
      </c>
      <c r="CJ320" s="40">
        <v>5095749</v>
      </c>
      <c r="CK320" s="40">
        <v>5141651</v>
      </c>
      <c r="CL320"/>
    </row>
    <row r="321" spans="2:90" x14ac:dyDescent="0.25">
      <c r="B321" s="9">
        <f t="shared" si="56"/>
        <v>318</v>
      </c>
      <c r="C321" s="4" t="s">
        <v>342</v>
      </c>
      <c r="D321" s="9" t="s">
        <v>493</v>
      </c>
      <c r="E321" s="5">
        <v>755163859</v>
      </c>
      <c r="F321" s="5">
        <v>619637830</v>
      </c>
      <c r="G321" s="5">
        <v>592615139</v>
      </c>
      <c r="H321" s="5">
        <v>686091050</v>
      </c>
      <c r="I321" s="5">
        <v>759437628</v>
      </c>
      <c r="J321" s="5">
        <v>1801355666</v>
      </c>
      <c r="K321" s="5">
        <v>1937449780</v>
      </c>
      <c r="L321" s="5">
        <v>1569173151</v>
      </c>
      <c r="M321" s="5">
        <v>1162821698</v>
      </c>
      <c r="N321" s="5">
        <v>621813185</v>
      </c>
      <c r="O321" s="5">
        <v>926195859</v>
      </c>
      <c r="P321" s="5">
        <v>1022222745</v>
      </c>
      <c r="Q321" s="5">
        <v>1085906919</v>
      </c>
      <c r="R321" s="5">
        <v>1148955336</v>
      </c>
      <c r="S321" s="5">
        <v>1203240282</v>
      </c>
      <c r="T321" s="11"/>
      <c r="U321" s="5">
        <v>216690207</v>
      </c>
      <c r="V321" s="5">
        <v>254376159</v>
      </c>
      <c r="W321" s="5">
        <v>300751934</v>
      </c>
      <c r="X321" s="5">
        <v>339825650</v>
      </c>
      <c r="Y321" s="5">
        <v>461092663</v>
      </c>
      <c r="Z321" s="5">
        <v>290501787</v>
      </c>
      <c r="AA321" s="5">
        <v>275562025</v>
      </c>
      <c r="AB321" s="5">
        <v>314030993</v>
      </c>
      <c r="AC321" s="5">
        <v>423076684</v>
      </c>
      <c r="AD321" s="5">
        <v>343261227</v>
      </c>
      <c r="AE321" s="5">
        <v>412947672</v>
      </c>
      <c r="AF321" s="5">
        <v>452105222</v>
      </c>
      <c r="AG321" s="5">
        <v>472479099</v>
      </c>
      <c r="AH321" s="5">
        <v>491537001</v>
      </c>
      <c r="AI321" s="5">
        <v>508716181</v>
      </c>
      <c r="AJ321" s="11"/>
      <c r="AK321" s="37">
        <v>285941.66666666663</v>
      </c>
      <c r="AL321" s="37">
        <v>291800.00000000006</v>
      </c>
      <c r="AM321" s="37">
        <v>295150</v>
      </c>
      <c r="AN321" s="37">
        <v>299400</v>
      </c>
      <c r="AO321" s="37">
        <v>304791.66666666663</v>
      </c>
      <c r="AP321" s="37">
        <v>310166.66666666669</v>
      </c>
      <c r="AQ321" s="37">
        <v>307799.99999999994</v>
      </c>
      <c r="AR321" s="37">
        <v>310124.99999999994</v>
      </c>
      <c r="AS321" s="37">
        <v>310933.33333333343</v>
      </c>
      <c r="AT321" s="37">
        <v>288133.33333333331</v>
      </c>
      <c r="AU321" s="11"/>
      <c r="AV321" s="37">
        <v>650166</v>
      </c>
      <c r="AW321" s="37">
        <v>648750</v>
      </c>
      <c r="AX321" s="37">
        <v>648403</v>
      </c>
      <c r="AY321" s="37">
        <v>647228</v>
      </c>
      <c r="AZ321" s="37">
        <v>645973</v>
      </c>
      <c r="BA321" s="37">
        <v>645441</v>
      </c>
      <c r="BB321" s="37">
        <v>644364</v>
      </c>
      <c r="BC321" s="37">
        <v>643089</v>
      </c>
      <c r="BD321" s="37">
        <v>641816</v>
      </c>
      <c r="BE321" s="37"/>
      <c r="BF321" s="11"/>
      <c r="BG321" s="40">
        <f t="shared" si="47"/>
        <v>1161.4939246284796</v>
      </c>
      <c r="BH321" s="40">
        <f t="shared" si="48"/>
        <v>955.12574951830447</v>
      </c>
      <c r="BI321" s="40">
        <f t="shared" si="49"/>
        <v>913.96113065485508</v>
      </c>
      <c r="BJ321" s="40">
        <f t="shared" si="50"/>
        <v>1060.0453781356803</v>
      </c>
      <c r="BK321" s="40">
        <f t="shared" si="51"/>
        <v>1175.6491803837002</v>
      </c>
      <c r="BL321" s="40">
        <f t="shared" si="52"/>
        <v>2790.8912913806221</v>
      </c>
      <c r="BM321" s="40">
        <f t="shared" si="53"/>
        <v>3006.7629166123497</v>
      </c>
      <c r="BN321" s="40">
        <f t="shared" si="54"/>
        <v>2440.0559658149959</v>
      </c>
      <c r="BO321" s="40">
        <f t="shared" si="55"/>
        <v>1811.7680113926733</v>
      </c>
      <c r="BP321" s="11"/>
      <c r="BQ321" s="11"/>
      <c r="BR321" s="40">
        <v>37657</v>
      </c>
      <c r="BS321" s="40">
        <v>38651</v>
      </c>
      <c r="BT321" s="40">
        <v>39219</v>
      </c>
      <c r="BU321" s="40">
        <v>41140</v>
      </c>
      <c r="BV321" s="40">
        <v>42924</v>
      </c>
      <c r="BW321" s="40">
        <v>43895</v>
      </c>
      <c r="BX321" s="40">
        <v>44780</v>
      </c>
      <c r="BY321" s="40">
        <v>46919</v>
      </c>
      <c r="BZ321" s="40">
        <v>48330</v>
      </c>
      <c r="CA321" s="40"/>
      <c r="CB321" s="11"/>
      <c r="CC321" s="40">
        <v>32710300</v>
      </c>
      <c r="CD321" s="40">
        <v>31748009</v>
      </c>
      <c r="CE321" s="40">
        <v>32549977</v>
      </c>
      <c r="CF321" s="40">
        <v>34680050</v>
      </c>
      <c r="CG321" s="40">
        <v>33054246</v>
      </c>
      <c r="CH321" s="40">
        <v>33073031</v>
      </c>
      <c r="CI321" s="40">
        <v>33167141</v>
      </c>
      <c r="CJ321" s="40">
        <v>34314738</v>
      </c>
      <c r="CK321" s="40">
        <v>34905301</v>
      </c>
      <c r="CL321"/>
    </row>
    <row r="322" spans="2:90" x14ac:dyDescent="0.25">
      <c r="B322" s="9">
        <f t="shared" si="56"/>
        <v>319</v>
      </c>
      <c r="C322" s="4" t="s">
        <v>343</v>
      </c>
      <c r="D322" s="9" t="s">
        <v>545</v>
      </c>
      <c r="E322" s="5">
        <v>208570157</v>
      </c>
      <c r="F322" s="5">
        <v>521196058</v>
      </c>
      <c r="G322" s="5">
        <v>327969956</v>
      </c>
      <c r="H322" s="5">
        <v>253580075</v>
      </c>
      <c r="I322" s="5">
        <v>403425540</v>
      </c>
      <c r="J322" s="5">
        <v>327699895</v>
      </c>
      <c r="K322" s="5">
        <v>310537947</v>
      </c>
      <c r="L322" s="5">
        <v>326438497</v>
      </c>
      <c r="M322" s="5">
        <v>402026808</v>
      </c>
      <c r="N322" s="5">
        <v>253693164</v>
      </c>
      <c r="O322" s="5">
        <v>428024384</v>
      </c>
      <c r="P322" s="5">
        <v>454655929</v>
      </c>
      <c r="Q322" s="5">
        <v>488314202</v>
      </c>
      <c r="R322" s="5">
        <v>518391161</v>
      </c>
      <c r="S322" s="5">
        <v>543832742</v>
      </c>
      <c r="T322" s="11"/>
      <c r="U322" s="5">
        <v>99900861</v>
      </c>
      <c r="V322" s="5">
        <v>129615472</v>
      </c>
      <c r="W322" s="5">
        <v>155199233</v>
      </c>
      <c r="X322" s="5">
        <v>81925135</v>
      </c>
      <c r="Y322" s="5">
        <v>138707752</v>
      </c>
      <c r="Z322" s="5">
        <v>111345691</v>
      </c>
      <c r="AA322" s="5">
        <v>110887050</v>
      </c>
      <c r="AB322" s="5">
        <v>104993341</v>
      </c>
      <c r="AC322" s="5">
        <v>100914408</v>
      </c>
      <c r="AD322" s="5">
        <v>131105355</v>
      </c>
      <c r="AE322" s="5">
        <v>147092035</v>
      </c>
      <c r="AF322" s="5">
        <v>159622421</v>
      </c>
      <c r="AG322" s="5">
        <v>167782126</v>
      </c>
      <c r="AH322" s="5">
        <v>175148554</v>
      </c>
      <c r="AI322" s="5">
        <v>181443228</v>
      </c>
      <c r="AJ322" s="11"/>
      <c r="AK322" s="37">
        <v>109066.66666666667</v>
      </c>
      <c r="AL322" s="37">
        <v>109158.33333333333</v>
      </c>
      <c r="AM322" s="37">
        <v>109775.00000000001</v>
      </c>
      <c r="AN322" s="37">
        <v>111183.33333333333</v>
      </c>
      <c r="AO322" s="37">
        <v>111508.33333333333</v>
      </c>
      <c r="AP322" s="37">
        <v>112800</v>
      </c>
      <c r="AQ322" s="37">
        <v>112033.33333333333</v>
      </c>
      <c r="AR322" s="37">
        <v>112016.66666666664</v>
      </c>
      <c r="AS322" s="37">
        <v>111566.66666666667</v>
      </c>
      <c r="AT322" s="37">
        <v>107725</v>
      </c>
      <c r="AU322" s="11"/>
      <c r="AV322" s="37">
        <v>234696</v>
      </c>
      <c r="AW322" s="37">
        <v>234407</v>
      </c>
      <c r="AX322" s="37">
        <v>233838</v>
      </c>
      <c r="AY322" s="37">
        <v>233717</v>
      </c>
      <c r="AZ322" s="37">
        <v>233520</v>
      </c>
      <c r="BA322" s="37">
        <v>233139</v>
      </c>
      <c r="BB322" s="37">
        <v>232994</v>
      </c>
      <c r="BC322" s="37">
        <v>232266</v>
      </c>
      <c r="BD322" s="37">
        <v>231969</v>
      </c>
      <c r="BE322" s="37"/>
      <c r="BF322" s="11"/>
      <c r="BG322" s="40">
        <f t="shared" si="47"/>
        <v>888.68219739578012</v>
      </c>
      <c r="BH322" s="40">
        <f t="shared" si="48"/>
        <v>2223.4662702052415</v>
      </c>
      <c r="BI322" s="40">
        <f t="shared" si="49"/>
        <v>1402.5520060896861</v>
      </c>
      <c r="BJ322" s="40">
        <f t="shared" si="50"/>
        <v>1084.9877201915137</v>
      </c>
      <c r="BK322" s="40">
        <f t="shared" si="51"/>
        <v>1727.5845323741007</v>
      </c>
      <c r="BL322" s="40">
        <f t="shared" si="52"/>
        <v>1405.5987844161637</v>
      </c>
      <c r="BM322" s="40">
        <f t="shared" si="53"/>
        <v>1332.8152098337296</v>
      </c>
      <c r="BN322" s="40">
        <f t="shared" si="54"/>
        <v>1405.4510647275108</v>
      </c>
      <c r="BO322" s="40">
        <f t="shared" si="55"/>
        <v>1733.1057511995136</v>
      </c>
      <c r="BP322" s="11"/>
      <c r="BQ322" s="11"/>
      <c r="BR322" s="40">
        <v>38263</v>
      </c>
      <c r="BS322" s="40">
        <v>39042</v>
      </c>
      <c r="BT322" s="40">
        <v>39272</v>
      </c>
      <c r="BU322" s="40">
        <v>40690</v>
      </c>
      <c r="BV322" s="40">
        <v>41719</v>
      </c>
      <c r="BW322" s="40">
        <v>42854</v>
      </c>
      <c r="BX322" s="40">
        <v>43840</v>
      </c>
      <c r="BY322" s="40">
        <v>46229</v>
      </c>
      <c r="BZ322" s="40">
        <v>47418</v>
      </c>
      <c r="CA322" s="40"/>
      <c r="CB322" s="11"/>
      <c r="CC322" s="40">
        <v>9846882</v>
      </c>
      <c r="CD322" s="40">
        <v>9970621</v>
      </c>
      <c r="CE322" s="40">
        <v>9774017</v>
      </c>
      <c r="CF322" s="40">
        <v>9949396</v>
      </c>
      <c r="CG322" s="40">
        <v>10093356</v>
      </c>
      <c r="CH322" s="40">
        <v>10266805</v>
      </c>
      <c r="CI322" s="40">
        <v>10365265</v>
      </c>
      <c r="CJ322" s="40">
        <v>10592903</v>
      </c>
      <c r="CK322" s="40">
        <v>10561238</v>
      </c>
      <c r="CL322"/>
    </row>
    <row r="323" spans="2:90" x14ac:dyDescent="0.25">
      <c r="B323" s="9">
        <f t="shared" si="56"/>
        <v>320</v>
      </c>
      <c r="C323" s="4" t="s">
        <v>344</v>
      </c>
      <c r="D323" s="9" t="s">
        <v>502</v>
      </c>
      <c r="E323" s="5">
        <v>403466239</v>
      </c>
      <c r="F323" s="5">
        <v>578528615</v>
      </c>
      <c r="G323" s="5">
        <v>424021928</v>
      </c>
      <c r="H323" s="5">
        <v>536207166</v>
      </c>
      <c r="I323" s="5">
        <v>594188025</v>
      </c>
      <c r="J323" s="5">
        <v>566300682</v>
      </c>
      <c r="K323" s="5">
        <v>784212840</v>
      </c>
      <c r="L323" s="5">
        <v>585610200</v>
      </c>
      <c r="M323" s="5">
        <v>765242791</v>
      </c>
      <c r="N323" s="5">
        <v>455574053</v>
      </c>
      <c r="O323" s="5">
        <v>564539124</v>
      </c>
      <c r="P323" s="5">
        <v>636457212</v>
      </c>
      <c r="Q323" s="5">
        <v>672861587</v>
      </c>
      <c r="R323" s="5">
        <v>703527971</v>
      </c>
      <c r="S323" s="5">
        <v>734107220</v>
      </c>
      <c r="T323" s="11"/>
      <c r="U323" s="5">
        <v>107583396</v>
      </c>
      <c r="V323" s="5">
        <v>99520330</v>
      </c>
      <c r="W323" s="5">
        <v>114045201</v>
      </c>
      <c r="X323" s="5">
        <v>127368098</v>
      </c>
      <c r="Y323" s="5">
        <v>125116753</v>
      </c>
      <c r="Z323" s="5">
        <v>118288909</v>
      </c>
      <c r="AA323" s="5">
        <v>581942836</v>
      </c>
      <c r="AB323" s="5">
        <v>166942877</v>
      </c>
      <c r="AC323" s="5">
        <v>137674109</v>
      </c>
      <c r="AD323" s="5">
        <v>114459714</v>
      </c>
      <c r="AE323" s="5">
        <v>153054740</v>
      </c>
      <c r="AF323" s="5">
        <v>168635289</v>
      </c>
      <c r="AG323" s="5">
        <v>176531790</v>
      </c>
      <c r="AH323" s="5">
        <v>183712945</v>
      </c>
      <c r="AI323" s="5">
        <v>190384434</v>
      </c>
      <c r="AJ323" s="11"/>
      <c r="AK323" s="37">
        <v>240800</v>
      </c>
      <c r="AL323" s="37">
        <v>242891.66666666672</v>
      </c>
      <c r="AM323" s="37">
        <v>246950</v>
      </c>
      <c r="AN323" s="37">
        <v>253216.66666666666</v>
      </c>
      <c r="AO323" s="37">
        <v>260491.66666666663</v>
      </c>
      <c r="AP323" s="37">
        <v>265633.33333333337</v>
      </c>
      <c r="AQ323" s="37">
        <v>268791.66666666669</v>
      </c>
      <c r="AR323" s="37">
        <v>275899.99999999994</v>
      </c>
      <c r="AS323" s="37">
        <v>280075.00000000006</v>
      </c>
      <c r="AT323" s="37">
        <v>263941.66666666669</v>
      </c>
      <c r="AU323" s="11"/>
      <c r="AV323" s="37">
        <v>367378</v>
      </c>
      <c r="AW323" s="37">
        <v>368554</v>
      </c>
      <c r="AX323" s="37">
        <v>369429</v>
      </c>
      <c r="AY323" s="37">
        <v>368909</v>
      </c>
      <c r="AZ323" s="37">
        <v>368124</v>
      </c>
      <c r="BA323" s="37">
        <v>367699</v>
      </c>
      <c r="BB323" s="37">
        <v>368168</v>
      </c>
      <c r="BC323" s="37">
        <v>368188</v>
      </c>
      <c r="BD323" s="37">
        <v>367430</v>
      </c>
      <c r="BE323" s="37"/>
      <c r="BF323" s="11"/>
      <c r="BG323" s="40">
        <f t="shared" si="47"/>
        <v>1098.2319001137794</v>
      </c>
      <c r="BH323" s="40">
        <f t="shared" si="48"/>
        <v>1569.7255083379912</v>
      </c>
      <c r="BI323" s="40">
        <f t="shared" si="49"/>
        <v>1147.7765091533149</v>
      </c>
      <c r="BJ323" s="40">
        <f t="shared" si="50"/>
        <v>1453.4944010582556</v>
      </c>
      <c r="BK323" s="40">
        <f t="shared" si="51"/>
        <v>1614.0974916060893</v>
      </c>
      <c r="BL323" s="40">
        <f t="shared" si="52"/>
        <v>1540.1202668486997</v>
      </c>
      <c r="BM323" s="40">
        <f t="shared" si="53"/>
        <v>2130.0407422698331</v>
      </c>
      <c r="BN323" s="40">
        <f t="shared" si="54"/>
        <v>1590.5195172031679</v>
      </c>
      <c r="BO323" s="40">
        <f t="shared" si="55"/>
        <v>2082.6900117029095</v>
      </c>
      <c r="BP323" s="11"/>
      <c r="BQ323" s="11"/>
      <c r="BR323" s="40">
        <v>56498</v>
      </c>
      <c r="BS323" s="40">
        <v>59268</v>
      </c>
      <c r="BT323" s="40">
        <v>58096</v>
      </c>
      <c r="BU323" s="40">
        <v>62033</v>
      </c>
      <c r="BV323" s="40">
        <v>63526</v>
      </c>
      <c r="BW323" s="40">
        <v>64689</v>
      </c>
      <c r="BX323" s="40">
        <v>66045</v>
      </c>
      <c r="BY323" s="40">
        <v>69080</v>
      </c>
      <c r="BZ323" s="40">
        <v>71790</v>
      </c>
      <c r="CA323" s="40"/>
      <c r="CB323" s="11"/>
      <c r="CC323" s="40">
        <v>26782089</v>
      </c>
      <c r="CD323" s="40">
        <v>28353358</v>
      </c>
      <c r="CE323" s="40">
        <v>28495479</v>
      </c>
      <c r="CF323" s="40">
        <v>28141012</v>
      </c>
      <c r="CG323" s="40">
        <v>28693758</v>
      </c>
      <c r="CH323" s="40">
        <v>29707159</v>
      </c>
      <c r="CI323" s="40">
        <v>29666666</v>
      </c>
      <c r="CJ323" s="40">
        <v>30121068</v>
      </c>
      <c r="CK323" s="40">
        <v>31467636</v>
      </c>
      <c r="CL323"/>
    </row>
    <row r="324" spans="2:90" x14ac:dyDescent="0.25">
      <c r="B324" s="9">
        <f t="shared" si="56"/>
        <v>321</v>
      </c>
      <c r="C324" s="4" t="s">
        <v>345</v>
      </c>
      <c r="D324" s="9" t="s">
        <v>533</v>
      </c>
      <c r="E324" s="5">
        <v>737277205</v>
      </c>
      <c r="F324" s="5">
        <v>1254208411</v>
      </c>
      <c r="G324" s="5">
        <v>1408306802</v>
      </c>
      <c r="H324" s="5">
        <v>1042752865</v>
      </c>
      <c r="I324" s="5">
        <v>1180462745</v>
      </c>
      <c r="J324" s="5">
        <v>2295362892</v>
      </c>
      <c r="K324" s="5">
        <v>1462349474</v>
      </c>
      <c r="L324" s="5">
        <v>1969544992</v>
      </c>
      <c r="M324" s="5">
        <v>1879204691</v>
      </c>
      <c r="N324" s="5">
        <v>1793856169</v>
      </c>
      <c r="O324" s="5">
        <v>2343864759</v>
      </c>
      <c r="P324" s="5">
        <v>2495924315</v>
      </c>
      <c r="Q324" s="5">
        <v>2677589030</v>
      </c>
      <c r="R324" s="5">
        <v>2836299865</v>
      </c>
      <c r="S324" s="5">
        <v>2981109315</v>
      </c>
      <c r="T324" s="11"/>
      <c r="U324" s="5">
        <v>130989582</v>
      </c>
      <c r="V324" s="5">
        <v>237052399</v>
      </c>
      <c r="W324" s="5">
        <v>108874532</v>
      </c>
      <c r="X324" s="5">
        <v>96419505</v>
      </c>
      <c r="Y324" s="5">
        <v>164668145</v>
      </c>
      <c r="Z324" s="5">
        <v>368732411</v>
      </c>
      <c r="AA324" s="5">
        <v>173218944</v>
      </c>
      <c r="AB324" s="5">
        <v>205294726</v>
      </c>
      <c r="AC324" s="5">
        <v>257388796</v>
      </c>
      <c r="AD324" s="5">
        <v>281975758</v>
      </c>
      <c r="AE324" s="5">
        <v>475600011</v>
      </c>
      <c r="AF324" s="5">
        <v>522205799</v>
      </c>
      <c r="AG324" s="5">
        <v>546968835</v>
      </c>
      <c r="AH324" s="5">
        <v>570767349</v>
      </c>
      <c r="AI324" s="5">
        <v>593108220</v>
      </c>
      <c r="AJ324" s="11"/>
      <c r="AK324" s="37">
        <v>353841.66666666657</v>
      </c>
      <c r="AL324" s="37">
        <v>359708.33333333343</v>
      </c>
      <c r="AM324" s="37">
        <v>363141.66666666669</v>
      </c>
      <c r="AN324" s="37">
        <v>365166.66666666669</v>
      </c>
      <c r="AO324" s="37">
        <v>367158.33333333331</v>
      </c>
      <c r="AP324" s="37">
        <v>372125</v>
      </c>
      <c r="AQ324" s="37">
        <v>377174.99999999994</v>
      </c>
      <c r="AR324" s="37">
        <v>382333.33333333343</v>
      </c>
      <c r="AS324" s="37">
        <v>389549.99999999994</v>
      </c>
      <c r="AT324" s="37">
        <v>378333.33333333331</v>
      </c>
      <c r="AU324" s="11"/>
      <c r="AV324" s="37">
        <v>988381</v>
      </c>
      <c r="AW324" s="37">
        <v>993052</v>
      </c>
      <c r="AX324" s="37">
        <v>997127</v>
      </c>
      <c r="AY324" s="37">
        <v>1004229</v>
      </c>
      <c r="AZ324" s="37">
        <v>1009103</v>
      </c>
      <c r="BA324" s="37">
        <v>1016707</v>
      </c>
      <c r="BB324" s="37">
        <v>1026391</v>
      </c>
      <c r="BC324" s="37">
        <v>1036554</v>
      </c>
      <c r="BD324" s="37">
        <v>1047279</v>
      </c>
      <c r="BE324" s="37"/>
      <c r="BF324" s="11"/>
      <c r="BG324" s="40">
        <f t="shared" ref="BG324:BG355" si="57">E324/AV324</f>
        <v>745.94433219578275</v>
      </c>
      <c r="BH324" s="40">
        <f t="shared" ref="BH324:BH355" si="58">F324/AW324</f>
        <v>1262.9836212000982</v>
      </c>
      <c r="BI324" s="40">
        <f t="shared" ref="BI324:BI355" si="59">G324/AX324</f>
        <v>1412.3645252811327</v>
      </c>
      <c r="BJ324" s="40">
        <f t="shared" ref="BJ324:BJ355" si="60">H324/AY324</f>
        <v>1038.3616336512887</v>
      </c>
      <c r="BK324" s="40">
        <f t="shared" ref="BK324:BK355" si="61">I324/AZ324</f>
        <v>1169.8139288060784</v>
      </c>
      <c r="BL324" s="40">
        <f t="shared" ref="BL324:BL355" si="62">J324/BA324</f>
        <v>2257.6444265653722</v>
      </c>
      <c r="BM324" s="40">
        <f t="shared" ref="BM324:BM355" si="63">K324/BB324</f>
        <v>1424.7489251172312</v>
      </c>
      <c r="BN324" s="40">
        <f t="shared" ref="BN324:BN355" si="64">L324/BC324</f>
        <v>1900.0891338029664</v>
      </c>
      <c r="BO324" s="40">
        <f t="shared" ref="BO324:BO355" si="65">M324/BD324</f>
        <v>1794.3687317324227</v>
      </c>
      <c r="BP324" s="11"/>
      <c r="BQ324" s="11"/>
      <c r="BR324" s="40">
        <v>35265</v>
      </c>
      <c r="BS324" s="40">
        <v>36380</v>
      </c>
      <c r="BT324" s="40">
        <v>36758</v>
      </c>
      <c r="BU324" s="40">
        <v>38038</v>
      </c>
      <c r="BV324" s="40">
        <v>39071</v>
      </c>
      <c r="BW324" s="40">
        <v>40052</v>
      </c>
      <c r="BX324" s="40">
        <v>42245</v>
      </c>
      <c r="BY324" s="40">
        <v>44015</v>
      </c>
      <c r="BZ324" s="40">
        <v>45456</v>
      </c>
      <c r="CA324" s="40"/>
      <c r="CB324" s="11"/>
      <c r="CC324" s="40">
        <v>36126857</v>
      </c>
      <c r="CD324" s="40">
        <v>36578145</v>
      </c>
      <c r="CE324" s="40">
        <v>36237429</v>
      </c>
      <c r="CF324" s="40">
        <v>36439962</v>
      </c>
      <c r="CG324" s="40">
        <v>36442529</v>
      </c>
      <c r="CH324" s="40">
        <v>37819839</v>
      </c>
      <c r="CI324" s="40">
        <v>39683124</v>
      </c>
      <c r="CJ324" s="40">
        <v>41020726</v>
      </c>
      <c r="CK324" s="40">
        <v>42169490</v>
      </c>
      <c r="CL324"/>
    </row>
    <row r="325" spans="2:90" x14ac:dyDescent="0.25">
      <c r="B325" s="9">
        <f t="shared" si="56"/>
        <v>322</v>
      </c>
      <c r="C325" s="4" t="s">
        <v>346</v>
      </c>
      <c r="D325" s="9" t="s">
        <v>546</v>
      </c>
      <c r="E325" s="5">
        <v>1440457746</v>
      </c>
      <c r="F325" s="5">
        <v>1867184833</v>
      </c>
      <c r="G325" s="5">
        <v>1680644133</v>
      </c>
      <c r="H325" s="5">
        <v>2088913417</v>
      </c>
      <c r="I325" s="5">
        <v>2322829069</v>
      </c>
      <c r="J325" s="5">
        <v>2217974111</v>
      </c>
      <c r="K325" s="5">
        <v>2525937054</v>
      </c>
      <c r="L325" s="5">
        <v>2313973908</v>
      </c>
      <c r="M325" s="5">
        <v>2191306389</v>
      </c>
      <c r="N325" s="5">
        <v>2349167370</v>
      </c>
      <c r="O325" s="5">
        <v>2503547244</v>
      </c>
      <c r="P325" s="5">
        <v>2748381870</v>
      </c>
      <c r="Q325" s="5">
        <v>2972490698</v>
      </c>
      <c r="R325" s="5">
        <v>3197876493</v>
      </c>
      <c r="S325" s="5">
        <v>3403803094</v>
      </c>
      <c r="T325" s="11"/>
      <c r="U325" s="5">
        <v>413995274</v>
      </c>
      <c r="V325" s="5">
        <v>526929760</v>
      </c>
      <c r="W325" s="5">
        <v>333920678</v>
      </c>
      <c r="X325" s="5">
        <v>324484048</v>
      </c>
      <c r="Y325" s="5">
        <v>374924060</v>
      </c>
      <c r="Z325" s="5">
        <v>393716335</v>
      </c>
      <c r="AA325" s="5">
        <v>462923039</v>
      </c>
      <c r="AB325" s="5">
        <v>346202972</v>
      </c>
      <c r="AC325" s="5">
        <v>604504392</v>
      </c>
      <c r="AD325" s="5">
        <v>499123108</v>
      </c>
      <c r="AE325" s="5">
        <v>522156596</v>
      </c>
      <c r="AF325" s="5">
        <v>562438318</v>
      </c>
      <c r="AG325" s="5">
        <v>597238983</v>
      </c>
      <c r="AH325" s="5">
        <v>629714370</v>
      </c>
      <c r="AI325" s="5">
        <v>659594852</v>
      </c>
      <c r="AJ325" s="11"/>
      <c r="AK325" s="37">
        <v>415533.33333333331</v>
      </c>
      <c r="AL325" s="37">
        <v>425275</v>
      </c>
      <c r="AM325" s="37">
        <v>432316.66666666674</v>
      </c>
      <c r="AN325" s="37">
        <v>440233.33333333331</v>
      </c>
      <c r="AO325" s="37">
        <v>447666.66666666669</v>
      </c>
      <c r="AP325" s="37">
        <v>446033.33333333331</v>
      </c>
      <c r="AQ325" s="37">
        <v>448108.33333333331</v>
      </c>
      <c r="AR325" s="37">
        <v>456000</v>
      </c>
      <c r="AS325" s="37">
        <v>461425</v>
      </c>
      <c r="AT325" s="37">
        <v>440275</v>
      </c>
      <c r="AU325" s="11"/>
      <c r="AV325" s="37">
        <v>945750</v>
      </c>
      <c r="AW325" s="37">
        <v>952484</v>
      </c>
      <c r="AX325" s="37">
        <v>961904</v>
      </c>
      <c r="AY325" s="37">
        <v>969421</v>
      </c>
      <c r="AZ325" s="37">
        <v>980926</v>
      </c>
      <c r="BA325" s="37">
        <v>988706</v>
      </c>
      <c r="BB325" s="37">
        <v>991330</v>
      </c>
      <c r="BC325" s="37">
        <v>993135</v>
      </c>
      <c r="BD325" s="37">
        <v>998626</v>
      </c>
      <c r="BE325" s="37"/>
      <c r="BF325" s="11"/>
      <c r="BG325" s="40">
        <f t="shared" si="57"/>
        <v>1523.0851134020618</v>
      </c>
      <c r="BH325" s="40">
        <f t="shared" si="58"/>
        <v>1960.3319667311996</v>
      </c>
      <c r="BI325" s="40">
        <f t="shared" si="59"/>
        <v>1747.2056806084599</v>
      </c>
      <c r="BJ325" s="40">
        <f t="shared" si="60"/>
        <v>2154.8052053751671</v>
      </c>
      <c r="BK325" s="40">
        <f t="shared" si="61"/>
        <v>2367.9962290733451</v>
      </c>
      <c r="BL325" s="40">
        <f t="shared" si="62"/>
        <v>2243.3100547584418</v>
      </c>
      <c r="BM325" s="40">
        <f t="shared" si="63"/>
        <v>2548.0284607547437</v>
      </c>
      <c r="BN325" s="40">
        <f t="shared" si="64"/>
        <v>2329.9691461885845</v>
      </c>
      <c r="BO325" s="40">
        <f t="shared" si="65"/>
        <v>2194.3213865851681</v>
      </c>
      <c r="BP325" s="11"/>
      <c r="BQ325" s="11"/>
      <c r="BR325" s="40">
        <v>46024</v>
      </c>
      <c r="BS325" s="40">
        <v>50943</v>
      </c>
      <c r="BT325" s="40">
        <v>55685</v>
      </c>
      <c r="BU325" s="40">
        <v>59420</v>
      </c>
      <c r="BV325" s="40">
        <v>54254</v>
      </c>
      <c r="BW325" s="40">
        <v>47973</v>
      </c>
      <c r="BX325" s="40">
        <v>51258</v>
      </c>
      <c r="BY325" s="40">
        <v>54875</v>
      </c>
      <c r="BZ325" s="40">
        <v>56540</v>
      </c>
      <c r="CA325" s="40"/>
      <c r="CB325" s="11"/>
      <c r="CC325" s="40">
        <v>45171620</v>
      </c>
      <c r="CD325" s="40">
        <v>47439656</v>
      </c>
      <c r="CE325" s="40">
        <v>48197573</v>
      </c>
      <c r="CF325" s="40">
        <v>51536561</v>
      </c>
      <c r="CG325" s="40">
        <v>52816976</v>
      </c>
      <c r="CH325" s="40">
        <v>49663652</v>
      </c>
      <c r="CI325" s="40">
        <v>50634655</v>
      </c>
      <c r="CJ325" s="40">
        <v>52592588</v>
      </c>
      <c r="CK325" s="40">
        <v>54232223</v>
      </c>
      <c r="CL325"/>
    </row>
    <row r="326" spans="2:90" x14ac:dyDescent="0.25">
      <c r="B326" s="9">
        <f t="shared" ref="B326:B355" si="66">B325+1</f>
        <v>323</v>
      </c>
      <c r="C326" s="4" t="s">
        <v>347</v>
      </c>
      <c r="D326" s="9" t="s">
        <v>459</v>
      </c>
      <c r="E326" s="5">
        <v>452266265</v>
      </c>
      <c r="F326" s="5">
        <v>392418156</v>
      </c>
      <c r="G326" s="5">
        <v>894774483</v>
      </c>
      <c r="H326" s="5">
        <v>516755554</v>
      </c>
      <c r="I326" s="5">
        <v>482503630</v>
      </c>
      <c r="J326" s="5">
        <v>562880172</v>
      </c>
      <c r="K326" s="5">
        <v>796801282</v>
      </c>
      <c r="L326" s="5">
        <v>659010291</v>
      </c>
      <c r="M326" s="5">
        <v>539059365</v>
      </c>
      <c r="N326" s="5">
        <v>468584503</v>
      </c>
      <c r="O326" s="5">
        <v>584376856</v>
      </c>
      <c r="P326" s="5">
        <v>641213101</v>
      </c>
      <c r="Q326" s="5">
        <v>710369734</v>
      </c>
      <c r="R326" s="5">
        <v>770175347</v>
      </c>
      <c r="S326" s="5">
        <v>818683514</v>
      </c>
      <c r="T326" s="11"/>
      <c r="U326" s="5">
        <v>36062270</v>
      </c>
      <c r="V326" s="5">
        <v>57116265</v>
      </c>
      <c r="W326" s="5">
        <v>115945804</v>
      </c>
      <c r="X326" s="5">
        <v>93395824</v>
      </c>
      <c r="Y326" s="5">
        <v>156048824</v>
      </c>
      <c r="Z326" s="5">
        <v>89584587</v>
      </c>
      <c r="AA326" s="5">
        <v>71668113</v>
      </c>
      <c r="AB326" s="5">
        <v>173982999</v>
      </c>
      <c r="AC326" s="5">
        <v>56280107</v>
      </c>
      <c r="AD326" s="5">
        <v>87711520</v>
      </c>
      <c r="AE326" s="5">
        <v>116609682</v>
      </c>
      <c r="AF326" s="5">
        <v>128503147</v>
      </c>
      <c r="AG326" s="5">
        <v>135909087</v>
      </c>
      <c r="AH326" s="5">
        <v>142949809</v>
      </c>
      <c r="AI326" s="5">
        <v>149348650</v>
      </c>
      <c r="AJ326" s="11"/>
      <c r="AK326" s="37">
        <v>97275</v>
      </c>
      <c r="AL326" s="37">
        <v>98608.333333333358</v>
      </c>
      <c r="AM326" s="37">
        <v>99808.333333333328</v>
      </c>
      <c r="AN326" s="37">
        <v>103241.66666666664</v>
      </c>
      <c r="AO326" s="37">
        <v>106083.33333333331</v>
      </c>
      <c r="AP326" s="37">
        <v>106300</v>
      </c>
      <c r="AQ326" s="37">
        <v>107766.66666666664</v>
      </c>
      <c r="AR326" s="37">
        <v>109858.33333333333</v>
      </c>
      <c r="AS326" s="37">
        <v>112975</v>
      </c>
      <c r="AT326" s="37">
        <v>109075</v>
      </c>
      <c r="AU326" s="11"/>
      <c r="AV326" s="37">
        <v>240363</v>
      </c>
      <c r="AW326" s="37">
        <v>242328</v>
      </c>
      <c r="AX326" s="37">
        <v>244378</v>
      </c>
      <c r="AY326" s="37">
        <v>246988</v>
      </c>
      <c r="AZ326" s="37">
        <v>249066</v>
      </c>
      <c r="BA326" s="37">
        <v>250099</v>
      </c>
      <c r="BB326" s="37">
        <v>250933</v>
      </c>
      <c r="BC326" s="37">
        <v>251257</v>
      </c>
      <c r="BD326" s="37">
        <v>252047</v>
      </c>
      <c r="BE326" s="37"/>
      <c r="BF326" s="11"/>
      <c r="BG326" s="40">
        <f t="shared" si="57"/>
        <v>1881.5968555892546</v>
      </c>
      <c r="BH326" s="40">
        <f t="shared" si="58"/>
        <v>1619.3677825096563</v>
      </c>
      <c r="BI326" s="40">
        <f t="shared" si="59"/>
        <v>3661.4363117792927</v>
      </c>
      <c r="BJ326" s="40">
        <f t="shared" si="60"/>
        <v>2092.2293957601178</v>
      </c>
      <c r="BK326" s="40">
        <f t="shared" si="61"/>
        <v>1937.2520938225209</v>
      </c>
      <c r="BL326" s="40">
        <f t="shared" si="62"/>
        <v>2250.6294387422581</v>
      </c>
      <c r="BM326" s="40">
        <f t="shared" si="63"/>
        <v>3175.3547042437622</v>
      </c>
      <c r="BN326" s="40">
        <f t="shared" si="64"/>
        <v>2622.8534568191135</v>
      </c>
      <c r="BO326" s="40">
        <f t="shared" si="65"/>
        <v>2138.7255749919659</v>
      </c>
      <c r="BP326" s="11"/>
      <c r="BQ326" s="11"/>
      <c r="BR326" s="40">
        <v>32598</v>
      </c>
      <c r="BS326" s="40">
        <v>33487</v>
      </c>
      <c r="BT326" s="40">
        <v>33856</v>
      </c>
      <c r="BU326" s="40">
        <v>34572</v>
      </c>
      <c r="BV326" s="40">
        <v>35433</v>
      </c>
      <c r="BW326" s="40">
        <v>35822</v>
      </c>
      <c r="BX326" s="40">
        <v>37050</v>
      </c>
      <c r="BY326" s="40">
        <v>38429</v>
      </c>
      <c r="BZ326" s="40">
        <v>39738</v>
      </c>
      <c r="CA326" s="40"/>
      <c r="CB326" s="11"/>
      <c r="CC326" s="40">
        <v>10651950</v>
      </c>
      <c r="CD326" s="40">
        <v>10188737</v>
      </c>
      <c r="CE326" s="40">
        <v>10473764</v>
      </c>
      <c r="CF326" s="40">
        <v>10168012</v>
      </c>
      <c r="CG326" s="40">
        <v>9921561</v>
      </c>
      <c r="CH326" s="40">
        <v>10068203</v>
      </c>
      <c r="CI326" s="40">
        <v>10392130</v>
      </c>
      <c r="CJ326" s="40">
        <v>10662980</v>
      </c>
      <c r="CK326" s="40">
        <v>11045590</v>
      </c>
      <c r="CL326"/>
    </row>
    <row r="327" spans="2:90" x14ac:dyDescent="0.25">
      <c r="B327" s="9">
        <f t="shared" si="66"/>
        <v>324</v>
      </c>
      <c r="C327" s="4" t="s">
        <v>348</v>
      </c>
      <c r="D327" s="9" t="s">
        <v>445</v>
      </c>
      <c r="E327" s="5">
        <v>243841151</v>
      </c>
      <c r="F327" s="5">
        <v>293523665</v>
      </c>
      <c r="G327" s="5">
        <v>329321433</v>
      </c>
      <c r="H327" s="5">
        <v>518031421</v>
      </c>
      <c r="I327" s="5">
        <v>378674689</v>
      </c>
      <c r="J327" s="5">
        <v>677807564</v>
      </c>
      <c r="K327" s="5">
        <v>805473174</v>
      </c>
      <c r="L327" s="5">
        <v>770933975</v>
      </c>
      <c r="M327" s="5">
        <v>553657634</v>
      </c>
      <c r="N327" s="5">
        <v>445401241</v>
      </c>
      <c r="O327" s="5">
        <v>620661478</v>
      </c>
      <c r="P327" s="5">
        <v>687982749</v>
      </c>
      <c r="Q327" s="5">
        <v>763620789</v>
      </c>
      <c r="R327" s="5">
        <v>821634825</v>
      </c>
      <c r="S327" s="5">
        <v>873656406</v>
      </c>
      <c r="T327" s="11"/>
      <c r="U327" s="5">
        <v>23617278</v>
      </c>
      <c r="V327" s="5">
        <v>35523319</v>
      </c>
      <c r="W327" s="5">
        <v>33351334</v>
      </c>
      <c r="X327" s="5">
        <v>89237383</v>
      </c>
      <c r="Y327" s="5">
        <v>33291979</v>
      </c>
      <c r="Z327" s="5">
        <v>124452512</v>
      </c>
      <c r="AA327" s="5">
        <v>73940571</v>
      </c>
      <c r="AB327" s="5">
        <v>107527656</v>
      </c>
      <c r="AC327" s="5">
        <v>62091145</v>
      </c>
      <c r="AD327" s="5">
        <v>61501246</v>
      </c>
      <c r="AE327" s="5">
        <v>81110898</v>
      </c>
      <c r="AF327" s="5">
        <v>87103310</v>
      </c>
      <c r="AG327" s="5">
        <v>90895117</v>
      </c>
      <c r="AH327" s="5">
        <v>95314714</v>
      </c>
      <c r="AI327" s="5">
        <v>99218667</v>
      </c>
      <c r="AJ327" s="11"/>
      <c r="AK327" s="37">
        <v>95883.333333333328</v>
      </c>
      <c r="AL327" s="37">
        <v>96566.666666666642</v>
      </c>
      <c r="AM327" s="37">
        <v>97691.666666666672</v>
      </c>
      <c r="AN327" s="37">
        <v>100225</v>
      </c>
      <c r="AO327" s="37">
        <v>102150</v>
      </c>
      <c r="AP327" s="37">
        <v>103250.00000000001</v>
      </c>
      <c r="AQ327" s="37">
        <v>104283.33333333331</v>
      </c>
      <c r="AR327" s="37">
        <v>105600</v>
      </c>
      <c r="AS327" s="37">
        <v>106375</v>
      </c>
      <c r="AT327" s="37">
        <v>103825</v>
      </c>
      <c r="AU327" s="11"/>
      <c r="AV327" s="37">
        <v>212764</v>
      </c>
      <c r="AW327" s="37">
        <v>214811</v>
      </c>
      <c r="AX327" s="37">
        <v>216475</v>
      </c>
      <c r="AY327" s="37">
        <v>219642</v>
      </c>
      <c r="AZ327" s="37">
        <v>222390</v>
      </c>
      <c r="BA327" s="37">
        <v>225161</v>
      </c>
      <c r="BB327" s="37">
        <v>227195</v>
      </c>
      <c r="BC327" s="37">
        <v>229749</v>
      </c>
      <c r="BD327" s="37">
        <v>232751</v>
      </c>
      <c r="BE327" s="37"/>
      <c r="BF327" s="11"/>
      <c r="BG327" s="40">
        <f t="shared" si="57"/>
        <v>1146.0639534883721</v>
      </c>
      <c r="BH327" s="40">
        <f t="shared" si="58"/>
        <v>1366.427533971724</v>
      </c>
      <c r="BI327" s="40">
        <f t="shared" si="59"/>
        <v>1521.2908326596605</v>
      </c>
      <c r="BJ327" s="40">
        <f t="shared" si="60"/>
        <v>2358.5262427040366</v>
      </c>
      <c r="BK327" s="40">
        <f t="shared" si="61"/>
        <v>1702.7505238544898</v>
      </c>
      <c r="BL327" s="40">
        <f t="shared" si="62"/>
        <v>3010.3240081541653</v>
      </c>
      <c r="BM327" s="40">
        <f t="shared" si="63"/>
        <v>3545.294456304056</v>
      </c>
      <c r="BN327" s="40">
        <f t="shared" si="64"/>
        <v>3355.5487727911764</v>
      </c>
      <c r="BO327" s="40">
        <f t="shared" si="65"/>
        <v>2378.7551245751897</v>
      </c>
      <c r="BP327" s="11"/>
      <c r="BQ327" s="11"/>
      <c r="BR327" s="40">
        <v>47092</v>
      </c>
      <c r="BS327" s="40">
        <v>47625</v>
      </c>
      <c r="BT327" s="40">
        <v>48849</v>
      </c>
      <c r="BU327" s="40">
        <v>51196</v>
      </c>
      <c r="BV327" s="40">
        <v>47229</v>
      </c>
      <c r="BW327" s="40">
        <v>46386</v>
      </c>
      <c r="BX327" s="40">
        <v>52319</v>
      </c>
      <c r="BY327" s="40">
        <v>55281</v>
      </c>
      <c r="BZ327" s="40">
        <v>56292</v>
      </c>
      <c r="CA327" s="40"/>
      <c r="CB327" s="11"/>
      <c r="CC327" s="40">
        <v>9451926</v>
      </c>
      <c r="CD327" s="40">
        <v>9654753</v>
      </c>
      <c r="CE327" s="40">
        <v>9741450</v>
      </c>
      <c r="CF327" s="40">
        <v>9717309</v>
      </c>
      <c r="CG327" s="40">
        <v>9907081</v>
      </c>
      <c r="CH327" s="40">
        <v>9981950</v>
      </c>
      <c r="CI327" s="40">
        <v>9895124</v>
      </c>
      <c r="CJ327" s="40">
        <v>10272715</v>
      </c>
      <c r="CK327" s="40">
        <v>10389548</v>
      </c>
      <c r="CL327"/>
    </row>
    <row r="328" spans="2:90" x14ac:dyDescent="0.25">
      <c r="B328" s="9">
        <f t="shared" si="66"/>
        <v>325</v>
      </c>
      <c r="C328" s="4" t="s">
        <v>349</v>
      </c>
      <c r="D328" s="9" t="s">
        <v>494</v>
      </c>
      <c r="E328" s="5">
        <v>288602265</v>
      </c>
      <c r="F328" s="5">
        <v>324492099</v>
      </c>
      <c r="G328" s="5">
        <v>214854418</v>
      </c>
      <c r="H328" s="5">
        <v>264529573</v>
      </c>
      <c r="I328" s="5">
        <v>773453639</v>
      </c>
      <c r="J328" s="5">
        <v>373006749</v>
      </c>
      <c r="K328" s="5">
        <v>609189523</v>
      </c>
      <c r="L328" s="5">
        <v>511886153</v>
      </c>
      <c r="M328" s="5">
        <v>925435220</v>
      </c>
      <c r="N328" s="5">
        <v>1374741297</v>
      </c>
      <c r="O328" s="5">
        <v>576976847</v>
      </c>
      <c r="P328" s="5">
        <v>649787536</v>
      </c>
      <c r="Q328" s="5">
        <v>753424963</v>
      </c>
      <c r="R328" s="5">
        <v>801093873</v>
      </c>
      <c r="S328" s="5">
        <v>849123871</v>
      </c>
      <c r="T328" s="11"/>
      <c r="U328" s="5">
        <v>48710774</v>
      </c>
      <c r="V328" s="5">
        <v>45230488</v>
      </c>
      <c r="W328" s="5">
        <v>61060584</v>
      </c>
      <c r="X328" s="5">
        <v>83856531</v>
      </c>
      <c r="Y328" s="5">
        <v>541453476</v>
      </c>
      <c r="Z328" s="5">
        <v>108025855</v>
      </c>
      <c r="AA328" s="5">
        <v>117037875</v>
      </c>
      <c r="AB328" s="5">
        <v>178911670</v>
      </c>
      <c r="AC328" s="5">
        <v>102952611</v>
      </c>
      <c r="AD328" s="5">
        <v>67735621</v>
      </c>
      <c r="AE328" s="5">
        <v>86367286</v>
      </c>
      <c r="AF328" s="5">
        <v>101554665</v>
      </c>
      <c r="AG328" s="5">
        <v>122023121</v>
      </c>
      <c r="AH328" s="5">
        <v>128500554</v>
      </c>
      <c r="AI328" s="5">
        <v>134033497</v>
      </c>
      <c r="AJ328" s="11"/>
      <c r="AK328" s="37">
        <v>127591.66666666669</v>
      </c>
      <c r="AL328" s="37">
        <v>127091.66666666667</v>
      </c>
      <c r="AM328" s="37">
        <v>126408.33333333333</v>
      </c>
      <c r="AN328" s="37">
        <v>125475</v>
      </c>
      <c r="AO328" s="37">
        <v>125333.33333333333</v>
      </c>
      <c r="AP328" s="37">
        <v>126783.33333333331</v>
      </c>
      <c r="AQ328" s="37">
        <v>127616.66666666667</v>
      </c>
      <c r="AR328" s="37">
        <v>127791.66666666667</v>
      </c>
      <c r="AS328" s="37">
        <v>128450.00000000001</v>
      </c>
      <c r="AT328" s="37">
        <v>118008.33333333333</v>
      </c>
      <c r="AU328" s="11"/>
      <c r="AV328" s="37">
        <v>298604</v>
      </c>
      <c r="AW328" s="37">
        <v>297992</v>
      </c>
      <c r="AX328" s="37">
        <v>297230</v>
      </c>
      <c r="AY328" s="37">
        <v>295982</v>
      </c>
      <c r="AZ328" s="37">
        <v>293916</v>
      </c>
      <c r="BA328" s="37">
        <v>292811</v>
      </c>
      <c r="BB328" s="37">
        <v>292174</v>
      </c>
      <c r="BC328" s="37">
        <v>291187</v>
      </c>
      <c r="BD328" s="37">
        <v>289990</v>
      </c>
      <c r="BE328" s="37"/>
      <c r="BF328" s="11"/>
      <c r="BG328" s="40">
        <f t="shared" si="57"/>
        <v>966.50502002652343</v>
      </c>
      <c r="BH328" s="40">
        <f t="shared" si="58"/>
        <v>1088.9288940642703</v>
      </c>
      <c r="BI328" s="40">
        <f t="shared" si="59"/>
        <v>722.85576153147395</v>
      </c>
      <c r="BJ328" s="40">
        <f t="shared" si="60"/>
        <v>893.73533863545754</v>
      </c>
      <c r="BK328" s="40">
        <f t="shared" si="61"/>
        <v>2631.5465609221683</v>
      </c>
      <c r="BL328" s="40">
        <f t="shared" si="62"/>
        <v>1273.8822960886032</v>
      </c>
      <c r="BM328" s="40">
        <f t="shared" si="63"/>
        <v>2085.0230444871891</v>
      </c>
      <c r="BN328" s="40">
        <f t="shared" si="64"/>
        <v>1757.9292791230378</v>
      </c>
      <c r="BO328" s="40">
        <f t="shared" si="65"/>
        <v>3191.2659746887825</v>
      </c>
      <c r="BP328" s="11"/>
      <c r="BQ328" s="11"/>
      <c r="BR328" s="40">
        <v>36443</v>
      </c>
      <c r="BS328" s="40">
        <v>37417</v>
      </c>
      <c r="BT328" s="40">
        <v>37857</v>
      </c>
      <c r="BU328" s="40">
        <v>38267</v>
      </c>
      <c r="BV328" s="40">
        <v>39688</v>
      </c>
      <c r="BW328" s="40">
        <v>40517</v>
      </c>
      <c r="BX328" s="40">
        <v>42874</v>
      </c>
      <c r="BY328" s="40">
        <v>43984</v>
      </c>
      <c r="BZ328" s="40">
        <v>46151</v>
      </c>
      <c r="CA328" s="40"/>
      <c r="CB328" s="11"/>
      <c r="CC328" s="40">
        <v>11540472</v>
      </c>
      <c r="CD328" s="40">
        <v>11606861</v>
      </c>
      <c r="CE328" s="40">
        <v>11517615</v>
      </c>
      <c r="CF328" s="40">
        <v>11370648</v>
      </c>
      <c r="CG328" s="40">
        <v>11306433</v>
      </c>
      <c r="CH328" s="40">
        <v>11466827</v>
      </c>
      <c r="CI328" s="40">
        <v>11655446</v>
      </c>
      <c r="CJ328" s="40">
        <v>11948778</v>
      </c>
      <c r="CK328" s="40">
        <v>12526089</v>
      </c>
      <c r="CL328"/>
    </row>
    <row r="329" spans="2:90" x14ac:dyDescent="0.25">
      <c r="B329" s="9">
        <f t="shared" si="66"/>
        <v>326</v>
      </c>
      <c r="C329" s="4" t="s">
        <v>350</v>
      </c>
      <c r="D329" s="9" t="s">
        <v>454</v>
      </c>
      <c r="E329" s="5">
        <v>200329549</v>
      </c>
      <c r="F329" s="5">
        <v>171515323</v>
      </c>
      <c r="G329" s="5">
        <v>85305688</v>
      </c>
      <c r="H329" s="5">
        <v>356902098</v>
      </c>
      <c r="I329" s="5">
        <v>250667461</v>
      </c>
      <c r="J329" s="5">
        <v>212164227</v>
      </c>
      <c r="K329" s="5">
        <v>256660741</v>
      </c>
      <c r="L329" s="5">
        <v>160555061</v>
      </c>
      <c r="M329" s="5">
        <v>310600419</v>
      </c>
      <c r="N329" s="5">
        <v>222322378</v>
      </c>
      <c r="O329" s="5">
        <v>257747415</v>
      </c>
      <c r="P329" s="5">
        <v>283068166</v>
      </c>
      <c r="Q329" s="5">
        <v>302636687</v>
      </c>
      <c r="R329" s="5">
        <v>321117942</v>
      </c>
      <c r="S329" s="5">
        <v>338613178</v>
      </c>
      <c r="T329" s="11"/>
      <c r="U329" s="5">
        <v>31540152</v>
      </c>
      <c r="V329" s="5">
        <v>41423810</v>
      </c>
      <c r="W329" s="5">
        <v>15023360</v>
      </c>
      <c r="X329" s="5">
        <v>47156737</v>
      </c>
      <c r="Y329" s="5">
        <v>29436221</v>
      </c>
      <c r="Z329" s="5">
        <v>87308892</v>
      </c>
      <c r="AA329" s="5">
        <v>85973334</v>
      </c>
      <c r="AB329" s="5">
        <v>13039706</v>
      </c>
      <c r="AC329" s="5">
        <v>23407771</v>
      </c>
      <c r="AD329" s="5">
        <v>52303367</v>
      </c>
      <c r="AE329" s="5">
        <v>37796171</v>
      </c>
      <c r="AF329" s="5">
        <v>40552113</v>
      </c>
      <c r="AG329" s="5">
        <v>42699440</v>
      </c>
      <c r="AH329" s="5">
        <v>44702621</v>
      </c>
      <c r="AI329" s="5">
        <v>46531671</v>
      </c>
      <c r="AJ329" s="11"/>
      <c r="AK329" s="37">
        <v>52650.000000000007</v>
      </c>
      <c r="AL329" s="37">
        <v>53525</v>
      </c>
      <c r="AM329" s="37">
        <v>53508.333333333343</v>
      </c>
      <c r="AN329" s="37">
        <v>54225.000000000007</v>
      </c>
      <c r="AO329" s="37">
        <v>55241.666666666657</v>
      </c>
      <c r="AP329" s="37">
        <v>55983.333333333343</v>
      </c>
      <c r="AQ329" s="37">
        <v>55750</v>
      </c>
      <c r="AR329" s="37">
        <v>56116.666666666664</v>
      </c>
      <c r="AS329" s="37">
        <v>56341.666666666664</v>
      </c>
      <c r="AT329" s="37">
        <v>55825</v>
      </c>
      <c r="AU329" s="11"/>
      <c r="AV329" s="37">
        <v>142007</v>
      </c>
      <c r="AW329" s="37">
        <v>144121</v>
      </c>
      <c r="AX329" s="37">
        <v>142937</v>
      </c>
      <c r="AY329" s="37">
        <v>143433</v>
      </c>
      <c r="AZ329" s="37">
        <v>143311</v>
      </c>
      <c r="BA329" s="37">
        <v>144471</v>
      </c>
      <c r="BB329" s="37">
        <v>145360</v>
      </c>
      <c r="BC329" s="37">
        <v>146143</v>
      </c>
      <c r="BD329" s="37">
        <v>147292</v>
      </c>
      <c r="BE329" s="37"/>
      <c r="BF329" s="11"/>
      <c r="BG329" s="40">
        <f t="shared" si="57"/>
        <v>1410.70193018654</v>
      </c>
      <c r="BH329" s="40">
        <f t="shared" si="58"/>
        <v>1190.0786353133824</v>
      </c>
      <c r="BI329" s="40">
        <f t="shared" si="59"/>
        <v>596.80620133345462</v>
      </c>
      <c r="BJ329" s="40">
        <f t="shared" si="60"/>
        <v>2488.284411537094</v>
      </c>
      <c r="BK329" s="40">
        <f t="shared" si="61"/>
        <v>1749.1152877308789</v>
      </c>
      <c r="BL329" s="40">
        <f t="shared" si="62"/>
        <v>1468.5592748717736</v>
      </c>
      <c r="BM329" s="40">
        <f t="shared" si="63"/>
        <v>1765.6902930654926</v>
      </c>
      <c r="BN329" s="40">
        <f t="shared" si="64"/>
        <v>1098.6161567779504</v>
      </c>
      <c r="BO329" s="40">
        <f t="shared" si="65"/>
        <v>2108.7392322733076</v>
      </c>
      <c r="BP329" s="11"/>
      <c r="BQ329" s="11"/>
      <c r="BR329" s="40">
        <v>30070</v>
      </c>
      <c r="BS329" s="40">
        <v>29835</v>
      </c>
      <c r="BT329" s="40">
        <v>30520</v>
      </c>
      <c r="BU329" s="40">
        <v>31785</v>
      </c>
      <c r="BV329" s="40">
        <v>33173</v>
      </c>
      <c r="BW329" s="40">
        <v>33770</v>
      </c>
      <c r="BX329" s="40">
        <v>34900</v>
      </c>
      <c r="BY329" s="40">
        <v>36438</v>
      </c>
      <c r="BZ329" s="40">
        <v>37623</v>
      </c>
      <c r="CA329" s="40"/>
      <c r="CB329" s="11"/>
      <c r="CC329" s="40">
        <v>4668872</v>
      </c>
      <c r="CD329" s="40">
        <v>4691076</v>
      </c>
      <c r="CE329" s="40">
        <v>4673151</v>
      </c>
      <c r="CF329" s="40">
        <v>4675792</v>
      </c>
      <c r="CG329" s="40">
        <v>4745018</v>
      </c>
      <c r="CH329" s="40">
        <v>4809637</v>
      </c>
      <c r="CI329" s="40">
        <v>4922952</v>
      </c>
      <c r="CJ329" s="40">
        <v>5070540</v>
      </c>
      <c r="CK329" s="40">
        <v>5171514</v>
      </c>
      <c r="CL329"/>
    </row>
    <row r="330" spans="2:90" x14ac:dyDescent="0.25">
      <c r="B330" s="9">
        <f t="shared" si="66"/>
        <v>327</v>
      </c>
      <c r="C330" s="4" t="s">
        <v>351</v>
      </c>
      <c r="D330" s="9" t="s">
        <v>462</v>
      </c>
      <c r="E330" s="5">
        <v>370404883</v>
      </c>
      <c r="F330" s="5">
        <v>488406124</v>
      </c>
      <c r="G330" s="5">
        <v>317277169</v>
      </c>
      <c r="H330" s="5">
        <v>620536457</v>
      </c>
      <c r="I330" s="5">
        <v>424295381</v>
      </c>
      <c r="J330" s="5">
        <v>484418059</v>
      </c>
      <c r="K330" s="5">
        <v>589495487</v>
      </c>
      <c r="L330" s="5">
        <v>618949887</v>
      </c>
      <c r="M330" s="5">
        <v>553599330</v>
      </c>
      <c r="N330" s="5">
        <v>794154018</v>
      </c>
      <c r="O330" s="5">
        <v>656108796</v>
      </c>
      <c r="P330" s="5">
        <v>706935255</v>
      </c>
      <c r="Q330" s="5">
        <v>760526731</v>
      </c>
      <c r="R330" s="5">
        <v>812339910</v>
      </c>
      <c r="S330" s="5">
        <v>861148607</v>
      </c>
      <c r="T330" s="11"/>
      <c r="U330" s="5">
        <v>66339525</v>
      </c>
      <c r="V330" s="5">
        <v>195558334</v>
      </c>
      <c r="W330" s="5">
        <v>49919842</v>
      </c>
      <c r="X330" s="5">
        <v>123817867</v>
      </c>
      <c r="Y330" s="5">
        <v>86926444</v>
      </c>
      <c r="Z330" s="5">
        <v>62630120</v>
      </c>
      <c r="AA330" s="5">
        <v>97018166</v>
      </c>
      <c r="AB330" s="5">
        <v>147823806</v>
      </c>
      <c r="AC330" s="5">
        <v>94295698</v>
      </c>
      <c r="AD330" s="5">
        <v>148770133</v>
      </c>
      <c r="AE330" s="5">
        <v>137371826</v>
      </c>
      <c r="AF330" s="5">
        <v>152534482</v>
      </c>
      <c r="AG330" s="5">
        <v>164125793</v>
      </c>
      <c r="AH330" s="5">
        <v>175068637</v>
      </c>
      <c r="AI330" s="5">
        <v>183654958</v>
      </c>
      <c r="AJ330" s="11"/>
      <c r="AK330" s="37">
        <v>119199.99999999999</v>
      </c>
      <c r="AL330" s="37">
        <v>121350</v>
      </c>
      <c r="AM330" s="37">
        <v>124783.33333333331</v>
      </c>
      <c r="AN330" s="37">
        <v>127783.33333333333</v>
      </c>
      <c r="AO330" s="37">
        <v>132300</v>
      </c>
      <c r="AP330" s="37">
        <v>136258.33333333331</v>
      </c>
      <c r="AQ330" s="37">
        <v>138708.33333333331</v>
      </c>
      <c r="AR330" s="37">
        <v>142058.33333333334</v>
      </c>
      <c r="AS330" s="37">
        <v>143699.99999999997</v>
      </c>
      <c r="AT330" s="37">
        <v>132200</v>
      </c>
      <c r="AU330" s="11"/>
      <c r="AV330" s="37">
        <v>416342</v>
      </c>
      <c r="AW330" s="37">
        <v>419674</v>
      </c>
      <c r="AX330" s="37">
        <v>423659</v>
      </c>
      <c r="AY330" s="37">
        <v>429006</v>
      </c>
      <c r="AZ330" s="37">
        <v>433409</v>
      </c>
      <c r="BA330" s="37">
        <v>438858</v>
      </c>
      <c r="BB330" s="37">
        <v>443511</v>
      </c>
      <c r="BC330" s="37">
        <v>445725</v>
      </c>
      <c r="BD330" s="37">
        <v>447643</v>
      </c>
      <c r="BE330" s="37"/>
      <c r="BF330" s="11"/>
      <c r="BG330" s="40">
        <f t="shared" si="57"/>
        <v>889.66494612602139</v>
      </c>
      <c r="BH330" s="40">
        <f t="shared" si="58"/>
        <v>1163.7750349080477</v>
      </c>
      <c r="BI330" s="40">
        <f t="shared" si="59"/>
        <v>748.89750719328515</v>
      </c>
      <c r="BJ330" s="40">
        <f t="shared" si="60"/>
        <v>1446.4516976452544</v>
      </c>
      <c r="BK330" s="40">
        <f t="shared" si="61"/>
        <v>978.97224330828385</v>
      </c>
      <c r="BL330" s="40">
        <f t="shared" si="62"/>
        <v>1103.8150358430289</v>
      </c>
      <c r="BM330" s="40">
        <f t="shared" si="63"/>
        <v>1329.1564064927363</v>
      </c>
      <c r="BN330" s="40">
        <f t="shared" si="64"/>
        <v>1388.6362375904425</v>
      </c>
      <c r="BO330" s="40">
        <f t="shared" si="65"/>
        <v>1236.6982841237325</v>
      </c>
      <c r="BP330" s="11"/>
      <c r="BQ330" s="11"/>
      <c r="BR330" s="40">
        <v>39033</v>
      </c>
      <c r="BS330" s="40">
        <v>39562</v>
      </c>
      <c r="BT330" s="40">
        <v>40968</v>
      </c>
      <c r="BU330" s="40">
        <v>42593</v>
      </c>
      <c r="BV330" s="40">
        <v>45179</v>
      </c>
      <c r="BW330" s="40">
        <v>47207</v>
      </c>
      <c r="BX330" s="40">
        <v>48593</v>
      </c>
      <c r="BY330" s="40">
        <v>50756</v>
      </c>
      <c r="BZ330" s="40">
        <v>53505</v>
      </c>
      <c r="CA330" s="40"/>
      <c r="CB330" s="11"/>
      <c r="CC330" s="40">
        <v>17722022</v>
      </c>
      <c r="CD330" s="40">
        <v>19183562</v>
      </c>
      <c r="CE330" s="40">
        <v>20300857</v>
      </c>
      <c r="CF330" s="40">
        <v>20669380</v>
      </c>
      <c r="CG330" s="40">
        <v>20979960</v>
      </c>
      <c r="CH330" s="40">
        <v>21471282</v>
      </c>
      <c r="CI330" s="40">
        <v>21428966</v>
      </c>
      <c r="CJ330" s="40">
        <v>21854674</v>
      </c>
      <c r="CK330" s="40">
        <v>22637944</v>
      </c>
      <c r="CL330"/>
    </row>
    <row r="331" spans="2:90" x14ac:dyDescent="0.25">
      <c r="B331" s="9">
        <f t="shared" si="66"/>
        <v>328</v>
      </c>
      <c r="C331" s="4" t="s">
        <v>352</v>
      </c>
      <c r="D331" s="9" t="s">
        <v>451</v>
      </c>
      <c r="E331" s="5">
        <v>145936857</v>
      </c>
      <c r="F331" s="5">
        <v>101569042</v>
      </c>
      <c r="G331" s="5">
        <v>132557419</v>
      </c>
      <c r="H331" s="5">
        <v>128596295</v>
      </c>
      <c r="I331" s="5">
        <v>161522919</v>
      </c>
      <c r="J331" s="5">
        <v>162857138</v>
      </c>
      <c r="K331" s="5">
        <v>249213638</v>
      </c>
      <c r="L331" s="5">
        <v>356795458</v>
      </c>
      <c r="M331" s="5">
        <v>253956146</v>
      </c>
      <c r="N331" s="5">
        <v>291870549</v>
      </c>
      <c r="O331" s="5">
        <v>385298306</v>
      </c>
      <c r="P331" s="5">
        <v>428582339</v>
      </c>
      <c r="Q331" s="5">
        <v>469881678</v>
      </c>
      <c r="R331" s="5">
        <v>510323610</v>
      </c>
      <c r="S331" s="5">
        <v>548938911</v>
      </c>
      <c r="T331" s="11"/>
      <c r="U331" s="5">
        <v>42039723</v>
      </c>
      <c r="V331" s="5">
        <v>33878813</v>
      </c>
      <c r="W331" s="5">
        <v>44088056</v>
      </c>
      <c r="X331" s="5">
        <v>27132914</v>
      </c>
      <c r="Y331" s="5">
        <v>15008488</v>
      </c>
      <c r="Z331" s="5">
        <v>27388732</v>
      </c>
      <c r="AA331" s="5">
        <v>61747598</v>
      </c>
      <c r="AB331" s="5">
        <v>43816072</v>
      </c>
      <c r="AC331" s="5">
        <v>47401524</v>
      </c>
      <c r="AD331" s="5">
        <v>23774472</v>
      </c>
      <c r="AE331" s="5">
        <v>46905411</v>
      </c>
      <c r="AF331" s="5">
        <v>51176666</v>
      </c>
      <c r="AG331" s="5">
        <v>54467488</v>
      </c>
      <c r="AH331" s="5">
        <v>57035626</v>
      </c>
      <c r="AI331" s="5">
        <v>59389653</v>
      </c>
      <c r="AJ331" s="11"/>
      <c r="AK331" s="37">
        <v>44850</v>
      </c>
      <c r="AL331" s="37">
        <v>45575</v>
      </c>
      <c r="AM331" s="37">
        <v>46058.333333333336</v>
      </c>
      <c r="AN331" s="37">
        <v>47783.333333333343</v>
      </c>
      <c r="AO331" s="37">
        <v>48974.999999999978</v>
      </c>
      <c r="AP331" s="37">
        <v>50499.999999999993</v>
      </c>
      <c r="AQ331" s="37">
        <v>51900</v>
      </c>
      <c r="AR331" s="37">
        <v>53508.333333333336</v>
      </c>
      <c r="AS331" s="37">
        <v>54350</v>
      </c>
      <c r="AT331" s="37">
        <v>52633.333333333336</v>
      </c>
      <c r="AU331" s="11"/>
      <c r="AV331" s="37">
        <v>139103</v>
      </c>
      <c r="AW331" s="37">
        <v>140473</v>
      </c>
      <c r="AX331" s="37">
        <v>141895</v>
      </c>
      <c r="AY331" s="37">
        <v>144445</v>
      </c>
      <c r="AZ331" s="37">
        <v>147434</v>
      </c>
      <c r="BA331" s="37">
        <v>151159</v>
      </c>
      <c r="BB331" s="37">
        <v>154241</v>
      </c>
      <c r="BC331" s="37">
        <v>157187</v>
      </c>
      <c r="BD331" s="37">
        <v>159923</v>
      </c>
      <c r="BE331" s="37"/>
      <c r="BF331" s="11"/>
      <c r="BG331" s="40">
        <f t="shared" si="57"/>
        <v>1049.1280346218271</v>
      </c>
      <c r="BH331" s="40">
        <f t="shared" si="58"/>
        <v>723.05028012500622</v>
      </c>
      <c r="BI331" s="40">
        <f t="shared" si="59"/>
        <v>934.19372775643967</v>
      </c>
      <c r="BJ331" s="40">
        <f t="shared" si="60"/>
        <v>890.27861815916094</v>
      </c>
      <c r="BK331" s="40">
        <f t="shared" si="61"/>
        <v>1095.5608543483863</v>
      </c>
      <c r="BL331" s="40">
        <f t="shared" si="62"/>
        <v>1077.3896228474653</v>
      </c>
      <c r="BM331" s="40">
        <f t="shared" si="63"/>
        <v>1615.7418455533873</v>
      </c>
      <c r="BN331" s="40">
        <f t="shared" si="64"/>
        <v>2269.8789212848392</v>
      </c>
      <c r="BO331" s="40">
        <f t="shared" si="65"/>
        <v>1587.9901327513867</v>
      </c>
      <c r="BP331" s="11"/>
      <c r="BQ331" s="11"/>
      <c r="BR331" s="40">
        <v>57519</v>
      </c>
      <c r="BS331" s="40">
        <v>60869</v>
      </c>
      <c r="BT331" s="40">
        <v>60557</v>
      </c>
      <c r="BU331" s="40">
        <v>66464</v>
      </c>
      <c r="BV331" s="40">
        <v>68566</v>
      </c>
      <c r="BW331" s="40">
        <v>71241</v>
      </c>
      <c r="BX331" s="40">
        <v>74267</v>
      </c>
      <c r="BY331" s="40">
        <v>79353</v>
      </c>
      <c r="BZ331" s="40">
        <v>80818</v>
      </c>
      <c r="CA331" s="40"/>
      <c r="CB331" s="11"/>
      <c r="CC331" s="40">
        <v>4458738</v>
      </c>
      <c r="CD331" s="40">
        <v>4519304</v>
      </c>
      <c r="CE331" s="40">
        <v>4604320</v>
      </c>
      <c r="CF331" s="40">
        <v>4825340</v>
      </c>
      <c r="CG331" s="40">
        <v>5100038</v>
      </c>
      <c r="CH331" s="40">
        <v>5391629</v>
      </c>
      <c r="CI331" s="40">
        <v>5566614</v>
      </c>
      <c r="CJ331" s="40">
        <v>5735179</v>
      </c>
      <c r="CK331" s="40">
        <v>5966999</v>
      </c>
      <c r="CL331"/>
    </row>
    <row r="332" spans="2:90" x14ac:dyDescent="0.25">
      <c r="B332" s="9">
        <f t="shared" si="66"/>
        <v>329</v>
      </c>
      <c r="C332" s="4" t="s">
        <v>353</v>
      </c>
      <c r="D332" s="9" t="s">
        <v>445</v>
      </c>
      <c r="E332" s="5">
        <v>1514132880</v>
      </c>
      <c r="F332" s="5">
        <v>205640635</v>
      </c>
      <c r="G332" s="5">
        <v>196803998</v>
      </c>
      <c r="H332" s="5">
        <v>192812601</v>
      </c>
      <c r="I332" s="5">
        <v>244412823</v>
      </c>
      <c r="J332" s="5">
        <v>243968374</v>
      </c>
      <c r="K332" s="5">
        <v>189446300</v>
      </c>
      <c r="L332" s="5">
        <v>271989040</v>
      </c>
      <c r="M332" s="5">
        <v>533437729</v>
      </c>
      <c r="N332" s="5">
        <v>284545113</v>
      </c>
      <c r="O332" s="5">
        <v>359851340</v>
      </c>
      <c r="P332" s="5">
        <v>377705695</v>
      </c>
      <c r="Q332" s="5">
        <v>397480811</v>
      </c>
      <c r="R332" s="5">
        <v>417889181</v>
      </c>
      <c r="S332" s="5">
        <v>439342468</v>
      </c>
      <c r="T332" s="11"/>
      <c r="U332" s="5">
        <v>39026944</v>
      </c>
      <c r="V332" s="5">
        <v>49772107</v>
      </c>
      <c r="W332" s="5">
        <v>60895734</v>
      </c>
      <c r="X332" s="5">
        <v>37135750</v>
      </c>
      <c r="Y332" s="5">
        <v>74864619</v>
      </c>
      <c r="Z332" s="5">
        <v>70261936</v>
      </c>
      <c r="AA332" s="5">
        <v>26401745</v>
      </c>
      <c r="AB332" s="5">
        <v>81927454</v>
      </c>
      <c r="AC332" s="5">
        <v>379521479</v>
      </c>
      <c r="AD332" s="5">
        <v>97855090</v>
      </c>
      <c r="AE332" s="5">
        <v>180957205</v>
      </c>
      <c r="AF332" s="5">
        <v>186272324</v>
      </c>
      <c r="AG332" s="5">
        <v>190622298</v>
      </c>
      <c r="AH332" s="5">
        <v>197889760</v>
      </c>
      <c r="AI332" s="5">
        <v>204729463</v>
      </c>
      <c r="AJ332" s="11"/>
      <c r="AK332" s="37">
        <v>40108.333333333336</v>
      </c>
      <c r="AL332" s="37">
        <v>42208.333333333336</v>
      </c>
      <c r="AM332" s="37">
        <v>43241.666666666664</v>
      </c>
      <c r="AN332" s="37">
        <v>44450.000000000007</v>
      </c>
      <c r="AO332" s="37">
        <v>44158.333333333336</v>
      </c>
      <c r="AP332" s="37">
        <v>41666.666666666664</v>
      </c>
      <c r="AQ332" s="37">
        <v>41066.666666666664</v>
      </c>
      <c r="AR332" s="37">
        <v>41583.333333333336</v>
      </c>
      <c r="AS332" s="37">
        <v>41683.333333333336</v>
      </c>
      <c r="AT332" s="37">
        <v>39133.333333333336</v>
      </c>
      <c r="AU332" s="11"/>
      <c r="AV332" s="37">
        <v>94765</v>
      </c>
      <c r="AW332" s="37">
        <v>96447</v>
      </c>
      <c r="AX332" s="37">
        <v>97518</v>
      </c>
      <c r="AY332" s="37">
        <v>98548</v>
      </c>
      <c r="AZ332" s="37">
        <v>99649</v>
      </c>
      <c r="BA332" s="37">
        <v>99914</v>
      </c>
      <c r="BB332" s="37">
        <v>99597</v>
      </c>
      <c r="BC332" s="37">
        <v>99466</v>
      </c>
      <c r="BD332" s="37">
        <v>99742</v>
      </c>
      <c r="BE332" s="37"/>
      <c r="BF332" s="11"/>
      <c r="BG332" s="40">
        <f t="shared" si="57"/>
        <v>15977.764786577323</v>
      </c>
      <c r="BH332" s="40">
        <f t="shared" si="58"/>
        <v>2132.162068286209</v>
      </c>
      <c r="BI332" s="40">
        <f t="shared" si="59"/>
        <v>2018.1299657499128</v>
      </c>
      <c r="BJ332" s="40">
        <f t="shared" si="60"/>
        <v>1956.5348967000853</v>
      </c>
      <c r="BK332" s="40">
        <f t="shared" si="61"/>
        <v>2452.7373380565787</v>
      </c>
      <c r="BL332" s="40">
        <f t="shared" si="62"/>
        <v>2441.783673959605</v>
      </c>
      <c r="BM332" s="40">
        <f t="shared" si="63"/>
        <v>1902.1285781700251</v>
      </c>
      <c r="BN332" s="40">
        <f t="shared" si="64"/>
        <v>2734.4925904329116</v>
      </c>
      <c r="BO332" s="40">
        <f t="shared" si="65"/>
        <v>5348.1755830041511</v>
      </c>
      <c r="BP332" s="11"/>
      <c r="BQ332" s="11"/>
      <c r="BR332" s="40">
        <v>38916</v>
      </c>
      <c r="BS332" s="40">
        <v>41861</v>
      </c>
      <c r="BT332" s="40">
        <v>43286</v>
      </c>
      <c r="BU332" s="40">
        <v>45799</v>
      </c>
      <c r="BV332" s="40">
        <v>44747</v>
      </c>
      <c r="BW332" s="40">
        <v>41812</v>
      </c>
      <c r="BX332" s="40">
        <v>44113</v>
      </c>
      <c r="BY332" s="40">
        <v>46748</v>
      </c>
      <c r="BZ332" s="40">
        <v>48681</v>
      </c>
      <c r="CA332" s="40"/>
      <c r="CB332" s="11"/>
      <c r="CC332" s="40">
        <v>4584032</v>
      </c>
      <c r="CD332" s="40">
        <v>4891307</v>
      </c>
      <c r="CE332" s="40">
        <v>5011921</v>
      </c>
      <c r="CF332" s="40">
        <v>5052471</v>
      </c>
      <c r="CG332" s="40">
        <v>4682217</v>
      </c>
      <c r="CH332" s="40">
        <v>4307516</v>
      </c>
      <c r="CI332" s="40">
        <v>4296722</v>
      </c>
      <c r="CJ332" s="40">
        <v>4518323</v>
      </c>
      <c r="CK332" s="40">
        <v>4508276</v>
      </c>
      <c r="CL332"/>
    </row>
    <row r="333" spans="2:90" x14ac:dyDescent="0.25">
      <c r="B333" s="9">
        <f t="shared" si="66"/>
        <v>330</v>
      </c>
      <c r="C333" s="4" t="s">
        <v>354</v>
      </c>
      <c r="D333" s="9" t="s">
        <v>502</v>
      </c>
      <c r="E333" s="5">
        <v>112331012</v>
      </c>
      <c r="F333" s="5">
        <v>101770700</v>
      </c>
      <c r="G333" s="5">
        <v>161741307</v>
      </c>
      <c r="H333" s="5">
        <v>125051481</v>
      </c>
      <c r="I333" s="5">
        <v>163931673</v>
      </c>
      <c r="J333" s="5">
        <v>101918686</v>
      </c>
      <c r="K333" s="5">
        <v>244938665</v>
      </c>
      <c r="L333" s="5">
        <v>125395750</v>
      </c>
      <c r="M333" s="5">
        <v>78863052</v>
      </c>
      <c r="N333" s="5">
        <v>174779149</v>
      </c>
      <c r="O333" s="5">
        <v>146529764</v>
      </c>
      <c r="P333" s="5">
        <v>163334685</v>
      </c>
      <c r="Q333" s="5">
        <v>171838002</v>
      </c>
      <c r="R333" s="5">
        <v>179554936</v>
      </c>
      <c r="S333" s="5">
        <v>186587813</v>
      </c>
      <c r="T333" s="11"/>
      <c r="U333" s="5">
        <v>21853155</v>
      </c>
      <c r="V333" s="5">
        <v>26650193</v>
      </c>
      <c r="W333" s="5">
        <v>33136175</v>
      </c>
      <c r="X333" s="5">
        <v>28438560</v>
      </c>
      <c r="Y333" s="5">
        <v>52557397</v>
      </c>
      <c r="Z333" s="5">
        <v>33248432</v>
      </c>
      <c r="AA333" s="5">
        <v>19684844</v>
      </c>
      <c r="AB333" s="5">
        <v>52495765</v>
      </c>
      <c r="AC333" s="5">
        <v>32926316</v>
      </c>
      <c r="AD333" s="5">
        <v>41655448</v>
      </c>
      <c r="AE333" s="5">
        <v>59263114</v>
      </c>
      <c r="AF333" s="5">
        <v>65603700</v>
      </c>
      <c r="AG333" s="5">
        <v>68308009</v>
      </c>
      <c r="AH333" s="5">
        <v>70587290</v>
      </c>
      <c r="AI333" s="5">
        <v>72856002</v>
      </c>
      <c r="AJ333" s="11"/>
      <c r="AK333" s="37">
        <v>57625</v>
      </c>
      <c r="AL333" s="37">
        <v>57408.333333333336</v>
      </c>
      <c r="AM333" s="37">
        <v>57208.333333333336</v>
      </c>
      <c r="AN333" s="37">
        <v>57191.666666666679</v>
      </c>
      <c r="AO333" s="37">
        <v>57900.000000000007</v>
      </c>
      <c r="AP333" s="37">
        <v>58266.666666666657</v>
      </c>
      <c r="AQ333" s="37">
        <v>58508.333333333336</v>
      </c>
      <c r="AR333" s="37">
        <v>58983.333333333343</v>
      </c>
      <c r="AS333" s="37">
        <v>59091.666666666657</v>
      </c>
      <c r="AT333" s="37">
        <v>55558.333333333336</v>
      </c>
      <c r="AU333" s="11"/>
      <c r="AV333" s="37">
        <v>157043</v>
      </c>
      <c r="AW333" s="37">
        <v>156934</v>
      </c>
      <c r="AX333" s="37">
        <v>156098</v>
      </c>
      <c r="AY333" s="37">
        <v>156009</v>
      </c>
      <c r="AZ333" s="37">
        <v>154712</v>
      </c>
      <c r="BA333" s="37">
        <v>153233</v>
      </c>
      <c r="BB333" s="37">
        <v>151423</v>
      </c>
      <c r="BC333" s="37">
        <v>150635</v>
      </c>
      <c r="BD333" s="37">
        <v>149527</v>
      </c>
      <c r="BE333" s="37"/>
      <c r="BF333" s="11"/>
      <c r="BG333" s="40">
        <f t="shared" si="57"/>
        <v>715.2882458944365</v>
      </c>
      <c r="BH333" s="40">
        <f t="shared" si="58"/>
        <v>648.49363426663433</v>
      </c>
      <c r="BI333" s="40">
        <f t="shared" si="59"/>
        <v>1036.1523337903111</v>
      </c>
      <c r="BJ333" s="40">
        <f t="shared" si="60"/>
        <v>801.56581351075897</v>
      </c>
      <c r="BK333" s="40">
        <f t="shared" si="61"/>
        <v>1059.5924879776617</v>
      </c>
      <c r="BL333" s="40">
        <f t="shared" si="62"/>
        <v>665.12230394236224</v>
      </c>
      <c r="BM333" s="40">
        <f t="shared" si="63"/>
        <v>1617.5790005481333</v>
      </c>
      <c r="BN333" s="40">
        <f t="shared" si="64"/>
        <v>832.44763833106515</v>
      </c>
      <c r="BO333" s="40">
        <f t="shared" si="65"/>
        <v>527.41680097908738</v>
      </c>
      <c r="BP333" s="11"/>
      <c r="BQ333" s="11"/>
      <c r="BR333" s="40">
        <v>34323</v>
      </c>
      <c r="BS333" s="40">
        <v>34182</v>
      </c>
      <c r="BT333" s="40">
        <v>34467</v>
      </c>
      <c r="BU333" s="40">
        <v>35526</v>
      </c>
      <c r="BV333" s="40">
        <v>36916</v>
      </c>
      <c r="BW333" s="40">
        <v>37617</v>
      </c>
      <c r="BX333" s="40">
        <v>38807</v>
      </c>
      <c r="BY333" s="40">
        <v>39587</v>
      </c>
      <c r="BZ333" s="40">
        <v>41237</v>
      </c>
      <c r="CA333" s="40"/>
      <c r="CB333" s="11"/>
      <c r="CC333" s="40">
        <v>5859366</v>
      </c>
      <c r="CD333" s="40">
        <v>5880083</v>
      </c>
      <c r="CE333" s="40">
        <v>5888044</v>
      </c>
      <c r="CF333" s="40">
        <v>5868308</v>
      </c>
      <c r="CG333" s="40">
        <v>5968409</v>
      </c>
      <c r="CH333" s="40">
        <v>6064940</v>
      </c>
      <c r="CI333" s="40">
        <v>5912772</v>
      </c>
      <c r="CJ333" s="40">
        <v>5906791</v>
      </c>
      <c r="CK333" s="40">
        <v>6007622</v>
      </c>
      <c r="CL333"/>
    </row>
    <row r="334" spans="2:90" x14ac:dyDescent="0.25">
      <c r="B334" s="9">
        <f t="shared" si="66"/>
        <v>331</v>
      </c>
      <c r="C334" s="4" t="s">
        <v>355</v>
      </c>
      <c r="D334" s="9" t="s">
        <v>567</v>
      </c>
      <c r="E334" s="5">
        <v>2264818776</v>
      </c>
      <c r="F334" s="5">
        <v>2519108569</v>
      </c>
      <c r="G334" s="5">
        <v>2611852434</v>
      </c>
      <c r="H334" s="5">
        <v>3516940504</v>
      </c>
      <c r="I334" s="5">
        <v>2903894276</v>
      </c>
      <c r="J334" s="5">
        <v>3146479048</v>
      </c>
      <c r="K334" s="5">
        <v>3235759726</v>
      </c>
      <c r="L334" s="5">
        <v>3622465167</v>
      </c>
      <c r="M334" s="5">
        <v>7648099058</v>
      </c>
      <c r="N334" s="5">
        <v>3524885845</v>
      </c>
      <c r="O334" s="5">
        <v>4071202716</v>
      </c>
      <c r="P334" s="5">
        <v>4457346266</v>
      </c>
      <c r="Q334" s="5">
        <v>4784874626</v>
      </c>
      <c r="R334" s="5">
        <v>5082987370</v>
      </c>
      <c r="S334" s="5">
        <v>5342309547</v>
      </c>
      <c r="T334" s="11"/>
      <c r="U334" s="5">
        <v>419864748</v>
      </c>
      <c r="V334" s="5">
        <v>436035461</v>
      </c>
      <c r="W334" s="5">
        <v>571956324</v>
      </c>
      <c r="X334" s="5">
        <v>532250594</v>
      </c>
      <c r="Y334" s="5">
        <v>586035766</v>
      </c>
      <c r="Z334" s="5">
        <v>582662726</v>
      </c>
      <c r="AA334" s="5">
        <v>387131960</v>
      </c>
      <c r="AB334" s="5">
        <v>734008808</v>
      </c>
      <c r="AC334" s="5">
        <v>4623124789</v>
      </c>
      <c r="AD334" s="5">
        <v>1108513810</v>
      </c>
      <c r="AE334" s="5">
        <v>808212475</v>
      </c>
      <c r="AF334" s="5">
        <v>874751303</v>
      </c>
      <c r="AG334" s="5">
        <v>921140191</v>
      </c>
      <c r="AH334" s="5">
        <v>965525880</v>
      </c>
      <c r="AI334" s="5">
        <v>1004633263</v>
      </c>
      <c r="AJ334" s="11"/>
      <c r="AK334" s="37">
        <v>740150</v>
      </c>
      <c r="AL334" s="37">
        <v>746825</v>
      </c>
      <c r="AM334" s="37">
        <v>756383.33333333349</v>
      </c>
      <c r="AN334" s="37">
        <v>758216.66666666663</v>
      </c>
      <c r="AO334" s="37">
        <v>766733.33333333337</v>
      </c>
      <c r="AP334" s="37">
        <v>772433.33333333337</v>
      </c>
      <c r="AQ334" s="37">
        <v>782641.66666666651</v>
      </c>
      <c r="AR334" s="37">
        <v>792100</v>
      </c>
      <c r="AS334" s="37">
        <v>795291.66666666663</v>
      </c>
      <c r="AT334" s="37">
        <v>761025</v>
      </c>
      <c r="AU334" s="11"/>
      <c r="AV334" s="37">
        <v>1723208</v>
      </c>
      <c r="AW334" s="37">
        <v>1734121</v>
      </c>
      <c r="AX334" s="37">
        <v>1741366</v>
      </c>
      <c r="AY334" s="37">
        <v>1750937</v>
      </c>
      <c r="AZ334" s="37">
        <v>1756340</v>
      </c>
      <c r="BA334" s="37">
        <v>1758763</v>
      </c>
      <c r="BB334" s="37">
        <v>1760926</v>
      </c>
      <c r="BC334" s="37">
        <v>1763713</v>
      </c>
      <c r="BD334" s="37">
        <v>1768901</v>
      </c>
      <c r="BE334" s="37"/>
      <c r="BF334" s="11"/>
      <c r="BG334" s="40">
        <f t="shared" si="57"/>
        <v>1314.3037729629852</v>
      </c>
      <c r="BH334" s="40">
        <f t="shared" si="58"/>
        <v>1452.6717391692966</v>
      </c>
      <c r="BI334" s="40">
        <f t="shared" si="59"/>
        <v>1499.8871196520433</v>
      </c>
      <c r="BJ334" s="40">
        <f t="shared" si="60"/>
        <v>2008.6048235887413</v>
      </c>
      <c r="BK334" s="40">
        <f t="shared" si="61"/>
        <v>1653.3782046756323</v>
      </c>
      <c r="BL334" s="40">
        <f t="shared" si="62"/>
        <v>1789.0295895467439</v>
      </c>
      <c r="BM334" s="40">
        <f t="shared" si="63"/>
        <v>1837.5330513604774</v>
      </c>
      <c r="BN334" s="40">
        <f t="shared" si="64"/>
        <v>2053.885845939787</v>
      </c>
      <c r="BO334" s="40">
        <f t="shared" si="65"/>
        <v>4323.6444877356053</v>
      </c>
      <c r="BP334" s="11"/>
      <c r="BQ334" s="11"/>
      <c r="BR334" s="40">
        <v>42095</v>
      </c>
      <c r="BS334" s="40">
        <v>43445</v>
      </c>
      <c r="BT334" s="40">
        <v>43275</v>
      </c>
      <c r="BU334" s="40">
        <v>44793</v>
      </c>
      <c r="BV334" s="40">
        <v>46478</v>
      </c>
      <c r="BW334" s="40">
        <v>47135</v>
      </c>
      <c r="BX334" s="40">
        <v>48687</v>
      </c>
      <c r="BY334" s="40">
        <v>50355</v>
      </c>
      <c r="BZ334" s="40">
        <v>52011</v>
      </c>
      <c r="CA334" s="40"/>
      <c r="CB334" s="11"/>
      <c r="CC334" s="40">
        <v>84960574</v>
      </c>
      <c r="CD334" s="40">
        <v>84115453</v>
      </c>
      <c r="CE334" s="40">
        <v>84503277</v>
      </c>
      <c r="CF334" s="40">
        <v>83830223</v>
      </c>
      <c r="CG334" s="40">
        <v>86339963</v>
      </c>
      <c r="CH334" s="40">
        <v>86058507</v>
      </c>
      <c r="CI334" s="40">
        <v>86528937</v>
      </c>
      <c r="CJ334" s="40">
        <v>87871687</v>
      </c>
      <c r="CK334" s="40">
        <v>89523156</v>
      </c>
      <c r="CL334"/>
    </row>
    <row r="335" spans="2:90" x14ac:dyDescent="0.25">
      <c r="B335" s="9">
        <f t="shared" si="66"/>
        <v>332</v>
      </c>
      <c r="C335" s="4" t="s">
        <v>356</v>
      </c>
      <c r="D335" s="9" t="s">
        <v>462</v>
      </c>
      <c r="E335" s="5">
        <v>366779908</v>
      </c>
      <c r="F335" s="5">
        <v>455502475</v>
      </c>
      <c r="G335" s="5">
        <v>449406495</v>
      </c>
      <c r="H335" s="5">
        <v>454855936</v>
      </c>
      <c r="I335" s="5">
        <v>440055531</v>
      </c>
      <c r="J335" s="5">
        <v>588012260</v>
      </c>
      <c r="K335" s="5">
        <v>498605695</v>
      </c>
      <c r="L335" s="5">
        <v>529843624</v>
      </c>
      <c r="M335" s="5">
        <v>565948978</v>
      </c>
      <c r="N335" s="5">
        <v>1008616881</v>
      </c>
      <c r="O335" s="5">
        <v>873709872</v>
      </c>
      <c r="P335" s="5">
        <v>944195393</v>
      </c>
      <c r="Q335" s="5">
        <v>1016131831</v>
      </c>
      <c r="R335" s="5">
        <v>1079703608</v>
      </c>
      <c r="S335" s="5">
        <v>1150797512</v>
      </c>
      <c r="T335" s="11"/>
      <c r="U335" s="5">
        <v>132764390</v>
      </c>
      <c r="V335" s="5">
        <v>79444702</v>
      </c>
      <c r="W335" s="5">
        <v>200910484</v>
      </c>
      <c r="X335" s="5">
        <v>85349215</v>
      </c>
      <c r="Y335" s="5">
        <v>87894960</v>
      </c>
      <c r="Z335" s="5">
        <v>86304904</v>
      </c>
      <c r="AA335" s="5">
        <v>115840051</v>
      </c>
      <c r="AB335" s="5">
        <v>119299987</v>
      </c>
      <c r="AC335" s="5">
        <v>92765182</v>
      </c>
      <c r="AD335" s="5">
        <v>131015618</v>
      </c>
      <c r="AE335" s="5">
        <v>120025678</v>
      </c>
      <c r="AF335" s="5">
        <v>132974792</v>
      </c>
      <c r="AG335" s="5">
        <v>143538536</v>
      </c>
      <c r="AH335" s="5">
        <v>151633987</v>
      </c>
      <c r="AI335" s="5">
        <v>158843782</v>
      </c>
      <c r="AJ335" s="11"/>
      <c r="AK335" s="37">
        <v>109091.66666666667</v>
      </c>
      <c r="AL335" s="37">
        <v>110958.33333333333</v>
      </c>
      <c r="AM335" s="37">
        <v>113741.66666666667</v>
      </c>
      <c r="AN335" s="37">
        <v>114708.33333333333</v>
      </c>
      <c r="AO335" s="37">
        <v>118441.66666666667</v>
      </c>
      <c r="AP335" s="37">
        <v>122108.33333333333</v>
      </c>
      <c r="AQ335" s="37">
        <v>125375</v>
      </c>
      <c r="AR335" s="37">
        <v>126466.66666666669</v>
      </c>
      <c r="AS335" s="37">
        <v>128675</v>
      </c>
      <c r="AT335" s="37">
        <v>121958.33333333333</v>
      </c>
      <c r="AU335" s="11"/>
      <c r="AV335" s="37">
        <v>446784</v>
      </c>
      <c r="AW335" s="37">
        <v>449779</v>
      </c>
      <c r="AX335" s="37">
        <v>452460</v>
      </c>
      <c r="AY335" s="37">
        <v>455138</v>
      </c>
      <c r="AZ335" s="37">
        <v>457161</v>
      </c>
      <c r="BA335" s="37">
        <v>459235</v>
      </c>
      <c r="BB335" s="37">
        <v>462308</v>
      </c>
      <c r="BC335" s="37">
        <v>464589</v>
      </c>
      <c r="BD335" s="37">
        <v>466195</v>
      </c>
      <c r="BE335" s="37"/>
      <c r="BF335" s="11"/>
      <c r="BG335" s="40">
        <f t="shared" si="57"/>
        <v>820.93339958458671</v>
      </c>
      <c r="BH335" s="40">
        <f t="shared" si="58"/>
        <v>1012.7250827628679</v>
      </c>
      <c r="BI335" s="40">
        <f t="shared" si="59"/>
        <v>993.25132608407375</v>
      </c>
      <c r="BJ335" s="40">
        <f t="shared" si="60"/>
        <v>999.38026708382949</v>
      </c>
      <c r="BK335" s="40">
        <f t="shared" si="61"/>
        <v>962.58327153891082</v>
      </c>
      <c r="BL335" s="40">
        <f t="shared" si="62"/>
        <v>1280.4169107319781</v>
      </c>
      <c r="BM335" s="40">
        <f t="shared" si="63"/>
        <v>1078.5140966628308</v>
      </c>
      <c r="BN335" s="40">
        <f t="shared" si="64"/>
        <v>1140.4566703042904</v>
      </c>
      <c r="BO335" s="40">
        <f t="shared" si="65"/>
        <v>1213.9747916644324</v>
      </c>
      <c r="BP335" s="11"/>
      <c r="BQ335" s="11"/>
      <c r="BR335" s="40">
        <v>32298</v>
      </c>
      <c r="BS335" s="40">
        <v>32300</v>
      </c>
      <c r="BT335" s="40">
        <v>32977</v>
      </c>
      <c r="BU335" s="40">
        <v>36312</v>
      </c>
      <c r="BV335" s="40">
        <v>37200</v>
      </c>
      <c r="BW335" s="40">
        <v>38656</v>
      </c>
      <c r="BX335" s="40">
        <v>39670</v>
      </c>
      <c r="BY335" s="40">
        <v>40206</v>
      </c>
      <c r="BZ335" s="40">
        <v>42845</v>
      </c>
      <c r="CA335" s="40"/>
      <c r="CB335" s="11"/>
      <c r="CC335" s="40">
        <v>14732520</v>
      </c>
      <c r="CD335" s="40">
        <v>13982245</v>
      </c>
      <c r="CE335" s="40">
        <v>14423097</v>
      </c>
      <c r="CF335" s="40">
        <v>16238225</v>
      </c>
      <c r="CG335" s="40">
        <v>16392798</v>
      </c>
      <c r="CH335" s="40">
        <v>17361923</v>
      </c>
      <c r="CI335" s="40">
        <v>18223241</v>
      </c>
      <c r="CJ335" s="40">
        <v>18270773</v>
      </c>
      <c r="CK335" s="40">
        <v>19350581</v>
      </c>
      <c r="CL335"/>
    </row>
    <row r="336" spans="2:90" x14ac:dyDescent="0.25">
      <c r="B336" s="9">
        <f t="shared" si="66"/>
        <v>333</v>
      </c>
      <c r="C336" s="4" t="s">
        <v>357</v>
      </c>
      <c r="D336" s="9" t="s">
        <v>445</v>
      </c>
      <c r="E336" s="5">
        <v>469541629</v>
      </c>
      <c r="F336" s="5">
        <v>317948349</v>
      </c>
      <c r="G336" s="5">
        <v>257884395</v>
      </c>
      <c r="H336" s="5">
        <v>583430879</v>
      </c>
      <c r="I336" s="5">
        <v>429290507</v>
      </c>
      <c r="J336" s="5">
        <v>502586123</v>
      </c>
      <c r="K336" s="5">
        <v>528559898</v>
      </c>
      <c r="L336" s="5">
        <v>503248464</v>
      </c>
      <c r="M336" s="5">
        <v>1339441580</v>
      </c>
      <c r="N336" s="5">
        <v>863235538</v>
      </c>
      <c r="O336" s="5">
        <v>1044440510</v>
      </c>
      <c r="P336" s="5">
        <v>1122163180</v>
      </c>
      <c r="Q336" s="5">
        <v>1208313131</v>
      </c>
      <c r="R336" s="5">
        <v>1274412736</v>
      </c>
      <c r="S336" s="5">
        <v>1338916044</v>
      </c>
      <c r="T336" s="11"/>
      <c r="U336" s="5">
        <v>180143291</v>
      </c>
      <c r="V336" s="5">
        <v>41175710</v>
      </c>
      <c r="W336" s="5">
        <v>61039579</v>
      </c>
      <c r="X336" s="5">
        <v>90743988</v>
      </c>
      <c r="Y336" s="5">
        <v>68126002</v>
      </c>
      <c r="Z336" s="5">
        <v>127453873</v>
      </c>
      <c r="AA336" s="5">
        <v>87338002</v>
      </c>
      <c r="AB336" s="5">
        <v>139275423</v>
      </c>
      <c r="AC336" s="5">
        <v>873338174</v>
      </c>
      <c r="AD336" s="5">
        <v>194352840</v>
      </c>
      <c r="AE336" s="5">
        <v>441015677</v>
      </c>
      <c r="AF336" s="5">
        <v>459491175</v>
      </c>
      <c r="AG336" s="5">
        <v>475001109</v>
      </c>
      <c r="AH336" s="5">
        <v>493009969</v>
      </c>
      <c r="AI336" s="5">
        <v>511037159</v>
      </c>
      <c r="AJ336" s="11"/>
      <c r="AK336" s="37">
        <v>108908.33333333333</v>
      </c>
      <c r="AL336" s="37">
        <v>109133.33333333336</v>
      </c>
      <c r="AM336" s="37">
        <v>110508.33333333336</v>
      </c>
      <c r="AN336" s="37">
        <v>112616.66666666667</v>
      </c>
      <c r="AO336" s="37">
        <v>115483.33333333333</v>
      </c>
      <c r="AP336" s="37">
        <v>118825</v>
      </c>
      <c r="AQ336" s="37">
        <v>120475</v>
      </c>
      <c r="AR336" s="37">
        <v>121016.66666666667</v>
      </c>
      <c r="AS336" s="37">
        <v>122950</v>
      </c>
      <c r="AT336" s="37">
        <v>121333.33333333333</v>
      </c>
      <c r="AU336" s="11"/>
      <c r="AV336" s="37">
        <v>255700</v>
      </c>
      <c r="AW336" s="37">
        <v>256938</v>
      </c>
      <c r="AX336" s="37">
        <v>258685</v>
      </c>
      <c r="AY336" s="37">
        <v>260376</v>
      </c>
      <c r="AZ336" s="37">
        <v>262660</v>
      </c>
      <c r="BA336" s="37">
        <v>264829</v>
      </c>
      <c r="BB336" s="37">
        <v>268971</v>
      </c>
      <c r="BC336" s="37">
        <v>271427</v>
      </c>
      <c r="BD336" s="37">
        <v>273920</v>
      </c>
      <c r="BE336" s="37"/>
      <c r="BF336" s="11"/>
      <c r="BG336" s="40">
        <f t="shared" si="57"/>
        <v>1836.2989010559249</v>
      </c>
      <c r="BH336" s="40">
        <f t="shared" si="58"/>
        <v>1237.4516381383835</v>
      </c>
      <c r="BI336" s="40">
        <f t="shared" si="59"/>
        <v>996.90509693256274</v>
      </c>
      <c r="BJ336" s="40">
        <f t="shared" si="60"/>
        <v>2240.7244868958737</v>
      </c>
      <c r="BK336" s="40">
        <f t="shared" si="61"/>
        <v>1634.3962042183812</v>
      </c>
      <c r="BL336" s="40">
        <f t="shared" si="62"/>
        <v>1897.7760101801539</v>
      </c>
      <c r="BM336" s="40">
        <f t="shared" si="63"/>
        <v>1965.1185369426444</v>
      </c>
      <c r="BN336" s="40">
        <f t="shared" si="64"/>
        <v>1854.0840225917098</v>
      </c>
      <c r="BO336" s="40">
        <f t="shared" si="65"/>
        <v>4889.9006279205605</v>
      </c>
      <c r="BP336" s="11"/>
      <c r="BQ336" s="11"/>
      <c r="BR336" s="40">
        <v>32364</v>
      </c>
      <c r="BS336" s="40">
        <v>33607</v>
      </c>
      <c r="BT336" s="40">
        <v>34096</v>
      </c>
      <c r="BU336" s="40">
        <v>35555</v>
      </c>
      <c r="BV336" s="40">
        <v>37246</v>
      </c>
      <c r="BW336" s="40">
        <v>38147</v>
      </c>
      <c r="BX336" s="40">
        <v>39448</v>
      </c>
      <c r="BY336" s="40">
        <v>40990</v>
      </c>
      <c r="BZ336" s="40">
        <v>41723</v>
      </c>
      <c r="CA336" s="40"/>
      <c r="CB336" s="11"/>
      <c r="CC336" s="40">
        <v>9404274</v>
      </c>
      <c r="CD336" s="40">
        <v>9849827</v>
      </c>
      <c r="CE336" s="40">
        <v>10716426</v>
      </c>
      <c r="CF336" s="40">
        <v>11140695</v>
      </c>
      <c r="CG336" s="40">
        <v>10914755</v>
      </c>
      <c r="CH336" s="40">
        <v>11124482</v>
      </c>
      <c r="CI336" s="40">
        <v>11512863</v>
      </c>
      <c r="CJ336" s="40">
        <v>11883657</v>
      </c>
      <c r="CK336" s="40">
        <v>11859598</v>
      </c>
      <c r="CL336"/>
    </row>
    <row r="337" spans="2:90" x14ac:dyDescent="0.25">
      <c r="B337" s="9">
        <f t="shared" si="66"/>
        <v>334</v>
      </c>
      <c r="C337" s="4" t="s">
        <v>358</v>
      </c>
      <c r="D337" s="9" t="s">
        <v>454</v>
      </c>
      <c r="E337" s="5">
        <v>119597628</v>
      </c>
      <c r="F337" s="5">
        <v>114415453</v>
      </c>
      <c r="G337" s="5">
        <v>300842474</v>
      </c>
      <c r="H337" s="5">
        <v>137550944</v>
      </c>
      <c r="I337" s="5">
        <v>182291034</v>
      </c>
      <c r="J337" s="5">
        <v>174727745</v>
      </c>
      <c r="K337" s="5">
        <v>246789462</v>
      </c>
      <c r="L337" s="5">
        <v>225774327</v>
      </c>
      <c r="M337" s="5">
        <v>253618641</v>
      </c>
      <c r="N337" s="5">
        <v>215663162</v>
      </c>
      <c r="O337" s="5">
        <v>345483071</v>
      </c>
      <c r="P337" s="5">
        <v>375310755</v>
      </c>
      <c r="Q337" s="5">
        <v>404726310</v>
      </c>
      <c r="R337" s="5">
        <v>432978596</v>
      </c>
      <c r="S337" s="5">
        <v>459693686</v>
      </c>
      <c r="T337" s="11"/>
      <c r="U337" s="5">
        <v>17126256</v>
      </c>
      <c r="V337" s="5">
        <v>16525430</v>
      </c>
      <c r="W337" s="5">
        <v>84383211</v>
      </c>
      <c r="X337" s="5">
        <v>18742259</v>
      </c>
      <c r="Y337" s="5">
        <v>18887585</v>
      </c>
      <c r="Z337" s="5">
        <v>19324997</v>
      </c>
      <c r="AA337" s="5">
        <v>13493424</v>
      </c>
      <c r="AB337" s="5">
        <v>25409467</v>
      </c>
      <c r="AC337" s="5">
        <v>22701740</v>
      </c>
      <c r="AD337" s="5">
        <v>52490380</v>
      </c>
      <c r="AE337" s="5">
        <v>45727112</v>
      </c>
      <c r="AF337" s="5">
        <v>49196961</v>
      </c>
      <c r="AG337" s="5">
        <v>52189581</v>
      </c>
      <c r="AH337" s="5">
        <v>54909482</v>
      </c>
      <c r="AI337" s="5">
        <v>57386900</v>
      </c>
      <c r="AJ337" s="11"/>
      <c r="AK337" s="37">
        <v>71150.000000000015</v>
      </c>
      <c r="AL337" s="37">
        <v>71200</v>
      </c>
      <c r="AM337" s="37">
        <v>70558.333333333328</v>
      </c>
      <c r="AN337" s="37">
        <v>70158.333333333328</v>
      </c>
      <c r="AO337" s="37">
        <v>70791.666666666672</v>
      </c>
      <c r="AP337" s="37">
        <v>72625</v>
      </c>
      <c r="AQ337" s="37">
        <v>73841.666666666657</v>
      </c>
      <c r="AR337" s="37">
        <v>75641.666666666672</v>
      </c>
      <c r="AS337" s="37">
        <v>77425</v>
      </c>
      <c r="AT337" s="37">
        <v>73950</v>
      </c>
      <c r="AU337" s="11"/>
      <c r="AV337" s="37">
        <v>171561</v>
      </c>
      <c r="AW337" s="37">
        <v>173592</v>
      </c>
      <c r="AX337" s="37">
        <v>174689</v>
      </c>
      <c r="AY337" s="37">
        <v>175717</v>
      </c>
      <c r="AZ337" s="37">
        <v>176293</v>
      </c>
      <c r="BA337" s="37">
        <v>178507</v>
      </c>
      <c r="BB337" s="37">
        <v>180163</v>
      </c>
      <c r="BC337" s="37">
        <v>182886</v>
      </c>
      <c r="BD337" s="37">
        <v>185409</v>
      </c>
      <c r="BE337" s="37"/>
      <c r="BF337" s="11"/>
      <c r="BG337" s="40">
        <f t="shared" si="57"/>
        <v>697.114309196146</v>
      </c>
      <c r="BH337" s="40">
        <f t="shared" si="58"/>
        <v>659.10556362044338</v>
      </c>
      <c r="BI337" s="40">
        <f t="shared" si="59"/>
        <v>1722.1603764404169</v>
      </c>
      <c r="BJ337" s="40">
        <f t="shared" si="60"/>
        <v>782.79815840243123</v>
      </c>
      <c r="BK337" s="40">
        <f t="shared" si="61"/>
        <v>1034.0230979108644</v>
      </c>
      <c r="BL337" s="40">
        <f t="shared" si="62"/>
        <v>978.82853333482717</v>
      </c>
      <c r="BM337" s="40">
        <f t="shared" si="63"/>
        <v>1369.8121256861841</v>
      </c>
      <c r="BN337" s="40">
        <f t="shared" si="64"/>
        <v>1234.5085299038744</v>
      </c>
      <c r="BO337" s="40">
        <f t="shared" si="65"/>
        <v>1367.8874326489006</v>
      </c>
      <c r="BP337" s="11"/>
      <c r="BQ337" s="11"/>
      <c r="BR337" s="40">
        <v>35975</v>
      </c>
      <c r="BS337" s="40">
        <v>35984</v>
      </c>
      <c r="BT337" s="40">
        <v>36120</v>
      </c>
      <c r="BU337" s="40">
        <v>37471</v>
      </c>
      <c r="BV337" s="40">
        <v>39100</v>
      </c>
      <c r="BW337" s="40">
        <v>39423</v>
      </c>
      <c r="BX337" s="40">
        <v>40653</v>
      </c>
      <c r="BY337" s="40">
        <v>41896</v>
      </c>
      <c r="BZ337" s="40">
        <v>43358</v>
      </c>
      <c r="CA337" s="40"/>
      <c r="CB337" s="11"/>
      <c r="CC337" s="40">
        <v>6526249</v>
      </c>
      <c r="CD337" s="40">
        <v>6510296</v>
      </c>
      <c r="CE337" s="40">
        <v>6423855</v>
      </c>
      <c r="CF337" s="40">
        <v>6434353</v>
      </c>
      <c r="CG337" s="40">
        <v>6492443</v>
      </c>
      <c r="CH337" s="40">
        <v>6573154</v>
      </c>
      <c r="CI337" s="40">
        <v>6745851</v>
      </c>
      <c r="CJ337" s="40">
        <v>6959115</v>
      </c>
      <c r="CK337" s="40">
        <v>7213365</v>
      </c>
      <c r="CL337"/>
    </row>
    <row r="338" spans="2:90" x14ac:dyDescent="0.25">
      <c r="B338" s="9">
        <f t="shared" si="66"/>
        <v>335</v>
      </c>
      <c r="C338" s="35" t="s">
        <v>360</v>
      </c>
      <c r="D338" s="77" t="s">
        <v>568</v>
      </c>
      <c r="E338" s="5">
        <v>8974948609</v>
      </c>
      <c r="F338" s="5">
        <v>15447374146</v>
      </c>
      <c r="G338" s="5">
        <v>13943174954</v>
      </c>
      <c r="H338" s="5">
        <v>12968464092</v>
      </c>
      <c r="I338" s="5">
        <v>10395071612</v>
      </c>
      <c r="J338" s="5">
        <v>13463665878</v>
      </c>
      <c r="K338" s="5">
        <v>14882891757</v>
      </c>
      <c r="L338" s="5">
        <v>16941443492</v>
      </c>
      <c r="M338" s="5">
        <v>14060489258</v>
      </c>
      <c r="N338" s="5">
        <v>11325893500</v>
      </c>
      <c r="O338" s="5">
        <v>11401911204</v>
      </c>
      <c r="P338" s="5">
        <v>12623829346</v>
      </c>
      <c r="Q338" s="5">
        <v>13547575310</v>
      </c>
      <c r="R338" s="5">
        <v>14493810002</v>
      </c>
      <c r="S338" s="5">
        <v>15325281440</v>
      </c>
      <c r="T338" s="11"/>
      <c r="U338" s="5">
        <v>1210713141</v>
      </c>
      <c r="V338" s="5">
        <v>3936516711</v>
      </c>
      <c r="W338" s="5">
        <v>1220174935</v>
      </c>
      <c r="X338" s="5">
        <v>1288254450</v>
      </c>
      <c r="Y338" s="5">
        <v>1048557643</v>
      </c>
      <c r="Z338" s="5">
        <v>1677516261</v>
      </c>
      <c r="AA338" s="5">
        <v>1479303906</v>
      </c>
      <c r="AB338" s="5">
        <v>2514741105</v>
      </c>
      <c r="AC338" s="5">
        <v>2225602403</v>
      </c>
      <c r="AD338" s="5">
        <v>1914725288</v>
      </c>
      <c r="AE338" s="5">
        <v>1974059051</v>
      </c>
      <c r="AF338" s="5">
        <v>2278984794</v>
      </c>
      <c r="AG338" s="5">
        <v>2424138505</v>
      </c>
      <c r="AH338" s="5">
        <v>2567308496</v>
      </c>
      <c r="AI338" s="5">
        <v>2692274159</v>
      </c>
      <c r="AJ338" s="11"/>
      <c r="AK338" s="37">
        <v>2460341.666666667</v>
      </c>
      <c r="AL338" s="37">
        <v>2493925.0000000005</v>
      </c>
      <c r="AM338" s="37">
        <v>2514383.3333333335</v>
      </c>
      <c r="AN338" s="37">
        <v>2526366.6666666665</v>
      </c>
      <c r="AO338" s="37">
        <v>2577058.3333333335</v>
      </c>
      <c r="AP338" s="37">
        <v>2631983.333333333</v>
      </c>
      <c r="AQ338" s="37">
        <v>2675000</v>
      </c>
      <c r="AR338" s="37">
        <v>2709516.6666666665</v>
      </c>
      <c r="AS338" s="37">
        <v>2748341.6666666665</v>
      </c>
      <c r="AT338" s="37">
        <v>3194725</v>
      </c>
      <c r="AU338" s="11"/>
      <c r="AV338" s="37">
        <v>5782319</v>
      </c>
      <c r="AW338" s="37">
        <v>5878942</v>
      </c>
      <c r="AX338" s="37">
        <v>5963312</v>
      </c>
      <c r="AY338" s="37">
        <v>6031945</v>
      </c>
      <c r="AZ338" s="37">
        <v>6093950</v>
      </c>
      <c r="BA338" s="37">
        <v>6149301</v>
      </c>
      <c r="BB338" s="37">
        <v>6211341</v>
      </c>
      <c r="BC338" s="37">
        <v>6247841</v>
      </c>
      <c r="BD338" s="37">
        <v>6280487</v>
      </c>
      <c r="BE338" s="37"/>
      <c r="BF338" s="11"/>
      <c r="BG338" s="40">
        <f t="shared" si="57"/>
        <v>1552.1365405471404</v>
      </c>
      <c r="BH338" s="40">
        <f t="shared" si="58"/>
        <v>2627.5772317536048</v>
      </c>
      <c r="BI338" s="40">
        <f t="shared" si="59"/>
        <v>2338.1595586479461</v>
      </c>
      <c r="BJ338" s="40">
        <f t="shared" si="60"/>
        <v>2149.9639157850411</v>
      </c>
      <c r="BK338" s="40">
        <f t="shared" si="61"/>
        <v>1705.801920265181</v>
      </c>
      <c r="BL338" s="40">
        <f t="shared" si="62"/>
        <v>2189.4628150419048</v>
      </c>
      <c r="BM338" s="40">
        <f t="shared" si="63"/>
        <v>2396.0835119179578</v>
      </c>
      <c r="BN338" s="40">
        <f t="shared" si="64"/>
        <v>2711.5676426464756</v>
      </c>
      <c r="BO338" s="40">
        <f t="shared" si="65"/>
        <v>2238.7577998330385</v>
      </c>
      <c r="BP338" s="11"/>
      <c r="BQ338" s="11"/>
      <c r="BR338" s="40">
        <v>61455</v>
      </c>
      <c r="BS338" s="40">
        <v>62906</v>
      </c>
      <c r="BT338" s="40">
        <v>61313</v>
      </c>
      <c r="BU338" s="40">
        <v>63278</v>
      </c>
      <c r="BV338" s="40">
        <v>65961</v>
      </c>
      <c r="BW338" s="40">
        <v>67952</v>
      </c>
      <c r="BX338" s="40">
        <v>69679</v>
      </c>
      <c r="BY338" s="40">
        <v>72340</v>
      </c>
      <c r="BZ338" s="40">
        <v>74385</v>
      </c>
      <c r="CA338" s="40"/>
      <c r="CB338" s="11"/>
      <c r="CC338" s="40">
        <v>441527971</v>
      </c>
      <c r="CD338" s="40">
        <v>444839905</v>
      </c>
      <c r="CE338" s="40">
        <v>442708544</v>
      </c>
      <c r="CF338" s="40">
        <v>447670784</v>
      </c>
      <c r="CG338" s="40">
        <v>456753170</v>
      </c>
      <c r="CH338" s="40">
        <v>468368526</v>
      </c>
      <c r="CI338" s="40">
        <v>476309921</v>
      </c>
      <c r="CJ338" s="40">
        <v>484614759</v>
      </c>
      <c r="CK338" s="40">
        <v>492129890</v>
      </c>
      <c r="CL338"/>
    </row>
    <row r="339" spans="2:90" x14ac:dyDescent="0.25">
      <c r="B339" s="9">
        <f t="shared" si="66"/>
        <v>336</v>
      </c>
      <c r="C339" s="4" t="s">
        <v>361</v>
      </c>
      <c r="D339" s="9" t="s">
        <v>499</v>
      </c>
      <c r="E339" s="5">
        <v>256105145</v>
      </c>
      <c r="F339" s="5">
        <v>252744410</v>
      </c>
      <c r="G339" s="5">
        <v>171980409</v>
      </c>
      <c r="H339" s="5">
        <v>2078499381</v>
      </c>
      <c r="I339" s="5">
        <v>174105793</v>
      </c>
      <c r="J339" s="5">
        <v>350749116</v>
      </c>
      <c r="K339" s="5">
        <v>311781748</v>
      </c>
      <c r="L339" s="5">
        <v>289616334</v>
      </c>
      <c r="M339" s="5">
        <v>380765994</v>
      </c>
      <c r="N339" s="5">
        <v>539126416</v>
      </c>
      <c r="O339" s="5">
        <v>387118844</v>
      </c>
      <c r="P339" s="5">
        <v>413532131</v>
      </c>
      <c r="Q339" s="5">
        <v>450854262</v>
      </c>
      <c r="R339" s="5">
        <v>485248783</v>
      </c>
      <c r="S339" s="5">
        <v>512640074</v>
      </c>
      <c r="T339" s="11"/>
      <c r="U339" s="5">
        <v>74660142</v>
      </c>
      <c r="V339" s="5">
        <v>71825490</v>
      </c>
      <c r="W339" s="5">
        <v>61697149</v>
      </c>
      <c r="X339" s="5">
        <v>70386795</v>
      </c>
      <c r="Y339" s="5">
        <v>71438327</v>
      </c>
      <c r="Z339" s="5">
        <v>66667600</v>
      </c>
      <c r="AA339" s="5">
        <v>116780405</v>
      </c>
      <c r="AB339" s="5">
        <v>94910612</v>
      </c>
      <c r="AC339" s="5">
        <v>83771162</v>
      </c>
      <c r="AD339" s="5">
        <v>239934257</v>
      </c>
      <c r="AE339" s="5">
        <v>101052327</v>
      </c>
      <c r="AF339" s="5">
        <v>110093643</v>
      </c>
      <c r="AG339" s="5">
        <v>115360622</v>
      </c>
      <c r="AH339" s="5">
        <v>121240424</v>
      </c>
      <c r="AI339" s="5">
        <v>126382514</v>
      </c>
      <c r="AJ339" s="11"/>
      <c r="AK339" s="37">
        <v>89491.666666666672</v>
      </c>
      <c r="AL339" s="37">
        <v>91400</v>
      </c>
      <c r="AM339" s="37">
        <v>91766.666666666642</v>
      </c>
      <c r="AN339" s="37">
        <v>92191.666666666672</v>
      </c>
      <c r="AO339" s="37">
        <v>91000</v>
      </c>
      <c r="AP339" s="37">
        <v>90358.333333333328</v>
      </c>
      <c r="AQ339" s="37">
        <v>90208.333333333328</v>
      </c>
      <c r="AR339" s="37">
        <v>90933.333333333328</v>
      </c>
      <c r="AS339" s="37">
        <v>90533.333333333328</v>
      </c>
      <c r="AT339" s="37">
        <v>86433.333333333328</v>
      </c>
      <c r="AU339" s="11"/>
      <c r="AV339" s="37">
        <v>168443</v>
      </c>
      <c r="AW339" s="37">
        <v>168811</v>
      </c>
      <c r="AX339" s="37">
        <v>169853</v>
      </c>
      <c r="AY339" s="37">
        <v>170450</v>
      </c>
      <c r="AZ339" s="37">
        <v>170852</v>
      </c>
      <c r="BA339" s="37">
        <v>170110</v>
      </c>
      <c r="BB339" s="37">
        <v>169359</v>
      </c>
      <c r="BC339" s="37">
        <v>168936</v>
      </c>
      <c r="BD339" s="37">
        <v>168522</v>
      </c>
      <c r="BE339" s="37"/>
      <c r="BF339" s="11"/>
      <c r="BG339" s="40">
        <f t="shared" si="57"/>
        <v>1520.4261679024953</v>
      </c>
      <c r="BH339" s="40">
        <f t="shared" si="58"/>
        <v>1497.2034405340885</v>
      </c>
      <c r="BI339" s="40">
        <f t="shared" si="59"/>
        <v>1012.5250010303026</v>
      </c>
      <c r="BJ339" s="40">
        <f t="shared" si="60"/>
        <v>12194.188213552361</v>
      </c>
      <c r="BK339" s="40">
        <f t="shared" si="61"/>
        <v>1019.0445122093976</v>
      </c>
      <c r="BL339" s="40">
        <f t="shared" si="62"/>
        <v>2061.8959261654222</v>
      </c>
      <c r="BM339" s="40">
        <f t="shared" si="63"/>
        <v>1840.9517533759647</v>
      </c>
      <c r="BN339" s="40">
        <f t="shared" si="64"/>
        <v>1714.3553416678506</v>
      </c>
      <c r="BO339" s="40">
        <f t="shared" si="65"/>
        <v>2259.4438352262614</v>
      </c>
      <c r="BP339" s="11"/>
      <c r="BQ339" s="11"/>
      <c r="BR339" s="40">
        <v>38508</v>
      </c>
      <c r="BS339" s="40">
        <v>40363</v>
      </c>
      <c r="BT339" s="40">
        <v>39974</v>
      </c>
      <c r="BU339" s="40">
        <v>41102</v>
      </c>
      <c r="BV339" s="40">
        <v>41840</v>
      </c>
      <c r="BW339" s="40">
        <v>42179</v>
      </c>
      <c r="BX339" s="40">
        <v>43703</v>
      </c>
      <c r="BY339" s="40">
        <v>46499</v>
      </c>
      <c r="BZ339" s="40">
        <v>47623</v>
      </c>
      <c r="CA339" s="40"/>
      <c r="CB339" s="11"/>
      <c r="CC339" s="40">
        <v>8385167</v>
      </c>
      <c r="CD339" s="40">
        <v>10035380</v>
      </c>
      <c r="CE339" s="40">
        <v>8852694</v>
      </c>
      <c r="CF339" s="40">
        <v>9854494</v>
      </c>
      <c r="CG339" s="40">
        <v>9261286</v>
      </c>
      <c r="CH339" s="40">
        <v>8367320</v>
      </c>
      <c r="CI339" s="40">
        <v>8308430</v>
      </c>
      <c r="CJ339" s="40">
        <v>8628719</v>
      </c>
      <c r="CK339" s="40">
        <v>8535622</v>
      </c>
      <c r="CL339"/>
    </row>
    <row r="340" spans="2:90" x14ac:dyDescent="0.25">
      <c r="B340" s="9">
        <f t="shared" si="66"/>
        <v>337</v>
      </c>
      <c r="C340" s="4" t="s">
        <v>362</v>
      </c>
      <c r="D340" s="9" t="s">
        <v>501</v>
      </c>
      <c r="E340" s="5">
        <v>218932094</v>
      </c>
      <c r="F340" s="5">
        <v>207675097</v>
      </c>
      <c r="G340" s="5">
        <v>127492813</v>
      </c>
      <c r="H340" s="5">
        <v>113216251</v>
      </c>
      <c r="I340" s="5">
        <v>104473927</v>
      </c>
      <c r="J340" s="5">
        <v>242076974</v>
      </c>
      <c r="K340" s="5">
        <v>208021351</v>
      </c>
      <c r="L340" s="5">
        <v>176352973</v>
      </c>
      <c r="M340" s="5">
        <v>220541668</v>
      </c>
      <c r="N340" s="5">
        <v>253682945</v>
      </c>
      <c r="O340" s="5">
        <v>272896297</v>
      </c>
      <c r="P340" s="5">
        <v>296955485</v>
      </c>
      <c r="Q340" s="5">
        <v>315523264</v>
      </c>
      <c r="R340" s="5">
        <v>334209523</v>
      </c>
      <c r="S340" s="5">
        <v>350329485</v>
      </c>
      <c r="T340" s="11"/>
      <c r="U340" s="5">
        <v>58134045</v>
      </c>
      <c r="V340" s="5">
        <v>82083857</v>
      </c>
      <c r="W340" s="5">
        <v>50169210</v>
      </c>
      <c r="X340" s="5">
        <v>51662816</v>
      </c>
      <c r="Y340" s="5">
        <v>27138100</v>
      </c>
      <c r="Z340" s="5">
        <v>63164268</v>
      </c>
      <c r="AA340" s="5">
        <v>36242897</v>
      </c>
      <c r="AB340" s="5">
        <v>37878474</v>
      </c>
      <c r="AC340" s="5">
        <v>61030922</v>
      </c>
      <c r="AD340" s="5">
        <v>145179500</v>
      </c>
      <c r="AE340" s="5">
        <v>94849586</v>
      </c>
      <c r="AF340" s="5">
        <v>104742950</v>
      </c>
      <c r="AG340" s="5">
        <v>110163237</v>
      </c>
      <c r="AH340" s="5">
        <v>115743445</v>
      </c>
      <c r="AI340" s="5">
        <v>120642992</v>
      </c>
      <c r="AJ340" s="11"/>
      <c r="AK340" s="37">
        <v>67783.333333333328</v>
      </c>
      <c r="AL340" s="37">
        <v>67425</v>
      </c>
      <c r="AM340" s="37">
        <v>68941.666666666657</v>
      </c>
      <c r="AN340" s="37">
        <v>71091.666666666672</v>
      </c>
      <c r="AO340" s="37">
        <v>72141.666666666657</v>
      </c>
      <c r="AP340" s="37">
        <v>72275</v>
      </c>
      <c r="AQ340" s="37">
        <v>72741.666666666672</v>
      </c>
      <c r="AR340" s="37">
        <v>73266.666666666672</v>
      </c>
      <c r="AS340" s="37">
        <v>73525</v>
      </c>
      <c r="AT340" s="37">
        <v>69775</v>
      </c>
      <c r="AU340" s="11"/>
      <c r="AV340" s="37">
        <v>162844</v>
      </c>
      <c r="AW340" s="37">
        <v>162870</v>
      </c>
      <c r="AX340" s="37">
        <v>163189</v>
      </c>
      <c r="AY340" s="37">
        <v>163241</v>
      </c>
      <c r="AZ340" s="37">
        <v>163181</v>
      </c>
      <c r="BA340" s="37">
        <v>162935</v>
      </c>
      <c r="BB340" s="37">
        <v>163203</v>
      </c>
      <c r="BC340" s="37">
        <v>163094</v>
      </c>
      <c r="BD340" s="37">
        <v>163285</v>
      </c>
      <c r="BE340" s="37"/>
      <c r="BF340" s="11"/>
      <c r="BG340" s="40">
        <f t="shared" si="57"/>
        <v>1344.4283731669573</v>
      </c>
      <c r="BH340" s="40">
        <f t="shared" si="58"/>
        <v>1275.0972984588936</v>
      </c>
      <c r="BI340" s="40">
        <f t="shared" si="59"/>
        <v>781.25862037269667</v>
      </c>
      <c r="BJ340" s="40">
        <f t="shared" si="60"/>
        <v>693.55279004661816</v>
      </c>
      <c r="BK340" s="40">
        <f t="shared" si="61"/>
        <v>640.23340339868003</v>
      </c>
      <c r="BL340" s="40">
        <f t="shared" si="62"/>
        <v>1485.7272777487956</v>
      </c>
      <c r="BM340" s="40">
        <f t="shared" si="63"/>
        <v>1274.6172006642034</v>
      </c>
      <c r="BN340" s="40">
        <f t="shared" si="64"/>
        <v>1081.2965099881051</v>
      </c>
      <c r="BO340" s="40">
        <f t="shared" si="65"/>
        <v>1350.6547937655021</v>
      </c>
      <c r="BP340" s="11"/>
      <c r="BQ340" s="11"/>
      <c r="BR340" s="40">
        <v>38964</v>
      </c>
      <c r="BS340" s="40">
        <v>40872</v>
      </c>
      <c r="BT340" s="40">
        <v>41126</v>
      </c>
      <c r="BU340" s="40">
        <v>43132</v>
      </c>
      <c r="BV340" s="40">
        <v>44691</v>
      </c>
      <c r="BW340" s="40">
        <v>45860</v>
      </c>
      <c r="BX340" s="40">
        <v>47284</v>
      </c>
      <c r="BY340" s="40">
        <v>49684</v>
      </c>
      <c r="BZ340" s="40">
        <v>51295</v>
      </c>
      <c r="CA340" s="40"/>
      <c r="CB340" s="11"/>
      <c r="CC340" s="40">
        <v>7876928</v>
      </c>
      <c r="CD340" s="40">
        <v>7997453</v>
      </c>
      <c r="CE340" s="40">
        <v>8060373</v>
      </c>
      <c r="CF340" s="40">
        <v>8418771</v>
      </c>
      <c r="CG340" s="40">
        <v>8617594</v>
      </c>
      <c r="CH340" s="40">
        <v>8872997</v>
      </c>
      <c r="CI340" s="40">
        <v>8949145</v>
      </c>
      <c r="CJ340" s="40">
        <v>9299963</v>
      </c>
      <c r="CK340" s="40">
        <v>9467141</v>
      </c>
      <c r="CL340"/>
    </row>
    <row r="341" spans="2:90" x14ac:dyDescent="0.25">
      <c r="B341" s="9">
        <f t="shared" si="66"/>
        <v>338</v>
      </c>
      <c r="C341" s="4" t="s">
        <v>363</v>
      </c>
      <c r="D341" s="9" t="s">
        <v>557</v>
      </c>
      <c r="E341" s="5">
        <v>59627552</v>
      </c>
      <c r="F341" s="5">
        <v>110934213</v>
      </c>
      <c r="G341" s="5">
        <v>58011957</v>
      </c>
      <c r="H341" s="5">
        <v>61704919</v>
      </c>
      <c r="I341" s="5">
        <v>101902991</v>
      </c>
      <c r="J341" s="5">
        <v>68351269</v>
      </c>
      <c r="K341" s="5">
        <v>204723722</v>
      </c>
      <c r="L341" s="5">
        <v>293467872</v>
      </c>
      <c r="M341" s="5">
        <v>90360049</v>
      </c>
      <c r="N341" s="5">
        <v>170905776</v>
      </c>
      <c r="O341" s="5">
        <v>136212745</v>
      </c>
      <c r="P341" s="5">
        <v>147443986</v>
      </c>
      <c r="Q341" s="5">
        <v>154783443</v>
      </c>
      <c r="R341" s="5">
        <v>161495673</v>
      </c>
      <c r="S341" s="5">
        <v>166982012</v>
      </c>
      <c r="T341" s="11"/>
      <c r="U341" s="5">
        <v>38984516</v>
      </c>
      <c r="V341" s="5">
        <v>39648638</v>
      </c>
      <c r="W341" s="5">
        <v>27320035</v>
      </c>
      <c r="X341" s="5">
        <v>39041721</v>
      </c>
      <c r="Y341" s="5">
        <v>53414511</v>
      </c>
      <c r="Z341" s="5">
        <v>33447800</v>
      </c>
      <c r="AA341" s="5">
        <v>53496481</v>
      </c>
      <c r="AB341" s="5">
        <v>187809015</v>
      </c>
      <c r="AC341" s="5">
        <v>59643651</v>
      </c>
      <c r="AD341" s="5">
        <v>60281925</v>
      </c>
      <c r="AE341" s="5">
        <v>66516248</v>
      </c>
      <c r="AF341" s="5">
        <v>71245805</v>
      </c>
      <c r="AG341" s="5">
        <v>74462913</v>
      </c>
      <c r="AH341" s="5">
        <v>77213877</v>
      </c>
      <c r="AI341" s="5">
        <v>79615762</v>
      </c>
      <c r="AJ341" s="11"/>
      <c r="AK341" s="37">
        <v>43900</v>
      </c>
      <c r="AL341" s="37">
        <v>43708.333333333343</v>
      </c>
      <c r="AM341" s="37">
        <v>42941.666666666664</v>
      </c>
      <c r="AN341" s="37">
        <v>42583.333333333336</v>
      </c>
      <c r="AO341" s="37">
        <v>42275</v>
      </c>
      <c r="AP341" s="37">
        <v>40849.999999999993</v>
      </c>
      <c r="AQ341" s="37">
        <v>40141.666666666664</v>
      </c>
      <c r="AR341" s="37">
        <v>40416.666666666672</v>
      </c>
      <c r="AS341" s="37">
        <v>40491.666666666664</v>
      </c>
      <c r="AT341" s="37">
        <v>37700</v>
      </c>
      <c r="AU341" s="11"/>
      <c r="AV341" s="37">
        <v>123482</v>
      </c>
      <c r="AW341" s="37">
        <v>122680</v>
      </c>
      <c r="AX341" s="37">
        <v>122139</v>
      </c>
      <c r="AY341" s="37">
        <v>121507</v>
      </c>
      <c r="AZ341" s="37">
        <v>120665</v>
      </c>
      <c r="BA341" s="37">
        <v>119269</v>
      </c>
      <c r="BB341" s="37">
        <v>118074</v>
      </c>
      <c r="BC341" s="37">
        <v>116982</v>
      </c>
      <c r="BD341" s="37">
        <v>116074</v>
      </c>
      <c r="BE341" s="37"/>
      <c r="BF341" s="11"/>
      <c r="BG341" s="40">
        <f t="shared" si="57"/>
        <v>482.88456617158778</v>
      </c>
      <c r="BH341" s="40">
        <f t="shared" si="58"/>
        <v>904.25670850994459</v>
      </c>
      <c r="BI341" s="40">
        <f t="shared" si="59"/>
        <v>474.96669368506372</v>
      </c>
      <c r="BJ341" s="40">
        <f t="shared" si="60"/>
        <v>507.83015793328781</v>
      </c>
      <c r="BK341" s="40">
        <f t="shared" si="61"/>
        <v>844.51158993908757</v>
      </c>
      <c r="BL341" s="40">
        <f t="shared" si="62"/>
        <v>573.08495082544505</v>
      </c>
      <c r="BM341" s="40">
        <f t="shared" si="63"/>
        <v>1733.859461015973</v>
      </c>
      <c r="BN341" s="40">
        <f t="shared" si="64"/>
        <v>2508.6583576960556</v>
      </c>
      <c r="BO341" s="40">
        <f t="shared" si="65"/>
        <v>778.4693299102297</v>
      </c>
      <c r="BP341" s="11"/>
      <c r="BQ341" s="11"/>
      <c r="BR341" s="40">
        <v>32813</v>
      </c>
      <c r="BS341" s="40">
        <v>33857</v>
      </c>
      <c r="BT341" s="40">
        <v>34198</v>
      </c>
      <c r="BU341" s="40">
        <v>35492</v>
      </c>
      <c r="BV341" s="40">
        <v>36607</v>
      </c>
      <c r="BW341" s="40">
        <v>36747</v>
      </c>
      <c r="BX341" s="40">
        <v>38673</v>
      </c>
      <c r="BY341" s="40">
        <v>40634</v>
      </c>
      <c r="BZ341" s="40">
        <v>42158</v>
      </c>
      <c r="CA341" s="40"/>
      <c r="CB341" s="11"/>
      <c r="CC341" s="40">
        <v>4912909</v>
      </c>
      <c r="CD341" s="40">
        <v>4939398</v>
      </c>
      <c r="CE341" s="40">
        <v>5560828</v>
      </c>
      <c r="CF341" s="40">
        <v>6217161</v>
      </c>
      <c r="CG341" s="40">
        <v>6757328</v>
      </c>
      <c r="CH341" s="40">
        <v>5399949</v>
      </c>
      <c r="CI341" s="40">
        <v>5818863</v>
      </c>
      <c r="CJ341" s="40">
        <v>6113014</v>
      </c>
      <c r="CK341" s="40">
        <v>6918920</v>
      </c>
      <c r="CL341"/>
    </row>
    <row r="342" spans="2:90" x14ac:dyDescent="0.25">
      <c r="B342" s="9">
        <f t="shared" si="66"/>
        <v>339</v>
      </c>
      <c r="C342" s="4" t="s">
        <v>364</v>
      </c>
      <c r="D342" s="9" t="s">
        <v>457</v>
      </c>
      <c r="E342" s="5">
        <v>188967035</v>
      </c>
      <c r="F342" s="5">
        <v>228929603</v>
      </c>
      <c r="G342" s="5">
        <v>154927670</v>
      </c>
      <c r="H342" s="5">
        <v>160706386</v>
      </c>
      <c r="I342" s="5">
        <v>287100209</v>
      </c>
      <c r="J342" s="5">
        <v>224875536</v>
      </c>
      <c r="K342" s="5">
        <v>342504378</v>
      </c>
      <c r="L342" s="5">
        <v>343169951</v>
      </c>
      <c r="M342" s="5">
        <v>312598122</v>
      </c>
      <c r="N342" s="5">
        <v>352544807</v>
      </c>
      <c r="O342" s="5">
        <v>437279827</v>
      </c>
      <c r="P342" s="5">
        <v>511145826</v>
      </c>
      <c r="Q342" s="5">
        <v>545729392</v>
      </c>
      <c r="R342" s="5">
        <v>583314918</v>
      </c>
      <c r="S342" s="5">
        <v>619385400</v>
      </c>
      <c r="T342" s="11"/>
      <c r="U342" s="5">
        <v>88759897</v>
      </c>
      <c r="V342" s="5">
        <v>95466322</v>
      </c>
      <c r="W342" s="5">
        <v>28627755</v>
      </c>
      <c r="X342" s="5">
        <v>59932298</v>
      </c>
      <c r="Y342" s="5">
        <v>130159879</v>
      </c>
      <c r="Z342" s="5">
        <v>50910471</v>
      </c>
      <c r="AA342" s="5">
        <v>81741027</v>
      </c>
      <c r="AB342" s="5">
        <v>65041044</v>
      </c>
      <c r="AC342" s="5">
        <v>92427464</v>
      </c>
      <c r="AD342" s="5">
        <v>90987771</v>
      </c>
      <c r="AE342" s="5">
        <v>174328255</v>
      </c>
      <c r="AF342" s="5">
        <v>212623891</v>
      </c>
      <c r="AG342" s="5">
        <v>226280081</v>
      </c>
      <c r="AH342" s="5">
        <v>241349301</v>
      </c>
      <c r="AI342" s="5">
        <v>255449142</v>
      </c>
      <c r="AJ342" s="11"/>
      <c r="AK342" s="37">
        <v>38400.000000000007</v>
      </c>
      <c r="AL342" s="37">
        <v>38683.333333333336</v>
      </c>
      <c r="AM342" s="37">
        <v>39266.666666666672</v>
      </c>
      <c r="AN342" s="37">
        <v>40600</v>
      </c>
      <c r="AO342" s="37">
        <v>42916.666666666664</v>
      </c>
      <c r="AP342" s="37">
        <v>44183.333333333336</v>
      </c>
      <c r="AQ342" s="37">
        <v>44891.666666666664</v>
      </c>
      <c r="AR342" s="37">
        <v>46166.666666666664</v>
      </c>
      <c r="AS342" s="37">
        <v>46325</v>
      </c>
      <c r="AT342" s="37">
        <v>42958.333333333336</v>
      </c>
      <c r="AU342" s="11"/>
      <c r="AV342" s="37">
        <v>111876</v>
      </c>
      <c r="AW342" s="37">
        <v>112669</v>
      </c>
      <c r="AX342" s="37">
        <v>113110</v>
      </c>
      <c r="AY342" s="37">
        <v>113894</v>
      </c>
      <c r="AZ342" s="37">
        <v>115586</v>
      </c>
      <c r="BA342" s="37">
        <v>117221</v>
      </c>
      <c r="BB342" s="37">
        <v>118325</v>
      </c>
      <c r="BC342" s="37">
        <v>119501</v>
      </c>
      <c r="BD342" s="37">
        <v>120629</v>
      </c>
      <c r="BE342" s="37"/>
      <c r="BF342" s="11"/>
      <c r="BG342" s="40">
        <f t="shared" si="57"/>
        <v>1689.0757177589473</v>
      </c>
      <c r="BH342" s="40">
        <f t="shared" si="58"/>
        <v>2031.8774729517436</v>
      </c>
      <c r="BI342" s="40">
        <f t="shared" si="59"/>
        <v>1369.7079833790117</v>
      </c>
      <c r="BJ342" s="40">
        <f t="shared" si="60"/>
        <v>1411.0171387430419</v>
      </c>
      <c r="BK342" s="40">
        <f t="shared" si="61"/>
        <v>2483.8666360977973</v>
      </c>
      <c r="BL342" s="40">
        <f t="shared" si="62"/>
        <v>1918.3895035872413</v>
      </c>
      <c r="BM342" s="40">
        <f t="shared" si="63"/>
        <v>2894.6070399323894</v>
      </c>
      <c r="BN342" s="40">
        <f t="shared" si="64"/>
        <v>2871.6910402423409</v>
      </c>
      <c r="BO342" s="40">
        <f t="shared" si="65"/>
        <v>2591.4010892903034</v>
      </c>
      <c r="BP342" s="11"/>
      <c r="BQ342" s="11"/>
      <c r="BR342" s="40">
        <v>36006</v>
      </c>
      <c r="BS342" s="40">
        <v>38637</v>
      </c>
      <c r="BT342" s="40">
        <v>39229</v>
      </c>
      <c r="BU342" s="40">
        <v>41616</v>
      </c>
      <c r="BV342" s="40">
        <v>43887</v>
      </c>
      <c r="BW342" s="40">
        <v>45664</v>
      </c>
      <c r="BX342" s="40">
        <v>47806</v>
      </c>
      <c r="BY342" s="40">
        <v>49575</v>
      </c>
      <c r="BZ342" s="40">
        <v>51023</v>
      </c>
      <c r="CA342" s="40"/>
      <c r="CB342" s="11"/>
      <c r="CC342" s="40">
        <v>5309607</v>
      </c>
      <c r="CD342" s="40">
        <v>5311567</v>
      </c>
      <c r="CE342" s="40">
        <v>5226924</v>
      </c>
      <c r="CF342" s="40">
        <v>5233001</v>
      </c>
      <c r="CG342" s="40">
        <v>5587881</v>
      </c>
      <c r="CH342" s="40">
        <v>5752478</v>
      </c>
      <c r="CI342" s="40">
        <v>5999018</v>
      </c>
      <c r="CJ342" s="40">
        <v>6069900</v>
      </c>
      <c r="CK342" s="40">
        <v>6097539</v>
      </c>
      <c r="CL342"/>
    </row>
    <row r="343" spans="2:90" x14ac:dyDescent="0.25">
      <c r="B343" s="9">
        <f t="shared" si="66"/>
        <v>340</v>
      </c>
      <c r="C343" s="4" t="s">
        <v>366</v>
      </c>
      <c r="D343" s="9" t="s">
        <v>557</v>
      </c>
      <c r="E343" s="5">
        <v>687036362</v>
      </c>
      <c r="F343" s="5">
        <v>135132535</v>
      </c>
      <c r="G343" s="5">
        <v>128230529</v>
      </c>
      <c r="H343" s="5">
        <v>148327105</v>
      </c>
      <c r="I343" s="5">
        <v>150411199</v>
      </c>
      <c r="J343" s="5">
        <v>188506593</v>
      </c>
      <c r="K343" s="5">
        <v>200919839</v>
      </c>
      <c r="L343" s="5">
        <v>100731387</v>
      </c>
      <c r="M343" s="5">
        <v>474829066</v>
      </c>
      <c r="N343" s="5">
        <v>212184706</v>
      </c>
      <c r="O343" s="5">
        <v>292375117</v>
      </c>
      <c r="P343" s="5">
        <v>326661639</v>
      </c>
      <c r="Q343" s="5">
        <v>348807685</v>
      </c>
      <c r="R343" s="5">
        <v>366649036</v>
      </c>
      <c r="S343" s="5">
        <v>381898077</v>
      </c>
      <c r="T343" s="11"/>
      <c r="U343" s="5">
        <v>635043831</v>
      </c>
      <c r="V343" s="5">
        <v>51864260</v>
      </c>
      <c r="W343" s="5">
        <v>75015263</v>
      </c>
      <c r="X343" s="5">
        <v>56480267</v>
      </c>
      <c r="Y343" s="5">
        <v>67462583</v>
      </c>
      <c r="Z343" s="5">
        <v>89537817</v>
      </c>
      <c r="AA343" s="5">
        <v>128212243</v>
      </c>
      <c r="AB343" s="5">
        <v>26826510</v>
      </c>
      <c r="AC343" s="5">
        <v>284848885</v>
      </c>
      <c r="AD343" s="5">
        <v>78266710</v>
      </c>
      <c r="AE343" s="5">
        <v>136191514</v>
      </c>
      <c r="AF343" s="5">
        <v>149191756</v>
      </c>
      <c r="AG343" s="5">
        <v>156164739</v>
      </c>
      <c r="AH343" s="5">
        <v>162983672</v>
      </c>
      <c r="AI343" s="5">
        <v>168798238</v>
      </c>
      <c r="AJ343" s="11"/>
      <c r="AK343" s="37">
        <v>65224.999999999993</v>
      </c>
      <c r="AL343" s="37">
        <v>65800</v>
      </c>
      <c r="AM343" s="37">
        <v>66833.333333333328</v>
      </c>
      <c r="AN343" s="37">
        <v>66975</v>
      </c>
      <c r="AO343" s="37">
        <v>66174.999999999985</v>
      </c>
      <c r="AP343" s="37">
        <v>65291.666666666664</v>
      </c>
      <c r="AQ343" s="37">
        <v>66008.333333333328</v>
      </c>
      <c r="AR343" s="37">
        <v>67241.666666666672</v>
      </c>
      <c r="AS343" s="37">
        <v>65900.000000000015</v>
      </c>
      <c r="AT343" s="37">
        <v>58483.333333333336</v>
      </c>
      <c r="AU343" s="11"/>
      <c r="AV343" s="37">
        <v>147260</v>
      </c>
      <c r="AW343" s="37">
        <v>146527</v>
      </c>
      <c r="AX343" s="37">
        <v>145938</v>
      </c>
      <c r="AY343" s="37">
        <v>144968</v>
      </c>
      <c r="AZ343" s="37">
        <v>144157</v>
      </c>
      <c r="BA343" s="37">
        <v>142955</v>
      </c>
      <c r="BB343" s="37">
        <v>141255</v>
      </c>
      <c r="BC343" s="37">
        <v>140059</v>
      </c>
      <c r="BD343" s="37">
        <v>138948</v>
      </c>
      <c r="BE343" s="37"/>
      <c r="BF343" s="11"/>
      <c r="BG343" s="40">
        <f t="shared" si="57"/>
        <v>4665.4649056091266</v>
      </c>
      <c r="BH343" s="40">
        <f t="shared" si="58"/>
        <v>922.23641376674607</v>
      </c>
      <c r="BI343" s="40">
        <f t="shared" si="59"/>
        <v>878.66442598911863</v>
      </c>
      <c r="BJ343" s="40">
        <f t="shared" si="60"/>
        <v>1023.1713550576679</v>
      </c>
      <c r="BK343" s="40">
        <f t="shared" si="61"/>
        <v>1043.3846361952594</v>
      </c>
      <c r="BL343" s="40">
        <f t="shared" si="62"/>
        <v>1318.6428806267706</v>
      </c>
      <c r="BM343" s="40">
        <f t="shared" si="63"/>
        <v>1422.3909879296309</v>
      </c>
      <c r="BN343" s="40">
        <f t="shared" si="64"/>
        <v>719.2068128431589</v>
      </c>
      <c r="BO343" s="40">
        <f t="shared" si="65"/>
        <v>3417.3148659930334</v>
      </c>
      <c r="BP343" s="11"/>
      <c r="BQ343" s="11"/>
      <c r="BR343" s="40">
        <v>34554</v>
      </c>
      <c r="BS343" s="40">
        <v>36116</v>
      </c>
      <c r="BT343" s="40">
        <v>36984</v>
      </c>
      <c r="BU343" s="40">
        <v>39272</v>
      </c>
      <c r="BV343" s="40">
        <v>40420</v>
      </c>
      <c r="BW343" s="40">
        <v>41503</v>
      </c>
      <c r="BX343" s="40">
        <v>45940</v>
      </c>
      <c r="BY343" s="40">
        <v>49171</v>
      </c>
      <c r="BZ343" s="40">
        <v>49301</v>
      </c>
      <c r="CA343" s="40"/>
      <c r="CB343" s="11"/>
      <c r="CC343" s="40">
        <v>6474402</v>
      </c>
      <c r="CD343" s="40">
        <v>6446153</v>
      </c>
      <c r="CE343" s="40">
        <v>7139179</v>
      </c>
      <c r="CF343" s="40">
        <v>8276610</v>
      </c>
      <c r="CG343" s="40">
        <v>9780883</v>
      </c>
      <c r="CH343" s="40">
        <v>10857247</v>
      </c>
      <c r="CI343" s="40">
        <v>12120943</v>
      </c>
      <c r="CJ343" s="40">
        <v>12218102</v>
      </c>
      <c r="CK343" s="40">
        <v>12249099</v>
      </c>
      <c r="CL343"/>
    </row>
    <row r="344" spans="2:90" x14ac:dyDescent="0.25">
      <c r="B344" s="9">
        <f t="shared" si="66"/>
        <v>341</v>
      </c>
      <c r="C344" s="4" t="s">
        <v>367</v>
      </c>
      <c r="D344" s="9" t="s">
        <v>445</v>
      </c>
      <c r="E344" s="5">
        <v>137793845</v>
      </c>
      <c r="F344" s="5">
        <v>205806513</v>
      </c>
      <c r="G344" s="5">
        <v>205530236</v>
      </c>
      <c r="H344" s="5">
        <v>173550317</v>
      </c>
      <c r="I344" s="5">
        <v>318548083</v>
      </c>
      <c r="J344" s="5">
        <v>322928891</v>
      </c>
      <c r="K344" s="5">
        <v>493414021</v>
      </c>
      <c r="L344" s="5">
        <v>298951347</v>
      </c>
      <c r="M344" s="5">
        <v>352867748</v>
      </c>
      <c r="N344" s="5">
        <v>342300741</v>
      </c>
      <c r="O344" s="5">
        <v>428959245</v>
      </c>
      <c r="P344" s="5">
        <v>466130846</v>
      </c>
      <c r="Q344" s="5">
        <v>512223507</v>
      </c>
      <c r="R344" s="5">
        <v>541952250</v>
      </c>
      <c r="S344" s="5">
        <v>571411999</v>
      </c>
      <c r="T344" s="11"/>
      <c r="U344" s="5">
        <v>37330047</v>
      </c>
      <c r="V344" s="5">
        <v>36524404</v>
      </c>
      <c r="W344" s="5">
        <v>50793123</v>
      </c>
      <c r="X344" s="5">
        <v>30790769</v>
      </c>
      <c r="Y344" s="5">
        <v>80296862</v>
      </c>
      <c r="Z344" s="5">
        <v>55072313</v>
      </c>
      <c r="AA344" s="5">
        <v>52232543</v>
      </c>
      <c r="AB344" s="5">
        <v>42143693</v>
      </c>
      <c r="AC344" s="5">
        <v>69104391</v>
      </c>
      <c r="AD344" s="5">
        <v>65974938</v>
      </c>
      <c r="AE344" s="5">
        <v>76949557</v>
      </c>
      <c r="AF344" s="5">
        <v>81486186</v>
      </c>
      <c r="AG344" s="5">
        <v>85013935</v>
      </c>
      <c r="AH344" s="5">
        <v>88904252</v>
      </c>
      <c r="AI344" s="5">
        <v>92322094</v>
      </c>
      <c r="AJ344" s="11"/>
      <c r="AK344" s="37">
        <v>58733.333333333336</v>
      </c>
      <c r="AL344" s="37">
        <v>58700</v>
      </c>
      <c r="AM344" s="37">
        <v>57975</v>
      </c>
      <c r="AN344" s="37">
        <v>58033.33333333335</v>
      </c>
      <c r="AO344" s="37">
        <v>58241.666666666679</v>
      </c>
      <c r="AP344" s="37">
        <v>58050</v>
      </c>
      <c r="AQ344" s="37">
        <v>59016.666666666657</v>
      </c>
      <c r="AR344" s="37">
        <v>59558.333333333336</v>
      </c>
      <c r="AS344" s="37">
        <v>59758.333333333336</v>
      </c>
      <c r="AT344" s="37">
        <v>56908.333333333336</v>
      </c>
      <c r="AU344" s="11"/>
      <c r="AV344" s="37">
        <v>150311</v>
      </c>
      <c r="AW344" s="37">
        <v>151040</v>
      </c>
      <c r="AX344" s="37">
        <v>151448</v>
      </c>
      <c r="AY344" s="37">
        <v>151867</v>
      </c>
      <c r="AZ344" s="37">
        <v>150083</v>
      </c>
      <c r="BA344" s="37">
        <v>150327</v>
      </c>
      <c r="BB344" s="37">
        <v>150956</v>
      </c>
      <c r="BC344" s="37">
        <v>150955</v>
      </c>
      <c r="BD344" s="37">
        <v>151254</v>
      </c>
      <c r="BE344" s="37"/>
      <c r="BF344" s="11"/>
      <c r="BG344" s="40">
        <f t="shared" si="57"/>
        <v>916.72495692264704</v>
      </c>
      <c r="BH344" s="40">
        <f t="shared" si="58"/>
        <v>1362.5960871292373</v>
      </c>
      <c r="BI344" s="40">
        <f t="shared" si="59"/>
        <v>1357.1010247741799</v>
      </c>
      <c r="BJ344" s="40">
        <f t="shared" si="60"/>
        <v>1142.7783323566016</v>
      </c>
      <c r="BK344" s="40">
        <f t="shared" si="61"/>
        <v>2122.4794480387518</v>
      </c>
      <c r="BL344" s="40">
        <f t="shared" si="62"/>
        <v>2148.1762491102731</v>
      </c>
      <c r="BM344" s="40">
        <f t="shared" si="63"/>
        <v>3268.5949614457195</v>
      </c>
      <c r="BN344" s="40">
        <f t="shared" si="64"/>
        <v>1980.4004305918982</v>
      </c>
      <c r="BO344" s="40">
        <f t="shared" si="65"/>
        <v>2332.9482063284277</v>
      </c>
      <c r="BP344" s="11"/>
      <c r="BQ344" s="11"/>
      <c r="BR344" s="40">
        <v>42110</v>
      </c>
      <c r="BS344" s="40">
        <v>42258</v>
      </c>
      <c r="BT344" s="40">
        <v>42706</v>
      </c>
      <c r="BU344" s="40">
        <v>42496</v>
      </c>
      <c r="BV344" s="40">
        <v>40827</v>
      </c>
      <c r="BW344" s="40">
        <v>40377</v>
      </c>
      <c r="BX344" s="40">
        <v>41757</v>
      </c>
      <c r="BY344" s="40">
        <v>43256</v>
      </c>
      <c r="BZ344" s="40">
        <v>44910</v>
      </c>
      <c r="CA344" s="40"/>
      <c r="CB344" s="11"/>
      <c r="CC344" s="40">
        <v>5681223</v>
      </c>
      <c r="CD344" s="40">
        <v>5914121</v>
      </c>
      <c r="CE344" s="40">
        <v>5872088</v>
      </c>
      <c r="CF344" s="40">
        <v>5817256</v>
      </c>
      <c r="CG344" s="40">
        <v>5726727</v>
      </c>
      <c r="CH344" s="40">
        <v>5799610</v>
      </c>
      <c r="CI344" s="40">
        <v>5844182</v>
      </c>
      <c r="CJ344" s="40">
        <v>5954367</v>
      </c>
      <c r="CK344" s="40">
        <v>6154192</v>
      </c>
      <c r="CL344"/>
    </row>
    <row r="345" spans="2:90" x14ac:dyDescent="0.25">
      <c r="B345" s="9">
        <f t="shared" si="66"/>
        <v>342</v>
      </c>
      <c r="C345" s="4" t="s">
        <v>368</v>
      </c>
      <c r="D345" s="9" t="s">
        <v>545</v>
      </c>
      <c r="E345" s="5">
        <v>810871056</v>
      </c>
      <c r="F345" s="5">
        <v>742682688</v>
      </c>
      <c r="G345" s="5">
        <v>745593489</v>
      </c>
      <c r="H345" s="5">
        <v>1026382029</v>
      </c>
      <c r="I345" s="5">
        <v>1145193064</v>
      </c>
      <c r="J345" s="5">
        <v>974761364</v>
      </c>
      <c r="K345" s="5">
        <v>1181299248</v>
      </c>
      <c r="L345" s="5">
        <v>926897319</v>
      </c>
      <c r="M345" s="5">
        <v>1314875567</v>
      </c>
      <c r="N345" s="5">
        <v>1942523005</v>
      </c>
      <c r="O345" s="5">
        <v>1293000170</v>
      </c>
      <c r="P345" s="5">
        <v>1390848032</v>
      </c>
      <c r="Q345" s="5">
        <v>1517358440</v>
      </c>
      <c r="R345" s="5">
        <v>1626749085</v>
      </c>
      <c r="S345" s="5">
        <v>1720445477</v>
      </c>
      <c r="T345" s="11"/>
      <c r="U345" s="5">
        <v>152101280</v>
      </c>
      <c r="V345" s="5">
        <v>228064555</v>
      </c>
      <c r="W345" s="5">
        <v>149020339</v>
      </c>
      <c r="X345" s="5">
        <v>207143541</v>
      </c>
      <c r="Y345" s="5">
        <v>516840757</v>
      </c>
      <c r="Z345" s="5">
        <v>271350823</v>
      </c>
      <c r="AA345" s="5">
        <v>156124824</v>
      </c>
      <c r="AB345" s="5">
        <v>150275778</v>
      </c>
      <c r="AC345" s="5">
        <v>224742865</v>
      </c>
      <c r="AD345" s="5">
        <v>910093490</v>
      </c>
      <c r="AE345" s="5">
        <v>309114510</v>
      </c>
      <c r="AF345" s="5">
        <v>339839877</v>
      </c>
      <c r="AG345" s="5">
        <v>360786170</v>
      </c>
      <c r="AH345" s="5">
        <v>380444902</v>
      </c>
      <c r="AI345" s="5">
        <v>397086856</v>
      </c>
      <c r="AJ345" s="11"/>
      <c r="AK345" s="37">
        <v>285258.33333333337</v>
      </c>
      <c r="AL345" s="37">
        <v>287524.99999999994</v>
      </c>
      <c r="AM345" s="37">
        <v>290000.00000000006</v>
      </c>
      <c r="AN345" s="37">
        <v>292500</v>
      </c>
      <c r="AO345" s="37">
        <v>295550.00000000006</v>
      </c>
      <c r="AP345" s="37">
        <v>297308.33333333331</v>
      </c>
      <c r="AQ345" s="37">
        <v>295166.66666666663</v>
      </c>
      <c r="AR345" s="37">
        <v>299516.66666666674</v>
      </c>
      <c r="AS345" s="37">
        <v>305041.66666666669</v>
      </c>
      <c r="AT345" s="37">
        <v>293216.66666666669</v>
      </c>
      <c r="AU345" s="11"/>
      <c r="AV345" s="37">
        <v>625327</v>
      </c>
      <c r="AW345" s="37">
        <v>628159</v>
      </c>
      <c r="AX345" s="37">
        <v>630365</v>
      </c>
      <c r="AY345" s="37">
        <v>632810</v>
      </c>
      <c r="AZ345" s="37">
        <v>635551</v>
      </c>
      <c r="BA345" s="37">
        <v>637653</v>
      </c>
      <c r="BB345" s="37">
        <v>637511</v>
      </c>
      <c r="BC345" s="37">
        <v>637519</v>
      </c>
      <c r="BD345" s="37">
        <v>640218</v>
      </c>
      <c r="BE345" s="37"/>
      <c r="BF345" s="11"/>
      <c r="BG345" s="40">
        <f t="shared" si="57"/>
        <v>1296.7152481821511</v>
      </c>
      <c r="BH345" s="40">
        <f t="shared" si="58"/>
        <v>1182.316400783878</v>
      </c>
      <c r="BI345" s="40">
        <f t="shared" si="59"/>
        <v>1182.7964576078939</v>
      </c>
      <c r="BJ345" s="40">
        <f t="shared" si="60"/>
        <v>1621.9434411592738</v>
      </c>
      <c r="BK345" s="40">
        <f t="shared" si="61"/>
        <v>1801.8901142473223</v>
      </c>
      <c r="BL345" s="40">
        <f t="shared" si="62"/>
        <v>1528.67055279282</v>
      </c>
      <c r="BM345" s="40">
        <f t="shared" si="63"/>
        <v>1852.9864551356761</v>
      </c>
      <c r="BN345" s="40">
        <f t="shared" si="64"/>
        <v>1453.913246507163</v>
      </c>
      <c r="BO345" s="40">
        <f t="shared" si="65"/>
        <v>2053.7935000265534</v>
      </c>
      <c r="BP345" s="11"/>
      <c r="BQ345" s="11"/>
      <c r="BR345" s="40">
        <v>43330</v>
      </c>
      <c r="BS345" s="40">
        <v>45727</v>
      </c>
      <c r="BT345" s="40">
        <v>46266</v>
      </c>
      <c r="BU345" s="40">
        <v>48596</v>
      </c>
      <c r="BV345" s="40">
        <v>47227</v>
      </c>
      <c r="BW345" s="40">
        <v>46364</v>
      </c>
      <c r="BX345" s="40">
        <v>48663</v>
      </c>
      <c r="BY345" s="40">
        <v>50391</v>
      </c>
      <c r="BZ345" s="40">
        <v>52129</v>
      </c>
      <c r="CA345" s="40"/>
      <c r="CB345" s="11"/>
      <c r="CC345" s="40">
        <v>28415671</v>
      </c>
      <c r="CD345" s="40">
        <v>28346271</v>
      </c>
      <c r="CE345" s="40">
        <v>26663983</v>
      </c>
      <c r="CF345" s="40">
        <v>28293630</v>
      </c>
      <c r="CG345" s="40">
        <v>29885770</v>
      </c>
      <c r="CH345" s="40">
        <v>32387711</v>
      </c>
      <c r="CI345" s="40">
        <v>32960765</v>
      </c>
      <c r="CJ345" s="40">
        <v>33494536</v>
      </c>
      <c r="CK345" s="40">
        <v>33975620</v>
      </c>
      <c r="CL345"/>
    </row>
    <row r="346" spans="2:90" x14ac:dyDescent="0.25">
      <c r="B346" s="9">
        <f t="shared" si="66"/>
        <v>343</v>
      </c>
      <c r="C346" s="4" t="s">
        <v>369</v>
      </c>
      <c r="D346" s="9" t="s">
        <v>498</v>
      </c>
      <c r="E346" s="5">
        <v>166613981</v>
      </c>
      <c r="F346" s="5">
        <v>171434414</v>
      </c>
      <c r="G346" s="5">
        <v>251734120</v>
      </c>
      <c r="H346" s="5">
        <v>91641384</v>
      </c>
      <c r="I346" s="5">
        <v>129249672</v>
      </c>
      <c r="J346" s="5">
        <v>112277146</v>
      </c>
      <c r="K346" s="5">
        <v>3122291936</v>
      </c>
      <c r="L346" s="5">
        <v>122001505</v>
      </c>
      <c r="M346" s="5">
        <v>371516740</v>
      </c>
      <c r="N346" s="5">
        <v>114705134</v>
      </c>
      <c r="O346" s="5">
        <v>207243329</v>
      </c>
      <c r="P346" s="5">
        <v>227874515</v>
      </c>
      <c r="Q346" s="5">
        <v>240042824</v>
      </c>
      <c r="R346" s="5">
        <v>250688303</v>
      </c>
      <c r="S346" s="5">
        <v>260172575</v>
      </c>
      <c r="T346" s="11"/>
      <c r="U346" s="5">
        <v>81862815</v>
      </c>
      <c r="V346" s="5">
        <v>74246690</v>
      </c>
      <c r="W346" s="5">
        <v>133264554</v>
      </c>
      <c r="X346" s="5">
        <v>41031474</v>
      </c>
      <c r="Y346" s="5">
        <v>44199558</v>
      </c>
      <c r="Z346" s="5">
        <v>46777640</v>
      </c>
      <c r="AA346" s="5">
        <v>3069184711</v>
      </c>
      <c r="AB346" s="5">
        <v>49068875</v>
      </c>
      <c r="AC346" s="5">
        <v>97757005</v>
      </c>
      <c r="AD346" s="5">
        <v>56639406</v>
      </c>
      <c r="AE346" s="5">
        <v>107793568</v>
      </c>
      <c r="AF346" s="5">
        <v>118654968</v>
      </c>
      <c r="AG346" s="5">
        <v>124594097</v>
      </c>
      <c r="AH346" s="5">
        <v>129484528</v>
      </c>
      <c r="AI346" s="5">
        <v>133522126</v>
      </c>
      <c r="AJ346" s="11"/>
      <c r="AK346" s="37">
        <v>55016.666666666657</v>
      </c>
      <c r="AL346" s="37">
        <v>56233.333333333336</v>
      </c>
      <c r="AM346" s="37">
        <v>55458.333333333336</v>
      </c>
      <c r="AN346" s="37">
        <v>56175</v>
      </c>
      <c r="AO346" s="37">
        <v>55483.333333333343</v>
      </c>
      <c r="AP346" s="37">
        <v>53291.666666666664</v>
      </c>
      <c r="AQ346" s="37">
        <v>53550</v>
      </c>
      <c r="AR346" s="37">
        <v>53691.666666666679</v>
      </c>
      <c r="AS346" s="37">
        <v>53241.666666666664</v>
      </c>
      <c r="AT346" s="37">
        <v>47500</v>
      </c>
      <c r="AU346" s="11"/>
      <c r="AV346" s="37">
        <v>116748</v>
      </c>
      <c r="AW346" s="37">
        <v>117222</v>
      </c>
      <c r="AX346" s="37">
        <v>116598</v>
      </c>
      <c r="AY346" s="37">
        <v>116290</v>
      </c>
      <c r="AZ346" s="37">
        <v>115598</v>
      </c>
      <c r="BA346" s="37">
        <v>114876</v>
      </c>
      <c r="BB346" s="37">
        <v>114012</v>
      </c>
      <c r="BC346" s="37">
        <v>113866</v>
      </c>
      <c r="BD346" s="37">
        <v>113299</v>
      </c>
      <c r="BE346" s="37"/>
      <c r="BF346" s="11"/>
      <c r="BG346" s="40">
        <f t="shared" si="57"/>
        <v>1427.1249271936135</v>
      </c>
      <c r="BH346" s="40">
        <f t="shared" si="58"/>
        <v>1462.4764464008463</v>
      </c>
      <c r="BI346" s="40">
        <f t="shared" si="59"/>
        <v>2158.9917494296642</v>
      </c>
      <c r="BJ346" s="40">
        <f t="shared" si="60"/>
        <v>788.04182646831202</v>
      </c>
      <c r="BK346" s="40">
        <f t="shared" si="61"/>
        <v>1118.0960916278827</v>
      </c>
      <c r="BL346" s="40">
        <f t="shared" si="62"/>
        <v>977.37687593579165</v>
      </c>
      <c r="BM346" s="40">
        <f t="shared" si="63"/>
        <v>27385.643055117005</v>
      </c>
      <c r="BN346" s="40">
        <f t="shared" si="64"/>
        <v>1071.448061756802</v>
      </c>
      <c r="BO346" s="40">
        <f t="shared" si="65"/>
        <v>3279.0822513879207</v>
      </c>
      <c r="BP346" s="11"/>
      <c r="BQ346" s="11"/>
      <c r="BR346" s="40">
        <v>37009</v>
      </c>
      <c r="BS346" s="40">
        <v>37903</v>
      </c>
      <c r="BT346" s="40">
        <v>38279</v>
      </c>
      <c r="BU346" s="40">
        <v>39811</v>
      </c>
      <c r="BV346" s="40">
        <v>40586</v>
      </c>
      <c r="BW346" s="40">
        <v>40277</v>
      </c>
      <c r="BX346" s="40">
        <v>41766</v>
      </c>
      <c r="BY346" s="40">
        <v>43571</v>
      </c>
      <c r="BZ346" s="40">
        <v>44941</v>
      </c>
      <c r="CA346" s="40"/>
      <c r="CB346" s="11"/>
      <c r="CC346" s="40">
        <v>5285931</v>
      </c>
      <c r="CD346" s="40">
        <v>5769384</v>
      </c>
      <c r="CE346" s="40">
        <v>6020686</v>
      </c>
      <c r="CF346" s="40">
        <v>6569408</v>
      </c>
      <c r="CG346" s="40">
        <v>6522879</v>
      </c>
      <c r="CH346" s="40">
        <v>6405208</v>
      </c>
      <c r="CI346" s="40">
        <v>6448338</v>
      </c>
      <c r="CJ346" s="40">
        <v>6355190</v>
      </c>
      <c r="CK346" s="40">
        <v>6441988</v>
      </c>
      <c r="CL346"/>
    </row>
    <row r="347" spans="2:90" x14ac:dyDescent="0.25">
      <c r="B347" s="9">
        <f t="shared" si="66"/>
        <v>344</v>
      </c>
      <c r="C347" s="4" t="s">
        <v>370</v>
      </c>
      <c r="D347" s="9" t="s">
        <v>453</v>
      </c>
      <c r="E347" s="5">
        <v>451104112</v>
      </c>
      <c r="F347" s="5">
        <v>584935640</v>
      </c>
      <c r="G347" s="5">
        <v>621733766</v>
      </c>
      <c r="H347" s="5">
        <v>828484930</v>
      </c>
      <c r="I347" s="5">
        <v>730304578</v>
      </c>
      <c r="J347" s="5">
        <v>1417037009</v>
      </c>
      <c r="K347" s="5">
        <v>848006573</v>
      </c>
      <c r="L347" s="5">
        <v>1110831782</v>
      </c>
      <c r="M347" s="5">
        <v>1522798298</v>
      </c>
      <c r="N347" s="5">
        <v>1065293623</v>
      </c>
      <c r="O347" s="5">
        <v>1236134468</v>
      </c>
      <c r="P347" s="5">
        <v>1407578687</v>
      </c>
      <c r="Q347" s="5">
        <v>1532182836</v>
      </c>
      <c r="R347" s="5">
        <v>1658868244</v>
      </c>
      <c r="S347" s="5">
        <v>1769534618</v>
      </c>
      <c r="T347" s="11"/>
      <c r="U347" s="5">
        <v>86154316</v>
      </c>
      <c r="V347" s="5">
        <v>142468242</v>
      </c>
      <c r="W347" s="5">
        <v>226740888</v>
      </c>
      <c r="X347" s="5">
        <v>231603380</v>
      </c>
      <c r="Y347" s="5">
        <v>192626046</v>
      </c>
      <c r="Z347" s="5">
        <v>172805450</v>
      </c>
      <c r="AA347" s="5">
        <v>118560025</v>
      </c>
      <c r="AB347" s="5">
        <v>313323415</v>
      </c>
      <c r="AC347" s="5">
        <v>405591094</v>
      </c>
      <c r="AD347" s="5">
        <v>174665760</v>
      </c>
      <c r="AE347" s="5">
        <v>262456999</v>
      </c>
      <c r="AF347" s="5">
        <v>283527355</v>
      </c>
      <c r="AG347" s="5">
        <v>300431805</v>
      </c>
      <c r="AH347" s="5">
        <v>316811924</v>
      </c>
      <c r="AI347" s="5">
        <v>331658528</v>
      </c>
      <c r="AJ347" s="11"/>
      <c r="AK347" s="37">
        <v>109241.66666666664</v>
      </c>
      <c r="AL347" s="37">
        <v>111016.66666666667</v>
      </c>
      <c r="AM347" s="37">
        <v>113133.33333333333</v>
      </c>
      <c r="AN347" s="37">
        <v>116466.66666666667</v>
      </c>
      <c r="AO347" s="37">
        <v>120841.66666666669</v>
      </c>
      <c r="AP347" s="37">
        <v>124583.33333333333</v>
      </c>
      <c r="AQ347" s="37">
        <v>126983.33333333331</v>
      </c>
      <c r="AR347" s="37">
        <v>129200</v>
      </c>
      <c r="AS347" s="37">
        <v>133433.33333333334</v>
      </c>
      <c r="AT347" s="37">
        <v>123816.66666666667</v>
      </c>
      <c r="AU347" s="11"/>
      <c r="AV347" s="37">
        <v>259141</v>
      </c>
      <c r="AW347" s="37">
        <v>262759</v>
      </c>
      <c r="AX347" s="37">
        <v>267700</v>
      </c>
      <c r="AY347" s="37">
        <v>271863</v>
      </c>
      <c r="AZ347" s="37">
        <v>276848</v>
      </c>
      <c r="BA347" s="37">
        <v>283580</v>
      </c>
      <c r="BB347" s="37">
        <v>289447</v>
      </c>
      <c r="BC347" s="37">
        <v>294273</v>
      </c>
      <c r="BD347" s="37">
        <v>297533</v>
      </c>
      <c r="BE347" s="37"/>
      <c r="BF347" s="11"/>
      <c r="BG347" s="40">
        <f t="shared" si="57"/>
        <v>1740.7670418806749</v>
      </c>
      <c r="BH347" s="40">
        <f t="shared" si="58"/>
        <v>2226.1297995501582</v>
      </c>
      <c r="BI347" s="40">
        <f t="shared" si="59"/>
        <v>2322.5019275308182</v>
      </c>
      <c r="BJ347" s="40">
        <f t="shared" si="60"/>
        <v>3047.4353994475159</v>
      </c>
      <c r="BK347" s="40">
        <f t="shared" si="61"/>
        <v>2637.9261471999075</v>
      </c>
      <c r="BL347" s="40">
        <f t="shared" si="62"/>
        <v>4996.9567987869386</v>
      </c>
      <c r="BM347" s="40">
        <f t="shared" si="63"/>
        <v>2929.7473216167382</v>
      </c>
      <c r="BN347" s="40">
        <f t="shared" si="64"/>
        <v>3774.8341913801132</v>
      </c>
      <c r="BO347" s="40">
        <f t="shared" si="65"/>
        <v>5118.0820211539558</v>
      </c>
      <c r="BP347" s="11"/>
      <c r="BQ347" s="11"/>
      <c r="BR347" s="40">
        <v>35436</v>
      </c>
      <c r="BS347" s="40">
        <v>35889</v>
      </c>
      <c r="BT347" s="40">
        <v>36459</v>
      </c>
      <c r="BU347" s="40">
        <v>39043</v>
      </c>
      <c r="BV347" s="40">
        <v>40550</v>
      </c>
      <c r="BW347" s="40">
        <v>41292</v>
      </c>
      <c r="BX347" s="40">
        <v>42137</v>
      </c>
      <c r="BY347" s="40">
        <v>44618</v>
      </c>
      <c r="BZ347" s="40">
        <v>45975</v>
      </c>
      <c r="CA347" s="40"/>
      <c r="CB347" s="11"/>
      <c r="CC347" s="40">
        <v>11193265</v>
      </c>
      <c r="CD347" s="40">
        <v>10514853</v>
      </c>
      <c r="CE347" s="40">
        <v>11112490</v>
      </c>
      <c r="CF347" s="40">
        <v>11598907</v>
      </c>
      <c r="CG347" s="40">
        <v>11777654</v>
      </c>
      <c r="CH347" s="40">
        <v>12229410</v>
      </c>
      <c r="CI347" s="40">
        <v>12288797</v>
      </c>
      <c r="CJ347" s="40">
        <v>12828556</v>
      </c>
      <c r="CK347" s="40">
        <v>13276112</v>
      </c>
      <c r="CL347"/>
    </row>
    <row r="348" spans="2:90" x14ac:dyDescent="0.25">
      <c r="B348" s="9">
        <f t="shared" si="66"/>
        <v>345</v>
      </c>
      <c r="C348" s="35" t="s">
        <v>372</v>
      </c>
      <c r="D348" s="77" t="s">
        <v>569</v>
      </c>
      <c r="E348" s="5">
        <v>7460928</v>
      </c>
      <c r="F348" s="5">
        <v>5920794</v>
      </c>
      <c r="G348" s="5">
        <v>5783855</v>
      </c>
      <c r="H348" s="5">
        <v>20967342</v>
      </c>
      <c r="I348" s="5">
        <v>6829948</v>
      </c>
      <c r="J348" s="5">
        <v>5283121</v>
      </c>
      <c r="K348" s="5">
        <v>6573836</v>
      </c>
      <c r="L348" s="5">
        <v>9400989</v>
      </c>
      <c r="M348" s="5">
        <v>11635738</v>
      </c>
      <c r="N348" s="5">
        <v>26990531</v>
      </c>
      <c r="O348" s="5">
        <v>26198635</v>
      </c>
      <c r="P348" s="5">
        <v>29038809</v>
      </c>
      <c r="Q348" s="5">
        <v>31344738</v>
      </c>
      <c r="R348" s="5">
        <v>33362377</v>
      </c>
      <c r="S348" s="5">
        <v>34904343</v>
      </c>
      <c r="T348" s="11"/>
      <c r="U348" s="5">
        <v>2885571</v>
      </c>
      <c r="V348" s="5">
        <v>2575718</v>
      </c>
      <c r="W348" s="5">
        <v>2862310</v>
      </c>
      <c r="X348" s="5">
        <v>14812199</v>
      </c>
      <c r="Y348" s="5">
        <v>1617879</v>
      </c>
      <c r="Z348" s="5">
        <v>1720906</v>
      </c>
      <c r="AA348" s="5">
        <v>2601695</v>
      </c>
      <c r="AB348" s="5">
        <v>4317835</v>
      </c>
      <c r="AC348" s="5">
        <v>5189342</v>
      </c>
      <c r="AD348" s="5">
        <v>13280995</v>
      </c>
      <c r="AE348" s="5">
        <v>9612347</v>
      </c>
      <c r="AF348" s="5">
        <v>10413802</v>
      </c>
      <c r="AG348" s="5">
        <v>10954907</v>
      </c>
      <c r="AH348" s="5">
        <v>11470925</v>
      </c>
      <c r="AI348" s="5">
        <v>11936269</v>
      </c>
      <c r="AJ348" s="11"/>
      <c r="AK348" s="39">
        <v>56333.333333333321</v>
      </c>
      <c r="AL348" s="39">
        <v>57416.666666666657</v>
      </c>
      <c r="AM348" s="39">
        <v>58833.333333333336</v>
      </c>
      <c r="AN348" s="39">
        <v>59666.666666666664</v>
      </c>
      <c r="AO348" s="39">
        <v>60983.333333333321</v>
      </c>
      <c r="AP348" s="39">
        <v>62275.000000000007</v>
      </c>
      <c r="AQ348" s="39">
        <v>63449.999999999993</v>
      </c>
      <c r="AR348" s="39">
        <v>64625</v>
      </c>
      <c r="AS348" s="39">
        <v>65775.000000000015</v>
      </c>
      <c r="AT348" s="39">
        <v>61816.666666666664</v>
      </c>
      <c r="AU348" s="11"/>
      <c r="AV348" s="37">
        <v>129954</v>
      </c>
      <c r="AW348" s="37">
        <v>130910</v>
      </c>
      <c r="AX348" s="37">
        <v>132278</v>
      </c>
      <c r="AY348" s="37">
        <v>133526</v>
      </c>
      <c r="AZ348" s="37">
        <v>134284</v>
      </c>
      <c r="BA348" s="37">
        <v>135739</v>
      </c>
      <c r="BB348" s="37">
        <v>138020</v>
      </c>
      <c r="BC348" s="37">
        <v>139492</v>
      </c>
      <c r="BD348" s="37">
        <v>140566</v>
      </c>
      <c r="BE348" s="37"/>
      <c r="BF348" s="11"/>
      <c r="BG348" s="40">
        <f t="shared" si="57"/>
        <v>57.412068885913477</v>
      </c>
      <c r="BH348" s="40">
        <f t="shared" si="58"/>
        <v>45.22797341685127</v>
      </c>
      <c r="BI348" s="40">
        <f t="shared" si="59"/>
        <v>43.724995842090145</v>
      </c>
      <c r="BJ348" s="40">
        <f t="shared" si="60"/>
        <v>157.02815930979733</v>
      </c>
      <c r="BK348" s="40">
        <f t="shared" si="61"/>
        <v>50.861964195287598</v>
      </c>
      <c r="BL348" s="40">
        <f t="shared" si="62"/>
        <v>38.921172249685057</v>
      </c>
      <c r="BM348" s="40">
        <f t="shared" si="63"/>
        <v>47.629589914505146</v>
      </c>
      <c r="BN348" s="40">
        <f t="shared" si="64"/>
        <v>67.394467066211689</v>
      </c>
      <c r="BO348" s="40">
        <f t="shared" si="65"/>
        <v>82.777755645035072</v>
      </c>
      <c r="BP348" s="11"/>
      <c r="BQ348" s="11"/>
      <c r="BR348" s="40">
        <v>38382</v>
      </c>
      <c r="BS348" s="40">
        <v>39954</v>
      </c>
      <c r="BT348" s="40">
        <v>39606</v>
      </c>
      <c r="BU348" s="40">
        <v>41075</v>
      </c>
      <c r="BV348" s="40">
        <v>43209</v>
      </c>
      <c r="BW348" s="40">
        <v>44911</v>
      </c>
      <c r="BX348" s="40">
        <v>46478</v>
      </c>
      <c r="BY348" s="40">
        <v>48100</v>
      </c>
      <c r="BZ348" s="40">
        <v>49643</v>
      </c>
      <c r="CA348" s="40"/>
      <c r="CB348" s="11"/>
      <c r="CC348" s="40">
        <v>5665029</v>
      </c>
      <c r="CD348" s="40">
        <v>5655567</v>
      </c>
      <c r="CE348" s="40">
        <v>5749554</v>
      </c>
      <c r="CF348" s="40">
        <v>5787956</v>
      </c>
      <c r="CG348" s="40">
        <v>5903980</v>
      </c>
      <c r="CH348" s="40">
        <v>5908283</v>
      </c>
      <c r="CI348" s="40">
        <v>5997542</v>
      </c>
      <c r="CJ348" s="40">
        <v>6131093</v>
      </c>
      <c r="CK348" s="40">
        <v>6269888</v>
      </c>
      <c r="CL348"/>
    </row>
    <row r="349" spans="2:90" x14ac:dyDescent="0.25">
      <c r="B349" s="9">
        <f t="shared" si="66"/>
        <v>346</v>
      </c>
      <c r="C349" s="4" t="s">
        <v>373</v>
      </c>
      <c r="D349" s="9" t="s">
        <v>453</v>
      </c>
      <c r="E349" s="5">
        <v>1104072053</v>
      </c>
      <c r="F349" s="5">
        <v>493727594</v>
      </c>
      <c r="G349" s="5">
        <v>718645958</v>
      </c>
      <c r="H349" s="5">
        <v>799628482</v>
      </c>
      <c r="I349" s="5">
        <v>922936673</v>
      </c>
      <c r="J349" s="5">
        <v>857998595</v>
      </c>
      <c r="K349" s="5">
        <v>1552274095</v>
      </c>
      <c r="L349" s="5">
        <v>1208409852</v>
      </c>
      <c r="M349" s="5">
        <v>1145222406</v>
      </c>
      <c r="N349" s="5">
        <v>985895958</v>
      </c>
      <c r="O349" s="5">
        <v>1118517887</v>
      </c>
      <c r="P349" s="5">
        <v>1237839714</v>
      </c>
      <c r="Q349" s="5">
        <v>1339308211</v>
      </c>
      <c r="R349" s="5">
        <v>1430890829</v>
      </c>
      <c r="S349" s="5">
        <v>1513902855</v>
      </c>
      <c r="T349" s="11"/>
      <c r="U349" s="5">
        <v>53014572</v>
      </c>
      <c r="V349" s="5">
        <v>83574692</v>
      </c>
      <c r="W349" s="5">
        <v>151588584</v>
      </c>
      <c r="X349" s="5">
        <v>198327764</v>
      </c>
      <c r="Y349" s="5">
        <v>126196264</v>
      </c>
      <c r="Z349" s="5">
        <v>104395188</v>
      </c>
      <c r="AA349" s="5">
        <v>375214424</v>
      </c>
      <c r="AB349" s="5">
        <v>307583367</v>
      </c>
      <c r="AC349" s="5">
        <v>276945881</v>
      </c>
      <c r="AD349" s="5">
        <v>56274239</v>
      </c>
      <c r="AE349" s="5">
        <v>214338547</v>
      </c>
      <c r="AF349" s="5">
        <v>242206767</v>
      </c>
      <c r="AG349" s="5">
        <v>257822040</v>
      </c>
      <c r="AH349" s="5">
        <v>270972546</v>
      </c>
      <c r="AI349" s="5">
        <v>280981557</v>
      </c>
      <c r="AJ349" s="11"/>
      <c r="AK349" s="37">
        <v>240825</v>
      </c>
      <c r="AL349" s="37">
        <v>245316.66666666663</v>
      </c>
      <c r="AM349" s="37">
        <v>249366.66666666663</v>
      </c>
      <c r="AN349" s="37">
        <v>252583.33333333337</v>
      </c>
      <c r="AO349" s="37">
        <v>257274.99999999997</v>
      </c>
      <c r="AP349" s="37">
        <v>262258.33333333331</v>
      </c>
      <c r="AQ349" s="37">
        <v>263533.33333333331</v>
      </c>
      <c r="AR349" s="37">
        <v>267341.66666666669</v>
      </c>
      <c r="AS349" s="37">
        <v>271208.33333333331</v>
      </c>
      <c r="AT349" s="37">
        <v>253625</v>
      </c>
      <c r="AU349" s="11"/>
      <c r="AV349" s="37">
        <v>644266</v>
      </c>
      <c r="AW349" s="37">
        <v>646794</v>
      </c>
      <c r="AX349" s="37">
        <v>649901</v>
      </c>
      <c r="AY349" s="37">
        <v>653250</v>
      </c>
      <c r="AZ349" s="37">
        <v>656277</v>
      </c>
      <c r="BA349" s="37">
        <v>661024</v>
      </c>
      <c r="BB349" s="37">
        <v>666640</v>
      </c>
      <c r="BC349" s="37">
        <v>671129</v>
      </c>
      <c r="BD349" s="37">
        <v>676008</v>
      </c>
      <c r="BE349" s="37"/>
      <c r="BF349" s="11"/>
      <c r="BG349" s="40">
        <f t="shared" si="57"/>
        <v>1713.6897694430561</v>
      </c>
      <c r="BH349" s="40">
        <f t="shared" si="58"/>
        <v>763.34597105106104</v>
      </c>
      <c r="BI349" s="40">
        <f t="shared" si="59"/>
        <v>1105.7775845859601</v>
      </c>
      <c r="BJ349" s="40">
        <f t="shared" si="60"/>
        <v>1224.0772782242634</v>
      </c>
      <c r="BK349" s="40">
        <f t="shared" si="61"/>
        <v>1406.3218320922415</v>
      </c>
      <c r="BL349" s="40">
        <f t="shared" si="62"/>
        <v>1297.9840293242</v>
      </c>
      <c r="BM349" s="40">
        <f t="shared" si="63"/>
        <v>2328.504282671307</v>
      </c>
      <c r="BN349" s="40">
        <f t="shared" si="64"/>
        <v>1800.5627114906374</v>
      </c>
      <c r="BO349" s="40">
        <f t="shared" si="65"/>
        <v>1694.0959367344765</v>
      </c>
      <c r="BP349" s="11"/>
      <c r="BQ349" s="11"/>
      <c r="BR349" s="40">
        <v>36104</v>
      </c>
      <c r="BS349" s="40">
        <v>37554</v>
      </c>
      <c r="BT349" s="40">
        <v>37106</v>
      </c>
      <c r="BU349" s="40">
        <v>39649</v>
      </c>
      <c r="BV349" s="40">
        <v>41202</v>
      </c>
      <c r="BW349" s="40">
        <v>41806</v>
      </c>
      <c r="BX349" s="40">
        <v>43630</v>
      </c>
      <c r="BY349" s="40">
        <v>44502</v>
      </c>
      <c r="BZ349" s="40">
        <v>45904</v>
      </c>
      <c r="CA349" s="40"/>
      <c r="CB349" s="11"/>
      <c r="CC349" s="40">
        <v>28199998</v>
      </c>
      <c r="CD349" s="40">
        <v>28299074</v>
      </c>
      <c r="CE349" s="40">
        <v>28675867</v>
      </c>
      <c r="CF349" s="40">
        <v>29254407</v>
      </c>
      <c r="CG349" s="40">
        <v>29403181</v>
      </c>
      <c r="CH349" s="40">
        <v>29555334</v>
      </c>
      <c r="CI349" s="40">
        <v>30010351</v>
      </c>
      <c r="CJ349" s="40">
        <v>30228237</v>
      </c>
      <c r="CK349" s="40">
        <v>30879321</v>
      </c>
      <c r="CL349"/>
    </row>
    <row r="350" spans="2:90" x14ac:dyDescent="0.25">
      <c r="B350" s="9">
        <f t="shared" si="66"/>
        <v>347</v>
      </c>
      <c r="C350" s="4" t="s">
        <v>374</v>
      </c>
      <c r="D350" s="9" t="s">
        <v>506</v>
      </c>
      <c r="E350" s="5">
        <v>2075253397</v>
      </c>
      <c r="F350" s="5">
        <v>918176670</v>
      </c>
      <c r="G350" s="5">
        <v>872551448</v>
      </c>
      <c r="H350" s="5">
        <v>844830433</v>
      </c>
      <c r="I350" s="5">
        <v>1132786143</v>
      </c>
      <c r="J350" s="5">
        <v>934012531</v>
      </c>
      <c r="K350" s="5">
        <v>1435236245</v>
      </c>
      <c r="L350" s="5">
        <v>1063935784</v>
      </c>
      <c r="M350" s="5">
        <v>1522082433</v>
      </c>
      <c r="N350" s="5">
        <v>1127878574</v>
      </c>
      <c r="O350" s="5">
        <v>1264172912</v>
      </c>
      <c r="P350" s="5">
        <v>1460374007</v>
      </c>
      <c r="Q350" s="5">
        <v>1528426970</v>
      </c>
      <c r="R350" s="5">
        <v>1611954211</v>
      </c>
      <c r="S350" s="5">
        <v>1696232462</v>
      </c>
      <c r="T350" s="11"/>
      <c r="U350" s="5">
        <v>115810371</v>
      </c>
      <c r="V350" s="5">
        <v>148665460</v>
      </c>
      <c r="W350" s="5">
        <v>186097634</v>
      </c>
      <c r="X350" s="5">
        <v>114015475</v>
      </c>
      <c r="Y350" s="5">
        <v>185915637</v>
      </c>
      <c r="Z350" s="5">
        <v>270339005</v>
      </c>
      <c r="AA350" s="5">
        <v>335279816</v>
      </c>
      <c r="AB350" s="5">
        <v>255547912</v>
      </c>
      <c r="AC350" s="5">
        <v>278583457</v>
      </c>
      <c r="AD350" s="5">
        <v>280803968</v>
      </c>
      <c r="AE350" s="5">
        <v>300403010</v>
      </c>
      <c r="AF350" s="5">
        <v>328802199</v>
      </c>
      <c r="AG350" s="5">
        <v>347007538</v>
      </c>
      <c r="AH350" s="5">
        <v>364662398</v>
      </c>
      <c r="AI350" s="5">
        <v>380215672</v>
      </c>
      <c r="AJ350" s="11"/>
      <c r="AK350" s="37">
        <v>264133.33333333331</v>
      </c>
      <c r="AL350" s="37">
        <v>266483.33333333331</v>
      </c>
      <c r="AM350" s="37">
        <v>270300</v>
      </c>
      <c r="AN350" s="37">
        <v>275391.66666666669</v>
      </c>
      <c r="AO350" s="37">
        <v>278950.00000000006</v>
      </c>
      <c r="AP350" s="37">
        <v>283425</v>
      </c>
      <c r="AQ350" s="37">
        <v>286383.33333333337</v>
      </c>
      <c r="AR350" s="37">
        <v>288500.00000000006</v>
      </c>
      <c r="AS350" s="37">
        <v>290166.66666666663</v>
      </c>
      <c r="AT350" s="37">
        <v>270041.66666666669</v>
      </c>
      <c r="AU350" s="11"/>
      <c r="AV350" s="37">
        <v>922378</v>
      </c>
      <c r="AW350" s="37">
        <v>924856</v>
      </c>
      <c r="AX350" s="37">
        <v>928346</v>
      </c>
      <c r="AY350" s="37">
        <v>932278</v>
      </c>
      <c r="AZ350" s="37">
        <v>934604</v>
      </c>
      <c r="BA350" s="37">
        <v>936422</v>
      </c>
      <c r="BB350" s="37">
        <v>942147</v>
      </c>
      <c r="BC350" s="37">
        <v>946113</v>
      </c>
      <c r="BD350" s="37">
        <v>947404</v>
      </c>
      <c r="BE350" s="37"/>
      <c r="BF350" s="11"/>
      <c r="BG350" s="40">
        <f t="shared" si="57"/>
        <v>2249.8947253728948</v>
      </c>
      <c r="BH350" s="40">
        <f t="shared" si="58"/>
        <v>992.77797840961182</v>
      </c>
      <c r="BI350" s="40">
        <f t="shared" si="59"/>
        <v>939.89896870347911</v>
      </c>
      <c r="BJ350" s="40">
        <f t="shared" si="60"/>
        <v>906.20011734697164</v>
      </c>
      <c r="BK350" s="40">
        <f t="shared" si="61"/>
        <v>1212.049320353861</v>
      </c>
      <c r="BL350" s="40">
        <f t="shared" si="62"/>
        <v>997.42694105862529</v>
      </c>
      <c r="BM350" s="40">
        <f t="shared" si="63"/>
        <v>1523.3676326518048</v>
      </c>
      <c r="BN350" s="40">
        <f t="shared" si="64"/>
        <v>1124.5335218943192</v>
      </c>
      <c r="BO350" s="40">
        <f t="shared" si="65"/>
        <v>1606.5822320783952</v>
      </c>
      <c r="BP350" s="11"/>
      <c r="BQ350" s="11"/>
      <c r="BR350" s="40">
        <v>44909</v>
      </c>
      <c r="BS350" s="40">
        <v>46692</v>
      </c>
      <c r="BT350" s="40">
        <v>46453</v>
      </c>
      <c r="BU350" s="40">
        <v>48152</v>
      </c>
      <c r="BV350" s="40">
        <v>50457</v>
      </c>
      <c r="BW350" s="40">
        <v>51871</v>
      </c>
      <c r="BX350" s="40">
        <v>53395</v>
      </c>
      <c r="BY350" s="40">
        <v>55181</v>
      </c>
      <c r="BZ350" s="40">
        <v>57214</v>
      </c>
      <c r="CA350" s="40"/>
      <c r="CB350" s="11"/>
      <c r="CC350" s="40">
        <v>41338159</v>
      </c>
      <c r="CD350" s="40">
        <v>41607156</v>
      </c>
      <c r="CE350" s="40">
        <v>41890342</v>
      </c>
      <c r="CF350" s="40">
        <v>42039714</v>
      </c>
      <c r="CG350" s="40">
        <v>42961697</v>
      </c>
      <c r="CH350" s="40">
        <v>43387842</v>
      </c>
      <c r="CI350" s="40">
        <v>43960787</v>
      </c>
      <c r="CJ350" s="40">
        <v>44662471</v>
      </c>
      <c r="CK350" s="40">
        <v>45527976</v>
      </c>
      <c r="CL350"/>
    </row>
    <row r="351" spans="2:90" x14ac:dyDescent="0.25">
      <c r="B351" s="9">
        <f t="shared" si="66"/>
        <v>348</v>
      </c>
      <c r="C351" s="4" t="s">
        <v>375</v>
      </c>
      <c r="D351" s="9" t="s">
        <v>457</v>
      </c>
      <c r="E351" s="5">
        <v>279792499</v>
      </c>
      <c r="F351" s="5">
        <v>317966126</v>
      </c>
      <c r="G351" s="5">
        <v>303469770</v>
      </c>
      <c r="H351" s="5">
        <v>356772403</v>
      </c>
      <c r="I351" s="5">
        <v>263375611</v>
      </c>
      <c r="J351" s="5">
        <v>371145660</v>
      </c>
      <c r="K351" s="5">
        <v>339118195</v>
      </c>
      <c r="L351" s="5">
        <v>580216780</v>
      </c>
      <c r="M351" s="5">
        <v>331102632</v>
      </c>
      <c r="N351" s="5">
        <v>461061503</v>
      </c>
      <c r="O351" s="5">
        <v>505704549</v>
      </c>
      <c r="P351" s="5">
        <v>564192097</v>
      </c>
      <c r="Q351" s="5">
        <v>601618738</v>
      </c>
      <c r="R351" s="5">
        <v>643415436</v>
      </c>
      <c r="S351" s="5">
        <v>681878583</v>
      </c>
      <c r="T351" s="11"/>
      <c r="U351" s="5">
        <v>56834923</v>
      </c>
      <c r="V351" s="5">
        <v>38504488</v>
      </c>
      <c r="W351" s="5">
        <v>72155672</v>
      </c>
      <c r="X351" s="5">
        <v>67553893</v>
      </c>
      <c r="Y351" s="5">
        <v>29813561</v>
      </c>
      <c r="Z351" s="5">
        <v>69739782</v>
      </c>
      <c r="AA351" s="5">
        <v>42107147</v>
      </c>
      <c r="AB351" s="5">
        <v>58533916</v>
      </c>
      <c r="AC351" s="5">
        <v>37532343</v>
      </c>
      <c r="AD351" s="5">
        <v>67836586</v>
      </c>
      <c r="AE351" s="5">
        <v>104950860</v>
      </c>
      <c r="AF351" s="5">
        <v>119963551</v>
      </c>
      <c r="AG351" s="5">
        <v>126016866</v>
      </c>
      <c r="AH351" s="5">
        <v>132082191</v>
      </c>
      <c r="AI351" s="5">
        <v>137704078</v>
      </c>
      <c r="AJ351" s="11"/>
      <c r="AK351" s="37">
        <v>78708.333333333328</v>
      </c>
      <c r="AL351" s="37">
        <v>78358.333333333328</v>
      </c>
      <c r="AM351" s="37">
        <v>79416.666666666672</v>
      </c>
      <c r="AN351" s="37">
        <v>80000</v>
      </c>
      <c r="AO351" s="37">
        <v>81675</v>
      </c>
      <c r="AP351" s="37">
        <v>83316.666666666672</v>
      </c>
      <c r="AQ351" s="37">
        <v>85000.000000000015</v>
      </c>
      <c r="AR351" s="37">
        <v>86799.999999999985</v>
      </c>
      <c r="AS351" s="37">
        <v>87291.666666666672</v>
      </c>
      <c r="AT351" s="37">
        <v>83883.333333333328</v>
      </c>
      <c r="AU351" s="11"/>
      <c r="AV351" s="37">
        <v>245926</v>
      </c>
      <c r="AW351" s="37">
        <v>246127</v>
      </c>
      <c r="AX351" s="37">
        <v>246485</v>
      </c>
      <c r="AY351" s="37">
        <v>246870</v>
      </c>
      <c r="AZ351" s="37">
        <v>247800</v>
      </c>
      <c r="BA351" s="37">
        <v>249327</v>
      </c>
      <c r="BB351" s="37">
        <v>249922</v>
      </c>
      <c r="BC351" s="37">
        <v>250562</v>
      </c>
      <c r="BD351" s="37">
        <v>250873</v>
      </c>
      <c r="BE351" s="37"/>
      <c r="BF351" s="11"/>
      <c r="BG351" s="40">
        <f t="shared" si="57"/>
        <v>1137.7101201174337</v>
      </c>
      <c r="BH351" s="40">
        <f t="shared" si="58"/>
        <v>1291.8782823501688</v>
      </c>
      <c r="BI351" s="40">
        <f t="shared" si="59"/>
        <v>1231.1896058583686</v>
      </c>
      <c r="BJ351" s="40">
        <f t="shared" si="60"/>
        <v>1445.1833070036862</v>
      </c>
      <c r="BK351" s="40">
        <f t="shared" si="61"/>
        <v>1062.8555730427765</v>
      </c>
      <c r="BL351" s="40">
        <f t="shared" si="62"/>
        <v>1488.5899240756116</v>
      </c>
      <c r="BM351" s="40">
        <f t="shared" si="63"/>
        <v>1356.8961315930571</v>
      </c>
      <c r="BN351" s="40">
        <f t="shared" si="64"/>
        <v>2315.6615129189581</v>
      </c>
      <c r="BO351" s="40">
        <f t="shared" si="65"/>
        <v>1319.8017801835988</v>
      </c>
      <c r="BP351" s="11"/>
      <c r="BQ351" s="11"/>
      <c r="BR351" s="40">
        <v>33886</v>
      </c>
      <c r="BS351" s="40">
        <v>35855</v>
      </c>
      <c r="BT351" s="40">
        <v>35817</v>
      </c>
      <c r="BU351" s="40">
        <v>37960</v>
      </c>
      <c r="BV351" s="40">
        <v>39372</v>
      </c>
      <c r="BW351" s="40">
        <v>40160</v>
      </c>
      <c r="BX351" s="40">
        <v>41752</v>
      </c>
      <c r="BY351" s="40">
        <v>43905</v>
      </c>
      <c r="BZ351" s="40">
        <v>45757</v>
      </c>
      <c r="CA351" s="40"/>
      <c r="CB351" s="11"/>
      <c r="CC351" s="40">
        <v>8722629</v>
      </c>
      <c r="CD351" s="40">
        <v>8748434</v>
      </c>
      <c r="CE351" s="40">
        <v>8713924</v>
      </c>
      <c r="CF351" s="40">
        <v>9330272</v>
      </c>
      <c r="CG351" s="40">
        <v>9370172</v>
      </c>
      <c r="CH351" s="40">
        <v>9839521</v>
      </c>
      <c r="CI351" s="40">
        <v>10157944</v>
      </c>
      <c r="CJ351" s="40">
        <v>10698626</v>
      </c>
      <c r="CK351" s="40">
        <v>11038340</v>
      </c>
      <c r="CL351"/>
    </row>
    <row r="352" spans="2:90" x14ac:dyDescent="0.25">
      <c r="B352" s="9">
        <f t="shared" si="66"/>
        <v>349</v>
      </c>
      <c r="C352" s="4" t="s">
        <v>376</v>
      </c>
      <c r="D352" s="9" t="s">
        <v>498</v>
      </c>
      <c r="E352" s="5">
        <v>318377992</v>
      </c>
      <c r="F352" s="5">
        <v>355541061</v>
      </c>
      <c r="G352" s="5">
        <v>253358414</v>
      </c>
      <c r="H352" s="5">
        <v>329743471</v>
      </c>
      <c r="I352" s="5">
        <v>568951134</v>
      </c>
      <c r="J352" s="5">
        <v>476859432</v>
      </c>
      <c r="K352" s="5">
        <v>322314990</v>
      </c>
      <c r="L352" s="5">
        <v>503437667</v>
      </c>
      <c r="M352" s="5">
        <v>405632786</v>
      </c>
      <c r="N352" s="5">
        <v>266133991</v>
      </c>
      <c r="O352" s="5">
        <v>379404749</v>
      </c>
      <c r="P352" s="5">
        <v>430817062</v>
      </c>
      <c r="Q352" s="5">
        <v>459892172</v>
      </c>
      <c r="R352" s="5">
        <v>484853752</v>
      </c>
      <c r="S352" s="5">
        <v>509442680</v>
      </c>
      <c r="T352" s="11"/>
      <c r="U352" s="5">
        <v>74520236</v>
      </c>
      <c r="V352" s="5">
        <v>72684876</v>
      </c>
      <c r="W352" s="5">
        <v>63490298</v>
      </c>
      <c r="X352" s="5">
        <v>78528781</v>
      </c>
      <c r="Y352" s="5">
        <v>204418949</v>
      </c>
      <c r="Z352" s="5">
        <v>75304895</v>
      </c>
      <c r="AA352" s="5">
        <v>48928795</v>
      </c>
      <c r="AB352" s="5">
        <v>114712755</v>
      </c>
      <c r="AC352" s="5">
        <v>84243154</v>
      </c>
      <c r="AD352" s="5">
        <v>73916985</v>
      </c>
      <c r="AE352" s="5">
        <v>121631390</v>
      </c>
      <c r="AF352" s="5">
        <v>134271570</v>
      </c>
      <c r="AG352" s="5">
        <v>142086749</v>
      </c>
      <c r="AH352" s="5">
        <v>148943681</v>
      </c>
      <c r="AI352" s="5">
        <v>155004095</v>
      </c>
      <c r="AJ352" s="11"/>
      <c r="AK352" s="37">
        <v>176558.33333333337</v>
      </c>
      <c r="AL352" s="37">
        <v>177691.66666666666</v>
      </c>
      <c r="AM352" s="37">
        <v>177983.33333333334</v>
      </c>
      <c r="AN352" s="37">
        <v>179058.33333333334</v>
      </c>
      <c r="AO352" s="37">
        <v>180950</v>
      </c>
      <c r="AP352" s="37">
        <v>184175</v>
      </c>
      <c r="AQ352" s="37">
        <v>186066.66666666663</v>
      </c>
      <c r="AR352" s="37">
        <v>187550</v>
      </c>
      <c r="AS352" s="37">
        <v>188608.33333333334</v>
      </c>
      <c r="AT352" s="37">
        <v>179541.66666666666</v>
      </c>
      <c r="AU352" s="11"/>
      <c r="AV352" s="37">
        <v>436701</v>
      </c>
      <c r="AW352" s="37">
        <v>437466</v>
      </c>
      <c r="AX352" s="37">
        <v>438932</v>
      </c>
      <c r="AY352" s="37">
        <v>440475</v>
      </c>
      <c r="AZ352" s="37">
        <v>441741</v>
      </c>
      <c r="BA352" s="37">
        <v>443693</v>
      </c>
      <c r="BB352" s="37">
        <v>445484</v>
      </c>
      <c r="BC352" s="37">
        <v>447847</v>
      </c>
      <c r="BD352" s="37">
        <v>449058</v>
      </c>
      <c r="BE352" s="37"/>
      <c r="BF352" s="11"/>
      <c r="BG352" s="40">
        <f t="shared" si="57"/>
        <v>729.05258288852099</v>
      </c>
      <c r="BH352" s="40">
        <f t="shared" si="58"/>
        <v>812.72844289613363</v>
      </c>
      <c r="BI352" s="40">
        <f t="shared" si="59"/>
        <v>577.21563704628511</v>
      </c>
      <c r="BJ352" s="40">
        <f t="shared" si="60"/>
        <v>748.60882229411436</v>
      </c>
      <c r="BK352" s="40">
        <f t="shared" si="61"/>
        <v>1287.9744782576215</v>
      </c>
      <c r="BL352" s="40">
        <f t="shared" si="62"/>
        <v>1074.7508570114921</v>
      </c>
      <c r="BM352" s="40">
        <f t="shared" si="63"/>
        <v>723.51642258756772</v>
      </c>
      <c r="BN352" s="40">
        <f t="shared" si="64"/>
        <v>1124.128702436323</v>
      </c>
      <c r="BO352" s="40">
        <f t="shared" si="65"/>
        <v>903.29709302584524</v>
      </c>
      <c r="BP352" s="11"/>
      <c r="BQ352" s="11"/>
      <c r="BR352" s="40">
        <v>41393</v>
      </c>
      <c r="BS352" s="40">
        <v>41989</v>
      </c>
      <c r="BT352" s="40">
        <v>41827</v>
      </c>
      <c r="BU352" s="40">
        <v>42928</v>
      </c>
      <c r="BV352" s="40">
        <v>44806</v>
      </c>
      <c r="BW352" s="40">
        <v>46180</v>
      </c>
      <c r="BX352" s="40">
        <v>47965</v>
      </c>
      <c r="BY352" s="40">
        <v>49888</v>
      </c>
      <c r="BZ352" s="40">
        <v>51585</v>
      </c>
      <c r="CA352" s="40"/>
      <c r="CB352" s="11"/>
      <c r="CC352" s="40">
        <v>18047654</v>
      </c>
      <c r="CD352" s="40">
        <v>17655197</v>
      </c>
      <c r="CE352" s="40">
        <v>17788598</v>
      </c>
      <c r="CF352" s="40">
        <v>17833767</v>
      </c>
      <c r="CG352" s="40">
        <v>18153226</v>
      </c>
      <c r="CH352" s="40">
        <v>18397467</v>
      </c>
      <c r="CI352" s="40">
        <v>18696329</v>
      </c>
      <c r="CJ352" s="40">
        <v>18912943</v>
      </c>
      <c r="CK352" s="40">
        <v>19163414</v>
      </c>
      <c r="CL352"/>
    </row>
    <row r="353" spans="2:90" x14ac:dyDescent="0.25">
      <c r="B353" s="9">
        <f t="shared" si="66"/>
        <v>350</v>
      </c>
      <c r="C353" s="4" t="s">
        <v>377</v>
      </c>
      <c r="D353" s="9" t="s">
        <v>570</v>
      </c>
      <c r="E353" s="5">
        <v>349411429</v>
      </c>
      <c r="F353" s="5">
        <v>405029588</v>
      </c>
      <c r="G353" s="5">
        <v>303861635</v>
      </c>
      <c r="H353" s="5">
        <v>397747895</v>
      </c>
      <c r="I353" s="5">
        <v>373612876</v>
      </c>
      <c r="J353" s="5">
        <v>413861552</v>
      </c>
      <c r="K353" s="5">
        <v>440053338</v>
      </c>
      <c r="L353" s="5">
        <v>509367940</v>
      </c>
      <c r="M353" s="5">
        <v>487465461</v>
      </c>
      <c r="N353" s="5">
        <v>3116969543</v>
      </c>
      <c r="O353" s="5">
        <v>794842827</v>
      </c>
      <c r="P353" s="5">
        <v>896675632</v>
      </c>
      <c r="Q353" s="5">
        <v>960502042</v>
      </c>
      <c r="R353" s="5">
        <v>1020521266</v>
      </c>
      <c r="S353" s="5">
        <v>1071152216</v>
      </c>
      <c r="T353" s="11"/>
      <c r="U353" s="5">
        <v>97687956</v>
      </c>
      <c r="V353" s="5">
        <v>135557212</v>
      </c>
      <c r="W353" s="5">
        <v>95454683</v>
      </c>
      <c r="X353" s="5">
        <v>101612800</v>
      </c>
      <c r="Y353" s="5">
        <v>187455812</v>
      </c>
      <c r="Z353" s="5">
        <v>120348570</v>
      </c>
      <c r="AA353" s="5">
        <v>137622831</v>
      </c>
      <c r="AB353" s="5">
        <v>226170899</v>
      </c>
      <c r="AC353" s="5">
        <v>141121318</v>
      </c>
      <c r="AD353" s="5">
        <v>165765845</v>
      </c>
      <c r="AE353" s="5">
        <v>185581129</v>
      </c>
      <c r="AF353" s="5">
        <v>201852450</v>
      </c>
      <c r="AG353" s="5">
        <v>210020560</v>
      </c>
      <c r="AH353" s="5">
        <v>217054618</v>
      </c>
      <c r="AI353" s="5">
        <v>223461484</v>
      </c>
      <c r="AJ353" s="11"/>
      <c r="AK353" s="37">
        <v>223366.66666666666</v>
      </c>
      <c r="AL353" s="37">
        <v>225433.33333333337</v>
      </c>
      <c r="AM353" s="37">
        <v>225383.33333333334</v>
      </c>
      <c r="AN353" s="37">
        <v>225508.33333333334</v>
      </c>
      <c r="AO353" s="37">
        <v>225808.33333333334</v>
      </c>
      <c r="AP353" s="37">
        <v>223966.66666666666</v>
      </c>
      <c r="AQ353" s="37">
        <v>219916.66666666666</v>
      </c>
      <c r="AR353" s="37">
        <v>219925</v>
      </c>
      <c r="AS353" s="37">
        <v>216466.66666666666</v>
      </c>
      <c r="AT353" s="37">
        <v>194883.33333333334</v>
      </c>
      <c r="AU353" s="11"/>
      <c r="AV353" s="37">
        <v>562347</v>
      </c>
      <c r="AW353" s="37">
        <v>558530</v>
      </c>
      <c r="AX353" s="37">
        <v>555850</v>
      </c>
      <c r="AY353" s="37">
        <v>553039</v>
      </c>
      <c r="AZ353" s="37">
        <v>548798</v>
      </c>
      <c r="BA353" s="37">
        <v>544582</v>
      </c>
      <c r="BB353" s="37">
        <v>541545</v>
      </c>
      <c r="BC353" s="37">
        <v>538226</v>
      </c>
      <c r="BD353" s="37">
        <v>536081</v>
      </c>
      <c r="BE353" s="37"/>
      <c r="BF353" s="11"/>
      <c r="BG353" s="40">
        <f t="shared" si="57"/>
        <v>621.34487958502496</v>
      </c>
      <c r="BH353" s="40">
        <f t="shared" si="58"/>
        <v>725.1706945016382</v>
      </c>
      <c r="BI353" s="40">
        <f t="shared" si="59"/>
        <v>546.66121255734458</v>
      </c>
      <c r="BJ353" s="40">
        <f t="shared" si="60"/>
        <v>719.20406155804562</v>
      </c>
      <c r="BK353" s="40">
        <f t="shared" si="61"/>
        <v>680.78396058294675</v>
      </c>
      <c r="BL353" s="40">
        <f t="shared" si="62"/>
        <v>759.96186432897161</v>
      </c>
      <c r="BM353" s="40">
        <f t="shared" si="63"/>
        <v>812.58868238096557</v>
      </c>
      <c r="BN353" s="40">
        <f t="shared" si="64"/>
        <v>946.38300639508316</v>
      </c>
      <c r="BO353" s="40">
        <f t="shared" si="65"/>
        <v>909.31307209171746</v>
      </c>
      <c r="BP353" s="11"/>
      <c r="BQ353" s="11"/>
      <c r="BR353" s="40">
        <v>35213</v>
      </c>
      <c r="BS353" s="40">
        <v>36114</v>
      </c>
      <c r="BT353" s="40">
        <v>36331</v>
      </c>
      <c r="BU353" s="40">
        <v>37631</v>
      </c>
      <c r="BV353" s="40">
        <v>38969</v>
      </c>
      <c r="BW353" s="40">
        <v>39595</v>
      </c>
      <c r="BX353" s="40">
        <v>40623</v>
      </c>
      <c r="BY353" s="40">
        <v>42255</v>
      </c>
      <c r="BZ353" s="40">
        <v>43167</v>
      </c>
      <c r="CA353" s="40"/>
      <c r="CB353" s="11"/>
      <c r="CC353" s="40">
        <v>20335550</v>
      </c>
      <c r="CD353" s="40">
        <v>19931198</v>
      </c>
      <c r="CE353" s="40">
        <v>19926406</v>
      </c>
      <c r="CF353" s="40">
        <v>19831313</v>
      </c>
      <c r="CG353" s="40">
        <v>19751265</v>
      </c>
      <c r="CH353" s="40">
        <v>19567041</v>
      </c>
      <c r="CI353" s="40">
        <v>19148401</v>
      </c>
      <c r="CJ353" s="40">
        <v>19455070</v>
      </c>
      <c r="CK353" s="40">
        <v>19794756</v>
      </c>
      <c r="CL353"/>
    </row>
    <row r="354" spans="2:90" x14ac:dyDescent="0.25">
      <c r="B354" s="9">
        <f t="shared" si="66"/>
        <v>351</v>
      </c>
      <c r="C354" s="4" t="s">
        <v>378</v>
      </c>
      <c r="D354" s="9" t="s">
        <v>462</v>
      </c>
      <c r="E354" s="5">
        <v>137909043</v>
      </c>
      <c r="F354" s="5">
        <v>185863722</v>
      </c>
      <c r="G354" s="5">
        <v>389849893</v>
      </c>
      <c r="H354" s="5">
        <v>266289956</v>
      </c>
      <c r="I354" s="5">
        <v>189515247</v>
      </c>
      <c r="J354" s="5">
        <v>247328605</v>
      </c>
      <c r="K354" s="5">
        <v>157653771</v>
      </c>
      <c r="L354" s="5">
        <v>213663206</v>
      </c>
      <c r="M354" s="5">
        <v>276012220</v>
      </c>
      <c r="N354" s="5">
        <v>276407490</v>
      </c>
      <c r="O354" s="5">
        <v>328554499</v>
      </c>
      <c r="P354" s="5">
        <v>368431015</v>
      </c>
      <c r="Q354" s="5">
        <v>399180203</v>
      </c>
      <c r="R354" s="5">
        <v>423453171</v>
      </c>
      <c r="S354" s="5">
        <v>446436224</v>
      </c>
      <c r="T354" s="11"/>
      <c r="U354" s="5">
        <v>40602062</v>
      </c>
      <c r="V354" s="5">
        <v>70123094</v>
      </c>
      <c r="W354" s="5">
        <v>81202069</v>
      </c>
      <c r="X354" s="5">
        <v>178141049</v>
      </c>
      <c r="Y354" s="5">
        <v>29128641</v>
      </c>
      <c r="Z354" s="5">
        <v>27795649</v>
      </c>
      <c r="AA354" s="5">
        <v>43725463</v>
      </c>
      <c r="AB354" s="5">
        <v>119440986</v>
      </c>
      <c r="AC354" s="5">
        <v>180916911</v>
      </c>
      <c r="AD354" s="5">
        <v>172086648</v>
      </c>
      <c r="AE354" s="5">
        <v>213182169</v>
      </c>
      <c r="AF354" s="5">
        <v>237610402</v>
      </c>
      <c r="AG354" s="5">
        <v>254936430</v>
      </c>
      <c r="AH354" s="5">
        <v>267239382</v>
      </c>
      <c r="AI354" s="5">
        <v>278082674</v>
      </c>
      <c r="AJ354" s="11"/>
      <c r="AK354" s="37">
        <v>37725</v>
      </c>
      <c r="AL354" s="37">
        <v>38208.333333333328</v>
      </c>
      <c r="AM354" s="37">
        <v>38774.999999999993</v>
      </c>
      <c r="AN354" s="37">
        <v>39766.666666666664</v>
      </c>
      <c r="AO354" s="37">
        <v>40983.333333333336</v>
      </c>
      <c r="AP354" s="37">
        <v>42250</v>
      </c>
      <c r="AQ354" s="37">
        <v>43558.333333333336</v>
      </c>
      <c r="AR354" s="37">
        <v>44400.000000000007</v>
      </c>
      <c r="AS354" s="37">
        <v>46575</v>
      </c>
      <c r="AT354" s="37">
        <v>43250</v>
      </c>
      <c r="AU354" s="11"/>
      <c r="AV354" s="37">
        <v>166971</v>
      </c>
      <c r="AW354" s="37">
        <v>166963</v>
      </c>
      <c r="AX354" s="37">
        <v>167597</v>
      </c>
      <c r="AY354" s="37">
        <v>168311</v>
      </c>
      <c r="AZ354" s="37">
        <v>169327</v>
      </c>
      <c r="BA354" s="37">
        <v>170694</v>
      </c>
      <c r="BB354" s="37">
        <v>172782</v>
      </c>
      <c r="BC354" s="37">
        <v>173905</v>
      </c>
      <c r="BD354" s="37">
        <v>175639</v>
      </c>
      <c r="BE354" s="37"/>
      <c r="BF354" s="11"/>
      <c r="BG354" s="40">
        <f t="shared" si="57"/>
        <v>825.94608045708537</v>
      </c>
      <c r="BH354" s="40">
        <f t="shared" si="58"/>
        <v>1113.2030569647168</v>
      </c>
      <c r="BI354" s="40">
        <f t="shared" si="59"/>
        <v>2326.1149841584274</v>
      </c>
      <c r="BJ354" s="40">
        <f t="shared" si="60"/>
        <v>1582.1304371074975</v>
      </c>
      <c r="BK354" s="40">
        <f t="shared" si="61"/>
        <v>1119.2263903571197</v>
      </c>
      <c r="BL354" s="40">
        <f t="shared" si="62"/>
        <v>1448.95898508442</v>
      </c>
      <c r="BM354" s="40">
        <f t="shared" si="63"/>
        <v>912.44325797826161</v>
      </c>
      <c r="BN354" s="40">
        <f t="shared" si="64"/>
        <v>1228.6202581869411</v>
      </c>
      <c r="BO354" s="40">
        <f t="shared" si="65"/>
        <v>1571.4745586116978</v>
      </c>
      <c r="BP354" s="11"/>
      <c r="BQ354" s="11"/>
      <c r="BR354" s="40">
        <v>34632</v>
      </c>
      <c r="BS354" s="40">
        <v>34729</v>
      </c>
      <c r="BT354" s="40">
        <v>36103</v>
      </c>
      <c r="BU354" s="40">
        <v>37220</v>
      </c>
      <c r="BV354" s="40">
        <v>40000</v>
      </c>
      <c r="BW354" s="40">
        <v>41173</v>
      </c>
      <c r="BX354" s="40">
        <v>41676</v>
      </c>
      <c r="BY354" s="40">
        <v>43662</v>
      </c>
      <c r="BZ354" s="40">
        <v>45782</v>
      </c>
      <c r="CA354" s="40"/>
      <c r="CB354" s="11"/>
      <c r="CC354" s="40">
        <v>6085752</v>
      </c>
      <c r="CD354" s="40">
        <v>5856189</v>
      </c>
      <c r="CE354" s="40">
        <v>6104370</v>
      </c>
      <c r="CF354" s="40">
        <v>5923456</v>
      </c>
      <c r="CG354" s="40">
        <v>6126829</v>
      </c>
      <c r="CH354" s="40">
        <v>6304593</v>
      </c>
      <c r="CI354" s="40">
        <v>6503226</v>
      </c>
      <c r="CJ354" s="40">
        <v>6709322</v>
      </c>
      <c r="CK354" s="40">
        <v>7108720</v>
      </c>
      <c r="CL354"/>
    </row>
    <row r="355" spans="2:90" x14ac:dyDescent="0.25">
      <c r="B355" s="9">
        <f t="shared" si="66"/>
        <v>352</v>
      </c>
      <c r="C355" s="4" t="s">
        <v>379</v>
      </c>
      <c r="D355" s="9" t="s">
        <v>533</v>
      </c>
      <c r="E355" s="5">
        <v>196599117</v>
      </c>
      <c r="F355" s="5">
        <v>280298965</v>
      </c>
      <c r="G355" s="5">
        <v>145624695</v>
      </c>
      <c r="H355" s="5">
        <v>443859211</v>
      </c>
      <c r="I355" s="5">
        <v>202390272</v>
      </c>
      <c r="J355" s="5">
        <v>292351395</v>
      </c>
      <c r="K355" s="5">
        <v>352807578</v>
      </c>
      <c r="L355" s="5">
        <v>350029649</v>
      </c>
      <c r="M355" s="5">
        <v>707829149</v>
      </c>
      <c r="N355" s="5">
        <v>314750553</v>
      </c>
      <c r="O355" s="5">
        <v>574024308</v>
      </c>
      <c r="P355" s="5">
        <v>623352630</v>
      </c>
      <c r="Q355" s="5">
        <v>674622170</v>
      </c>
      <c r="R355" s="5">
        <v>724392264</v>
      </c>
      <c r="S355" s="5">
        <v>765409299</v>
      </c>
      <c r="T355" s="11"/>
      <c r="U355" s="5">
        <v>61227849</v>
      </c>
      <c r="V355" s="5">
        <v>20717688</v>
      </c>
      <c r="W355" s="5">
        <v>23895391</v>
      </c>
      <c r="X355" s="5">
        <v>26512159</v>
      </c>
      <c r="Y355" s="5">
        <v>20268369</v>
      </c>
      <c r="Z355" s="5">
        <v>57400498</v>
      </c>
      <c r="AA355" s="5">
        <v>44145299</v>
      </c>
      <c r="AB355" s="5">
        <v>40676299</v>
      </c>
      <c r="AC355" s="5">
        <v>253471408</v>
      </c>
      <c r="AD355" s="5">
        <v>53171484</v>
      </c>
      <c r="AE355" s="5">
        <v>189848929</v>
      </c>
      <c r="AF355" s="5">
        <v>223278659</v>
      </c>
      <c r="AG355" s="5">
        <v>238057475</v>
      </c>
      <c r="AH355" s="5">
        <v>253233277</v>
      </c>
      <c r="AI355" s="5">
        <v>266829187</v>
      </c>
      <c r="AJ355" s="11"/>
      <c r="AK355" s="37">
        <v>50058.333333333336</v>
      </c>
      <c r="AL355" s="37">
        <v>51525</v>
      </c>
      <c r="AM355" s="37">
        <v>51733.333333333343</v>
      </c>
      <c r="AN355" s="37">
        <v>52266.666666666657</v>
      </c>
      <c r="AO355" s="37">
        <v>52983.333333333336</v>
      </c>
      <c r="AP355" s="37">
        <v>54016.666666666664</v>
      </c>
      <c r="AQ355" s="37">
        <v>54733.33333333335</v>
      </c>
      <c r="AR355" s="37">
        <v>55949.999999999993</v>
      </c>
      <c r="AS355" s="37">
        <v>57091.666666666664</v>
      </c>
      <c r="AT355" s="37">
        <v>54766.666666666664</v>
      </c>
      <c r="AU355" s="11"/>
      <c r="AV355" s="37">
        <v>202841</v>
      </c>
      <c r="AW355" s="37">
        <v>202475</v>
      </c>
      <c r="AX355" s="37">
        <v>202420</v>
      </c>
      <c r="AY355" s="37">
        <v>204054</v>
      </c>
      <c r="AZ355" s="37">
        <v>205186</v>
      </c>
      <c r="BA355" s="37">
        <v>207247</v>
      </c>
      <c r="BB355" s="37">
        <v>209507</v>
      </c>
      <c r="BC355" s="37">
        <v>211612</v>
      </c>
      <c r="BD355" s="37">
        <v>213787</v>
      </c>
      <c r="BE355" s="37"/>
      <c r="BF355" s="11"/>
      <c r="BG355" s="40">
        <f t="shared" si="57"/>
        <v>969.22770544416562</v>
      </c>
      <c r="BH355" s="40">
        <f t="shared" si="58"/>
        <v>1384.3633288060255</v>
      </c>
      <c r="BI355" s="40">
        <f t="shared" si="59"/>
        <v>719.41851101669795</v>
      </c>
      <c r="BJ355" s="40">
        <f t="shared" si="60"/>
        <v>2175.204656610505</v>
      </c>
      <c r="BK355" s="40">
        <f t="shared" si="61"/>
        <v>986.37466493815373</v>
      </c>
      <c r="BL355" s="40">
        <f t="shared" si="62"/>
        <v>1410.642349467061</v>
      </c>
      <c r="BM355" s="40">
        <f t="shared" si="63"/>
        <v>1683.989451426444</v>
      </c>
      <c r="BN355" s="40">
        <f t="shared" si="64"/>
        <v>1654.1105844659094</v>
      </c>
      <c r="BO355" s="40">
        <f t="shared" si="65"/>
        <v>3310.908282542905</v>
      </c>
      <c r="BP355" s="11"/>
      <c r="BQ355" s="11"/>
      <c r="BR355" s="40">
        <v>27964</v>
      </c>
      <c r="BS355" s="40">
        <v>27715</v>
      </c>
      <c r="BT355" s="40">
        <v>29081</v>
      </c>
      <c r="BU355" s="40">
        <v>29353</v>
      </c>
      <c r="BV355" s="40">
        <v>31364</v>
      </c>
      <c r="BW355" s="40">
        <v>32527</v>
      </c>
      <c r="BX355" s="40">
        <v>33969</v>
      </c>
      <c r="BY355" s="40">
        <v>35012</v>
      </c>
      <c r="BZ355" s="40">
        <v>36570</v>
      </c>
      <c r="CA355" s="40"/>
      <c r="CB355" s="11"/>
      <c r="CC355" s="40">
        <v>6479541</v>
      </c>
      <c r="CD355" s="40">
        <v>6016301</v>
      </c>
      <c r="CE355" s="40">
        <v>6322879</v>
      </c>
      <c r="CF355" s="40">
        <v>6231556</v>
      </c>
      <c r="CG355" s="40">
        <v>6713908</v>
      </c>
      <c r="CH355" s="40">
        <v>7133568</v>
      </c>
      <c r="CI355" s="40">
        <v>7404630</v>
      </c>
      <c r="CJ355" s="40">
        <v>7565775</v>
      </c>
      <c r="CK355" s="40">
        <v>7926771</v>
      </c>
      <c r="CL355"/>
    </row>
    <row r="356" spans="2:90" x14ac:dyDescent="0.25"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</row>
    <row r="357" spans="2:90" x14ac:dyDescent="0.25"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/>
      <c r="BS357"/>
      <c r="BT357"/>
      <c r="BU357"/>
      <c r="BV357"/>
      <c r="BW357"/>
      <c r="BX357"/>
      <c r="BY357"/>
      <c r="BZ357"/>
      <c r="CA357"/>
      <c r="CB357" s="11"/>
      <c r="CC357"/>
      <c r="CD357"/>
      <c r="CE357"/>
      <c r="CF357"/>
      <c r="CG357"/>
      <c r="CH357"/>
      <c r="CI357"/>
      <c r="CJ357"/>
      <c r="CK357"/>
      <c r="CL357"/>
    </row>
    <row r="358" spans="2:90" x14ac:dyDescent="0.25">
      <c r="B358" s="9">
        <v>0</v>
      </c>
      <c r="C358" s="4" t="s">
        <v>571</v>
      </c>
      <c r="D358" s="9" t="s">
        <v>572</v>
      </c>
      <c r="E358" s="5">
        <v>379945505834</v>
      </c>
      <c r="F358" s="5">
        <v>434928499679</v>
      </c>
      <c r="G358" s="5">
        <v>477684216568</v>
      </c>
      <c r="H358" s="5">
        <v>532381801818</v>
      </c>
      <c r="I358" s="5">
        <v>604177590438</v>
      </c>
      <c r="J358" s="5">
        <v>683967450089</v>
      </c>
      <c r="K358" s="5">
        <v>783459458517</v>
      </c>
      <c r="L358" s="5">
        <v>764970543649</v>
      </c>
      <c r="M358" s="5">
        <v>829810040162</v>
      </c>
      <c r="N358" s="5">
        <v>678012717053</v>
      </c>
      <c r="O358" s="5">
        <v>737601537067</v>
      </c>
      <c r="P358" s="5">
        <v>815954888428</v>
      </c>
      <c r="Q358" s="5">
        <v>884113681316</v>
      </c>
      <c r="R358" s="5">
        <v>945963309248</v>
      </c>
      <c r="S358" s="5">
        <v>1004038516919</v>
      </c>
      <c r="T358" s="11"/>
      <c r="U358" s="5">
        <v>98637682080</v>
      </c>
      <c r="V358" s="5">
        <v>98737072838</v>
      </c>
      <c r="W358" s="5">
        <v>101259923227</v>
      </c>
      <c r="X358" s="5">
        <v>116526040518</v>
      </c>
      <c r="Y358" s="5">
        <v>124537737970</v>
      </c>
      <c r="Z358" s="5">
        <v>119653911141</v>
      </c>
      <c r="AA358" s="5">
        <v>149741493121</v>
      </c>
      <c r="AB358" s="5">
        <v>162984175611</v>
      </c>
      <c r="AC358" s="5">
        <v>189246780697</v>
      </c>
      <c r="AD358" s="5">
        <v>153132290986</v>
      </c>
      <c r="AE358" s="5">
        <v>173078978420</v>
      </c>
      <c r="AF358" s="5">
        <v>191282671041</v>
      </c>
      <c r="AG358" s="5">
        <v>204086914361</v>
      </c>
      <c r="AH358" s="5">
        <v>214996248507</v>
      </c>
      <c r="AI358" s="5">
        <v>224575382951</v>
      </c>
      <c r="AJ358" s="11"/>
      <c r="AK358" s="37">
        <v>131921.66666666666</v>
      </c>
      <c r="AL358" s="37">
        <v>134156.58333333334</v>
      </c>
      <c r="AM358" s="37">
        <v>136355.66666666666</v>
      </c>
      <c r="AN358" s="37">
        <v>138922.25</v>
      </c>
      <c r="AO358" s="37">
        <v>141804.25</v>
      </c>
      <c r="AP358" s="37">
        <v>144332.83333333334</v>
      </c>
      <c r="AQ358" s="37">
        <v>146594.66666666666</v>
      </c>
      <c r="AR358" s="37">
        <v>148892.83333333334</v>
      </c>
      <c r="AS358" s="37">
        <v>150900.08333333334</v>
      </c>
      <c r="AT358" s="37">
        <v>142259</v>
      </c>
      <c r="AU358" s="11"/>
      <c r="AV358" s="37">
        <v>265915376</v>
      </c>
      <c r="AW358" s="37">
        <v>268257478</v>
      </c>
      <c r="AX358" s="37">
        <v>270477172</v>
      </c>
      <c r="AY358" s="37">
        <v>272833530</v>
      </c>
      <c r="AZ358" s="37">
        <v>275213283</v>
      </c>
      <c r="BA358" s="37">
        <v>277549164</v>
      </c>
      <c r="BB358" s="37">
        <v>279600267</v>
      </c>
      <c r="BC358" s="37">
        <v>281282602</v>
      </c>
      <c r="BD358" s="37">
        <v>282828601</v>
      </c>
      <c r="BE358" s="11"/>
      <c r="BF358" s="11"/>
      <c r="BG358" s="5">
        <f t="shared" ref="BG358:BO358" si="67">E358/AV358</f>
        <v>1428.8211217767264</v>
      </c>
      <c r="BH358" s="5">
        <f t="shared" si="67"/>
        <v>1621.3098807966874</v>
      </c>
      <c r="BI358" s="5">
        <f t="shared" si="67"/>
        <v>1766.0796030801446</v>
      </c>
      <c r="BJ358" s="5">
        <f t="shared" si="67"/>
        <v>1951.3063581957833</v>
      </c>
      <c r="BK358" s="5">
        <f t="shared" si="67"/>
        <v>2195.3067957043336</v>
      </c>
      <c r="BL358" s="5">
        <f t="shared" si="67"/>
        <v>2464.3109719076651</v>
      </c>
      <c r="BM358" s="5">
        <f t="shared" si="67"/>
        <v>2802.0697795578285</v>
      </c>
      <c r="BN358" s="5">
        <f t="shared" si="67"/>
        <v>2719.5800174267442</v>
      </c>
      <c r="BO358" s="5">
        <f t="shared" si="67"/>
        <v>2933.9679128208113</v>
      </c>
      <c r="BP358" s="11"/>
      <c r="BQ358" s="11"/>
      <c r="BR358" s="40">
        <v>44230</v>
      </c>
      <c r="BS358" s="40">
        <v>46188</v>
      </c>
      <c r="BT358" s="40">
        <v>46354</v>
      </c>
      <c r="BU358" s="40">
        <v>48702</v>
      </c>
      <c r="BV358" s="40">
        <v>50784</v>
      </c>
      <c r="BW358" s="40">
        <v>51897</v>
      </c>
      <c r="BX358" s="40">
        <v>54104</v>
      </c>
      <c r="BY358" s="40">
        <v>56711</v>
      </c>
      <c r="BZ358" s="40">
        <v>58650</v>
      </c>
      <c r="CA358" s="40"/>
      <c r="CB358" s="11"/>
      <c r="CC358" s="40">
        <v>14039945397</v>
      </c>
      <c r="CD358" s="40">
        <v>14332171020</v>
      </c>
      <c r="CE358" s="40">
        <v>14539458917</v>
      </c>
      <c r="CF358" s="40">
        <v>14910392024</v>
      </c>
      <c r="CG358" s="40">
        <v>15409410629</v>
      </c>
      <c r="CH358" s="40">
        <v>15708326626</v>
      </c>
      <c r="CI358" s="40">
        <v>16101633406</v>
      </c>
      <c r="CJ358" s="40">
        <v>16592844189</v>
      </c>
      <c r="CK358" s="40">
        <v>16944454034</v>
      </c>
      <c r="CL358"/>
    </row>
    <row r="359" spans="2:90" x14ac:dyDescent="0.25"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</row>
    <row r="360" spans="2:90" x14ac:dyDescent="0.25"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/>
      <c r="AL360"/>
      <c r="AM360"/>
      <c r="AN360"/>
      <c r="AO360"/>
      <c r="AP360"/>
      <c r="AQ360"/>
      <c r="AR360"/>
      <c r="AS360"/>
      <c r="AT360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</row>
    <row r="361" spans="2:90" x14ac:dyDescent="0.25"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/>
      <c r="AL361"/>
      <c r="AM361"/>
      <c r="AN361"/>
      <c r="AO361"/>
      <c r="AP361"/>
      <c r="AQ361"/>
      <c r="AR361"/>
      <c r="AS361"/>
      <c r="AT36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</row>
    <row r="362" spans="2:90" x14ac:dyDescent="0.25"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/>
      <c r="AL362"/>
      <c r="AM362"/>
      <c r="AN362"/>
      <c r="AO362"/>
      <c r="AP362"/>
      <c r="AQ362"/>
      <c r="AR362"/>
      <c r="AS362"/>
      <c r="AT362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</row>
    <row r="363" spans="2:90" x14ac:dyDescent="0.25"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/>
      <c r="AL363"/>
      <c r="AM363"/>
      <c r="AN363"/>
      <c r="AO363"/>
      <c r="AP363"/>
      <c r="AQ363"/>
      <c r="AR363"/>
      <c r="AS363"/>
      <c r="AT363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</row>
    <row r="364" spans="2:90" x14ac:dyDescent="0.25"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/>
      <c r="AL364"/>
      <c r="AM364"/>
      <c r="AN364"/>
      <c r="AO364"/>
      <c r="AP364"/>
      <c r="AQ364"/>
      <c r="AR364"/>
      <c r="AS364"/>
      <c r="AT364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</row>
    <row r="365" spans="2:90" x14ac:dyDescent="0.25"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/>
      <c r="AL365"/>
      <c r="AM365"/>
      <c r="AN365"/>
      <c r="AO365"/>
      <c r="AP365"/>
      <c r="AQ365"/>
      <c r="AR365"/>
      <c r="AS365"/>
      <c r="AT365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</row>
    <row r="366" spans="2:90" x14ac:dyDescent="0.25">
      <c r="B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</row>
    <row r="367" spans="2:90" x14ac:dyDescent="0.25">
      <c r="AK367"/>
      <c r="AL367"/>
      <c r="AM367"/>
      <c r="AN367"/>
      <c r="AO367"/>
      <c r="AP367"/>
      <c r="AQ367"/>
      <c r="AR367"/>
      <c r="AS367"/>
      <c r="AT367"/>
    </row>
    <row r="368" spans="2:90" x14ac:dyDescent="0.25"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AK368"/>
      <c r="AL368"/>
      <c r="AM368"/>
      <c r="AN368"/>
      <c r="AO368"/>
      <c r="AP368"/>
      <c r="AQ368"/>
      <c r="AR368"/>
      <c r="AS368"/>
      <c r="AT368"/>
    </row>
    <row r="369" spans="3:46" x14ac:dyDescent="0.25"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AK369"/>
      <c r="AL369"/>
      <c r="AM369"/>
      <c r="AN369"/>
      <c r="AO369"/>
      <c r="AP369"/>
      <c r="AQ369"/>
      <c r="AR369"/>
      <c r="AS369"/>
      <c r="AT369"/>
    </row>
    <row r="370" spans="3:46" x14ac:dyDescent="0.25"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AK370"/>
      <c r="AL370"/>
      <c r="AM370"/>
      <c r="AN370"/>
      <c r="AO370"/>
      <c r="AP370"/>
      <c r="AQ370"/>
      <c r="AR370"/>
      <c r="AS370"/>
      <c r="AT370"/>
    </row>
    <row r="371" spans="3:46" x14ac:dyDescent="0.25"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AK371"/>
      <c r="AL371"/>
      <c r="AM371"/>
      <c r="AN371"/>
      <c r="AO371"/>
      <c r="AP371"/>
      <c r="AQ371"/>
      <c r="AR371"/>
      <c r="AS371"/>
      <c r="AT371"/>
    </row>
    <row r="372" spans="3:46" x14ac:dyDescent="0.25"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AK372"/>
      <c r="AL372"/>
      <c r="AM372"/>
      <c r="AN372"/>
      <c r="AO372"/>
      <c r="AP372"/>
      <c r="AQ372"/>
      <c r="AR372"/>
      <c r="AS372"/>
      <c r="AT372"/>
    </row>
    <row r="373" spans="3:46" x14ac:dyDescent="0.25"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AK373"/>
      <c r="AL373"/>
      <c r="AM373"/>
      <c r="AN373"/>
      <c r="AO373"/>
      <c r="AP373"/>
      <c r="AQ373"/>
      <c r="AR373"/>
      <c r="AS373"/>
      <c r="AT373"/>
    </row>
    <row r="374" spans="3:46" x14ac:dyDescent="0.25"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AK374"/>
      <c r="AL374"/>
      <c r="AM374"/>
      <c r="AN374"/>
      <c r="AO374"/>
      <c r="AP374"/>
      <c r="AQ374"/>
      <c r="AR374"/>
      <c r="AS374"/>
      <c r="AT374"/>
    </row>
    <row r="375" spans="3:46" x14ac:dyDescent="0.25">
      <c r="AK375"/>
      <c r="AL375"/>
      <c r="AM375"/>
      <c r="AN375"/>
      <c r="AO375"/>
      <c r="AP375"/>
      <c r="AQ375"/>
      <c r="AR375"/>
      <c r="AS375"/>
      <c r="AT375"/>
    </row>
    <row r="376" spans="3:46" x14ac:dyDescent="0.25"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AK376"/>
      <c r="AL376"/>
      <c r="AM376"/>
      <c r="AN376"/>
      <c r="AO376"/>
      <c r="AP376"/>
      <c r="AQ376"/>
      <c r="AR376"/>
      <c r="AS376"/>
      <c r="AT376"/>
    </row>
    <row r="377" spans="3:46" x14ac:dyDescent="0.25">
      <c r="AK377"/>
      <c r="AL377"/>
      <c r="AM377"/>
      <c r="AN377"/>
      <c r="AO377"/>
      <c r="AP377"/>
      <c r="AQ377"/>
      <c r="AR377"/>
      <c r="AS377"/>
      <c r="AT377"/>
    </row>
    <row r="378" spans="3:46" x14ac:dyDescent="0.25">
      <c r="AK378"/>
      <c r="AL378"/>
      <c r="AM378"/>
      <c r="AN378"/>
      <c r="AO378"/>
      <c r="AP378"/>
      <c r="AQ378"/>
      <c r="AR378"/>
      <c r="AS378"/>
      <c r="AT378"/>
    </row>
    <row r="379" spans="3:46" x14ac:dyDescent="0.25">
      <c r="AK379"/>
      <c r="AL379"/>
      <c r="AM379"/>
      <c r="AN379"/>
      <c r="AO379"/>
      <c r="AP379"/>
      <c r="AQ379"/>
      <c r="AR379"/>
      <c r="AS379"/>
      <c r="AT379"/>
    </row>
    <row r="380" spans="3:46" x14ac:dyDescent="0.25">
      <c r="AK380"/>
      <c r="AL380"/>
      <c r="AM380"/>
      <c r="AN380"/>
      <c r="AO380"/>
      <c r="AP380"/>
      <c r="AQ380"/>
      <c r="AR380"/>
      <c r="AS380"/>
      <c r="AT380"/>
    </row>
    <row r="381" spans="3:46" x14ac:dyDescent="0.25">
      <c r="AK381"/>
      <c r="AL381"/>
      <c r="AM381"/>
      <c r="AN381"/>
      <c r="AO381"/>
      <c r="AP381"/>
      <c r="AQ381"/>
      <c r="AR381"/>
      <c r="AS381"/>
      <c r="AT381"/>
    </row>
    <row r="382" spans="3:46" x14ac:dyDescent="0.25">
      <c r="AK382"/>
      <c r="AL382"/>
      <c r="AM382"/>
      <c r="AN382"/>
      <c r="AO382"/>
      <c r="AP382"/>
      <c r="AQ382"/>
      <c r="AR382"/>
      <c r="AS382"/>
      <c r="AT382"/>
    </row>
    <row r="383" spans="3:46" x14ac:dyDescent="0.25">
      <c r="AK383"/>
      <c r="AL383"/>
      <c r="AM383"/>
      <c r="AN383"/>
      <c r="AO383"/>
      <c r="AP383"/>
      <c r="AQ383"/>
      <c r="AR383"/>
      <c r="AS383"/>
      <c r="AT383"/>
    </row>
    <row r="384" spans="3:46" x14ac:dyDescent="0.25">
      <c r="AK384"/>
      <c r="AL384"/>
      <c r="AM384"/>
      <c r="AN384"/>
      <c r="AO384"/>
      <c r="AP384"/>
      <c r="AQ384"/>
      <c r="AR384"/>
      <c r="AS384"/>
      <c r="AT384"/>
    </row>
    <row r="385" spans="37:46" x14ac:dyDescent="0.25">
      <c r="AK385"/>
      <c r="AL385"/>
      <c r="AM385"/>
      <c r="AN385"/>
      <c r="AO385"/>
      <c r="AP385"/>
      <c r="AQ385"/>
      <c r="AR385"/>
      <c r="AS385"/>
      <c r="AT385"/>
    </row>
    <row r="386" spans="37:46" x14ac:dyDescent="0.25">
      <c r="AK386"/>
      <c r="AL386"/>
      <c r="AM386"/>
      <c r="AN386"/>
      <c r="AO386"/>
      <c r="AP386"/>
      <c r="AQ386"/>
      <c r="AR386"/>
      <c r="AS386"/>
      <c r="AT386"/>
    </row>
    <row r="387" spans="37:46" x14ac:dyDescent="0.25">
      <c r="AK387"/>
      <c r="AL387"/>
      <c r="AM387"/>
      <c r="AN387"/>
      <c r="AO387"/>
      <c r="AP387"/>
      <c r="AQ387"/>
      <c r="AR387"/>
      <c r="AS387"/>
      <c r="AT387"/>
    </row>
    <row r="388" spans="37:46" x14ac:dyDescent="0.25">
      <c r="AK388"/>
      <c r="AL388"/>
      <c r="AM388"/>
      <c r="AN388"/>
      <c r="AO388"/>
      <c r="AP388"/>
      <c r="AQ388"/>
      <c r="AR388"/>
      <c r="AS388"/>
      <c r="AT388"/>
    </row>
    <row r="389" spans="37:46" x14ac:dyDescent="0.25">
      <c r="AK389"/>
      <c r="AL389"/>
      <c r="AM389"/>
      <c r="AN389"/>
      <c r="AO389"/>
      <c r="AP389"/>
      <c r="AQ389"/>
      <c r="AR389"/>
      <c r="AS389"/>
      <c r="AT389"/>
    </row>
    <row r="390" spans="37:46" x14ac:dyDescent="0.25">
      <c r="AK390"/>
      <c r="AL390"/>
      <c r="AM390"/>
      <c r="AN390"/>
      <c r="AO390"/>
      <c r="AP390"/>
      <c r="AQ390"/>
      <c r="AR390"/>
      <c r="AS390"/>
      <c r="AT390"/>
    </row>
    <row r="391" spans="37:46" x14ac:dyDescent="0.25">
      <c r="AK391"/>
      <c r="AL391"/>
      <c r="AM391"/>
      <c r="AN391"/>
      <c r="AO391"/>
      <c r="AP391"/>
      <c r="AQ391"/>
      <c r="AR391"/>
      <c r="AS391"/>
      <c r="AT391"/>
    </row>
    <row r="392" spans="37:46" x14ac:dyDescent="0.25">
      <c r="AK392"/>
      <c r="AL392"/>
      <c r="AM392"/>
      <c r="AN392"/>
      <c r="AO392"/>
      <c r="AP392"/>
      <c r="AQ392"/>
      <c r="AR392"/>
      <c r="AS392"/>
      <c r="AT392"/>
    </row>
    <row r="393" spans="37:46" x14ac:dyDescent="0.25">
      <c r="AK393"/>
      <c r="AL393"/>
      <c r="AM393"/>
      <c r="AN393"/>
      <c r="AO393"/>
      <c r="AP393"/>
      <c r="AQ393"/>
      <c r="AR393"/>
      <c r="AS393"/>
      <c r="AT393"/>
    </row>
    <row r="394" spans="37:46" x14ac:dyDescent="0.25">
      <c r="AK394"/>
      <c r="AL394"/>
      <c r="AM394"/>
      <c r="AN394"/>
      <c r="AO394"/>
      <c r="AP394"/>
      <c r="AQ394"/>
      <c r="AR394"/>
      <c r="AS394"/>
      <c r="AT394"/>
    </row>
    <row r="395" spans="37:46" x14ac:dyDescent="0.25">
      <c r="AK395"/>
      <c r="AL395"/>
      <c r="AM395"/>
      <c r="AN395"/>
      <c r="AO395"/>
      <c r="AP395"/>
      <c r="AQ395"/>
      <c r="AR395"/>
      <c r="AS395"/>
      <c r="AT395"/>
    </row>
    <row r="396" spans="37:46" x14ac:dyDescent="0.25">
      <c r="AK396"/>
      <c r="AL396"/>
      <c r="AM396"/>
      <c r="AN396"/>
      <c r="AO396"/>
      <c r="AP396"/>
      <c r="AQ396"/>
      <c r="AR396"/>
      <c r="AS396"/>
      <c r="AT396"/>
    </row>
    <row r="397" spans="37:46" x14ac:dyDescent="0.25">
      <c r="AK397"/>
      <c r="AL397"/>
      <c r="AM397"/>
      <c r="AN397"/>
      <c r="AO397"/>
      <c r="AP397"/>
      <c r="AQ397"/>
      <c r="AR397"/>
      <c r="AS397"/>
      <c r="AT397"/>
    </row>
    <row r="398" spans="37:46" x14ac:dyDescent="0.25">
      <c r="AK398"/>
      <c r="AL398"/>
      <c r="AM398"/>
      <c r="AN398"/>
      <c r="AO398"/>
      <c r="AP398"/>
      <c r="AQ398"/>
      <c r="AR398"/>
      <c r="AS398"/>
      <c r="AT398"/>
    </row>
    <row r="399" spans="37:46" x14ac:dyDescent="0.25">
      <c r="AK399"/>
      <c r="AL399"/>
      <c r="AM399"/>
      <c r="AN399"/>
      <c r="AO399"/>
      <c r="AP399"/>
      <c r="AQ399"/>
      <c r="AR399"/>
      <c r="AS399"/>
      <c r="AT399"/>
    </row>
    <row r="400" spans="37:46" x14ac:dyDescent="0.25">
      <c r="AK400"/>
      <c r="AL400"/>
      <c r="AM400"/>
      <c r="AN400"/>
      <c r="AO400"/>
      <c r="AP400"/>
      <c r="AQ400"/>
      <c r="AR400"/>
      <c r="AS400"/>
      <c r="AT400"/>
    </row>
    <row r="401" spans="37:46" x14ac:dyDescent="0.25">
      <c r="AK401"/>
      <c r="AL401"/>
      <c r="AM401"/>
      <c r="AN401"/>
      <c r="AO401"/>
      <c r="AP401"/>
      <c r="AQ401"/>
      <c r="AR401"/>
      <c r="AS401"/>
      <c r="AT401"/>
    </row>
    <row r="402" spans="37:46" x14ac:dyDescent="0.25">
      <c r="AK402"/>
      <c r="AL402"/>
      <c r="AM402"/>
      <c r="AN402"/>
      <c r="AO402"/>
      <c r="AP402"/>
      <c r="AQ402"/>
      <c r="AR402"/>
      <c r="AS402"/>
      <c r="AT402"/>
    </row>
    <row r="403" spans="37:46" x14ac:dyDescent="0.25">
      <c r="AK403"/>
      <c r="AL403"/>
      <c r="AM403"/>
      <c r="AN403"/>
      <c r="AO403"/>
      <c r="AP403"/>
      <c r="AQ403"/>
      <c r="AR403"/>
      <c r="AS403"/>
      <c r="AT403"/>
    </row>
    <row r="404" spans="37:46" x14ac:dyDescent="0.25">
      <c r="AK404"/>
      <c r="AL404"/>
      <c r="AM404"/>
      <c r="AN404"/>
      <c r="AO404"/>
      <c r="AP404"/>
      <c r="AQ404"/>
      <c r="AR404"/>
      <c r="AS404"/>
      <c r="AT404"/>
    </row>
    <row r="405" spans="37:46" x14ac:dyDescent="0.25">
      <c r="AK405"/>
      <c r="AL405"/>
      <c r="AM405"/>
      <c r="AN405"/>
      <c r="AO405"/>
      <c r="AP405"/>
      <c r="AQ405"/>
      <c r="AR405"/>
      <c r="AS405"/>
      <c r="AT405"/>
    </row>
    <row r="406" spans="37:46" x14ac:dyDescent="0.25">
      <c r="AK406"/>
      <c r="AL406"/>
      <c r="AM406"/>
      <c r="AN406"/>
      <c r="AO406"/>
      <c r="AP406"/>
      <c r="AQ406"/>
      <c r="AR406"/>
      <c r="AS406"/>
      <c r="AT406"/>
    </row>
    <row r="407" spans="37:46" x14ac:dyDescent="0.25">
      <c r="AK407"/>
      <c r="AL407"/>
      <c r="AM407"/>
      <c r="AN407"/>
      <c r="AO407"/>
      <c r="AP407"/>
      <c r="AQ407"/>
      <c r="AR407"/>
      <c r="AS407"/>
      <c r="AT407"/>
    </row>
    <row r="408" spans="37:46" x14ac:dyDescent="0.25">
      <c r="AK408"/>
      <c r="AL408"/>
      <c r="AM408"/>
      <c r="AN408"/>
      <c r="AO408"/>
      <c r="AP408"/>
      <c r="AQ408"/>
      <c r="AR408"/>
      <c r="AS408"/>
      <c r="AT408"/>
    </row>
    <row r="409" spans="37:46" x14ac:dyDescent="0.25">
      <c r="AK409"/>
      <c r="AL409"/>
      <c r="AM409"/>
      <c r="AN409"/>
      <c r="AO409"/>
      <c r="AP409"/>
      <c r="AQ409"/>
      <c r="AR409"/>
      <c r="AS409"/>
      <c r="AT409"/>
    </row>
    <row r="410" spans="37:46" x14ac:dyDescent="0.25">
      <c r="AK410"/>
      <c r="AL410"/>
      <c r="AM410"/>
      <c r="AN410"/>
      <c r="AO410"/>
      <c r="AP410"/>
      <c r="AQ410"/>
      <c r="AR410"/>
      <c r="AS410"/>
      <c r="AT410"/>
    </row>
    <row r="411" spans="37:46" x14ac:dyDescent="0.25">
      <c r="AK411"/>
      <c r="AL411"/>
      <c r="AM411"/>
      <c r="AN411"/>
      <c r="AO411"/>
      <c r="AP411"/>
      <c r="AQ411"/>
      <c r="AR411"/>
      <c r="AS411"/>
      <c r="AT411"/>
    </row>
    <row r="412" spans="37:46" x14ac:dyDescent="0.25">
      <c r="AK412"/>
      <c r="AL412"/>
      <c r="AM412"/>
      <c r="AN412"/>
      <c r="AO412"/>
      <c r="AP412"/>
      <c r="AQ412"/>
      <c r="AR412"/>
      <c r="AS412"/>
      <c r="AT412"/>
    </row>
    <row r="413" spans="37:46" x14ac:dyDescent="0.25">
      <c r="AK413"/>
      <c r="AL413"/>
      <c r="AM413"/>
      <c r="AN413"/>
      <c r="AO413"/>
      <c r="AP413"/>
      <c r="AQ413"/>
      <c r="AR413"/>
      <c r="AS413"/>
      <c r="AT413"/>
    </row>
    <row r="414" spans="37:46" x14ac:dyDescent="0.25">
      <c r="AK414"/>
      <c r="AL414"/>
      <c r="AM414"/>
      <c r="AN414"/>
      <c r="AO414"/>
      <c r="AP414"/>
      <c r="AQ414"/>
      <c r="AR414"/>
      <c r="AS414"/>
      <c r="AT414"/>
    </row>
    <row r="415" spans="37:46" x14ac:dyDescent="0.25">
      <c r="AK415"/>
      <c r="AL415"/>
      <c r="AM415"/>
      <c r="AN415"/>
      <c r="AO415"/>
      <c r="AP415"/>
      <c r="AQ415"/>
      <c r="AR415"/>
      <c r="AS415"/>
      <c r="AT415"/>
    </row>
    <row r="416" spans="37:46" x14ac:dyDescent="0.25">
      <c r="AK416"/>
      <c r="AL416"/>
      <c r="AM416"/>
      <c r="AN416"/>
      <c r="AO416"/>
      <c r="AP416"/>
      <c r="AQ416"/>
      <c r="AR416"/>
      <c r="AS416"/>
      <c r="AT416"/>
    </row>
    <row r="417" spans="37:46" x14ac:dyDescent="0.25">
      <c r="AK417"/>
      <c r="AL417"/>
      <c r="AM417"/>
      <c r="AN417"/>
      <c r="AO417"/>
      <c r="AP417"/>
      <c r="AQ417"/>
      <c r="AR417"/>
      <c r="AS417"/>
      <c r="AT417"/>
    </row>
    <row r="418" spans="37:46" x14ac:dyDescent="0.25">
      <c r="AK418"/>
      <c r="AL418"/>
      <c r="AM418"/>
      <c r="AN418"/>
      <c r="AO418"/>
      <c r="AP418"/>
      <c r="AQ418"/>
      <c r="AR418"/>
      <c r="AS418"/>
      <c r="AT418"/>
    </row>
    <row r="419" spans="37:46" x14ac:dyDescent="0.25">
      <c r="AK419"/>
      <c r="AL419"/>
      <c r="AM419"/>
      <c r="AN419"/>
      <c r="AO419"/>
      <c r="AP419"/>
      <c r="AQ419"/>
      <c r="AR419"/>
      <c r="AS419"/>
      <c r="AT419"/>
    </row>
    <row r="420" spans="37:46" x14ac:dyDescent="0.25">
      <c r="AK420"/>
      <c r="AL420"/>
      <c r="AM420"/>
      <c r="AN420"/>
      <c r="AO420"/>
      <c r="AP420"/>
      <c r="AQ420"/>
      <c r="AR420"/>
      <c r="AS420"/>
      <c r="AT420"/>
    </row>
    <row r="421" spans="37:46" x14ac:dyDescent="0.25">
      <c r="AK421"/>
      <c r="AL421"/>
      <c r="AM421"/>
      <c r="AN421"/>
      <c r="AO421"/>
      <c r="AP421"/>
      <c r="AQ421"/>
      <c r="AR421"/>
      <c r="AS421"/>
      <c r="AT421"/>
    </row>
    <row r="422" spans="37:46" x14ac:dyDescent="0.25">
      <c r="AK422"/>
      <c r="AL422"/>
      <c r="AM422"/>
      <c r="AN422"/>
      <c r="AO422"/>
      <c r="AP422"/>
      <c r="AQ422"/>
      <c r="AR422"/>
      <c r="AS422"/>
      <c r="AT422"/>
    </row>
    <row r="423" spans="37:46" x14ac:dyDescent="0.25">
      <c r="AK423"/>
      <c r="AL423"/>
      <c r="AM423"/>
      <c r="AN423"/>
      <c r="AO423"/>
      <c r="AP423"/>
      <c r="AQ423"/>
      <c r="AR423"/>
      <c r="AS423"/>
      <c r="AT423"/>
    </row>
    <row r="424" spans="37:46" x14ac:dyDescent="0.25">
      <c r="AK424"/>
      <c r="AL424"/>
      <c r="AM424"/>
      <c r="AN424"/>
      <c r="AO424"/>
      <c r="AP424"/>
      <c r="AQ424"/>
      <c r="AR424"/>
      <c r="AS424"/>
      <c r="AT424"/>
    </row>
    <row r="425" spans="37:46" x14ac:dyDescent="0.25">
      <c r="AK425"/>
      <c r="AL425"/>
      <c r="AM425"/>
      <c r="AN425"/>
      <c r="AO425"/>
      <c r="AP425"/>
      <c r="AQ425"/>
      <c r="AR425"/>
      <c r="AS425"/>
      <c r="AT425"/>
    </row>
    <row r="426" spans="37:46" x14ac:dyDescent="0.25">
      <c r="AK426"/>
      <c r="AL426"/>
      <c r="AM426"/>
      <c r="AN426"/>
      <c r="AO426"/>
      <c r="AP426"/>
      <c r="AQ426"/>
      <c r="AR426"/>
      <c r="AS426"/>
      <c r="AT426"/>
    </row>
    <row r="427" spans="37:46" x14ac:dyDescent="0.25">
      <c r="AK427"/>
      <c r="AL427"/>
      <c r="AM427"/>
      <c r="AN427"/>
      <c r="AO427"/>
      <c r="AP427"/>
      <c r="AQ427"/>
      <c r="AR427"/>
      <c r="AS427"/>
      <c r="AT427"/>
    </row>
    <row r="428" spans="37:46" x14ac:dyDescent="0.25">
      <c r="AK428"/>
      <c r="AL428"/>
      <c r="AM428"/>
      <c r="AN428"/>
      <c r="AO428"/>
      <c r="AP428"/>
      <c r="AQ428"/>
      <c r="AR428"/>
      <c r="AS428"/>
      <c r="AT428"/>
    </row>
    <row r="429" spans="37:46" x14ac:dyDescent="0.25">
      <c r="AK429"/>
      <c r="AL429"/>
      <c r="AM429"/>
      <c r="AN429"/>
      <c r="AO429"/>
      <c r="AP429"/>
      <c r="AQ429"/>
      <c r="AR429"/>
      <c r="AS429"/>
      <c r="AT429"/>
    </row>
    <row r="430" spans="37:46" x14ac:dyDescent="0.25">
      <c r="AK430"/>
      <c r="AL430"/>
      <c r="AM430"/>
      <c r="AN430"/>
      <c r="AO430"/>
      <c r="AP430"/>
      <c r="AQ430"/>
      <c r="AR430"/>
      <c r="AS430"/>
      <c r="AT430"/>
    </row>
    <row r="431" spans="37:46" x14ac:dyDescent="0.25">
      <c r="AK431"/>
      <c r="AL431"/>
      <c r="AM431"/>
      <c r="AN431"/>
      <c r="AO431"/>
      <c r="AP431"/>
      <c r="AQ431"/>
      <c r="AR431"/>
      <c r="AS431"/>
      <c r="AT431"/>
    </row>
    <row r="432" spans="37:46" x14ac:dyDescent="0.25">
      <c r="AK432"/>
      <c r="AL432"/>
      <c r="AM432"/>
      <c r="AN432"/>
      <c r="AO432"/>
      <c r="AP432"/>
      <c r="AQ432"/>
      <c r="AR432"/>
      <c r="AS432"/>
      <c r="AT432"/>
    </row>
    <row r="433" spans="37:46" x14ac:dyDescent="0.25">
      <c r="AK433"/>
      <c r="AL433"/>
      <c r="AM433"/>
      <c r="AN433"/>
      <c r="AO433"/>
      <c r="AP433"/>
      <c r="AQ433"/>
      <c r="AR433"/>
      <c r="AS433"/>
      <c r="AT433"/>
    </row>
    <row r="434" spans="37:46" x14ac:dyDescent="0.25">
      <c r="AK434"/>
      <c r="AL434"/>
      <c r="AM434"/>
      <c r="AN434"/>
      <c r="AO434"/>
      <c r="AP434"/>
      <c r="AQ434"/>
      <c r="AR434"/>
      <c r="AS434"/>
      <c r="AT434"/>
    </row>
    <row r="435" spans="37:46" x14ac:dyDescent="0.25">
      <c r="AK435"/>
      <c r="AL435"/>
      <c r="AM435"/>
      <c r="AN435"/>
      <c r="AO435"/>
      <c r="AP435"/>
      <c r="AQ435"/>
      <c r="AR435"/>
      <c r="AS435"/>
      <c r="AT435"/>
    </row>
    <row r="436" spans="37:46" x14ac:dyDescent="0.25">
      <c r="AK436"/>
      <c r="AL436"/>
      <c r="AM436"/>
      <c r="AN436"/>
      <c r="AO436"/>
      <c r="AP436"/>
      <c r="AQ436"/>
      <c r="AR436"/>
      <c r="AS436"/>
      <c r="AT436"/>
    </row>
    <row r="437" spans="37:46" x14ac:dyDescent="0.25">
      <c r="AK437"/>
      <c r="AL437"/>
      <c r="AM437"/>
      <c r="AN437"/>
      <c r="AO437"/>
      <c r="AP437"/>
      <c r="AQ437"/>
      <c r="AR437"/>
      <c r="AS437"/>
      <c r="AT437"/>
    </row>
    <row r="438" spans="37:46" x14ac:dyDescent="0.25">
      <c r="AK438"/>
      <c r="AL438"/>
      <c r="AM438"/>
      <c r="AN438"/>
      <c r="AO438"/>
      <c r="AP438"/>
      <c r="AQ438"/>
      <c r="AR438"/>
      <c r="AS438"/>
      <c r="AT438"/>
    </row>
    <row r="439" spans="37:46" x14ac:dyDescent="0.25">
      <c r="AK439"/>
      <c r="AL439"/>
      <c r="AM439"/>
      <c r="AN439"/>
      <c r="AO439"/>
      <c r="AP439"/>
      <c r="AQ439"/>
      <c r="AR439"/>
      <c r="AS439"/>
      <c r="AT439"/>
    </row>
    <row r="440" spans="37:46" x14ac:dyDescent="0.25">
      <c r="AK440"/>
      <c r="AL440"/>
      <c r="AM440"/>
      <c r="AN440"/>
      <c r="AO440"/>
      <c r="AP440"/>
      <c r="AQ440"/>
      <c r="AR440"/>
      <c r="AS440"/>
      <c r="AT440"/>
    </row>
    <row r="441" spans="37:46" x14ac:dyDescent="0.25">
      <c r="AK441"/>
      <c r="AL441"/>
      <c r="AM441"/>
      <c r="AN441"/>
      <c r="AO441"/>
      <c r="AP441"/>
      <c r="AQ441"/>
      <c r="AR441"/>
      <c r="AS441"/>
      <c r="AT441"/>
    </row>
    <row r="442" spans="37:46" x14ac:dyDescent="0.25">
      <c r="AK442"/>
      <c r="AL442"/>
      <c r="AM442"/>
      <c r="AN442"/>
      <c r="AO442"/>
      <c r="AP442"/>
      <c r="AQ442"/>
      <c r="AR442"/>
      <c r="AS442"/>
      <c r="AT442"/>
    </row>
    <row r="443" spans="37:46" x14ac:dyDescent="0.25">
      <c r="AK443"/>
      <c r="AL443"/>
      <c r="AM443"/>
      <c r="AN443"/>
      <c r="AO443"/>
      <c r="AP443"/>
      <c r="AQ443"/>
      <c r="AR443"/>
      <c r="AS443"/>
      <c r="AT443"/>
    </row>
    <row r="444" spans="37:46" x14ac:dyDescent="0.25">
      <c r="AK444"/>
      <c r="AL444"/>
      <c r="AM444"/>
      <c r="AN444"/>
      <c r="AO444"/>
      <c r="AP444"/>
      <c r="AQ444"/>
      <c r="AR444"/>
      <c r="AS444"/>
      <c r="AT444"/>
    </row>
    <row r="445" spans="37:46" x14ac:dyDescent="0.25">
      <c r="AK445"/>
      <c r="AL445"/>
      <c r="AM445"/>
      <c r="AN445"/>
      <c r="AO445"/>
      <c r="AP445"/>
      <c r="AQ445"/>
      <c r="AR445"/>
      <c r="AS445"/>
      <c r="AT445"/>
    </row>
    <row r="446" spans="37:46" x14ac:dyDescent="0.25">
      <c r="AK446"/>
      <c r="AL446"/>
      <c r="AM446"/>
      <c r="AN446"/>
      <c r="AO446"/>
      <c r="AP446"/>
      <c r="AQ446"/>
      <c r="AR446"/>
      <c r="AS446"/>
      <c r="AT446"/>
    </row>
    <row r="447" spans="37:46" x14ac:dyDescent="0.25">
      <c r="AK447"/>
      <c r="AL447"/>
      <c r="AM447"/>
      <c r="AN447"/>
      <c r="AO447"/>
      <c r="AP447"/>
      <c r="AQ447"/>
      <c r="AR447"/>
      <c r="AS447"/>
      <c r="AT447"/>
    </row>
    <row r="448" spans="37:46" x14ac:dyDescent="0.25">
      <c r="AK448"/>
      <c r="AL448"/>
      <c r="AM448"/>
      <c r="AN448"/>
      <c r="AO448"/>
      <c r="AP448"/>
      <c r="AQ448"/>
      <c r="AR448"/>
      <c r="AS448"/>
      <c r="AT448"/>
    </row>
    <row r="449" spans="37:46" x14ac:dyDescent="0.25">
      <c r="AK449"/>
      <c r="AL449"/>
      <c r="AM449"/>
      <c r="AN449"/>
      <c r="AO449"/>
      <c r="AP449"/>
      <c r="AQ449"/>
      <c r="AR449"/>
      <c r="AS449"/>
      <c r="AT449"/>
    </row>
    <row r="450" spans="37:46" x14ac:dyDescent="0.25">
      <c r="AK450"/>
      <c r="AL450"/>
      <c r="AM450"/>
      <c r="AN450"/>
      <c r="AO450"/>
      <c r="AP450"/>
      <c r="AQ450"/>
      <c r="AR450"/>
      <c r="AS450"/>
      <c r="AT450"/>
    </row>
    <row r="451" spans="37:46" x14ac:dyDescent="0.25">
      <c r="AK451"/>
      <c r="AL451"/>
      <c r="AM451"/>
      <c r="AN451"/>
      <c r="AO451"/>
      <c r="AP451"/>
      <c r="AQ451"/>
      <c r="AR451"/>
      <c r="AS451"/>
      <c r="AT451"/>
    </row>
    <row r="452" spans="37:46" x14ac:dyDescent="0.25">
      <c r="AK452"/>
      <c r="AL452"/>
      <c r="AM452"/>
      <c r="AN452"/>
      <c r="AO452"/>
      <c r="AP452"/>
      <c r="AQ452"/>
      <c r="AR452"/>
      <c r="AS452"/>
      <c r="AT452"/>
    </row>
    <row r="453" spans="37:46" x14ac:dyDescent="0.25">
      <c r="AK453"/>
      <c r="AL453"/>
      <c r="AM453"/>
      <c r="AN453"/>
      <c r="AO453"/>
      <c r="AP453"/>
      <c r="AQ453"/>
      <c r="AR453"/>
      <c r="AS453"/>
      <c r="AT453"/>
    </row>
    <row r="454" spans="37:46" x14ac:dyDescent="0.25">
      <c r="AK454"/>
      <c r="AL454"/>
      <c r="AM454"/>
      <c r="AN454"/>
      <c r="AO454"/>
      <c r="AP454"/>
      <c r="AQ454"/>
      <c r="AR454"/>
      <c r="AS454"/>
      <c r="AT454"/>
    </row>
    <row r="455" spans="37:46" x14ac:dyDescent="0.25">
      <c r="AK455"/>
      <c r="AL455"/>
      <c r="AM455"/>
      <c r="AN455"/>
      <c r="AO455"/>
      <c r="AP455"/>
      <c r="AQ455"/>
      <c r="AR455"/>
      <c r="AS455"/>
      <c r="AT455"/>
    </row>
    <row r="456" spans="37:46" x14ac:dyDescent="0.25">
      <c r="AK456"/>
      <c r="AL456"/>
      <c r="AM456"/>
      <c r="AN456"/>
      <c r="AO456"/>
      <c r="AP456"/>
      <c r="AQ456"/>
      <c r="AR456"/>
      <c r="AS456"/>
      <c r="AT456"/>
    </row>
    <row r="457" spans="37:46" x14ac:dyDescent="0.25">
      <c r="AK457"/>
      <c r="AL457"/>
      <c r="AM457"/>
      <c r="AN457"/>
      <c r="AO457"/>
      <c r="AP457"/>
      <c r="AQ457"/>
      <c r="AR457"/>
      <c r="AS457"/>
      <c r="AT457"/>
    </row>
    <row r="458" spans="37:46" x14ac:dyDescent="0.25">
      <c r="AK458"/>
      <c r="AL458"/>
      <c r="AM458"/>
      <c r="AN458"/>
      <c r="AO458"/>
      <c r="AP458"/>
      <c r="AQ458"/>
      <c r="AR458"/>
      <c r="AS458"/>
      <c r="AT458"/>
    </row>
    <row r="459" spans="37:46" x14ac:dyDescent="0.25">
      <c r="AK459"/>
      <c r="AL459"/>
      <c r="AM459"/>
      <c r="AN459"/>
      <c r="AO459"/>
      <c r="AP459"/>
      <c r="AQ459"/>
      <c r="AR459"/>
      <c r="AS459"/>
      <c r="AT459"/>
    </row>
    <row r="460" spans="37:46" x14ac:dyDescent="0.25">
      <c r="AK460"/>
      <c r="AL460"/>
      <c r="AM460"/>
      <c r="AN460"/>
      <c r="AO460"/>
      <c r="AP460"/>
      <c r="AQ460"/>
      <c r="AR460"/>
      <c r="AS460"/>
      <c r="AT460"/>
    </row>
    <row r="461" spans="37:46" x14ac:dyDescent="0.25">
      <c r="AK461"/>
      <c r="AL461"/>
      <c r="AM461"/>
      <c r="AN461"/>
      <c r="AO461"/>
      <c r="AP461"/>
      <c r="AQ461"/>
      <c r="AR461"/>
      <c r="AS461"/>
      <c r="AT461"/>
    </row>
    <row r="462" spans="37:46" x14ac:dyDescent="0.25">
      <c r="AK462"/>
      <c r="AL462"/>
      <c r="AM462"/>
      <c r="AN462"/>
      <c r="AO462"/>
      <c r="AP462"/>
      <c r="AQ462"/>
      <c r="AR462"/>
      <c r="AS462"/>
      <c r="AT462"/>
    </row>
    <row r="463" spans="37:46" x14ac:dyDescent="0.25">
      <c r="AK463"/>
      <c r="AL463"/>
      <c r="AM463"/>
      <c r="AN463"/>
      <c r="AO463"/>
      <c r="AP463"/>
      <c r="AQ463"/>
      <c r="AR463"/>
      <c r="AS463"/>
      <c r="AT463"/>
    </row>
    <row r="464" spans="37:46" x14ac:dyDescent="0.25">
      <c r="AK464"/>
      <c r="AL464"/>
      <c r="AM464"/>
      <c r="AN464"/>
      <c r="AO464"/>
      <c r="AP464"/>
      <c r="AQ464"/>
      <c r="AR464"/>
      <c r="AS464"/>
      <c r="AT464"/>
    </row>
    <row r="465" spans="37:46" x14ac:dyDescent="0.25">
      <c r="AK465"/>
      <c r="AL465"/>
      <c r="AM465"/>
      <c r="AN465"/>
      <c r="AO465"/>
      <c r="AP465"/>
      <c r="AQ465"/>
      <c r="AR465"/>
      <c r="AS465"/>
      <c r="AT465"/>
    </row>
    <row r="466" spans="37:46" x14ac:dyDescent="0.25">
      <c r="AK466"/>
      <c r="AL466"/>
      <c r="AM466"/>
      <c r="AN466"/>
      <c r="AO466"/>
      <c r="AP466"/>
      <c r="AQ466"/>
      <c r="AR466"/>
      <c r="AS466"/>
      <c r="AT466"/>
    </row>
    <row r="467" spans="37:46" x14ac:dyDescent="0.25">
      <c r="AK467"/>
      <c r="AL467"/>
      <c r="AM467"/>
      <c r="AN467"/>
      <c r="AO467"/>
      <c r="AP467"/>
      <c r="AQ467"/>
      <c r="AR467"/>
      <c r="AS467"/>
      <c r="AT467"/>
    </row>
    <row r="468" spans="37:46" x14ac:dyDescent="0.25">
      <c r="AK468"/>
      <c r="AL468"/>
      <c r="AM468"/>
      <c r="AN468"/>
      <c r="AO468"/>
      <c r="AP468"/>
      <c r="AQ468"/>
      <c r="AR468"/>
      <c r="AS468"/>
      <c r="AT468"/>
    </row>
    <row r="469" spans="37:46" x14ac:dyDescent="0.25">
      <c r="AK469"/>
      <c r="AL469"/>
      <c r="AM469"/>
      <c r="AN469"/>
      <c r="AO469"/>
      <c r="AP469"/>
      <c r="AQ469"/>
      <c r="AR469"/>
      <c r="AS469"/>
      <c r="AT469"/>
    </row>
    <row r="470" spans="37:46" x14ac:dyDescent="0.25">
      <c r="AK470"/>
      <c r="AL470"/>
      <c r="AM470"/>
      <c r="AN470"/>
      <c r="AO470"/>
      <c r="AP470"/>
      <c r="AQ470"/>
      <c r="AR470"/>
      <c r="AS470"/>
      <c r="AT470"/>
    </row>
    <row r="471" spans="37:46" x14ac:dyDescent="0.25">
      <c r="AK471"/>
      <c r="AL471"/>
      <c r="AM471"/>
      <c r="AN471"/>
      <c r="AO471"/>
      <c r="AP471"/>
      <c r="AQ471"/>
      <c r="AR471"/>
      <c r="AS471"/>
      <c r="AT471"/>
    </row>
    <row r="472" spans="37:46" x14ac:dyDescent="0.25">
      <c r="AK472"/>
      <c r="AL472"/>
      <c r="AM472"/>
      <c r="AN472"/>
      <c r="AO472"/>
      <c r="AP472"/>
      <c r="AQ472"/>
      <c r="AR472"/>
      <c r="AS472"/>
      <c r="AT472"/>
    </row>
    <row r="473" spans="37:46" x14ac:dyDescent="0.25">
      <c r="AK473"/>
      <c r="AL473"/>
      <c r="AM473"/>
      <c r="AN473"/>
      <c r="AO473"/>
      <c r="AP473"/>
      <c r="AQ473"/>
      <c r="AR473"/>
      <c r="AS473"/>
      <c r="AT473"/>
    </row>
    <row r="474" spans="37:46" x14ac:dyDescent="0.25">
      <c r="AK474"/>
      <c r="AL474"/>
      <c r="AM474"/>
      <c r="AN474"/>
      <c r="AO474"/>
      <c r="AP474"/>
      <c r="AQ474"/>
      <c r="AR474"/>
      <c r="AS474"/>
      <c r="AT474"/>
    </row>
    <row r="475" spans="37:46" x14ac:dyDescent="0.25">
      <c r="AK475"/>
      <c r="AL475"/>
      <c r="AM475"/>
      <c r="AN475"/>
      <c r="AO475"/>
      <c r="AP475"/>
      <c r="AQ475"/>
      <c r="AR475"/>
      <c r="AS475"/>
      <c r="AT475"/>
    </row>
    <row r="476" spans="37:46" x14ac:dyDescent="0.25">
      <c r="AK476"/>
      <c r="AL476"/>
      <c r="AM476"/>
      <c r="AN476"/>
      <c r="AO476"/>
      <c r="AP476"/>
      <c r="AQ476"/>
      <c r="AR476"/>
      <c r="AS476"/>
      <c r="AT476"/>
    </row>
    <row r="477" spans="37:46" x14ac:dyDescent="0.25">
      <c r="AK477"/>
      <c r="AL477"/>
      <c r="AM477"/>
      <c r="AN477"/>
      <c r="AO477"/>
      <c r="AP477"/>
      <c r="AQ477"/>
      <c r="AR477"/>
      <c r="AS477"/>
      <c r="AT477"/>
    </row>
    <row r="478" spans="37:46" x14ac:dyDescent="0.25">
      <c r="AK478"/>
      <c r="AL478"/>
      <c r="AM478"/>
      <c r="AN478"/>
      <c r="AO478"/>
      <c r="AP478"/>
      <c r="AQ478"/>
      <c r="AR478"/>
      <c r="AS478"/>
      <c r="AT478"/>
    </row>
    <row r="479" spans="37:46" x14ac:dyDescent="0.25">
      <c r="AK479"/>
      <c r="AL479"/>
      <c r="AM479"/>
      <c r="AN479"/>
      <c r="AO479"/>
      <c r="AP479"/>
      <c r="AQ479"/>
      <c r="AR479"/>
      <c r="AS479"/>
      <c r="AT479"/>
    </row>
    <row r="480" spans="37:46" x14ac:dyDescent="0.25">
      <c r="AK480"/>
      <c r="AL480"/>
      <c r="AM480"/>
      <c r="AN480"/>
      <c r="AO480"/>
      <c r="AP480"/>
      <c r="AQ480"/>
      <c r="AR480"/>
      <c r="AS480"/>
      <c r="AT480"/>
    </row>
    <row r="481" spans="37:46" x14ac:dyDescent="0.25">
      <c r="AK481"/>
      <c r="AL481"/>
      <c r="AM481"/>
      <c r="AN481"/>
      <c r="AO481"/>
      <c r="AP481"/>
      <c r="AQ481"/>
      <c r="AR481"/>
      <c r="AS481"/>
      <c r="AT481"/>
    </row>
    <row r="482" spans="37:46" x14ac:dyDescent="0.25">
      <c r="AK482"/>
      <c r="AL482"/>
      <c r="AM482"/>
      <c r="AN482"/>
      <c r="AO482"/>
      <c r="AP482"/>
      <c r="AQ482"/>
      <c r="AR482"/>
      <c r="AS482"/>
      <c r="AT482"/>
    </row>
    <row r="483" spans="37:46" x14ac:dyDescent="0.25">
      <c r="AK483"/>
      <c r="AL483"/>
      <c r="AM483"/>
      <c r="AN483"/>
      <c r="AO483"/>
      <c r="AP483"/>
      <c r="AQ483"/>
      <c r="AR483"/>
      <c r="AS483"/>
      <c r="AT483"/>
    </row>
    <row r="484" spans="37:46" x14ac:dyDescent="0.25">
      <c r="AK484"/>
      <c r="AL484"/>
      <c r="AM484"/>
      <c r="AN484"/>
      <c r="AO484"/>
      <c r="AP484"/>
      <c r="AQ484"/>
      <c r="AR484"/>
      <c r="AS484"/>
      <c r="AT484"/>
    </row>
    <row r="485" spans="37:46" x14ac:dyDescent="0.25">
      <c r="AK485"/>
      <c r="AL485"/>
      <c r="AM485"/>
      <c r="AN485"/>
      <c r="AO485"/>
      <c r="AP485"/>
      <c r="AQ485"/>
      <c r="AR485"/>
      <c r="AS485"/>
      <c r="AT485"/>
    </row>
    <row r="486" spans="37:46" x14ac:dyDescent="0.25">
      <c r="AK486"/>
      <c r="AL486"/>
      <c r="AM486"/>
      <c r="AN486"/>
      <c r="AO486"/>
      <c r="AP486"/>
      <c r="AQ486"/>
      <c r="AR486"/>
      <c r="AS486"/>
      <c r="AT486"/>
    </row>
    <row r="487" spans="37:46" x14ac:dyDescent="0.25">
      <c r="AK487"/>
      <c r="AL487"/>
      <c r="AM487"/>
      <c r="AN487"/>
      <c r="AO487"/>
      <c r="AP487"/>
      <c r="AQ487"/>
      <c r="AR487"/>
      <c r="AS487"/>
      <c r="AT487"/>
    </row>
    <row r="488" spans="37:46" x14ac:dyDescent="0.25">
      <c r="AK488"/>
      <c r="AL488"/>
      <c r="AM488"/>
      <c r="AN488"/>
      <c r="AO488"/>
      <c r="AP488"/>
      <c r="AQ488"/>
      <c r="AR488"/>
      <c r="AS488"/>
      <c r="AT488"/>
    </row>
    <row r="489" spans="37:46" x14ac:dyDescent="0.25">
      <c r="AK489"/>
      <c r="AL489"/>
      <c r="AM489"/>
      <c r="AN489"/>
      <c r="AO489"/>
      <c r="AP489"/>
      <c r="AQ489"/>
      <c r="AR489"/>
      <c r="AS489"/>
      <c r="AT489"/>
    </row>
    <row r="490" spans="37:46" x14ac:dyDescent="0.25">
      <c r="AK490"/>
      <c r="AL490"/>
      <c r="AM490"/>
      <c r="AN490"/>
      <c r="AO490"/>
      <c r="AP490"/>
      <c r="AQ490"/>
      <c r="AR490"/>
      <c r="AS490"/>
      <c r="AT490"/>
    </row>
    <row r="491" spans="37:46" x14ac:dyDescent="0.25">
      <c r="AK491"/>
      <c r="AL491"/>
      <c r="AM491"/>
      <c r="AN491"/>
      <c r="AO491"/>
      <c r="AP491"/>
      <c r="AQ491"/>
      <c r="AR491"/>
      <c r="AS491"/>
      <c r="AT491"/>
    </row>
    <row r="492" spans="37:46" x14ac:dyDescent="0.25">
      <c r="AK492"/>
      <c r="AL492"/>
      <c r="AM492"/>
      <c r="AN492"/>
      <c r="AO492"/>
      <c r="AP492"/>
      <c r="AQ492"/>
      <c r="AR492"/>
      <c r="AS492"/>
      <c r="AT492"/>
    </row>
    <row r="493" spans="37:46" x14ac:dyDescent="0.25">
      <c r="AK493"/>
      <c r="AL493"/>
      <c r="AM493"/>
      <c r="AN493"/>
      <c r="AO493"/>
      <c r="AP493"/>
      <c r="AQ493"/>
      <c r="AR493"/>
      <c r="AS493"/>
      <c r="AT493"/>
    </row>
    <row r="494" spans="37:46" x14ac:dyDescent="0.25">
      <c r="AK494"/>
      <c r="AL494"/>
      <c r="AM494"/>
      <c r="AN494"/>
      <c r="AO494"/>
      <c r="AP494"/>
      <c r="AQ494"/>
      <c r="AR494"/>
      <c r="AS494"/>
      <c r="AT494"/>
    </row>
    <row r="495" spans="37:46" x14ac:dyDescent="0.25">
      <c r="AK495"/>
      <c r="AL495"/>
      <c r="AM495"/>
      <c r="AN495"/>
      <c r="AO495"/>
      <c r="AP495"/>
      <c r="AQ495"/>
      <c r="AR495"/>
      <c r="AS495"/>
      <c r="AT495"/>
    </row>
    <row r="496" spans="37:46" x14ac:dyDescent="0.25">
      <c r="AK496"/>
      <c r="AL496"/>
      <c r="AM496"/>
      <c r="AN496"/>
      <c r="AO496"/>
      <c r="AP496"/>
      <c r="AQ496"/>
      <c r="AR496"/>
      <c r="AS496"/>
      <c r="AT496"/>
    </row>
    <row r="497" spans="37:46" x14ac:dyDescent="0.25">
      <c r="AK497"/>
      <c r="AL497"/>
      <c r="AM497"/>
      <c r="AN497"/>
      <c r="AO497"/>
      <c r="AP497"/>
      <c r="AQ497"/>
      <c r="AR497"/>
      <c r="AS497"/>
      <c r="AT497"/>
    </row>
    <row r="498" spans="37:46" x14ac:dyDescent="0.25">
      <c r="AK498"/>
      <c r="AL498"/>
      <c r="AM498"/>
      <c r="AN498"/>
      <c r="AO498"/>
      <c r="AP498"/>
      <c r="AQ498"/>
      <c r="AR498"/>
      <c r="AS498"/>
      <c r="AT498"/>
    </row>
    <row r="499" spans="37:46" x14ac:dyDescent="0.25">
      <c r="AK499"/>
      <c r="AL499"/>
      <c r="AM499"/>
      <c r="AN499"/>
      <c r="AO499"/>
      <c r="AP499"/>
      <c r="AQ499"/>
      <c r="AR499"/>
      <c r="AS499"/>
      <c r="AT499"/>
    </row>
    <row r="500" spans="37:46" x14ac:dyDescent="0.25">
      <c r="AK500"/>
      <c r="AL500"/>
      <c r="AM500"/>
      <c r="AN500"/>
      <c r="AO500"/>
      <c r="AP500"/>
      <c r="AQ500"/>
      <c r="AR500"/>
      <c r="AS500"/>
      <c r="AT500"/>
    </row>
    <row r="501" spans="37:46" x14ac:dyDescent="0.25">
      <c r="AK501"/>
      <c r="AL501"/>
      <c r="AM501"/>
      <c r="AN501"/>
      <c r="AO501"/>
      <c r="AP501"/>
      <c r="AQ501"/>
      <c r="AR501"/>
      <c r="AS501"/>
      <c r="AT501"/>
    </row>
    <row r="502" spans="37:46" x14ac:dyDescent="0.25">
      <c r="AK502"/>
      <c r="AL502"/>
      <c r="AM502"/>
      <c r="AN502"/>
      <c r="AO502"/>
      <c r="AP502"/>
      <c r="AQ502"/>
      <c r="AR502"/>
      <c r="AS502"/>
      <c r="AT502"/>
    </row>
    <row r="503" spans="37:46" x14ac:dyDescent="0.25">
      <c r="AK503"/>
      <c r="AL503"/>
      <c r="AM503"/>
      <c r="AN503"/>
      <c r="AO503"/>
      <c r="AP503"/>
      <c r="AQ503"/>
      <c r="AR503"/>
      <c r="AS503"/>
      <c r="AT503"/>
    </row>
    <row r="504" spans="37:46" x14ac:dyDescent="0.25">
      <c r="AK504"/>
      <c r="AL504"/>
      <c r="AM504"/>
      <c r="AN504"/>
      <c r="AO504"/>
      <c r="AP504"/>
      <c r="AQ504"/>
      <c r="AR504"/>
      <c r="AS504"/>
      <c r="AT504"/>
    </row>
    <row r="505" spans="37:46" x14ac:dyDescent="0.25">
      <c r="AK505"/>
      <c r="AL505"/>
      <c r="AM505"/>
      <c r="AN505"/>
      <c r="AO505"/>
      <c r="AP505"/>
      <c r="AQ505"/>
      <c r="AR505"/>
      <c r="AS505"/>
      <c r="AT505"/>
    </row>
    <row r="506" spans="37:46" x14ac:dyDescent="0.25">
      <c r="AK506"/>
      <c r="AL506"/>
      <c r="AM506"/>
      <c r="AN506"/>
      <c r="AO506"/>
      <c r="AP506"/>
      <c r="AQ506"/>
      <c r="AR506"/>
      <c r="AS506"/>
      <c r="AT506"/>
    </row>
    <row r="507" spans="37:46" x14ac:dyDescent="0.25">
      <c r="AK507"/>
      <c r="AL507"/>
      <c r="AM507"/>
      <c r="AN507"/>
      <c r="AO507"/>
      <c r="AP507"/>
      <c r="AQ507"/>
      <c r="AR507"/>
      <c r="AS507"/>
      <c r="AT507"/>
    </row>
    <row r="508" spans="37:46" x14ac:dyDescent="0.25">
      <c r="AK508"/>
      <c r="AL508"/>
      <c r="AM508"/>
      <c r="AN508"/>
      <c r="AO508"/>
      <c r="AP508"/>
      <c r="AQ508"/>
      <c r="AR508"/>
      <c r="AS508"/>
      <c r="AT508"/>
    </row>
    <row r="509" spans="37:46" x14ac:dyDescent="0.25">
      <c r="AK509"/>
      <c r="AL509"/>
      <c r="AM509"/>
      <c r="AN509"/>
      <c r="AO509"/>
      <c r="AP509"/>
      <c r="AQ509"/>
      <c r="AR509"/>
      <c r="AS509"/>
      <c r="AT509"/>
    </row>
    <row r="510" spans="37:46" x14ac:dyDescent="0.25">
      <c r="AK510"/>
      <c r="AL510"/>
      <c r="AM510"/>
      <c r="AN510"/>
      <c r="AO510"/>
      <c r="AP510"/>
      <c r="AQ510"/>
      <c r="AR510"/>
      <c r="AS510"/>
      <c r="AT510"/>
    </row>
    <row r="511" spans="37:46" x14ac:dyDescent="0.25">
      <c r="AK511"/>
      <c r="AL511"/>
      <c r="AM511"/>
      <c r="AN511"/>
      <c r="AO511"/>
      <c r="AP511"/>
      <c r="AQ511"/>
      <c r="AR511"/>
      <c r="AS511"/>
      <c r="AT511"/>
    </row>
    <row r="512" spans="37:46" x14ac:dyDescent="0.25">
      <c r="AK512"/>
      <c r="AL512"/>
      <c r="AM512"/>
      <c r="AN512"/>
      <c r="AO512"/>
      <c r="AP512"/>
      <c r="AQ512"/>
      <c r="AR512"/>
      <c r="AS512"/>
      <c r="AT512"/>
    </row>
    <row r="513" spans="37:46" x14ac:dyDescent="0.25">
      <c r="AK513"/>
      <c r="AL513"/>
      <c r="AM513"/>
      <c r="AN513"/>
      <c r="AO513"/>
      <c r="AP513"/>
      <c r="AQ513"/>
      <c r="AR513"/>
      <c r="AS513"/>
      <c r="AT513"/>
    </row>
    <row r="514" spans="37:46" x14ac:dyDescent="0.25">
      <c r="AK514"/>
      <c r="AL514"/>
      <c r="AM514"/>
      <c r="AN514"/>
      <c r="AO514"/>
      <c r="AP514"/>
      <c r="AQ514"/>
      <c r="AR514"/>
      <c r="AS514"/>
      <c r="AT514"/>
    </row>
    <row r="515" spans="37:46" x14ac:dyDescent="0.25">
      <c r="AK515"/>
      <c r="AL515"/>
      <c r="AM515"/>
      <c r="AN515"/>
      <c r="AO515"/>
      <c r="AP515"/>
      <c r="AQ515"/>
      <c r="AR515"/>
      <c r="AS515"/>
      <c r="AT515"/>
    </row>
    <row r="516" spans="37:46" x14ac:dyDescent="0.25">
      <c r="AK516"/>
      <c r="AL516"/>
      <c r="AM516"/>
      <c r="AN516"/>
      <c r="AO516"/>
      <c r="AP516"/>
      <c r="AQ516"/>
      <c r="AR516"/>
      <c r="AS516"/>
      <c r="AT516"/>
    </row>
    <row r="517" spans="37:46" x14ac:dyDescent="0.25">
      <c r="AK517"/>
      <c r="AL517"/>
      <c r="AM517"/>
      <c r="AN517"/>
      <c r="AO517"/>
      <c r="AP517"/>
      <c r="AQ517"/>
      <c r="AR517"/>
      <c r="AS517"/>
      <c r="AT517"/>
    </row>
    <row r="518" spans="37:46" x14ac:dyDescent="0.25">
      <c r="AK518"/>
      <c r="AL518"/>
      <c r="AM518"/>
      <c r="AN518"/>
      <c r="AO518"/>
      <c r="AP518"/>
      <c r="AQ518"/>
      <c r="AR518"/>
      <c r="AS518"/>
      <c r="AT518"/>
    </row>
    <row r="519" spans="37:46" x14ac:dyDescent="0.25">
      <c r="AK519"/>
      <c r="AL519"/>
      <c r="AM519"/>
      <c r="AN519"/>
      <c r="AO519"/>
      <c r="AP519"/>
      <c r="AQ519"/>
      <c r="AR519"/>
      <c r="AS519"/>
      <c r="AT519"/>
    </row>
    <row r="520" spans="37:46" x14ac:dyDescent="0.25">
      <c r="AK520"/>
      <c r="AL520"/>
      <c r="AM520"/>
      <c r="AN520"/>
      <c r="AO520"/>
      <c r="AP520"/>
      <c r="AQ520"/>
      <c r="AR520"/>
      <c r="AS520"/>
      <c r="AT520"/>
    </row>
    <row r="521" spans="37:46" x14ac:dyDescent="0.25">
      <c r="AK521"/>
      <c r="AL521"/>
      <c r="AM521"/>
      <c r="AN521"/>
      <c r="AO521"/>
      <c r="AP521"/>
      <c r="AQ521"/>
      <c r="AR521"/>
      <c r="AS521"/>
      <c r="AT521"/>
    </row>
    <row r="522" spans="37:46" x14ac:dyDescent="0.25">
      <c r="AK522"/>
      <c r="AL522"/>
      <c r="AM522"/>
      <c r="AN522"/>
      <c r="AO522"/>
      <c r="AP522"/>
      <c r="AQ522"/>
      <c r="AR522"/>
      <c r="AS522"/>
      <c r="AT522"/>
    </row>
    <row r="523" spans="37:46" x14ac:dyDescent="0.25">
      <c r="AK523"/>
      <c r="AL523"/>
      <c r="AM523"/>
      <c r="AN523"/>
      <c r="AO523"/>
      <c r="AP523"/>
      <c r="AQ523"/>
      <c r="AR523"/>
      <c r="AS523"/>
      <c r="AT523"/>
    </row>
    <row r="524" spans="37:46" x14ac:dyDescent="0.25">
      <c r="AK524"/>
      <c r="AL524"/>
      <c r="AM524"/>
      <c r="AN524"/>
      <c r="AO524"/>
      <c r="AP524"/>
      <c r="AQ524"/>
      <c r="AR524"/>
      <c r="AS524"/>
      <c r="AT524"/>
    </row>
    <row r="525" spans="37:46" x14ac:dyDescent="0.25">
      <c r="AK525"/>
      <c r="AL525"/>
      <c r="AM525"/>
      <c r="AN525"/>
      <c r="AO525"/>
      <c r="AP525"/>
      <c r="AQ525"/>
      <c r="AR525"/>
      <c r="AS525"/>
      <c r="AT525"/>
    </row>
    <row r="526" spans="37:46" x14ac:dyDescent="0.25">
      <c r="AK526"/>
      <c r="AL526"/>
      <c r="AM526"/>
      <c r="AN526"/>
      <c r="AO526"/>
      <c r="AP526"/>
      <c r="AQ526"/>
      <c r="AR526"/>
      <c r="AS526"/>
      <c r="AT526"/>
    </row>
    <row r="527" spans="37:46" x14ac:dyDescent="0.25">
      <c r="AK527"/>
      <c r="AL527"/>
      <c r="AM527"/>
      <c r="AN527"/>
      <c r="AO527"/>
      <c r="AP527"/>
      <c r="AQ527"/>
      <c r="AR527"/>
      <c r="AS527"/>
      <c r="AT527"/>
    </row>
    <row r="528" spans="37:46" x14ac:dyDescent="0.25">
      <c r="AK528"/>
      <c r="AL528"/>
      <c r="AM528"/>
      <c r="AN528"/>
      <c r="AO528"/>
      <c r="AP528"/>
      <c r="AQ528"/>
      <c r="AR528"/>
      <c r="AS528"/>
      <c r="AT528"/>
    </row>
    <row r="529" spans="37:46" x14ac:dyDescent="0.25">
      <c r="AK529"/>
      <c r="AL529"/>
      <c r="AM529"/>
      <c r="AN529"/>
      <c r="AO529"/>
      <c r="AP529"/>
      <c r="AQ529"/>
      <c r="AR529"/>
      <c r="AS529"/>
      <c r="AT529"/>
    </row>
    <row r="530" spans="37:46" x14ac:dyDescent="0.25">
      <c r="AK530"/>
      <c r="AL530"/>
      <c r="AM530"/>
      <c r="AN530"/>
      <c r="AO530"/>
      <c r="AP530"/>
      <c r="AQ530"/>
      <c r="AR530"/>
      <c r="AS530"/>
      <c r="AT530"/>
    </row>
    <row r="531" spans="37:46" x14ac:dyDescent="0.25">
      <c r="AK531"/>
      <c r="AL531"/>
      <c r="AM531"/>
      <c r="AN531"/>
      <c r="AO531"/>
      <c r="AP531"/>
      <c r="AQ531"/>
      <c r="AR531"/>
      <c r="AS531"/>
      <c r="AT531"/>
    </row>
    <row r="532" spans="37:46" x14ac:dyDescent="0.25">
      <c r="AK532"/>
      <c r="AL532"/>
      <c r="AM532"/>
      <c r="AN532"/>
      <c r="AO532"/>
      <c r="AP532"/>
      <c r="AQ532"/>
      <c r="AR532"/>
      <c r="AS532"/>
      <c r="AT532"/>
    </row>
    <row r="533" spans="37:46" x14ac:dyDescent="0.25">
      <c r="AK533"/>
      <c r="AL533"/>
      <c r="AM533"/>
      <c r="AN533"/>
      <c r="AO533"/>
      <c r="AP533"/>
      <c r="AQ533"/>
      <c r="AR533"/>
      <c r="AS533"/>
      <c r="AT533"/>
    </row>
    <row r="534" spans="37:46" x14ac:dyDescent="0.25">
      <c r="AK534"/>
      <c r="AL534"/>
      <c r="AM534"/>
      <c r="AN534"/>
      <c r="AO534"/>
      <c r="AP534"/>
      <c r="AQ534"/>
      <c r="AR534"/>
      <c r="AS534"/>
      <c r="AT534"/>
    </row>
    <row r="535" spans="37:46" x14ac:dyDescent="0.25">
      <c r="AK535"/>
      <c r="AL535"/>
      <c r="AM535"/>
      <c r="AN535"/>
      <c r="AO535"/>
      <c r="AP535"/>
      <c r="AQ535"/>
      <c r="AR535"/>
      <c r="AS535"/>
      <c r="AT535"/>
    </row>
    <row r="536" spans="37:46" x14ac:dyDescent="0.25">
      <c r="AK536"/>
      <c r="AL536"/>
      <c r="AM536"/>
      <c r="AN536"/>
      <c r="AO536"/>
      <c r="AP536"/>
      <c r="AQ536"/>
      <c r="AR536"/>
      <c r="AS536"/>
      <c r="AT536"/>
    </row>
    <row r="537" spans="37:46" x14ac:dyDescent="0.25">
      <c r="AK537"/>
      <c r="AL537"/>
      <c r="AM537"/>
      <c r="AN537"/>
      <c r="AO537"/>
      <c r="AP537"/>
      <c r="AQ537"/>
      <c r="AR537"/>
      <c r="AS537"/>
      <c r="AT537"/>
    </row>
    <row r="538" spans="37:46" x14ac:dyDescent="0.25">
      <c r="AK538"/>
      <c r="AL538"/>
      <c r="AM538"/>
      <c r="AN538"/>
      <c r="AO538"/>
      <c r="AP538"/>
      <c r="AQ538"/>
      <c r="AR538"/>
      <c r="AS538"/>
      <c r="AT538"/>
    </row>
    <row r="539" spans="37:46" x14ac:dyDescent="0.25">
      <c r="AK539"/>
      <c r="AL539"/>
      <c r="AM539"/>
      <c r="AN539"/>
      <c r="AO539"/>
      <c r="AP539"/>
      <c r="AQ539"/>
      <c r="AR539"/>
      <c r="AS539"/>
      <c r="AT539"/>
    </row>
    <row r="540" spans="37:46" x14ac:dyDescent="0.25">
      <c r="AK540"/>
      <c r="AL540"/>
      <c r="AM540"/>
      <c r="AN540"/>
      <c r="AO540"/>
      <c r="AP540"/>
      <c r="AQ540"/>
      <c r="AR540"/>
      <c r="AS540"/>
      <c r="AT540"/>
    </row>
    <row r="541" spans="37:46" x14ac:dyDescent="0.25">
      <c r="AK541"/>
      <c r="AL541"/>
      <c r="AM541"/>
      <c r="AN541"/>
      <c r="AO541"/>
      <c r="AP541"/>
      <c r="AQ541"/>
      <c r="AR541"/>
      <c r="AS541"/>
      <c r="AT541"/>
    </row>
    <row r="542" spans="37:46" x14ac:dyDescent="0.25">
      <c r="AK542"/>
      <c r="AL542"/>
      <c r="AM542"/>
      <c r="AN542"/>
      <c r="AO542"/>
      <c r="AP542"/>
      <c r="AQ542"/>
      <c r="AR542"/>
      <c r="AS542"/>
      <c r="AT542"/>
    </row>
    <row r="543" spans="37:46" x14ac:dyDescent="0.25">
      <c r="AK543"/>
      <c r="AL543"/>
      <c r="AM543"/>
      <c r="AN543"/>
      <c r="AO543"/>
      <c r="AP543"/>
      <c r="AQ543"/>
      <c r="AR543"/>
      <c r="AS543"/>
      <c r="AT543"/>
    </row>
    <row r="544" spans="37:46" x14ac:dyDescent="0.25">
      <c r="AK544"/>
      <c r="AL544"/>
      <c r="AM544"/>
      <c r="AN544"/>
      <c r="AO544"/>
      <c r="AP544"/>
      <c r="AQ544"/>
      <c r="AR544"/>
      <c r="AS544"/>
      <c r="AT544"/>
    </row>
    <row r="545" spans="37:46" x14ac:dyDescent="0.25">
      <c r="AK545"/>
      <c r="AL545"/>
      <c r="AM545"/>
      <c r="AN545"/>
      <c r="AO545"/>
      <c r="AP545"/>
      <c r="AQ545"/>
      <c r="AR545"/>
      <c r="AS545"/>
      <c r="AT545"/>
    </row>
    <row r="546" spans="37:46" x14ac:dyDescent="0.25">
      <c r="AK546"/>
      <c r="AL546"/>
      <c r="AM546"/>
      <c r="AN546"/>
      <c r="AO546"/>
      <c r="AP546"/>
      <c r="AQ546"/>
      <c r="AR546"/>
      <c r="AS546"/>
      <c r="AT546"/>
    </row>
    <row r="547" spans="37:46" x14ac:dyDescent="0.25">
      <c r="AK547"/>
      <c r="AL547"/>
      <c r="AM547"/>
      <c r="AN547"/>
      <c r="AO547"/>
      <c r="AP547"/>
      <c r="AQ547"/>
      <c r="AR547"/>
      <c r="AS547"/>
      <c r="AT547"/>
    </row>
    <row r="548" spans="37:46" x14ac:dyDescent="0.25">
      <c r="AK548"/>
      <c r="AL548"/>
      <c r="AM548"/>
      <c r="AN548"/>
      <c r="AO548"/>
      <c r="AP548"/>
      <c r="AQ548"/>
      <c r="AR548"/>
      <c r="AS548"/>
      <c r="AT548"/>
    </row>
    <row r="549" spans="37:46" x14ac:dyDescent="0.25">
      <c r="AK549"/>
      <c r="AL549"/>
      <c r="AM549"/>
      <c r="AN549"/>
      <c r="AO549"/>
      <c r="AP549"/>
      <c r="AQ549"/>
      <c r="AR549"/>
      <c r="AS549"/>
      <c r="AT549"/>
    </row>
    <row r="550" spans="37:46" x14ac:dyDescent="0.25">
      <c r="AK550"/>
      <c r="AL550"/>
      <c r="AM550"/>
      <c r="AN550"/>
      <c r="AO550"/>
      <c r="AP550"/>
      <c r="AQ550"/>
      <c r="AR550"/>
      <c r="AS550"/>
      <c r="AT550"/>
    </row>
    <row r="551" spans="37:46" x14ac:dyDescent="0.25">
      <c r="AK551"/>
      <c r="AL551"/>
      <c r="AM551"/>
      <c r="AN551"/>
      <c r="AO551"/>
      <c r="AP551"/>
      <c r="AQ551"/>
      <c r="AR551"/>
      <c r="AS551"/>
      <c r="AT551"/>
    </row>
    <row r="552" spans="37:46" x14ac:dyDescent="0.25">
      <c r="AK552"/>
      <c r="AL552"/>
      <c r="AM552"/>
      <c r="AN552"/>
      <c r="AO552"/>
      <c r="AP552"/>
      <c r="AQ552"/>
      <c r="AR552"/>
      <c r="AS552"/>
      <c r="AT552"/>
    </row>
    <row r="553" spans="37:46" x14ac:dyDescent="0.25">
      <c r="AK553"/>
      <c r="AL553"/>
      <c r="AM553"/>
      <c r="AN553"/>
      <c r="AO553"/>
      <c r="AP553"/>
      <c r="AQ553"/>
      <c r="AR553"/>
      <c r="AS553"/>
      <c r="AT553"/>
    </row>
    <row r="554" spans="37:46" x14ac:dyDescent="0.25">
      <c r="AK554"/>
      <c r="AL554"/>
      <c r="AM554"/>
      <c r="AN554"/>
      <c r="AO554"/>
      <c r="AP554"/>
      <c r="AQ554"/>
      <c r="AR554"/>
      <c r="AS554"/>
      <c r="AT554"/>
    </row>
    <row r="555" spans="37:46" x14ac:dyDescent="0.25">
      <c r="AK555"/>
      <c r="AL555"/>
      <c r="AM555"/>
      <c r="AN555"/>
      <c r="AO555"/>
      <c r="AP555"/>
      <c r="AQ555"/>
      <c r="AR555"/>
      <c r="AS555"/>
      <c r="AT555"/>
    </row>
    <row r="556" spans="37:46" x14ac:dyDescent="0.25">
      <c r="AK556"/>
      <c r="AL556"/>
      <c r="AM556"/>
      <c r="AN556"/>
      <c r="AO556"/>
      <c r="AP556"/>
      <c r="AQ556"/>
      <c r="AR556"/>
      <c r="AS556"/>
      <c r="AT556"/>
    </row>
    <row r="557" spans="37:46" x14ac:dyDescent="0.25">
      <c r="AK557"/>
      <c r="AL557"/>
      <c r="AM557"/>
      <c r="AN557"/>
      <c r="AO557"/>
      <c r="AP557"/>
      <c r="AQ557"/>
      <c r="AR557"/>
      <c r="AS557"/>
      <c r="AT557"/>
    </row>
    <row r="558" spans="37:46" x14ac:dyDescent="0.25">
      <c r="AK558"/>
      <c r="AL558"/>
      <c r="AM558"/>
      <c r="AN558"/>
      <c r="AO558"/>
      <c r="AP558"/>
      <c r="AQ558"/>
      <c r="AR558"/>
      <c r="AS558"/>
      <c r="AT558"/>
    </row>
    <row r="559" spans="37:46" x14ac:dyDescent="0.25">
      <c r="AK559"/>
      <c r="AL559"/>
      <c r="AM559"/>
      <c r="AN559"/>
      <c r="AO559"/>
      <c r="AP559"/>
      <c r="AQ559"/>
      <c r="AR559"/>
      <c r="AS559"/>
      <c r="AT559"/>
    </row>
    <row r="560" spans="37:46" x14ac:dyDescent="0.25">
      <c r="AK560"/>
      <c r="AL560"/>
      <c r="AM560"/>
      <c r="AN560"/>
      <c r="AO560"/>
      <c r="AP560"/>
      <c r="AQ560"/>
      <c r="AR560"/>
      <c r="AS560"/>
      <c r="AT560"/>
    </row>
    <row r="561" spans="37:46" x14ac:dyDescent="0.25">
      <c r="AK561"/>
      <c r="AL561"/>
      <c r="AM561"/>
      <c r="AN561"/>
      <c r="AO561"/>
      <c r="AP561"/>
      <c r="AQ561"/>
      <c r="AR561"/>
      <c r="AS561"/>
      <c r="AT561"/>
    </row>
    <row r="562" spans="37:46" x14ac:dyDescent="0.25">
      <c r="AK562"/>
      <c r="AL562"/>
      <c r="AM562"/>
      <c r="AN562"/>
      <c r="AO562"/>
      <c r="AP562"/>
      <c r="AQ562"/>
      <c r="AR562"/>
      <c r="AS562"/>
      <c r="AT562"/>
    </row>
    <row r="563" spans="37:46" x14ac:dyDescent="0.25">
      <c r="AK563"/>
      <c r="AL563"/>
      <c r="AM563"/>
      <c r="AN563"/>
      <c r="AO563"/>
      <c r="AP563"/>
      <c r="AQ563"/>
      <c r="AR563"/>
      <c r="AS563"/>
      <c r="AT563"/>
    </row>
    <row r="564" spans="37:46" x14ac:dyDescent="0.25">
      <c r="AK564"/>
      <c r="AL564"/>
      <c r="AM564"/>
      <c r="AN564"/>
      <c r="AO564"/>
      <c r="AP564"/>
      <c r="AQ564"/>
      <c r="AR564"/>
      <c r="AS564"/>
      <c r="AT564"/>
    </row>
    <row r="565" spans="37:46" x14ac:dyDescent="0.25">
      <c r="AK565"/>
      <c r="AL565"/>
      <c r="AM565"/>
      <c r="AN565"/>
      <c r="AO565"/>
      <c r="AP565"/>
      <c r="AQ565"/>
      <c r="AR565"/>
      <c r="AS565"/>
      <c r="AT565"/>
    </row>
    <row r="566" spans="37:46" x14ac:dyDescent="0.25">
      <c r="AK566"/>
      <c r="AL566"/>
      <c r="AM566"/>
      <c r="AN566"/>
      <c r="AO566"/>
      <c r="AP566"/>
      <c r="AQ566"/>
      <c r="AR566"/>
      <c r="AS566"/>
      <c r="AT566"/>
    </row>
    <row r="567" spans="37:46" x14ac:dyDescent="0.25">
      <c r="AK567"/>
      <c r="AL567"/>
      <c r="AM567"/>
      <c r="AN567"/>
      <c r="AO567"/>
      <c r="AP567"/>
      <c r="AQ567"/>
      <c r="AR567"/>
      <c r="AS567"/>
      <c r="AT567"/>
    </row>
    <row r="568" spans="37:46" x14ac:dyDescent="0.25">
      <c r="AK568"/>
      <c r="AL568"/>
      <c r="AM568"/>
      <c r="AN568"/>
      <c r="AO568"/>
      <c r="AP568"/>
      <c r="AQ568"/>
      <c r="AR568"/>
      <c r="AS568"/>
      <c r="AT568"/>
    </row>
    <row r="569" spans="37:46" x14ac:dyDescent="0.25">
      <c r="AK569"/>
      <c r="AL569"/>
      <c r="AM569"/>
      <c r="AN569"/>
      <c r="AO569"/>
      <c r="AP569"/>
      <c r="AQ569"/>
      <c r="AR569"/>
      <c r="AS569"/>
      <c r="AT569"/>
    </row>
    <row r="570" spans="37:46" x14ac:dyDescent="0.25">
      <c r="AK570"/>
      <c r="AL570"/>
      <c r="AM570"/>
      <c r="AN570"/>
      <c r="AO570"/>
      <c r="AP570"/>
      <c r="AQ570"/>
      <c r="AR570"/>
      <c r="AS570"/>
      <c r="AT570"/>
    </row>
    <row r="571" spans="37:46" x14ac:dyDescent="0.25">
      <c r="AK571"/>
      <c r="AL571"/>
      <c r="AM571"/>
      <c r="AN571"/>
      <c r="AO571"/>
      <c r="AP571"/>
      <c r="AQ571"/>
      <c r="AR571"/>
      <c r="AS571"/>
      <c r="AT571"/>
    </row>
    <row r="572" spans="37:46" x14ac:dyDescent="0.25">
      <c r="AK572"/>
      <c r="AL572"/>
      <c r="AM572"/>
      <c r="AN572"/>
      <c r="AO572"/>
      <c r="AP572"/>
      <c r="AQ572"/>
      <c r="AR572"/>
      <c r="AS572"/>
      <c r="AT572"/>
    </row>
    <row r="573" spans="37:46" x14ac:dyDescent="0.25">
      <c r="AK573"/>
      <c r="AL573"/>
      <c r="AM573"/>
      <c r="AN573"/>
      <c r="AO573"/>
      <c r="AP573"/>
      <c r="AQ573"/>
      <c r="AR573"/>
      <c r="AS573"/>
      <c r="AT573"/>
    </row>
    <row r="574" spans="37:46" x14ac:dyDescent="0.25">
      <c r="AK574"/>
      <c r="AL574"/>
      <c r="AM574"/>
      <c r="AN574"/>
      <c r="AO574"/>
      <c r="AP574"/>
      <c r="AQ574"/>
      <c r="AR574"/>
      <c r="AS574"/>
      <c r="AT574"/>
    </row>
    <row r="575" spans="37:46" x14ac:dyDescent="0.25">
      <c r="AK575"/>
      <c r="AL575"/>
      <c r="AM575"/>
      <c r="AN575"/>
      <c r="AO575"/>
      <c r="AP575"/>
      <c r="AQ575"/>
      <c r="AR575"/>
      <c r="AS575"/>
      <c r="AT575"/>
    </row>
    <row r="576" spans="37:46" x14ac:dyDescent="0.25">
      <c r="AK576"/>
      <c r="AL576"/>
      <c r="AM576"/>
      <c r="AN576"/>
      <c r="AO576"/>
      <c r="AP576"/>
      <c r="AQ576"/>
      <c r="AR576"/>
      <c r="AS576"/>
      <c r="AT576"/>
    </row>
    <row r="577" spans="37:46" x14ac:dyDescent="0.25">
      <c r="AK577"/>
      <c r="AL577"/>
      <c r="AM577"/>
      <c r="AN577"/>
      <c r="AO577"/>
      <c r="AP577"/>
      <c r="AQ577"/>
      <c r="AR577"/>
      <c r="AS577"/>
      <c r="AT577"/>
    </row>
    <row r="578" spans="37:46" x14ac:dyDescent="0.25">
      <c r="AK578"/>
      <c r="AL578"/>
      <c r="AM578"/>
      <c r="AN578"/>
      <c r="AO578"/>
      <c r="AP578"/>
      <c r="AQ578"/>
      <c r="AR578"/>
      <c r="AS578"/>
      <c r="AT578"/>
    </row>
    <row r="579" spans="37:46" x14ac:dyDescent="0.25">
      <c r="AK579"/>
      <c r="AL579"/>
      <c r="AM579"/>
      <c r="AN579"/>
      <c r="AO579"/>
      <c r="AP579"/>
      <c r="AQ579"/>
      <c r="AR579"/>
      <c r="AS579"/>
      <c r="AT579"/>
    </row>
    <row r="580" spans="37:46" x14ac:dyDescent="0.25">
      <c r="AK580"/>
      <c r="AL580"/>
      <c r="AM580"/>
      <c r="AN580"/>
      <c r="AO580"/>
      <c r="AP580"/>
      <c r="AQ580"/>
      <c r="AR580"/>
      <c r="AS580"/>
      <c r="AT580"/>
    </row>
    <row r="581" spans="37:46" x14ac:dyDescent="0.25">
      <c r="AK581"/>
      <c r="AL581"/>
      <c r="AM581"/>
      <c r="AN581"/>
      <c r="AO581"/>
      <c r="AP581"/>
      <c r="AQ581"/>
      <c r="AR581"/>
      <c r="AS581"/>
      <c r="AT581"/>
    </row>
    <row r="582" spans="37:46" x14ac:dyDescent="0.25">
      <c r="AK582"/>
      <c r="AL582"/>
      <c r="AM582"/>
      <c r="AN582"/>
      <c r="AO582"/>
      <c r="AP582"/>
      <c r="AQ582"/>
      <c r="AR582"/>
      <c r="AS582"/>
      <c r="AT582"/>
    </row>
    <row r="583" spans="37:46" x14ac:dyDescent="0.25">
      <c r="AK583"/>
      <c r="AL583"/>
      <c r="AM583"/>
      <c r="AN583"/>
      <c r="AO583"/>
      <c r="AP583"/>
      <c r="AQ583"/>
      <c r="AR583"/>
      <c r="AS583"/>
      <c r="AT583"/>
    </row>
    <row r="584" spans="37:46" x14ac:dyDescent="0.25">
      <c r="AK584"/>
      <c r="AL584"/>
      <c r="AM584"/>
      <c r="AN584"/>
      <c r="AO584"/>
      <c r="AP584"/>
      <c r="AQ584"/>
      <c r="AR584"/>
      <c r="AS584"/>
      <c r="AT584"/>
    </row>
    <row r="585" spans="37:46" x14ac:dyDescent="0.25">
      <c r="AK585"/>
      <c r="AL585"/>
      <c r="AM585"/>
      <c r="AN585"/>
      <c r="AO585"/>
      <c r="AP585"/>
      <c r="AQ585"/>
      <c r="AR585"/>
      <c r="AS585"/>
      <c r="AT585"/>
    </row>
    <row r="586" spans="37:46" x14ac:dyDescent="0.25">
      <c r="AK586"/>
      <c r="AL586"/>
      <c r="AM586"/>
      <c r="AN586"/>
      <c r="AO586"/>
      <c r="AP586"/>
      <c r="AQ586"/>
      <c r="AR586"/>
      <c r="AS586"/>
      <c r="AT586"/>
    </row>
    <row r="587" spans="37:46" x14ac:dyDescent="0.25">
      <c r="AK587"/>
      <c r="AL587"/>
      <c r="AM587"/>
      <c r="AN587"/>
      <c r="AO587"/>
      <c r="AP587"/>
      <c r="AQ587"/>
      <c r="AR587"/>
      <c r="AS587"/>
      <c r="AT587"/>
    </row>
    <row r="588" spans="37:46" x14ac:dyDescent="0.25">
      <c r="AK588"/>
      <c r="AL588"/>
      <c r="AM588"/>
      <c r="AN588"/>
      <c r="AO588"/>
      <c r="AP588"/>
      <c r="AQ588"/>
      <c r="AR588"/>
      <c r="AS588"/>
      <c r="AT588"/>
    </row>
    <row r="589" spans="37:46" x14ac:dyDescent="0.25">
      <c r="AK589"/>
      <c r="AL589"/>
      <c r="AM589"/>
      <c r="AN589"/>
      <c r="AO589"/>
      <c r="AP589"/>
      <c r="AQ589"/>
      <c r="AR589"/>
      <c r="AS589"/>
      <c r="AT589"/>
    </row>
    <row r="590" spans="37:46" x14ac:dyDescent="0.25">
      <c r="AK590"/>
      <c r="AL590"/>
      <c r="AM590"/>
      <c r="AN590"/>
      <c r="AO590"/>
      <c r="AP590"/>
      <c r="AQ590"/>
      <c r="AR590"/>
      <c r="AS590"/>
      <c r="AT590"/>
    </row>
    <row r="591" spans="37:46" x14ac:dyDescent="0.25">
      <c r="AK591"/>
      <c r="AL591"/>
      <c r="AM591"/>
      <c r="AN591"/>
      <c r="AO591"/>
      <c r="AP591"/>
      <c r="AQ591"/>
      <c r="AR591"/>
      <c r="AS591"/>
      <c r="AT591"/>
    </row>
    <row r="592" spans="37:46" x14ac:dyDescent="0.25">
      <c r="AK592"/>
      <c r="AL592"/>
      <c r="AM592"/>
      <c r="AN592"/>
      <c r="AO592"/>
      <c r="AP592"/>
      <c r="AQ592"/>
      <c r="AR592"/>
      <c r="AS592"/>
      <c r="AT592"/>
    </row>
    <row r="593" spans="37:46" x14ac:dyDescent="0.25">
      <c r="AK593"/>
      <c r="AL593"/>
      <c r="AM593"/>
      <c r="AN593"/>
      <c r="AO593"/>
      <c r="AP593"/>
      <c r="AQ593"/>
      <c r="AR593"/>
      <c r="AS593"/>
      <c r="AT593"/>
    </row>
    <row r="594" spans="37:46" x14ac:dyDescent="0.25">
      <c r="AK594"/>
      <c r="AL594"/>
      <c r="AM594"/>
      <c r="AN594"/>
      <c r="AO594"/>
      <c r="AP594"/>
      <c r="AQ594"/>
      <c r="AR594"/>
      <c r="AS594"/>
      <c r="AT594"/>
    </row>
    <row r="595" spans="37:46" x14ac:dyDescent="0.25">
      <c r="AK595"/>
      <c r="AL595"/>
      <c r="AM595"/>
      <c r="AN595"/>
      <c r="AO595"/>
      <c r="AP595"/>
      <c r="AQ595"/>
      <c r="AR595"/>
      <c r="AS595"/>
      <c r="AT595"/>
    </row>
    <row r="596" spans="37:46" x14ac:dyDescent="0.25">
      <c r="AK596"/>
      <c r="AL596"/>
      <c r="AM596"/>
      <c r="AN596"/>
      <c r="AO596"/>
      <c r="AP596"/>
      <c r="AQ596"/>
      <c r="AR596"/>
      <c r="AS596"/>
      <c r="AT596"/>
    </row>
    <row r="597" spans="37:46" x14ac:dyDescent="0.25">
      <c r="AK597"/>
      <c r="AL597"/>
      <c r="AM597"/>
      <c r="AN597"/>
      <c r="AO597"/>
      <c r="AP597"/>
      <c r="AQ597"/>
      <c r="AR597"/>
      <c r="AS597"/>
      <c r="AT597"/>
    </row>
    <row r="598" spans="37:46" x14ac:dyDescent="0.25">
      <c r="AK598"/>
      <c r="AL598"/>
      <c r="AM598"/>
      <c r="AN598"/>
      <c r="AO598"/>
      <c r="AP598"/>
      <c r="AQ598"/>
      <c r="AR598"/>
      <c r="AS598"/>
      <c r="AT598"/>
    </row>
    <row r="599" spans="37:46" x14ac:dyDescent="0.25">
      <c r="AK599"/>
      <c r="AL599"/>
      <c r="AM599"/>
      <c r="AN599"/>
      <c r="AO599"/>
      <c r="AP599"/>
      <c r="AQ599"/>
      <c r="AR599"/>
      <c r="AS599"/>
      <c r="AT599"/>
    </row>
    <row r="600" spans="37:46" x14ac:dyDescent="0.25">
      <c r="AK600"/>
      <c r="AL600"/>
      <c r="AM600"/>
      <c r="AN600"/>
      <c r="AO600"/>
      <c r="AP600"/>
      <c r="AQ600"/>
      <c r="AR600"/>
      <c r="AS600"/>
      <c r="AT600"/>
    </row>
    <row r="601" spans="37:46" x14ac:dyDescent="0.25">
      <c r="AK601"/>
      <c r="AL601"/>
      <c r="AM601"/>
      <c r="AN601"/>
      <c r="AO601"/>
      <c r="AP601"/>
      <c r="AQ601"/>
      <c r="AR601"/>
      <c r="AS601"/>
      <c r="AT601"/>
    </row>
    <row r="602" spans="37:46" x14ac:dyDescent="0.25">
      <c r="AK602"/>
      <c r="AL602"/>
      <c r="AM602"/>
      <c r="AN602"/>
      <c r="AO602"/>
      <c r="AP602"/>
      <c r="AQ602"/>
      <c r="AR602"/>
      <c r="AS602"/>
      <c r="AT602"/>
    </row>
    <row r="603" spans="37:46" x14ac:dyDescent="0.25">
      <c r="AK603"/>
      <c r="AL603"/>
      <c r="AM603"/>
      <c r="AN603"/>
      <c r="AO603"/>
      <c r="AP603"/>
      <c r="AQ603"/>
      <c r="AR603"/>
      <c r="AS603"/>
      <c r="AT603"/>
    </row>
    <row r="604" spans="37:46" x14ac:dyDescent="0.25">
      <c r="AK604"/>
      <c r="AL604"/>
      <c r="AM604"/>
      <c r="AN604"/>
      <c r="AO604"/>
      <c r="AP604"/>
      <c r="AQ604"/>
      <c r="AR604"/>
      <c r="AS604"/>
      <c r="AT604"/>
    </row>
    <row r="605" spans="37:46" x14ac:dyDescent="0.25">
      <c r="AK605"/>
      <c r="AL605"/>
      <c r="AM605"/>
      <c r="AN605"/>
      <c r="AO605"/>
      <c r="AP605"/>
      <c r="AQ605"/>
      <c r="AR605"/>
      <c r="AS605"/>
      <c r="AT605"/>
    </row>
    <row r="606" spans="37:46" x14ac:dyDescent="0.25">
      <c r="AK606"/>
      <c r="AL606"/>
      <c r="AM606"/>
      <c r="AN606"/>
      <c r="AO606"/>
      <c r="AP606"/>
      <c r="AQ606"/>
      <c r="AR606"/>
      <c r="AS606"/>
      <c r="AT606"/>
    </row>
    <row r="607" spans="37:46" x14ac:dyDescent="0.25">
      <c r="AK607"/>
      <c r="AL607"/>
      <c r="AM607"/>
      <c r="AN607"/>
      <c r="AO607"/>
      <c r="AP607"/>
      <c r="AQ607"/>
      <c r="AR607"/>
      <c r="AS607"/>
      <c r="AT607"/>
    </row>
    <row r="608" spans="37:46" x14ac:dyDescent="0.25">
      <c r="AK608"/>
      <c r="AL608"/>
      <c r="AM608"/>
      <c r="AN608"/>
      <c r="AO608"/>
      <c r="AP608"/>
      <c r="AQ608"/>
      <c r="AR608"/>
      <c r="AS608"/>
      <c r="AT608"/>
    </row>
    <row r="609" spans="37:46" x14ac:dyDescent="0.25">
      <c r="AK609"/>
      <c r="AL609"/>
      <c r="AM609"/>
      <c r="AN609"/>
      <c r="AO609"/>
      <c r="AP609"/>
      <c r="AQ609"/>
      <c r="AR609"/>
      <c r="AS609"/>
      <c r="AT609"/>
    </row>
    <row r="610" spans="37:46" x14ac:dyDescent="0.25">
      <c r="AK610"/>
      <c r="AL610"/>
      <c r="AM610"/>
      <c r="AN610"/>
      <c r="AO610"/>
      <c r="AP610"/>
      <c r="AQ610"/>
      <c r="AR610"/>
      <c r="AS610"/>
      <c r="AT610"/>
    </row>
    <row r="611" spans="37:46" x14ac:dyDescent="0.25">
      <c r="AK611"/>
      <c r="AL611"/>
      <c r="AM611"/>
      <c r="AN611"/>
      <c r="AO611"/>
      <c r="AP611"/>
      <c r="AQ611"/>
      <c r="AR611"/>
      <c r="AS611"/>
      <c r="AT611"/>
    </row>
    <row r="612" spans="37:46" x14ac:dyDescent="0.25">
      <c r="AK612"/>
      <c r="AL612"/>
      <c r="AM612"/>
      <c r="AN612"/>
      <c r="AO612"/>
      <c r="AP612"/>
      <c r="AQ612"/>
      <c r="AR612"/>
      <c r="AS612"/>
      <c r="AT612"/>
    </row>
    <row r="613" spans="37:46" x14ac:dyDescent="0.25">
      <c r="AK613"/>
      <c r="AL613"/>
      <c r="AM613"/>
      <c r="AN613"/>
      <c r="AO613"/>
      <c r="AP613"/>
      <c r="AQ613"/>
      <c r="AR613"/>
      <c r="AS613"/>
      <c r="AT613"/>
    </row>
    <row r="614" spans="37:46" x14ac:dyDescent="0.25">
      <c r="AK614"/>
      <c r="AL614"/>
      <c r="AM614"/>
      <c r="AN614"/>
      <c r="AO614"/>
      <c r="AP614"/>
      <c r="AQ614"/>
      <c r="AR614"/>
      <c r="AS614"/>
      <c r="AT614"/>
    </row>
    <row r="615" spans="37:46" x14ac:dyDescent="0.25">
      <c r="AK615"/>
      <c r="AL615"/>
      <c r="AM615"/>
      <c r="AN615"/>
      <c r="AO615"/>
      <c r="AP615"/>
      <c r="AQ615"/>
      <c r="AR615"/>
      <c r="AS615"/>
      <c r="AT615"/>
    </row>
    <row r="616" spans="37:46" x14ac:dyDescent="0.25">
      <c r="AK616"/>
      <c r="AL616"/>
      <c r="AM616"/>
      <c r="AN616"/>
      <c r="AO616"/>
      <c r="AP616"/>
      <c r="AQ616"/>
      <c r="AR616"/>
      <c r="AS616"/>
      <c r="AT616"/>
    </row>
    <row r="617" spans="37:46" x14ac:dyDescent="0.25">
      <c r="AK617"/>
      <c r="AL617"/>
      <c r="AM617"/>
      <c r="AN617"/>
      <c r="AO617"/>
      <c r="AP617"/>
      <c r="AQ617"/>
      <c r="AR617"/>
      <c r="AS617"/>
      <c r="AT617"/>
    </row>
    <row r="618" spans="37:46" x14ac:dyDescent="0.25">
      <c r="AK618"/>
      <c r="AL618"/>
      <c r="AM618"/>
      <c r="AN618"/>
      <c r="AO618"/>
      <c r="AP618"/>
      <c r="AQ618"/>
      <c r="AR618"/>
      <c r="AS618"/>
      <c r="AT618"/>
    </row>
    <row r="619" spans="37:46" x14ac:dyDescent="0.25">
      <c r="AK619"/>
      <c r="AL619"/>
      <c r="AM619"/>
      <c r="AN619"/>
      <c r="AO619"/>
      <c r="AP619"/>
      <c r="AQ619"/>
      <c r="AR619"/>
      <c r="AS619"/>
      <c r="AT619"/>
    </row>
    <row r="620" spans="37:46" x14ac:dyDescent="0.25">
      <c r="AK620"/>
      <c r="AL620"/>
      <c r="AM620"/>
      <c r="AN620"/>
      <c r="AO620"/>
      <c r="AP620"/>
      <c r="AQ620"/>
      <c r="AR620"/>
      <c r="AS620"/>
      <c r="AT620"/>
    </row>
    <row r="621" spans="37:46" x14ac:dyDescent="0.25">
      <c r="AK621"/>
      <c r="AL621"/>
      <c r="AM621"/>
      <c r="AN621"/>
      <c r="AO621"/>
      <c r="AP621"/>
      <c r="AQ621"/>
      <c r="AR621"/>
      <c r="AS621"/>
      <c r="AT621"/>
    </row>
    <row r="622" spans="37:46" x14ac:dyDescent="0.25">
      <c r="AK622"/>
      <c r="AL622"/>
      <c r="AM622"/>
      <c r="AN622"/>
      <c r="AO622"/>
      <c r="AP622"/>
      <c r="AQ622"/>
      <c r="AR622"/>
      <c r="AS622"/>
      <c r="AT622"/>
    </row>
    <row r="623" spans="37:46" x14ac:dyDescent="0.25">
      <c r="AK623"/>
      <c r="AL623"/>
      <c r="AM623"/>
      <c r="AN623"/>
      <c r="AO623"/>
      <c r="AP623"/>
      <c r="AQ623"/>
      <c r="AR623"/>
      <c r="AS623"/>
      <c r="AT623"/>
    </row>
    <row r="624" spans="37:46" x14ac:dyDescent="0.25">
      <c r="AK624"/>
      <c r="AL624"/>
      <c r="AM624"/>
      <c r="AN624"/>
      <c r="AO624"/>
      <c r="AP624"/>
      <c r="AQ624"/>
      <c r="AR624"/>
      <c r="AS624"/>
      <c r="AT624"/>
    </row>
    <row r="625" spans="37:46" x14ac:dyDescent="0.25">
      <c r="AK625"/>
      <c r="AL625"/>
      <c r="AM625"/>
      <c r="AN625"/>
      <c r="AO625"/>
      <c r="AP625"/>
      <c r="AQ625"/>
      <c r="AR625"/>
      <c r="AS625"/>
      <c r="AT625"/>
    </row>
    <row r="626" spans="37:46" x14ac:dyDescent="0.25">
      <c r="AK626"/>
      <c r="AL626"/>
      <c r="AM626"/>
      <c r="AN626"/>
      <c r="AO626"/>
      <c r="AP626"/>
      <c r="AQ626"/>
      <c r="AR626"/>
      <c r="AS626"/>
      <c r="AT626"/>
    </row>
    <row r="627" spans="37:46" x14ac:dyDescent="0.25">
      <c r="AK627"/>
      <c r="AL627"/>
      <c r="AM627"/>
      <c r="AN627"/>
      <c r="AO627"/>
      <c r="AP627"/>
      <c r="AQ627"/>
      <c r="AR627"/>
      <c r="AS627"/>
      <c r="AT627"/>
    </row>
    <row r="628" spans="37:46" x14ac:dyDescent="0.25">
      <c r="AK628"/>
      <c r="AL628"/>
      <c r="AM628"/>
      <c r="AN628"/>
      <c r="AO628"/>
      <c r="AP628"/>
      <c r="AQ628"/>
      <c r="AR628"/>
      <c r="AS628"/>
      <c r="AT628"/>
    </row>
    <row r="629" spans="37:46" x14ac:dyDescent="0.25">
      <c r="AK629"/>
      <c r="AL629"/>
      <c r="AM629"/>
      <c r="AN629"/>
      <c r="AO629"/>
      <c r="AP629"/>
      <c r="AQ629"/>
      <c r="AR629"/>
      <c r="AS629"/>
      <c r="AT629"/>
    </row>
    <row r="630" spans="37:46" x14ac:dyDescent="0.25">
      <c r="AK630"/>
      <c r="AL630"/>
      <c r="AM630"/>
      <c r="AN630"/>
      <c r="AO630"/>
      <c r="AP630"/>
      <c r="AQ630"/>
      <c r="AR630"/>
      <c r="AS630"/>
      <c r="AT630"/>
    </row>
    <row r="631" spans="37:46" x14ac:dyDescent="0.25">
      <c r="AK631"/>
      <c r="AL631"/>
      <c r="AM631"/>
      <c r="AN631"/>
      <c r="AO631"/>
      <c r="AP631"/>
      <c r="AQ631"/>
      <c r="AR631"/>
      <c r="AS631"/>
      <c r="AT631"/>
    </row>
    <row r="632" spans="37:46" x14ac:dyDescent="0.25">
      <c r="AK632"/>
      <c r="AL632"/>
      <c r="AM632"/>
      <c r="AN632"/>
      <c r="AO632"/>
      <c r="AP632"/>
      <c r="AQ632"/>
      <c r="AR632"/>
      <c r="AS632"/>
      <c r="AT632"/>
    </row>
    <row r="633" spans="37:46" x14ac:dyDescent="0.25">
      <c r="AK633"/>
      <c r="AL633"/>
      <c r="AM633"/>
      <c r="AN633"/>
      <c r="AO633"/>
      <c r="AP633"/>
      <c r="AQ633"/>
      <c r="AR633"/>
      <c r="AS633"/>
      <c r="AT633"/>
    </row>
    <row r="634" spans="37:46" x14ac:dyDescent="0.25">
      <c r="AK634"/>
      <c r="AL634"/>
      <c r="AM634"/>
      <c r="AN634"/>
      <c r="AO634"/>
      <c r="AP634"/>
      <c r="AQ634"/>
      <c r="AR634"/>
      <c r="AS634"/>
      <c r="AT634"/>
    </row>
    <row r="635" spans="37:46" x14ac:dyDescent="0.25">
      <c r="AK635"/>
      <c r="AL635"/>
      <c r="AM635"/>
      <c r="AN635"/>
      <c r="AO635"/>
      <c r="AP635"/>
      <c r="AQ635"/>
      <c r="AR635"/>
      <c r="AS635"/>
      <c r="AT635"/>
    </row>
    <row r="636" spans="37:46" x14ac:dyDescent="0.25">
      <c r="AK636"/>
      <c r="AL636"/>
      <c r="AM636"/>
      <c r="AN636"/>
      <c r="AO636"/>
      <c r="AP636"/>
      <c r="AQ636"/>
      <c r="AR636"/>
      <c r="AS636"/>
      <c r="AT636"/>
    </row>
    <row r="637" spans="37:46" x14ac:dyDescent="0.25">
      <c r="AK637"/>
      <c r="AL637"/>
      <c r="AM637"/>
      <c r="AN637"/>
      <c r="AO637"/>
      <c r="AP637"/>
      <c r="AQ637"/>
      <c r="AR637"/>
      <c r="AS637"/>
      <c r="AT637"/>
    </row>
    <row r="638" spans="37:46" x14ac:dyDescent="0.25">
      <c r="AK638"/>
      <c r="AL638"/>
      <c r="AM638"/>
      <c r="AN638"/>
      <c r="AO638"/>
      <c r="AP638"/>
      <c r="AQ638"/>
      <c r="AR638"/>
      <c r="AS638"/>
      <c r="AT638"/>
    </row>
    <row r="639" spans="37:46" x14ac:dyDescent="0.25">
      <c r="AK639"/>
      <c r="AL639"/>
      <c r="AM639"/>
      <c r="AN639"/>
      <c r="AO639"/>
      <c r="AP639"/>
      <c r="AQ639"/>
      <c r="AR639"/>
      <c r="AS639"/>
      <c r="AT639"/>
    </row>
    <row r="640" spans="37:46" x14ac:dyDescent="0.25">
      <c r="AK640"/>
      <c r="AL640"/>
      <c r="AM640"/>
      <c r="AN640"/>
      <c r="AO640"/>
      <c r="AP640"/>
      <c r="AQ640"/>
      <c r="AR640"/>
      <c r="AS640"/>
      <c r="AT640"/>
    </row>
    <row r="641" spans="37:46" x14ac:dyDescent="0.25">
      <c r="AK641"/>
      <c r="AL641"/>
      <c r="AM641"/>
      <c r="AN641"/>
      <c r="AO641"/>
      <c r="AP641"/>
      <c r="AQ641"/>
      <c r="AR641"/>
      <c r="AS641"/>
      <c r="AT641"/>
    </row>
    <row r="642" spans="37:46" x14ac:dyDescent="0.25">
      <c r="AK642"/>
      <c r="AL642"/>
      <c r="AM642"/>
      <c r="AN642"/>
      <c r="AO642"/>
      <c r="AP642"/>
      <c r="AQ642"/>
      <c r="AR642"/>
      <c r="AS642"/>
      <c r="AT642"/>
    </row>
    <row r="643" spans="37:46" x14ac:dyDescent="0.25">
      <c r="AK643"/>
      <c r="AL643"/>
      <c r="AM643"/>
      <c r="AN643"/>
      <c r="AO643"/>
      <c r="AP643"/>
      <c r="AQ643"/>
      <c r="AR643"/>
      <c r="AS643"/>
      <c r="AT643"/>
    </row>
    <row r="644" spans="37:46" x14ac:dyDescent="0.25">
      <c r="AK644"/>
      <c r="AL644"/>
      <c r="AM644"/>
      <c r="AN644"/>
      <c r="AO644"/>
      <c r="AP644"/>
      <c r="AQ644"/>
      <c r="AR644"/>
      <c r="AS644"/>
      <c r="AT644"/>
    </row>
    <row r="645" spans="37:46" x14ac:dyDescent="0.25">
      <c r="AK645"/>
      <c r="AL645"/>
      <c r="AM645"/>
      <c r="AN645"/>
      <c r="AO645"/>
      <c r="AP645"/>
      <c r="AQ645"/>
      <c r="AR645"/>
      <c r="AS645"/>
      <c r="AT645"/>
    </row>
    <row r="646" spans="37:46" x14ac:dyDescent="0.25">
      <c r="AK646"/>
      <c r="AL646"/>
      <c r="AM646"/>
      <c r="AN646"/>
      <c r="AO646"/>
      <c r="AP646"/>
      <c r="AQ646"/>
      <c r="AR646"/>
      <c r="AS646"/>
      <c r="AT646"/>
    </row>
    <row r="647" spans="37:46" x14ac:dyDescent="0.25">
      <c r="AK647"/>
      <c r="AL647"/>
      <c r="AM647"/>
      <c r="AN647"/>
      <c r="AO647"/>
      <c r="AP647"/>
      <c r="AQ647"/>
      <c r="AR647"/>
      <c r="AS647"/>
      <c r="AT647"/>
    </row>
    <row r="648" spans="37:46" x14ac:dyDescent="0.25">
      <c r="AK648"/>
      <c r="AL648"/>
      <c r="AM648"/>
      <c r="AN648"/>
      <c r="AO648"/>
      <c r="AP648"/>
      <c r="AQ648"/>
      <c r="AR648"/>
      <c r="AS648"/>
      <c r="AT648"/>
    </row>
    <row r="649" spans="37:46" x14ac:dyDescent="0.25">
      <c r="AK649"/>
      <c r="AL649"/>
      <c r="AM649"/>
      <c r="AN649"/>
      <c r="AO649"/>
      <c r="AP649"/>
      <c r="AQ649"/>
      <c r="AR649"/>
      <c r="AS649"/>
      <c r="AT649"/>
    </row>
    <row r="650" spans="37:46" x14ac:dyDescent="0.25">
      <c r="AK650"/>
      <c r="AL650"/>
      <c r="AM650"/>
      <c r="AN650"/>
      <c r="AO650"/>
      <c r="AP650"/>
      <c r="AQ650"/>
      <c r="AR650"/>
      <c r="AS650"/>
      <c r="AT650"/>
    </row>
    <row r="651" spans="37:46" x14ac:dyDescent="0.25">
      <c r="AK651"/>
      <c r="AL651"/>
      <c r="AM651"/>
      <c r="AN651"/>
      <c r="AO651"/>
      <c r="AP651"/>
      <c r="AQ651"/>
      <c r="AR651"/>
      <c r="AS651"/>
      <c r="AT651"/>
    </row>
    <row r="652" spans="37:46" x14ac:dyDescent="0.25">
      <c r="AK652"/>
      <c r="AL652"/>
      <c r="AM652"/>
      <c r="AN652"/>
      <c r="AO652"/>
      <c r="AP652"/>
      <c r="AQ652"/>
      <c r="AR652"/>
      <c r="AS652"/>
      <c r="AT652"/>
    </row>
    <row r="653" spans="37:46" x14ac:dyDescent="0.25">
      <c r="AK653"/>
      <c r="AL653"/>
      <c r="AM653"/>
      <c r="AN653"/>
      <c r="AO653"/>
      <c r="AP653"/>
      <c r="AQ653"/>
      <c r="AR653"/>
      <c r="AS653"/>
      <c r="AT653"/>
    </row>
    <row r="654" spans="37:46" x14ac:dyDescent="0.25">
      <c r="AK654"/>
      <c r="AL654"/>
      <c r="AM654"/>
      <c r="AN654"/>
      <c r="AO654"/>
      <c r="AP654"/>
      <c r="AQ654"/>
      <c r="AR654"/>
      <c r="AS654"/>
      <c r="AT654"/>
    </row>
    <row r="655" spans="37:46" x14ac:dyDescent="0.25">
      <c r="AK655"/>
      <c r="AL655"/>
      <c r="AM655"/>
      <c r="AN655"/>
      <c r="AO655"/>
      <c r="AP655"/>
      <c r="AQ655"/>
      <c r="AR655"/>
      <c r="AS655"/>
      <c r="AT655"/>
    </row>
    <row r="656" spans="37:46" x14ac:dyDescent="0.25">
      <c r="AK656"/>
      <c r="AL656"/>
      <c r="AM656"/>
      <c r="AN656"/>
      <c r="AO656"/>
      <c r="AP656"/>
      <c r="AQ656"/>
      <c r="AR656"/>
      <c r="AS656"/>
      <c r="AT656"/>
    </row>
    <row r="657" spans="37:46" x14ac:dyDescent="0.25">
      <c r="AK657"/>
      <c r="AL657"/>
      <c r="AM657"/>
      <c r="AN657"/>
      <c r="AO657"/>
      <c r="AP657"/>
      <c r="AQ657"/>
      <c r="AR657"/>
      <c r="AS657"/>
      <c r="AT657"/>
    </row>
    <row r="658" spans="37:46" x14ac:dyDescent="0.25">
      <c r="AK658"/>
      <c r="AL658"/>
      <c r="AM658"/>
      <c r="AN658"/>
      <c r="AO658"/>
      <c r="AP658"/>
      <c r="AQ658"/>
      <c r="AR658"/>
      <c r="AS658"/>
      <c r="AT658"/>
    </row>
    <row r="659" spans="37:46" x14ac:dyDescent="0.25">
      <c r="AK659"/>
      <c r="AL659"/>
      <c r="AM659"/>
      <c r="AN659"/>
      <c r="AO659"/>
      <c r="AP659"/>
      <c r="AQ659"/>
      <c r="AR659"/>
      <c r="AS659"/>
      <c r="AT659"/>
    </row>
    <row r="660" spans="37:46" x14ac:dyDescent="0.25">
      <c r="AK660"/>
      <c r="AL660"/>
      <c r="AM660"/>
      <c r="AN660"/>
      <c r="AO660"/>
      <c r="AP660"/>
      <c r="AQ660"/>
      <c r="AR660"/>
      <c r="AS660"/>
      <c r="AT660"/>
    </row>
    <row r="661" spans="37:46" x14ac:dyDescent="0.25">
      <c r="AK661"/>
      <c r="AL661"/>
      <c r="AM661"/>
      <c r="AN661"/>
      <c r="AO661"/>
      <c r="AP661"/>
      <c r="AQ661"/>
      <c r="AR661"/>
      <c r="AS661"/>
      <c r="AT661"/>
    </row>
    <row r="662" spans="37:46" x14ac:dyDescent="0.25">
      <c r="AK662"/>
      <c r="AL662"/>
      <c r="AM662"/>
      <c r="AN662"/>
      <c r="AO662"/>
      <c r="AP662"/>
      <c r="AQ662"/>
      <c r="AR662"/>
      <c r="AS662"/>
      <c r="AT662"/>
    </row>
    <row r="663" spans="37:46" x14ac:dyDescent="0.25">
      <c r="AK663"/>
      <c r="AL663"/>
      <c r="AM663"/>
      <c r="AN663"/>
      <c r="AO663"/>
      <c r="AP663"/>
      <c r="AQ663"/>
      <c r="AR663"/>
      <c r="AS663"/>
      <c r="AT663"/>
    </row>
    <row r="664" spans="37:46" x14ac:dyDescent="0.25">
      <c r="AK664"/>
      <c r="AL664"/>
      <c r="AM664"/>
      <c r="AN664"/>
      <c r="AO664"/>
      <c r="AP664"/>
      <c r="AQ664"/>
      <c r="AR664"/>
      <c r="AS664"/>
      <c r="AT664"/>
    </row>
    <row r="665" spans="37:46" x14ac:dyDescent="0.25">
      <c r="AK665"/>
      <c r="AL665"/>
      <c r="AM665"/>
      <c r="AN665"/>
      <c r="AO665"/>
      <c r="AP665"/>
      <c r="AQ665"/>
      <c r="AR665"/>
      <c r="AS665"/>
      <c r="AT665"/>
    </row>
    <row r="666" spans="37:46" x14ac:dyDescent="0.25">
      <c r="AK666"/>
      <c r="AL666"/>
      <c r="AM666"/>
      <c r="AN666"/>
      <c r="AO666"/>
      <c r="AP666"/>
      <c r="AQ666"/>
      <c r="AR666"/>
      <c r="AS666"/>
      <c r="AT666"/>
    </row>
    <row r="667" spans="37:46" x14ac:dyDescent="0.25">
      <c r="AK667"/>
      <c r="AL667"/>
      <c r="AM667"/>
      <c r="AN667"/>
      <c r="AO667"/>
      <c r="AP667"/>
      <c r="AQ667"/>
      <c r="AR667"/>
      <c r="AS667"/>
      <c r="AT667"/>
    </row>
    <row r="668" spans="37:46" x14ac:dyDescent="0.25">
      <c r="AK668"/>
      <c r="AL668"/>
      <c r="AM668"/>
      <c r="AN668"/>
      <c r="AO668"/>
      <c r="AP668"/>
      <c r="AQ668"/>
      <c r="AR668"/>
      <c r="AS668"/>
      <c r="AT668"/>
    </row>
    <row r="669" spans="37:46" x14ac:dyDescent="0.25">
      <c r="AK669"/>
      <c r="AL669"/>
      <c r="AM669"/>
      <c r="AN669"/>
      <c r="AO669"/>
      <c r="AP669"/>
      <c r="AQ669"/>
      <c r="AR669"/>
      <c r="AS669"/>
      <c r="AT669"/>
    </row>
    <row r="670" spans="37:46" x14ac:dyDescent="0.25">
      <c r="AK670"/>
      <c r="AL670"/>
      <c r="AM670"/>
      <c r="AN670"/>
      <c r="AO670"/>
      <c r="AP670"/>
      <c r="AQ670"/>
      <c r="AR670"/>
      <c r="AS670"/>
      <c r="AT670"/>
    </row>
    <row r="671" spans="37:46" x14ac:dyDescent="0.25">
      <c r="AK671"/>
      <c r="AL671"/>
      <c r="AM671"/>
      <c r="AN671"/>
      <c r="AO671"/>
      <c r="AP671"/>
      <c r="AQ671"/>
      <c r="AR671"/>
      <c r="AS671"/>
      <c r="AT671"/>
    </row>
    <row r="672" spans="37:46" x14ac:dyDescent="0.25">
      <c r="AK672"/>
      <c r="AL672"/>
      <c r="AM672"/>
      <c r="AN672"/>
      <c r="AO672"/>
      <c r="AP672"/>
      <c r="AQ672"/>
      <c r="AR672"/>
      <c r="AS672"/>
      <c r="AT672"/>
    </row>
    <row r="673" spans="37:46" x14ac:dyDescent="0.25">
      <c r="AK673"/>
      <c r="AL673"/>
      <c r="AM673"/>
      <c r="AN673"/>
      <c r="AO673"/>
      <c r="AP673"/>
      <c r="AQ673"/>
      <c r="AR673"/>
      <c r="AS673"/>
      <c r="AT673"/>
    </row>
    <row r="674" spans="37:46" x14ac:dyDescent="0.25">
      <c r="AK674"/>
      <c r="AL674"/>
      <c r="AM674"/>
      <c r="AN674"/>
      <c r="AO674"/>
      <c r="AP674"/>
      <c r="AQ674"/>
      <c r="AR674"/>
      <c r="AS674"/>
      <c r="AT674"/>
    </row>
    <row r="675" spans="37:46" x14ac:dyDescent="0.25">
      <c r="AK675"/>
      <c r="AL675"/>
      <c r="AM675"/>
      <c r="AN675"/>
      <c r="AO675"/>
      <c r="AP675"/>
      <c r="AQ675"/>
      <c r="AR675"/>
      <c r="AS675"/>
      <c r="AT675"/>
    </row>
    <row r="676" spans="37:46" x14ac:dyDescent="0.25">
      <c r="AK676"/>
      <c r="AL676"/>
      <c r="AM676"/>
      <c r="AN676"/>
      <c r="AO676"/>
      <c r="AP676"/>
      <c r="AQ676"/>
      <c r="AR676"/>
      <c r="AS676"/>
      <c r="AT676"/>
    </row>
    <row r="677" spans="37:46" x14ac:dyDescent="0.25">
      <c r="AK677"/>
      <c r="AL677"/>
      <c r="AM677"/>
      <c r="AN677"/>
      <c r="AO677"/>
      <c r="AP677"/>
      <c r="AQ677"/>
      <c r="AR677"/>
      <c r="AS677"/>
      <c r="AT677"/>
    </row>
    <row r="678" spans="37:46" x14ac:dyDescent="0.25">
      <c r="AK678"/>
      <c r="AL678"/>
      <c r="AM678"/>
      <c r="AN678"/>
      <c r="AO678"/>
      <c r="AP678"/>
      <c r="AQ678"/>
      <c r="AR678"/>
      <c r="AS678"/>
      <c r="AT678"/>
    </row>
    <row r="679" spans="37:46" x14ac:dyDescent="0.25">
      <c r="AK679"/>
      <c r="AL679"/>
      <c r="AM679"/>
      <c r="AN679"/>
      <c r="AO679"/>
      <c r="AP679"/>
      <c r="AQ679"/>
      <c r="AR679"/>
      <c r="AS679"/>
      <c r="AT679"/>
    </row>
    <row r="680" spans="37:46" x14ac:dyDescent="0.25">
      <c r="AK680"/>
      <c r="AL680"/>
      <c r="AM680"/>
      <c r="AN680"/>
      <c r="AO680"/>
      <c r="AP680"/>
      <c r="AQ680"/>
      <c r="AR680"/>
      <c r="AS680"/>
      <c r="AT680"/>
    </row>
    <row r="681" spans="37:46" x14ac:dyDescent="0.25">
      <c r="AK681"/>
      <c r="AL681"/>
      <c r="AM681"/>
      <c r="AN681"/>
      <c r="AO681"/>
      <c r="AP681"/>
      <c r="AQ681"/>
      <c r="AR681"/>
      <c r="AS681"/>
      <c r="AT681"/>
    </row>
    <row r="682" spans="37:46" x14ac:dyDescent="0.25">
      <c r="AK682"/>
      <c r="AL682"/>
      <c r="AM682"/>
      <c r="AN682"/>
      <c r="AO682"/>
      <c r="AP682"/>
      <c r="AQ682"/>
      <c r="AR682"/>
      <c r="AS682"/>
      <c r="AT682"/>
    </row>
    <row r="683" spans="37:46" x14ac:dyDescent="0.25">
      <c r="AK683"/>
      <c r="AL683"/>
      <c r="AM683"/>
      <c r="AN683"/>
      <c r="AO683"/>
      <c r="AP683"/>
      <c r="AQ683"/>
      <c r="AR683"/>
      <c r="AS683"/>
      <c r="AT683"/>
    </row>
    <row r="684" spans="37:46" x14ac:dyDescent="0.25">
      <c r="AK684"/>
      <c r="AL684"/>
      <c r="AM684"/>
      <c r="AN684"/>
      <c r="AO684"/>
      <c r="AP684"/>
      <c r="AQ684"/>
      <c r="AR684"/>
      <c r="AS684"/>
      <c r="AT684"/>
    </row>
    <row r="685" spans="37:46" x14ac:dyDescent="0.25">
      <c r="AK685"/>
      <c r="AL685"/>
      <c r="AM685"/>
      <c r="AN685"/>
      <c r="AO685"/>
      <c r="AP685"/>
      <c r="AQ685"/>
      <c r="AR685"/>
      <c r="AS685"/>
      <c r="AT685"/>
    </row>
    <row r="686" spans="37:46" x14ac:dyDescent="0.25">
      <c r="AK686"/>
      <c r="AL686"/>
      <c r="AM686"/>
      <c r="AN686"/>
      <c r="AO686"/>
      <c r="AP686"/>
      <c r="AQ686"/>
      <c r="AR686"/>
      <c r="AS686"/>
      <c r="AT686"/>
    </row>
    <row r="687" spans="37:46" x14ac:dyDescent="0.25">
      <c r="AK687"/>
      <c r="AL687"/>
      <c r="AM687"/>
      <c r="AN687"/>
      <c r="AO687"/>
      <c r="AP687"/>
      <c r="AQ687"/>
      <c r="AR687"/>
      <c r="AS687"/>
      <c r="AT687"/>
    </row>
    <row r="688" spans="37:46" x14ac:dyDescent="0.25">
      <c r="AK688"/>
      <c r="AL688"/>
      <c r="AM688"/>
      <c r="AN688"/>
      <c r="AO688"/>
      <c r="AP688"/>
      <c r="AQ688"/>
      <c r="AR688"/>
      <c r="AS688"/>
      <c r="AT688"/>
    </row>
    <row r="689" spans="37:46" x14ac:dyDescent="0.25">
      <c r="AK689"/>
      <c r="AL689"/>
      <c r="AM689"/>
      <c r="AN689"/>
      <c r="AO689"/>
      <c r="AP689"/>
      <c r="AQ689"/>
      <c r="AR689"/>
      <c r="AS689"/>
      <c r="AT689"/>
    </row>
    <row r="690" spans="37:46" x14ac:dyDescent="0.25">
      <c r="AK690"/>
      <c r="AL690"/>
      <c r="AM690"/>
      <c r="AN690"/>
      <c r="AO690"/>
      <c r="AP690"/>
      <c r="AQ690"/>
      <c r="AR690"/>
      <c r="AS690"/>
      <c r="AT690"/>
    </row>
    <row r="691" spans="37:46" x14ac:dyDescent="0.25">
      <c r="AK691"/>
      <c r="AL691"/>
      <c r="AM691"/>
      <c r="AN691"/>
      <c r="AO691"/>
      <c r="AP691"/>
      <c r="AQ691"/>
      <c r="AR691"/>
      <c r="AS691"/>
      <c r="AT691"/>
    </row>
    <row r="692" spans="37:46" x14ac:dyDescent="0.25">
      <c r="AK692"/>
      <c r="AL692"/>
      <c r="AM692"/>
      <c r="AN692"/>
      <c r="AO692"/>
      <c r="AP692"/>
      <c r="AQ692"/>
      <c r="AR692"/>
      <c r="AS692"/>
      <c r="AT692"/>
    </row>
    <row r="693" spans="37:46" x14ac:dyDescent="0.25">
      <c r="AK693"/>
      <c r="AL693"/>
      <c r="AM693"/>
      <c r="AN693"/>
      <c r="AO693"/>
      <c r="AP693"/>
      <c r="AQ693"/>
      <c r="AR693"/>
      <c r="AS693"/>
      <c r="AT693"/>
    </row>
    <row r="694" spans="37:46" x14ac:dyDescent="0.25">
      <c r="AK694"/>
      <c r="AL694"/>
      <c r="AM694"/>
      <c r="AN694"/>
      <c r="AO694"/>
      <c r="AP694"/>
      <c r="AQ694"/>
      <c r="AR694"/>
      <c r="AS694"/>
      <c r="AT694"/>
    </row>
    <row r="695" spans="37:46" x14ac:dyDescent="0.25">
      <c r="AK695"/>
      <c r="AL695"/>
      <c r="AM695"/>
      <c r="AN695"/>
      <c r="AO695"/>
      <c r="AP695"/>
      <c r="AQ695"/>
      <c r="AR695"/>
      <c r="AS695"/>
      <c r="AT695"/>
    </row>
    <row r="696" spans="37:46" x14ac:dyDescent="0.25">
      <c r="AK696"/>
      <c r="AL696"/>
      <c r="AM696"/>
      <c r="AN696"/>
      <c r="AO696"/>
      <c r="AP696"/>
      <c r="AQ696"/>
      <c r="AR696"/>
      <c r="AS696"/>
      <c r="AT696"/>
    </row>
    <row r="697" spans="37:46" x14ac:dyDescent="0.25">
      <c r="AK697"/>
      <c r="AL697"/>
      <c r="AM697"/>
      <c r="AN697"/>
      <c r="AO697"/>
      <c r="AP697"/>
      <c r="AQ697"/>
      <c r="AR697"/>
      <c r="AS697"/>
      <c r="AT697"/>
    </row>
    <row r="698" spans="37:46" x14ac:dyDescent="0.25">
      <c r="AK698"/>
      <c r="AL698"/>
      <c r="AM698"/>
      <c r="AN698"/>
      <c r="AO698"/>
      <c r="AP698"/>
      <c r="AQ698"/>
      <c r="AR698"/>
      <c r="AS698"/>
      <c r="AT698"/>
    </row>
    <row r="699" spans="37:46" x14ac:dyDescent="0.25">
      <c r="AK699"/>
      <c r="AL699"/>
      <c r="AM699"/>
      <c r="AN699"/>
      <c r="AO699"/>
      <c r="AP699"/>
      <c r="AQ699"/>
      <c r="AR699"/>
      <c r="AS699"/>
      <c r="AT699"/>
    </row>
    <row r="700" spans="37:46" x14ac:dyDescent="0.25">
      <c r="AK700"/>
      <c r="AL700"/>
      <c r="AM700"/>
      <c r="AN700"/>
      <c r="AO700"/>
      <c r="AP700"/>
      <c r="AQ700"/>
      <c r="AR700"/>
      <c r="AS700"/>
      <c r="AT700"/>
    </row>
    <row r="701" spans="37:46" x14ac:dyDescent="0.25">
      <c r="AK701"/>
      <c r="AL701"/>
      <c r="AM701"/>
      <c r="AN701"/>
      <c r="AO701"/>
      <c r="AP701"/>
      <c r="AQ701"/>
      <c r="AR701"/>
      <c r="AS701"/>
      <c r="AT701"/>
    </row>
    <row r="702" spans="37:46" x14ac:dyDescent="0.25">
      <c r="AK702"/>
      <c r="AL702"/>
      <c r="AM702"/>
      <c r="AN702"/>
      <c r="AO702"/>
      <c r="AP702"/>
      <c r="AQ702"/>
      <c r="AR702"/>
      <c r="AS702"/>
      <c r="AT702"/>
    </row>
    <row r="703" spans="37:46" x14ac:dyDescent="0.25">
      <c r="AK703"/>
      <c r="AL703"/>
      <c r="AM703"/>
      <c r="AN703"/>
      <c r="AO703"/>
      <c r="AP703"/>
      <c r="AQ703"/>
      <c r="AR703"/>
      <c r="AS703"/>
      <c r="AT703"/>
    </row>
    <row r="704" spans="37:46" x14ac:dyDescent="0.25">
      <c r="AK704"/>
      <c r="AL704"/>
      <c r="AM704"/>
      <c r="AN704"/>
      <c r="AO704"/>
      <c r="AP704"/>
      <c r="AQ704"/>
      <c r="AR704"/>
      <c r="AS704"/>
      <c r="AT704"/>
    </row>
    <row r="705" spans="37:46" x14ac:dyDescent="0.25">
      <c r="AK705"/>
      <c r="AL705"/>
      <c r="AM705"/>
      <c r="AN705"/>
      <c r="AO705"/>
      <c r="AP705"/>
      <c r="AQ705"/>
      <c r="AR705"/>
      <c r="AS705"/>
      <c r="AT705"/>
    </row>
    <row r="706" spans="37:46" x14ac:dyDescent="0.25">
      <c r="AK706"/>
      <c r="AL706"/>
      <c r="AM706"/>
      <c r="AN706"/>
      <c r="AO706"/>
      <c r="AP706"/>
      <c r="AQ706"/>
      <c r="AR706"/>
      <c r="AS706"/>
      <c r="AT706"/>
    </row>
    <row r="707" spans="37:46" x14ac:dyDescent="0.25">
      <c r="AK707"/>
      <c r="AL707"/>
      <c r="AM707"/>
      <c r="AN707"/>
      <c r="AO707"/>
      <c r="AP707"/>
      <c r="AQ707"/>
      <c r="AR707"/>
      <c r="AS707"/>
      <c r="AT707"/>
    </row>
    <row r="708" spans="37:46" x14ac:dyDescent="0.25">
      <c r="AK708"/>
      <c r="AL708"/>
      <c r="AM708"/>
      <c r="AN708"/>
      <c r="AO708"/>
      <c r="AP708"/>
      <c r="AQ708"/>
      <c r="AR708"/>
      <c r="AS708"/>
      <c r="AT708"/>
    </row>
    <row r="709" spans="37:46" x14ac:dyDescent="0.25">
      <c r="AK709"/>
      <c r="AL709"/>
      <c r="AM709"/>
      <c r="AN709"/>
      <c r="AO709"/>
      <c r="AP709"/>
      <c r="AQ709"/>
      <c r="AR709"/>
      <c r="AS709"/>
      <c r="AT709"/>
    </row>
    <row r="710" spans="37:46" x14ac:dyDescent="0.25">
      <c r="AK710"/>
      <c r="AL710"/>
      <c r="AM710"/>
      <c r="AN710"/>
      <c r="AO710"/>
      <c r="AP710"/>
      <c r="AQ710"/>
      <c r="AR710"/>
      <c r="AS710"/>
      <c r="AT710"/>
    </row>
    <row r="711" spans="37:46" x14ac:dyDescent="0.25">
      <c r="AK711"/>
      <c r="AL711"/>
      <c r="AM711"/>
      <c r="AN711"/>
      <c r="AO711"/>
      <c r="AP711"/>
      <c r="AQ711"/>
      <c r="AR711"/>
      <c r="AS711"/>
      <c r="AT711"/>
    </row>
    <row r="712" spans="37:46" x14ac:dyDescent="0.25">
      <c r="AK712"/>
      <c r="AL712"/>
      <c r="AM712"/>
      <c r="AN712"/>
      <c r="AO712"/>
      <c r="AP712"/>
      <c r="AQ712"/>
      <c r="AR712"/>
      <c r="AS712"/>
      <c r="AT712"/>
    </row>
    <row r="713" spans="37:46" x14ac:dyDescent="0.25">
      <c r="AK713"/>
      <c r="AL713"/>
      <c r="AM713"/>
      <c r="AN713"/>
      <c r="AO713"/>
      <c r="AP713"/>
      <c r="AQ713"/>
      <c r="AR713"/>
      <c r="AS713"/>
      <c r="AT713"/>
    </row>
    <row r="714" spans="37:46" x14ac:dyDescent="0.25">
      <c r="AK714"/>
      <c r="AL714"/>
      <c r="AM714"/>
      <c r="AN714"/>
      <c r="AO714"/>
      <c r="AP714"/>
      <c r="AQ714"/>
      <c r="AR714"/>
      <c r="AS714"/>
      <c r="AT714"/>
    </row>
  </sheetData>
  <sortState xmlns:xlrd2="http://schemas.microsoft.com/office/spreadsheetml/2017/richdata2" ref="C4:CL355">
    <sortCondition ref="C4:C355"/>
  </sortState>
  <mergeCells count="7">
    <mergeCell ref="CC2:CL2"/>
    <mergeCell ref="E2:S2"/>
    <mergeCell ref="U2:AI2"/>
    <mergeCell ref="AK2:AT2"/>
    <mergeCell ref="AV2:BE2"/>
    <mergeCell ref="BG2:BP2"/>
    <mergeCell ref="BR2:CA2"/>
  </mergeCells>
  <hyperlinks>
    <hyperlink ref="E2:R2" r:id="rId1" display="Total Construction Spending" xr:uid="{266F5F74-5DEC-40F8-A8C4-4877CF0E762E}"/>
    <hyperlink ref="U2:AH2" r:id="rId2" display="Civil Construction Spending" xr:uid="{90E6230F-BCDC-483F-B241-22AA2FA95BE9}"/>
    <hyperlink ref="AV2:BE2" r:id="rId3" location="reqid=70&amp;step=1&amp;isuri=1&amp;acrdn=5" display="Population" xr:uid="{ECFF1194-5C49-494B-81F9-CBA34C1E0F99}"/>
    <hyperlink ref="BR2:CA2" r:id="rId4" location="reqid=70&amp;step=1&amp;isuri=1&amp;acrdn=5" display="Personal Income Per Capita" xr:uid="{73D44DBD-3E1A-4804-846A-E463172DCFC7}"/>
    <hyperlink ref="AK2:AT2" r:id="rId5" display="Non-Farm Payroll" xr:uid="{DABFB78F-8060-4C66-AF8A-627E609366CF}"/>
    <hyperlink ref="CC2:CL2" r:id="rId6" location="reqid=70&amp;step=1&amp;isuri=1&amp;acrdn=5" display="Real GDP" xr:uid="{97467A27-65A6-4086-9DD5-E61FDCB990E4}"/>
  </hyperlinks>
  <pageMargins left="0.7" right="0.7" top="0.75" bottom="0.75" header="0.3" footer="0.3"/>
  <pageSetup orientation="portrait" r:id="rId7"/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6A3E3-12B1-4415-B723-ECEEEB09D699}">
  <sheetPr>
    <tabColor theme="4" tint="0.59999389629810485"/>
  </sheetPr>
  <dimension ref="B1:L354"/>
  <sheetViews>
    <sheetView zoomScaleNormal="100" workbookViewId="0"/>
  </sheetViews>
  <sheetFormatPr defaultRowHeight="15" x14ac:dyDescent="0.25"/>
  <cols>
    <col min="1" max="1" width="0.85546875" customWidth="1"/>
    <col min="2" max="2" width="61.5703125" bestFit="1" customWidth="1"/>
    <col min="3" max="12" width="13.140625" customWidth="1"/>
  </cols>
  <sheetData>
    <row r="1" spans="2:12" ht="5.0999999999999996" customHeight="1" thickBot="1" x14ac:dyDescent="0.3"/>
    <row r="2" spans="2:12" s="87" customFormat="1" ht="75.75" thickBot="1" x14ac:dyDescent="0.3">
      <c r="B2" s="126" t="s">
        <v>490</v>
      </c>
      <c r="C2" s="127" t="s">
        <v>469</v>
      </c>
      <c r="D2" s="127" t="s">
        <v>471</v>
      </c>
      <c r="E2" s="127" t="s">
        <v>472</v>
      </c>
      <c r="F2" s="127" t="s">
        <v>473</v>
      </c>
      <c r="G2" s="127" t="s">
        <v>474</v>
      </c>
      <c r="H2" s="127" t="s">
        <v>475</v>
      </c>
      <c r="I2" s="127" t="s">
        <v>476</v>
      </c>
      <c r="J2" s="127" t="s">
        <v>477</v>
      </c>
      <c r="K2" s="127" t="s">
        <v>478</v>
      </c>
      <c r="L2" s="128" t="s">
        <v>479</v>
      </c>
    </row>
    <row r="3" spans="2:12" x14ac:dyDescent="0.25">
      <c r="B3" t="s">
        <v>4</v>
      </c>
      <c r="C3" s="9">
        <f>IF(Ranking!$C$3="Yes",'Ranking Analysis'!U5*'Metric Weighting'!$C$3,"")</f>
        <v>48.2</v>
      </c>
      <c r="D3" s="13">
        <f>IF(Ranking!$C$4="Yes",'Ranking Analysis'!X5*'Metric Weighting'!$C$4,0)</f>
        <v>39.200000000000003</v>
      </c>
      <c r="E3" s="9">
        <f>IF(Ranking!$C$5="Yes",'Ranking Analysis'!R5*'Metric Weighting'!$C$5,0)</f>
        <v>5.7</v>
      </c>
      <c r="F3" s="9">
        <f>IF(Ranking!$C$6="Yes",'Ranking Analysis'!I5*'Metric Weighting'!$C$6,0)</f>
        <v>11.850000000000001</v>
      </c>
      <c r="G3" s="9">
        <f>IF(Ranking!$C$7="Yes",'Ranking Analysis'!F5*'Metric Weighting'!$C$7,0)</f>
        <v>29.4</v>
      </c>
      <c r="H3" s="9">
        <f>IF(Ranking!$C$8="Yes",'Ranking Analysis'!AA5*'Metric Weighting'!$C$8,0)</f>
        <v>5.7</v>
      </c>
      <c r="I3" s="9">
        <f>IF(Ranking!$C$9="Yes",'Ranking Analysis'!L5*'Metric Weighting'!$C$9,0)</f>
        <v>1.8</v>
      </c>
      <c r="J3" s="9">
        <f>IF(Ranking!$C$10="Yes",'Ranking Analysis'!O5*'Metric Weighting'!$C$10,0)</f>
        <v>16.850000000000001</v>
      </c>
      <c r="K3" s="9">
        <f>IF(Ranking!$C$11="Yes",'Ranking Analysis'!AD5*'Metric Weighting'!$C$11,0)</f>
        <v>11.9</v>
      </c>
      <c r="L3" s="9">
        <f>IF(Ranking!$C$12="Yes",'Ranking Analysis'!AG5*'Metric Weighting'!$C$12,0)</f>
        <v>10.75</v>
      </c>
    </row>
    <row r="4" spans="2:12" x14ac:dyDescent="0.25">
      <c r="B4" t="s">
        <v>5</v>
      </c>
      <c r="C4" s="9">
        <f>IF(Ranking!$C$3="Yes",'Ranking Analysis'!U6*'Metric Weighting'!$C$3,0)</f>
        <v>16</v>
      </c>
      <c r="D4" s="9">
        <f>IF(Ranking!$C$4="Yes",'Ranking Analysis'!X6*'Metric Weighting'!$C$4,0)</f>
        <v>52.6</v>
      </c>
      <c r="E4" s="9">
        <f>IF(Ranking!$C$5="Yes",'Ranking Analysis'!R6*'Metric Weighting'!$C$5,0)</f>
        <v>48</v>
      </c>
      <c r="F4" s="9">
        <f>IF(Ranking!$C$6="Yes",'Ranking Analysis'!I6*'Metric Weighting'!$C$6,0)</f>
        <v>12.700000000000001</v>
      </c>
      <c r="G4" s="9">
        <f>IF(Ranking!$C$7="Yes",'Ranking Analysis'!F6*'Metric Weighting'!$C$7,0)</f>
        <v>21</v>
      </c>
      <c r="H4" s="9">
        <f>IF(Ranking!$C$8="Yes",'Ranking Analysis'!AA6*'Metric Weighting'!$C$8,0)</f>
        <v>14.55</v>
      </c>
      <c r="I4" s="9">
        <f>IF(Ranking!$C$9="Yes",'Ranking Analysis'!L6*'Metric Weighting'!$C$9,0)</f>
        <v>15.8</v>
      </c>
      <c r="J4" s="9">
        <f>IF(Ranking!$C$10="Yes",'Ranking Analysis'!O6*'Metric Weighting'!$C$10,0)</f>
        <v>14.700000000000001</v>
      </c>
      <c r="K4" s="9">
        <f>IF(Ranking!$C$11="Yes",'Ranking Analysis'!AD6*'Metric Weighting'!$C$11,0)</f>
        <v>8.85</v>
      </c>
      <c r="L4" s="9">
        <f>IF(Ranking!$C$12="Yes",'Ranking Analysis'!AG6*'Metric Weighting'!$C$12,0)</f>
        <v>6</v>
      </c>
    </row>
    <row r="5" spans="2:12" x14ac:dyDescent="0.25">
      <c r="B5" t="s">
        <v>6</v>
      </c>
      <c r="C5" s="9">
        <f>IF(Ranking!$C$3="Yes",'Ranking Analysis'!U7*'Metric Weighting'!$C$3,0)</f>
        <v>54.6</v>
      </c>
      <c r="D5" s="9">
        <f>IF(Ranking!$C$4="Yes",'Ranking Analysis'!X7*'Metric Weighting'!$C$4,0)</f>
        <v>66.400000000000006</v>
      </c>
      <c r="E5" s="9">
        <f>IF(Ranking!$C$5="Yes",'Ranking Analysis'!R7*'Metric Weighting'!$C$5,0)</f>
        <v>27.3</v>
      </c>
      <c r="F5" s="9">
        <f>IF(Ranking!$C$6="Yes",'Ranking Analysis'!I7*'Metric Weighting'!$C$6,0)</f>
        <v>10.9</v>
      </c>
      <c r="G5" s="9">
        <f>IF(Ranking!$C$7="Yes",'Ranking Analysis'!F7*'Metric Weighting'!$C$7,0)</f>
        <v>44.25</v>
      </c>
      <c r="H5" s="9">
        <f>IF(Ranking!$C$8="Yes",'Ranking Analysis'!AA7*'Metric Weighting'!$C$8,0)</f>
        <v>12.4</v>
      </c>
      <c r="I5" s="9">
        <f>IF(Ranking!$C$9="Yes",'Ranking Analysis'!L7*'Metric Weighting'!$C$9,0)</f>
        <v>14.350000000000001</v>
      </c>
      <c r="J5" s="9">
        <f>IF(Ranking!$C$10="Yes",'Ranking Analysis'!O7*'Metric Weighting'!$C$10,0)</f>
        <v>2.0500000000000003</v>
      </c>
      <c r="K5" s="9">
        <f>IF(Ranking!$C$11="Yes",'Ranking Analysis'!AD7*'Metric Weighting'!$C$11,0)</f>
        <v>7.8000000000000007</v>
      </c>
      <c r="L5" s="9">
        <f>IF(Ranking!$C$12="Yes",'Ranking Analysis'!AG7*'Metric Weighting'!$C$12,0)</f>
        <v>15.8</v>
      </c>
    </row>
    <row r="6" spans="2:12" x14ac:dyDescent="0.25">
      <c r="B6" t="s">
        <v>7</v>
      </c>
      <c r="C6" s="9">
        <f>IF(Ranking!$C$3="Yes",'Ranking Analysis'!U8*'Metric Weighting'!$C$3,0)</f>
        <v>12.4</v>
      </c>
      <c r="D6" s="9">
        <f>IF(Ranking!$C$4="Yes",'Ranking Analysis'!X8*'Metric Weighting'!$C$4,0)</f>
        <v>49.2</v>
      </c>
      <c r="E6" s="9">
        <f>IF(Ranking!$C$5="Yes",'Ranking Analysis'!R8*'Metric Weighting'!$C$5,0)</f>
        <v>42.6</v>
      </c>
      <c r="F6" s="9">
        <f>IF(Ranking!$C$6="Yes",'Ranking Analysis'!I8*'Metric Weighting'!$C$6,0)</f>
        <v>0.1</v>
      </c>
      <c r="G6" s="9">
        <f>IF(Ranking!$C$7="Yes",'Ranking Analysis'!F8*'Metric Weighting'!$C$7,0)</f>
        <v>8.1</v>
      </c>
      <c r="H6" s="9">
        <f>IF(Ranking!$C$8="Yes",'Ranking Analysis'!AA8*'Metric Weighting'!$C$8,0)</f>
        <v>6</v>
      </c>
      <c r="I6" s="9">
        <f>IF(Ranking!$C$9="Yes",'Ranking Analysis'!L8*'Metric Weighting'!$C$9,0)</f>
        <v>13.4</v>
      </c>
      <c r="J6" s="9">
        <f>IF(Ranking!$C$10="Yes",'Ranking Analysis'!O8*'Metric Weighting'!$C$10,0)</f>
        <v>0.1</v>
      </c>
      <c r="K6" s="9">
        <f>IF(Ranking!$C$11="Yes",'Ranking Analysis'!AD8*'Metric Weighting'!$C$11,0)</f>
        <v>4.95</v>
      </c>
      <c r="L6" s="9">
        <f>IF(Ranking!$C$12="Yes",'Ranking Analysis'!AG8*'Metric Weighting'!$C$12,0)</f>
        <v>1.9500000000000002</v>
      </c>
    </row>
    <row r="7" spans="2:12" x14ac:dyDescent="0.25">
      <c r="B7" t="s">
        <v>8</v>
      </c>
      <c r="C7" s="9">
        <f>IF(Ranking!$C$3="Yes",'Ranking Analysis'!U9*'Metric Weighting'!$C$3,0)</f>
        <v>11.8</v>
      </c>
      <c r="D7" s="9">
        <f>IF(Ranking!$C$4="Yes",'Ranking Analysis'!X9*'Metric Weighting'!$C$4,0)</f>
        <v>39.800000000000004</v>
      </c>
      <c r="E7" s="9">
        <f>IF(Ranking!$C$5="Yes",'Ranking Analysis'!R9*'Metric Weighting'!$C$5,0)</f>
        <v>20.55</v>
      </c>
      <c r="F7" s="9">
        <f>IF(Ranking!$C$6="Yes",'Ranking Analysis'!I9*'Metric Weighting'!$C$6,0)</f>
        <v>10.100000000000001</v>
      </c>
      <c r="G7" s="9">
        <f>IF(Ranking!$C$7="Yes",'Ranking Analysis'!F9*'Metric Weighting'!$C$7,0)</f>
        <v>15.899999999999999</v>
      </c>
      <c r="H7" s="9">
        <f>IF(Ranking!$C$8="Yes",'Ranking Analysis'!AA9*'Metric Weighting'!$C$8,0)</f>
        <v>14.75</v>
      </c>
      <c r="I7" s="9">
        <f>IF(Ranking!$C$9="Yes",'Ranking Analysis'!L9*'Metric Weighting'!$C$9,0)</f>
        <v>5</v>
      </c>
      <c r="J7" s="9">
        <f>IF(Ranking!$C$10="Yes",'Ranking Analysis'!O9*'Metric Weighting'!$C$10,0)</f>
        <v>12.600000000000001</v>
      </c>
      <c r="K7" s="9">
        <f>IF(Ranking!$C$11="Yes",'Ranking Analysis'!AD9*'Metric Weighting'!$C$11,0)</f>
        <v>9.9500000000000011</v>
      </c>
      <c r="L7" s="9">
        <f>IF(Ranking!$C$12="Yes",'Ranking Analysis'!AG9*'Metric Weighting'!$C$12,0)</f>
        <v>12.25</v>
      </c>
    </row>
    <row r="8" spans="2:12" x14ac:dyDescent="0.25">
      <c r="B8" t="s">
        <v>9</v>
      </c>
      <c r="C8" s="9">
        <f>IF(Ranking!$C$3="Yes",'Ranking Analysis'!U10*'Metric Weighting'!$C$3,0)</f>
        <v>52.2</v>
      </c>
      <c r="D8" s="9">
        <f>IF(Ranking!$C$4="Yes",'Ranking Analysis'!X10*'Metric Weighting'!$C$4,0)</f>
        <v>61.800000000000004</v>
      </c>
      <c r="E8" s="9">
        <f>IF(Ranking!$C$5="Yes",'Ranking Analysis'!R10*'Metric Weighting'!$C$5,0)</f>
        <v>41.85</v>
      </c>
      <c r="F8" s="9">
        <f>IF(Ranking!$C$6="Yes",'Ranking Analysis'!I10*'Metric Weighting'!$C$6,0)</f>
        <v>17.150000000000002</v>
      </c>
      <c r="G8" s="9">
        <f>IF(Ranking!$C$7="Yes",'Ranking Analysis'!F10*'Metric Weighting'!$C$7,0)</f>
        <v>41.25</v>
      </c>
      <c r="H8" s="9">
        <f>IF(Ranking!$C$8="Yes",'Ranking Analysis'!AA10*'Metric Weighting'!$C$8,0)</f>
        <v>14.450000000000001</v>
      </c>
      <c r="I8" s="9">
        <f>IF(Ranking!$C$9="Yes",'Ranking Analysis'!L10*'Metric Weighting'!$C$9,0)</f>
        <v>15.600000000000001</v>
      </c>
      <c r="J8" s="9">
        <f>IF(Ranking!$C$10="Yes",'Ranking Analysis'!O10*'Metric Weighting'!$C$10,0)</f>
        <v>10.600000000000001</v>
      </c>
      <c r="K8" s="9">
        <f>IF(Ranking!$C$11="Yes",'Ranking Analysis'!AD10*'Metric Weighting'!$C$11,0)</f>
        <v>14.05</v>
      </c>
      <c r="L8" s="9">
        <f>IF(Ranking!$C$12="Yes",'Ranking Analysis'!AG10*'Metric Weighting'!$C$12,0)</f>
        <v>11.950000000000001</v>
      </c>
    </row>
    <row r="9" spans="2:12" x14ac:dyDescent="0.25">
      <c r="B9" t="s">
        <v>10</v>
      </c>
      <c r="C9" s="9">
        <f>IF(Ranking!$C$3="Yes",'Ranking Analysis'!U11*'Metric Weighting'!$C$3,0)</f>
        <v>13.8</v>
      </c>
      <c r="D9" s="9">
        <f>IF(Ranking!$C$4="Yes",'Ranking Analysis'!X11*'Metric Weighting'!$C$4,0)</f>
        <v>35.800000000000004</v>
      </c>
      <c r="E9" s="9">
        <f>IF(Ranking!$C$5="Yes",'Ranking Analysis'!R11*'Metric Weighting'!$C$5,0)</f>
        <v>24.599999999999998</v>
      </c>
      <c r="F9" s="9">
        <f>IF(Ranking!$C$6="Yes",'Ranking Analysis'!I11*'Metric Weighting'!$C$6,0)</f>
        <v>2.6</v>
      </c>
      <c r="G9" s="9">
        <f>IF(Ranking!$C$7="Yes",'Ranking Analysis'!F11*'Metric Weighting'!$C$7,0)</f>
        <v>13.799999999999999</v>
      </c>
      <c r="H9" s="9">
        <f>IF(Ranking!$C$8="Yes",'Ranking Analysis'!AA11*'Metric Weighting'!$C$8,0)</f>
        <v>17.55</v>
      </c>
      <c r="I9" s="9">
        <f>IF(Ranking!$C$9="Yes",'Ranking Analysis'!L11*'Metric Weighting'!$C$9,0)</f>
        <v>0.05</v>
      </c>
      <c r="J9" s="9">
        <f>IF(Ranking!$C$10="Yes",'Ranking Analysis'!O11*'Metric Weighting'!$C$10,0)</f>
        <v>6.5</v>
      </c>
      <c r="K9" s="9">
        <f>IF(Ranking!$C$11="Yes",'Ranking Analysis'!AD11*'Metric Weighting'!$C$11,0)</f>
        <v>6.4</v>
      </c>
      <c r="L9" s="9">
        <f>IF(Ranking!$C$12="Yes",'Ranking Analysis'!AG11*'Metric Weighting'!$C$12,0)</f>
        <v>3.6</v>
      </c>
    </row>
    <row r="10" spans="2:12" x14ac:dyDescent="0.25">
      <c r="B10" t="s">
        <v>11</v>
      </c>
      <c r="C10" s="9">
        <f>IF(Ranking!$C$3="Yes",'Ranking Analysis'!U12*'Metric Weighting'!$C$3,0)</f>
        <v>61.400000000000006</v>
      </c>
      <c r="D10" s="9">
        <f>IF(Ranking!$C$4="Yes",'Ranking Analysis'!X12*'Metric Weighting'!$C$4,0)</f>
        <v>65</v>
      </c>
      <c r="E10" s="9">
        <f>IF(Ranking!$C$5="Yes",'Ranking Analysis'!R12*'Metric Weighting'!$C$5,0)</f>
        <v>41.25</v>
      </c>
      <c r="F10" s="9">
        <f>IF(Ranking!$C$6="Yes",'Ranking Analysis'!I12*'Metric Weighting'!$C$6,0)</f>
        <v>10</v>
      </c>
      <c r="G10" s="9">
        <f>IF(Ranking!$C$7="Yes",'Ranking Analysis'!F12*'Metric Weighting'!$C$7,0)</f>
        <v>50.699999999999996</v>
      </c>
      <c r="H10" s="9">
        <f>IF(Ranking!$C$8="Yes",'Ranking Analysis'!AA12*'Metric Weighting'!$C$8,0)</f>
        <v>16.3</v>
      </c>
      <c r="I10" s="9">
        <f>IF(Ranking!$C$9="Yes",'Ranking Analysis'!L12*'Metric Weighting'!$C$9,0)</f>
        <v>14.55</v>
      </c>
      <c r="J10" s="9">
        <f>IF(Ranking!$C$10="Yes",'Ranking Analysis'!O12*'Metric Weighting'!$C$10,0)</f>
        <v>13.450000000000001</v>
      </c>
      <c r="K10" s="9">
        <f>IF(Ranking!$C$11="Yes",'Ranking Analysis'!AD12*'Metric Weighting'!$C$11,0)</f>
        <v>5.75</v>
      </c>
      <c r="L10" s="9">
        <f>IF(Ranking!$C$12="Yes",'Ranking Analysis'!AG12*'Metric Weighting'!$C$12,0)</f>
        <v>8.2000000000000011</v>
      </c>
    </row>
    <row r="11" spans="2:12" x14ac:dyDescent="0.25">
      <c r="B11" t="s">
        <v>12</v>
      </c>
      <c r="C11" s="9">
        <f>IF(Ranking!$C$3="Yes",'Ranking Analysis'!U13*'Metric Weighting'!$C$3,0)</f>
        <v>36.4</v>
      </c>
      <c r="D11" s="9">
        <f>IF(Ranking!$C$4="Yes",'Ranking Analysis'!X13*'Metric Weighting'!$C$4,0)</f>
        <v>40</v>
      </c>
      <c r="E11" s="9">
        <f>IF(Ranking!$C$5="Yes",'Ranking Analysis'!R13*'Metric Weighting'!$C$5,0)</f>
        <v>33.15</v>
      </c>
      <c r="F11" s="9">
        <f>IF(Ranking!$C$6="Yes",'Ranking Analysis'!I13*'Metric Weighting'!$C$6,0)</f>
        <v>12.8</v>
      </c>
      <c r="G11" s="9">
        <f>IF(Ranking!$C$7="Yes",'Ranking Analysis'!F13*'Metric Weighting'!$C$7,0)</f>
        <v>18.3</v>
      </c>
      <c r="H11" s="9">
        <f>IF(Ranking!$C$8="Yes",'Ranking Analysis'!AA13*'Metric Weighting'!$C$8,0)</f>
        <v>4</v>
      </c>
      <c r="I11" s="9">
        <f>IF(Ranking!$C$9="Yes",'Ranking Analysis'!L13*'Metric Weighting'!$C$9,0)</f>
        <v>2.4000000000000004</v>
      </c>
      <c r="J11" s="9">
        <f>IF(Ranking!$C$10="Yes",'Ranking Analysis'!O13*'Metric Weighting'!$C$10,0)</f>
        <v>16.900000000000002</v>
      </c>
      <c r="K11" s="9">
        <f>IF(Ranking!$C$11="Yes",'Ranking Analysis'!AD13*'Metric Weighting'!$C$11,0)</f>
        <v>14.25</v>
      </c>
      <c r="L11" s="9">
        <f>IF(Ranking!$C$12="Yes",'Ranking Analysis'!AG13*'Metric Weighting'!$C$12,0)</f>
        <v>8.3000000000000007</v>
      </c>
    </row>
    <row r="12" spans="2:12" x14ac:dyDescent="0.25">
      <c r="B12" t="s">
        <v>13</v>
      </c>
      <c r="C12" s="9">
        <f>IF(Ranking!$C$3="Yes",'Ranking Analysis'!U14*'Metric Weighting'!$C$3,0)</f>
        <v>61.2</v>
      </c>
      <c r="D12" s="9">
        <f>IF(Ranking!$C$4="Yes",'Ranking Analysis'!X14*'Metric Weighting'!$C$4,0)</f>
        <v>48.6</v>
      </c>
      <c r="E12" s="9">
        <f>IF(Ranking!$C$5="Yes",'Ranking Analysis'!R14*'Metric Weighting'!$C$5,0)</f>
        <v>24</v>
      </c>
      <c r="F12" s="9">
        <f>IF(Ranking!$C$6="Yes",'Ranking Analysis'!I14*'Metric Weighting'!$C$6,0)</f>
        <v>2.2000000000000002</v>
      </c>
      <c r="G12" s="9">
        <f>IF(Ranking!$C$7="Yes",'Ranking Analysis'!F14*'Metric Weighting'!$C$7,0)</f>
        <v>33.6</v>
      </c>
      <c r="H12" s="9">
        <f>IF(Ranking!$C$8="Yes",'Ranking Analysis'!AA14*'Metric Weighting'!$C$8,0)</f>
        <v>3</v>
      </c>
      <c r="I12" s="9">
        <f>IF(Ranking!$C$9="Yes",'Ranking Analysis'!L14*'Metric Weighting'!$C$9,0)</f>
        <v>16.5</v>
      </c>
      <c r="J12" s="9">
        <f>IF(Ranking!$C$10="Yes",'Ranking Analysis'!O14*'Metric Weighting'!$C$10,0)</f>
        <v>0.85000000000000009</v>
      </c>
      <c r="K12" s="9">
        <f>IF(Ranking!$C$11="Yes",'Ranking Analysis'!AD14*'Metric Weighting'!$C$11,0)</f>
        <v>14</v>
      </c>
      <c r="L12" s="9">
        <f>IF(Ranking!$C$12="Yes",'Ranking Analysis'!AG14*'Metric Weighting'!$C$12,0)</f>
        <v>11.3</v>
      </c>
    </row>
    <row r="13" spans="2:12" x14ac:dyDescent="0.25">
      <c r="B13" t="s">
        <v>16</v>
      </c>
      <c r="C13" s="9">
        <f>IF(Ranking!$C$3="Yes",'Ranking Analysis'!U15*'Metric Weighting'!$C$3,0)</f>
        <v>28.8</v>
      </c>
      <c r="D13" s="9">
        <f>IF(Ranking!$C$4="Yes",'Ranking Analysis'!X15*'Metric Weighting'!$C$4,0)</f>
        <v>40.200000000000003</v>
      </c>
      <c r="E13" s="9">
        <f>IF(Ranking!$C$5="Yes",'Ranking Analysis'!R15*'Metric Weighting'!$C$5,0)</f>
        <v>16.649999999999999</v>
      </c>
      <c r="F13" s="9">
        <f>IF(Ranking!$C$6="Yes",'Ranking Analysis'!I15*'Metric Weighting'!$C$6,0)</f>
        <v>11.9</v>
      </c>
      <c r="G13" s="9">
        <f>IF(Ranking!$C$7="Yes",'Ranking Analysis'!F15*'Metric Weighting'!$C$7,0)</f>
        <v>24.45</v>
      </c>
      <c r="H13" s="9">
        <f>IF(Ranking!$C$8="Yes",'Ranking Analysis'!AA15*'Metric Weighting'!$C$8,0)</f>
        <v>4.8500000000000005</v>
      </c>
      <c r="I13" s="9">
        <f>IF(Ranking!$C$9="Yes",'Ranking Analysis'!L15*'Metric Weighting'!$C$9,0)</f>
        <v>15.4</v>
      </c>
      <c r="J13" s="9">
        <f>IF(Ranking!$C$10="Yes",'Ranking Analysis'!O15*'Metric Weighting'!$C$10,0)</f>
        <v>9.9500000000000011</v>
      </c>
      <c r="K13" s="9">
        <f>IF(Ranking!$C$11="Yes",'Ranking Analysis'!AD15*'Metric Weighting'!$C$11,0)</f>
        <v>2.85</v>
      </c>
      <c r="L13" s="9">
        <f>IF(Ranking!$C$12="Yes",'Ranking Analysis'!AG15*'Metric Weighting'!$C$12,0)</f>
        <v>1.9000000000000001</v>
      </c>
    </row>
    <row r="14" spans="2:12" x14ac:dyDescent="0.25">
      <c r="B14" t="s">
        <v>17</v>
      </c>
      <c r="C14" s="9">
        <f>IF(Ranking!$C$3="Yes",'Ranking Analysis'!U16*'Metric Weighting'!$C$3,0)</f>
        <v>64</v>
      </c>
      <c r="D14" s="9">
        <f>IF(Ranking!$C$4="Yes",'Ranking Analysis'!X16*'Metric Weighting'!$C$4,0)</f>
        <v>63.2</v>
      </c>
      <c r="E14" s="9">
        <f>IF(Ranking!$C$5="Yes",'Ranking Analysis'!R16*'Metric Weighting'!$C$5,0)</f>
        <v>34.049999999999997</v>
      </c>
      <c r="F14" s="9">
        <f>IF(Ranking!$C$6="Yes",'Ranking Analysis'!I16*'Metric Weighting'!$C$6,0)</f>
        <v>13.55</v>
      </c>
      <c r="G14" s="9">
        <f>IF(Ranking!$C$7="Yes",'Ranking Analysis'!F16*'Metric Weighting'!$C$7,0)</f>
        <v>44.55</v>
      </c>
      <c r="H14" s="9">
        <f>IF(Ranking!$C$8="Yes",'Ranking Analysis'!AA16*'Metric Weighting'!$C$8,0)</f>
        <v>12.3</v>
      </c>
      <c r="I14" s="9">
        <f>IF(Ranking!$C$9="Yes",'Ranking Analysis'!L16*'Metric Weighting'!$C$9,0)</f>
        <v>15.15</v>
      </c>
      <c r="J14" s="9">
        <f>IF(Ranking!$C$10="Yes",'Ranking Analysis'!O16*'Metric Weighting'!$C$10,0)</f>
        <v>12.350000000000001</v>
      </c>
      <c r="K14" s="9">
        <f>IF(Ranking!$C$11="Yes",'Ranking Analysis'!AD16*'Metric Weighting'!$C$11,0)</f>
        <v>13.4</v>
      </c>
      <c r="L14" s="9">
        <f>IF(Ranking!$C$12="Yes",'Ranking Analysis'!AG16*'Metric Weighting'!$C$12,0)</f>
        <v>16.55</v>
      </c>
    </row>
    <row r="15" spans="2:12" x14ac:dyDescent="0.25">
      <c r="B15" t="s">
        <v>18</v>
      </c>
      <c r="C15" s="9">
        <f>IF(Ranking!$C$3="Yes",'Ranking Analysis'!U17*'Metric Weighting'!$C$3,0)</f>
        <v>38.400000000000006</v>
      </c>
      <c r="D15" s="9">
        <f>IF(Ranking!$C$4="Yes",'Ranking Analysis'!X17*'Metric Weighting'!$C$4,0)</f>
        <v>33.200000000000003</v>
      </c>
      <c r="E15" s="9">
        <f>IF(Ranking!$C$5="Yes",'Ranking Analysis'!R17*'Metric Weighting'!$C$5,0)</f>
        <v>40.949999999999996</v>
      </c>
      <c r="F15" s="9">
        <f>IF(Ranking!$C$6="Yes",'Ranking Analysis'!I17*'Metric Weighting'!$C$6,0)</f>
        <v>11.65</v>
      </c>
      <c r="G15" s="9">
        <f>IF(Ranking!$C$7="Yes",'Ranking Analysis'!F17*'Metric Weighting'!$C$7,0)</f>
        <v>33.75</v>
      </c>
      <c r="H15" s="9">
        <f>IF(Ranking!$C$8="Yes",'Ranking Analysis'!AA17*'Metric Weighting'!$C$8,0)</f>
        <v>11.55</v>
      </c>
      <c r="I15" s="9">
        <f>IF(Ranking!$C$9="Yes",'Ranking Analysis'!L17*'Metric Weighting'!$C$9,0)</f>
        <v>11.3</v>
      </c>
      <c r="J15" s="9">
        <f>IF(Ranking!$C$10="Yes",'Ranking Analysis'!O17*'Metric Weighting'!$C$10,0)</f>
        <v>8.6</v>
      </c>
      <c r="K15" s="9">
        <f>IF(Ranking!$C$11="Yes",'Ranking Analysis'!AD17*'Metric Weighting'!$C$11,0)</f>
        <v>8.4500000000000011</v>
      </c>
      <c r="L15" s="9">
        <f>IF(Ranking!$C$12="Yes",'Ranking Analysis'!AG17*'Metric Weighting'!$C$12,0)</f>
        <v>5</v>
      </c>
    </row>
    <row r="16" spans="2:12" x14ac:dyDescent="0.25">
      <c r="B16" t="s">
        <v>19</v>
      </c>
      <c r="C16" s="9">
        <f>IF(Ranking!$C$3="Yes",'Ranking Analysis'!U18*'Metric Weighting'!$C$3,0)</f>
        <v>23.400000000000002</v>
      </c>
      <c r="D16" s="9">
        <f>IF(Ranking!$C$4="Yes",'Ranking Analysis'!X18*'Metric Weighting'!$C$4,0)</f>
        <v>19.400000000000002</v>
      </c>
      <c r="E16" s="9">
        <f>IF(Ranking!$C$5="Yes",'Ranking Analysis'!R18*'Metric Weighting'!$C$5,0)</f>
        <v>31.2</v>
      </c>
      <c r="F16" s="9">
        <f>IF(Ranking!$C$6="Yes",'Ranking Analysis'!I18*'Metric Weighting'!$C$6,0)</f>
        <v>2.15</v>
      </c>
      <c r="G16" s="9">
        <f>IF(Ranking!$C$7="Yes",'Ranking Analysis'!F18*'Metric Weighting'!$C$7,0)</f>
        <v>15.75</v>
      </c>
      <c r="H16" s="9">
        <f>IF(Ranking!$C$8="Yes",'Ranking Analysis'!AA18*'Metric Weighting'!$C$8,0)</f>
        <v>1.9500000000000002</v>
      </c>
      <c r="I16" s="9">
        <f>IF(Ranking!$C$9="Yes",'Ranking Analysis'!L18*'Metric Weighting'!$C$9,0)</f>
        <v>4.25</v>
      </c>
      <c r="J16" s="9">
        <f>IF(Ranking!$C$10="Yes",'Ranking Analysis'!O18*'Metric Weighting'!$C$10,0)</f>
        <v>6.1000000000000005</v>
      </c>
      <c r="K16" s="9">
        <f>IF(Ranking!$C$11="Yes",'Ranking Analysis'!AD18*'Metric Weighting'!$C$11,0)</f>
        <v>2.25</v>
      </c>
      <c r="L16" s="9">
        <f>IF(Ranking!$C$12="Yes",'Ranking Analysis'!AG18*'Metric Weighting'!$C$12,0)</f>
        <v>9.25</v>
      </c>
    </row>
    <row r="17" spans="2:12" x14ac:dyDescent="0.25">
      <c r="B17" t="s">
        <v>20</v>
      </c>
      <c r="C17" s="9">
        <f>IF(Ranking!$C$3="Yes",'Ranking Analysis'!U19*'Metric Weighting'!$C$3,0)</f>
        <v>42.2</v>
      </c>
      <c r="D17" s="9">
        <f>IF(Ranking!$C$4="Yes",'Ranking Analysis'!X19*'Metric Weighting'!$C$4,0)</f>
        <v>13.4</v>
      </c>
      <c r="E17" s="9">
        <f>IF(Ranking!$C$5="Yes",'Ranking Analysis'!R19*'Metric Weighting'!$C$5,0)</f>
        <v>18.899999999999999</v>
      </c>
      <c r="F17" s="9">
        <f>IF(Ranking!$C$6="Yes",'Ranking Analysis'!I19*'Metric Weighting'!$C$6,0)</f>
        <v>7.6000000000000005</v>
      </c>
      <c r="G17" s="9">
        <f>IF(Ranking!$C$7="Yes",'Ranking Analysis'!F19*'Metric Weighting'!$C$7,0)</f>
        <v>32.4</v>
      </c>
      <c r="H17" s="9">
        <f>IF(Ranking!$C$8="Yes",'Ranking Analysis'!AA19*'Metric Weighting'!$C$8,0)</f>
        <v>8.7000000000000011</v>
      </c>
      <c r="I17" s="9">
        <f>IF(Ranking!$C$9="Yes",'Ranking Analysis'!L19*'Metric Weighting'!$C$9,0)</f>
        <v>4.1500000000000004</v>
      </c>
      <c r="J17" s="9">
        <f>IF(Ranking!$C$10="Yes",'Ranking Analysis'!O19*'Metric Weighting'!$C$10,0)</f>
        <v>8.65</v>
      </c>
      <c r="K17" s="9">
        <f>IF(Ranking!$C$11="Yes",'Ranking Analysis'!AD19*'Metric Weighting'!$C$11,0)</f>
        <v>9.8000000000000007</v>
      </c>
      <c r="L17" s="9">
        <f>IF(Ranking!$C$12="Yes",'Ranking Analysis'!AG19*'Metric Weighting'!$C$12,0)</f>
        <v>14.3</v>
      </c>
    </row>
    <row r="18" spans="2:12" x14ac:dyDescent="0.25">
      <c r="B18" t="s">
        <v>21</v>
      </c>
      <c r="C18" s="9">
        <f>IF(Ranking!$C$3="Yes",'Ranking Analysis'!U20*'Metric Weighting'!$C$3,0)</f>
        <v>1.8</v>
      </c>
      <c r="D18" s="9">
        <f>IF(Ranking!$C$4="Yes",'Ranking Analysis'!X20*'Metric Weighting'!$C$4,0)</f>
        <v>11.8</v>
      </c>
      <c r="E18" s="9">
        <f>IF(Ranking!$C$5="Yes",'Ranking Analysis'!R20*'Metric Weighting'!$C$5,0)</f>
        <v>7.35</v>
      </c>
      <c r="F18" s="9">
        <f>IF(Ranking!$C$6="Yes",'Ranking Analysis'!I20*'Metric Weighting'!$C$6,0)</f>
        <v>6.8500000000000005</v>
      </c>
      <c r="G18" s="9">
        <f>IF(Ranking!$C$7="Yes",'Ranking Analysis'!F20*'Metric Weighting'!$C$7,0)</f>
        <v>0.75</v>
      </c>
      <c r="H18" s="9">
        <f>IF(Ranking!$C$8="Yes",'Ranking Analysis'!AA20*'Metric Weighting'!$C$8,0)</f>
        <v>3.25</v>
      </c>
      <c r="I18" s="9">
        <f>IF(Ranking!$C$9="Yes",'Ranking Analysis'!L20*'Metric Weighting'!$C$9,0)</f>
        <v>3.35</v>
      </c>
      <c r="J18" s="9">
        <f>IF(Ranking!$C$10="Yes",'Ranking Analysis'!O20*'Metric Weighting'!$C$10,0)</f>
        <v>9.8000000000000007</v>
      </c>
      <c r="K18" s="9">
        <f>IF(Ranking!$C$11="Yes",'Ranking Analysis'!AD20*'Metric Weighting'!$C$11,0)</f>
        <v>2.75</v>
      </c>
      <c r="L18" s="9">
        <f>IF(Ranking!$C$12="Yes",'Ranking Analysis'!AG20*'Metric Weighting'!$C$12,0)</f>
        <v>3.9000000000000004</v>
      </c>
    </row>
    <row r="19" spans="2:12" x14ac:dyDescent="0.25">
      <c r="B19" t="s">
        <v>22</v>
      </c>
      <c r="C19" s="9">
        <f>IF(Ranking!$C$3="Yes",'Ranking Analysis'!U21*'Metric Weighting'!$C$3,0)</f>
        <v>35.800000000000004</v>
      </c>
      <c r="D19" s="9">
        <f>IF(Ranking!$C$4="Yes",'Ranking Analysis'!X21*'Metric Weighting'!$C$4,0)</f>
        <v>66</v>
      </c>
      <c r="E19" s="9">
        <f>IF(Ranking!$C$5="Yes",'Ranking Analysis'!R21*'Metric Weighting'!$C$5,0)</f>
        <v>52.199999999999996</v>
      </c>
      <c r="F19" s="9">
        <f>IF(Ranking!$C$6="Yes",'Ranking Analysis'!I21*'Metric Weighting'!$C$6,0)</f>
        <v>2.35</v>
      </c>
      <c r="G19" s="9">
        <f>IF(Ranking!$C$7="Yes",'Ranking Analysis'!F21*'Metric Weighting'!$C$7,0)</f>
        <v>28.5</v>
      </c>
      <c r="H19" s="9">
        <f>IF(Ranking!$C$8="Yes",'Ranking Analysis'!AA21*'Metric Weighting'!$C$8,0)</f>
        <v>11.8</v>
      </c>
      <c r="I19" s="9">
        <f>IF(Ranking!$C$9="Yes",'Ranking Analysis'!L21*'Metric Weighting'!$C$9,0)</f>
        <v>13.3</v>
      </c>
      <c r="J19" s="9">
        <f>IF(Ranking!$C$10="Yes",'Ranking Analysis'!O21*'Metric Weighting'!$C$10,0)</f>
        <v>2.7</v>
      </c>
      <c r="K19" s="9">
        <f>IF(Ranking!$C$11="Yes",'Ranking Analysis'!AD21*'Metric Weighting'!$C$11,0)</f>
        <v>7.5500000000000007</v>
      </c>
      <c r="L19" s="9">
        <f>IF(Ranking!$C$12="Yes",'Ranking Analysis'!AG21*'Metric Weighting'!$C$12,0)</f>
        <v>6.3000000000000007</v>
      </c>
    </row>
    <row r="20" spans="2:12" x14ac:dyDescent="0.25">
      <c r="B20" t="s">
        <v>23</v>
      </c>
      <c r="C20" s="9">
        <f>IF(Ranking!$C$3="Yes",'Ranking Analysis'!U22*'Metric Weighting'!$C$3,0)</f>
        <v>50.800000000000004</v>
      </c>
      <c r="D20" s="9">
        <f>IF(Ranking!$C$4="Yes",'Ranking Analysis'!X22*'Metric Weighting'!$C$4,0)</f>
        <v>15</v>
      </c>
      <c r="E20" s="9">
        <f>IF(Ranking!$C$5="Yes",'Ranking Analysis'!R22*'Metric Weighting'!$C$5,0)</f>
        <v>5.85</v>
      </c>
      <c r="F20" s="9">
        <f>IF(Ranking!$C$6="Yes",'Ranking Analysis'!I22*'Metric Weighting'!$C$6,0)</f>
        <v>6.2</v>
      </c>
      <c r="G20" s="9">
        <f>IF(Ranking!$C$7="Yes",'Ranking Analysis'!F22*'Metric Weighting'!$C$7,0)</f>
        <v>23.099999999999998</v>
      </c>
      <c r="H20" s="9">
        <f>IF(Ranking!$C$8="Yes",'Ranking Analysis'!AA22*'Metric Weighting'!$C$8,0)</f>
        <v>1</v>
      </c>
      <c r="I20" s="9">
        <f>IF(Ranking!$C$9="Yes",'Ranking Analysis'!L22*'Metric Weighting'!$C$9,0)</f>
        <v>3.95</v>
      </c>
      <c r="J20" s="9">
        <f>IF(Ranking!$C$10="Yes",'Ranking Analysis'!O22*'Metric Weighting'!$C$10,0)</f>
        <v>8.1</v>
      </c>
      <c r="K20" s="9">
        <f>IF(Ranking!$C$11="Yes",'Ranking Analysis'!AD22*'Metric Weighting'!$C$11,0)</f>
        <v>4.8000000000000007</v>
      </c>
      <c r="L20" s="9">
        <f>IF(Ranking!$C$12="Yes",'Ranking Analysis'!AG22*'Metric Weighting'!$C$12,0)</f>
        <v>15.950000000000001</v>
      </c>
    </row>
    <row r="21" spans="2:12" x14ac:dyDescent="0.25">
      <c r="B21" t="s">
        <v>24</v>
      </c>
      <c r="C21" s="9">
        <f>IF(Ranking!$C$3="Yes",'Ranking Analysis'!U23*'Metric Weighting'!$C$3,0)</f>
        <v>18.600000000000001</v>
      </c>
      <c r="D21" s="9">
        <f>IF(Ranking!$C$4="Yes",'Ranking Analysis'!X23*'Metric Weighting'!$C$4,0)</f>
        <v>24.6</v>
      </c>
      <c r="E21" s="9">
        <f>IF(Ranking!$C$5="Yes",'Ranking Analysis'!R23*'Metric Weighting'!$C$5,0)</f>
        <v>17.099999999999998</v>
      </c>
      <c r="F21" s="9">
        <f>IF(Ranking!$C$6="Yes",'Ranking Analysis'!I23*'Metric Weighting'!$C$6,0)</f>
        <v>10.950000000000001</v>
      </c>
      <c r="G21" s="9">
        <f>IF(Ranking!$C$7="Yes",'Ranking Analysis'!F23*'Metric Weighting'!$C$7,0)</f>
        <v>13.65</v>
      </c>
      <c r="H21" s="9">
        <f>IF(Ranking!$C$8="Yes",'Ranking Analysis'!AA23*'Metric Weighting'!$C$8,0)</f>
        <v>5.3000000000000007</v>
      </c>
      <c r="I21" s="9">
        <f>IF(Ranking!$C$9="Yes",'Ranking Analysis'!L23*'Metric Weighting'!$C$9,0)</f>
        <v>8.4500000000000011</v>
      </c>
      <c r="J21" s="9">
        <f>IF(Ranking!$C$10="Yes",'Ranking Analysis'!O23*'Metric Weighting'!$C$10,0)</f>
        <v>13.4</v>
      </c>
      <c r="K21" s="9">
        <f>IF(Ranking!$C$11="Yes",'Ranking Analysis'!AD23*'Metric Weighting'!$C$11,0)</f>
        <v>8.2000000000000011</v>
      </c>
      <c r="L21" s="9">
        <f>IF(Ranking!$C$12="Yes",'Ranking Analysis'!AG23*'Metric Weighting'!$C$12,0)</f>
        <v>12.55</v>
      </c>
    </row>
    <row r="22" spans="2:12" x14ac:dyDescent="0.25">
      <c r="B22" t="s">
        <v>25</v>
      </c>
      <c r="C22" s="9">
        <f>IF(Ranking!$C$3="Yes",'Ranking Analysis'!U24*'Metric Weighting'!$C$3,0)</f>
        <v>6.2</v>
      </c>
      <c r="D22" s="9">
        <f>IF(Ranking!$C$4="Yes",'Ranking Analysis'!X24*'Metric Weighting'!$C$4,0)</f>
        <v>1.2000000000000002</v>
      </c>
      <c r="E22" s="9">
        <f>IF(Ranking!$C$5="Yes",'Ranking Analysis'!R24*'Metric Weighting'!$C$5,0)</f>
        <v>1.2</v>
      </c>
      <c r="F22" s="9">
        <f>IF(Ranking!$C$6="Yes",'Ranking Analysis'!I24*'Metric Weighting'!$C$6,0)</f>
        <v>3.45</v>
      </c>
      <c r="G22" s="9">
        <f>IF(Ranking!$C$7="Yes",'Ranking Analysis'!F24*'Metric Weighting'!$C$7,0)</f>
        <v>1.2</v>
      </c>
      <c r="H22" s="9">
        <f>IF(Ranking!$C$8="Yes",'Ranking Analysis'!AA24*'Metric Weighting'!$C$8,0)</f>
        <v>0.35000000000000003</v>
      </c>
      <c r="I22" s="9">
        <f>IF(Ranking!$C$9="Yes",'Ranking Analysis'!L24*'Metric Weighting'!$C$9,0)</f>
        <v>2.1</v>
      </c>
      <c r="J22" s="9">
        <f>IF(Ranking!$C$10="Yes",'Ranking Analysis'!O24*'Metric Weighting'!$C$10,0)</f>
        <v>3.7</v>
      </c>
      <c r="K22" s="9">
        <f>IF(Ranking!$C$11="Yes",'Ranking Analysis'!AD24*'Metric Weighting'!$C$11,0)</f>
        <v>0.65</v>
      </c>
      <c r="L22" s="9">
        <f>IF(Ranking!$C$12="Yes",'Ranking Analysis'!AG24*'Metric Weighting'!$C$12,0)</f>
        <v>1.75</v>
      </c>
    </row>
    <row r="23" spans="2:12" x14ac:dyDescent="0.25">
      <c r="B23" t="s">
        <v>26</v>
      </c>
      <c r="C23" s="9">
        <f>IF(Ranking!$C$3="Yes",'Ranking Analysis'!U25*'Metric Weighting'!$C$3,0)</f>
        <v>12.200000000000001</v>
      </c>
      <c r="D23" s="9">
        <f>IF(Ranking!$C$4="Yes",'Ranking Analysis'!X25*'Metric Weighting'!$C$4,0)</f>
        <v>28.6</v>
      </c>
      <c r="E23" s="9">
        <f>IF(Ranking!$C$5="Yes",'Ranking Analysis'!R25*'Metric Weighting'!$C$5,0)</f>
        <v>17.55</v>
      </c>
      <c r="F23" s="9">
        <f>IF(Ranking!$C$6="Yes",'Ranking Analysis'!I25*'Metric Weighting'!$C$6,0)</f>
        <v>4.05</v>
      </c>
      <c r="G23" s="9">
        <f>IF(Ranking!$C$7="Yes",'Ranking Analysis'!F25*'Metric Weighting'!$C$7,0)</f>
        <v>15.45</v>
      </c>
      <c r="H23" s="9">
        <f>IF(Ranking!$C$8="Yes",'Ranking Analysis'!AA25*'Metric Weighting'!$C$8,0)</f>
        <v>13.9</v>
      </c>
      <c r="I23" s="9">
        <f>IF(Ranking!$C$9="Yes",'Ranking Analysis'!L25*'Metric Weighting'!$C$9,0)</f>
        <v>11.9</v>
      </c>
      <c r="J23" s="9">
        <f>IF(Ranking!$C$10="Yes",'Ranking Analysis'!O25*'Metric Weighting'!$C$10,0)</f>
        <v>4.5</v>
      </c>
      <c r="K23" s="9">
        <f>IF(Ranking!$C$11="Yes",'Ranking Analysis'!AD25*'Metric Weighting'!$C$11,0)</f>
        <v>15.65</v>
      </c>
      <c r="L23" s="9">
        <f>IF(Ranking!$C$12="Yes",'Ranking Analysis'!AG25*'Metric Weighting'!$C$12,0)</f>
        <v>14</v>
      </c>
    </row>
    <row r="24" spans="2:12" x14ac:dyDescent="0.25">
      <c r="B24" t="s">
        <v>27</v>
      </c>
      <c r="C24" s="9">
        <f>IF(Ranking!$C$3="Yes",'Ranking Analysis'!U26*'Metric Weighting'!$C$3,0)</f>
        <v>4.2</v>
      </c>
      <c r="D24" s="9">
        <f>IF(Ranking!$C$4="Yes",'Ranking Analysis'!X26*'Metric Weighting'!$C$4,0)</f>
        <v>47.6</v>
      </c>
      <c r="E24" s="9">
        <f>IF(Ranking!$C$5="Yes",'Ranking Analysis'!R26*'Metric Weighting'!$C$5,0)</f>
        <v>28.5</v>
      </c>
      <c r="F24" s="9">
        <f>IF(Ranking!$C$6="Yes",'Ranking Analysis'!I26*'Metric Weighting'!$C$6,0)</f>
        <v>15.65</v>
      </c>
      <c r="G24" s="9">
        <f>IF(Ranking!$C$7="Yes",'Ranking Analysis'!F26*'Metric Weighting'!$C$7,0)</f>
        <v>5.25</v>
      </c>
      <c r="H24" s="9">
        <f>IF(Ranking!$C$8="Yes",'Ranking Analysis'!AA26*'Metric Weighting'!$C$8,0)</f>
        <v>7.65</v>
      </c>
      <c r="I24" s="9">
        <f>IF(Ranking!$C$9="Yes",'Ranking Analysis'!L26*'Metric Weighting'!$C$9,0)</f>
        <v>16.75</v>
      </c>
      <c r="J24" s="9">
        <f>IF(Ranking!$C$10="Yes",'Ranking Analysis'!O26*'Metric Weighting'!$C$10,0)</f>
        <v>11.450000000000001</v>
      </c>
      <c r="K24" s="9">
        <f>IF(Ranking!$C$11="Yes",'Ranking Analysis'!AD26*'Metric Weighting'!$C$11,0)</f>
        <v>8</v>
      </c>
      <c r="L24" s="9">
        <f>IF(Ranking!$C$12="Yes",'Ranking Analysis'!AG26*'Metric Weighting'!$C$12,0)</f>
        <v>1.35</v>
      </c>
    </row>
    <row r="25" spans="2:12" x14ac:dyDescent="0.25">
      <c r="B25" t="s">
        <v>28</v>
      </c>
      <c r="C25" s="9">
        <f>IF(Ranking!$C$3="Yes",'Ranking Analysis'!U27*'Metric Weighting'!$C$3,0)</f>
        <v>52.800000000000004</v>
      </c>
      <c r="D25" s="9">
        <f>IF(Ranking!$C$4="Yes",'Ranking Analysis'!X27*'Metric Weighting'!$C$4,0)</f>
        <v>49.400000000000006</v>
      </c>
      <c r="E25" s="9">
        <f>IF(Ranking!$C$5="Yes",'Ranking Analysis'!R27*'Metric Weighting'!$C$5,0)</f>
        <v>28.799999999999997</v>
      </c>
      <c r="F25" s="9">
        <f>IF(Ranking!$C$6="Yes",'Ranking Analysis'!I27*'Metric Weighting'!$C$6,0)</f>
        <v>15.950000000000001</v>
      </c>
      <c r="G25" s="9">
        <f>IF(Ranking!$C$7="Yes",'Ranking Analysis'!F27*'Metric Weighting'!$C$7,0)</f>
        <v>43.5</v>
      </c>
      <c r="H25" s="9">
        <f>IF(Ranking!$C$8="Yes",'Ranking Analysis'!AA27*'Metric Weighting'!$C$8,0)</f>
        <v>16.25</v>
      </c>
      <c r="I25" s="9">
        <f>IF(Ranking!$C$9="Yes",'Ranking Analysis'!L27*'Metric Weighting'!$C$9,0)</f>
        <v>7.65</v>
      </c>
      <c r="J25" s="9">
        <f>IF(Ranking!$C$10="Yes",'Ranking Analysis'!O27*'Metric Weighting'!$C$10,0)</f>
        <v>12.55</v>
      </c>
      <c r="K25" s="9">
        <f>IF(Ranking!$C$11="Yes",'Ranking Analysis'!AD27*'Metric Weighting'!$C$11,0)</f>
        <v>7.8500000000000005</v>
      </c>
      <c r="L25" s="9">
        <f>IF(Ranking!$C$12="Yes",'Ranking Analysis'!AG27*'Metric Weighting'!$C$12,0)</f>
        <v>12.850000000000001</v>
      </c>
    </row>
    <row r="26" spans="2:12" x14ac:dyDescent="0.25">
      <c r="B26" t="s">
        <v>29</v>
      </c>
      <c r="C26" s="9">
        <f>IF(Ranking!$C$3="Yes",'Ranking Analysis'!U28*'Metric Weighting'!$C$3,0)</f>
        <v>41.2</v>
      </c>
      <c r="D26" s="9">
        <f>IF(Ranking!$C$4="Yes",'Ranking Analysis'!X28*'Metric Weighting'!$C$4,0)</f>
        <v>54.2</v>
      </c>
      <c r="E26" s="9">
        <f>IF(Ranking!$C$5="Yes",'Ranking Analysis'!R28*'Metric Weighting'!$C$5,0)</f>
        <v>51.6</v>
      </c>
      <c r="F26" s="9">
        <f>IF(Ranking!$C$6="Yes",'Ranking Analysis'!I28*'Metric Weighting'!$C$6,0)</f>
        <v>14.9</v>
      </c>
      <c r="G26" s="9">
        <f>IF(Ranking!$C$7="Yes",'Ranking Analysis'!F28*'Metric Weighting'!$C$7,0)</f>
        <v>32.1</v>
      </c>
      <c r="H26" s="9">
        <f>IF(Ranking!$C$8="Yes",'Ranking Analysis'!AA28*'Metric Weighting'!$C$8,0)</f>
        <v>7.5</v>
      </c>
      <c r="I26" s="9">
        <f>IF(Ranking!$C$9="Yes",'Ranking Analysis'!L28*'Metric Weighting'!$C$9,0)</f>
        <v>11.200000000000001</v>
      </c>
      <c r="J26" s="9">
        <f>IF(Ranking!$C$10="Yes",'Ranking Analysis'!O28*'Metric Weighting'!$C$10,0)</f>
        <v>15.05</v>
      </c>
      <c r="K26" s="9">
        <f>IF(Ranking!$C$11="Yes",'Ranking Analysis'!AD28*'Metric Weighting'!$C$11,0)</f>
        <v>1.55</v>
      </c>
      <c r="L26" s="9">
        <f>IF(Ranking!$C$12="Yes",'Ranking Analysis'!AG28*'Metric Weighting'!$C$12,0)</f>
        <v>0.5</v>
      </c>
    </row>
    <row r="27" spans="2:12" x14ac:dyDescent="0.25">
      <c r="B27" t="s">
        <v>30</v>
      </c>
      <c r="C27" s="9">
        <f>IF(Ranking!$C$3="Yes",'Ranking Analysis'!U29*'Metric Weighting'!$C$3,0)</f>
        <v>13</v>
      </c>
      <c r="D27" s="9">
        <f>IF(Ranking!$C$4="Yes",'Ranking Analysis'!X29*'Metric Weighting'!$C$4,0)</f>
        <v>47.2</v>
      </c>
      <c r="E27" s="9">
        <f>IF(Ranking!$C$5="Yes",'Ranking Analysis'!R29*'Metric Weighting'!$C$5,0)</f>
        <v>33.6</v>
      </c>
      <c r="F27" s="9">
        <f>IF(Ranking!$C$6="Yes",'Ranking Analysis'!I29*'Metric Weighting'!$C$6,0)</f>
        <v>15.75</v>
      </c>
      <c r="G27" s="9">
        <f>IF(Ranking!$C$7="Yes",'Ranking Analysis'!F29*'Metric Weighting'!$C$7,0)</f>
        <v>10.799999999999999</v>
      </c>
      <c r="H27" s="9">
        <f>IF(Ranking!$C$8="Yes",'Ranking Analysis'!AA29*'Metric Weighting'!$C$8,0)</f>
        <v>10.75</v>
      </c>
      <c r="I27" s="9">
        <f>IF(Ranking!$C$9="Yes",'Ranking Analysis'!L29*'Metric Weighting'!$C$9,0)</f>
        <v>15.65</v>
      </c>
      <c r="J27" s="9">
        <f>IF(Ranking!$C$10="Yes",'Ranking Analysis'!O29*'Metric Weighting'!$C$10,0)</f>
        <v>7.7</v>
      </c>
      <c r="K27" s="9">
        <f>IF(Ranking!$C$11="Yes",'Ranking Analysis'!AD29*'Metric Weighting'!$C$11,0)</f>
        <v>9.6000000000000014</v>
      </c>
      <c r="L27" s="9">
        <f>IF(Ranking!$C$12="Yes",'Ranking Analysis'!AG29*'Metric Weighting'!$C$12,0)</f>
        <v>6.95</v>
      </c>
    </row>
    <row r="28" spans="2:12" x14ac:dyDescent="0.25">
      <c r="B28" t="s">
        <v>31</v>
      </c>
      <c r="C28" s="9">
        <f>IF(Ranking!$C$3="Yes",'Ranking Analysis'!U30*'Metric Weighting'!$C$3,0)</f>
        <v>58.6</v>
      </c>
      <c r="D28" s="9">
        <f>IF(Ranking!$C$4="Yes",'Ranking Analysis'!X30*'Metric Weighting'!$C$4,0)</f>
        <v>52.400000000000006</v>
      </c>
      <c r="E28" s="9">
        <f>IF(Ranking!$C$5="Yes",'Ranking Analysis'!R30*'Metric Weighting'!$C$5,0)</f>
        <v>51.9</v>
      </c>
      <c r="F28" s="9">
        <f>IF(Ranking!$C$6="Yes",'Ranking Analysis'!I30*'Metric Weighting'!$C$6,0)</f>
        <v>16.850000000000001</v>
      </c>
      <c r="G28" s="9">
        <f>IF(Ranking!$C$7="Yes",'Ranking Analysis'!F30*'Metric Weighting'!$C$7,0)</f>
        <v>48</v>
      </c>
      <c r="H28" s="9">
        <f>IF(Ranking!$C$8="Yes",'Ranking Analysis'!AA30*'Metric Weighting'!$C$8,0)</f>
        <v>16.55</v>
      </c>
      <c r="I28" s="9">
        <f>IF(Ranking!$C$9="Yes",'Ranking Analysis'!L30*'Metric Weighting'!$C$9,0)</f>
        <v>5.95</v>
      </c>
      <c r="J28" s="9">
        <f>IF(Ranking!$C$10="Yes",'Ranking Analysis'!O30*'Metric Weighting'!$C$10,0)</f>
        <v>16.150000000000002</v>
      </c>
      <c r="K28" s="9">
        <f>IF(Ranking!$C$11="Yes",'Ranking Analysis'!AD30*'Metric Weighting'!$C$11,0)</f>
        <v>16.350000000000001</v>
      </c>
      <c r="L28" s="9">
        <f>IF(Ranking!$C$12="Yes",'Ranking Analysis'!AG30*'Metric Weighting'!$C$12,0)</f>
        <v>15.55</v>
      </c>
    </row>
    <row r="29" spans="2:12" x14ac:dyDescent="0.25">
      <c r="B29" t="s">
        <v>32</v>
      </c>
      <c r="C29" s="9">
        <f>IF(Ranking!$C$3="Yes",'Ranking Analysis'!U31*'Metric Weighting'!$C$3,0)</f>
        <v>65.400000000000006</v>
      </c>
      <c r="D29" s="9">
        <f>IF(Ranking!$C$4="Yes",'Ranking Analysis'!X31*'Metric Weighting'!$C$4,0)</f>
        <v>64.400000000000006</v>
      </c>
      <c r="E29" s="9">
        <f>IF(Ranking!$C$5="Yes",'Ranking Analysis'!R31*'Metric Weighting'!$C$5,0)</f>
        <v>52.35</v>
      </c>
      <c r="F29" s="9">
        <f>IF(Ranking!$C$6="Yes",'Ranking Analysis'!I31*'Metric Weighting'!$C$6,0)</f>
        <v>17.600000000000001</v>
      </c>
      <c r="G29" s="9">
        <f>IF(Ranking!$C$7="Yes",'Ranking Analysis'!F31*'Metric Weighting'!$C$7,0)</f>
        <v>52.65</v>
      </c>
      <c r="H29" s="9">
        <f>IF(Ranking!$C$8="Yes",'Ranking Analysis'!AA31*'Metric Weighting'!$C$8,0)</f>
        <v>16.150000000000002</v>
      </c>
      <c r="I29" s="9">
        <f>IF(Ranking!$C$9="Yes",'Ranking Analysis'!L31*'Metric Weighting'!$C$9,0)</f>
        <v>12.4</v>
      </c>
      <c r="J29" s="9">
        <f>IF(Ranking!$C$10="Yes",'Ranking Analysis'!O31*'Metric Weighting'!$C$10,0)</f>
        <v>17.2</v>
      </c>
      <c r="K29" s="9">
        <f>IF(Ranking!$C$11="Yes",'Ranking Analysis'!AD31*'Metric Weighting'!$C$11,0)</f>
        <v>8.6</v>
      </c>
      <c r="L29" s="9">
        <f>IF(Ranking!$C$12="Yes",'Ranking Analysis'!AG31*'Metric Weighting'!$C$12,0)</f>
        <v>12.5</v>
      </c>
    </row>
    <row r="30" spans="2:12" x14ac:dyDescent="0.25">
      <c r="B30" t="s">
        <v>33</v>
      </c>
      <c r="C30" s="9">
        <f>IF(Ranking!$C$3="Yes",'Ranking Analysis'!U32*'Metric Weighting'!$C$3,0)</f>
        <v>27.200000000000003</v>
      </c>
      <c r="D30" s="9">
        <f>IF(Ranking!$C$4="Yes",'Ranking Analysis'!X32*'Metric Weighting'!$C$4,0)</f>
        <v>56.400000000000006</v>
      </c>
      <c r="E30" s="9">
        <f>IF(Ranking!$C$5="Yes",'Ranking Analysis'!R32*'Metric Weighting'!$C$5,0)</f>
        <v>41.55</v>
      </c>
      <c r="F30" s="9">
        <f>IF(Ranking!$C$6="Yes",'Ranking Analysis'!I32*'Metric Weighting'!$C$6,0)</f>
        <v>2.9000000000000004</v>
      </c>
      <c r="G30" s="9">
        <f>IF(Ranking!$C$7="Yes",'Ranking Analysis'!F32*'Metric Weighting'!$C$7,0)</f>
        <v>16.2</v>
      </c>
      <c r="H30" s="9">
        <f>IF(Ranking!$C$8="Yes",'Ranking Analysis'!AA32*'Metric Weighting'!$C$8,0)</f>
        <v>0.2</v>
      </c>
      <c r="I30" s="9">
        <f>IF(Ranking!$C$9="Yes",'Ranking Analysis'!L32*'Metric Weighting'!$C$9,0)</f>
        <v>7.2</v>
      </c>
      <c r="J30" s="9">
        <f>IF(Ranking!$C$10="Yes",'Ranking Analysis'!O32*'Metric Weighting'!$C$10,0)</f>
        <v>17.45</v>
      </c>
      <c r="K30" s="9">
        <f>IF(Ranking!$C$11="Yes",'Ranking Analysis'!AD32*'Metric Weighting'!$C$11,0)</f>
        <v>16.55</v>
      </c>
      <c r="L30" s="9">
        <f>IF(Ranking!$C$12="Yes",'Ranking Analysis'!AG32*'Metric Weighting'!$C$12,0)</f>
        <v>11.05</v>
      </c>
    </row>
    <row r="31" spans="2:12" x14ac:dyDescent="0.25">
      <c r="B31" t="s">
        <v>34</v>
      </c>
      <c r="C31" s="9">
        <f>IF(Ranking!$C$3="Yes",'Ranking Analysis'!U33*'Metric Weighting'!$C$3,0)</f>
        <v>40</v>
      </c>
      <c r="D31" s="9">
        <f>IF(Ranking!$C$4="Yes",'Ranking Analysis'!X33*'Metric Weighting'!$C$4,0)</f>
        <v>4.4000000000000004</v>
      </c>
      <c r="E31" s="9">
        <f>IF(Ranking!$C$5="Yes",'Ranking Analysis'!R33*'Metric Weighting'!$C$5,0)</f>
        <v>12.45</v>
      </c>
      <c r="F31" s="9">
        <f>IF(Ranking!$C$6="Yes",'Ranking Analysis'!I33*'Metric Weighting'!$C$6,0)</f>
        <v>5.95</v>
      </c>
      <c r="G31" s="9">
        <f>IF(Ranking!$C$7="Yes",'Ranking Analysis'!F33*'Metric Weighting'!$C$7,0)</f>
        <v>24.15</v>
      </c>
      <c r="H31" s="9">
        <f>IF(Ranking!$C$8="Yes",'Ranking Analysis'!AA33*'Metric Weighting'!$C$8,0)</f>
        <v>4.45</v>
      </c>
      <c r="I31" s="9">
        <f>IF(Ranking!$C$9="Yes",'Ranking Analysis'!L33*'Metric Weighting'!$C$9,0)</f>
        <v>6.8000000000000007</v>
      </c>
      <c r="J31" s="9">
        <f>IF(Ranking!$C$10="Yes",'Ranking Analysis'!O33*'Metric Weighting'!$C$10,0)</f>
        <v>11.350000000000001</v>
      </c>
      <c r="K31" s="9">
        <f>IF(Ranking!$C$11="Yes",'Ranking Analysis'!AD33*'Metric Weighting'!$C$11,0)</f>
        <v>3.8000000000000003</v>
      </c>
      <c r="L31" s="9">
        <f>IF(Ranking!$C$12="Yes",'Ranking Analysis'!AG33*'Metric Weighting'!$C$12,0)</f>
        <v>6.15</v>
      </c>
    </row>
    <row r="32" spans="2:12" x14ac:dyDescent="0.25">
      <c r="B32" t="s">
        <v>35</v>
      </c>
      <c r="C32" s="9">
        <f>IF(Ranking!$C$3="Yes",'Ranking Analysis'!U34*'Metric Weighting'!$C$3,0)</f>
        <v>44.6</v>
      </c>
      <c r="D32" s="9">
        <f>IF(Ranking!$C$4="Yes",'Ranking Analysis'!X34*'Metric Weighting'!$C$4,0)</f>
        <v>0.8</v>
      </c>
      <c r="E32" s="9">
        <f>IF(Ranking!$C$5="Yes",'Ranking Analysis'!R34*'Metric Weighting'!$C$5,0)</f>
        <v>8.25</v>
      </c>
      <c r="F32" s="9">
        <f>IF(Ranking!$C$6="Yes",'Ranking Analysis'!I34*'Metric Weighting'!$C$6,0)</f>
        <v>1.4000000000000001</v>
      </c>
      <c r="G32" s="9">
        <f>IF(Ranking!$C$7="Yes",'Ranking Analysis'!F34*'Metric Weighting'!$C$7,0)</f>
        <v>23.849999999999998</v>
      </c>
      <c r="H32" s="9">
        <f>IF(Ranking!$C$8="Yes",'Ranking Analysis'!AA34*'Metric Weighting'!$C$8,0)</f>
        <v>1.9000000000000001</v>
      </c>
      <c r="I32" s="9">
        <f>IF(Ranking!$C$9="Yes",'Ranking Analysis'!L34*'Metric Weighting'!$C$9,0)</f>
        <v>4.8000000000000007</v>
      </c>
      <c r="J32" s="9">
        <f>IF(Ranking!$C$10="Yes",'Ranking Analysis'!O34*'Metric Weighting'!$C$10,0)</f>
        <v>6.5500000000000007</v>
      </c>
      <c r="K32" s="9">
        <f>IF(Ranking!$C$11="Yes",'Ranking Analysis'!AD34*'Metric Weighting'!$C$11,0)</f>
        <v>1.2000000000000002</v>
      </c>
      <c r="L32" s="9">
        <f>IF(Ranking!$C$12="Yes",'Ranking Analysis'!AG34*'Metric Weighting'!$C$12,0)</f>
        <v>3.1500000000000004</v>
      </c>
    </row>
    <row r="33" spans="2:12" x14ac:dyDescent="0.25">
      <c r="B33" t="s">
        <v>37</v>
      </c>
      <c r="C33" s="9">
        <f>IF(Ranking!$C$3="Yes",'Ranking Analysis'!U35*'Metric Weighting'!$C$3,0)</f>
        <v>45.800000000000004</v>
      </c>
      <c r="D33" s="9">
        <f>IF(Ranking!$C$4="Yes",'Ranking Analysis'!X35*'Metric Weighting'!$C$4,0)</f>
        <v>27</v>
      </c>
      <c r="E33" s="9">
        <f>IF(Ranking!$C$5="Yes",'Ranking Analysis'!R35*'Metric Weighting'!$C$5,0)</f>
        <v>26.25</v>
      </c>
      <c r="F33" s="9">
        <f>IF(Ranking!$C$6="Yes",'Ranking Analysis'!I35*'Metric Weighting'!$C$6,0)</f>
        <v>1.05</v>
      </c>
      <c r="G33" s="9">
        <f>IF(Ranking!$C$7="Yes",'Ranking Analysis'!F35*'Metric Weighting'!$C$7,0)</f>
        <v>37.199999999999996</v>
      </c>
      <c r="H33" s="9">
        <f>IF(Ranking!$C$8="Yes",'Ranking Analysis'!AA35*'Metric Weighting'!$C$8,0)</f>
        <v>8.9</v>
      </c>
      <c r="I33" s="9">
        <f>IF(Ranking!$C$9="Yes",'Ranking Analysis'!L35*'Metric Weighting'!$C$9,0)</f>
        <v>10.100000000000001</v>
      </c>
      <c r="J33" s="9">
        <f>IF(Ranking!$C$10="Yes",'Ranking Analysis'!O35*'Metric Weighting'!$C$10,0)</f>
        <v>2.6</v>
      </c>
      <c r="K33" s="9">
        <f>IF(Ranking!$C$11="Yes",'Ranking Analysis'!AD35*'Metric Weighting'!$C$11,0)</f>
        <v>12.5</v>
      </c>
      <c r="L33" s="9">
        <f>IF(Ranking!$C$12="Yes",'Ranking Analysis'!AG35*'Metric Weighting'!$C$12,0)</f>
        <v>4.4000000000000004</v>
      </c>
    </row>
    <row r="34" spans="2:12" x14ac:dyDescent="0.25">
      <c r="B34" t="s">
        <v>38</v>
      </c>
      <c r="C34" s="9">
        <f>IF(Ranking!$C$3="Yes",'Ranking Analysis'!U36*'Metric Weighting'!$C$3,0)</f>
        <v>38</v>
      </c>
      <c r="D34" s="9">
        <f>IF(Ranking!$C$4="Yes",'Ranking Analysis'!X36*'Metric Weighting'!$C$4,0)</f>
        <v>67</v>
      </c>
      <c r="E34" s="9">
        <f>IF(Ranking!$C$5="Yes",'Ranking Analysis'!R36*'Metric Weighting'!$C$5,0)</f>
        <v>43.35</v>
      </c>
      <c r="F34" s="9">
        <f>IF(Ranking!$C$6="Yes",'Ranking Analysis'!I36*'Metric Weighting'!$C$6,0)</f>
        <v>0.35000000000000003</v>
      </c>
      <c r="G34" s="9">
        <f>IF(Ranking!$C$7="Yes",'Ranking Analysis'!F36*'Metric Weighting'!$C$7,0)</f>
        <v>36.6</v>
      </c>
      <c r="H34" s="9">
        <f>IF(Ranking!$C$8="Yes",'Ranking Analysis'!AA36*'Metric Weighting'!$C$8,0)</f>
        <v>10.050000000000001</v>
      </c>
      <c r="I34" s="9">
        <f>IF(Ranking!$C$9="Yes",'Ranking Analysis'!L36*'Metric Weighting'!$C$9,0)</f>
        <v>16.900000000000002</v>
      </c>
      <c r="J34" s="9">
        <f>IF(Ranking!$C$10="Yes",'Ranking Analysis'!O36*'Metric Weighting'!$C$10,0)</f>
        <v>0.60000000000000009</v>
      </c>
      <c r="K34" s="9">
        <f>IF(Ranking!$C$11="Yes",'Ranking Analysis'!AD36*'Metric Weighting'!$C$11,0)</f>
        <v>4.4000000000000004</v>
      </c>
      <c r="L34" s="9">
        <f>IF(Ranking!$C$12="Yes",'Ranking Analysis'!AG36*'Metric Weighting'!$C$12,0)</f>
        <v>9.9500000000000011</v>
      </c>
    </row>
    <row r="35" spans="2:12" x14ac:dyDescent="0.25">
      <c r="B35" t="s">
        <v>39</v>
      </c>
      <c r="C35" s="9">
        <f>IF(Ranking!$C$3="Yes",'Ranking Analysis'!U37*'Metric Weighting'!$C$3,0)</f>
        <v>10</v>
      </c>
      <c r="D35" s="9">
        <f>IF(Ranking!$C$4="Yes",'Ranking Analysis'!X37*'Metric Weighting'!$C$4,0)</f>
        <v>42.800000000000004</v>
      </c>
      <c r="E35" s="9">
        <f>IF(Ranking!$C$5="Yes",'Ranking Analysis'!R37*'Metric Weighting'!$C$5,0)</f>
        <v>16.05</v>
      </c>
      <c r="F35" s="9">
        <f>IF(Ranking!$C$6="Yes",'Ranking Analysis'!I37*'Metric Weighting'!$C$6,0)</f>
        <v>8.0500000000000007</v>
      </c>
      <c r="G35" s="9">
        <f>IF(Ranking!$C$7="Yes",'Ranking Analysis'!F37*'Metric Weighting'!$C$7,0)</f>
        <v>7.5</v>
      </c>
      <c r="H35" s="9">
        <f>IF(Ranking!$C$8="Yes",'Ranking Analysis'!AA37*'Metric Weighting'!$C$8,0)</f>
        <v>6.8500000000000005</v>
      </c>
      <c r="I35" s="9">
        <f>IF(Ranking!$C$9="Yes",'Ranking Analysis'!L37*'Metric Weighting'!$C$9,0)</f>
        <v>5.3500000000000005</v>
      </c>
      <c r="J35" s="9">
        <f>IF(Ranking!$C$10="Yes",'Ranking Analysis'!O37*'Metric Weighting'!$C$10,0)</f>
        <v>9.8500000000000014</v>
      </c>
      <c r="K35" s="9">
        <f>IF(Ranking!$C$11="Yes",'Ranking Analysis'!AD37*'Metric Weighting'!$C$11,0)</f>
        <v>4.6000000000000005</v>
      </c>
      <c r="L35" s="9">
        <f>IF(Ranking!$C$12="Yes",'Ranking Analysis'!AG37*'Metric Weighting'!$C$12,0)</f>
        <v>4.6000000000000005</v>
      </c>
    </row>
    <row r="36" spans="2:12" x14ac:dyDescent="0.25">
      <c r="B36" t="s">
        <v>40</v>
      </c>
      <c r="C36" s="9">
        <f>IF(Ranking!$C$3="Yes",'Ranking Analysis'!U38*'Metric Weighting'!$C$3,0)</f>
        <v>59.800000000000004</v>
      </c>
      <c r="D36" s="9">
        <f>IF(Ranking!$C$4="Yes",'Ranking Analysis'!X38*'Metric Weighting'!$C$4,0)</f>
        <v>27.8</v>
      </c>
      <c r="E36" s="9">
        <f>IF(Ranking!$C$5="Yes",'Ranking Analysis'!R38*'Metric Weighting'!$C$5,0)</f>
        <v>42.75</v>
      </c>
      <c r="F36" s="9">
        <f>IF(Ranking!$C$6="Yes",'Ranking Analysis'!I38*'Metric Weighting'!$C$6,0)</f>
        <v>1</v>
      </c>
      <c r="G36" s="9">
        <f>IF(Ranking!$C$7="Yes",'Ranking Analysis'!F38*'Metric Weighting'!$C$7,0)</f>
        <v>31.049999999999997</v>
      </c>
      <c r="H36" s="9">
        <f>IF(Ranking!$C$8="Yes",'Ranking Analysis'!AA38*'Metric Weighting'!$C$8,0)</f>
        <v>4.2</v>
      </c>
      <c r="I36" s="9">
        <f>IF(Ranking!$C$9="Yes",'Ranking Analysis'!L38*'Metric Weighting'!$C$9,0)</f>
        <v>14.850000000000001</v>
      </c>
      <c r="J36" s="9">
        <f>IF(Ranking!$C$10="Yes",'Ranking Analysis'!O38*'Metric Weighting'!$C$10,0)</f>
        <v>9.5</v>
      </c>
      <c r="K36" s="9">
        <f>IF(Ranking!$C$11="Yes",'Ranking Analysis'!AD38*'Metric Weighting'!$C$11,0)</f>
        <v>17.400000000000002</v>
      </c>
      <c r="L36" s="9">
        <f>IF(Ranking!$C$12="Yes",'Ranking Analysis'!AG38*'Metric Weighting'!$C$12,0)</f>
        <v>2.8000000000000003</v>
      </c>
    </row>
    <row r="37" spans="2:12" x14ac:dyDescent="0.25">
      <c r="B37" t="s">
        <v>41</v>
      </c>
      <c r="C37" s="9">
        <f>IF(Ranking!$C$3="Yes",'Ranking Analysis'!U39*'Metric Weighting'!$C$3,0)</f>
        <v>49.400000000000006</v>
      </c>
      <c r="D37" s="9">
        <f>IF(Ranking!$C$4="Yes",'Ranking Analysis'!X39*'Metric Weighting'!$C$4,0)</f>
        <v>41.6</v>
      </c>
      <c r="E37" s="9">
        <f>IF(Ranking!$C$5="Yes",'Ranking Analysis'!R39*'Metric Weighting'!$C$5,0)</f>
        <v>38.1</v>
      </c>
      <c r="F37" s="9">
        <f>IF(Ranking!$C$6="Yes",'Ranking Analysis'!I39*'Metric Weighting'!$C$6,0)</f>
        <v>14.3</v>
      </c>
      <c r="G37" s="9">
        <f>IF(Ranking!$C$7="Yes",'Ranking Analysis'!F39*'Metric Weighting'!$C$7,0)</f>
        <v>36.15</v>
      </c>
      <c r="H37" s="9">
        <f>IF(Ranking!$C$8="Yes",'Ranking Analysis'!AA39*'Metric Weighting'!$C$8,0)</f>
        <v>9.0500000000000007</v>
      </c>
      <c r="I37" s="9">
        <f>IF(Ranking!$C$9="Yes",'Ranking Analysis'!L39*'Metric Weighting'!$C$9,0)</f>
        <v>6.15</v>
      </c>
      <c r="J37" s="9">
        <f>IF(Ranking!$C$10="Yes",'Ranking Analysis'!O39*'Metric Weighting'!$C$10,0)</f>
        <v>12.8</v>
      </c>
      <c r="K37" s="9">
        <f>IF(Ranking!$C$11="Yes",'Ranking Analysis'!AD39*'Metric Weighting'!$C$11,0)</f>
        <v>9.2000000000000011</v>
      </c>
      <c r="L37" s="9">
        <f>IF(Ranking!$C$12="Yes",'Ranking Analysis'!AG39*'Metric Weighting'!$C$12,0)</f>
        <v>16.150000000000002</v>
      </c>
    </row>
    <row r="38" spans="2:12" x14ac:dyDescent="0.25">
      <c r="B38" t="s">
        <v>42</v>
      </c>
      <c r="C38" s="9">
        <f>IF(Ranking!$C$3="Yes",'Ranking Analysis'!U40*'Metric Weighting'!$C$3,0)</f>
        <v>49.2</v>
      </c>
      <c r="D38" s="9">
        <f>IF(Ranking!$C$4="Yes",'Ranking Analysis'!X40*'Metric Weighting'!$C$4,0)</f>
        <v>30.8</v>
      </c>
      <c r="E38" s="9">
        <f>IF(Ranking!$C$5="Yes",'Ranking Analysis'!R40*'Metric Weighting'!$C$5,0)</f>
        <v>12.75</v>
      </c>
      <c r="F38" s="9">
        <f>IF(Ranking!$C$6="Yes",'Ranking Analysis'!I40*'Metric Weighting'!$C$6,0)</f>
        <v>1.1000000000000001</v>
      </c>
      <c r="G38" s="9">
        <f>IF(Ranking!$C$7="Yes",'Ranking Analysis'!F40*'Metric Weighting'!$C$7,0)</f>
        <v>29.25</v>
      </c>
      <c r="H38" s="9">
        <f>IF(Ranking!$C$8="Yes",'Ranking Analysis'!AA40*'Metric Weighting'!$C$8,0)</f>
        <v>2.25</v>
      </c>
      <c r="I38" s="9">
        <f>IF(Ranking!$C$9="Yes",'Ranking Analysis'!L40*'Metric Weighting'!$C$9,0)</f>
        <v>9.35</v>
      </c>
      <c r="J38" s="9">
        <f>IF(Ranking!$C$10="Yes",'Ranking Analysis'!O40*'Metric Weighting'!$C$10,0)</f>
        <v>3.75</v>
      </c>
      <c r="K38" s="9">
        <f>IF(Ranking!$C$11="Yes",'Ranking Analysis'!AD40*'Metric Weighting'!$C$11,0)</f>
        <v>1.05</v>
      </c>
      <c r="L38" s="9">
        <f>IF(Ranking!$C$12="Yes",'Ranking Analysis'!AG40*'Metric Weighting'!$C$12,0)</f>
        <v>12.600000000000001</v>
      </c>
    </row>
    <row r="39" spans="2:12" x14ac:dyDescent="0.25">
      <c r="B39" t="s">
        <v>43</v>
      </c>
      <c r="C39" s="9">
        <f>IF(Ranking!$C$3="Yes",'Ranking Analysis'!U41*'Metric Weighting'!$C$3,0)</f>
        <v>47.6</v>
      </c>
      <c r="D39" s="9">
        <f>IF(Ranking!$C$4="Yes",'Ranking Analysis'!X41*'Metric Weighting'!$C$4,0)</f>
        <v>58.800000000000004</v>
      </c>
      <c r="E39" s="9">
        <f>IF(Ranking!$C$5="Yes",'Ranking Analysis'!R41*'Metric Weighting'!$C$5,0)</f>
        <v>47.4</v>
      </c>
      <c r="F39" s="9">
        <f>IF(Ranking!$C$6="Yes",'Ranking Analysis'!I41*'Metric Weighting'!$C$6,0)</f>
        <v>5.75</v>
      </c>
      <c r="G39" s="9">
        <f>IF(Ranking!$C$7="Yes",'Ranking Analysis'!F41*'Metric Weighting'!$C$7,0)</f>
        <v>39.6</v>
      </c>
      <c r="H39" s="9">
        <f>IF(Ranking!$C$8="Yes",'Ranking Analysis'!AA41*'Metric Weighting'!$C$8,0)</f>
        <v>15.55</v>
      </c>
      <c r="I39" s="9">
        <f>IF(Ranking!$C$9="Yes",'Ranking Analysis'!L41*'Metric Weighting'!$C$9,0)</f>
        <v>1.4500000000000002</v>
      </c>
      <c r="J39" s="9">
        <f>IF(Ranking!$C$10="Yes",'Ranking Analysis'!O41*'Metric Weighting'!$C$10,0)</f>
        <v>1.3</v>
      </c>
      <c r="K39" s="9">
        <f>IF(Ranking!$C$11="Yes",'Ranking Analysis'!AD41*'Metric Weighting'!$C$11,0)</f>
        <v>17.05</v>
      </c>
      <c r="L39" s="9">
        <f>IF(Ranking!$C$12="Yes",'Ranking Analysis'!AG41*'Metric Weighting'!$C$12,0)</f>
        <v>6.8000000000000007</v>
      </c>
    </row>
    <row r="40" spans="2:12" x14ac:dyDescent="0.25">
      <c r="B40" t="s">
        <v>44</v>
      </c>
      <c r="C40" s="9">
        <f>IF(Ranking!$C$3="Yes",'Ranking Analysis'!U42*'Metric Weighting'!$C$3,0)</f>
        <v>15.8</v>
      </c>
      <c r="D40" s="9">
        <f>IF(Ranking!$C$4="Yes",'Ranking Analysis'!X42*'Metric Weighting'!$C$4,0)</f>
        <v>1.6</v>
      </c>
      <c r="E40" s="9">
        <f>IF(Ranking!$C$5="Yes",'Ranking Analysis'!R42*'Metric Weighting'!$C$5,0)</f>
        <v>0.89999999999999991</v>
      </c>
      <c r="F40" s="9">
        <f>IF(Ranking!$C$6="Yes",'Ranking Analysis'!I42*'Metric Weighting'!$C$6,0)</f>
        <v>15.100000000000001</v>
      </c>
      <c r="G40" s="9">
        <f>IF(Ranking!$C$7="Yes",'Ranking Analysis'!F42*'Metric Weighting'!$C$7,0)</f>
        <v>7.35</v>
      </c>
      <c r="H40" s="9">
        <f>IF(Ranking!$C$8="Yes",'Ranking Analysis'!AA42*'Metric Weighting'!$C$8,0)</f>
        <v>1.6500000000000001</v>
      </c>
      <c r="I40" s="9">
        <f>IF(Ranking!$C$9="Yes",'Ranking Analysis'!L42*'Metric Weighting'!$C$9,0)</f>
        <v>0.65</v>
      </c>
      <c r="J40" s="9">
        <f>IF(Ranking!$C$10="Yes",'Ranking Analysis'!O42*'Metric Weighting'!$C$10,0)</f>
        <v>7.95</v>
      </c>
      <c r="K40" s="9">
        <f>IF(Ranking!$C$11="Yes",'Ranking Analysis'!AD42*'Metric Weighting'!$C$11,0)</f>
        <v>3.9000000000000004</v>
      </c>
      <c r="L40" s="9">
        <f>IF(Ranking!$C$12="Yes",'Ranking Analysis'!AG42*'Metric Weighting'!$C$12,0)</f>
        <v>8.5500000000000007</v>
      </c>
    </row>
    <row r="41" spans="2:12" x14ac:dyDescent="0.25">
      <c r="B41" t="s">
        <v>513</v>
      </c>
      <c r="C41" s="9">
        <f>IF(Ranking!$C$3="Yes",'Ranking Analysis'!U43*'Metric Weighting'!$C$3,0)</f>
        <v>2</v>
      </c>
      <c r="D41" s="9">
        <f>IF(Ranking!$C$4="Yes",'Ranking Analysis'!X43*'Metric Weighting'!$C$4,0)</f>
        <v>33.4</v>
      </c>
      <c r="E41" s="9">
        <f>IF(Ranking!$C$5="Yes",'Ranking Analysis'!R43*'Metric Weighting'!$C$5,0)</f>
        <v>39.75</v>
      </c>
      <c r="F41" s="9">
        <f>IF(Ranking!$C$6="Yes",'Ranking Analysis'!I43*'Metric Weighting'!$C$6,0)</f>
        <v>1.75</v>
      </c>
      <c r="G41" s="9">
        <f>IF(Ranking!$C$7="Yes",'Ranking Analysis'!F43*'Metric Weighting'!$C$7,0)</f>
        <v>2.85</v>
      </c>
      <c r="H41" s="9">
        <f>IF(Ranking!$C$8="Yes",'Ranking Analysis'!AA43*'Metric Weighting'!$C$8,0)</f>
        <v>5.8500000000000005</v>
      </c>
      <c r="I41" s="9">
        <f>IF(Ranking!$C$9="Yes",'Ranking Analysis'!L43*'Metric Weighting'!$C$9,0)</f>
        <v>13.65</v>
      </c>
      <c r="J41" s="9">
        <f>IF(Ranking!$C$10="Yes",'Ranking Analysis'!O43*'Metric Weighting'!$C$10,0)</f>
        <v>6.65</v>
      </c>
      <c r="K41" s="9">
        <f>IF(Ranking!$C$11="Yes",'Ranking Analysis'!AD43*'Metric Weighting'!$C$11,0)</f>
        <v>2</v>
      </c>
      <c r="L41" s="9">
        <f>IF(Ranking!$C$12="Yes",'Ranking Analysis'!AG43*'Metric Weighting'!$C$12,0)</f>
        <v>0.30000000000000004</v>
      </c>
    </row>
    <row r="42" spans="2:12" x14ac:dyDescent="0.25">
      <c r="B42" t="s">
        <v>46</v>
      </c>
      <c r="C42" s="9">
        <f>IF(Ranking!$C$3="Yes",'Ranking Analysis'!U44*'Metric Weighting'!$C$3,0)</f>
        <v>30.400000000000002</v>
      </c>
      <c r="D42" s="9">
        <f>IF(Ranking!$C$4="Yes",'Ranking Analysis'!X44*'Metric Weighting'!$C$4,0)</f>
        <v>30</v>
      </c>
      <c r="E42" s="9">
        <f>IF(Ranking!$C$5="Yes",'Ranking Analysis'!R44*'Metric Weighting'!$C$5,0)</f>
        <v>10.049999999999999</v>
      </c>
      <c r="F42" s="9">
        <f>IF(Ranking!$C$6="Yes",'Ranking Analysis'!I44*'Metric Weighting'!$C$6,0)</f>
        <v>2.75</v>
      </c>
      <c r="G42" s="9">
        <f>IF(Ranking!$C$7="Yes",'Ranking Analysis'!F44*'Metric Weighting'!$C$7,0)</f>
        <v>12.45</v>
      </c>
      <c r="H42" s="9">
        <f>IF(Ranking!$C$8="Yes",'Ranking Analysis'!AA44*'Metric Weighting'!$C$8,0)</f>
        <v>0.4</v>
      </c>
      <c r="I42" s="9">
        <f>IF(Ranking!$C$9="Yes",'Ranking Analysis'!L44*'Metric Weighting'!$C$9,0)</f>
        <v>2.6500000000000004</v>
      </c>
      <c r="J42" s="9">
        <f>IF(Ranking!$C$10="Yes",'Ranking Analysis'!O44*'Metric Weighting'!$C$10,0)</f>
        <v>2.4500000000000002</v>
      </c>
      <c r="K42" s="9">
        <f>IF(Ranking!$C$11="Yes",'Ranking Analysis'!AD44*'Metric Weighting'!$C$11,0)</f>
        <v>1</v>
      </c>
      <c r="L42" s="9">
        <f>IF(Ranking!$C$12="Yes",'Ranking Analysis'!AG44*'Metric Weighting'!$C$12,0)</f>
        <v>0.55000000000000004</v>
      </c>
    </row>
    <row r="43" spans="2:12" x14ac:dyDescent="0.25">
      <c r="B43" t="s">
        <v>47</v>
      </c>
      <c r="C43" s="9">
        <f>IF(Ranking!$C$3="Yes",'Ranking Analysis'!U45*'Metric Weighting'!$C$3,0)</f>
        <v>47</v>
      </c>
      <c r="D43" s="9">
        <f>IF(Ranking!$C$4="Yes",'Ranking Analysis'!X45*'Metric Weighting'!$C$4,0)</f>
        <v>12.200000000000001</v>
      </c>
      <c r="E43" s="9">
        <f>IF(Ranking!$C$5="Yes",'Ranking Analysis'!R45*'Metric Weighting'!$C$5,0)</f>
        <v>46.65</v>
      </c>
      <c r="F43" s="9">
        <f>IF(Ranking!$C$6="Yes",'Ranking Analysis'!I45*'Metric Weighting'!$C$6,0)</f>
        <v>2.25</v>
      </c>
      <c r="G43" s="9">
        <f>IF(Ranking!$C$7="Yes",'Ranking Analysis'!F45*'Metric Weighting'!$C$7,0)</f>
        <v>36.75</v>
      </c>
      <c r="H43" s="9">
        <f>IF(Ranking!$C$8="Yes",'Ranking Analysis'!AA45*'Metric Weighting'!$C$8,0)</f>
        <v>13.600000000000001</v>
      </c>
      <c r="I43" s="9">
        <f>IF(Ranking!$C$9="Yes",'Ranking Analysis'!L45*'Metric Weighting'!$C$9,0)</f>
        <v>4</v>
      </c>
      <c r="J43" s="9">
        <f>IF(Ranking!$C$10="Yes",'Ranking Analysis'!O45*'Metric Weighting'!$C$10,0)</f>
        <v>14.55</v>
      </c>
      <c r="K43" s="9">
        <f>IF(Ranking!$C$11="Yes",'Ranking Analysis'!AD45*'Metric Weighting'!$C$11,0)</f>
        <v>17.100000000000001</v>
      </c>
      <c r="L43" s="9">
        <f>IF(Ranking!$C$12="Yes",'Ranking Analysis'!AG45*'Metric Weighting'!$C$12,0)</f>
        <v>17.2</v>
      </c>
    </row>
    <row r="44" spans="2:12" x14ac:dyDescent="0.25">
      <c r="B44" t="s">
        <v>48</v>
      </c>
      <c r="C44" s="9">
        <f>IF(Ranking!$C$3="Yes",'Ranking Analysis'!U46*'Metric Weighting'!$C$3,0)</f>
        <v>36</v>
      </c>
      <c r="D44" s="9">
        <f>IF(Ranking!$C$4="Yes",'Ranking Analysis'!X46*'Metric Weighting'!$C$4,0)</f>
        <v>15.4</v>
      </c>
      <c r="E44" s="9">
        <f>IF(Ranking!$C$5="Yes",'Ranking Analysis'!R46*'Metric Weighting'!$C$5,0)</f>
        <v>6.3</v>
      </c>
      <c r="F44" s="9">
        <f>IF(Ranking!$C$6="Yes",'Ranking Analysis'!I46*'Metric Weighting'!$C$6,0)</f>
        <v>6.4</v>
      </c>
      <c r="G44" s="9">
        <f>IF(Ranking!$C$7="Yes",'Ranking Analysis'!F46*'Metric Weighting'!$C$7,0)</f>
        <v>23.25</v>
      </c>
      <c r="H44" s="9">
        <f>IF(Ranking!$C$8="Yes",'Ranking Analysis'!AA46*'Metric Weighting'!$C$8,0)</f>
        <v>5.5</v>
      </c>
      <c r="I44" s="9">
        <f>IF(Ranking!$C$9="Yes",'Ranking Analysis'!L46*'Metric Weighting'!$C$9,0)</f>
        <v>14.950000000000001</v>
      </c>
      <c r="J44" s="9">
        <f>IF(Ranking!$C$10="Yes",'Ranking Analysis'!O46*'Metric Weighting'!$C$10,0)</f>
        <v>1.8</v>
      </c>
      <c r="K44" s="9">
        <f>IF(Ranking!$C$11="Yes",'Ranking Analysis'!AD46*'Metric Weighting'!$C$11,0)</f>
        <v>0.60000000000000009</v>
      </c>
      <c r="L44" s="9">
        <f>IF(Ranking!$C$12="Yes",'Ranking Analysis'!AG46*'Metric Weighting'!$C$12,0)</f>
        <v>2.4500000000000002</v>
      </c>
    </row>
    <row r="45" spans="2:12" x14ac:dyDescent="0.25">
      <c r="B45" t="s">
        <v>49</v>
      </c>
      <c r="C45" s="9">
        <f>IF(Ranking!$C$3="Yes",'Ranking Analysis'!U47*'Metric Weighting'!$C$3,0)</f>
        <v>11.200000000000001</v>
      </c>
      <c r="D45" s="9">
        <f>IF(Ranking!$C$4="Yes",'Ranking Analysis'!X47*'Metric Weighting'!$C$4,0)</f>
        <v>53.2</v>
      </c>
      <c r="E45" s="9">
        <f>IF(Ranking!$C$5="Yes",'Ranking Analysis'!R47*'Metric Weighting'!$C$5,0)</f>
        <v>50.55</v>
      </c>
      <c r="F45" s="9">
        <f>IF(Ranking!$C$6="Yes",'Ranking Analysis'!I47*'Metric Weighting'!$C$6,0)</f>
        <v>12.5</v>
      </c>
      <c r="G45" s="9">
        <f>IF(Ranking!$C$7="Yes",'Ranking Analysis'!F47*'Metric Weighting'!$C$7,0)</f>
        <v>12.9</v>
      </c>
      <c r="H45" s="9">
        <f>IF(Ranking!$C$8="Yes",'Ranking Analysis'!AA47*'Metric Weighting'!$C$8,0)</f>
        <v>10.8</v>
      </c>
      <c r="I45" s="9">
        <f>IF(Ranking!$C$9="Yes",'Ranking Analysis'!L47*'Metric Weighting'!$C$9,0)</f>
        <v>15.200000000000001</v>
      </c>
      <c r="J45" s="9">
        <f>IF(Ranking!$C$10="Yes",'Ranking Analysis'!O47*'Metric Weighting'!$C$10,0)</f>
        <v>3.6</v>
      </c>
      <c r="K45" s="9">
        <f>IF(Ranking!$C$11="Yes",'Ranking Analysis'!AD47*'Metric Weighting'!$C$11,0)</f>
        <v>3.5500000000000003</v>
      </c>
      <c r="L45" s="9">
        <f>IF(Ranking!$C$12="Yes",'Ranking Analysis'!AG47*'Metric Weighting'!$C$12,0)</f>
        <v>0.1</v>
      </c>
    </row>
    <row r="46" spans="2:12" x14ac:dyDescent="0.25">
      <c r="B46" t="s">
        <v>50</v>
      </c>
      <c r="C46" s="9">
        <f>IF(Ranking!$C$3="Yes",'Ranking Analysis'!U48*'Metric Weighting'!$C$3,0)</f>
        <v>25.200000000000003</v>
      </c>
      <c r="D46" s="9">
        <f>IF(Ranking!$C$4="Yes",'Ranking Analysis'!X48*'Metric Weighting'!$C$4,0)</f>
        <v>43.6</v>
      </c>
      <c r="E46" s="9">
        <f>IF(Ranking!$C$5="Yes",'Ranking Analysis'!R48*'Metric Weighting'!$C$5,0)</f>
        <v>26.4</v>
      </c>
      <c r="F46" s="9">
        <f>IF(Ranking!$C$6="Yes",'Ranking Analysis'!I48*'Metric Weighting'!$C$6,0)</f>
        <v>12.850000000000001</v>
      </c>
      <c r="G46" s="9">
        <f>IF(Ranking!$C$7="Yes",'Ranking Analysis'!F48*'Metric Weighting'!$C$7,0)</f>
        <v>23.4</v>
      </c>
      <c r="H46" s="9">
        <f>IF(Ranking!$C$8="Yes",'Ranking Analysis'!AA48*'Metric Weighting'!$C$8,0)</f>
        <v>14.5</v>
      </c>
      <c r="I46" s="9">
        <f>IF(Ranking!$C$9="Yes",'Ranking Analysis'!L48*'Metric Weighting'!$C$9,0)</f>
        <v>6.8500000000000005</v>
      </c>
      <c r="J46" s="9">
        <f>IF(Ranking!$C$10="Yes",'Ranking Analysis'!O48*'Metric Weighting'!$C$10,0)</f>
        <v>9.3000000000000007</v>
      </c>
      <c r="K46" s="9">
        <f>IF(Ranking!$C$11="Yes",'Ranking Analysis'!AD48*'Metric Weighting'!$C$11,0)</f>
        <v>12.05</v>
      </c>
      <c r="L46" s="9">
        <f>IF(Ranking!$C$12="Yes",'Ranking Analysis'!AG48*'Metric Weighting'!$C$12,0)</f>
        <v>17.55</v>
      </c>
    </row>
    <row r="47" spans="2:12" x14ac:dyDescent="0.25">
      <c r="B47" t="s">
        <v>51</v>
      </c>
      <c r="C47" s="9">
        <f>IF(Ranking!$C$3="Yes",'Ranking Analysis'!U49*'Metric Weighting'!$C$3,0)</f>
        <v>63.2</v>
      </c>
      <c r="D47" s="9">
        <f>IF(Ranking!$C$4="Yes",'Ranking Analysis'!X49*'Metric Weighting'!$C$4,0)</f>
        <v>29.6</v>
      </c>
      <c r="E47" s="9">
        <f>IF(Ranking!$C$5="Yes",'Ranking Analysis'!R49*'Metric Weighting'!$C$5,0)</f>
        <v>48.9</v>
      </c>
      <c r="F47" s="9">
        <f>IF(Ranking!$C$6="Yes",'Ranking Analysis'!I49*'Metric Weighting'!$C$6,0)</f>
        <v>0.95000000000000007</v>
      </c>
      <c r="G47" s="9">
        <f>IF(Ranking!$C$7="Yes",'Ranking Analysis'!F49*'Metric Weighting'!$C$7,0)</f>
        <v>25.349999999999998</v>
      </c>
      <c r="H47" s="9">
        <f>IF(Ranking!$C$8="Yes",'Ranking Analysis'!AA49*'Metric Weighting'!$C$8,0)</f>
        <v>4.75</v>
      </c>
      <c r="I47" s="9">
        <f>IF(Ranking!$C$9="Yes",'Ranking Analysis'!L49*'Metric Weighting'!$C$9,0)</f>
        <v>13.55</v>
      </c>
      <c r="J47" s="9">
        <f>IF(Ranking!$C$10="Yes",'Ranking Analysis'!O49*'Metric Weighting'!$C$10,0)</f>
        <v>15.600000000000001</v>
      </c>
      <c r="K47" s="9">
        <f>IF(Ranking!$C$11="Yes",'Ranking Analysis'!AD49*'Metric Weighting'!$C$11,0)</f>
        <v>4.45</v>
      </c>
      <c r="L47" s="9">
        <f>IF(Ranking!$C$12="Yes",'Ranking Analysis'!AG49*'Metric Weighting'!$C$12,0)</f>
        <v>13.200000000000001</v>
      </c>
    </row>
    <row r="48" spans="2:12" x14ac:dyDescent="0.25">
      <c r="B48" t="s">
        <v>52</v>
      </c>
      <c r="C48" s="9">
        <f>IF(Ranking!$C$3="Yes",'Ranking Analysis'!U50*'Metric Weighting'!$C$3,0)</f>
        <v>9.8000000000000007</v>
      </c>
      <c r="D48" s="9">
        <f>IF(Ranking!$C$4="Yes",'Ranking Analysis'!X50*'Metric Weighting'!$C$4,0)</f>
        <v>54.6</v>
      </c>
      <c r="E48" s="9">
        <f>IF(Ranking!$C$5="Yes",'Ranking Analysis'!R50*'Metric Weighting'!$C$5,0)</f>
        <v>46.35</v>
      </c>
      <c r="F48" s="9">
        <f>IF(Ranking!$C$6="Yes",'Ranking Analysis'!I50*'Metric Weighting'!$C$6,0)</f>
        <v>0.45</v>
      </c>
      <c r="G48" s="9">
        <f>IF(Ranking!$C$7="Yes",'Ranking Analysis'!F50*'Metric Weighting'!$C$7,0)</f>
        <v>10.5</v>
      </c>
      <c r="H48" s="9">
        <f>IF(Ranking!$C$8="Yes",'Ranking Analysis'!AA50*'Metric Weighting'!$C$8,0)</f>
        <v>9.9500000000000011</v>
      </c>
      <c r="I48" s="9">
        <f>IF(Ranking!$C$9="Yes",'Ranking Analysis'!L50*'Metric Weighting'!$C$9,0)</f>
        <v>13.75</v>
      </c>
      <c r="J48" s="9">
        <f>IF(Ranking!$C$10="Yes",'Ranking Analysis'!O50*'Metric Weighting'!$C$10,0)</f>
        <v>0.45</v>
      </c>
      <c r="K48" s="9">
        <f>IF(Ranking!$C$11="Yes",'Ranking Analysis'!AD50*'Metric Weighting'!$C$11,0)</f>
        <v>5.0500000000000007</v>
      </c>
      <c r="L48" s="9">
        <f>IF(Ranking!$C$12="Yes",'Ranking Analysis'!AG50*'Metric Weighting'!$C$12,0)</f>
        <v>5.2</v>
      </c>
    </row>
    <row r="49" spans="2:12" x14ac:dyDescent="0.25">
      <c r="B49" t="s">
        <v>53</v>
      </c>
      <c r="C49" s="9">
        <f>IF(Ranking!$C$3="Yes",'Ranking Analysis'!U51*'Metric Weighting'!$C$3,0)</f>
        <v>50</v>
      </c>
      <c r="D49" s="9">
        <f>IF(Ranking!$C$4="Yes",'Ranking Analysis'!X51*'Metric Weighting'!$C$4,0)</f>
        <v>5.6000000000000005</v>
      </c>
      <c r="E49" s="9">
        <f>IF(Ranking!$C$5="Yes",'Ranking Analysis'!R51*'Metric Weighting'!$C$5,0)</f>
        <v>20.25</v>
      </c>
      <c r="F49" s="9">
        <f>IF(Ranking!$C$6="Yes",'Ranking Analysis'!I51*'Metric Weighting'!$C$6,0)</f>
        <v>3.6500000000000004</v>
      </c>
      <c r="G49" s="9">
        <f>IF(Ranking!$C$7="Yes",'Ranking Analysis'!F51*'Metric Weighting'!$C$7,0)</f>
        <v>39.75</v>
      </c>
      <c r="H49" s="9">
        <f>IF(Ranking!$C$8="Yes",'Ranking Analysis'!AA51*'Metric Weighting'!$C$8,0)</f>
        <v>7.25</v>
      </c>
      <c r="I49" s="9">
        <f>IF(Ranking!$C$9="Yes",'Ranking Analysis'!L51*'Metric Weighting'!$C$9,0)</f>
        <v>11.4</v>
      </c>
      <c r="J49" s="9">
        <f>IF(Ranking!$C$10="Yes",'Ranking Analysis'!O51*'Metric Weighting'!$C$10,0)</f>
        <v>4.6500000000000004</v>
      </c>
      <c r="K49" s="9">
        <f>IF(Ranking!$C$11="Yes",'Ranking Analysis'!AD51*'Metric Weighting'!$C$11,0)</f>
        <v>13.05</v>
      </c>
      <c r="L49" s="9">
        <f>IF(Ranking!$C$12="Yes",'Ranking Analysis'!AG51*'Metric Weighting'!$C$12,0)</f>
        <v>14.9</v>
      </c>
    </row>
    <row r="50" spans="2:12" x14ac:dyDescent="0.25">
      <c r="B50" t="s">
        <v>54</v>
      </c>
      <c r="C50" s="9">
        <f>IF(Ranking!$C$3="Yes",'Ranking Analysis'!U52*'Metric Weighting'!$C$3,0)</f>
        <v>40.200000000000003</v>
      </c>
      <c r="D50" s="9">
        <f>IF(Ranking!$C$4="Yes",'Ranking Analysis'!X52*'Metric Weighting'!$C$4,0)</f>
        <v>38.200000000000003</v>
      </c>
      <c r="E50" s="9">
        <f>IF(Ranking!$C$5="Yes",'Ranking Analysis'!R52*'Metric Weighting'!$C$5,0)</f>
        <v>49.65</v>
      </c>
      <c r="F50" s="9">
        <f>IF(Ranking!$C$6="Yes",'Ranking Analysis'!I52*'Metric Weighting'!$C$6,0)</f>
        <v>0.05</v>
      </c>
      <c r="G50" s="9">
        <f>IF(Ranking!$C$7="Yes",'Ranking Analysis'!F52*'Metric Weighting'!$C$7,0)</f>
        <v>35.85</v>
      </c>
      <c r="H50" s="9">
        <f>IF(Ranking!$C$8="Yes",'Ranking Analysis'!AA52*'Metric Weighting'!$C$8,0)</f>
        <v>4.25</v>
      </c>
      <c r="I50" s="9">
        <f>IF(Ranking!$C$9="Yes",'Ranking Analysis'!L52*'Metric Weighting'!$C$9,0)</f>
        <v>8.7000000000000011</v>
      </c>
      <c r="J50" s="9">
        <f>IF(Ranking!$C$10="Yes",'Ranking Analysis'!O52*'Metric Weighting'!$C$10,0)</f>
        <v>1.35</v>
      </c>
      <c r="K50" s="9">
        <f>IF(Ranking!$C$11="Yes",'Ranking Analysis'!AD52*'Metric Weighting'!$C$11,0)</f>
        <v>13.9</v>
      </c>
      <c r="L50" s="9">
        <f>IF(Ranking!$C$12="Yes",'Ranking Analysis'!AG52*'Metric Weighting'!$C$12,0)</f>
        <v>2.6</v>
      </c>
    </row>
    <row r="51" spans="2:12" x14ac:dyDescent="0.25">
      <c r="B51" t="s">
        <v>57</v>
      </c>
      <c r="C51" s="9">
        <f>IF(Ranking!$C$3="Yes",'Ranking Analysis'!U53*'Metric Weighting'!$C$3,0)</f>
        <v>26.8</v>
      </c>
      <c r="D51" s="9">
        <f>IF(Ranking!$C$4="Yes",'Ranking Analysis'!X53*'Metric Weighting'!$C$4,0)</f>
        <v>61</v>
      </c>
      <c r="E51" s="9">
        <f>IF(Ranking!$C$5="Yes",'Ranking Analysis'!R53*'Metric Weighting'!$C$5,0)</f>
        <v>43.5</v>
      </c>
      <c r="F51" s="9">
        <f>IF(Ranking!$C$6="Yes",'Ranking Analysis'!I53*'Metric Weighting'!$C$6,0)</f>
        <v>14.100000000000001</v>
      </c>
      <c r="G51" s="9">
        <f>IF(Ranking!$C$7="Yes",'Ranking Analysis'!F53*'Metric Weighting'!$C$7,0)</f>
        <v>38.699999999999996</v>
      </c>
      <c r="H51" s="9">
        <f>IF(Ranking!$C$8="Yes",'Ranking Analysis'!AA53*'Metric Weighting'!$C$8,0)</f>
        <v>16.650000000000002</v>
      </c>
      <c r="I51" s="9">
        <f>IF(Ranking!$C$9="Yes",'Ranking Analysis'!L53*'Metric Weighting'!$C$9,0)</f>
        <v>7.8500000000000005</v>
      </c>
      <c r="J51" s="9">
        <f>IF(Ranking!$C$10="Yes",'Ranking Analysis'!O53*'Metric Weighting'!$C$10,0)</f>
        <v>14.850000000000001</v>
      </c>
      <c r="K51" s="9">
        <f>IF(Ranking!$C$11="Yes",'Ranking Analysis'!AD53*'Metric Weighting'!$C$11,0)</f>
        <v>13.450000000000001</v>
      </c>
      <c r="L51" s="9">
        <f>IF(Ranking!$C$12="Yes",'Ranking Analysis'!AG53*'Metric Weighting'!$C$12,0)</f>
        <v>10.3</v>
      </c>
    </row>
    <row r="52" spans="2:12" x14ac:dyDescent="0.25">
      <c r="B52" t="s">
        <v>58</v>
      </c>
      <c r="C52" s="9">
        <f>IF(Ranking!$C$3="Yes",'Ranking Analysis'!U54*'Metric Weighting'!$C$3,0)</f>
        <v>15.200000000000001</v>
      </c>
      <c r="D52" s="9">
        <f>IF(Ranking!$C$4="Yes",'Ranking Analysis'!X54*'Metric Weighting'!$C$4,0)</f>
        <v>2</v>
      </c>
      <c r="E52" s="9">
        <f>IF(Ranking!$C$5="Yes",'Ranking Analysis'!R54*'Metric Weighting'!$C$5,0)</f>
        <v>7.05</v>
      </c>
      <c r="F52" s="9">
        <f>IF(Ranking!$C$6="Yes",'Ranking Analysis'!I54*'Metric Weighting'!$C$6,0)</f>
        <v>2.6500000000000004</v>
      </c>
      <c r="G52" s="9">
        <f>IF(Ranking!$C$7="Yes",'Ranking Analysis'!F54*'Metric Weighting'!$C$7,0)</f>
        <v>9.6</v>
      </c>
      <c r="H52" s="9">
        <f>IF(Ranking!$C$8="Yes",'Ranking Analysis'!AA54*'Metric Weighting'!$C$8,0)</f>
        <v>3.9000000000000004</v>
      </c>
      <c r="I52" s="9">
        <f>IF(Ranking!$C$9="Yes",'Ranking Analysis'!L54*'Metric Weighting'!$C$9,0)</f>
        <v>2.0500000000000003</v>
      </c>
      <c r="J52" s="9">
        <f>IF(Ranking!$C$10="Yes",'Ranking Analysis'!O54*'Metric Weighting'!$C$10,0)</f>
        <v>5.8500000000000005</v>
      </c>
      <c r="K52" s="9">
        <f>IF(Ranking!$C$11="Yes",'Ranking Analysis'!AD54*'Metric Weighting'!$C$11,0)</f>
        <v>12.55</v>
      </c>
      <c r="L52" s="9">
        <f>IF(Ranking!$C$12="Yes",'Ranking Analysis'!AG54*'Metric Weighting'!$C$12,0)</f>
        <v>5.4</v>
      </c>
    </row>
    <row r="53" spans="2:12" x14ac:dyDescent="0.25">
      <c r="B53" t="s">
        <v>59</v>
      </c>
      <c r="C53" s="9">
        <f>IF(Ranking!$C$3="Yes",'Ranking Analysis'!U55*'Metric Weighting'!$C$3,0)</f>
        <v>70.400000000000006</v>
      </c>
      <c r="D53" s="9">
        <f>IF(Ranking!$C$4="Yes",'Ranking Analysis'!X55*'Metric Weighting'!$C$4,0)</f>
        <v>23.6</v>
      </c>
      <c r="E53" s="9">
        <f>IF(Ranking!$C$5="Yes",'Ranking Analysis'!R55*'Metric Weighting'!$C$5,0)</f>
        <v>9.9</v>
      </c>
      <c r="F53" s="9">
        <f>IF(Ranking!$C$6="Yes",'Ranking Analysis'!I55*'Metric Weighting'!$C$6,0)</f>
        <v>1.55</v>
      </c>
      <c r="G53" s="9">
        <f>IF(Ranking!$C$7="Yes",'Ranking Analysis'!F55*'Metric Weighting'!$C$7,0)</f>
        <v>48.75</v>
      </c>
      <c r="H53" s="9">
        <f>IF(Ranking!$C$8="Yes",'Ranking Analysis'!AA55*'Metric Weighting'!$C$8,0)</f>
        <v>4.6500000000000004</v>
      </c>
      <c r="I53" s="9">
        <f>IF(Ranking!$C$9="Yes",'Ranking Analysis'!L55*'Metric Weighting'!$C$9,0)</f>
        <v>16.100000000000001</v>
      </c>
      <c r="J53" s="9">
        <f>IF(Ranking!$C$10="Yes",'Ranking Analysis'!O55*'Metric Weighting'!$C$10,0)</f>
        <v>9.4500000000000011</v>
      </c>
      <c r="K53" s="9">
        <f>IF(Ranking!$C$11="Yes",'Ranking Analysis'!AD55*'Metric Weighting'!$C$11,0)</f>
        <v>4.8500000000000005</v>
      </c>
      <c r="L53" s="9">
        <f>IF(Ranking!$C$12="Yes",'Ranking Analysis'!AG55*'Metric Weighting'!$C$12,0)</f>
        <v>5.15</v>
      </c>
    </row>
    <row r="54" spans="2:12" x14ac:dyDescent="0.25">
      <c r="B54" t="s">
        <v>60</v>
      </c>
      <c r="C54" s="9">
        <f>IF(Ranking!$C$3="Yes",'Ranking Analysis'!U56*'Metric Weighting'!$C$3,0)</f>
        <v>69.600000000000009</v>
      </c>
      <c r="D54" s="9">
        <f>IF(Ranking!$C$4="Yes",'Ranking Analysis'!X56*'Metric Weighting'!$C$4,0)</f>
        <v>67.400000000000006</v>
      </c>
      <c r="E54" s="9">
        <f>IF(Ranking!$C$5="Yes",'Ranking Analysis'!R56*'Metric Weighting'!$C$5,0)</f>
        <v>39.15</v>
      </c>
      <c r="F54" s="9">
        <f>IF(Ranking!$C$6="Yes",'Ranking Analysis'!I56*'Metric Weighting'!$C$6,0)</f>
        <v>0.4</v>
      </c>
      <c r="G54" s="9">
        <f>IF(Ranking!$C$7="Yes",'Ranking Analysis'!F56*'Metric Weighting'!$C$7,0)</f>
        <v>43.65</v>
      </c>
      <c r="H54" s="9">
        <f>IF(Ranking!$C$8="Yes",'Ranking Analysis'!AA56*'Metric Weighting'!$C$8,0)</f>
        <v>7.3000000000000007</v>
      </c>
      <c r="I54" s="9">
        <f>IF(Ranking!$C$9="Yes",'Ranking Analysis'!L56*'Metric Weighting'!$C$9,0)</f>
        <v>15.950000000000001</v>
      </c>
      <c r="J54" s="9">
        <f>IF(Ranking!$C$10="Yes",'Ranking Analysis'!O56*'Metric Weighting'!$C$10,0)</f>
        <v>3.35</v>
      </c>
      <c r="K54" s="9">
        <f>IF(Ranking!$C$11="Yes",'Ranking Analysis'!AD56*'Metric Weighting'!$C$11,0)</f>
        <v>17.600000000000001</v>
      </c>
      <c r="L54" s="9">
        <f>IF(Ranking!$C$12="Yes",'Ranking Analysis'!AG56*'Metric Weighting'!$C$12,0)</f>
        <v>0.70000000000000007</v>
      </c>
    </row>
    <row r="55" spans="2:12" x14ac:dyDescent="0.25">
      <c r="B55" t="s">
        <v>61</v>
      </c>
      <c r="C55" s="9">
        <f>IF(Ranking!$C$3="Yes",'Ranking Analysis'!U57*'Metric Weighting'!$C$3,0)</f>
        <v>35.200000000000003</v>
      </c>
      <c r="D55" s="9">
        <f>IF(Ranking!$C$4="Yes",'Ranking Analysis'!X57*'Metric Weighting'!$C$4,0)</f>
        <v>30.6</v>
      </c>
      <c r="E55" s="9">
        <f>IF(Ranking!$C$5="Yes",'Ranking Analysis'!R57*'Metric Weighting'!$C$5,0)</f>
        <v>35.549999999999997</v>
      </c>
      <c r="F55" s="9">
        <f>IF(Ranking!$C$6="Yes",'Ranking Analysis'!I57*'Metric Weighting'!$C$6,0)</f>
        <v>10.3</v>
      </c>
      <c r="G55" s="9">
        <f>IF(Ranking!$C$7="Yes",'Ranking Analysis'!F57*'Metric Weighting'!$C$7,0)</f>
        <v>29.099999999999998</v>
      </c>
      <c r="H55" s="9">
        <f>IF(Ranking!$C$8="Yes",'Ranking Analysis'!AA57*'Metric Weighting'!$C$8,0)</f>
        <v>8.65</v>
      </c>
      <c r="I55" s="9">
        <f>IF(Ranking!$C$9="Yes",'Ranking Analysis'!L57*'Metric Weighting'!$C$9,0)</f>
        <v>11.65</v>
      </c>
      <c r="J55" s="9">
        <f>IF(Ranking!$C$10="Yes",'Ranking Analysis'!O57*'Metric Weighting'!$C$10,0)</f>
        <v>6.0500000000000007</v>
      </c>
      <c r="K55" s="9">
        <f>IF(Ranking!$C$11="Yes",'Ranking Analysis'!AD57*'Metric Weighting'!$C$11,0)</f>
        <v>15.700000000000001</v>
      </c>
      <c r="L55" s="9">
        <f>IF(Ranking!$C$12="Yes",'Ranking Analysis'!AG57*'Metric Weighting'!$C$12,0)</f>
        <v>4.7</v>
      </c>
    </row>
    <row r="56" spans="2:12" x14ac:dyDescent="0.25">
      <c r="B56" t="s">
        <v>62</v>
      </c>
      <c r="C56" s="9">
        <f>IF(Ranking!$C$3="Yes",'Ranking Analysis'!U58*'Metric Weighting'!$C$3,0)</f>
        <v>39.6</v>
      </c>
      <c r="D56" s="9">
        <f>IF(Ranking!$C$4="Yes",'Ranking Analysis'!X58*'Metric Weighting'!$C$4,0)</f>
        <v>49.800000000000004</v>
      </c>
      <c r="E56" s="9">
        <f>IF(Ranking!$C$5="Yes",'Ranking Analysis'!R58*'Metric Weighting'!$C$5,0)</f>
        <v>20.7</v>
      </c>
      <c r="F56" s="9">
        <f>IF(Ranking!$C$6="Yes",'Ranking Analysis'!I58*'Metric Weighting'!$C$6,0)</f>
        <v>9.65</v>
      </c>
      <c r="G56" s="9">
        <f>IF(Ranking!$C$7="Yes",'Ranking Analysis'!F58*'Metric Weighting'!$C$7,0)</f>
        <v>23.55</v>
      </c>
      <c r="H56" s="9">
        <f>IF(Ranking!$C$8="Yes",'Ranking Analysis'!AA58*'Metric Weighting'!$C$8,0)</f>
        <v>6.4</v>
      </c>
      <c r="I56" s="9">
        <f>IF(Ranking!$C$9="Yes",'Ranking Analysis'!L58*'Metric Weighting'!$C$9,0)</f>
        <v>7.8000000000000007</v>
      </c>
      <c r="J56" s="9">
        <f>IF(Ranking!$C$10="Yes",'Ranking Analysis'!O58*'Metric Weighting'!$C$10,0)</f>
        <v>7.65</v>
      </c>
      <c r="K56" s="9">
        <f>IF(Ranking!$C$11="Yes",'Ranking Analysis'!AD58*'Metric Weighting'!$C$11,0)</f>
        <v>17.3</v>
      </c>
      <c r="L56" s="9">
        <f>IF(Ranking!$C$12="Yes",'Ranking Analysis'!AG58*'Metric Weighting'!$C$12,0)</f>
        <v>9.7000000000000011</v>
      </c>
    </row>
    <row r="57" spans="2:12" x14ac:dyDescent="0.25">
      <c r="B57" t="s">
        <v>63</v>
      </c>
      <c r="C57" s="9">
        <f>IF(Ranking!$C$3="Yes",'Ranking Analysis'!U59*'Metric Weighting'!$C$3,0)</f>
        <v>36.200000000000003</v>
      </c>
      <c r="D57" s="9">
        <f>IF(Ranking!$C$4="Yes",'Ranking Analysis'!X59*'Metric Weighting'!$C$4,0)</f>
        <v>70.2</v>
      </c>
      <c r="E57" s="9">
        <f>IF(Ranking!$C$5="Yes",'Ranking Analysis'!R59*'Metric Weighting'!$C$5,0)</f>
        <v>50.1</v>
      </c>
      <c r="F57" s="9">
        <f>IF(Ranking!$C$6="Yes",'Ranking Analysis'!I59*'Metric Weighting'!$C$6,0)</f>
        <v>16.7</v>
      </c>
      <c r="G57" s="9">
        <f>IF(Ranking!$C$7="Yes",'Ranking Analysis'!F59*'Metric Weighting'!$C$7,0)</f>
        <v>31.2</v>
      </c>
      <c r="H57" s="9">
        <f>IF(Ranking!$C$8="Yes",'Ranking Analysis'!AA59*'Metric Weighting'!$C$8,0)</f>
        <v>14.9</v>
      </c>
      <c r="I57" s="9">
        <f>IF(Ranking!$C$9="Yes",'Ranking Analysis'!L59*'Metric Weighting'!$C$9,0)</f>
        <v>10.700000000000001</v>
      </c>
      <c r="J57" s="9">
        <f>IF(Ranking!$C$10="Yes",'Ranking Analysis'!O59*'Metric Weighting'!$C$10,0)</f>
        <v>14.9</v>
      </c>
      <c r="K57" s="9">
        <f>IF(Ranking!$C$11="Yes",'Ranking Analysis'!AD59*'Metric Weighting'!$C$11,0)</f>
        <v>12.200000000000001</v>
      </c>
      <c r="L57" s="9">
        <f>IF(Ranking!$C$12="Yes",'Ranking Analysis'!AG59*'Metric Weighting'!$C$12,0)</f>
        <v>11</v>
      </c>
    </row>
    <row r="58" spans="2:12" x14ac:dyDescent="0.25">
      <c r="B58" t="s">
        <v>64</v>
      </c>
      <c r="C58" s="9">
        <f>IF(Ranking!$C$3="Yes",'Ranking Analysis'!U60*'Metric Weighting'!$C$3,0)</f>
        <v>14.600000000000001</v>
      </c>
      <c r="D58" s="9">
        <f>IF(Ranking!$C$4="Yes",'Ranking Analysis'!X60*'Metric Weighting'!$C$4,0)</f>
        <v>6.2</v>
      </c>
      <c r="E58" s="9">
        <f>IF(Ranking!$C$5="Yes",'Ranking Analysis'!R60*'Metric Weighting'!$C$5,0)</f>
        <v>8.5499999999999989</v>
      </c>
      <c r="F58" s="9">
        <f>IF(Ranking!$C$6="Yes",'Ranking Analysis'!I60*'Metric Weighting'!$C$6,0)</f>
        <v>5.5500000000000007</v>
      </c>
      <c r="G58" s="9">
        <f>IF(Ranking!$C$7="Yes",'Ranking Analysis'!F60*'Metric Weighting'!$C$7,0)</f>
        <v>7.05</v>
      </c>
      <c r="H58" s="9">
        <f>IF(Ranking!$C$8="Yes",'Ranking Analysis'!AA60*'Metric Weighting'!$C$8,0)</f>
        <v>0.60000000000000009</v>
      </c>
      <c r="I58" s="9">
        <f>IF(Ranking!$C$9="Yes",'Ranking Analysis'!L60*'Metric Weighting'!$C$9,0)</f>
        <v>6.75</v>
      </c>
      <c r="J58" s="9">
        <f>IF(Ranking!$C$10="Yes",'Ranking Analysis'!O60*'Metric Weighting'!$C$10,0)</f>
        <v>2.85</v>
      </c>
      <c r="K58" s="9">
        <f>IF(Ranking!$C$11="Yes",'Ranking Analysis'!AD60*'Metric Weighting'!$C$11,0)</f>
        <v>1.85</v>
      </c>
      <c r="L58" s="9">
        <f>IF(Ranking!$C$12="Yes",'Ranking Analysis'!AG60*'Metric Weighting'!$C$12,0)</f>
        <v>4.75</v>
      </c>
    </row>
    <row r="59" spans="2:12" x14ac:dyDescent="0.25">
      <c r="B59" t="s">
        <v>65</v>
      </c>
      <c r="C59" s="9">
        <f>IF(Ranking!$C$3="Yes",'Ranking Analysis'!U61*'Metric Weighting'!$C$3,0)</f>
        <v>4.4000000000000004</v>
      </c>
      <c r="D59" s="9">
        <f>IF(Ranking!$C$4="Yes",'Ranking Analysis'!X61*'Metric Weighting'!$C$4,0)</f>
        <v>6</v>
      </c>
      <c r="E59" s="9">
        <f>IF(Ranking!$C$5="Yes",'Ranking Analysis'!R61*'Metric Weighting'!$C$5,0)</f>
        <v>10.799999999999999</v>
      </c>
      <c r="F59" s="9">
        <f>IF(Ranking!$C$6="Yes",'Ranking Analysis'!I61*'Metric Weighting'!$C$6,0)</f>
        <v>1.9500000000000002</v>
      </c>
      <c r="G59" s="9">
        <f>IF(Ranking!$C$7="Yes",'Ranking Analysis'!F61*'Metric Weighting'!$C$7,0)</f>
        <v>3.3</v>
      </c>
      <c r="H59" s="9">
        <f>IF(Ranking!$C$8="Yes",'Ranking Analysis'!AA61*'Metric Weighting'!$C$8,0)</f>
        <v>2.75</v>
      </c>
      <c r="I59" s="9">
        <f>IF(Ranking!$C$9="Yes",'Ranking Analysis'!L61*'Metric Weighting'!$C$9,0)</f>
        <v>1.1500000000000001</v>
      </c>
      <c r="J59" s="9">
        <f>IF(Ranking!$C$10="Yes",'Ranking Analysis'!O61*'Metric Weighting'!$C$10,0)</f>
        <v>3.1500000000000004</v>
      </c>
      <c r="K59" s="9">
        <f>IF(Ranking!$C$11="Yes",'Ranking Analysis'!AD61*'Metric Weighting'!$C$11,0)</f>
        <v>4.1000000000000005</v>
      </c>
      <c r="L59" s="9">
        <f>IF(Ranking!$C$12="Yes",'Ranking Analysis'!AG61*'Metric Weighting'!$C$12,0)</f>
        <v>4.45</v>
      </c>
    </row>
    <row r="60" spans="2:12" x14ac:dyDescent="0.25">
      <c r="B60" t="s">
        <v>66</v>
      </c>
      <c r="C60" s="9">
        <f>IF(Ranking!$C$3="Yes",'Ranking Analysis'!U62*'Metric Weighting'!$C$3,0)</f>
        <v>41</v>
      </c>
      <c r="D60" s="9">
        <f>IF(Ranking!$C$4="Yes",'Ranking Analysis'!X62*'Metric Weighting'!$C$4,0)</f>
        <v>23.8</v>
      </c>
      <c r="E60" s="9">
        <f>IF(Ranking!$C$5="Yes",'Ranking Analysis'!R62*'Metric Weighting'!$C$5,0)</f>
        <v>8.6999999999999993</v>
      </c>
      <c r="F60" s="9">
        <f>IF(Ranking!$C$6="Yes",'Ranking Analysis'!I62*'Metric Weighting'!$C$6,0)</f>
        <v>8.6</v>
      </c>
      <c r="G60" s="9">
        <f>IF(Ranking!$C$7="Yes",'Ranking Analysis'!F62*'Metric Weighting'!$C$7,0)</f>
        <v>32.25</v>
      </c>
      <c r="H60" s="9">
        <f>IF(Ranking!$C$8="Yes",'Ranking Analysis'!AA62*'Metric Weighting'!$C$8,0)</f>
        <v>3.2</v>
      </c>
      <c r="I60" s="9">
        <f>IF(Ranking!$C$9="Yes",'Ranking Analysis'!L62*'Metric Weighting'!$C$9,0)</f>
        <v>8.9</v>
      </c>
      <c r="J60" s="9">
        <f>IF(Ranking!$C$10="Yes",'Ranking Analysis'!O62*'Metric Weighting'!$C$10,0)</f>
        <v>7.8500000000000005</v>
      </c>
      <c r="K60" s="9">
        <f>IF(Ranking!$C$11="Yes",'Ranking Analysis'!AD62*'Metric Weighting'!$C$11,0)</f>
        <v>0.4</v>
      </c>
      <c r="L60" s="9">
        <f>IF(Ranking!$C$12="Yes",'Ranking Analysis'!AG62*'Metric Weighting'!$C$12,0)</f>
        <v>0.85000000000000009</v>
      </c>
    </row>
    <row r="61" spans="2:12" x14ac:dyDescent="0.25">
      <c r="B61" t="s">
        <v>67</v>
      </c>
      <c r="C61" s="9">
        <f>IF(Ranking!$C$3="Yes",'Ranking Analysis'!U63*'Metric Weighting'!$C$3,0)</f>
        <v>19.400000000000002</v>
      </c>
      <c r="D61" s="9">
        <f>IF(Ranking!$C$4="Yes",'Ranking Analysis'!X63*'Metric Weighting'!$C$4,0)</f>
        <v>24.8</v>
      </c>
      <c r="E61" s="9">
        <f>IF(Ranking!$C$5="Yes",'Ranking Analysis'!R63*'Metric Weighting'!$C$5,0)</f>
        <v>4.3499999999999996</v>
      </c>
      <c r="F61" s="9">
        <f>IF(Ranking!$C$6="Yes",'Ranking Analysis'!I63*'Metric Weighting'!$C$6,0)</f>
        <v>11.200000000000001</v>
      </c>
      <c r="G61" s="9">
        <f>IF(Ranking!$C$7="Yes",'Ranking Analysis'!F63*'Metric Weighting'!$C$7,0)</f>
        <v>12.75</v>
      </c>
      <c r="H61" s="9">
        <f>IF(Ranking!$C$8="Yes",'Ranking Analysis'!AA63*'Metric Weighting'!$C$8,0)</f>
        <v>3.6500000000000004</v>
      </c>
      <c r="I61" s="9">
        <f>IF(Ranking!$C$9="Yes",'Ranking Analysis'!L63*'Metric Weighting'!$C$9,0)</f>
        <v>11.600000000000001</v>
      </c>
      <c r="J61" s="9">
        <f>IF(Ranking!$C$10="Yes",'Ranking Analysis'!O63*'Metric Weighting'!$C$10,0)</f>
        <v>8.85</v>
      </c>
      <c r="K61" s="9">
        <f>IF(Ranking!$C$11="Yes",'Ranking Analysis'!AD63*'Metric Weighting'!$C$11,0)</f>
        <v>10.950000000000001</v>
      </c>
      <c r="L61" s="9">
        <f>IF(Ranking!$C$12="Yes",'Ranking Analysis'!AG63*'Metric Weighting'!$C$12,0)</f>
        <v>9.4</v>
      </c>
    </row>
    <row r="62" spans="2:12" x14ac:dyDescent="0.25">
      <c r="B62" t="s">
        <v>68</v>
      </c>
      <c r="C62" s="9">
        <f>IF(Ranking!$C$3="Yes",'Ranking Analysis'!U64*'Metric Weighting'!$C$3,0)</f>
        <v>67.2</v>
      </c>
      <c r="D62" s="9">
        <f>IF(Ranking!$C$4="Yes",'Ranking Analysis'!X64*'Metric Weighting'!$C$4,0)</f>
        <v>29.400000000000002</v>
      </c>
      <c r="E62" s="9">
        <f>IF(Ranking!$C$5="Yes",'Ranking Analysis'!R64*'Metric Weighting'!$C$5,0)</f>
        <v>23.099999999999998</v>
      </c>
      <c r="F62" s="9">
        <f>IF(Ranking!$C$6="Yes",'Ranking Analysis'!I64*'Metric Weighting'!$C$6,0)</f>
        <v>0.15000000000000002</v>
      </c>
      <c r="G62" s="9">
        <f>IF(Ranking!$C$7="Yes",'Ranking Analysis'!F64*'Metric Weighting'!$C$7,0)</f>
        <v>34.949999999999996</v>
      </c>
      <c r="H62" s="9">
        <f>IF(Ranking!$C$8="Yes",'Ranking Analysis'!AA64*'Metric Weighting'!$C$8,0)</f>
        <v>0.45</v>
      </c>
      <c r="I62" s="9">
        <f>IF(Ranking!$C$9="Yes",'Ranking Analysis'!L64*'Metric Weighting'!$C$9,0)</f>
        <v>16.55</v>
      </c>
      <c r="J62" s="9">
        <f>IF(Ranking!$C$10="Yes",'Ranking Analysis'!O64*'Metric Weighting'!$C$10,0)</f>
        <v>5.8000000000000007</v>
      </c>
      <c r="K62" s="9">
        <f>IF(Ranking!$C$11="Yes",'Ranking Analysis'!AD64*'Metric Weighting'!$C$11,0)</f>
        <v>16.2</v>
      </c>
      <c r="L62" s="9">
        <f>IF(Ranking!$C$12="Yes",'Ranking Analysis'!AG64*'Metric Weighting'!$C$12,0)</f>
        <v>4.3</v>
      </c>
    </row>
    <row r="63" spans="2:12" x14ac:dyDescent="0.25">
      <c r="B63" t="s">
        <v>69</v>
      </c>
      <c r="C63" s="9">
        <f>IF(Ranking!$C$3="Yes",'Ranking Analysis'!U65*'Metric Weighting'!$C$3,0)</f>
        <v>0.60000000000000009</v>
      </c>
      <c r="D63" s="9">
        <f>IF(Ranking!$C$4="Yes",'Ranking Analysis'!X65*'Metric Weighting'!$C$4,0)</f>
        <v>59.2</v>
      </c>
      <c r="E63" s="9">
        <f>IF(Ranking!$C$5="Yes",'Ranking Analysis'!R65*'Metric Weighting'!$C$5,0)</f>
        <v>37.049999999999997</v>
      </c>
      <c r="F63" s="9">
        <f>IF(Ranking!$C$6="Yes",'Ranking Analysis'!I65*'Metric Weighting'!$C$6,0)</f>
        <v>13.950000000000001</v>
      </c>
      <c r="G63" s="9">
        <f>IF(Ranking!$C$7="Yes",'Ranking Analysis'!F65*'Metric Weighting'!$C$7,0)</f>
        <v>1.3499999999999999</v>
      </c>
      <c r="H63" s="9">
        <f>IF(Ranking!$C$8="Yes",'Ranking Analysis'!AA65*'Metric Weighting'!$C$8,0)</f>
        <v>13.65</v>
      </c>
      <c r="I63" s="9">
        <f>IF(Ranking!$C$9="Yes",'Ranking Analysis'!L65*'Metric Weighting'!$C$9,0)</f>
        <v>5.25</v>
      </c>
      <c r="J63" s="9">
        <f>IF(Ranking!$C$10="Yes",'Ranking Analysis'!O65*'Metric Weighting'!$C$10,0)</f>
        <v>11.9</v>
      </c>
      <c r="K63" s="9">
        <f>IF(Ranking!$C$11="Yes",'Ranking Analysis'!AD65*'Metric Weighting'!$C$11,0)</f>
        <v>6.75</v>
      </c>
      <c r="L63" s="9">
        <f>IF(Ranking!$C$12="Yes",'Ranking Analysis'!AG65*'Metric Weighting'!$C$12,0)</f>
        <v>1.4500000000000002</v>
      </c>
    </row>
    <row r="64" spans="2:12" x14ac:dyDescent="0.25">
      <c r="B64" t="s">
        <v>70</v>
      </c>
      <c r="C64" s="9">
        <f>IF(Ranking!$C$3="Yes",'Ranking Analysis'!U66*'Metric Weighting'!$C$3,0)</f>
        <v>39.800000000000004</v>
      </c>
      <c r="D64" s="9">
        <f>IF(Ranking!$C$4="Yes",'Ranking Analysis'!X66*'Metric Weighting'!$C$4,0)</f>
        <v>66.2</v>
      </c>
      <c r="E64" s="9">
        <f>IF(Ranking!$C$5="Yes",'Ranking Analysis'!R66*'Metric Weighting'!$C$5,0)</f>
        <v>45</v>
      </c>
      <c r="F64" s="9">
        <f>IF(Ranking!$C$6="Yes",'Ranking Analysis'!I66*'Metric Weighting'!$C$6,0)</f>
        <v>3.2</v>
      </c>
      <c r="G64" s="9">
        <f>IF(Ranking!$C$7="Yes",'Ranking Analysis'!F66*'Metric Weighting'!$C$7,0)</f>
        <v>31.349999999999998</v>
      </c>
      <c r="H64" s="9">
        <f>IF(Ranking!$C$8="Yes",'Ranking Analysis'!AA66*'Metric Weighting'!$C$8,0)</f>
        <v>10.850000000000001</v>
      </c>
      <c r="I64" s="9">
        <f>IF(Ranking!$C$9="Yes",'Ranking Analysis'!L66*'Metric Weighting'!$C$9,0)</f>
        <v>7.0500000000000007</v>
      </c>
      <c r="J64" s="9">
        <f>IF(Ranking!$C$10="Yes",'Ranking Analysis'!O66*'Metric Weighting'!$C$10,0)</f>
        <v>8.2000000000000011</v>
      </c>
      <c r="K64" s="9">
        <f>IF(Ranking!$C$11="Yes",'Ranking Analysis'!AD66*'Metric Weighting'!$C$11,0)</f>
        <v>2.0500000000000003</v>
      </c>
      <c r="L64" s="9">
        <f>IF(Ranking!$C$12="Yes",'Ranking Analysis'!AG66*'Metric Weighting'!$C$12,0)</f>
        <v>8.65</v>
      </c>
    </row>
    <row r="65" spans="2:12" x14ac:dyDescent="0.25">
      <c r="B65" t="s">
        <v>71</v>
      </c>
      <c r="C65" s="9">
        <f>IF(Ranking!$C$3="Yes",'Ranking Analysis'!U67*'Metric Weighting'!$C$3,0)</f>
        <v>5.6000000000000005</v>
      </c>
      <c r="D65" s="9">
        <f>IF(Ranking!$C$4="Yes",'Ranking Analysis'!X67*'Metric Weighting'!$C$4,0)</f>
        <v>34.6</v>
      </c>
      <c r="E65" s="9">
        <f>IF(Ranking!$C$5="Yes",'Ranking Analysis'!R67*'Metric Weighting'!$C$5,0)</f>
        <v>26.849999999999998</v>
      </c>
      <c r="F65" s="9">
        <f>IF(Ranking!$C$6="Yes",'Ranking Analysis'!I67*'Metric Weighting'!$C$6,0)</f>
        <v>7.7</v>
      </c>
      <c r="G65" s="9">
        <f>IF(Ranking!$C$7="Yes",'Ranking Analysis'!F67*'Metric Weighting'!$C$7,0)</f>
        <v>5.55</v>
      </c>
      <c r="H65" s="9">
        <f>IF(Ranking!$C$8="Yes",'Ranking Analysis'!AA67*'Metric Weighting'!$C$8,0)</f>
        <v>7.5500000000000007</v>
      </c>
      <c r="I65" s="9">
        <f>IF(Ranking!$C$9="Yes",'Ranking Analysis'!L67*'Metric Weighting'!$C$9,0)</f>
        <v>12.950000000000001</v>
      </c>
      <c r="J65" s="9">
        <f>IF(Ranking!$C$10="Yes",'Ranking Analysis'!O67*'Metric Weighting'!$C$10,0)</f>
        <v>11.55</v>
      </c>
      <c r="K65" s="9">
        <f>IF(Ranking!$C$11="Yes",'Ranking Analysis'!AD67*'Metric Weighting'!$C$11,0)</f>
        <v>4.3500000000000005</v>
      </c>
      <c r="L65" s="9">
        <f>IF(Ranking!$C$12="Yes",'Ranking Analysis'!AG67*'Metric Weighting'!$C$12,0)</f>
        <v>3.4000000000000004</v>
      </c>
    </row>
    <row r="66" spans="2:12" x14ac:dyDescent="0.25">
      <c r="B66" t="s">
        <v>72</v>
      </c>
      <c r="C66" s="9">
        <f>IF(Ranking!$C$3="Yes",'Ranking Analysis'!U68*'Metric Weighting'!$C$3,0)</f>
        <v>32.4</v>
      </c>
      <c r="D66" s="9">
        <f>IF(Ranking!$C$4="Yes",'Ranking Analysis'!X68*'Metric Weighting'!$C$4,0)</f>
        <v>14.8</v>
      </c>
      <c r="E66" s="9">
        <f>IF(Ranking!$C$5="Yes",'Ranking Analysis'!R68*'Metric Weighting'!$C$5,0)</f>
        <v>11.25</v>
      </c>
      <c r="F66" s="9">
        <f>IF(Ranking!$C$6="Yes",'Ranking Analysis'!I68*'Metric Weighting'!$C$6,0)</f>
        <v>5.25</v>
      </c>
      <c r="G66" s="9">
        <f>IF(Ranking!$C$7="Yes",'Ranking Analysis'!F68*'Metric Weighting'!$C$7,0)</f>
        <v>16.5</v>
      </c>
      <c r="H66" s="9">
        <f>IF(Ranking!$C$8="Yes",'Ranking Analysis'!AA68*'Metric Weighting'!$C$8,0)</f>
        <v>3.3000000000000003</v>
      </c>
      <c r="I66" s="9">
        <f>IF(Ranking!$C$9="Yes",'Ranking Analysis'!L68*'Metric Weighting'!$C$9,0)</f>
        <v>5.6000000000000005</v>
      </c>
      <c r="J66" s="9">
        <f>IF(Ranking!$C$10="Yes",'Ranking Analysis'!O68*'Metric Weighting'!$C$10,0)</f>
        <v>8.4500000000000011</v>
      </c>
      <c r="K66" s="9">
        <f>IF(Ranking!$C$11="Yes",'Ranking Analysis'!AD68*'Metric Weighting'!$C$11,0)</f>
        <v>17</v>
      </c>
      <c r="L66" s="9">
        <f>IF(Ranking!$C$12="Yes",'Ranking Analysis'!AG68*'Metric Weighting'!$C$12,0)</f>
        <v>13.9</v>
      </c>
    </row>
    <row r="67" spans="2:12" x14ac:dyDescent="0.25">
      <c r="B67" t="s">
        <v>73</v>
      </c>
      <c r="C67" s="9">
        <f>IF(Ranking!$C$3="Yes",'Ranking Analysis'!U69*'Metric Weighting'!$C$3,0)</f>
        <v>61.6</v>
      </c>
      <c r="D67" s="9">
        <f>IF(Ranking!$C$4="Yes",'Ranking Analysis'!X69*'Metric Weighting'!$C$4,0)</f>
        <v>22</v>
      </c>
      <c r="E67" s="9">
        <f>IF(Ranking!$C$5="Yes",'Ranking Analysis'!R69*'Metric Weighting'!$C$5,0)</f>
        <v>16.95</v>
      </c>
      <c r="F67" s="9">
        <f>IF(Ranking!$C$6="Yes",'Ranking Analysis'!I69*'Metric Weighting'!$C$6,0)</f>
        <v>4.45</v>
      </c>
      <c r="G67" s="9">
        <f>IF(Ranking!$C$7="Yes",'Ranking Analysis'!F69*'Metric Weighting'!$C$7,0)</f>
        <v>35.699999999999996</v>
      </c>
      <c r="H67" s="9">
        <f>IF(Ranking!$C$8="Yes",'Ranking Analysis'!AA69*'Metric Weighting'!$C$8,0)</f>
        <v>10.5</v>
      </c>
      <c r="I67" s="9">
        <f>IF(Ranking!$C$9="Yes",'Ranking Analysis'!L69*'Metric Weighting'!$C$9,0)</f>
        <v>10.4</v>
      </c>
      <c r="J67" s="9">
        <f>IF(Ranking!$C$10="Yes",'Ranking Analysis'!O69*'Metric Weighting'!$C$10,0)</f>
        <v>0.5</v>
      </c>
      <c r="K67" s="9">
        <f>IF(Ranking!$C$11="Yes",'Ranking Analysis'!AD69*'Metric Weighting'!$C$11,0)</f>
        <v>15.850000000000001</v>
      </c>
      <c r="L67" s="9">
        <f>IF(Ranking!$C$12="Yes",'Ranking Analysis'!AG69*'Metric Weighting'!$C$12,0)</f>
        <v>15.9</v>
      </c>
    </row>
    <row r="68" spans="2:12" x14ac:dyDescent="0.25">
      <c r="B68" t="s">
        <v>74</v>
      </c>
      <c r="C68" s="9">
        <f>IF(Ranking!$C$3="Yes",'Ranking Analysis'!U70*'Metric Weighting'!$C$3,0)</f>
        <v>6.6000000000000005</v>
      </c>
      <c r="D68" s="9">
        <f>IF(Ranking!$C$4="Yes",'Ranking Analysis'!X70*'Metric Weighting'!$C$4,0)</f>
        <v>58.2</v>
      </c>
      <c r="E68" s="9">
        <f>IF(Ranking!$C$5="Yes",'Ranking Analysis'!R70*'Metric Weighting'!$C$5,0)</f>
        <v>43.65</v>
      </c>
      <c r="F68" s="9">
        <f>IF(Ranking!$C$6="Yes",'Ranking Analysis'!I70*'Metric Weighting'!$C$6,0)</f>
        <v>13.65</v>
      </c>
      <c r="G68" s="9">
        <f>IF(Ranking!$C$7="Yes",'Ranking Analysis'!F70*'Metric Weighting'!$C$7,0)</f>
        <v>7.6499999999999995</v>
      </c>
      <c r="H68" s="9">
        <f>IF(Ranking!$C$8="Yes",'Ranking Analysis'!AA70*'Metric Weighting'!$C$8,0)</f>
        <v>9.15</v>
      </c>
      <c r="I68" s="9">
        <f>IF(Ranking!$C$9="Yes",'Ranking Analysis'!L70*'Metric Weighting'!$C$9,0)</f>
        <v>15.3</v>
      </c>
      <c r="J68" s="9">
        <f>IF(Ranking!$C$10="Yes",'Ranking Analysis'!O70*'Metric Weighting'!$C$10,0)</f>
        <v>12.5</v>
      </c>
      <c r="K68" s="9">
        <f>IF(Ranking!$C$11="Yes",'Ranking Analysis'!AD70*'Metric Weighting'!$C$11,0)</f>
        <v>7.2</v>
      </c>
      <c r="L68" s="9">
        <f>IF(Ranking!$C$12="Yes",'Ranking Analysis'!AG70*'Metric Weighting'!$C$12,0)</f>
        <v>3.6500000000000004</v>
      </c>
    </row>
    <row r="69" spans="2:12" x14ac:dyDescent="0.25">
      <c r="B69" t="s">
        <v>75</v>
      </c>
      <c r="C69" s="9">
        <f>IF(Ranking!$C$3="Yes",'Ranking Analysis'!U71*'Metric Weighting'!$C$3,0)</f>
        <v>51.400000000000006</v>
      </c>
      <c r="D69" s="9">
        <f>IF(Ranking!$C$4="Yes",'Ranking Analysis'!X71*'Metric Weighting'!$C$4,0)</f>
        <v>1.8</v>
      </c>
      <c r="E69" s="9">
        <f>IF(Ranking!$C$5="Yes",'Ranking Analysis'!R71*'Metric Weighting'!$C$5,0)</f>
        <v>3.75</v>
      </c>
      <c r="F69" s="9">
        <f>IF(Ranking!$C$6="Yes",'Ranking Analysis'!I71*'Metric Weighting'!$C$6,0)</f>
        <v>12.350000000000001</v>
      </c>
      <c r="G69" s="9">
        <f>IF(Ranking!$C$7="Yes",'Ranking Analysis'!F71*'Metric Weighting'!$C$7,0)</f>
        <v>38.85</v>
      </c>
      <c r="H69" s="9">
        <f>IF(Ranking!$C$8="Yes",'Ranking Analysis'!AA71*'Metric Weighting'!$C$8,0)</f>
        <v>9.2000000000000011</v>
      </c>
      <c r="I69" s="9">
        <f>IF(Ranking!$C$9="Yes",'Ranking Analysis'!L71*'Metric Weighting'!$C$9,0)</f>
        <v>5.5500000000000007</v>
      </c>
      <c r="J69" s="9">
        <f>IF(Ranking!$C$10="Yes",'Ranking Analysis'!O71*'Metric Weighting'!$C$10,0)</f>
        <v>4.9000000000000004</v>
      </c>
      <c r="K69" s="9">
        <f>IF(Ranking!$C$11="Yes",'Ranking Analysis'!AD71*'Metric Weighting'!$C$11,0)</f>
        <v>4.9000000000000004</v>
      </c>
      <c r="L69" s="9">
        <f>IF(Ranking!$C$12="Yes",'Ranking Analysis'!AG71*'Metric Weighting'!$C$12,0)</f>
        <v>9.65</v>
      </c>
    </row>
    <row r="70" spans="2:12" x14ac:dyDescent="0.25">
      <c r="B70" t="s">
        <v>76</v>
      </c>
      <c r="C70" s="9">
        <f>IF(Ranking!$C$3="Yes",'Ranking Analysis'!U72*'Metric Weighting'!$C$3,0)</f>
        <v>37.200000000000003</v>
      </c>
      <c r="D70" s="9">
        <f>IF(Ranking!$C$4="Yes",'Ranking Analysis'!X72*'Metric Weighting'!$C$4,0)</f>
        <v>12.8</v>
      </c>
      <c r="E70" s="9">
        <f>IF(Ranking!$C$5="Yes",'Ranking Analysis'!R72*'Metric Weighting'!$C$5,0)</f>
        <v>2.25</v>
      </c>
      <c r="F70" s="9">
        <f>IF(Ranking!$C$6="Yes",'Ranking Analysis'!I72*'Metric Weighting'!$C$6,0)</f>
        <v>4.8000000000000007</v>
      </c>
      <c r="G70" s="9">
        <f>IF(Ranking!$C$7="Yes",'Ranking Analysis'!F72*'Metric Weighting'!$C$7,0)</f>
        <v>17.099999999999998</v>
      </c>
      <c r="H70" s="9">
        <f>IF(Ranking!$C$8="Yes",'Ranking Analysis'!AA72*'Metric Weighting'!$C$8,0)</f>
        <v>0.55000000000000004</v>
      </c>
      <c r="I70" s="9">
        <f>IF(Ranking!$C$9="Yes",'Ranking Analysis'!L72*'Metric Weighting'!$C$9,0)</f>
        <v>7.3500000000000005</v>
      </c>
      <c r="J70" s="9">
        <f>IF(Ranking!$C$10="Yes",'Ranking Analysis'!O72*'Metric Weighting'!$C$10,0)</f>
        <v>2.25</v>
      </c>
      <c r="K70" s="9">
        <f>IF(Ranking!$C$11="Yes",'Ranking Analysis'!AD72*'Metric Weighting'!$C$11,0)</f>
        <v>5</v>
      </c>
      <c r="L70" s="9">
        <f>IF(Ranking!$C$12="Yes",'Ranking Analysis'!AG72*'Metric Weighting'!$C$12,0)</f>
        <v>14.200000000000001</v>
      </c>
    </row>
    <row r="71" spans="2:12" x14ac:dyDescent="0.25">
      <c r="B71" t="s">
        <v>77</v>
      </c>
      <c r="C71" s="9">
        <f>IF(Ranking!$C$3="Yes",'Ranking Analysis'!U73*'Metric Weighting'!$C$3,0)</f>
        <v>15.600000000000001</v>
      </c>
      <c r="D71" s="9">
        <f>IF(Ranking!$C$4="Yes",'Ranking Analysis'!X73*'Metric Weighting'!$C$4,0)</f>
        <v>8.6</v>
      </c>
      <c r="E71" s="9">
        <f>IF(Ranking!$C$5="Yes",'Ranking Analysis'!R73*'Metric Weighting'!$C$5,0)</f>
        <v>4.95</v>
      </c>
      <c r="F71" s="9">
        <f>IF(Ranking!$C$6="Yes",'Ranking Analysis'!I73*'Metric Weighting'!$C$6,0)</f>
        <v>2.4000000000000004</v>
      </c>
      <c r="G71" s="9">
        <f>IF(Ranking!$C$7="Yes",'Ranking Analysis'!F73*'Metric Weighting'!$C$7,0)</f>
        <v>7.8</v>
      </c>
      <c r="H71" s="9">
        <f>IF(Ranking!$C$8="Yes",'Ranking Analysis'!AA73*'Metric Weighting'!$C$8,0)</f>
        <v>2.5500000000000003</v>
      </c>
      <c r="I71" s="9">
        <f>IF(Ranking!$C$9="Yes",'Ranking Analysis'!L73*'Metric Weighting'!$C$9,0)</f>
        <v>0.95000000000000007</v>
      </c>
      <c r="J71" s="9">
        <f>IF(Ranking!$C$10="Yes",'Ranking Analysis'!O73*'Metric Weighting'!$C$10,0)</f>
        <v>2.35</v>
      </c>
      <c r="K71" s="9">
        <f>IF(Ranking!$C$11="Yes",'Ranking Analysis'!AD73*'Metric Weighting'!$C$11,0)</f>
        <v>7.6000000000000005</v>
      </c>
      <c r="L71" s="9">
        <f>IF(Ranking!$C$12="Yes",'Ranking Analysis'!AG73*'Metric Weighting'!$C$12,0)</f>
        <v>5.95</v>
      </c>
    </row>
    <row r="72" spans="2:12" x14ac:dyDescent="0.25">
      <c r="B72" t="s">
        <v>78</v>
      </c>
      <c r="C72" s="9">
        <f>IF(Ranking!$C$3="Yes",'Ranking Analysis'!U74*'Metric Weighting'!$C$3,0)</f>
        <v>42.6</v>
      </c>
      <c r="D72" s="9">
        <f>IF(Ranking!$C$4="Yes",'Ranking Analysis'!X74*'Metric Weighting'!$C$4,0)</f>
        <v>27.400000000000002</v>
      </c>
      <c r="E72" s="9">
        <f>IF(Ranking!$C$5="Yes",'Ranking Analysis'!R74*'Metric Weighting'!$C$5,0)</f>
        <v>24.45</v>
      </c>
      <c r="F72" s="9">
        <f>IF(Ranking!$C$6="Yes",'Ranking Analysis'!I74*'Metric Weighting'!$C$6,0)</f>
        <v>8</v>
      </c>
      <c r="G72" s="9">
        <f>IF(Ranking!$C$7="Yes",'Ranking Analysis'!F74*'Metric Weighting'!$C$7,0)</f>
        <v>21.599999999999998</v>
      </c>
      <c r="H72" s="9">
        <f>IF(Ranking!$C$8="Yes",'Ranking Analysis'!AA74*'Metric Weighting'!$C$8,0)</f>
        <v>2.3000000000000003</v>
      </c>
      <c r="I72" s="9">
        <f>IF(Ranking!$C$9="Yes",'Ranking Analysis'!L74*'Metric Weighting'!$C$9,0)</f>
        <v>10.450000000000001</v>
      </c>
      <c r="J72" s="9">
        <f>IF(Ranking!$C$10="Yes",'Ranking Analysis'!O74*'Metric Weighting'!$C$10,0)</f>
        <v>1.7000000000000002</v>
      </c>
      <c r="K72" s="9">
        <f>IF(Ranking!$C$11="Yes",'Ranking Analysis'!AD74*'Metric Weighting'!$C$11,0)</f>
        <v>13.75</v>
      </c>
      <c r="L72" s="9">
        <f>IF(Ranking!$C$12="Yes",'Ranking Analysis'!AG74*'Metric Weighting'!$C$12,0)</f>
        <v>9.1</v>
      </c>
    </row>
    <row r="73" spans="2:12" x14ac:dyDescent="0.25">
      <c r="B73" t="s">
        <v>79</v>
      </c>
      <c r="C73" s="9">
        <f>IF(Ranking!$C$3="Yes",'Ranking Analysis'!U75*'Metric Weighting'!$C$3,0)</f>
        <v>14</v>
      </c>
      <c r="D73" s="9">
        <f>IF(Ranking!$C$4="Yes",'Ranking Analysis'!X75*'Metric Weighting'!$C$4,0)</f>
        <v>22.400000000000002</v>
      </c>
      <c r="E73" s="9">
        <f>IF(Ranking!$C$5="Yes",'Ranking Analysis'!R75*'Metric Weighting'!$C$5,0)</f>
        <v>23.25</v>
      </c>
      <c r="F73" s="9">
        <f>IF(Ranking!$C$6="Yes",'Ranking Analysis'!I75*'Metric Weighting'!$C$6,0)</f>
        <v>8.7000000000000011</v>
      </c>
      <c r="G73" s="9">
        <f>IF(Ranking!$C$7="Yes",'Ranking Analysis'!F75*'Metric Weighting'!$C$7,0)</f>
        <v>10.95</v>
      </c>
      <c r="H73" s="9">
        <f>IF(Ranking!$C$8="Yes",'Ranking Analysis'!AA75*'Metric Weighting'!$C$8,0)</f>
        <v>4.95</v>
      </c>
      <c r="I73" s="9">
        <f>IF(Ranking!$C$9="Yes",'Ranking Analysis'!L75*'Metric Weighting'!$C$9,0)</f>
        <v>16.45</v>
      </c>
      <c r="J73" s="9">
        <f>IF(Ranking!$C$10="Yes",'Ranking Analysis'!O75*'Metric Weighting'!$C$10,0)</f>
        <v>9.7000000000000011</v>
      </c>
      <c r="K73" s="9">
        <f>IF(Ranking!$C$11="Yes",'Ranking Analysis'!AD75*'Metric Weighting'!$C$11,0)</f>
        <v>11.15</v>
      </c>
      <c r="L73" s="9">
        <f>IF(Ranking!$C$12="Yes",'Ranking Analysis'!AG75*'Metric Weighting'!$C$12,0)</f>
        <v>9.8000000000000007</v>
      </c>
    </row>
    <row r="74" spans="2:12" x14ac:dyDescent="0.25">
      <c r="B74" t="s">
        <v>80</v>
      </c>
      <c r="C74" s="9">
        <f>IF(Ranking!$C$3="Yes",'Ranking Analysis'!U76*'Metric Weighting'!$C$3,0)</f>
        <v>30.8</v>
      </c>
      <c r="D74" s="9">
        <f>IF(Ranking!$C$4="Yes",'Ranking Analysis'!X76*'Metric Weighting'!$C$4,0)</f>
        <v>55.800000000000004</v>
      </c>
      <c r="E74" s="9">
        <f>IF(Ranking!$C$5="Yes",'Ranking Analysis'!R76*'Metric Weighting'!$C$5,0)</f>
        <v>30.75</v>
      </c>
      <c r="F74" s="9">
        <f>IF(Ranking!$C$6="Yes",'Ranking Analysis'!I76*'Metric Weighting'!$C$6,0)</f>
        <v>8.4</v>
      </c>
      <c r="G74" s="9">
        <f>IF(Ranking!$C$7="Yes",'Ranking Analysis'!F76*'Metric Weighting'!$C$7,0)</f>
        <v>29.549999999999997</v>
      </c>
      <c r="H74" s="9">
        <f>IF(Ranking!$C$8="Yes",'Ranking Analysis'!AA76*'Metric Weighting'!$C$8,0)</f>
        <v>14.350000000000001</v>
      </c>
      <c r="I74" s="9">
        <f>IF(Ranking!$C$9="Yes",'Ranking Analysis'!L76*'Metric Weighting'!$C$9,0)</f>
        <v>17.400000000000002</v>
      </c>
      <c r="J74" s="9">
        <f>IF(Ranking!$C$10="Yes",'Ranking Analysis'!O76*'Metric Weighting'!$C$10,0)</f>
        <v>14</v>
      </c>
      <c r="K74" s="9">
        <f>IF(Ranking!$C$11="Yes",'Ranking Analysis'!AD76*'Metric Weighting'!$C$11,0)</f>
        <v>10.100000000000001</v>
      </c>
      <c r="L74" s="9">
        <f>IF(Ranking!$C$12="Yes",'Ranking Analysis'!AG76*'Metric Weighting'!$C$12,0)</f>
        <v>13.75</v>
      </c>
    </row>
    <row r="75" spans="2:12" x14ac:dyDescent="0.25">
      <c r="B75" t="s">
        <v>81</v>
      </c>
      <c r="C75" s="9">
        <f>IF(Ranking!$C$3="Yes",'Ranking Analysis'!U77*'Metric Weighting'!$C$3,0)</f>
        <v>69</v>
      </c>
      <c r="D75" s="9">
        <f>IF(Ranking!$C$4="Yes",'Ranking Analysis'!X77*'Metric Weighting'!$C$4,0)</f>
        <v>28.200000000000003</v>
      </c>
      <c r="E75" s="9">
        <f>IF(Ranking!$C$5="Yes",'Ranking Analysis'!R77*'Metric Weighting'!$C$5,0)</f>
        <v>27.45</v>
      </c>
      <c r="F75" s="9">
        <f>IF(Ranking!$C$6="Yes",'Ranking Analysis'!I77*'Metric Weighting'!$C$6,0)</f>
        <v>9.5</v>
      </c>
      <c r="G75" s="9">
        <f>IF(Ranking!$C$7="Yes",'Ranking Analysis'!F77*'Metric Weighting'!$C$7,0)</f>
        <v>43.05</v>
      </c>
      <c r="H75" s="9">
        <f>IF(Ranking!$C$8="Yes",'Ranking Analysis'!AA77*'Metric Weighting'!$C$8,0)</f>
        <v>13.200000000000001</v>
      </c>
      <c r="I75" s="9">
        <f>IF(Ranking!$C$9="Yes",'Ranking Analysis'!L77*'Metric Weighting'!$C$9,0)</f>
        <v>0.5</v>
      </c>
      <c r="J75" s="9">
        <f>IF(Ranking!$C$10="Yes",'Ranking Analysis'!O77*'Metric Weighting'!$C$10,0)</f>
        <v>12.4</v>
      </c>
      <c r="K75" s="9">
        <f>IF(Ranking!$C$11="Yes",'Ranking Analysis'!AD77*'Metric Weighting'!$C$11,0)</f>
        <v>6.6000000000000005</v>
      </c>
      <c r="L75" s="9">
        <f>IF(Ranking!$C$12="Yes",'Ranking Analysis'!AG77*'Metric Weighting'!$C$12,0)</f>
        <v>5.0500000000000007</v>
      </c>
    </row>
    <row r="76" spans="2:12" x14ac:dyDescent="0.25">
      <c r="B76" t="s">
        <v>82</v>
      </c>
      <c r="C76" s="9">
        <f>IF(Ranking!$C$3="Yes",'Ranking Analysis'!U78*'Metric Weighting'!$C$3,0)</f>
        <v>6.4</v>
      </c>
      <c r="D76" s="9">
        <f>IF(Ranking!$C$4="Yes",'Ranking Analysis'!X78*'Metric Weighting'!$C$4,0)</f>
        <v>15.8</v>
      </c>
      <c r="E76" s="9">
        <f>IF(Ranking!$C$5="Yes",'Ranking Analysis'!R78*'Metric Weighting'!$C$5,0)</f>
        <v>25.5</v>
      </c>
      <c r="F76" s="9">
        <f>IF(Ranking!$C$6="Yes",'Ranking Analysis'!I78*'Metric Weighting'!$C$6,0)</f>
        <v>7</v>
      </c>
      <c r="G76" s="9">
        <f>IF(Ranking!$C$7="Yes",'Ranking Analysis'!F78*'Metric Weighting'!$C$7,0)</f>
        <v>4.8</v>
      </c>
      <c r="H76" s="9">
        <f>IF(Ranking!$C$8="Yes",'Ranking Analysis'!AA78*'Metric Weighting'!$C$8,0)</f>
        <v>4.9000000000000004</v>
      </c>
      <c r="I76" s="9">
        <f>IF(Ranking!$C$9="Yes",'Ranking Analysis'!L78*'Metric Weighting'!$C$9,0)</f>
        <v>7.25</v>
      </c>
      <c r="J76" s="9">
        <f>IF(Ranking!$C$10="Yes",'Ranking Analysis'!O78*'Metric Weighting'!$C$10,0)</f>
        <v>6.75</v>
      </c>
      <c r="K76" s="9">
        <f>IF(Ranking!$C$11="Yes",'Ranking Analysis'!AD78*'Metric Weighting'!$C$11,0)</f>
        <v>14.4</v>
      </c>
      <c r="L76" s="9">
        <f>IF(Ranking!$C$12="Yes",'Ranking Analysis'!AG78*'Metric Weighting'!$C$12,0)</f>
        <v>5.1000000000000005</v>
      </c>
    </row>
    <row r="77" spans="2:12" x14ac:dyDescent="0.25">
      <c r="B77" t="s">
        <v>83</v>
      </c>
      <c r="C77" s="9">
        <f>IF(Ranking!$C$3="Yes",'Ranking Analysis'!U79*'Metric Weighting'!$C$3,0)</f>
        <v>24.8</v>
      </c>
      <c r="D77" s="9">
        <f>IF(Ranking!$C$4="Yes",'Ranking Analysis'!X79*'Metric Weighting'!$C$4,0)</f>
        <v>47.800000000000004</v>
      </c>
      <c r="E77" s="9">
        <f>IF(Ranking!$C$5="Yes",'Ranking Analysis'!R79*'Metric Weighting'!$C$5,0)</f>
        <v>40.5</v>
      </c>
      <c r="F77" s="9">
        <f>IF(Ranking!$C$6="Yes",'Ranking Analysis'!I79*'Metric Weighting'!$C$6,0)</f>
        <v>4.95</v>
      </c>
      <c r="G77" s="9">
        <f>IF(Ranking!$C$7="Yes",'Ranking Analysis'!F79*'Metric Weighting'!$C$7,0)</f>
        <v>10.049999999999999</v>
      </c>
      <c r="H77" s="9">
        <f>IF(Ranking!$C$8="Yes",'Ranking Analysis'!AA79*'Metric Weighting'!$C$8,0)</f>
        <v>0.1</v>
      </c>
      <c r="I77" s="9">
        <f>IF(Ranking!$C$9="Yes",'Ranking Analysis'!L79*'Metric Weighting'!$C$9,0)</f>
        <v>0.35000000000000003</v>
      </c>
      <c r="J77" s="9">
        <f>IF(Ranking!$C$10="Yes",'Ranking Analysis'!O79*'Metric Weighting'!$C$10,0)</f>
        <v>6.45</v>
      </c>
      <c r="K77" s="9">
        <f>IF(Ranking!$C$11="Yes",'Ranking Analysis'!AD79*'Metric Weighting'!$C$11,0)</f>
        <v>17.150000000000002</v>
      </c>
      <c r="L77" s="9">
        <f>IF(Ranking!$C$12="Yes",'Ranking Analysis'!AG79*'Metric Weighting'!$C$12,0)</f>
        <v>11.200000000000001</v>
      </c>
    </row>
    <row r="78" spans="2:12" x14ac:dyDescent="0.25">
      <c r="B78" t="s">
        <v>84</v>
      </c>
      <c r="C78" s="9">
        <f>IF(Ranking!$C$3="Yes",'Ranking Analysis'!U80*'Metric Weighting'!$C$3,0)</f>
        <v>68.2</v>
      </c>
      <c r="D78" s="9">
        <f>IF(Ranking!$C$4="Yes",'Ranking Analysis'!X80*'Metric Weighting'!$C$4,0)</f>
        <v>14.4</v>
      </c>
      <c r="E78" s="9">
        <f>IF(Ranking!$C$5="Yes",'Ranking Analysis'!R80*'Metric Weighting'!$C$5,0)</f>
        <v>22.349999999999998</v>
      </c>
      <c r="F78" s="9">
        <f>IF(Ranking!$C$6="Yes",'Ranking Analysis'!I80*'Metric Weighting'!$C$6,0)</f>
        <v>7.3000000000000007</v>
      </c>
      <c r="G78" s="9">
        <f>IF(Ranking!$C$7="Yes",'Ranking Analysis'!F80*'Metric Weighting'!$C$7,0)</f>
        <v>42.9</v>
      </c>
      <c r="H78" s="9">
        <f>IF(Ranking!$C$8="Yes",'Ranking Analysis'!AA80*'Metric Weighting'!$C$8,0)</f>
        <v>8.25</v>
      </c>
      <c r="I78" s="9">
        <f>IF(Ranking!$C$9="Yes",'Ranking Analysis'!L80*'Metric Weighting'!$C$9,0)</f>
        <v>1.05</v>
      </c>
      <c r="J78" s="9">
        <f>IF(Ranking!$C$10="Yes",'Ranking Analysis'!O80*'Metric Weighting'!$C$10,0)</f>
        <v>1.85</v>
      </c>
      <c r="K78" s="9">
        <f>IF(Ranking!$C$11="Yes",'Ranking Analysis'!AD80*'Metric Weighting'!$C$11,0)</f>
        <v>3</v>
      </c>
      <c r="L78" s="9">
        <f>IF(Ranking!$C$12="Yes",'Ranking Analysis'!AG80*'Metric Weighting'!$C$12,0)</f>
        <v>7.75</v>
      </c>
    </row>
    <row r="79" spans="2:12" x14ac:dyDescent="0.25">
      <c r="B79" t="s">
        <v>85</v>
      </c>
      <c r="C79" s="9">
        <f>IF(Ranking!$C$3="Yes",'Ranking Analysis'!U81*'Metric Weighting'!$C$3,0)</f>
        <v>66.8</v>
      </c>
      <c r="D79" s="9">
        <f>IF(Ranking!$C$4="Yes",'Ranking Analysis'!X81*'Metric Weighting'!$C$4,0)</f>
        <v>66.600000000000009</v>
      </c>
      <c r="E79" s="9">
        <f>IF(Ranking!$C$5="Yes",'Ranking Analysis'!R81*'Metric Weighting'!$C$5,0)</f>
        <v>47.85</v>
      </c>
      <c r="F79" s="9">
        <f>IF(Ranking!$C$6="Yes",'Ranking Analysis'!I81*'Metric Weighting'!$C$6,0)</f>
        <v>10.450000000000001</v>
      </c>
      <c r="G79" s="9">
        <f>IF(Ranking!$C$7="Yes",'Ranking Analysis'!F81*'Metric Weighting'!$C$7,0)</f>
        <v>46.5</v>
      </c>
      <c r="H79" s="9">
        <f>IF(Ranking!$C$8="Yes",'Ranking Analysis'!AA81*'Metric Weighting'!$C$8,0)</f>
        <v>16.350000000000001</v>
      </c>
      <c r="I79" s="9">
        <f>IF(Ranking!$C$9="Yes",'Ranking Analysis'!L81*'Metric Weighting'!$C$9,0)</f>
        <v>12.350000000000001</v>
      </c>
      <c r="J79" s="9">
        <f>IF(Ranking!$C$10="Yes",'Ranking Analysis'!O81*'Metric Weighting'!$C$10,0)</f>
        <v>0.55000000000000004</v>
      </c>
      <c r="K79" s="9">
        <f>IF(Ranking!$C$11="Yes",'Ranking Analysis'!AD81*'Metric Weighting'!$C$11,0)</f>
        <v>12.25</v>
      </c>
      <c r="L79" s="9">
        <f>IF(Ranking!$C$12="Yes",'Ranking Analysis'!AG81*'Metric Weighting'!$C$12,0)</f>
        <v>14.850000000000001</v>
      </c>
    </row>
    <row r="80" spans="2:12" x14ac:dyDescent="0.25">
      <c r="B80" t="s">
        <v>446</v>
      </c>
      <c r="C80" s="9">
        <f>IF(Ranking!$C$3="Yes",'Ranking Analysis'!U82*'Metric Weighting'!$C$3,0)</f>
        <v>0.8</v>
      </c>
      <c r="D80" s="9">
        <f>IF(Ranking!$C$4="Yes",'Ranking Analysis'!X82*'Metric Weighting'!$C$4,0)</f>
        <v>6.6000000000000005</v>
      </c>
      <c r="E80" s="9">
        <f>IF(Ranking!$C$5="Yes",'Ranking Analysis'!R82*'Metric Weighting'!$C$5,0)</f>
        <v>3.9</v>
      </c>
      <c r="F80" s="9">
        <f>IF(Ranking!$C$6="Yes",'Ranking Analysis'!I82*'Metric Weighting'!$C$6,0)</f>
        <v>8.35</v>
      </c>
      <c r="G80" s="9">
        <f>IF(Ranking!$C$7="Yes",'Ranking Analysis'!F82*'Metric Weighting'!$C$7,0)</f>
        <v>0.3</v>
      </c>
      <c r="H80" s="9">
        <f>IF(Ranking!$C$8="Yes",'Ranking Analysis'!AA82*'Metric Weighting'!$C$8,0)</f>
        <v>1.4000000000000001</v>
      </c>
      <c r="I80" s="9">
        <f>IF(Ranking!$C$9="Yes",'Ranking Analysis'!L82*'Metric Weighting'!$C$9,0)</f>
        <v>5.7</v>
      </c>
      <c r="J80" s="9">
        <f>IF(Ranking!$C$10="Yes",'Ranking Analysis'!O82*'Metric Weighting'!$C$10,0)</f>
        <v>9.0500000000000007</v>
      </c>
      <c r="K80" s="9">
        <f>IF(Ranking!$C$11="Yes",'Ranking Analysis'!AD82*'Metric Weighting'!$C$11,0)</f>
        <v>3.75</v>
      </c>
      <c r="L80" s="9">
        <f>IF(Ranking!$C$12="Yes",'Ranking Analysis'!AG82*'Metric Weighting'!$C$12,0)</f>
        <v>2.5500000000000003</v>
      </c>
    </row>
    <row r="81" spans="2:12" x14ac:dyDescent="0.25">
      <c r="B81" t="s">
        <v>87</v>
      </c>
      <c r="C81" s="9">
        <f>IF(Ranking!$C$3="Yes",'Ranking Analysis'!U83*'Metric Weighting'!$C$3,0)</f>
        <v>55.800000000000004</v>
      </c>
      <c r="D81" s="9">
        <f>IF(Ranking!$C$4="Yes",'Ranking Analysis'!X83*'Metric Weighting'!$C$4,0)</f>
        <v>41.400000000000006</v>
      </c>
      <c r="E81" s="9">
        <f>IF(Ranking!$C$5="Yes",'Ranking Analysis'!R83*'Metric Weighting'!$C$5,0)</f>
        <v>39.6</v>
      </c>
      <c r="F81" s="9">
        <f>IF(Ranking!$C$6="Yes",'Ranking Analysis'!I83*'Metric Weighting'!$C$6,0)</f>
        <v>13.75</v>
      </c>
      <c r="G81" s="9">
        <f>IF(Ranking!$C$7="Yes",'Ranking Analysis'!F83*'Metric Weighting'!$C$7,0)</f>
        <v>43.949999999999996</v>
      </c>
      <c r="H81" s="9">
        <f>IF(Ranking!$C$8="Yes",'Ranking Analysis'!AA83*'Metric Weighting'!$C$8,0)</f>
        <v>12.05</v>
      </c>
      <c r="I81" s="9">
        <f>IF(Ranking!$C$9="Yes",'Ranking Analysis'!L83*'Metric Weighting'!$C$9,0)</f>
        <v>6.45</v>
      </c>
      <c r="J81" s="9">
        <f>IF(Ranking!$C$10="Yes",'Ranking Analysis'!O83*'Metric Weighting'!$C$10,0)</f>
        <v>15.950000000000001</v>
      </c>
      <c r="K81" s="9">
        <f>IF(Ranking!$C$11="Yes",'Ranking Analysis'!AD83*'Metric Weighting'!$C$11,0)</f>
        <v>12.350000000000001</v>
      </c>
      <c r="L81" s="9">
        <f>IF(Ranking!$C$12="Yes",'Ranking Analysis'!AG83*'Metric Weighting'!$C$12,0)</f>
        <v>17.150000000000002</v>
      </c>
    </row>
    <row r="82" spans="2:12" x14ac:dyDescent="0.25">
      <c r="B82" t="s">
        <v>88</v>
      </c>
      <c r="C82" s="9">
        <f>IF(Ranking!$C$3="Yes",'Ranking Analysis'!U84*'Metric Weighting'!$C$3,0)</f>
        <v>70</v>
      </c>
      <c r="D82" s="9">
        <f>IF(Ranking!$C$4="Yes",'Ranking Analysis'!X84*'Metric Weighting'!$C$4,0)</f>
        <v>70</v>
      </c>
      <c r="E82" s="9">
        <f>IF(Ranking!$C$5="Yes",'Ranking Analysis'!R84*'Metric Weighting'!$C$5,0)</f>
        <v>47.25</v>
      </c>
      <c r="F82" s="9">
        <f>IF(Ranking!$C$6="Yes",'Ranking Analysis'!I84*'Metric Weighting'!$C$6,0)</f>
        <v>16.350000000000001</v>
      </c>
      <c r="G82" s="9">
        <f>IF(Ranking!$C$7="Yes",'Ranking Analysis'!F84*'Metric Weighting'!$C$7,0)</f>
        <v>52.35</v>
      </c>
      <c r="H82" s="9">
        <f>IF(Ranking!$C$8="Yes",'Ranking Analysis'!AA84*'Metric Weighting'!$C$8,0)</f>
        <v>16.850000000000001</v>
      </c>
      <c r="I82" s="9">
        <f>IF(Ranking!$C$9="Yes",'Ranking Analysis'!L84*'Metric Weighting'!$C$9,0)</f>
        <v>11.05</v>
      </c>
      <c r="J82" s="9">
        <f>IF(Ranking!$C$10="Yes",'Ranking Analysis'!O84*'Metric Weighting'!$C$10,0)</f>
        <v>17.350000000000001</v>
      </c>
      <c r="K82" s="9">
        <f>IF(Ranking!$C$11="Yes",'Ranking Analysis'!AD84*'Metric Weighting'!$C$11,0)</f>
        <v>15.450000000000001</v>
      </c>
      <c r="L82" s="9">
        <f>IF(Ranking!$C$12="Yes",'Ranking Analysis'!AG84*'Metric Weighting'!$C$12,0)</f>
        <v>15.700000000000001</v>
      </c>
    </row>
    <row r="83" spans="2:12" x14ac:dyDescent="0.25">
      <c r="B83" t="s">
        <v>525</v>
      </c>
      <c r="C83" s="9">
        <f>IF(Ranking!$C$3="Yes",'Ranking Analysis'!U85*'Metric Weighting'!$C$3,0)</f>
        <v>61.800000000000004</v>
      </c>
      <c r="D83" s="9">
        <f>IF(Ranking!$C$4="Yes",'Ranking Analysis'!X85*'Metric Weighting'!$C$4,0)</f>
        <v>29.8</v>
      </c>
      <c r="E83" s="9">
        <f>IF(Ranking!$C$5="Yes",'Ranking Analysis'!R85*'Metric Weighting'!$C$5,0)</f>
        <v>6.6</v>
      </c>
      <c r="F83" s="9">
        <f>IF(Ranking!$C$6="Yes",'Ranking Analysis'!I85*'Metric Weighting'!$C$6,0)</f>
        <v>5.1000000000000005</v>
      </c>
      <c r="G83" s="9">
        <f>IF(Ranking!$C$7="Yes",'Ranking Analysis'!F85*'Metric Weighting'!$C$7,0)</f>
        <v>51.75</v>
      </c>
      <c r="H83" s="9">
        <f>IF(Ranking!$C$8="Yes",'Ranking Analysis'!AA85*'Metric Weighting'!$C$8,0)</f>
        <v>17.100000000000001</v>
      </c>
      <c r="I83" s="9">
        <f>IF(Ranking!$C$9="Yes",'Ranking Analysis'!L85*'Metric Weighting'!$C$9,0)</f>
        <v>12.15</v>
      </c>
      <c r="J83" s="9">
        <f>IF(Ranking!$C$10="Yes",'Ranking Analysis'!O85*'Metric Weighting'!$C$10,0)</f>
        <v>0.9</v>
      </c>
      <c r="K83" s="9">
        <f>IF(Ranking!$C$11="Yes",'Ranking Analysis'!AD85*'Metric Weighting'!$C$11,0)</f>
        <v>12.75</v>
      </c>
      <c r="L83" s="9">
        <f>IF(Ranking!$C$12="Yes",'Ranking Analysis'!AG85*'Metric Weighting'!$C$12,0)</f>
        <v>10.65</v>
      </c>
    </row>
    <row r="84" spans="2:12" x14ac:dyDescent="0.25">
      <c r="B84" t="s">
        <v>90</v>
      </c>
      <c r="C84" s="9">
        <f>IF(Ranking!$C$3="Yes",'Ranking Analysis'!U86*'Metric Weighting'!$C$3,0)</f>
        <v>27.8</v>
      </c>
      <c r="D84" s="9">
        <f>IF(Ranking!$C$4="Yes",'Ranking Analysis'!X86*'Metric Weighting'!$C$4,0)</f>
        <v>59.800000000000004</v>
      </c>
      <c r="E84" s="9">
        <f>IF(Ranking!$C$5="Yes",'Ranking Analysis'!R86*'Metric Weighting'!$C$5,0)</f>
        <v>36.75</v>
      </c>
      <c r="F84" s="9">
        <f>IF(Ranking!$C$6="Yes",'Ranking Analysis'!I86*'Metric Weighting'!$C$6,0)</f>
        <v>15.4</v>
      </c>
      <c r="G84" s="9">
        <f>IF(Ranking!$C$7="Yes",'Ranking Analysis'!F86*'Metric Weighting'!$C$7,0)</f>
        <v>22.95</v>
      </c>
      <c r="H84" s="9">
        <f>IF(Ranking!$C$8="Yes",'Ranking Analysis'!AA86*'Metric Weighting'!$C$8,0)</f>
        <v>7.4</v>
      </c>
      <c r="I84" s="9">
        <f>IF(Ranking!$C$9="Yes",'Ranking Analysis'!L86*'Metric Weighting'!$C$9,0)</f>
        <v>15.55</v>
      </c>
      <c r="J84" s="9">
        <f>IF(Ranking!$C$10="Yes",'Ranking Analysis'!O86*'Metric Weighting'!$C$10,0)</f>
        <v>16</v>
      </c>
      <c r="K84" s="9">
        <f>IF(Ranking!$C$11="Yes",'Ranking Analysis'!AD86*'Metric Weighting'!$C$11,0)</f>
        <v>13</v>
      </c>
      <c r="L84" s="9">
        <f>IF(Ranking!$C$12="Yes",'Ranking Analysis'!AG86*'Metric Weighting'!$C$12,0)</f>
        <v>6.3500000000000005</v>
      </c>
    </row>
    <row r="85" spans="2:12" x14ac:dyDescent="0.25">
      <c r="B85" t="s">
        <v>91</v>
      </c>
      <c r="C85" s="9">
        <f>IF(Ranking!$C$3="Yes",'Ranking Analysis'!U87*'Metric Weighting'!$C$3,0)</f>
        <v>14.4</v>
      </c>
      <c r="D85" s="9">
        <f>IF(Ranking!$C$4="Yes",'Ranking Analysis'!X87*'Metric Weighting'!$C$4,0)</f>
        <v>43.2</v>
      </c>
      <c r="E85" s="9">
        <f>IF(Ranking!$C$5="Yes",'Ranking Analysis'!R87*'Metric Weighting'!$C$5,0)</f>
        <v>32.25</v>
      </c>
      <c r="F85" s="9">
        <f>IF(Ranking!$C$6="Yes",'Ranking Analysis'!I87*'Metric Weighting'!$C$6,0)</f>
        <v>6.1000000000000005</v>
      </c>
      <c r="G85" s="9">
        <f>IF(Ranking!$C$7="Yes",'Ranking Analysis'!F87*'Metric Weighting'!$C$7,0)</f>
        <v>11.549999999999999</v>
      </c>
      <c r="H85" s="9">
        <f>IF(Ranking!$C$8="Yes",'Ranking Analysis'!AA87*'Metric Weighting'!$C$8,0)</f>
        <v>12.450000000000001</v>
      </c>
      <c r="I85" s="9">
        <f>IF(Ranking!$C$9="Yes",'Ranking Analysis'!L87*'Metric Weighting'!$C$9,0)</f>
        <v>10.75</v>
      </c>
      <c r="J85" s="9">
        <f>IF(Ranking!$C$10="Yes",'Ranking Analysis'!O87*'Metric Weighting'!$C$10,0)</f>
        <v>6.25</v>
      </c>
      <c r="K85" s="9">
        <f>IF(Ranking!$C$11="Yes",'Ranking Analysis'!AD87*'Metric Weighting'!$C$11,0)</f>
        <v>7.5</v>
      </c>
      <c r="L85" s="9">
        <f>IF(Ranking!$C$12="Yes",'Ranking Analysis'!AG87*'Metric Weighting'!$C$12,0)</f>
        <v>7.25</v>
      </c>
    </row>
    <row r="86" spans="2:12" x14ac:dyDescent="0.25">
      <c r="B86" t="s">
        <v>92</v>
      </c>
      <c r="C86" s="9">
        <f>IF(Ranking!$C$3="Yes",'Ranking Analysis'!U88*'Metric Weighting'!$C$3,0)</f>
        <v>52.400000000000006</v>
      </c>
      <c r="D86" s="9">
        <f>IF(Ranking!$C$4="Yes",'Ranking Analysis'!X88*'Metric Weighting'!$C$4,0)</f>
        <v>49.6</v>
      </c>
      <c r="E86" s="9">
        <f>IF(Ranking!$C$5="Yes",'Ranking Analysis'!R88*'Metric Weighting'!$C$5,0)</f>
        <v>12</v>
      </c>
      <c r="F86" s="9">
        <f>IF(Ranking!$C$6="Yes",'Ranking Analysis'!I88*'Metric Weighting'!$C$6,0)</f>
        <v>15</v>
      </c>
      <c r="G86" s="9">
        <f>IF(Ranking!$C$7="Yes",'Ranking Analysis'!F88*'Metric Weighting'!$C$7,0)</f>
        <v>45.9</v>
      </c>
      <c r="H86" s="9">
        <f>IF(Ranking!$C$8="Yes",'Ranking Analysis'!AA88*'Metric Weighting'!$C$8,0)</f>
        <v>16.2</v>
      </c>
      <c r="I86" s="9">
        <f>IF(Ranking!$C$9="Yes",'Ranking Analysis'!L88*'Metric Weighting'!$C$9,0)</f>
        <v>3.25</v>
      </c>
      <c r="J86" s="9">
        <f>IF(Ranking!$C$10="Yes",'Ranking Analysis'!O88*'Metric Weighting'!$C$10,0)</f>
        <v>13.55</v>
      </c>
      <c r="K86" s="9">
        <f>IF(Ranking!$C$11="Yes",'Ranking Analysis'!AD88*'Metric Weighting'!$C$11,0)</f>
        <v>10.450000000000001</v>
      </c>
      <c r="L86" s="9">
        <f>IF(Ranking!$C$12="Yes",'Ranking Analysis'!AG88*'Metric Weighting'!$C$12,0)</f>
        <v>15.5</v>
      </c>
    </row>
    <row r="87" spans="2:12" x14ac:dyDescent="0.25">
      <c r="B87" t="s">
        <v>93</v>
      </c>
      <c r="C87" s="9">
        <f>IF(Ranking!$C$3="Yes",'Ranking Analysis'!U89*'Metric Weighting'!$C$3,0)</f>
        <v>65.2</v>
      </c>
      <c r="D87" s="9">
        <f>IF(Ranking!$C$4="Yes",'Ranking Analysis'!X89*'Metric Weighting'!$C$4,0)</f>
        <v>68.400000000000006</v>
      </c>
      <c r="E87" s="9">
        <f>IF(Ranking!$C$5="Yes",'Ranking Analysis'!R89*'Metric Weighting'!$C$5,0)</f>
        <v>49.8</v>
      </c>
      <c r="F87" s="9">
        <f>IF(Ranking!$C$6="Yes",'Ranking Analysis'!I89*'Metric Weighting'!$C$6,0)</f>
        <v>16.95</v>
      </c>
      <c r="G87" s="9">
        <f>IF(Ranking!$C$7="Yes",'Ranking Analysis'!F89*'Metric Weighting'!$C$7,0)</f>
        <v>51.9</v>
      </c>
      <c r="H87" s="9">
        <f>IF(Ranking!$C$8="Yes",'Ranking Analysis'!AA89*'Metric Weighting'!$C$8,0)</f>
        <v>16.45</v>
      </c>
      <c r="I87" s="9">
        <f>IF(Ranking!$C$9="Yes",'Ranking Analysis'!L89*'Metric Weighting'!$C$9,0)</f>
        <v>8.0500000000000007</v>
      </c>
      <c r="J87" s="9">
        <f>IF(Ranking!$C$10="Yes",'Ranking Analysis'!O89*'Metric Weighting'!$C$10,0)</f>
        <v>15.350000000000001</v>
      </c>
      <c r="K87" s="9">
        <f>IF(Ranking!$C$11="Yes",'Ranking Analysis'!AD89*'Metric Weighting'!$C$11,0)</f>
        <v>16.100000000000001</v>
      </c>
      <c r="L87" s="9">
        <f>IF(Ranking!$C$12="Yes",'Ranking Analysis'!AG89*'Metric Weighting'!$C$12,0)</f>
        <v>7.7</v>
      </c>
    </row>
    <row r="88" spans="2:12" x14ac:dyDescent="0.25">
      <c r="B88" t="s">
        <v>94</v>
      </c>
      <c r="C88" s="9">
        <f>IF(Ranking!$C$3="Yes",'Ranking Analysis'!U90*'Metric Weighting'!$C$3,0)</f>
        <v>17.600000000000001</v>
      </c>
      <c r="D88" s="9">
        <f>IF(Ranking!$C$4="Yes",'Ranking Analysis'!X90*'Metric Weighting'!$C$4,0)</f>
        <v>6.4</v>
      </c>
      <c r="E88" s="9">
        <f>IF(Ranking!$C$5="Yes",'Ranking Analysis'!R90*'Metric Weighting'!$C$5,0)</f>
        <v>11.549999999999999</v>
      </c>
      <c r="F88" s="9">
        <f>IF(Ranking!$C$6="Yes",'Ranking Analysis'!I90*'Metric Weighting'!$C$6,0)</f>
        <v>9.9500000000000011</v>
      </c>
      <c r="G88" s="9">
        <f>IF(Ranking!$C$7="Yes",'Ranking Analysis'!F90*'Metric Weighting'!$C$7,0)</f>
        <v>13.5</v>
      </c>
      <c r="H88" s="9">
        <f>IF(Ranking!$C$8="Yes",'Ranking Analysis'!AA90*'Metric Weighting'!$C$8,0)</f>
        <v>7</v>
      </c>
      <c r="I88" s="9">
        <f>IF(Ranking!$C$9="Yes",'Ranking Analysis'!L90*'Metric Weighting'!$C$9,0)</f>
        <v>2.35</v>
      </c>
      <c r="J88" s="9">
        <f>IF(Ranking!$C$10="Yes",'Ranking Analysis'!O90*'Metric Weighting'!$C$10,0)</f>
        <v>13.350000000000001</v>
      </c>
      <c r="K88" s="9">
        <f>IF(Ranking!$C$11="Yes",'Ranking Analysis'!AD90*'Metric Weighting'!$C$11,0)</f>
        <v>2.9000000000000004</v>
      </c>
      <c r="L88" s="9">
        <f>IF(Ranking!$C$12="Yes",'Ranking Analysis'!AG90*'Metric Weighting'!$C$12,0)</f>
        <v>11.700000000000001</v>
      </c>
    </row>
    <row r="89" spans="2:12" x14ac:dyDescent="0.25">
      <c r="B89" t="s">
        <v>95</v>
      </c>
      <c r="C89" s="9">
        <f>IF(Ranking!$C$3="Yes",'Ranking Analysis'!U91*'Metric Weighting'!$C$3,0)</f>
        <v>3.8000000000000003</v>
      </c>
      <c r="D89" s="9">
        <f>IF(Ranking!$C$4="Yes",'Ranking Analysis'!X91*'Metric Weighting'!$C$4,0)</f>
        <v>14</v>
      </c>
      <c r="E89" s="9">
        <f>IF(Ranking!$C$5="Yes",'Ranking Analysis'!R91*'Metric Weighting'!$C$5,0)</f>
        <v>7.6499999999999995</v>
      </c>
      <c r="F89" s="9">
        <f>IF(Ranking!$C$6="Yes",'Ranking Analysis'!I91*'Metric Weighting'!$C$6,0)</f>
        <v>1.85</v>
      </c>
      <c r="G89" s="9">
        <f>IF(Ranking!$C$7="Yes",'Ranking Analysis'!F91*'Metric Weighting'!$C$7,0)</f>
        <v>2.4</v>
      </c>
      <c r="H89" s="9">
        <f>IF(Ranking!$C$8="Yes",'Ranking Analysis'!AA91*'Metric Weighting'!$C$8,0)</f>
        <v>2.8000000000000003</v>
      </c>
      <c r="I89" s="9">
        <f>IF(Ranking!$C$9="Yes",'Ranking Analysis'!L91*'Metric Weighting'!$C$9,0)</f>
        <v>3.6</v>
      </c>
      <c r="J89" s="9">
        <f>IF(Ranking!$C$10="Yes",'Ranking Analysis'!O91*'Metric Weighting'!$C$10,0)</f>
        <v>4.3</v>
      </c>
      <c r="K89" s="9">
        <f>IF(Ranking!$C$11="Yes",'Ranking Analysis'!AD91*'Metric Weighting'!$C$11,0)</f>
        <v>1.4000000000000001</v>
      </c>
      <c r="L89" s="9">
        <f>IF(Ranking!$C$12="Yes",'Ranking Analysis'!AG91*'Metric Weighting'!$C$12,0)</f>
        <v>0.95000000000000007</v>
      </c>
    </row>
    <row r="90" spans="2:12" x14ac:dyDescent="0.25">
      <c r="B90" t="s">
        <v>96</v>
      </c>
      <c r="C90" s="9">
        <f>IF(Ranking!$C$3="Yes",'Ranking Analysis'!U92*'Metric Weighting'!$C$3,0)</f>
        <v>16.600000000000001</v>
      </c>
      <c r="D90" s="9">
        <f>IF(Ranking!$C$4="Yes",'Ranking Analysis'!X92*'Metric Weighting'!$C$4,0)</f>
        <v>11.4</v>
      </c>
      <c r="E90" s="9">
        <f>IF(Ranking!$C$5="Yes",'Ranking Analysis'!R92*'Metric Weighting'!$C$5,0)</f>
        <v>23.849999999999998</v>
      </c>
      <c r="F90" s="9">
        <f>IF(Ranking!$C$6="Yes",'Ranking Analysis'!I92*'Metric Weighting'!$C$6,0)</f>
        <v>11.15</v>
      </c>
      <c r="G90" s="9">
        <f>IF(Ranking!$C$7="Yes",'Ranking Analysis'!F92*'Metric Weighting'!$C$7,0)</f>
        <v>9</v>
      </c>
      <c r="H90" s="9">
        <f>IF(Ranking!$C$8="Yes",'Ranking Analysis'!AA92*'Metric Weighting'!$C$8,0)</f>
        <v>1.5</v>
      </c>
      <c r="I90" s="9">
        <f>IF(Ranking!$C$9="Yes",'Ranking Analysis'!L92*'Metric Weighting'!$C$9,0)</f>
        <v>4.6000000000000005</v>
      </c>
      <c r="J90" s="9">
        <f>IF(Ranking!$C$10="Yes",'Ranking Analysis'!O92*'Metric Weighting'!$C$10,0)</f>
        <v>5.1000000000000005</v>
      </c>
      <c r="K90" s="9">
        <f>IF(Ranking!$C$11="Yes",'Ranking Analysis'!AD92*'Metric Weighting'!$C$11,0)</f>
        <v>15.3</v>
      </c>
      <c r="L90" s="9">
        <f>IF(Ranking!$C$12="Yes",'Ranking Analysis'!AG92*'Metric Weighting'!$C$12,0)</f>
        <v>3.7</v>
      </c>
    </row>
    <row r="91" spans="2:12" x14ac:dyDescent="0.25">
      <c r="B91" t="s">
        <v>527</v>
      </c>
      <c r="C91" s="9">
        <f>IF(Ranking!$C$3="Yes",'Ranking Analysis'!U93*'Metric Weighting'!$C$3,0)</f>
        <v>2.8000000000000003</v>
      </c>
      <c r="D91" s="9">
        <f>IF(Ranking!$C$4="Yes",'Ranking Analysis'!X93*'Metric Weighting'!$C$4,0)</f>
        <v>48.400000000000006</v>
      </c>
      <c r="E91" s="9">
        <f>IF(Ranking!$C$5="Yes",'Ranking Analysis'!R93*'Metric Weighting'!$C$5,0)</f>
        <v>44.1</v>
      </c>
      <c r="F91" s="9">
        <f>IF(Ranking!$C$6="Yes",'Ranking Analysis'!I93*'Metric Weighting'!$C$6,0)</f>
        <v>16.600000000000001</v>
      </c>
      <c r="G91" s="9">
        <f>IF(Ranking!$C$7="Yes",'Ranking Analysis'!F93*'Metric Weighting'!$C$7,0)</f>
        <v>5.3999999999999995</v>
      </c>
      <c r="H91" s="9">
        <f>IF(Ranking!$C$8="Yes",'Ranking Analysis'!AA93*'Metric Weighting'!$C$8,0)</f>
        <v>12.25</v>
      </c>
      <c r="I91" s="9">
        <f>IF(Ranking!$C$9="Yes",'Ranking Analysis'!L93*'Metric Weighting'!$C$9,0)</f>
        <v>6.4</v>
      </c>
      <c r="J91" s="9">
        <f>IF(Ranking!$C$10="Yes",'Ranking Analysis'!O93*'Metric Weighting'!$C$10,0)</f>
        <v>15.450000000000001</v>
      </c>
      <c r="K91" s="9">
        <f>IF(Ranking!$C$11="Yes",'Ranking Analysis'!AD93*'Metric Weighting'!$C$11,0)</f>
        <v>9</v>
      </c>
      <c r="L91" s="9">
        <f>IF(Ranking!$C$12="Yes",'Ranking Analysis'!AG93*'Metric Weighting'!$C$12,0)</f>
        <v>4.25</v>
      </c>
    </row>
    <row r="92" spans="2:12" x14ac:dyDescent="0.25">
      <c r="B92" t="s">
        <v>98</v>
      </c>
      <c r="C92" s="9">
        <f>IF(Ranking!$C$3="Yes",'Ranking Analysis'!U94*'Metric Weighting'!$C$3,0)</f>
        <v>54.800000000000004</v>
      </c>
      <c r="D92" s="9">
        <f>IF(Ranking!$C$4="Yes",'Ranking Analysis'!X94*'Metric Weighting'!$C$4,0)</f>
        <v>43.400000000000006</v>
      </c>
      <c r="E92" s="9">
        <f>IF(Ranking!$C$5="Yes",'Ranking Analysis'!R94*'Metric Weighting'!$C$5,0)</f>
        <v>15.299999999999999</v>
      </c>
      <c r="F92" s="9">
        <f>IF(Ranking!$C$6="Yes",'Ranking Analysis'!I94*'Metric Weighting'!$C$6,0)</f>
        <v>11</v>
      </c>
      <c r="G92" s="9">
        <f>IF(Ranking!$C$7="Yes",'Ranking Analysis'!F94*'Metric Weighting'!$C$7,0)</f>
        <v>42</v>
      </c>
      <c r="H92" s="9">
        <f>IF(Ranking!$C$8="Yes",'Ranking Analysis'!AA94*'Metric Weighting'!$C$8,0)</f>
        <v>15.450000000000001</v>
      </c>
      <c r="I92" s="9">
        <f>IF(Ranking!$C$9="Yes",'Ranking Analysis'!L94*'Metric Weighting'!$C$9,0)</f>
        <v>9.3000000000000007</v>
      </c>
      <c r="J92" s="9">
        <f>IF(Ranking!$C$10="Yes",'Ranking Analysis'!O94*'Metric Weighting'!$C$10,0)</f>
        <v>11.5</v>
      </c>
      <c r="K92" s="9">
        <f>IF(Ranking!$C$11="Yes",'Ranking Analysis'!AD94*'Metric Weighting'!$C$11,0)</f>
        <v>7.3000000000000007</v>
      </c>
      <c r="L92" s="9">
        <f>IF(Ranking!$C$12="Yes",'Ranking Analysis'!AG94*'Metric Weighting'!$C$12,0)</f>
        <v>12.8</v>
      </c>
    </row>
    <row r="93" spans="2:12" x14ac:dyDescent="0.25">
      <c r="B93" t="s">
        <v>99</v>
      </c>
      <c r="C93" s="9">
        <f>IF(Ranking!$C$3="Yes",'Ranking Analysis'!U95*'Metric Weighting'!$C$3,0)</f>
        <v>46.800000000000004</v>
      </c>
      <c r="D93" s="9">
        <f>IF(Ranking!$C$4="Yes",'Ranking Analysis'!X95*'Metric Weighting'!$C$4,0)</f>
        <v>17</v>
      </c>
      <c r="E93" s="9">
        <f>IF(Ranking!$C$5="Yes",'Ranking Analysis'!R95*'Metric Weighting'!$C$5,0)</f>
        <v>20.849999999999998</v>
      </c>
      <c r="F93" s="9">
        <f>IF(Ranking!$C$6="Yes",'Ranking Analysis'!I95*'Metric Weighting'!$C$6,0)</f>
        <v>17.2</v>
      </c>
      <c r="G93" s="9">
        <f>IF(Ranking!$C$7="Yes",'Ranking Analysis'!F95*'Metric Weighting'!$C$7,0)</f>
        <v>35.1</v>
      </c>
      <c r="H93" s="9">
        <f>IF(Ranking!$C$8="Yes",'Ranking Analysis'!AA95*'Metric Weighting'!$C$8,0)</f>
        <v>5.0500000000000007</v>
      </c>
      <c r="I93" s="9">
        <f>IF(Ranking!$C$9="Yes",'Ranking Analysis'!L95*'Metric Weighting'!$C$9,0)</f>
        <v>11.850000000000001</v>
      </c>
      <c r="J93" s="9">
        <f>IF(Ranking!$C$10="Yes",'Ranking Analysis'!O95*'Metric Weighting'!$C$10,0)</f>
        <v>3.25</v>
      </c>
      <c r="K93" s="9">
        <f>IF(Ranking!$C$11="Yes",'Ranking Analysis'!AD95*'Metric Weighting'!$C$11,0)</f>
        <v>8.7000000000000011</v>
      </c>
      <c r="L93" s="9">
        <f>IF(Ranking!$C$12="Yes",'Ranking Analysis'!AG95*'Metric Weighting'!$C$12,0)</f>
        <v>12.9</v>
      </c>
    </row>
    <row r="94" spans="2:12" x14ac:dyDescent="0.25">
      <c r="B94" t="s">
        <v>100</v>
      </c>
      <c r="C94" s="9">
        <f>IF(Ranking!$C$3="Yes",'Ranking Analysis'!U96*'Metric Weighting'!$C$3,0)</f>
        <v>67.600000000000009</v>
      </c>
      <c r="D94" s="9">
        <f>IF(Ranking!$C$4="Yes",'Ranking Analysis'!X96*'Metric Weighting'!$C$4,0)</f>
        <v>47</v>
      </c>
      <c r="E94" s="9">
        <f>IF(Ranking!$C$5="Yes",'Ranking Analysis'!R96*'Metric Weighting'!$C$5,0)</f>
        <v>36.449999999999996</v>
      </c>
      <c r="F94" s="9">
        <f>IF(Ranking!$C$6="Yes",'Ranking Analysis'!I96*'Metric Weighting'!$C$6,0)</f>
        <v>13.100000000000001</v>
      </c>
      <c r="G94" s="9">
        <f>IF(Ranking!$C$7="Yes",'Ranking Analysis'!F96*'Metric Weighting'!$C$7,0)</f>
        <v>47.55</v>
      </c>
      <c r="H94" s="9">
        <f>IF(Ranking!$C$8="Yes",'Ranking Analysis'!AA96*'Metric Weighting'!$C$8,0)</f>
        <v>8.3000000000000007</v>
      </c>
      <c r="I94" s="9">
        <f>IF(Ranking!$C$9="Yes",'Ranking Analysis'!L96*'Metric Weighting'!$C$9,0)</f>
        <v>10.600000000000001</v>
      </c>
      <c r="J94" s="9">
        <f>IF(Ranking!$C$10="Yes",'Ranking Analysis'!O96*'Metric Weighting'!$C$10,0)</f>
        <v>9.2000000000000011</v>
      </c>
      <c r="K94" s="9">
        <f>IF(Ranking!$C$11="Yes",'Ranking Analysis'!AD96*'Metric Weighting'!$C$11,0)</f>
        <v>6</v>
      </c>
      <c r="L94" s="9">
        <f>IF(Ranking!$C$12="Yes",'Ranking Analysis'!AG96*'Metric Weighting'!$C$12,0)</f>
        <v>5.7</v>
      </c>
    </row>
    <row r="95" spans="2:12" x14ac:dyDescent="0.25">
      <c r="B95" t="s">
        <v>101</v>
      </c>
      <c r="C95" s="9">
        <f>IF(Ranking!$C$3="Yes",'Ranking Analysis'!U97*'Metric Weighting'!$C$3,0)</f>
        <v>33</v>
      </c>
      <c r="D95" s="9">
        <f>IF(Ranking!$C$4="Yes",'Ranking Analysis'!X97*'Metric Weighting'!$C$4,0)</f>
        <v>53.800000000000004</v>
      </c>
      <c r="E95" s="9">
        <f>IF(Ranking!$C$5="Yes",'Ranking Analysis'!R97*'Metric Weighting'!$C$5,0)</f>
        <v>45.449999999999996</v>
      </c>
      <c r="F95" s="9">
        <f>IF(Ranking!$C$6="Yes",'Ranking Analysis'!I97*'Metric Weighting'!$C$6,0)</f>
        <v>16.05</v>
      </c>
      <c r="G95" s="9">
        <f>IF(Ranking!$C$7="Yes",'Ranking Analysis'!F97*'Metric Weighting'!$C$7,0)</f>
        <v>19.5</v>
      </c>
      <c r="H95" s="9">
        <f>IF(Ranking!$C$8="Yes",'Ranking Analysis'!AA97*'Metric Weighting'!$C$8,0)</f>
        <v>5.2</v>
      </c>
      <c r="I95" s="9">
        <f>IF(Ranking!$C$9="Yes",'Ranking Analysis'!L97*'Metric Weighting'!$C$9,0)</f>
        <v>2.2000000000000002</v>
      </c>
      <c r="J95" s="9">
        <f>IF(Ranking!$C$10="Yes",'Ranking Analysis'!O97*'Metric Weighting'!$C$10,0)</f>
        <v>14.950000000000001</v>
      </c>
      <c r="K95" s="9">
        <f>IF(Ranking!$C$11="Yes",'Ranking Analysis'!AD97*'Metric Weighting'!$C$11,0)</f>
        <v>11.600000000000001</v>
      </c>
      <c r="L95" s="9">
        <f>IF(Ranking!$C$12="Yes",'Ranking Analysis'!AG97*'Metric Weighting'!$C$12,0)</f>
        <v>8.75</v>
      </c>
    </row>
    <row r="96" spans="2:12" x14ac:dyDescent="0.25">
      <c r="B96" t="s">
        <v>102</v>
      </c>
      <c r="C96" s="9">
        <f>IF(Ranking!$C$3="Yes",'Ranking Analysis'!U98*'Metric Weighting'!$C$3,0)</f>
        <v>18.2</v>
      </c>
      <c r="D96" s="9">
        <f>IF(Ranking!$C$4="Yes",'Ranking Analysis'!X98*'Metric Weighting'!$C$4,0)</f>
        <v>11.200000000000001</v>
      </c>
      <c r="E96" s="9">
        <f>IF(Ranking!$C$5="Yes",'Ranking Analysis'!R98*'Metric Weighting'!$C$5,0)</f>
        <v>17.399999999999999</v>
      </c>
      <c r="F96" s="9">
        <f>IF(Ranking!$C$6="Yes",'Ranking Analysis'!I98*'Metric Weighting'!$C$6,0)</f>
        <v>1.3</v>
      </c>
      <c r="G96" s="9">
        <f>IF(Ranking!$C$7="Yes",'Ranking Analysis'!F98*'Metric Weighting'!$C$7,0)</f>
        <v>7.9499999999999993</v>
      </c>
      <c r="H96" s="9">
        <f>IF(Ranking!$C$8="Yes",'Ranking Analysis'!AA98*'Metric Weighting'!$C$8,0)</f>
        <v>1.85</v>
      </c>
      <c r="I96" s="9">
        <f>IF(Ranking!$C$9="Yes",'Ranking Analysis'!L98*'Metric Weighting'!$C$9,0)</f>
        <v>4.7</v>
      </c>
      <c r="J96" s="9">
        <f>IF(Ranking!$C$10="Yes",'Ranking Analysis'!O98*'Metric Weighting'!$C$10,0)</f>
        <v>1.6</v>
      </c>
      <c r="K96" s="9">
        <f>IF(Ranking!$C$11="Yes",'Ranking Analysis'!AD98*'Metric Weighting'!$C$11,0)</f>
        <v>7.25</v>
      </c>
      <c r="L96" s="9">
        <f>IF(Ranking!$C$12="Yes",'Ranking Analysis'!AG98*'Metric Weighting'!$C$12,0)</f>
        <v>4.05</v>
      </c>
    </row>
    <row r="97" spans="2:12" x14ac:dyDescent="0.25">
      <c r="B97" t="s">
        <v>103</v>
      </c>
      <c r="C97" s="9">
        <f>IF(Ranking!$C$3="Yes",'Ranking Analysis'!U99*'Metric Weighting'!$C$3,0)</f>
        <v>49</v>
      </c>
      <c r="D97" s="9">
        <f>IF(Ranking!$C$4="Yes",'Ranking Analysis'!X99*'Metric Weighting'!$C$4,0)</f>
        <v>32.6</v>
      </c>
      <c r="E97" s="9">
        <f>IF(Ranking!$C$5="Yes",'Ranking Analysis'!R99*'Metric Weighting'!$C$5,0)</f>
        <v>38.85</v>
      </c>
      <c r="F97" s="9">
        <f>IF(Ranking!$C$6="Yes",'Ranking Analysis'!I99*'Metric Weighting'!$C$6,0)</f>
        <v>6.6000000000000005</v>
      </c>
      <c r="G97" s="9">
        <f>IF(Ranking!$C$7="Yes",'Ranking Analysis'!F99*'Metric Weighting'!$C$7,0)</f>
        <v>37.65</v>
      </c>
      <c r="H97" s="9">
        <f>IF(Ranking!$C$8="Yes",'Ranking Analysis'!AA99*'Metric Weighting'!$C$8,0)</f>
        <v>8.1</v>
      </c>
      <c r="I97" s="9">
        <f>IF(Ranking!$C$9="Yes",'Ranking Analysis'!L99*'Metric Weighting'!$C$9,0)</f>
        <v>15.25</v>
      </c>
      <c r="J97" s="9">
        <f>IF(Ranking!$C$10="Yes",'Ranking Analysis'!O99*'Metric Weighting'!$C$10,0)</f>
        <v>5.45</v>
      </c>
      <c r="K97" s="9">
        <f>IF(Ranking!$C$11="Yes",'Ranking Analysis'!AD99*'Metric Weighting'!$C$11,0)</f>
        <v>9.75</v>
      </c>
      <c r="L97" s="9">
        <f>IF(Ranking!$C$12="Yes",'Ranking Analysis'!AG99*'Metric Weighting'!$C$12,0)</f>
        <v>7.3500000000000005</v>
      </c>
    </row>
    <row r="98" spans="2:12" x14ac:dyDescent="0.25">
      <c r="B98" t="s">
        <v>105</v>
      </c>
      <c r="C98" s="9">
        <f>IF(Ranking!$C$3="Yes",'Ranking Analysis'!U100*'Metric Weighting'!$C$3,0)</f>
        <v>45.2</v>
      </c>
      <c r="D98" s="9">
        <f>IF(Ranking!$C$4="Yes",'Ranking Analysis'!X100*'Metric Weighting'!$C$4,0)</f>
        <v>40.400000000000006</v>
      </c>
      <c r="E98" s="9">
        <f>IF(Ranking!$C$5="Yes",'Ranking Analysis'!R100*'Metric Weighting'!$C$5,0)</f>
        <v>19.05</v>
      </c>
      <c r="F98" s="9">
        <f>IF(Ranking!$C$6="Yes",'Ranking Analysis'!I100*'Metric Weighting'!$C$6,0)</f>
        <v>1.6</v>
      </c>
      <c r="G98" s="9">
        <f>IF(Ranking!$C$7="Yes",'Ranking Analysis'!F100*'Metric Weighting'!$C$7,0)</f>
        <v>35.4</v>
      </c>
      <c r="H98" s="9">
        <f>IF(Ranking!$C$8="Yes",'Ranking Analysis'!AA100*'Metric Weighting'!$C$8,0)</f>
        <v>11.600000000000001</v>
      </c>
      <c r="I98" s="9">
        <f>IF(Ranking!$C$9="Yes",'Ranking Analysis'!L100*'Metric Weighting'!$C$9,0)</f>
        <v>2</v>
      </c>
      <c r="J98" s="9">
        <f>IF(Ranking!$C$10="Yes",'Ranking Analysis'!O100*'Metric Weighting'!$C$10,0)</f>
        <v>1.1000000000000001</v>
      </c>
      <c r="K98" s="9">
        <f>IF(Ranking!$C$11="Yes",'Ranking Analysis'!AD100*'Metric Weighting'!$C$11,0)</f>
        <v>16.900000000000002</v>
      </c>
      <c r="L98" s="9">
        <f>IF(Ranking!$C$12="Yes",'Ranking Analysis'!AG100*'Metric Weighting'!$C$12,0)</f>
        <v>15.4</v>
      </c>
    </row>
    <row r="99" spans="2:12" x14ac:dyDescent="0.25">
      <c r="B99" t="s">
        <v>106</v>
      </c>
      <c r="C99" s="9">
        <f>IF(Ranking!$C$3="Yes",'Ranking Analysis'!U101*'Metric Weighting'!$C$3,0)</f>
        <v>13.600000000000001</v>
      </c>
      <c r="D99" s="9">
        <f>IF(Ranking!$C$4="Yes",'Ranking Analysis'!X101*'Metric Weighting'!$C$4,0)</f>
        <v>42.2</v>
      </c>
      <c r="E99" s="9">
        <f>IF(Ranking!$C$5="Yes",'Ranking Analysis'!R101*'Metric Weighting'!$C$5,0)</f>
        <v>14.1</v>
      </c>
      <c r="F99" s="9">
        <f>IF(Ranking!$C$6="Yes",'Ranking Analysis'!I101*'Metric Weighting'!$C$6,0)</f>
        <v>12.450000000000001</v>
      </c>
      <c r="G99" s="9">
        <f>IF(Ranking!$C$7="Yes",'Ranking Analysis'!F101*'Metric Weighting'!$C$7,0)</f>
        <v>9.75</v>
      </c>
      <c r="H99" s="9">
        <f>IF(Ranking!$C$8="Yes",'Ranking Analysis'!AA101*'Metric Weighting'!$C$8,0)</f>
        <v>7.2</v>
      </c>
      <c r="I99" s="9">
        <f>IF(Ranking!$C$9="Yes",'Ranking Analysis'!L101*'Metric Weighting'!$C$9,0)</f>
        <v>13.600000000000001</v>
      </c>
      <c r="J99" s="9">
        <f>IF(Ranking!$C$10="Yes",'Ranking Analysis'!O101*'Metric Weighting'!$C$10,0)</f>
        <v>13.200000000000001</v>
      </c>
      <c r="K99" s="9">
        <f>IF(Ranking!$C$11="Yes",'Ranking Analysis'!AD101*'Metric Weighting'!$C$11,0)</f>
        <v>6.1000000000000005</v>
      </c>
      <c r="L99" s="9">
        <f>IF(Ranking!$C$12="Yes",'Ranking Analysis'!AG101*'Metric Weighting'!$C$12,0)</f>
        <v>17</v>
      </c>
    </row>
    <row r="100" spans="2:12" x14ac:dyDescent="0.25">
      <c r="B100" t="s">
        <v>107</v>
      </c>
      <c r="C100" s="9">
        <f>IF(Ranking!$C$3="Yes",'Ranking Analysis'!U102*'Metric Weighting'!$C$3,0)</f>
        <v>53.400000000000006</v>
      </c>
      <c r="D100" s="9">
        <f>IF(Ranking!$C$4="Yes",'Ranking Analysis'!X102*'Metric Weighting'!$C$4,0)</f>
        <v>20.400000000000002</v>
      </c>
      <c r="E100" s="9">
        <f>IF(Ranking!$C$5="Yes",'Ranking Analysis'!R102*'Metric Weighting'!$C$5,0)</f>
        <v>41.1</v>
      </c>
      <c r="F100" s="9">
        <f>IF(Ranking!$C$6="Yes",'Ranking Analysis'!I102*'Metric Weighting'!$C$6,0)</f>
        <v>4</v>
      </c>
      <c r="G100" s="9">
        <f>IF(Ranking!$C$7="Yes",'Ranking Analysis'!F102*'Metric Weighting'!$C$7,0)</f>
        <v>47.25</v>
      </c>
      <c r="H100" s="9">
        <f>IF(Ranking!$C$8="Yes",'Ranking Analysis'!AA102*'Metric Weighting'!$C$8,0)</f>
        <v>14.950000000000001</v>
      </c>
      <c r="I100" s="9">
        <f>IF(Ranking!$C$9="Yes",'Ranking Analysis'!L102*'Metric Weighting'!$C$9,0)</f>
        <v>16.95</v>
      </c>
      <c r="J100" s="9">
        <f>IF(Ranking!$C$10="Yes",'Ranking Analysis'!O102*'Metric Weighting'!$C$10,0)</f>
        <v>13.950000000000001</v>
      </c>
      <c r="K100" s="9">
        <f>IF(Ranking!$C$11="Yes",'Ranking Analysis'!AD102*'Metric Weighting'!$C$11,0)</f>
        <v>14.100000000000001</v>
      </c>
      <c r="L100" s="9">
        <f>IF(Ranking!$C$12="Yes",'Ranking Analysis'!AG102*'Metric Weighting'!$C$12,0)</f>
        <v>12.950000000000001</v>
      </c>
    </row>
    <row r="101" spans="2:12" x14ac:dyDescent="0.25">
      <c r="B101" t="s">
        <v>108</v>
      </c>
      <c r="C101" s="9">
        <f>IF(Ranking!$C$3="Yes",'Ranking Analysis'!U103*'Metric Weighting'!$C$3,0)</f>
        <v>42.800000000000004</v>
      </c>
      <c r="D101" s="9">
        <f>IF(Ranking!$C$4="Yes",'Ranking Analysis'!X103*'Metric Weighting'!$C$4,0)</f>
        <v>36.4</v>
      </c>
      <c r="E101" s="9">
        <f>IF(Ranking!$C$5="Yes",'Ranking Analysis'!R103*'Metric Weighting'!$C$5,0)</f>
        <v>32.4</v>
      </c>
      <c r="F101" s="9">
        <f>IF(Ranking!$C$6="Yes",'Ranking Analysis'!I103*'Metric Weighting'!$C$6,0)</f>
        <v>14.850000000000001</v>
      </c>
      <c r="G101" s="9">
        <f>IF(Ranking!$C$7="Yes",'Ranking Analysis'!F103*'Metric Weighting'!$C$7,0)</f>
        <v>42.75</v>
      </c>
      <c r="H101" s="9">
        <f>IF(Ranking!$C$8="Yes",'Ranking Analysis'!AA103*'Metric Weighting'!$C$8,0)</f>
        <v>12.5</v>
      </c>
      <c r="I101" s="9">
        <f>IF(Ranking!$C$9="Yes",'Ranking Analysis'!L103*'Metric Weighting'!$C$9,0)</f>
        <v>10.050000000000001</v>
      </c>
      <c r="J101" s="9">
        <f>IF(Ranking!$C$10="Yes",'Ranking Analysis'!O103*'Metric Weighting'!$C$10,0)</f>
        <v>8</v>
      </c>
      <c r="K101" s="9">
        <f>IF(Ranking!$C$11="Yes",'Ranking Analysis'!AD103*'Metric Weighting'!$C$11,0)</f>
        <v>2.5500000000000003</v>
      </c>
      <c r="L101" s="9">
        <f>IF(Ranking!$C$12="Yes",'Ranking Analysis'!AG103*'Metric Weighting'!$C$12,0)</f>
        <v>9.5500000000000007</v>
      </c>
    </row>
    <row r="102" spans="2:12" x14ac:dyDescent="0.25">
      <c r="B102" t="s">
        <v>109</v>
      </c>
      <c r="C102" s="9">
        <f>IF(Ranking!$C$3="Yes",'Ranking Analysis'!U104*'Metric Weighting'!$C$3,0)</f>
        <v>68.8</v>
      </c>
      <c r="D102" s="9">
        <f>IF(Ranking!$C$4="Yes",'Ranking Analysis'!X104*'Metric Weighting'!$C$4,0)</f>
        <v>69.400000000000006</v>
      </c>
      <c r="E102" s="9">
        <f>IF(Ranking!$C$5="Yes",'Ranking Analysis'!R104*'Metric Weighting'!$C$5,0)</f>
        <v>39.9</v>
      </c>
      <c r="F102" s="9">
        <f>IF(Ranking!$C$6="Yes",'Ranking Analysis'!I104*'Metric Weighting'!$C$6,0)</f>
        <v>1.1500000000000001</v>
      </c>
      <c r="G102" s="9">
        <f>IF(Ranking!$C$7="Yes",'Ranking Analysis'!F104*'Metric Weighting'!$C$7,0)</f>
        <v>52.199999999999996</v>
      </c>
      <c r="H102" s="9">
        <f>IF(Ranking!$C$8="Yes",'Ranking Analysis'!AA104*'Metric Weighting'!$C$8,0)</f>
        <v>9.35</v>
      </c>
      <c r="I102" s="9">
        <f>IF(Ranking!$C$9="Yes",'Ranking Analysis'!L104*'Metric Weighting'!$C$9,0)</f>
        <v>15.05</v>
      </c>
      <c r="J102" s="9">
        <f>IF(Ranking!$C$10="Yes",'Ranking Analysis'!O104*'Metric Weighting'!$C$10,0)</f>
        <v>0.70000000000000007</v>
      </c>
      <c r="K102" s="9">
        <f>IF(Ranking!$C$11="Yes",'Ranking Analysis'!AD104*'Metric Weighting'!$C$11,0)</f>
        <v>4.75</v>
      </c>
      <c r="L102" s="9">
        <f>IF(Ranking!$C$12="Yes",'Ranking Analysis'!AG104*'Metric Weighting'!$C$12,0)</f>
        <v>10</v>
      </c>
    </row>
    <row r="103" spans="2:12" x14ac:dyDescent="0.25">
      <c r="B103" t="s">
        <v>110</v>
      </c>
      <c r="C103" s="9">
        <f>IF(Ranking!$C$3="Yes",'Ranking Analysis'!U105*'Metric Weighting'!$C$3,0)</f>
        <v>34.4</v>
      </c>
      <c r="D103" s="9">
        <f>IF(Ranking!$C$4="Yes",'Ranking Analysis'!X105*'Metric Weighting'!$C$4,0)</f>
        <v>67.8</v>
      </c>
      <c r="E103" s="9">
        <f>IF(Ranking!$C$5="Yes",'Ranking Analysis'!R105*'Metric Weighting'!$C$5,0)</f>
        <v>48.75</v>
      </c>
      <c r="F103" s="9">
        <f>IF(Ranking!$C$6="Yes",'Ranking Analysis'!I105*'Metric Weighting'!$C$6,0)</f>
        <v>14.4</v>
      </c>
      <c r="G103" s="9">
        <f>IF(Ranking!$C$7="Yes",'Ranking Analysis'!F105*'Metric Weighting'!$C$7,0)</f>
        <v>36</v>
      </c>
      <c r="H103" s="9">
        <f>IF(Ranking!$C$8="Yes",'Ranking Analysis'!AA105*'Metric Weighting'!$C$8,0)</f>
        <v>16.95</v>
      </c>
      <c r="I103" s="9">
        <f>IF(Ranking!$C$9="Yes",'Ranking Analysis'!L105*'Metric Weighting'!$C$9,0)</f>
        <v>16.350000000000001</v>
      </c>
      <c r="J103" s="9">
        <f>IF(Ranking!$C$10="Yes",'Ranking Analysis'!O105*'Metric Weighting'!$C$10,0)</f>
        <v>15.5</v>
      </c>
      <c r="K103" s="9">
        <f>IF(Ranking!$C$11="Yes",'Ranking Analysis'!AD105*'Metric Weighting'!$C$11,0)</f>
        <v>7.65</v>
      </c>
      <c r="L103" s="9">
        <f>IF(Ranking!$C$12="Yes",'Ranking Analysis'!AG105*'Metric Weighting'!$C$12,0)</f>
        <v>10.050000000000001</v>
      </c>
    </row>
    <row r="104" spans="2:12" x14ac:dyDescent="0.25">
      <c r="B104" t="s">
        <v>112</v>
      </c>
      <c r="C104" s="9">
        <f>IF(Ranking!$C$3="Yes",'Ranking Analysis'!U106*'Metric Weighting'!$C$3,0)</f>
        <v>28.200000000000003</v>
      </c>
      <c r="D104" s="9">
        <f>IF(Ranking!$C$4="Yes",'Ranking Analysis'!X106*'Metric Weighting'!$C$4,0)</f>
        <v>13.200000000000001</v>
      </c>
      <c r="E104" s="9">
        <f>IF(Ranking!$C$5="Yes",'Ranking Analysis'!R106*'Metric Weighting'!$C$5,0)</f>
        <v>15.45</v>
      </c>
      <c r="F104" s="9">
        <f>IF(Ranking!$C$6="Yes",'Ranking Analysis'!I106*'Metric Weighting'!$C$6,0)</f>
        <v>3.75</v>
      </c>
      <c r="G104" s="9">
        <f>IF(Ranking!$C$7="Yes",'Ranking Analysis'!F106*'Metric Weighting'!$C$7,0)</f>
        <v>26.55</v>
      </c>
      <c r="H104" s="9">
        <f>IF(Ranking!$C$8="Yes",'Ranking Analysis'!AA106*'Metric Weighting'!$C$8,0)</f>
        <v>10.700000000000001</v>
      </c>
      <c r="I104" s="9">
        <f>IF(Ranking!$C$9="Yes",'Ranking Analysis'!L106*'Metric Weighting'!$C$9,0)</f>
        <v>13</v>
      </c>
      <c r="J104" s="9">
        <f>IF(Ranking!$C$10="Yes",'Ranking Analysis'!O106*'Metric Weighting'!$C$10,0)</f>
        <v>2.5500000000000003</v>
      </c>
      <c r="K104" s="9">
        <f>IF(Ranking!$C$11="Yes",'Ranking Analysis'!AD106*'Metric Weighting'!$C$11,0)</f>
        <v>5.65</v>
      </c>
      <c r="L104" s="9">
        <f>IF(Ranking!$C$12="Yes",'Ranking Analysis'!AG106*'Metric Weighting'!$C$12,0)</f>
        <v>9.4500000000000011</v>
      </c>
    </row>
    <row r="105" spans="2:12" x14ac:dyDescent="0.25">
      <c r="B105" t="s">
        <v>113</v>
      </c>
      <c r="C105" s="9">
        <f>IF(Ranking!$C$3="Yes",'Ranking Analysis'!U107*'Metric Weighting'!$C$3,0)</f>
        <v>31.400000000000002</v>
      </c>
      <c r="D105" s="9">
        <f>IF(Ranking!$C$4="Yes",'Ranking Analysis'!X107*'Metric Weighting'!$C$4,0)</f>
        <v>50.800000000000004</v>
      </c>
      <c r="E105" s="9">
        <f>IF(Ranking!$C$5="Yes",'Ranking Analysis'!R107*'Metric Weighting'!$C$5,0)</f>
        <v>18.75</v>
      </c>
      <c r="F105" s="9">
        <f>IF(Ranking!$C$6="Yes",'Ranking Analysis'!I107*'Metric Weighting'!$C$6,0)</f>
        <v>13.05</v>
      </c>
      <c r="G105" s="9">
        <f>IF(Ranking!$C$7="Yes",'Ranking Analysis'!F107*'Metric Weighting'!$C$7,0)</f>
        <v>27</v>
      </c>
      <c r="H105" s="9">
        <f>IF(Ranking!$C$8="Yes",'Ranking Analysis'!AA107*'Metric Weighting'!$C$8,0)</f>
        <v>10.200000000000001</v>
      </c>
      <c r="I105" s="9">
        <f>IF(Ranking!$C$9="Yes",'Ranking Analysis'!L107*'Metric Weighting'!$C$9,0)</f>
        <v>9.7000000000000011</v>
      </c>
      <c r="J105" s="9">
        <f>IF(Ranking!$C$10="Yes",'Ranking Analysis'!O107*'Metric Weighting'!$C$10,0)</f>
        <v>12.75</v>
      </c>
      <c r="K105" s="9">
        <f>IF(Ranking!$C$11="Yes",'Ranking Analysis'!AD107*'Metric Weighting'!$C$11,0)</f>
        <v>11.100000000000001</v>
      </c>
      <c r="L105" s="9">
        <f>IF(Ranking!$C$12="Yes",'Ranking Analysis'!AG107*'Metric Weighting'!$C$12,0)</f>
        <v>7.5</v>
      </c>
    </row>
    <row r="106" spans="2:12" x14ac:dyDescent="0.25">
      <c r="B106" t="s">
        <v>114</v>
      </c>
      <c r="C106" s="9">
        <f>IF(Ranking!$C$3="Yes",'Ranking Analysis'!U108*'Metric Weighting'!$C$3,0)</f>
        <v>38.200000000000003</v>
      </c>
      <c r="D106" s="9">
        <f>IF(Ranking!$C$4="Yes",'Ranking Analysis'!X108*'Metric Weighting'!$C$4,0)</f>
        <v>12.600000000000001</v>
      </c>
      <c r="E106" s="9">
        <f>IF(Ranking!$C$5="Yes",'Ranking Analysis'!R108*'Metric Weighting'!$C$5,0)</f>
        <v>19.5</v>
      </c>
      <c r="F106" s="9">
        <f>IF(Ranking!$C$6="Yes",'Ranking Analysis'!I108*'Metric Weighting'!$C$6,0)</f>
        <v>4.1500000000000004</v>
      </c>
      <c r="G106" s="9">
        <f>IF(Ranking!$C$7="Yes",'Ranking Analysis'!F108*'Metric Weighting'!$C$7,0)</f>
        <v>19.349999999999998</v>
      </c>
      <c r="H106" s="9">
        <f>IF(Ranking!$C$8="Yes",'Ranking Analysis'!AA108*'Metric Weighting'!$C$8,0)</f>
        <v>17.5</v>
      </c>
      <c r="I106" s="9">
        <f>IF(Ranking!$C$9="Yes",'Ranking Analysis'!L108*'Metric Weighting'!$C$9,0)</f>
        <v>0.1</v>
      </c>
      <c r="J106" s="9">
        <f>IF(Ranking!$C$10="Yes",'Ranking Analysis'!O108*'Metric Weighting'!$C$10,0)</f>
        <v>3.9000000000000004</v>
      </c>
      <c r="K106" s="9">
        <f>IF(Ranking!$C$11="Yes",'Ranking Analysis'!AD108*'Metric Weighting'!$C$11,0)</f>
        <v>16.25</v>
      </c>
      <c r="L106" s="9">
        <f>IF(Ranking!$C$12="Yes",'Ranking Analysis'!AG108*'Metric Weighting'!$C$12,0)</f>
        <v>3.8000000000000003</v>
      </c>
    </row>
    <row r="107" spans="2:12" x14ac:dyDescent="0.25">
      <c r="B107" t="s">
        <v>115</v>
      </c>
      <c r="C107" s="9">
        <f>IF(Ranking!$C$3="Yes",'Ranking Analysis'!U109*'Metric Weighting'!$C$3,0)</f>
        <v>60</v>
      </c>
      <c r="D107" s="9">
        <f>IF(Ranking!$C$4="Yes",'Ranking Analysis'!X109*'Metric Weighting'!$C$4,0)</f>
        <v>68.600000000000009</v>
      </c>
      <c r="E107" s="9">
        <f>IF(Ranking!$C$5="Yes",'Ranking Analysis'!R109*'Metric Weighting'!$C$5,0)</f>
        <v>49.949999999999996</v>
      </c>
      <c r="F107" s="9">
        <f>IF(Ranking!$C$6="Yes",'Ranking Analysis'!I109*'Metric Weighting'!$C$6,0)</f>
        <v>8.5</v>
      </c>
      <c r="G107" s="9">
        <f>IF(Ranking!$C$7="Yes",'Ranking Analysis'!F109*'Metric Weighting'!$C$7,0)</f>
        <v>51.449999999999996</v>
      </c>
      <c r="H107" s="9">
        <f>IF(Ranking!$C$8="Yes",'Ranking Analysis'!AA109*'Metric Weighting'!$C$8,0)</f>
        <v>16.7</v>
      </c>
      <c r="I107" s="9">
        <f>IF(Ranking!$C$9="Yes",'Ranking Analysis'!L109*'Metric Weighting'!$C$9,0)</f>
        <v>17.5</v>
      </c>
      <c r="J107" s="9">
        <f>IF(Ranking!$C$10="Yes",'Ranking Analysis'!O109*'Metric Weighting'!$C$10,0)</f>
        <v>9.1</v>
      </c>
      <c r="K107" s="9">
        <f>IF(Ranking!$C$11="Yes",'Ranking Analysis'!AD109*'Metric Weighting'!$C$11,0)</f>
        <v>17.350000000000001</v>
      </c>
      <c r="L107" s="9">
        <f>IF(Ranking!$C$12="Yes",'Ranking Analysis'!AG109*'Metric Weighting'!$C$12,0)</f>
        <v>17.350000000000001</v>
      </c>
    </row>
    <row r="108" spans="2:12" x14ac:dyDescent="0.25">
      <c r="B108" t="s">
        <v>116</v>
      </c>
      <c r="C108" s="9">
        <f>IF(Ranking!$C$3="Yes",'Ranking Analysis'!U110*'Metric Weighting'!$C$3,0)</f>
        <v>21</v>
      </c>
      <c r="D108" s="9">
        <f>IF(Ranking!$C$4="Yes",'Ranking Analysis'!X110*'Metric Weighting'!$C$4,0)</f>
        <v>28</v>
      </c>
      <c r="E108" s="9">
        <f>IF(Ranking!$C$5="Yes",'Ranking Analysis'!R110*'Metric Weighting'!$C$5,0)</f>
        <v>41.699999999999996</v>
      </c>
      <c r="F108" s="9">
        <f>IF(Ranking!$C$6="Yes",'Ranking Analysis'!I110*'Metric Weighting'!$C$6,0)</f>
        <v>7.25</v>
      </c>
      <c r="G108" s="9">
        <f>IF(Ranking!$C$7="Yes",'Ranking Analysis'!F110*'Metric Weighting'!$C$7,0)</f>
        <v>25.05</v>
      </c>
      <c r="H108" s="9">
        <f>IF(Ranking!$C$8="Yes",'Ranking Analysis'!AA110*'Metric Weighting'!$C$8,0)</f>
        <v>12.200000000000001</v>
      </c>
      <c r="I108" s="9">
        <f>IF(Ranking!$C$9="Yes",'Ranking Analysis'!L110*'Metric Weighting'!$C$9,0)</f>
        <v>17.100000000000001</v>
      </c>
      <c r="J108" s="9">
        <f>IF(Ranking!$C$10="Yes",'Ranking Analysis'!O110*'Metric Weighting'!$C$10,0)</f>
        <v>6.6000000000000005</v>
      </c>
      <c r="K108" s="9">
        <f>IF(Ranking!$C$11="Yes",'Ranking Analysis'!AD110*'Metric Weighting'!$C$11,0)</f>
        <v>15.100000000000001</v>
      </c>
      <c r="L108" s="9">
        <f>IF(Ranking!$C$12="Yes",'Ranking Analysis'!AG110*'Metric Weighting'!$C$12,0)</f>
        <v>16.75</v>
      </c>
    </row>
    <row r="109" spans="2:12" x14ac:dyDescent="0.25">
      <c r="B109" t="s">
        <v>117</v>
      </c>
      <c r="C109" s="9">
        <f>IF(Ranking!$C$3="Yes",'Ranking Analysis'!U111*'Metric Weighting'!$C$3,0)</f>
        <v>21.200000000000003</v>
      </c>
      <c r="D109" s="9">
        <f>IF(Ranking!$C$4="Yes",'Ranking Analysis'!X111*'Metric Weighting'!$C$4,0)</f>
        <v>3.2</v>
      </c>
      <c r="E109" s="9">
        <f>IF(Ranking!$C$5="Yes",'Ranking Analysis'!R111*'Metric Weighting'!$C$5,0)</f>
        <v>3.15</v>
      </c>
      <c r="F109" s="9">
        <f>IF(Ranking!$C$6="Yes",'Ranking Analysis'!I111*'Metric Weighting'!$C$6,0)</f>
        <v>4.4000000000000004</v>
      </c>
      <c r="G109" s="9">
        <f>IF(Ranking!$C$7="Yes",'Ranking Analysis'!F111*'Metric Weighting'!$C$7,0)</f>
        <v>9.15</v>
      </c>
      <c r="H109" s="9">
        <f>IF(Ranking!$C$8="Yes",'Ranking Analysis'!AA111*'Metric Weighting'!$C$8,0)</f>
        <v>2.1</v>
      </c>
      <c r="I109" s="9">
        <f>IF(Ranking!$C$9="Yes",'Ranking Analysis'!L111*'Metric Weighting'!$C$9,0)</f>
        <v>1.3</v>
      </c>
      <c r="J109" s="9">
        <f>IF(Ranking!$C$10="Yes",'Ranking Analysis'!O111*'Metric Weighting'!$C$10,0)</f>
        <v>7.15</v>
      </c>
      <c r="K109" s="9">
        <f>IF(Ranking!$C$11="Yes",'Ranking Analysis'!AD111*'Metric Weighting'!$C$11,0)</f>
        <v>3.45</v>
      </c>
      <c r="L109" s="9">
        <f>IF(Ranking!$C$12="Yes",'Ranking Analysis'!AG111*'Metric Weighting'!$C$12,0)</f>
        <v>0.9</v>
      </c>
    </row>
    <row r="110" spans="2:12" x14ac:dyDescent="0.25">
      <c r="B110" t="s">
        <v>118</v>
      </c>
      <c r="C110" s="9">
        <f>IF(Ranking!$C$3="Yes",'Ranking Analysis'!U112*'Metric Weighting'!$C$3,0)</f>
        <v>56.400000000000006</v>
      </c>
      <c r="D110" s="9">
        <f>IF(Ranking!$C$4="Yes",'Ranking Analysis'!X112*'Metric Weighting'!$C$4,0)</f>
        <v>25.400000000000002</v>
      </c>
      <c r="E110" s="9">
        <f>IF(Ranking!$C$5="Yes",'Ranking Analysis'!R112*'Metric Weighting'!$C$5,0)</f>
        <v>48.6</v>
      </c>
      <c r="F110" s="9">
        <f>IF(Ranking!$C$6="Yes",'Ranking Analysis'!I112*'Metric Weighting'!$C$6,0)</f>
        <v>15.700000000000001</v>
      </c>
      <c r="G110" s="9">
        <f>IF(Ranking!$C$7="Yes",'Ranking Analysis'!F112*'Metric Weighting'!$C$7,0)</f>
        <v>30.75</v>
      </c>
      <c r="H110" s="9">
        <f>IF(Ranking!$C$8="Yes",'Ranking Analysis'!AA112*'Metric Weighting'!$C$8,0)</f>
        <v>2.35</v>
      </c>
      <c r="I110" s="9">
        <f>IF(Ranking!$C$9="Yes",'Ranking Analysis'!L112*'Metric Weighting'!$C$9,0)</f>
        <v>13.25</v>
      </c>
      <c r="J110" s="9">
        <f>IF(Ranking!$C$10="Yes",'Ranking Analysis'!O112*'Metric Weighting'!$C$10,0)</f>
        <v>10.700000000000001</v>
      </c>
      <c r="K110" s="9">
        <f>IF(Ranking!$C$11="Yes",'Ranking Analysis'!AD112*'Metric Weighting'!$C$11,0)</f>
        <v>5.6000000000000005</v>
      </c>
      <c r="L110" s="9">
        <f>IF(Ranking!$C$12="Yes",'Ranking Analysis'!AG112*'Metric Weighting'!$C$12,0)</f>
        <v>7.2</v>
      </c>
    </row>
    <row r="111" spans="2:12" x14ac:dyDescent="0.25">
      <c r="B111" t="s">
        <v>119</v>
      </c>
      <c r="C111" s="9">
        <f>IF(Ranking!$C$3="Yes",'Ranking Analysis'!U113*'Metric Weighting'!$C$3,0)</f>
        <v>26</v>
      </c>
      <c r="D111" s="9">
        <f>IF(Ranking!$C$4="Yes",'Ranking Analysis'!X113*'Metric Weighting'!$C$4,0)</f>
        <v>60</v>
      </c>
      <c r="E111" s="9">
        <f>IF(Ranking!$C$5="Yes",'Ranking Analysis'!R113*'Metric Weighting'!$C$5,0)</f>
        <v>47.1</v>
      </c>
      <c r="F111" s="9">
        <f>IF(Ranking!$C$6="Yes",'Ranking Analysis'!I113*'Metric Weighting'!$C$6,0)</f>
        <v>17.400000000000002</v>
      </c>
      <c r="G111" s="9">
        <f>IF(Ranking!$C$7="Yes",'Ranking Analysis'!F113*'Metric Weighting'!$C$7,0)</f>
        <v>37.799999999999997</v>
      </c>
      <c r="H111" s="9">
        <f>IF(Ranking!$C$8="Yes",'Ranking Analysis'!AA113*'Metric Weighting'!$C$8,0)</f>
        <v>15.15</v>
      </c>
      <c r="I111" s="9">
        <f>IF(Ranking!$C$9="Yes",'Ranking Analysis'!L113*'Metric Weighting'!$C$9,0)</f>
        <v>5.15</v>
      </c>
      <c r="J111" s="9">
        <f>IF(Ranking!$C$10="Yes",'Ranking Analysis'!O113*'Metric Weighting'!$C$10,0)</f>
        <v>16.5</v>
      </c>
      <c r="K111" s="9">
        <f>IF(Ranking!$C$11="Yes",'Ranking Analysis'!AD113*'Metric Weighting'!$C$11,0)</f>
        <v>10.200000000000001</v>
      </c>
      <c r="L111" s="9">
        <f>IF(Ranking!$C$12="Yes",'Ranking Analysis'!AG113*'Metric Weighting'!$C$12,0)</f>
        <v>13.850000000000001</v>
      </c>
    </row>
    <row r="112" spans="2:12" x14ac:dyDescent="0.25">
      <c r="B112" t="s">
        <v>120</v>
      </c>
      <c r="C112" s="9">
        <f>IF(Ranking!$C$3="Yes",'Ranking Analysis'!U114*'Metric Weighting'!$C$3,0)</f>
        <v>42.400000000000006</v>
      </c>
      <c r="D112" s="9">
        <f>IF(Ranking!$C$4="Yes",'Ranking Analysis'!X114*'Metric Weighting'!$C$4,0)</f>
        <v>57</v>
      </c>
      <c r="E112" s="9">
        <f>IF(Ranking!$C$5="Yes",'Ranking Analysis'!R114*'Metric Weighting'!$C$5,0)</f>
        <v>9</v>
      </c>
      <c r="F112" s="9">
        <f>IF(Ranking!$C$6="Yes",'Ranking Analysis'!I114*'Metric Weighting'!$C$6,0)</f>
        <v>12.05</v>
      </c>
      <c r="G112" s="9">
        <f>IF(Ranking!$C$7="Yes",'Ranking Analysis'!F114*'Metric Weighting'!$C$7,0)</f>
        <v>30.299999999999997</v>
      </c>
      <c r="H112" s="9">
        <f>IF(Ranking!$C$8="Yes",'Ranking Analysis'!AA114*'Metric Weighting'!$C$8,0)</f>
        <v>7.1000000000000005</v>
      </c>
      <c r="I112" s="9">
        <f>IF(Ranking!$C$9="Yes",'Ranking Analysis'!L114*'Metric Weighting'!$C$9,0)</f>
        <v>9</v>
      </c>
      <c r="J112" s="9">
        <f>IF(Ranking!$C$10="Yes",'Ranking Analysis'!O114*'Metric Weighting'!$C$10,0)</f>
        <v>10.100000000000001</v>
      </c>
      <c r="K112" s="9">
        <f>IF(Ranking!$C$11="Yes",'Ranking Analysis'!AD114*'Metric Weighting'!$C$11,0)</f>
        <v>3.35</v>
      </c>
      <c r="L112" s="9">
        <f>IF(Ranking!$C$12="Yes",'Ranking Analysis'!AG114*'Metric Weighting'!$C$12,0)</f>
        <v>13.600000000000001</v>
      </c>
    </row>
    <row r="113" spans="2:12" x14ac:dyDescent="0.25">
      <c r="B113" t="s">
        <v>121</v>
      </c>
      <c r="C113" s="9">
        <f>IF(Ranking!$C$3="Yes",'Ranking Analysis'!U115*'Metric Weighting'!$C$3,0)</f>
        <v>55</v>
      </c>
      <c r="D113" s="9">
        <f>IF(Ranking!$C$4="Yes",'Ranking Analysis'!X115*'Metric Weighting'!$C$4,0)</f>
        <v>45.400000000000006</v>
      </c>
      <c r="E113" s="9">
        <f>IF(Ranking!$C$5="Yes",'Ranking Analysis'!R115*'Metric Weighting'!$C$5,0)</f>
        <v>28.349999999999998</v>
      </c>
      <c r="F113" s="9">
        <f>IF(Ranking!$C$6="Yes",'Ranking Analysis'!I115*'Metric Weighting'!$C$6,0)</f>
        <v>3.0500000000000003</v>
      </c>
      <c r="G113" s="9">
        <f>IF(Ranking!$C$7="Yes",'Ranking Analysis'!F115*'Metric Weighting'!$C$7,0)</f>
        <v>43.35</v>
      </c>
      <c r="H113" s="9">
        <f>IF(Ranking!$C$8="Yes",'Ranking Analysis'!AA115*'Metric Weighting'!$C$8,0)</f>
        <v>14.4</v>
      </c>
      <c r="I113" s="9">
        <f>IF(Ranking!$C$9="Yes",'Ranking Analysis'!L115*'Metric Weighting'!$C$9,0)</f>
        <v>7.5500000000000007</v>
      </c>
      <c r="J113" s="9">
        <f>IF(Ranking!$C$10="Yes",'Ranking Analysis'!O115*'Metric Weighting'!$C$10,0)</f>
        <v>1</v>
      </c>
      <c r="K113" s="9">
        <f>IF(Ranking!$C$11="Yes",'Ranking Analysis'!AD115*'Metric Weighting'!$C$11,0)</f>
        <v>15.15</v>
      </c>
      <c r="L113" s="9">
        <f>IF(Ranking!$C$12="Yes",'Ranking Analysis'!AG115*'Metric Weighting'!$C$12,0)</f>
        <v>16.3</v>
      </c>
    </row>
    <row r="114" spans="2:12" x14ac:dyDescent="0.25">
      <c r="B114" t="s">
        <v>122</v>
      </c>
      <c r="C114" s="9">
        <f>IF(Ranking!$C$3="Yes",'Ranking Analysis'!U116*'Metric Weighting'!$C$3,0)</f>
        <v>66.2</v>
      </c>
      <c r="D114" s="9">
        <f>IF(Ranking!$C$4="Yes",'Ranking Analysis'!X116*'Metric Weighting'!$C$4,0)</f>
        <v>38.800000000000004</v>
      </c>
      <c r="E114" s="9">
        <f>IF(Ranking!$C$5="Yes",'Ranking Analysis'!R116*'Metric Weighting'!$C$5,0)</f>
        <v>23.55</v>
      </c>
      <c r="F114" s="9">
        <f>IF(Ranking!$C$6="Yes",'Ranking Analysis'!I116*'Metric Weighting'!$C$6,0)</f>
        <v>15.15</v>
      </c>
      <c r="G114" s="9">
        <f>IF(Ranking!$C$7="Yes",'Ranking Analysis'!F116*'Metric Weighting'!$C$7,0)</f>
        <v>48.3</v>
      </c>
      <c r="H114" s="9">
        <f>IF(Ranking!$C$8="Yes",'Ranking Analysis'!AA116*'Metric Weighting'!$C$8,0)</f>
        <v>16.05</v>
      </c>
      <c r="I114" s="9">
        <f>IF(Ranking!$C$9="Yes",'Ranking Analysis'!L116*'Metric Weighting'!$C$9,0)</f>
        <v>3.1500000000000004</v>
      </c>
      <c r="J114" s="9">
        <f>IF(Ranking!$C$10="Yes",'Ranking Analysis'!O116*'Metric Weighting'!$C$10,0)</f>
        <v>7.5</v>
      </c>
      <c r="K114" s="9">
        <f>IF(Ranking!$C$11="Yes",'Ranking Analysis'!AD116*'Metric Weighting'!$C$11,0)</f>
        <v>7.7</v>
      </c>
      <c r="L114" s="9">
        <f>IF(Ranking!$C$12="Yes",'Ranking Analysis'!AG116*'Metric Weighting'!$C$12,0)</f>
        <v>6.5500000000000007</v>
      </c>
    </row>
    <row r="115" spans="2:12" x14ac:dyDescent="0.25">
      <c r="B115" t="s">
        <v>123</v>
      </c>
      <c r="C115" s="9">
        <f>IF(Ranking!$C$3="Yes",'Ranking Analysis'!U117*'Metric Weighting'!$C$3,0)</f>
        <v>29.6</v>
      </c>
      <c r="D115" s="9">
        <f>IF(Ranking!$C$4="Yes",'Ranking Analysis'!X117*'Metric Weighting'!$C$4,0)</f>
        <v>8.2000000000000011</v>
      </c>
      <c r="E115" s="9">
        <f>IF(Ranking!$C$5="Yes",'Ranking Analysis'!R117*'Metric Weighting'!$C$5,0)</f>
        <v>6.8999999999999995</v>
      </c>
      <c r="F115" s="9">
        <f>IF(Ranking!$C$6="Yes",'Ranking Analysis'!I117*'Metric Weighting'!$C$6,0)</f>
        <v>2.85</v>
      </c>
      <c r="G115" s="9">
        <f>IF(Ranking!$C$7="Yes",'Ranking Analysis'!F117*'Metric Weighting'!$C$7,0)</f>
        <v>13.35</v>
      </c>
      <c r="H115" s="9">
        <f>IF(Ranking!$C$8="Yes",'Ranking Analysis'!AA117*'Metric Weighting'!$C$8,0)</f>
        <v>1.4500000000000002</v>
      </c>
      <c r="I115" s="9">
        <f>IF(Ranking!$C$9="Yes",'Ranking Analysis'!L117*'Metric Weighting'!$C$9,0)</f>
        <v>1.25</v>
      </c>
      <c r="J115" s="9">
        <f>IF(Ranking!$C$10="Yes",'Ranking Analysis'!O117*'Metric Weighting'!$C$10,0)</f>
        <v>3.3000000000000003</v>
      </c>
      <c r="K115" s="9">
        <f>IF(Ranking!$C$11="Yes",'Ranking Analysis'!AD117*'Metric Weighting'!$C$11,0)</f>
        <v>1.1500000000000001</v>
      </c>
      <c r="L115" s="9">
        <f>IF(Ranking!$C$12="Yes",'Ranking Analysis'!AG117*'Metric Weighting'!$C$12,0)</f>
        <v>3.45</v>
      </c>
    </row>
    <row r="116" spans="2:12" x14ac:dyDescent="0.25">
      <c r="B116" t="s">
        <v>125</v>
      </c>
      <c r="C116" s="9">
        <f>IF(Ranking!$C$3="Yes",'Ranking Analysis'!U118*'Metric Weighting'!$C$3,0)</f>
        <v>37.6</v>
      </c>
      <c r="D116" s="9">
        <f>IF(Ranking!$C$4="Yes",'Ranking Analysis'!X118*'Metric Weighting'!$C$4,0)</f>
        <v>46.6</v>
      </c>
      <c r="E116" s="9">
        <f>IF(Ranking!$C$5="Yes",'Ranking Analysis'!R118*'Metric Weighting'!$C$5,0)</f>
        <v>33.9</v>
      </c>
      <c r="F116" s="9">
        <f>IF(Ranking!$C$6="Yes",'Ranking Analysis'!I118*'Metric Weighting'!$C$6,0)</f>
        <v>12.600000000000001</v>
      </c>
      <c r="G116" s="9">
        <f>IF(Ranking!$C$7="Yes",'Ranking Analysis'!F118*'Metric Weighting'!$C$7,0)</f>
        <v>26.7</v>
      </c>
      <c r="H116" s="9">
        <f>IF(Ranking!$C$8="Yes",'Ranking Analysis'!AA118*'Metric Weighting'!$C$8,0)</f>
        <v>8.35</v>
      </c>
      <c r="I116" s="9">
        <f>IF(Ranking!$C$9="Yes",'Ranking Analysis'!L118*'Metric Weighting'!$C$9,0)</f>
        <v>8.15</v>
      </c>
      <c r="J116" s="9">
        <f>IF(Ranking!$C$10="Yes",'Ranking Analysis'!O118*'Metric Weighting'!$C$10,0)</f>
        <v>14.8</v>
      </c>
      <c r="K116" s="9">
        <f>IF(Ranking!$C$11="Yes",'Ranking Analysis'!AD118*'Metric Weighting'!$C$11,0)</f>
        <v>16.600000000000001</v>
      </c>
      <c r="L116" s="9">
        <f>IF(Ranking!$C$12="Yes",'Ranking Analysis'!AG118*'Metric Weighting'!$C$12,0)</f>
        <v>16.600000000000001</v>
      </c>
    </row>
    <row r="117" spans="2:12" x14ac:dyDescent="0.25">
      <c r="B117" t="s">
        <v>126</v>
      </c>
      <c r="C117" s="9">
        <f>IF(Ranking!$C$3="Yes",'Ranking Analysis'!U119*'Metric Weighting'!$C$3,0)</f>
        <v>34.800000000000004</v>
      </c>
      <c r="D117" s="9">
        <f>IF(Ranking!$C$4="Yes",'Ranking Analysis'!X119*'Metric Weighting'!$C$4,0)</f>
        <v>2.6</v>
      </c>
      <c r="E117" s="9">
        <f>IF(Ranking!$C$5="Yes",'Ranking Analysis'!R119*'Metric Weighting'!$C$5,0)</f>
        <v>9.75</v>
      </c>
      <c r="F117" s="9">
        <f>IF(Ranking!$C$6="Yes",'Ranking Analysis'!I119*'Metric Weighting'!$C$6,0)</f>
        <v>11.350000000000001</v>
      </c>
      <c r="G117" s="9">
        <f>IF(Ranking!$C$7="Yes",'Ranking Analysis'!F119*'Metric Weighting'!$C$7,0)</f>
        <v>28.65</v>
      </c>
      <c r="H117" s="9">
        <f>IF(Ranking!$C$8="Yes",'Ranking Analysis'!AA119*'Metric Weighting'!$C$8,0)</f>
        <v>12</v>
      </c>
      <c r="I117" s="9">
        <f>IF(Ranking!$C$9="Yes",'Ranking Analysis'!L119*'Metric Weighting'!$C$9,0)</f>
        <v>7.6000000000000005</v>
      </c>
      <c r="J117" s="9">
        <f>IF(Ranking!$C$10="Yes",'Ranking Analysis'!O119*'Metric Weighting'!$C$10,0)</f>
        <v>10.9</v>
      </c>
      <c r="K117" s="9">
        <f>IF(Ranking!$C$11="Yes",'Ranking Analysis'!AD119*'Metric Weighting'!$C$11,0)</f>
        <v>3.7</v>
      </c>
      <c r="L117" s="9">
        <f>IF(Ranking!$C$12="Yes",'Ranking Analysis'!AG119*'Metric Weighting'!$C$12,0)</f>
        <v>4.2</v>
      </c>
    </row>
    <row r="118" spans="2:12" x14ac:dyDescent="0.25">
      <c r="B118" t="s">
        <v>127</v>
      </c>
      <c r="C118" s="9">
        <f>IF(Ranking!$C$3="Yes",'Ranking Analysis'!U120*'Metric Weighting'!$C$3,0)</f>
        <v>26.400000000000002</v>
      </c>
      <c r="D118" s="9">
        <f>IF(Ranking!$C$4="Yes",'Ranking Analysis'!X120*'Metric Weighting'!$C$4,0)</f>
        <v>26.400000000000002</v>
      </c>
      <c r="E118" s="9">
        <f>IF(Ranking!$C$5="Yes",'Ranking Analysis'!R120*'Metric Weighting'!$C$5,0)</f>
        <v>16.349999999999998</v>
      </c>
      <c r="F118" s="9">
        <f>IF(Ranking!$C$6="Yes",'Ranking Analysis'!I120*'Metric Weighting'!$C$6,0)</f>
        <v>10.65</v>
      </c>
      <c r="G118" s="9">
        <f>IF(Ranking!$C$7="Yes",'Ranking Analysis'!F120*'Metric Weighting'!$C$7,0)</f>
        <v>19.8</v>
      </c>
      <c r="H118" s="9">
        <f>IF(Ranking!$C$8="Yes",'Ranking Analysis'!AA120*'Metric Weighting'!$C$8,0)</f>
        <v>7.8500000000000005</v>
      </c>
      <c r="I118" s="9">
        <f>IF(Ranking!$C$9="Yes",'Ranking Analysis'!L120*'Metric Weighting'!$C$9,0)</f>
        <v>2.6</v>
      </c>
      <c r="J118" s="9">
        <f>IF(Ranking!$C$10="Yes",'Ranking Analysis'!O120*'Metric Weighting'!$C$10,0)</f>
        <v>13.15</v>
      </c>
      <c r="K118" s="9">
        <f>IF(Ranking!$C$11="Yes",'Ranking Analysis'!AD120*'Metric Weighting'!$C$11,0)</f>
        <v>12.4</v>
      </c>
      <c r="L118" s="9">
        <f>IF(Ranking!$C$12="Yes",'Ranking Analysis'!AG120*'Metric Weighting'!$C$12,0)</f>
        <v>9.0500000000000007</v>
      </c>
    </row>
    <row r="119" spans="2:12" x14ac:dyDescent="0.25">
      <c r="B119" t="s">
        <v>129</v>
      </c>
      <c r="C119" s="9">
        <f>IF(Ranking!$C$3="Yes",'Ranking Analysis'!U121*'Metric Weighting'!$C$3,0)</f>
        <v>11</v>
      </c>
      <c r="D119" s="9">
        <f>IF(Ranking!$C$4="Yes",'Ranking Analysis'!X121*'Metric Weighting'!$C$4,0)</f>
        <v>26.8</v>
      </c>
      <c r="E119" s="9">
        <f>IF(Ranking!$C$5="Yes",'Ranking Analysis'!R121*'Metric Weighting'!$C$5,0)</f>
        <v>10.199999999999999</v>
      </c>
      <c r="F119" s="9">
        <f>IF(Ranking!$C$6="Yes",'Ranking Analysis'!I121*'Metric Weighting'!$C$6,0)</f>
        <v>1.5</v>
      </c>
      <c r="G119" s="9">
        <f>IF(Ranking!$C$7="Yes",'Ranking Analysis'!F121*'Metric Weighting'!$C$7,0)</f>
        <v>14.7</v>
      </c>
      <c r="H119" s="9">
        <f>IF(Ranking!$C$8="Yes",'Ranking Analysis'!AA121*'Metric Weighting'!$C$8,0)</f>
        <v>13.75</v>
      </c>
      <c r="I119" s="9">
        <f>IF(Ranking!$C$9="Yes",'Ranking Analysis'!L121*'Metric Weighting'!$C$9,0)</f>
        <v>7</v>
      </c>
      <c r="J119" s="9">
        <f>IF(Ranking!$C$10="Yes",'Ranking Analysis'!O121*'Metric Weighting'!$C$10,0)</f>
        <v>7.4</v>
      </c>
      <c r="K119" s="9">
        <f>IF(Ranking!$C$11="Yes",'Ranking Analysis'!AD121*'Metric Weighting'!$C$11,0)</f>
        <v>9.5</v>
      </c>
      <c r="L119" s="9">
        <f>IF(Ranking!$C$12="Yes",'Ranking Analysis'!AG121*'Metric Weighting'!$C$12,0)</f>
        <v>10.8</v>
      </c>
    </row>
    <row r="120" spans="2:12" x14ac:dyDescent="0.25">
      <c r="B120" t="s">
        <v>130</v>
      </c>
      <c r="C120" s="9">
        <f>IF(Ranking!$C$3="Yes",'Ranking Analysis'!U122*'Metric Weighting'!$C$3,0)</f>
        <v>65.8</v>
      </c>
      <c r="D120" s="9">
        <f>IF(Ranking!$C$4="Yes",'Ranking Analysis'!X122*'Metric Weighting'!$C$4,0)</f>
        <v>58</v>
      </c>
      <c r="E120" s="9">
        <f>IF(Ranking!$C$5="Yes",'Ranking Analysis'!R122*'Metric Weighting'!$C$5,0)</f>
        <v>46.5</v>
      </c>
      <c r="F120" s="9">
        <f>IF(Ranking!$C$6="Yes",'Ranking Analysis'!I122*'Metric Weighting'!$C$6,0)</f>
        <v>1.25</v>
      </c>
      <c r="G120" s="9">
        <f>IF(Ranking!$C$7="Yes",'Ranking Analysis'!F122*'Metric Weighting'!$C$7,0)</f>
        <v>50.85</v>
      </c>
      <c r="H120" s="9">
        <f>IF(Ranking!$C$8="Yes",'Ranking Analysis'!AA122*'Metric Weighting'!$C$8,0)</f>
        <v>17.3</v>
      </c>
      <c r="I120" s="9">
        <f>IF(Ranking!$C$9="Yes",'Ranking Analysis'!L122*'Metric Weighting'!$C$9,0)</f>
        <v>12.9</v>
      </c>
      <c r="J120" s="9">
        <f>IF(Ranking!$C$10="Yes",'Ranking Analysis'!O122*'Metric Weighting'!$C$10,0)</f>
        <v>13.700000000000001</v>
      </c>
      <c r="K120" s="9">
        <f>IF(Ranking!$C$11="Yes",'Ranking Analysis'!AD122*'Metric Weighting'!$C$11,0)</f>
        <v>13.3</v>
      </c>
      <c r="L120" s="9">
        <f>IF(Ranking!$C$12="Yes",'Ranking Analysis'!AG122*'Metric Weighting'!$C$12,0)</f>
        <v>16.650000000000002</v>
      </c>
    </row>
    <row r="121" spans="2:12" x14ac:dyDescent="0.25">
      <c r="B121" t="s">
        <v>131</v>
      </c>
      <c r="C121" s="9">
        <f>IF(Ranking!$C$3="Yes",'Ranking Analysis'!U123*'Metric Weighting'!$C$3,0)</f>
        <v>30.200000000000003</v>
      </c>
      <c r="D121" s="9">
        <f>IF(Ranking!$C$4="Yes",'Ranking Analysis'!X123*'Metric Weighting'!$C$4,0)</f>
        <v>18.8</v>
      </c>
      <c r="E121" s="9">
        <f>IF(Ranking!$C$5="Yes",'Ranking Analysis'!R123*'Metric Weighting'!$C$5,0)</f>
        <v>9.2999999999999989</v>
      </c>
      <c r="F121" s="9">
        <f>IF(Ranking!$C$6="Yes",'Ranking Analysis'!I123*'Metric Weighting'!$C$6,0)</f>
        <v>2.8000000000000003</v>
      </c>
      <c r="G121" s="9">
        <f>IF(Ranking!$C$7="Yes",'Ranking Analysis'!F123*'Metric Weighting'!$C$7,0)</f>
        <v>18.899999999999999</v>
      </c>
      <c r="H121" s="9">
        <f>IF(Ranking!$C$8="Yes",'Ranking Analysis'!AA123*'Metric Weighting'!$C$8,0)</f>
        <v>6.3000000000000007</v>
      </c>
      <c r="I121" s="9">
        <f>IF(Ranking!$C$9="Yes",'Ranking Analysis'!L123*'Metric Weighting'!$C$9,0)</f>
        <v>5.3000000000000007</v>
      </c>
      <c r="J121" s="9">
        <f>IF(Ranking!$C$10="Yes",'Ranking Analysis'!O123*'Metric Weighting'!$C$10,0)</f>
        <v>1.9500000000000002</v>
      </c>
      <c r="K121" s="9">
        <f>IF(Ranking!$C$11="Yes",'Ranking Analysis'!AD123*'Metric Weighting'!$C$11,0)</f>
        <v>3.0500000000000003</v>
      </c>
      <c r="L121" s="9">
        <f>IF(Ranking!$C$12="Yes",'Ranking Analysis'!AG123*'Metric Weighting'!$C$12,0)</f>
        <v>11.5</v>
      </c>
    </row>
    <row r="122" spans="2:12" x14ac:dyDescent="0.25">
      <c r="B122" t="s">
        <v>132</v>
      </c>
      <c r="C122" s="9">
        <f>IF(Ranking!$C$3="Yes",'Ranking Analysis'!U124*'Metric Weighting'!$C$3,0)</f>
        <v>43.400000000000006</v>
      </c>
      <c r="D122" s="9">
        <f>IF(Ranking!$C$4="Yes",'Ranking Analysis'!X124*'Metric Weighting'!$C$4,0)</f>
        <v>10.4</v>
      </c>
      <c r="E122" s="9">
        <f>IF(Ranking!$C$5="Yes",'Ranking Analysis'!R124*'Metric Weighting'!$C$5,0)</f>
        <v>4.8</v>
      </c>
      <c r="F122" s="9">
        <f>IF(Ranking!$C$6="Yes",'Ranking Analysis'!I124*'Metric Weighting'!$C$6,0)</f>
        <v>0.65</v>
      </c>
      <c r="G122" s="9">
        <f>IF(Ranking!$C$7="Yes",'Ranking Analysis'!F124*'Metric Weighting'!$C$7,0)</f>
        <v>22.5</v>
      </c>
      <c r="H122" s="9">
        <f>IF(Ranking!$C$8="Yes",'Ranking Analysis'!AA124*'Metric Weighting'!$C$8,0)</f>
        <v>8.15</v>
      </c>
      <c r="I122" s="9">
        <f>IF(Ranking!$C$9="Yes",'Ranking Analysis'!L124*'Metric Weighting'!$C$9,0)</f>
        <v>1.6</v>
      </c>
      <c r="J122" s="9">
        <f>IF(Ranking!$C$10="Yes",'Ranking Analysis'!O124*'Metric Weighting'!$C$10,0)</f>
        <v>10.8</v>
      </c>
      <c r="K122" s="9">
        <f>IF(Ranking!$C$11="Yes",'Ranking Analysis'!AD124*'Metric Weighting'!$C$11,0)</f>
        <v>2.4000000000000004</v>
      </c>
      <c r="L122" s="9">
        <f>IF(Ranking!$C$12="Yes",'Ranking Analysis'!AG124*'Metric Weighting'!$C$12,0)</f>
        <v>10.700000000000001</v>
      </c>
    </row>
    <row r="123" spans="2:12" x14ac:dyDescent="0.25">
      <c r="B123" t="s">
        <v>134</v>
      </c>
      <c r="C123" s="9">
        <f>IF(Ranking!$C$3="Yes",'Ranking Analysis'!U125*'Metric Weighting'!$C$3,0)</f>
        <v>60.6</v>
      </c>
      <c r="D123" s="9">
        <f>IF(Ranking!$C$4="Yes",'Ranking Analysis'!X125*'Metric Weighting'!$C$4,0)</f>
        <v>60.800000000000004</v>
      </c>
      <c r="E123" s="9">
        <f>IF(Ranking!$C$5="Yes",'Ranking Analysis'!R125*'Metric Weighting'!$C$5,0)</f>
        <v>50.85</v>
      </c>
      <c r="F123" s="9">
        <f>IF(Ranking!$C$6="Yes",'Ranking Analysis'!I125*'Metric Weighting'!$C$6,0)</f>
        <v>0.70000000000000007</v>
      </c>
      <c r="G123" s="9">
        <f>IF(Ranking!$C$7="Yes",'Ranking Analysis'!F125*'Metric Weighting'!$C$7,0)</f>
        <v>46.65</v>
      </c>
      <c r="H123" s="9">
        <f>IF(Ranking!$C$8="Yes",'Ranking Analysis'!AA125*'Metric Weighting'!$C$8,0)</f>
        <v>15.65</v>
      </c>
      <c r="I123" s="9">
        <f>IF(Ranking!$C$9="Yes",'Ranking Analysis'!L125*'Metric Weighting'!$C$9,0)</f>
        <v>12.75</v>
      </c>
      <c r="J123" s="9">
        <f>IF(Ranking!$C$10="Yes",'Ranking Analysis'!O125*'Metric Weighting'!$C$10,0)</f>
        <v>0.95000000000000007</v>
      </c>
      <c r="K123" s="9">
        <f>IF(Ranking!$C$11="Yes",'Ranking Analysis'!AD125*'Metric Weighting'!$C$11,0)</f>
        <v>1.75</v>
      </c>
      <c r="L123" s="9">
        <f>IF(Ranking!$C$12="Yes",'Ranking Analysis'!AG125*'Metric Weighting'!$C$12,0)</f>
        <v>7.6000000000000005</v>
      </c>
    </row>
    <row r="124" spans="2:12" x14ac:dyDescent="0.25">
      <c r="B124" t="s">
        <v>135</v>
      </c>
      <c r="C124" s="9">
        <f>IF(Ranking!$C$3="Yes",'Ranking Analysis'!U126*'Metric Weighting'!$C$3,0)</f>
        <v>61</v>
      </c>
      <c r="D124" s="9">
        <f>IF(Ranking!$C$4="Yes",'Ranking Analysis'!X126*'Metric Weighting'!$C$4,0)</f>
        <v>59</v>
      </c>
      <c r="E124" s="9">
        <f>IF(Ranking!$C$5="Yes",'Ranking Analysis'!R126*'Metric Weighting'!$C$5,0)</f>
        <v>49.5</v>
      </c>
      <c r="F124" s="9">
        <f>IF(Ranking!$C$6="Yes",'Ranking Analysis'!I126*'Metric Weighting'!$C$6,0)</f>
        <v>6.8000000000000007</v>
      </c>
      <c r="G124" s="9">
        <f>IF(Ranking!$C$7="Yes",'Ranking Analysis'!F126*'Metric Weighting'!$C$7,0)</f>
        <v>45.3</v>
      </c>
      <c r="H124" s="9">
        <f>IF(Ranking!$C$8="Yes",'Ranking Analysis'!AA126*'Metric Weighting'!$C$8,0)</f>
        <v>12.950000000000001</v>
      </c>
      <c r="I124" s="9">
        <f>IF(Ranking!$C$9="Yes",'Ranking Analysis'!L126*'Metric Weighting'!$C$9,0)</f>
        <v>10.200000000000001</v>
      </c>
      <c r="J124" s="9">
        <f>IF(Ranking!$C$10="Yes",'Ranking Analysis'!O126*'Metric Weighting'!$C$10,0)</f>
        <v>11.4</v>
      </c>
      <c r="K124" s="9">
        <f>IF(Ranking!$C$11="Yes",'Ranking Analysis'!AD126*'Metric Weighting'!$C$11,0)</f>
        <v>11.950000000000001</v>
      </c>
      <c r="L124" s="9">
        <f>IF(Ranking!$C$12="Yes",'Ranking Analysis'!AG126*'Metric Weighting'!$C$12,0)</f>
        <v>15.850000000000001</v>
      </c>
    </row>
    <row r="125" spans="2:12" x14ac:dyDescent="0.25">
      <c r="B125" t="s">
        <v>136</v>
      </c>
      <c r="C125" s="9">
        <f>IF(Ranking!$C$3="Yes",'Ranking Analysis'!U127*'Metric Weighting'!$C$3,0)</f>
        <v>66.400000000000006</v>
      </c>
      <c r="D125" s="9">
        <f>IF(Ranking!$C$4="Yes",'Ranking Analysis'!X127*'Metric Weighting'!$C$4,0)</f>
        <v>59.400000000000006</v>
      </c>
      <c r="E125" s="9">
        <f>IF(Ranking!$C$5="Yes",'Ranking Analysis'!R127*'Metric Weighting'!$C$5,0)</f>
        <v>46.199999999999996</v>
      </c>
      <c r="F125" s="9">
        <f>IF(Ranking!$C$6="Yes",'Ranking Analysis'!I127*'Metric Weighting'!$C$6,0)</f>
        <v>1.9000000000000001</v>
      </c>
      <c r="G125" s="9">
        <f>IF(Ranking!$C$7="Yes",'Ranking Analysis'!F127*'Metric Weighting'!$C$7,0)</f>
        <v>37.35</v>
      </c>
      <c r="H125" s="9">
        <f>IF(Ranking!$C$8="Yes",'Ranking Analysis'!AA127*'Metric Weighting'!$C$8,0)</f>
        <v>1.8</v>
      </c>
      <c r="I125" s="9">
        <f>IF(Ranking!$C$9="Yes",'Ranking Analysis'!L127*'Metric Weighting'!$C$9,0)</f>
        <v>13.8</v>
      </c>
      <c r="J125" s="9">
        <f>IF(Ranking!$C$10="Yes",'Ranking Analysis'!O127*'Metric Weighting'!$C$10,0)</f>
        <v>3.4000000000000004</v>
      </c>
      <c r="K125" s="9">
        <f>IF(Ranking!$C$11="Yes",'Ranking Analysis'!AD127*'Metric Weighting'!$C$11,0)</f>
        <v>12.950000000000001</v>
      </c>
      <c r="L125" s="9">
        <f>IF(Ranking!$C$12="Yes",'Ranking Analysis'!AG127*'Metric Weighting'!$C$12,0)</f>
        <v>5.6000000000000005</v>
      </c>
    </row>
    <row r="126" spans="2:12" x14ac:dyDescent="0.25">
      <c r="B126" t="s">
        <v>137</v>
      </c>
      <c r="C126" s="9">
        <f>IF(Ranking!$C$3="Yes",'Ranking Analysis'!U128*'Metric Weighting'!$C$3,0)</f>
        <v>53.2</v>
      </c>
      <c r="D126" s="9">
        <f>IF(Ranking!$C$4="Yes",'Ranking Analysis'!X128*'Metric Weighting'!$C$4,0)</f>
        <v>18.600000000000001</v>
      </c>
      <c r="E126" s="9">
        <f>IF(Ranking!$C$5="Yes",'Ranking Analysis'!R128*'Metric Weighting'!$C$5,0)</f>
        <v>6.1499999999999995</v>
      </c>
      <c r="F126" s="9">
        <f>IF(Ranking!$C$6="Yes",'Ranking Analysis'!I128*'Metric Weighting'!$C$6,0)</f>
        <v>3.9000000000000004</v>
      </c>
      <c r="G126" s="9">
        <f>IF(Ranking!$C$7="Yes",'Ranking Analysis'!F128*'Metric Weighting'!$C$7,0)</f>
        <v>30.15</v>
      </c>
      <c r="H126" s="9">
        <f>IF(Ranking!$C$8="Yes",'Ranking Analysis'!AA128*'Metric Weighting'!$C$8,0)</f>
        <v>7.95</v>
      </c>
      <c r="I126" s="9">
        <f>IF(Ranking!$C$9="Yes",'Ranking Analysis'!L128*'Metric Weighting'!$C$9,0)</f>
        <v>6.3500000000000005</v>
      </c>
      <c r="J126" s="9">
        <f>IF(Ranking!$C$10="Yes",'Ranking Analysis'!O128*'Metric Weighting'!$C$10,0)</f>
        <v>2.8000000000000003</v>
      </c>
      <c r="K126" s="9">
        <f>IF(Ranking!$C$11="Yes",'Ranking Analysis'!AD128*'Metric Weighting'!$C$11,0)</f>
        <v>6.25</v>
      </c>
      <c r="L126" s="9">
        <f>IF(Ranking!$C$12="Yes",'Ranking Analysis'!AG128*'Metric Weighting'!$C$12,0)</f>
        <v>9.6000000000000014</v>
      </c>
    </row>
    <row r="127" spans="2:12" x14ac:dyDescent="0.25">
      <c r="B127" t="s">
        <v>138</v>
      </c>
      <c r="C127" s="9">
        <f>IF(Ranking!$C$3="Yes",'Ranking Analysis'!U129*'Metric Weighting'!$C$3,0)</f>
        <v>10.4</v>
      </c>
      <c r="D127" s="9">
        <f>IF(Ranking!$C$4="Yes",'Ranking Analysis'!X129*'Metric Weighting'!$C$4,0)</f>
        <v>26</v>
      </c>
      <c r="E127" s="9">
        <f>IF(Ranking!$C$5="Yes",'Ranking Analysis'!R129*'Metric Weighting'!$C$5,0)</f>
        <v>36</v>
      </c>
      <c r="F127" s="9">
        <f>IF(Ranking!$C$6="Yes",'Ranking Analysis'!I129*'Metric Weighting'!$C$6,0)</f>
        <v>16.25</v>
      </c>
      <c r="G127" s="9">
        <f>IF(Ranking!$C$7="Yes",'Ranking Analysis'!F129*'Metric Weighting'!$C$7,0)</f>
        <v>20.25</v>
      </c>
      <c r="H127" s="9">
        <f>IF(Ranking!$C$8="Yes",'Ranking Analysis'!AA129*'Metric Weighting'!$C$8,0)</f>
        <v>15.4</v>
      </c>
      <c r="I127" s="9">
        <f>IF(Ranking!$C$9="Yes",'Ranking Analysis'!L129*'Metric Weighting'!$C$9,0)</f>
        <v>8.3000000000000007</v>
      </c>
      <c r="J127" s="9">
        <f>IF(Ranking!$C$10="Yes",'Ranking Analysis'!O129*'Metric Weighting'!$C$10,0)</f>
        <v>5.7</v>
      </c>
      <c r="K127" s="9">
        <f>IF(Ranking!$C$11="Yes",'Ranking Analysis'!AD129*'Metric Weighting'!$C$11,0)</f>
        <v>15.75</v>
      </c>
      <c r="L127" s="9">
        <f>IF(Ranking!$C$12="Yes",'Ranking Analysis'!AG129*'Metric Weighting'!$C$12,0)</f>
        <v>6.4</v>
      </c>
    </row>
    <row r="128" spans="2:12" x14ac:dyDescent="0.25">
      <c r="B128" t="s">
        <v>139</v>
      </c>
      <c r="C128" s="9">
        <f>IF(Ranking!$C$3="Yes",'Ranking Analysis'!U130*'Metric Weighting'!$C$3,0)</f>
        <v>69.400000000000006</v>
      </c>
      <c r="D128" s="9">
        <f>IF(Ranking!$C$4="Yes",'Ranking Analysis'!X130*'Metric Weighting'!$C$4,0)</f>
        <v>56.6</v>
      </c>
      <c r="E128" s="9">
        <f>IF(Ranking!$C$5="Yes",'Ranking Analysis'!R130*'Metric Weighting'!$C$5,0)</f>
        <v>27.9</v>
      </c>
      <c r="F128" s="9">
        <f>IF(Ranking!$C$6="Yes",'Ranking Analysis'!I130*'Metric Weighting'!$C$6,0)</f>
        <v>1.7000000000000002</v>
      </c>
      <c r="G128" s="9">
        <f>IF(Ranking!$C$7="Yes",'Ranking Analysis'!F130*'Metric Weighting'!$C$7,0)</f>
        <v>45.6</v>
      </c>
      <c r="H128" s="9">
        <f>IF(Ranking!$C$8="Yes",'Ranking Analysis'!AA130*'Metric Weighting'!$C$8,0)</f>
        <v>9.65</v>
      </c>
      <c r="I128" s="9">
        <f>IF(Ranking!$C$9="Yes",'Ranking Analysis'!L130*'Metric Weighting'!$C$9,0)</f>
        <v>5.0500000000000007</v>
      </c>
      <c r="J128" s="9">
        <f>IF(Ranking!$C$10="Yes",'Ranking Analysis'!O130*'Metric Weighting'!$C$10,0)</f>
        <v>5.0500000000000007</v>
      </c>
      <c r="K128" s="9">
        <f>IF(Ranking!$C$11="Yes",'Ranking Analysis'!AD130*'Metric Weighting'!$C$11,0)</f>
        <v>5.95</v>
      </c>
      <c r="L128" s="9">
        <f>IF(Ranking!$C$12="Yes",'Ranking Analysis'!AG130*'Metric Weighting'!$C$12,0)</f>
        <v>6.6000000000000005</v>
      </c>
    </row>
    <row r="129" spans="2:12" x14ac:dyDescent="0.25">
      <c r="B129" t="s">
        <v>140</v>
      </c>
      <c r="C129" s="9">
        <f>IF(Ranking!$C$3="Yes",'Ranking Analysis'!U131*'Metric Weighting'!$C$3,0)</f>
        <v>32.200000000000003</v>
      </c>
      <c r="D129" s="9">
        <f>IF(Ranking!$C$4="Yes",'Ranking Analysis'!X131*'Metric Weighting'!$C$4,0)</f>
        <v>0.60000000000000009</v>
      </c>
      <c r="E129" s="9">
        <f>IF(Ranking!$C$5="Yes",'Ranking Analysis'!R131*'Metric Weighting'!$C$5,0)</f>
        <v>1.3499999999999999</v>
      </c>
      <c r="F129" s="9">
        <f>IF(Ranking!$C$6="Yes",'Ranking Analysis'!I131*'Metric Weighting'!$C$6,0)</f>
        <v>1.35</v>
      </c>
      <c r="G129" s="9">
        <f>IF(Ranking!$C$7="Yes",'Ranking Analysis'!F131*'Metric Weighting'!$C$7,0)</f>
        <v>13.95</v>
      </c>
      <c r="H129" s="9">
        <f>IF(Ranking!$C$8="Yes",'Ranking Analysis'!AA131*'Metric Weighting'!$C$8,0)</f>
        <v>3.0500000000000003</v>
      </c>
      <c r="I129" s="9">
        <f>IF(Ranking!$C$9="Yes",'Ranking Analysis'!L131*'Metric Weighting'!$C$9,0)</f>
        <v>0.30000000000000004</v>
      </c>
      <c r="J129" s="9">
        <f>IF(Ranking!$C$10="Yes",'Ranking Analysis'!O131*'Metric Weighting'!$C$10,0)</f>
        <v>3.95</v>
      </c>
      <c r="K129" s="9">
        <f>IF(Ranking!$C$11="Yes",'Ranking Analysis'!AD131*'Metric Weighting'!$C$11,0)</f>
        <v>7.1000000000000005</v>
      </c>
      <c r="L129" s="9">
        <f>IF(Ranking!$C$12="Yes",'Ranking Analysis'!AG131*'Metric Weighting'!$C$12,0)</f>
        <v>6.45</v>
      </c>
    </row>
    <row r="130" spans="2:12" x14ac:dyDescent="0.25">
      <c r="B130" t="s">
        <v>141</v>
      </c>
      <c r="C130" s="9">
        <f>IF(Ranking!$C$3="Yes",'Ranking Analysis'!U132*'Metric Weighting'!$C$3,0)</f>
        <v>31</v>
      </c>
      <c r="D130" s="9">
        <f>IF(Ranking!$C$4="Yes",'Ranking Analysis'!X132*'Metric Weighting'!$C$4,0)</f>
        <v>32.4</v>
      </c>
      <c r="E130" s="9">
        <f>IF(Ranking!$C$5="Yes",'Ranking Analysis'!R132*'Metric Weighting'!$C$5,0)</f>
        <v>30.15</v>
      </c>
      <c r="F130" s="9">
        <f>IF(Ranking!$C$6="Yes",'Ranking Analysis'!I132*'Metric Weighting'!$C$6,0)</f>
        <v>11.600000000000001</v>
      </c>
      <c r="G130" s="9">
        <f>IF(Ranking!$C$7="Yes",'Ranking Analysis'!F132*'Metric Weighting'!$C$7,0)</f>
        <v>25.95</v>
      </c>
      <c r="H130" s="9">
        <f>IF(Ranking!$C$8="Yes",'Ranking Analysis'!AA132*'Metric Weighting'!$C$8,0)</f>
        <v>6.8000000000000007</v>
      </c>
      <c r="I130" s="9">
        <f>IF(Ranking!$C$9="Yes",'Ranking Analysis'!L132*'Metric Weighting'!$C$9,0)</f>
        <v>14.3</v>
      </c>
      <c r="J130" s="9">
        <f>IF(Ranking!$C$10="Yes",'Ranking Analysis'!O132*'Metric Weighting'!$C$10,0)</f>
        <v>7.25</v>
      </c>
      <c r="K130" s="9">
        <f>IF(Ranking!$C$11="Yes",'Ranking Analysis'!AD132*'Metric Weighting'!$C$11,0)</f>
        <v>11.450000000000001</v>
      </c>
      <c r="L130" s="9">
        <f>IF(Ranking!$C$12="Yes",'Ranking Analysis'!AG132*'Metric Weighting'!$C$12,0)</f>
        <v>4.8500000000000005</v>
      </c>
    </row>
    <row r="131" spans="2:12" x14ac:dyDescent="0.25">
      <c r="B131" t="s">
        <v>142</v>
      </c>
      <c r="C131" s="9">
        <f>IF(Ranking!$C$3="Yes",'Ranking Analysis'!U133*'Metric Weighting'!$C$3,0)</f>
        <v>14.8</v>
      </c>
      <c r="D131" s="9">
        <f>IF(Ranking!$C$4="Yes",'Ranking Analysis'!X133*'Metric Weighting'!$C$4,0)</f>
        <v>28.8</v>
      </c>
      <c r="E131" s="9">
        <f>IF(Ranking!$C$5="Yes",'Ranking Analysis'!R133*'Metric Weighting'!$C$5,0)</f>
        <v>40.65</v>
      </c>
      <c r="F131" s="9">
        <f>IF(Ranking!$C$6="Yes",'Ranking Analysis'!I133*'Metric Weighting'!$C$6,0)</f>
        <v>5.5</v>
      </c>
      <c r="G131" s="9">
        <f>IF(Ranking!$C$7="Yes",'Ranking Analysis'!F133*'Metric Weighting'!$C$7,0)</f>
        <v>12</v>
      </c>
      <c r="H131" s="9">
        <f>IF(Ranking!$C$8="Yes",'Ranking Analysis'!AA133*'Metric Weighting'!$C$8,0)</f>
        <v>7.3500000000000005</v>
      </c>
      <c r="I131" s="9">
        <f>IF(Ranking!$C$9="Yes",'Ranking Analysis'!L133*'Metric Weighting'!$C$9,0)</f>
        <v>7.3000000000000007</v>
      </c>
      <c r="J131" s="9">
        <f>IF(Ranking!$C$10="Yes",'Ranking Analysis'!O133*'Metric Weighting'!$C$10,0)</f>
        <v>6.3500000000000005</v>
      </c>
      <c r="K131" s="9">
        <f>IF(Ranking!$C$11="Yes",'Ranking Analysis'!AD133*'Metric Weighting'!$C$11,0)</f>
        <v>14.55</v>
      </c>
      <c r="L131" s="9">
        <f>IF(Ranking!$C$12="Yes",'Ranking Analysis'!AG133*'Metric Weighting'!$C$12,0)</f>
        <v>11.600000000000001</v>
      </c>
    </row>
    <row r="132" spans="2:12" x14ac:dyDescent="0.25">
      <c r="B132" t="s">
        <v>143</v>
      </c>
      <c r="C132" s="9">
        <f>IF(Ranking!$C$3="Yes",'Ranking Analysis'!U134*'Metric Weighting'!$C$3,0)</f>
        <v>46.400000000000006</v>
      </c>
      <c r="D132" s="9">
        <f>IF(Ranking!$C$4="Yes",'Ranking Analysis'!X134*'Metric Weighting'!$C$4,0)</f>
        <v>29.200000000000003</v>
      </c>
      <c r="E132" s="9">
        <f>IF(Ranking!$C$5="Yes",'Ranking Analysis'!R134*'Metric Weighting'!$C$5,0)</f>
        <v>29.4</v>
      </c>
      <c r="F132" s="9">
        <f>IF(Ranking!$C$6="Yes",'Ranking Analysis'!I134*'Metric Weighting'!$C$6,0)</f>
        <v>5.15</v>
      </c>
      <c r="G132" s="9">
        <f>IF(Ranking!$C$7="Yes",'Ranking Analysis'!F134*'Metric Weighting'!$C$7,0)</f>
        <v>32.699999999999996</v>
      </c>
      <c r="H132" s="9">
        <f>IF(Ranking!$C$8="Yes",'Ranking Analysis'!AA134*'Metric Weighting'!$C$8,0)</f>
        <v>4.3</v>
      </c>
      <c r="I132" s="9">
        <f>IF(Ranking!$C$9="Yes",'Ranking Analysis'!L134*'Metric Weighting'!$C$9,0)</f>
        <v>8.85</v>
      </c>
      <c r="J132" s="9">
        <f>IF(Ranking!$C$10="Yes",'Ranking Analysis'!O134*'Metric Weighting'!$C$10,0)</f>
        <v>2.15</v>
      </c>
      <c r="K132" s="9">
        <f>IF(Ranking!$C$11="Yes",'Ranking Analysis'!AD134*'Metric Weighting'!$C$11,0)</f>
        <v>6.2</v>
      </c>
      <c r="L132" s="9">
        <f>IF(Ranking!$C$12="Yes",'Ranking Analysis'!AG134*'Metric Weighting'!$C$12,0)</f>
        <v>12.700000000000001</v>
      </c>
    </row>
    <row r="133" spans="2:12" x14ac:dyDescent="0.25">
      <c r="B133" t="s">
        <v>536</v>
      </c>
      <c r="C133" s="9">
        <f>IF(Ranking!$C$3="Yes",'Ranking Analysis'!U135*'Metric Weighting'!$C$3,0)</f>
        <v>12</v>
      </c>
      <c r="D133" s="9">
        <f>IF(Ranking!$C$4="Yes",'Ranking Analysis'!X135*'Metric Weighting'!$C$4,0)</f>
        <v>13.8</v>
      </c>
      <c r="E133" s="9">
        <f>IF(Ranking!$C$5="Yes",'Ranking Analysis'!R135*'Metric Weighting'!$C$5,0)</f>
        <v>9.4499999999999993</v>
      </c>
      <c r="F133" s="9">
        <f>IF(Ranking!$C$6="Yes",'Ranking Analysis'!I135*'Metric Weighting'!$C$6,0)</f>
        <v>9.1</v>
      </c>
      <c r="G133" s="9">
        <f>IF(Ranking!$C$7="Yes",'Ranking Analysis'!F135*'Metric Weighting'!$C$7,0)</f>
        <v>10.35</v>
      </c>
      <c r="H133" s="9">
        <f>IF(Ranking!$C$8="Yes",'Ranking Analysis'!AA135*'Metric Weighting'!$C$8,0)</f>
        <v>5.8000000000000007</v>
      </c>
      <c r="I133" s="9">
        <f>IF(Ranking!$C$9="Yes",'Ranking Analysis'!L135*'Metric Weighting'!$C$9,0)</f>
        <v>8.65</v>
      </c>
      <c r="J133" s="9">
        <f>IF(Ranking!$C$10="Yes",'Ranking Analysis'!O135*'Metric Weighting'!$C$10,0)</f>
        <v>6.8000000000000007</v>
      </c>
      <c r="K133" s="9">
        <f>IF(Ranking!$C$11="Yes",'Ranking Analysis'!AD135*'Metric Weighting'!$C$11,0)</f>
        <v>10.600000000000001</v>
      </c>
      <c r="L133" s="9">
        <f>IF(Ranking!$C$12="Yes",'Ranking Analysis'!AG135*'Metric Weighting'!$C$12,0)</f>
        <v>10.9</v>
      </c>
    </row>
    <row r="134" spans="2:12" x14ac:dyDescent="0.25">
      <c r="B134" t="s">
        <v>537</v>
      </c>
      <c r="C134" s="9">
        <f>IF(Ranking!$C$3="Yes",'Ranking Analysis'!U136*'Metric Weighting'!$C$3,0)</f>
        <v>25.8</v>
      </c>
      <c r="D134" s="9">
        <f>IF(Ranking!$C$4="Yes",'Ranking Analysis'!X136*'Metric Weighting'!$C$4,0)</f>
        <v>29</v>
      </c>
      <c r="E134" s="9">
        <f>IF(Ranking!$C$5="Yes",'Ranking Analysis'!R136*'Metric Weighting'!$C$5,0)</f>
        <v>26.7</v>
      </c>
      <c r="F134" s="9">
        <f>IF(Ranking!$C$6="Yes",'Ranking Analysis'!I136*'Metric Weighting'!$C$6,0)</f>
        <v>14.05</v>
      </c>
      <c r="G134" s="9">
        <f>IF(Ranking!$C$7="Yes",'Ranking Analysis'!F136*'Metric Weighting'!$C$7,0)</f>
        <v>22.2</v>
      </c>
      <c r="H134" s="9">
        <f>IF(Ranking!$C$8="Yes",'Ranking Analysis'!AA136*'Metric Weighting'!$C$8,0)</f>
        <v>7.45</v>
      </c>
      <c r="I134" s="9">
        <f>IF(Ranking!$C$9="Yes",'Ranking Analysis'!L136*'Metric Weighting'!$C$9,0)</f>
        <v>12.8</v>
      </c>
      <c r="J134" s="9">
        <f>IF(Ranking!$C$10="Yes",'Ranking Analysis'!O136*'Metric Weighting'!$C$10,0)</f>
        <v>16.2</v>
      </c>
      <c r="K134" s="9">
        <f>IF(Ranking!$C$11="Yes",'Ranking Analysis'!AD136*'Metric Weighting'!$C$11,0)</f>
        <v>16.7</v>
      </c>
      <c r="L134" s="9">
        <f>IF(Ranking!$C$12="Yes",'Ranking Analysis'!AG136*'Metric Weighting'!$C$12,0)</f>
        <v>16.900000000000002</v>
      </c>
    </row>
    <row r="135" spans="2:12" x14ac:dyDescent="0.25">
      <c r="B135" t="s">
        <v>146</v>
      </c>
      <c r="C135" s="9">
        <f>IF(Ranking!$C$3="Yes",'Ranking Analysis'!U137*'Metric Weighting'!$C$3,0)</f>
        <v>33.6</v>
      </c>
      <c r="D135" s="9">
        <f>IF(Ranking!$C$4="Yes",'Ranking Analysis'!X137*'Metric Weighting'!$C$4,0)</f>
        <v>22.8</v>
      </c>
      <c r="E135" s="9">
        <f>IF(Ranking!$C$5="Yes",'Ranking Analysis'!R137*'Metric Weighting'!$C$5,0)</f>
        <v>42</v>
      </c>
      <c r="F135" s="9">
        <f>IF(Ranking!$C$6="Yes",'Ranking Analysis'!I137*'Metric Weighting'!$C$6,0)</f>
        <v>8.8000000000000007</v>
      </c>
      <c r="G135" s="9">
        <f>IF(Ranking!$C$7="Yes",'Ranking Analysis'!F137*'Metric Weighting'!$C$7,0)</f>
        <v>33.15</v>
      </c>
      <c r="H135" s="9">
        <f>IF(Ranking!$C$8="Yes",'Ranking Analysis'!AA137*'Metric Weighting'!$C$8,0)</f>
        <v>13.55</v>
      </c>
      <c r="I135" s="9">
        <f>IF(Ranking!$C$9="Yes",'Ranking Analysis'!L137*'Metric Weighting'!$C$9,0)</f>
        <v>14.700000000000001</v>
      </c>
      <c r="J135" s="9">
        <f>IF(Ranking!$C$10="Yes",'Ranking Analysis'!O137*'Metric Weighting'!$C$10,0)</f>
        <v>9.35</v>
      </c>
      <c r="K135" s="9">
        <f>IF(Ranking!$C$11="Yes",'Ranking Analysis'!AD137*'Metric Weighting'!$C$11,0)</f>
        <v>10.65</v>
      </c>
      <c r="L135" s="9">
        <f>IF(Ranking!$C$12="Yes",'Ranking Analysis'!AG137*'Metric Weighting'!$C$12,0)</f>
        <v>10.950000000000001</v>
      </c>
    </row>
    <row r="136" spans="2:12" x14ac:dyDescent="0.25">
      <c r="B136" t="s">
        <v>147</v>
      </c>
      <c r="C136" s="9">
        <f>IF(Ranking!$C$3="Yes",'Ranking Analysis'!U138*'Metric Weighting'!$C$3,0)</f>
        <v>53.800000000000004</v>
      </c>
      <c r="D136" s="9">
        <f>IF(Ranking!$C$4="Yes",'Ranking Analysis'!X138*'Metric Weighting'!$C$4,0)</f>
        <v>34.200000000000003</v>
      </c>
      <c r="E136" s="9">
        <f>IF(Ranking!$C$5="Yes",'Ranking Analysis'!R138*'Metric Weighting'!$C$5,0)</f>
        <v>18.45</v>
      </c>
      <c r="F136" s="9">
        <f>IF(Ranking!$C$6="Yes",'Ranking Analysis'!I138*'Metric Weighting'!$C$6,0)</f>
        <v>14.15</v>
      </c>
      <c r="G136" s="9">
        <f>IF(Ranking!$C$7="Yes",'Ranking Analysis'!F138*'Metric Weighting'!$C$7,0)</f>
        <v>44.85</v>
      </c>
      <c r="H136" s="9">
        <f>IF(Ranking!$C$8="Yes",'Ranking Analysis'!AA138*'Metric Weighting'!$C$8,0)</f>
        <v>13.350000000000001</v>
      </c>
      <c r="I136" s="9">
        <f>IF(Ranking!$C$9="Yes",'Ranking Analysis'!L138*'Metric Weighting'!$C$9,0)</f>
        <v>5.75</v>
      </c>
      <c r="J136" s="9">
        <f>IF(Ranking!$C$10="Yes",'Ranking Analysis'!O138*'Metric Weighting'!$C$10,0)</f>
        <v>8.25</v>
      </c>
      <c r="K136" s="9">
        <f>IF(Ranking!$C$11="Yes",'Ranking Analysis'!AD138*'Metric Weighting'!$C$11,0)</f>
        <v>5.1000000000000005</v>
      </c>
      <c r="L136" s="9">
        <f>IF(Ranking!$C$12="Yes",'Ranking Analysis'!AG138*'Metric Weighting'!$C$12,0)</f>
        <v>16.2</v>
      </c>
    </row>
    <row r="137" spans="2:12" x14ac:dyDescent="0.25">
      <c r="B137" t="s">
        <v>148</v>
      </c>
      <c r="C137" s="9">
        <f>IF(Ranking!$C$3="Yes",'Ranking Analysis'!U139*'Metric Weighting'!$C$3,0)</f>
        <v>19.200000000000003</v>
      </c>
      <c r="D137" s="9">
        <f>IF(Ranking!$C$4="Yes",'Ranking Analysis'!X139*'Metric Weighting'!$C$4,0)</f>
        <v>32.200000000000003</v>
      </c>
      <c r="E137" s="9">
        <f>IF(Ranking!$C$5="Yes",'Ranking Analysis'!R139*'Metric Weighting'!$C$5,0)</f>
        <v>18.599999999999998</v>
      </c>
      <c r="F137" s="9">
        <f>IF(Ranking!$C$6="Yes",'Ranking Analysis'!I139*'Metric Weighting'!$C$6,0)</f>
        <v>9.15</v>
      </c>
      <c r="G137" s="9">
        <f>IF(Ranking!$C$7="Yes",'Ranking Analysis'!F139*'Metric Weighting'!$C$7,0)</f>
        <v>15.299999999999999</v>
      </c>
      <c r="H137" s="9">
        <f>IF(Ranking!$C$8="Yes",'Ranking Analysis'!AA139*'Metric Weighting'!$C$8,0)</f>
        <v>7.75</v>
      </c>
      <c r="I137" s="9">
        <f>IF(Ranking!$C$9="Yes",'Ranking Analysis'!L139*'Metric Weighting'!$C$9,0)</f>
        <v>11.75</v>
      </c>
      <c r="J137" s="9">
        <f>IF(Ranking!$C$10="Yes",'Ranking Analysis'!O139*'Metric Weighting'!$C$10,0)</f>
        <v>12.950000000000001</v>
      </c>
      <c r="K137" s="9">
        <f>IF(Ranking!$C$11="Yes",'Ranking Analysis'!AD139*'Metric Weighting'!$C$11,0)</f>
        <v>11.8</v>
      </c>
      <c r="L137" s="9">
        <f>IF(Ranking!$C$12="Yes",'Ranking Analysis'!AG139*'Metric Weighting'!$C$12,0)</f>
        <v>4.5</v>
      </c>
    </row>
    <row r="138" spans="2:12" x14ac:dyDescent="0.25">
      <c r="B138" t="s">
        <v>149</v>
      </c>
      <c r="C138" s="9">
        <f>IF(Ranking!$C$3="Yes",'Ranking Analysis'!U140*'Metric Weighting'!$C$3,0)</f>
        <v>58.800000000000004</v>
      </c>
      <c r="D138" s="9">
        <f>IF(Ranking!$C$4="Yes",'Ranking Analysis'!X140*'Metric Weighting'!$C$4,0)</f>
        <v>27.6</v>
      </c>
      <c r="E138" s="9">
        <f>IF(Ranking!$C$5="Yes",'Ranking Analysis'!R140*'Metric Weighting'!$C$5,0)</f>
        <v>21</v>
      </c>
      <c r="F138" s="9">
        <f>IF(Ranking!$C$6="Yes",'Ranking Analysis'!I140*'Metric Weighting'!$C$6,0)</f>
        <v>11.75</v>
      </c>
      <c r="G138" s="9">
        <f>IF(Ranking!$C$7="Yes",'Ranking Analysis'!F140*'Metric Weighting'!$C$7,0)</f>
        <v>50.4</v>
      </c>
      <c r="H138" s="9">
        <f>IF(Ranking!$C$8="Yes",'Ranking Analysis'!AA140*'Metric Weighting'!$C$8,0)</f>
        <v>8.4500000000000011</v>
      </c>
      <c r="I138" s="9">
        <f>IF(Ranking!$C$9="Yes",'Ranking Analysis'!L140*'Metric Weighting'!$C$9,0)</f>
        <v>5.45</v>
      </c>
      <c r="J138" s="9">
        <f>IF(Ranking!$C$10="Yes",'Ranking Analysis'!O140*'Metric Weighting'!$C$10,0)</f>
        <v>2.2000000000000002</v>
      </c>
      <c r="K138" s="9">
        <f>IF(Ranking!$C$11="Yes",'Ranking Analysis'!AD140*'Metric Weighting'!$C$11,0)</f>
        <v>14.15</v>
      </c>
      <c r="L138" s="9">
        <f>IF(Ranking!$C$12="Yes",'Ranking Analysis'!AG140*'Metric Weighting'!$C$12,0)</f>
        <v>14.600000000000001</v>
      </c>
    </row>
    <row r="139" spans="2:12" x14ac:dyDescent="0.25">
      <c r="B139" t="s">
        <v>150</v>
      </c>
      <c r="C139" s="9">
        <f>IF(Ranking!$C$3="Yes",'Ranking Analysis'!U141*'Metric Weighting'!$C$3,0)</f>
        <v>9.4</v>
      </c>
      <c r="D139" s="9">
        <f>IF(Ranking!$C$4="Yes",'Ranking Analysis'!X141*'Metric Weighting'!$C$4,0)</f>
        <v>56.2</v>
      </c>
      <c r="E139" s="9">
        <f>IF(Ranking!$C$5="Yes",'Ranking Analysis'!R141*'Metric Weighting'!$C$5,0)</f>
        <v>34.35</v>
      </c>
      <c r="F139" s="9">
        <f>IF(Ranking!$C$6="Yes",'Ranking Analysis'!I141*'Metric Weighting'!$C$6,0)</f>
        <v>14.700000000000001</v>
      </c>
      <c r="G139" s="9">
        <f>IF(Ranking!$C$7="Yes",'Ranking Analysis'!F141*'Metric Weighting'!$C$7,0)</f>
        <v>9.4499999999999993</v>
      </c>
      <c r="H139" s="9">
        <f>IF(Ranking!$C$8="Yes",'Ranking Analysis'!AA141*'Metric Weighting'!$C$8,0)</f>
        <v>11.05</v>
      </c>
      <c r="I139" s="9">
        <f>IF(Ranking!$C$9="Yes",'Ranking Analysis'!L141*'Metric Weighting'!$C$9,0)</f>
        <v>6.1000000000000005</v>
      </c>
      <c r="J139" s="9">
        <f>IF(Ranking!$C$10="Yes",'Ranking Analysis'!O141*'Metric Weighting'!$C$10,0)</f>
        <v>8.4</v>
      </c>
      <c r="K139" s="9">
        <f>IF(Ranking!$C$11="Yes",'Ranking Analysis'!AD141*'Metric Weighting'!$C$11,0)</f>
        <v>15.25</v>
      </c>
      <c r="L139" s="9">
        <f>IF(Ranking!$C$12="Yes",'Ranking Analysis'!AG141*'Metric Weighting'!$C$12,0)</f>
        <v>1.2000000000000002</v>
      </c>
    </row>
    <row r="140" spans="2:12" x14ac:dyDescent="0.25">
      <c r="B140" t="s">
        <v>151</v>
      </c>
      <c r="C140" s="9">
        <f>IF(Ranking!$C$3="Yes",'Ranking Analysis'!U142*'Metric Weighting'!$C$3,0)</f>
        <v>48.800000000000004</v>
      </c>
      <c r="D140" s="9">
        <f>IF(Ranking!$C$4="Yes",'Ranking Analysis'!X142*'Metric Weighting'!$C$4,0)</f>
        <v>46.800000000000004</v>
      </c>
      <c r="E140" s="9">
        <f>IF(Ranking!$C$5="Yes",'Ranking Analysis'!R142*'Metric Weighting'!$C$5,0)</f>
        <v>13.65</v>
      </c>
      <c r="F140" s="9">
        <f>IF(Ranking!$C$6="Yes",'Ranking Analysis'!I142*'Metric Weighting'!$C$6,0)</f>
        <v>10.8</v>
      </c>
      <c r="G140" s="9">
        <f>IF(Ranking!$C$7="Yes",'Ranking Analysis'!F142*'Metric Weighting'!$C$7,0)</f>
        <v>44.699999999999996</v>
      </c>
      <c r="H140" s="9">
        <f>IF(Ranking!$C$8="Yes",'Ranking Analysis'!AA142*'Metric Weighting'!$C$8,0)</f>
        <v>15</v>
      </c>
      <c r="I140" s="9">
        <f>IF(Ranking!$C$9="Yes",'Ranking Analysis'!L142*'Metric Weighting'!$C$9,0)</f>
        <v>9.9500000000000011</v>
      </c>
      <c r="J140" s="9">
        <f>IF(Ranking!$C$10="Yes",'Ranking Analysis'!O142*'Metric Weighting'!$C$10,0)</f>
        <v>15.700000000000001</v>
      </c>
      <c r="K140" s="9">
        <f>IF(Ranking!$C$11="Yes",'Ranking Analysis'!AD142*'Metric Weighting'!$C$11,0)</f>
        <v>16.45</v>
      </c>
      <c r="L140" s="9">
        <f>IF(Ranking!$C$12="Yes",'Ranking Analysis'!AG142*'Metric Weighting'!$C$12,0)</f>
        <v>16.350000000000001</v>
      </c>
    </row>
    <row r="141" spans="2:12" x14ac:dyDescent="0.25">
      <c r="B141" t="s">
        <v>152</v>
      </c>
      <c r="C141" s="9">
        <f>IF(Ranking!$C$3="Yes",'Ranking Analysis'!U143*'Metric Weighting'!$C$3,0)</f>
        <v>29</v>
      </c>
      <c r="D141" s="9">
        <f>IF(Ranking!$C$4="Yes",'Ranking Analysis'!X143*'Metric Weighting'!$C$4,0)</f>
        <v>35.4</v>
      </c>
      <c r="E141" s="9">
        <f>IF(Ranking!$C$5="Yes",'Ranking Analysis'!R143*'Metric Weighting'!$C$5,0)</f>
        <v>40.049999999999997</v>
      </c>
      <c r="F141" s="9">
        <f>IF(Ranking!$C$6="Yes",'Ranking Analysis'!I143*'Metric Weighting'!$C$6,0)</f>
        <v>3.4000000000000004</v>
      </c>
      <c r="G141" s="9">
        <f>IF(Ranking!$C$7="Yes",'Ranking Analysis'!F143*'Metric Weighting'!$C$7,0)</f>
        <v>22.65</v>
      </c>
      <c r="H141" s="9">
        <f>IF(Ranking!$C$8="Yes",'Ranking Analysis'!AA143*'Metric Weighting'!$C$8,0)</f>
        <v>11.850000000000001</v>
      </c>
      <c r="I141" s="9">
        <f>IF(Ranking!$C$9="Yes",'Ranking Analysis'!L143*'Metric Weighting'!$C$9,0)</f>
        <v>9.1</v>
      </c>
      <c r="J141" s="9">
        <f>IF(Ranking!$C$10="Yes",'Ranking Analysis'!O143*'Metric Weighting'!$C$10,0)</f>
        <v>3</v>
      </c>
      <c r="K141" s="9">
        <f>IF(Ranking!$C$11="Yes",'Ranking Analysis'!AD143*'Metric Weighting'!$C$11,0)</f>
        <v>6.7</v>
      </c>
      <c r="L141" s="9">
        <f>IF(Ranking!$C$12="Yes",'Ranking Analysis'!AG143*'Metric Weighting'!$C$12,0)</f>
        <v>15.15</v>
      </c>
    </row>
    <row r="142" spans="2:12" x14ac:dyDescent="0.25">
      <c r="B142" t="s">
        <v>153</v>
      </c>
      <c r="C142" s="9">
        <f>IF(Ranking!$C$3="Yes",'Ranking Analysis'!U144*'Metric Weighting'!$C$3,0)</f>
        <v>69.8</v>
      </c>
      <c r="D142" s="9">
        <f>IF(Ranking!$C$4="Yes",'Ranking Analysis'!X144*'Metric Weighting'!$C$4,0)</f>
        <v>32.800000000000004</v>
      </c>
      <c r="E142" s="9">
        <f>IF(Ranking!$C$5="Yes",'Ranking Analysis'!R144*'Metric Weighting'!$C$5,0)</f>
        <v>1.7999999999999998</v>
      </c>
      <c r="F142" s="9">
        <f>IF(Ranking!$C$6="Yes",'Ranking Analysis'!I144*'Metric Weighting'!$C$6,0)</f>
        <v>10.25</v>
      </c>
      <c r="G142" s="9">
        <f>IF(Ranking!$C$7="Yes",'Ranking Analysis'!F144*'Metric Weighting'!$C$7,0)</f>
        <v>51</v>
      </c>
      <c r="H142" s="9">
        <f>IF(Ranking!$C$8="Yes",'Ranking Analysis'!AA144*'Metric Weighting'!$C$8,0)</f>
        <v>10.55</v>
      </c>
      <c r="I142" s="9">
        <f>IF(Ranking!$C$9="Yes",'Ranking Analysis'!L144*'Metric Weighting'!$C$9,0)</f>
        <v>16.650000000000002</v>
      </c>
      <c r="J142" s="9">
        <f>IF(Ranking!$C$10="Yes",'Ranking Analysis'!O144*'Metric Weighting'!$C$10,0)</f>
        <v>17.05</v>
      </c>
      <c r="K142" s="9">
        <f>IF(Ranking!$C$11="Yes",'Ranking Analysis'!AD144*'Metric Weighting'!$C$11,0)</f>
        <v>15.350000000000001</v>
      </c>
      <c r="L142" s="9">
        <f>IF(Ranking!$C$12="Yes",'Ranking Analysis'!AG144*'Metric Weighting'!$C$12,0)</f>
        <v>17.45</v>
      </c>
    </row>
    <row r="143" spans="2:12" x14ac:dyDescent="0.25">
      <c r="B143" t="s">
        <v>155</v>
      </c>
      <c r="C143" s="9">
        <f>IF(Ranking!$C$3="Yes",'Ranking Analysis'!U145*'Metric Weighting'!$C$3,0)</f>
        <v>67</v>
      </c>
      <c r="D143" s="9">
        <f>IF(Ranking!$C$4="Yes",'Ranking Analysis'!X145*'Metric Weighting'!$C$4,0)</f>
        <v>37</v>
      </c>
      <c r="E143" s="9">
        <f>IF(Ranking!$C$5="Yes",'Ranking Analysis'!R145*'Metric Weighting'!$C$5,0)</f>
        <v>13.95</v>
      </c>
      <c r="F143" s="9">
        <f>IF(Ranking!$C$6="Yes",'Ranking Analysis'!I145*'Metric Weighting'!$C$6,0)</f>
        <v>3.7</v>
      </c>
      <c r="G143" s="9">
        <f>IF(Ranking!$C$7="Yes",'Ranking Analysis'!F145*'Metric Weighting'!$C$7,0)</f>
        <v>44.4</v>
      </c>
      <c r="H143" s="9">
        <f>IF(Ranking!$C$8="Yes",'Ranking Analysis'!AA145*'Metric Weighting'!$C$8,0)</f>
        <v>12.8</v>
      </c>
      <c r="I143" s="9">
        <f>IF(Ranking!$C$9="Yes",'Ranking Analysis'!L145*'Metric Weighting'!$C$9,0)</f>
        <v>1.75</v>
      </c>
      <c r="J143" s="9">
        <f>IF(Ranking!$C$10="Yes",'Ranking Analysis'!O145*'Metric Weighting'!$C$10,0)</f>
        <v>12.15</v>
      </c>
      <c r="K143" s="9">
        <f>IF(Ranking!$C$11="Yes",'Ranking Analysis'!AD145*'Metric Weighting'!$C$11,0)</f>
        <v>12.9</v>
      </c>
      <c r="L143" s="9">
        <f>IF(Ranking!$C$12="Yes",'Ranking Analysis'!AG145*'Metric Weighting'!$C$12,0)</f>
        <v>15</v>
      </c>
    </row>
    <row r="144" spans="2:12" x14ac:dyDescent="0.25">
      <c r="B144" t="s">
        <v>156</v>
      </c>
      <c r="C144" s="9">
        <f>IF(Ranking!$C$3="Yes",'Ranking Analysis'!U146*'Metric Weighting'!$C$3,0)</f>
        <v>41.400000000000006</v>
      </c>
      <c r="D144" s="9">
        <f>IF(Ranking!$C$4="Yes",'Ranking Analysis'!X146*'Metric Weighting'!$C$4,0)</f>
        <v>64</v>
      </c>
      <c r="E144" s="9">
        <f>IF(Ranking!$C$5="Yes",'Ranking Analysis'!R146*'Metric Weighting'!$C$5,0)</f>
        <v>43.05</v>
      </c>
      <c r="F144" s="9">
        <f>IF(Ranking!$C$6="Yes",'Ranking Analysis'!I146*'Metric Weighting'!$C$6,0)</f>
        <v>16.2</v>
      </c>
      <c r="G144" s="9">
        <f>IF(Ranking!$C$7="Yes",'Ranking Analysis'!F146*'Metric Weighting'!$C$7,0)</f>
        <v>38.549999999999997</v>
      </c>
      <c r="H144" s="9">
        <f>IF(Ranking!$C$8="Yes",'Ranking Analysis'!AA146*'Metric Weighting'!$C$8,0)</f>
        <v>13.5</v>
      </c>
      <c r="I144" s="9">
        <f>IF(Ranking!$C$9="Yes",'Ranking Analysis'!L146*'Metric Weighting'!$C$9,0)</f>
        <v>16.600000000000001</v>
      </c>
      <c r="J144" s="9">
        <f>IF(Ranking!$C$10="Yes",'Ranking Analysis'!O146*'Metric Weighting'!$C$10,0)</f>
        <v>2</v>
      </c>
      <c r="K144" s="9">
        <f>IF(Ranking!$C$11="Yes",'Ranking Analysis'!AD146*'Metric Weighting'!$C$11,0)</f>
        <v>17.55</v>
      </c>
      <c r="L144" s="9">
        <f>IF(Ranking!$C$12="Yes",'Ranking Analysis'!AG146*'Metric Weighting'!$C$12,0)</f>
        <v>12.350000000000001</v>
      </c>
    </row>
    <row r="145" spans="2:12" x14ac:dyDescent="0.25">
      <c r="B145" t="s">
        <v>157</v>
      </c>
      <c r="C145" s="9">
        <f>IF(Ranking!$C$3="Yes",'Ranking Analysis'!U147*'Metric Weighting'!$C$3,0)</f>
        <v>1</v>
      </c>
      <c r="D145" s="9">
        <f>IF(Ranking!$C$4="Yes",'Ranking Analysis'!X147*'Metric Weighting'!$C$4,0)</f>
        <v>11.600000000000001</v>
      </c>
      <c r="E145" s="9">
        <f>IF(Ranking!$C$5="Yes",'Ranking Analysis'!R147*'Metric Weighting'!$C$5,0)</f>
        <v>12.299999999999999</v>
      </c>
      <c r="F145" s="9">
        <f>IF(Ranking!$C$6="Yes",'Ranking Analysis'!I147*'Metric Weighting'!$C$6,0)</f>
        <v>9.0500000000000007</v>
      </c>
      <c r="G145" s="9">
        <f>IF(Ranking!$C$7="Yes",'Ranking Analysis'!F147*'Metric Weighting'!$C$7,0)</f>
        <v>0.15</v>
      </c>
      <c r="H145" s="9">
        <f>IF(Ranking!$C$8="Yes",'Ranking Analysis'!AA147*'Metric Weighting'!$C$8,0)</f>
        <v>1.1000000000000001</v>
      </c>
      <c r="I145" s="9">
        <f>IF(Ranking!$C$9="Yes",'Ranking Analysis'!L147*'Metric Weighting'!$C$9,0)</f>
        <v>5.8500000000000005</v>
      </c>
      <c r="J145" s="9">
        <f>IF(Ranking!$C$10="Yes",'Ranking Analysis'!O147*'Metric Weighting'!$C$10,0)</f>
        <v>13</v>
      </c>
      <c r="K145" s="9">
        <f>IF(Ranking!$C$11="Yes",'Ranking Analysis'!AD147*'Metric Weighting'!$C$11,0)</f>
        <v>16.3</v>
      </c>
      <c r="L145" s="9">
        <f>IF(Ranking!$C$12="Yes",'Ranking Analysis'!AG147*'Metric Weighting'!$C$12,0)</f>
        <v>2.4000000000000004</v>
      </c>
    </row>
    <row r="146" spans="2:12" x14ac:dyDescent="0.25">
      <c r="B146" t="s">
        <v>158</v>
      </c>
      <c r="C146" s="9">
        <f>IF(Ranking!$C$3="Yes",'Ranking Analysis'!U148*'Metric Weighting'!$C$3,0)</f>
        <v>29.200000000000003</v>
      </c>
      <c r="D146" s="9">
        <f>IF(Ranking!$C$4="Yes",'Ranking Analysis'!X148*'Metric Weighting'!$C$4,0)</f>
        <v>68.2</v>
      </c>
      <c r="E146" s="9">
        <f>IF(Ranking!$C$5="Yes",'Ranking Analysis'!R148*'Metric Weighting'!$C$5,0)</f>
        <v>35.25</v>
      </c>
      <c r="F146" s="9">
        <f>IF(Ranking!$C$6="Yes",'Ranking Analysis'!I148*'Metric Weighting'!$C$6,0)</f>
        <v>12.3</v>
      </c>
      <c r="G146" s="9">
        <f>IF(Ranking!$C$7="Yes",'Ranking Analysis'!F148*'Metric Weighting'!$C$7,0)</f>
        <v>36.299999999999997</v>
      </c>
      <c r="H146" s="9">
        <f>IF(Ranking!$C$8="Yes",'Ranking Analysis'!AA148*'Metric Weighting'!$C$8,0)</f>
        <v>12.15</v>
      </c>
      <c r="I146" s="9">
        <f>IF(Ranking!$C$9="Yes",'Ranking Analysis'!L148*'Metric Weighting'!$C$9,0)</f>
        <v>11</v>
      </c>
      <c r="J146" s="9">
        <f>IF(Ranking!$C$10="Yes",'Ranking Analysis'!O148*'Metric Weighting'!$C$10,0)</f>
        <v>11.850000000000001</v>
      </c>
      <c r="K146" s="9">
        <f>IF(Ranking!$C$11="Yes",'Ranking Analysis'!AD148*'Metric Weighting'!$C$11,0)</f>
        <v>9.7000000000000011</v>
      </c>
      <c r="L146" s="9">
        <f>IF(Ranking!$C$12="Yes",'Ranking Analysis'!AG148*'Metric Weighting'!$C$12,0)</f>
        <v>14.55</v>
      </c>
    </row>
    <row r="147" spans="2:12" x14ac:dyDescent="0.25">
      <c r="B147" t="s">
        <v>159</v>
      </c>
      <c r="C147" s="9">
        <f>IF(Ranking!$C$3="Yes",'Ranking Analysis'!U149*'Metric Weighting'!$C$3,0)</f>
        <v>23.200000000000003</v>
      </c>
      <c r="D147" s="9">
        <f>IF(Ranking!$C$4="Yes",'Ranking Analysis'!X149*'Metric Weighting'!$C$4,0)</f>
        <v>11</v>
      </c>
      <c r="E147" s="9">
        <f>IF(Ranking!$C$5="Yes",'Ranking Analysis'!R149*'Metric Weighting'!$C$5,0)</f>
        <v>5.0999999999999996</v>
      </c>
      <c r="F147" s="9">
        <f>IF(Ranking!$C$6="Yes",'Ranking Analysis'!I149*'Metric Weighting'!$C$6,0)</f>
        <v>2</v>
      </c>
      <c r="G147" s="9">
        <f>IF(Ranking!$C$7="Yes",'Ranking Analysis'!F149*'Metric Weighting'!$C$7,0)</f>
        <v>8.85</v>
      </c>
      <c r="H147" s="9">
        <f>IF(Ranking!$C$8="Yes",'Ranking Analysis'!AA149*'Metric Weighting'!$C$8,0)</f>
        <v>0.75</v>
      </c>
      <c r="I147" s="9">
        <f>IF(Ranking!$C$9="Yes",'Ranking Analysis'!L149*'Metric Weighting'!$C$9,0)</f>
        <v>8.9500000000000011</v>
      </c>
      <c r="J147" s="9">
        <f>IF(Ranking!$C$10="Yes",'Ranking Analysis'!O149*'Metric Weighting'!$C$10,0)</f>
        <v>1.4000000000000001</v>
      </c>
      <c r="K147" s="9">
        <f>IF(Ranking!$C$11="Yes",'Ranking Analysis'!AD149*'Metric Weighting'!$C$11,0)</f>
        <v>4.5</v>
      </c>
      <c r="L147" s="9">
        <f>IF(Ranking!$C$12="Yes",'Ranking Analysis'!AG149*'Metric Weighting'!$C$12,0)</f>
        <v>5.3500000000000005</v>
      </c>
    </row>
    <row r="148" spans="2:12" x14ac:dyDescent="0.25">
      <c r="B148" t="s">
        <v>160</v>
      </c>
      <c r="C148" s="9">
        <f>IF(Ranking!$C$3="Yes",'Ranking Analysis'!U150*'Metric Weighting'!$C$3,0)</f>
        <v>55.400000000000006</v>
      </c>
      <c r="D148" s="9">
        <f>IF(Ranking!$C$4="Yes",'Ranking Analysis'!X150*'Metric Weighting'!$C$4,0)</f>
        <v>3.6</v>
      </c>
      <c r="E148" s="9">
        <f>IF(Ranking!$C$5="Yes",'Ranking Analysis'!R150*'Metric Weighting'!$C$5,0)</f>
        <v>0.6</v>
      </c>
      <c r="F148" s="9">
        <f>IF(Ranking!$C$6="Yes",'Ranking Analysis'!I150*'Metric Weighting'!$C$6,0)</f>
        <v>8.4500000000000011</v>
      </c>
      <c r="G148" s="9">
        <f>IF(Ranking!$C$7="Yes",'Ranking Analysis'!F150*'Metric Weighting'!$C$7,0)</f>
        <v>40.65</v>
      </c>
      <c r="H148" s="9">
        <f>IF(Ranking!$C$8="Yes",'Ranking Analysis'!AA150*'Metric Weighting'!$C$8,0)</f>
        <v>9.4500000000000011</v>
      </c>
      <c r="I148" s="9">
        <f>IF(Ranking!$C$9="Yes",'Ranking Analysis'!L150*'Metric Weighting'!$C$9,0)</f>
        <v>3.75</v>
      </c>
      <c r="J148" s="9">
        <f>IF(Ranking!$C$10="Yes",'Ranking Analysis'!O150*'Metric Weighting'!$C$10,0)</f>
        <v>0.25</v>
      </c>
      <c r="K148" s="9">
        <f>IF(Ranking!$C$11="Yes",'Ranking Analysis'!AD150*'Metric Weighting'!$C$11,0)</f>
        <v>1.6500000000000001</v>
      </c>
      <c r="L148" s="9">
        <f>IF(Ranking!$C$12="Yes",'Ranking Analysis'!AG150*'Metric Weighting'!$C$12,0)</f>
        <v>9.15</v>
      </c>
    </row>
    <row r="149" spans="2:12" x14ac:dyDescent="0.25">
      <c r="B149" t="s">
        <v>541</v>
      </c>
      <c r="C149" s="9">
        <f>IF(Ranking!$C$3="Yes",'Ranking Analysis'!U151*'Metric Weighting'!$C$3,0)</f>
        <v>6.8000000000000007</v>
      </c>
      <c r="D149" s="9">
        <f>IF(Ranking!$C$4="Yes",'Ranking Analysis'!X151*'Metric Weighting'!$C$4,0)</f>
        <v>16.600000000000001</v>
      </c>
      <c r="E149" s="9">
        <f>IF(Ranking!$C$5="Yes",'Ranking Analysis'!R151*'Metric Weighting'!$C$5,0)</f>
        <v>14.399999999999999</v>
      </c>
      <c r="F149" s="9">
        <f>IF(Ranking!$C$6="Yes",'Ranking Analysis'!I151*'Metric Weighting'!$C$6,0)</f>
        <v>7.5500000000000007</v>
      </c>
      <c r="G149" s="9">
        <f>IF(Ranking!$C$7="Yes",'Ranking Analysis'!F151*'Metric Weighting'!$C$7,0)</f>
        <v>4.6499999999999995</v>
      </c>
      <c r="H149" s="9">
        <f>IF(Ranking!$C$8="Yes",'Ranking Analysis'!AA151*'Metric Weighting'!$C$8,0)</f>
        <v>6.6000000000000005</v>
      </c>
      <c r="I149" s="9">
        <f>IF(Ranking!$C$9="Yes",'Ranking Analysis'!L151*'Metric Weighting'!$C$9,0)</f>
        <v>11.55</v>
      </c>
      <c r="J149" s="9">
        <f>IF(Ranking!$C$10="Yes",'Ranking Analysis'!O151*'Metric Weighting'!$C$10,0)</f>
        <v>10.950000000000001</v>
      </c>
      <c r="K149" s="9">
        <f>IF(Ranking!$C$11="Yes",'Ranking Analysis'!AD151*'Metric Weighting'!$C$11,0)</f>
        <v>6.8500000000000005</v>
      </c>
      <c r="L149" s="9">
        <f>IF(Ranking!$C$12="Yes",'Ranking Analysis'!AG151*'Metric Weighting'!$C$12,0)</f>
        <v>3.2</v>
      </c>
    </row>
    <row r="150" spans="2:12" x14ac:dyDescent="0.25">
      <c r="B150" t="s">
        <v>162</v>
      </c>
      <c r="C150" s="9">
        <f>IF(Ranking!$C$3="Yes",'Ranking Analysis'!U152*'Metric Weighting'!$C$3,0)</f>
        <v>48</v>
      </c>
      <c r="D150" s="9">
        <f>IF(Ranking!$C$4="Yes",'Ranking Analysis'!X152*'Metric Weighting'!$C$4,0)</f>
        <v>22.6</v>
      </c>
      <c r="E150" s="9">
        <f>IF(Ranking!$C$5="Yes",'Ranking Analysis'!R152*'Metric Weighting'!$C$5,0)</f>
        <v>33.449999999999996</v>
      </c>
      <c r="F150" s="9">
        <f>IF(Ranking!$C$6="Yes",'Ranking Analysis'!I152*'Metric Weighting'!$C$6,0)</f>
        <v>4.5</v>
      </c>
      <c r="G150" s="9">
        <f>IF(Ranking!$C$7="Yes",'Ranking Analysis'!F152*'Metric Weighting'!$C$7,0)</f>
        <v>26.849999999999998</v>
      </c>
      <c r="H150" s="9">
        <f>IF(Ranking!$C$8="Yes",'Ranking Analysis'!AA152*'Metric Weighting'!$C$8,0)</f>
        <v>1.3</v>
      </c>
      <c r="I150" s="9">
        <f>IF(Ranking!$C$9="Yes",'Ranking Analysis'!L152*'Metric Weighting'!$C$9,0)</f>
        <v>15.9</v>
      </c>
      <c r="J150" s="9">
        <f>IF(Ranking!$C$10="Yes",'Ranking Analysis'!O152*'Metric Weighting'!$C$10,0)</f>
        <v>3.1</v>
      </c>
      <c r="K150" s="9">
        <f>IF(Ranking!$C$11="Yes",'Ranking Analysis'!AD152*'Metric Weighting'!$C$11,0)</f>
        <v>4.3</v>
      </c>
      <c r="L150" s="9">
        <f>IF(Ranking!$C$12="Yes",'Ranking Analysis'!AG152*'Metric Weighting'!$C$12,0)</f>
        <v>3.5</v>
      </c>
    </row>
    <row r="151" spans="2:12" x14ac:dyDescent="0.25">
      <c r="B151" t="s">
        <v>163</v>
      </c>
      <c r="C151" s="9">
        <f>IF(Ranking!$C$3="Yes",'Ranking Analysis'!U153*'Metric Weighting'!$C$3,0)</f>
        <v>66</v>
      </c>
      <c r="D151" s="9">
        <f>IF(Ranking!$C$4="Yes",'Ranking Analysis'!X153*'Metric Weighting'!$C$4,0)</f>
        <v>58.400000000000006</v>
      </c>
      <c r="E151" s="9">
        <f>IF(Ranking!$C$5="Yes",'Ranking Analysis'!R153*'Metric Weighting'!$C$5,0)</f>
        <v>40.799999999999997</v>
      </c>
      <c r="F151" s="9">
        <f>IF(Ranking!$C$6="Yes",'Ranking Analysis'!I153*'Metric Weighting'!$C$6,0)</f>
        <v>0.60000000000000009</v>
      </c>
      <c r="G151" s="9">
        <f>IF(Ranking!$C$7="Yes",'Ranking Analysis'!F153*'Metric Weighting'!$C$7,0)</f>
        <v>42.3</v>
      </c>
      <c r="H151" s="9">
        <f>IF(Ranking!$C$8="Yes",'Ranking Analysis'!AA153*'Metric Weighting'!$C$8,0)</f>
        <v>2.4500000000000002</v>
      </c>
      <c r="I151" s="9">
        <f>IF(Ranking!$C$9="Yes",'Ranking Analysis'!L153*'Metric Weighting'!$C$9,0)</f>
        <v>13.700000000000001</v>
      </c>
      <c r="J151" s="9">
        <f>IF(Ranking!$C$10="Yes",'Ranking Analysis'!O153*'Metric Weighting'!$C$10,0)</f>
        <v>0.2</v>
      </c>
      <c r="K151" s="9">
        <f>IF(Ranking!$C$11="Yes",'Ranking Analysis'!AD153*'Metric Weighting'!$C$11,0)</f>
        <v>10.15</v>
      </c>
      <c r="L151" s="9">
        <f>IF(Ranking!$C$12="Yes",'Ranking Analysis'!AG153*'Metric Weighting'!$C$12,0)</f>
        <v>9.9</v>
      </c>
    </row>
    <row r="152" spans="2:12" x14ac:dyDescent="0.25">
      <c r="B152" t="s">
        <v>164</v>
      </c>
      <c r="C152" s="9">
        <f>IF(Ranking!$C$3="Yes",'Ranking Analysis'!U154*'Metric Weighting'!$C$3,0)</f>
        <v>51.2</v>
      </c>
      <c r="D152" s="9">
        <f>IF(Ranking!$C$4="Yes",'Ranking Analysis'!X154*'Metric Weighting'!$C$4,0)</f>
        <v>55</v>
      </c>
      <c r="E152" s="9">
        <f>IF(Ranking!$C$5="Yes",'Ranking Analysis'!R154*'Metric Weighting'!$C$5,0)</f>
        <v>49.05</v>
      </c>
      <c r="F152" s="9">
        <f>IF(Ranking!$C$6="Yes",'Ranking Analysis'!I154*'Metric Weighting'!$C$6,0)</f>
        <v>17.25</v>
      </c>
      <c r="G152" s="9">
        <f>IF(Ranking!$C$7="Yes",'Ranking Analysis'!F154*'Metric Weighting'!$C$7,0)</f>
        <v>50.55</v>
      </c>
      <c r="H152" s="9">
        <f>IF(Ranking!$C$8="Yes",'Ranking Analysis'!AA154*'Metric Weighting'!$C$8,0)</f>
        <v>16.600000000000001</v>
      </c>
      <c r="I152" s="9">
        <f>IF(Ranking!$C$9="Yes",'Ranking Analysis'!L154*'Metric Weighting'!$C$9,0)</f>
        <v>9.5500000000000007</v>
      </c>
      <c r="J152" s="9">
        <f>IF(Ranking!$C$10="Yes",'Ranking Analysis'!O154*'Metric Weighting'!$C$10,0)</f>
        <v>16.100000000000001</v>
      </c>
      <c r="K152" s="9">
        <f>IF(Ranking!$C$11="Yes",'Ranking Analysis'!AD154*'Metric Weighting'!$C$11,0)</f>
        <v>9.5500000000000007</v>
      </c>
      <c r="L152" s="9">
        <f>IF(Ranking!$C$12="Yes",'Ranking Analysis'!AG154*'Metric Weighting'!$C$12,0)</f>
        <v>15.450000000000001</v>
      </c>
    </row>
    <row r="153" spans="2:12" x14ac:dyDescent="0.25">
      <c r="B153" t="s">
        <v>165</v>
      </c>
      <c r="C153" s="9">
        <f>IF(Ranking!$C$3="Yes",'Ranking Analysis'!U155*'Metric Weighting'!$C$3,0)</f>
        <v>18.8</v>
      </c>
      <c r="D153" s="9">
        <f>IF(Ranking!$C$4="Yes",'Ranking Analysis'!X155*'Metric Weighting'!$C$4,0)</f>
        <v>55.400000000000006</v>
      </c>
      <c r="E153" s="9">
        <f>IF(Ranking!$C$5="Yes",'Ranking Analysis'!R155*'Metric Weighting'!$C$5,0)</f>
        <v>32.549999999999997</v>
      </c>
      <c r="F153" s="9">
        <f>IF(Ranking!$C$6="Yes",'Ranking Analysis'!I155*'Metric Weighting'!$C$6,0)</f>
        <v>12.4</v>
      </c>
      <c r="G153" s="9">
        <f>IF(Ranking!$C$7="Yes",'Ranking Analysis'!F155*'Metric Weighting'!$C$7,0)</f>
        <v>20.849999999999998</v>
      </c>
      <c r="H153" s="9">
        <f>IF(Ranking!$C$8="Yes",'Ranking Analysis'!AA155*'Metric Weighting'!$C$8,0)</f>
        <v>11.4</v>
      </c>
      <c r="I153" s="9">
        <f>IF(Ranking!$C$9="Yes",'Ranking Analysis'!L155*'Metric Weighting'!$C$9,0)</f>
        <v>12.55</v>
      </c>
      <c r="J153" s="9">
        <f>IF(Ranking!$C$10="Yes",'Ranking Analysis'!O155*'Metric Weighting'!$C$10,0)</f>
        <v>8.7000000000000011</v>
      </c>
      <c r="K153" s="9">
        <f>IF(Ranking!$C$11="Yes",'Ranking Analysis'!AD155*'Metric Weighting'!$C$11,0)</f>
        <v>16.850000000000001</v>
      </c>
      <c r="L153" s="9">
        <f>IF(Ranking!$C$12="Yes",'Ranking Analysis'!AG155*'Metric Weighting'!$C$12,0)</f>
        <v>11.75</v>
      </c>
    </row>
    <row r="154" spans="2:12" x14ac:dyDescent="0.25">
      <c r="B154" t="s">
        <v>166</v>
      </c>
      <c r="C154" s="9">
        <f>IF(Ranking!$C$3="Yes",'Ranking Analysis'!U156*'Metric Weighting'!$C$3,0)</f>
        <v>46.2</v>
      </c>
      <c r="D154" s="9">
        <f>IF(Ranking!$C$4="Yes",'Ranking Analysis'!X156*'Metric Weighting'!$C$4,0)</f>
        <v>51.400000000000006</v>
      </c>
      <c r="E154" s="9">
        <f>IF(Ranking!$C$5="Yes",'Ranking Analysis'!R156*'Metric Weighting'!$C$5,0)</f>
        <v>27.75</v>
      </c>
      <c r="F154" s="9">
        <f>IF(Ranking!$C$6="Yes",'Ranking Analysis'!I156*'Metric Weighting'!$C$6,0)</f>
        <v>15.5</v>
      </c>
      <c r="G154" s="9">
        <f>IF(Ranking!$C$7="Yes",'Ranking Analysis'!F156*'Metric Weighting'!$C$7,0)</f>
        <v>41.55</v>
      </c>
      <c r="H154" s="9">
        <f>IF(Ranking!$C$8="Yes",'Ranking Analysis'!AA156*'Metric Weighting'!$C$8,0)</f>
        <v>15.5</v>
      </c>
      <c r="I154" s="9">
        <f>IF(Ranking!$C$9="Yes",'Ranking Analysis'!L156*'Metric Weighting'!$C$9,0)</f>
        <v>1.4000000000000001</v>
      </c>
      <c r="J154" s="9">
        <f>IF(Ranking!$C$10="Yes",'Ranking Analysis'!O156*'Metric Weighting'!$C$10,0)</f>
        <v>16.55</v>
      </c>
      <c r="K154" s="9">
        <f>IF(Ranking!$C$11="Yes",'Ranking Analysis'!AD156*'Metric Weighting'!$C$11,0)</f>
        <v>10.3</v>
      </c>
      <c r="L154" s="9">
        <f>IF(Ranking!$C$12="Yes",'Ranking Analysis'!AG156*'Metric Weighting'!$C$12,0)</f>
        <v>14.15</v>
      </c>
    </row>
    <row r="155" spans="2:12" x14ac:dyDescent="0.25">
      <c r="B155" t="s">
        <v>167</v>
      </c>
      <c r="C155" s="9">
        <f>IF(Ranking!$C$3="Yes",'Ranking Analysis'!U157*'Metric Weighting'!$C$3,0)</f>
        <v>8</v>
      </c>
      <c r="D155" s="9">
        <f>IF(Ranking!$C$4="Yes",'Ranking Analysis'!X157*'Metric Weighting'!$C$4,0)</f>
        <v>5.4</v>
      </c>
      <c r="E155" s="9">
        <f>IF(Ranking!$C$5="Yes",'Ranking Analysis'!R157*'Metric Weighting'!$C$5,0)</f>
        <v>4.05</v>
      </c>
      <c r="F155" s="9">
        <f>IF(Ranking!$C$6="Yes",'Ranking Analysis'!I157*'Metric Weighting'!$C$6,0)</f>
        <v>5.3500000000000005</v>
      </c>
      <c r="G155" s="9">
        <f>IF(Ranking!$C$7="Yes",'Ranking Analysis'!F157*'Metric Weighting'!$C$7,0)</f>
        <v>4.2</v>
      </c>
      <c r="H155" s="9">
        <f>IF(Ranking!$C$8="Yes",'Ranking Analysis'!AA157*'Metric Weighting'!$C$8,0)</f>
        <v>3.75</v>
      </c>
      <c r="I155" s="9">
        <f>IF(Ranking!$C$9="Yes",'Ranking Analysis'!L157*'Metric Weighting'!$C$9,0)</f>
        <v>2.3000000000000003</v>
      </c>
      <c r="J155" s="9">
        <f>IF(Ranking!$C$10="Yes",'Ranking Analysis'!O157*'Metric Weighting'!$C$10,0)</f>
        <v>4.4000000000000004</v>
      </c>
      <c r="K155" s="9">
        <f>IF(Ranking!$C$11="Yes",'Ranking Analysis'!AD157*'Metric Weighting'!$C$11,0)</f>
        <v>6.9</v>
      </c>
      <c r="L155" s="9">
        <f>IF(Ranking!$C$12="Yes",'Ranking Analysis'!AG157*'Metric Weighting'!$C$12,0)</f>
        <v>5.75</v>
      </c>
    </row>
    <row r="156" spans="2:12" x14ac:dyDescent="0.25">
      <c r="B156" t="s">
        <v>168</v>
      </c>
      <c r="C156" s="9">
        <f>IF(Ranking!$C$3="Yes",'Ranking Analysis'!U158*'Metric Weighting'!$C$3,0)</f>
        <v>44</v>
      </c>
      <c r="D156" s="9">
        <f>IF(Ranking!$C$4="Yes",'Ranking Analysis'!X158*'Metric Weighting'!$C$4,0)</f>
        <v>31.400000000000002</v>
      </c>
      <c r="E156" s="9">
        <f>IF(Ranking!$C$5="Yes",'Ranking Analysis'!R158*'Metric Weighting'!$C$5,0)</f>
        <v>22.5</v>
      </c>
      <c r="F156" s="9">
        <f>IF(Ranking!$C$6="Yes",'Ranking Analysis'!I158*'Metric Weighting'!$C$6,0)</f>
        <v>6.65</v>
      </c>
      <c r="G156" s="9">
        <f>IF(Ranking!$C$7="Yes",'Ranking Analysis'!F158*'Metric Weighting'!$C$7,0)</f>
        <v>18.599999999999998</v>
      </c>
      <c r="H156" s="9">
        <f>IF(Ranking!$C$8="Yes",'Ranking Analysis'!AA158*'Metric Weighting'!$C$8,0)</f>
        <v>2.6500000000000004</v>
      </c>
      <c r="I156" s="9">
        <f>IF(Ranking!$C$9="Yes",'Ranking Analysis'!L158*'Metric Weighting'!$C$9,0)</f>
        <v>16.850000000000001</v>
      </c>
      <c r="J156" s="9">
        <f>IF(Ranking!$C$10="Yes",'Ranking Analysis'!O158*'Metric Weighting'!$C$10,0)</f>
        <v>7.1000000000000005</v>
      </c>
      <c r="K156" s="9">
        <f>IF(Ranking!$C$11="Yes",'Ranking Analysis'!AD158*'Metric Weighting'!$C$11,0)</f>
        <v>14.700000000000001</v>
      </c>
      <c r="L156" s="9">
        <f>IF(Ranking!$C$12="Yes",'Ranking Analysis'!AG158*'Metric Weighting'!$C$12,0)</f>
        <v>9</v>
      </c>
    </row>
    <row r="157" spans="2:12" x14ac:dyDescent="0.25">
      <c r="B157" t="s">
        <v>169</v>
      </c>
      <c r="C157" s="9">
        <f>IF(Ranking!$C$3="Yes",'Ranking Analysis'!U159*'Metric Weighting'!$C$3,0)</f>
        <v>50.400000000000006</v>
      </c>
      <c r="D157" s="9">
        <f>IF(Ranking!$C$4="Yes",'Ranking Analysis'!X159*'Metric Weighting'!$C$4,0)</f>
        <v>38.400000000000006</v>
      </c>
      <c r="E157" s="9">
        <f>IF(Ranking!$C$5="Yes",'Ranking Analysis'!R159*'Metric Weighting'!$C$5,0)</f>
        <v>32.85</v>
      </c>
      <c r="F157" s="9">
        <f>IF(Ranking!$C$6="Yes",'Ranking Analysis'!I159*'Metric Weighting'!$C$6,0)</f>
        <v>15.350000000000001</v>
      </c>
      <c r="G157" s="9">
        <f>IF(Ranking!$C$7="Yes",'Ranking Analysis'!F159*'Metric Weighting'!$C$7,0)</f>
        <v>31.799999999999997</v>
      </c>
      <c r="H157" s="9">
        <f>IF(Ranking!$C$8="Yes",'Ranking Analysis'!AA159*'Metric Weighting'!$C$8,0)</f>
        <v>0.85000000000000009</v>
      </c>
      <c r="I157" s="9">
        <f>IF(Ranking!$C$9="Yes",'Ranking Analysis'!L159*'Metric Weighting'!$C$9,0)</f>
        <v>9.4500000000000011</v>
      </c>
      <c r="J157" s="9">
        <f>IF(Ranking!$C$10="Yes",'Ranking Analysis'!O159*'Metric Weighting'!$C$10,0)</f>
        <v>15.4</v>
      </c>
      <c r="K157" s="9">
        <f>IF(Ranking!$C$11="Yes",'Ranking Analysis'!AD159*'Metric Weighting'!$C$11,0)</f>
        <v>5.8000000000000007</v>
      </c>
      <c r="L157" s="9">
        <f>IF(Ranking!$C$12="Yes",'Ranking Analysis'!AG159*'Metric Weighting'!$C$12,0)</f>
        <v>10.100000000000001</v>
      </c>
    </row>
    <row r="158" spans="2:12" x14ac:dyDescent="0.25">
      <c r="B158" t="s">
        <v>170</v>
      </c>
      <c r="C158" s="9">
        <f>IF(Ranking!$C$3="Yes",'Ranking Analysis'!U160*'Metric Weighting'!$C$3,0)</f>
        <v>53</v>
      </c>
      <c r="D158" s="9">
        <f>IF(Ranking!$C$4="Yes",'Ranking Analysis'!X160*'Metric Weighting'!$C$4,0)</f>
        <v>48.800000000000004</v>
      </c>
      <c r="E158" s="9">
        <f>IF(Ranking!$C$5="Yes",'Ranking Analysis'!R160*'Metric Weighting'!$C$5,0)</f>
        <v>28.05</v>
      </c>
      <c r="F158" s="9">
        <f>IF(Ranking!$C$6="Yes",'Ranking Analysis'!I160*'Metric Weighting'!$C$6,0)</f>
        <v>12</v>
      </c>
      <c r="G158" s="9">
        <f>IF(Ranking!$C$7="Yes",'Ranking Analysis'!F160*'Metric Weighting'!$C$7,0)</f>
        <v>39.9</v>
      </c>
      <c r="H158" s="9">
        <f>IF(Ranking!$C$8="Yes",'Ranking Analysis'!AA160*'Metric Weighting'!$C$8,0)</f>
        <v>10.4</v>
      </c>
      <c r="I158" s="9">
        <f>IF(Ranking!$C$9="Yes",'Ranking Analysis'!L160*'Metric Weighting'!$C$9,0)</f>
        <v>11.100000000000001</v>
      </c>
      <c r="J158" s="9">
        <f>IF(Ranking!$C$10="Yes",'Ranking Analysis'!O160*'Metric Weighting'!$C$10,0)</f>
        <v>7.8000000000000007</v>
      </c>
      <c r="K158" s="9">
        <f>IF(Ranking!$C$11="Yes",'Ranking Analysis'!AD160*'Metric Weighting'!$C$11,0)</f>
        <v>14.9</v>
      </c>
      <c r="L158" s="9">
        <f>IF(Ranking!$C$12="Yes",'Ranking Analysis'!AG160*'Metric Weighting'!$C$12,0)</f>
        <v>12.15</v>
      </c>
    </row>
    <row r="159" spans="2:12" x14ac:dyDescent="0.25">
      <c r="B159" t="s">
        <v>171</v>
      </c>
      <c r="C159" s="9">
        <f>IF(Ranking!$C$3="Yes",'Ranking Analysis'!U161*'Metric Weighting'!$C$3,0)</f>
        <v>43.2</v>
      </c>
      <c r="D159" s="9">
        <f>IF(Ranking!$C$4="Yes",'Ranking Analysis'!X161*'Metric Weighting'!$C$4,0)</f>
        <v>36.200000000000003</v>
      </c>
      <c r="E159" s="9">
        <f>IF(Ranking!$C$5="Yes",'Ranking Analysis'!R161*'Metric Weighting'!$C$5,0)</f>
        <v>25.8</v>
      </c>
      <c r="F159" s="9">
        <f>IF(Ranking!$C$6="Yes",'Ranking Analysis'!I161*'Metric Weighting'!$C$6,0)</f>
        <v>4.1000000000000005</v>
      </c>
      <c r="G159" s="9">
        <f>IF(Ranking!$C$7="Yes",'Ranking Analysis'!F161*'Metric Weighting'!$C$7,0)</f>
        <v>27.3</v>
      </c>
      <c r="H159" s="9">
        <f>IF(Ranking!$C$8="Yes",'Ranking Analysis'!AA161*'Metric Weighting'!$C$8,0)</f>
        <v>10.3</v>
      </c>
      <c r="I159" s="9">
        <f>IF(Ranking!$C$9="Yes",'Ranking Analysis'!L161*'Metric Weighting'!$C$9,0)</f>
        <v>14</v>
      </c>
      <c r="J159" s="9">
        <f>IF(Ranking!$C$10="Yes",'Ranking Analysis'!O161*'Metric Weighting'!$C$10,0)</f>
        <v>0.30000000000000004</v>
      </c>
      <c r="K159" s="9">
        <f>IF(Ranking!$C$11="Yes",'Ranking Analysis'!AD161*'Metric Weighting'!$C$11,0)</f>
        <v>13.25</v>
      </c>
      <c r="L159" s="9">
        <f>IF(Ranking!$C$12="Yes",'Ranking Analysis'!AG161*'Metric Weighting'!$C$12,0)</f>
        <v>14.8</v>
      </c>
    </row>
    <row r="160" spans="2:12" x14ac:dyDescent="0.25">
      <c r="B160" t="s">
        <v>172</v>
      </c>
      <c r="C160" s="9">
        <f>IF(Ranking!$C$3="Yes",'Ranking Analysis'!U162*'Metric Weighting'!$C$3,0)</f>
        <v>59</v>
      </c>
      <c r="D160" s="9">
        <f>IF(Ranking!$C$4="Yes",'Ranking Analysis'!X162*'Metric Weighting'!$C$4,0)</f>
        <v>69.8</v>
      </c>
      <c r="E160" s="9">
        <f>IF(Ranking!$C$5="Yes",'Ranking Analysis'!R162*'Metric Weighting'!$C$5,0)</f>
        <v>50.4</v>
      </c>
      <c r="F160" s="9">
        <f>IF(Ranking!$C$6="Yes",'Ranking Analysis'!I162*'Metric Weighting'!$C$6,0)</f>
        <v>14.5</v>
      </c>
      <c r="G160" s="9">
        <f>IF(Ranking!$C$7="Yes",'Ranking Analysis'!F162*'Metric Weighting'!$C$7,0)</f>
        <v>47.85</v>
      </c>
      <c r="H160" s="9">
        <f>IF(Ranking!$C$8="Yes",'Ranking Analysis'!AA162*'Metric Weighting'!$C$8,0)</f>
        <v>14.850000000000001</v>
      </c>
      <c r="I160" s="9">
        <f>IF(Ranking!$C$9="Yes",'Ranking Analysis'!L162*'Metric Weighting'!$C$9,0)</f>
        <v>14.9</v>
      </c>
      <c r="J160" s="9">
        <f>IF(Ranking!$C$10="Yes",'Ranking Analysis'!O162*'Metric Weighting'!$C$10,0)</f>
        <v>10.5</v>
      </c>
      <c r="K160" s="9">
        <f>IF(Ranking!$C$11="Yes",'Ranking Analysis'!AD162*'Metric Weighting'!$C$11,0)</f>
        <v>5.5500000000000007</v>
      </c>
      <c r="L160" s="9">
        <f>IF(Ranking!$C$12="Yes",'Ranking Analysis'!AG162*'Metric Weighting'!$C$12,0)</f>
        <v>11.25</v>
      </c>
    </row>
    <row r="161" spans="2:12" x14ac:dyDescent="0.25">
      <c r="B161" t="s">
        <v>173</v>
      </c>
      <c r="C161" s="9">
        <f>IF(Ranking!$C$3="Yes",'Ranking Analysis'!U163*'Metric Weighting'!$C$3,0)</f>
        <v>59.2</v>
      </c>
      <c r="D161" s="9">
        <f>IF(Ranking!$C$4="Yes",'Ranking Analysis'!X163*'Metric Weighting'!$C$4,0)</f>
        <v>18.2</v>
      </c>
      <c r="E161" s="9">
        <f>IF(Ranking!$C$5="Yes",'Ranking Analysis'!R163*'Metric Weighting'!$C$5,0)</f>
        <v>2.1</v>
      </c>
      <c r="F161" s="9">
        <f>IF(Ranking!$C$6="Yes",'Ranking Analysis'!I163*'Metric Weighting'!$C$6,0)</f>
        <v>6.25</v>
      </c>
      <c r="G161" s="9">
        <f>IF(Ranking!$C$7="Yes",'Ranking Analysis'!F163*'Metric Weighting'!$C$7,0)</f>
        <v>46.8</v>
      </c>
      <c r="H161" s="9">
        <f>IF(Ranking!$C$8="Yes",'Ranking Analysis'!AA163*'Metric Weighting'!$C$8,0)</f>
        <v>9.9</v>
      </c>
      <c r="I161" s="9">
        <f>IF(Ranking!$C$9="Yes",'Ranking Analysis'!L163*'Metric Weighting'!$C$9,0)</f>
        <v>17.45</v>
      </c>
      <c r="J161" s="9">
        <f>IF(Ranking!$C$10="Yes",'Ranking Analysis'!O163*'Metric Weighting'!$C$10,0)</f>
        <v>15.8</v>
      </c>
      <c r="K161" s="9">
        <f>IF(Ranking!$C$11="Yes",'Ranking Analysis'!AD163*'Metric Weighting'!$C$11,0)</f>
        <v>13.8</v>
      </c>
      <c r="L161" s="9">
        <f>IF(Ranking!$C$12="Yes",'Ranking Analysis'!AG163*'Metric Weighting'!$C$12,0)</f>
        <v>16.850000000000001</v>
      </c>
    </row>
    <row r="162" spans="2:12" x14ac:dyDescent="0.25">
      <c r="B162" t="s">
        <v>174</v>
      </c>
      <c r="C162" s="9">
        <f>IF(Ranking!$C$3="Yes",'Ranking Analysis'!U164*'Metric Weighting'!$C$3,0)</f>
        <v>46.6</v>
      </c>
      <c r="D162" s="9">
        <f>IF(Ranking!$C$4="Yes",'Ranking Analysis'!X164*'Metric Weighting'!$C$4,0)</f>
        <v>36.800000000000004</v>
      </c>
      <c r="E162" s="9">
        <f>IF(Ranking!$C$5="Yes",'Ranking Analysis'!R164*'Metric Weighting'!$C$5,0)</f>
        <v>24.3</v>
      </c>
      <c r="F162" s="9">
        <f>IF(Ranking!$C$6="Yes",'Ranking Analysis'!I164*'Metric Weighting'!$C$6,0)</f>
        <v>16.8</v>
      </c>
      <c r="G162" s="9">
        <f>IF(Ranking!$C$7="Yes",'Ranking Analysis'!F164*'Metric Weighting'!$C$7,0)</f>
        <v>40.199999999999996</v>
      </c>
      <c r="H162" s="9">
        <f>IF(Ranking!$C$8="Yes",'Ranking Analysis'!AA164*'Metric Weighting'!$C$8,0)</f>
        <v>14.8</v>
      </c>
      <c r="I162" s="9">
        <f>IF(Ranking!$C$9="Yes",'Ranking Analysis'!L164*'Metric Weighting'!$C$9,0)</f>
        <v>3.0500000000000003</v>
      </c>
      <c r="J162" s="9">
        <f>IF(Ranking!$C$10="Yes",'Ranking Analysis'!O164*'Metric Weighting'!$C$10,0)</f>
        <v>8.75</v>
      </c>
      <c r="K162" s="9">
        <f>IF(Ranking!$C$11="Yes",'Ranking Analysis'!AD164*'Metric Weighting'!$C$11,0)</f>
        <v>10.700000000000001</v>
      </c>
      <c r="L162" s="9">
        <f>IF(Ranking!$C$12="Yes",'Ranking Analysis'!AG164*'Metric Weighting'!$C$12,0)</f>
        <v>14.4</v>
      </c>
    </row>
    <row r="163" spans="2:12" x14ac:dyDescent="0.25">
      <c r="B163" t="s">
        <v>175</v>
      </c>
      <c r="C163" s="9">
        <f>IF(Ranking!$C$3="Yes",'Ranking Analysis'!U165*'Metric Weighting'!$C$3,0)</f>
        <v>36.6</v>
      </c>
      <c r="D163" s="9">
        <f>IF(Ranking!$C$4="Yes",'Ranking Analysis'!X165*'Metric Weighting'!$C$4,0)</f>
        <v>33</v>
      </c>
      <c r="E163" s="9">
        <f>IF(Ranking!$C$5="Yes",'Ranking Analysis'!R165*'Metric Weighting'!$C$5,0)</f>
        <v>37.65</v>
      </c>
      <c r="F163" s="9">
        <f>IF(Ranking!$C$6="Yes",'Ranking Analysis'!I165*'Metric Weighting'!$C$6,0)</f>
        <v>13.15</v>
      </c>
      <c r="G163" s="9">
        <f>IF(Ranking!$C$7="Yes",'Ranking Analysis'!F165*'Metric Weighting'!$C$7,0)</f>
        <v>28.2</v>
      </c>
      <c r="H163" s="9">
        <f>IF(Ranking!$C$8="Yes",'Ranking Analysis'!AA165*'Metric Weighting'!$C$8,0)</f>
        <v>7.0500000000000007</v>
      </c>
      <c r="I163" s="9">
        <f>IF(Ranking!$C$9="Yes",'Ranking Analysis'!L165*'Metric Weighting'!$C$9,0)</f>
        <v>6.3000000000000007</v>
      </c>
      <c r="J163" s="9">
        <f>IF(Ranking!$C$10="Yes",'Ranking Analysis'!O165*'Metric Weighting'!$C$10,0)</f>
        <v>12.100000000000001</v>
      </c>
      <c r="K163" s="9">
        <f>IF(Ranking!$C$11="Yes",'Ranking Analysis'!AD165*'Metric Weighting'!$C$11,0)</f>
        <v>12.65</v>
      </c>
      <c r="L163" s="9">
        <f>IF(Ranking!$C$12="Yes",'Ranking Analysis'!AG165*'Metric Weighting'!$C$12,0)</f>
        <v>6.8500000000000005</v>
      </c>
    </row>
    <row r="164" spans="2:12" x14ac:dyDescent="0.25">
      <c r="B164" t="s">
        <v>176</v>
      </c>
      <c r="C164" s="9">
        <f>IF(Ranking!$C$3="Yes",'Ranking Analysis'!U166*'Metric Weighting'!$C$3,0)</f>
        <v>64.400000000000006</v>
      </c>
      <c r="D164" s="9">
        <f>IF(Ranking!$C$4="Yes",'Ranking Analysis'!X166*'Metric Weighting'!$C$4,0)</f>
        <v>63.800000000000004</v>
      </c>
      <c r="E164" s="9">
        <f>IF(Ranking!$C$5="Yes",'Ranking Analysis'!R166*'Metric Weighting'!$C$5,0)</f>
        <v>12.9</v>
      </c>
      <c r="F164" s="9">
        <f>IF(Ranking!$C$6="Yes",'Ranking Analysis'!I166*'Metric Weighting'!$C$6,0)</f>
        <v>13.4</v>
      </c>
      <c r="G164" s="9">
        <f>IF(Ranking!$C$7="Yes",'Ranking Analysis'!F166*'Metric Weighting'!$C$7,0)</f>
        <v>48.9</v>
      </c>
      <c r="H164" s="9">
        <f>IF(Ranking!$C$8="Yes",'Ranking Analysis'!AA166*'Metric Weighting'!$C$8,0)</f>
        <v>17.05</v>
      </c>
      <c r="I164" s="9">
        <f>IF(Ranking!$C$9="Yes",'Ranking Analysis'!L166*'Metric Weighting'!$C$9,0)</f>
        <v>13.15</v>
      </c>
      <c r="J164" s="9">
        <f>IF(Ranking!$C$10="Yes",'Ranking Analysis'!O166*'Metric Weighting'!$C$10,0)</f>
        <v>13.600000000000001</v>
      </c>
      <c r="K164" s="9">
        <f>IF(Ranking!$C$11="Yes",'Ranking Analysis'!AD166*'Metric Weighting'!$C$11,0)</f>
        <v>8.4</v>
      </c>
      <c r="L164" s="9">
        <f>IF(Ranking!$C$12="Yes",'Ranking Analysis'!AG166*'Metric Weighting'!$C$12,0)</f>
        <v>13.450000000000001</v>
      </c>
    </row>
    <row r="165" spans="2:12" x14ac:dyDescent="0.25">
      <c r="B165" t="s">
        <v>177</v>
      </c>
      <c r="C165" s="9">
        <f>IF(Ranking!$C$3="Yes",'Ranking Analysis'!U167*'Metric Weighting'!$C$3,0)</f>
        <v>6</v>
      </c>
      <c r="D165" s="9">
        <f>IF(Ranking!$C$4="Yes",'Ranking Analysis'!X167*'Metric Weighting'!$C$4,0)</f>
        <v>23.400000000000002</v>
      </c>
      <c r="E165" s="9">
        <f>IF(Ranking!$C$5="Yes",'Ranking Analysis'!R167*'Metric Weighting'!$C$5,0)</f>
        <v>21.9</v>
      </c>
      <c r="F165" s="9">
        <f>IF(Ranking!$C$6="Yes",'Ranking Analysis'!I167*'Metric Weighting'!$C$6,0)</f>
        <v>13.9</v>
      </c>
      <c r="G165" s="9">
        <f>IF(Ranking!$C$7="Yes",'Ranking Analysis'!F167*'Metric Weighting'!$C$7,0)</f>
        <v>4.05</v>
      </c>
      <c r="H165" s="9">
        <f>IF(Ranking!$C$8="Yes",'Ranking Analysis'!AA167*'Metric Weighting'!$C$8,0)</f>
        <v>2.2000000000000002</v>
      </c>
      <c r="I165" s="9">
        <f>IF(Ranking!$C$9="Yes",'Ranking Analysis'!L167*'Metric Weighting'!$C$9,0)</f>
        <v>3.5500000000000003</v>
      </c>
      <c r="J165" s="9">
        <f>IF(Ranking!$C$10="Yes",'Ranking Analysis'!O167*'Metric Weighting'!$C$10,0)</f>
        <v>6.95</v>
      </c>
      <c r="K165" s="9">
        <f>IF(Ranking!$C$11="Yes",'Ranking Analysis'!AD167*'Metric Weighting'!$C$11,0)</f>
        <v>14.75</v>
      </c>
      <c r="L165" s="9">
        <f>IF(Ranking!$C$12="Yes",'Ranking Analysis'!AG167*'Metric Weighting'!$C$12,0)</f>
        <v>3.75</v>
      </c>
    </row>
    <row r="166" spans="2:12" x14ac:dyDescent="0.25">
      <c r="B166" t="s">
        <v>178</v>
      </c>
      <c r="C166" s="9">
        <f>IF(Ranking!$C$3="Yes",'Ranking Analysis'!U168*'Metric Weighting'!$C$3,0)</f>
        <v>32.800000000000004</v>
      </c>
      <c r="D166" s="9">
        <f>IF(Ranking!$C$4="Yes",'Ranking Analysis'!X168*'Metric Weighting'!$C$4,0)</f>
        <v>7</v>
      </c>
      <c r="E166" s="9">
        <f>IF(Ranking!$C$5="Yes",'Ranking Analysis'!R168*'Metric Weighting'!$C$5,0)</f>
        <v>3.3</v>
      </c>
      <c r="F166" s="9">
        <f>IF(Ranking!$C$6="Yes",'Ranking Analysis'!I168*'Metric Weighting'!$C$6,0)</f>
        <v>3.3000000000000003</v>
      </c>
      <c r="G166" s="9">
        <f>IF(Ranking!$C$7="Yes",'Ranking Analysis'!F168*'Metric Weighting'!$C$7,0)</f>
        <v>18.149999999999999</v>
      </c>
      <c r="H166" s="9">
        <f>IF(Ranking!$C$8="Yes",'Ranking Analysis'!AA168*'Metric Weighting'!$C$8,0)</f>
        <v>5.1000000000000005</v>
      </c>
      <c r="I166" s="9">
        <f>IF(Ranking!$C$9="Yes",'Ranking Analysis'!L168*'Metric Weighting'!$C$9,0)</f>
        <v>5.2</v>
      </c>
      <c r="J166" s="9">
        <f>IF(Ranking!$C$10="Yes",'Ranking Analysis'!O168*'Metric Weighting'!$C$10,0)</f>
        <v>1.5</v>
      </c>
      <c r="K166" s="9">
        <f>IF(Ranking!$C$11="Yes",'Ranking Analysis'!AD168*'Metric Weighting'!$C$11,0)</f>
        <v>14.850000000000001</v>
      </c>
      <c r="L166" s="9">
        <f>IF(Ranking!$C$12="Yes",'Ranking Analysis'!AG168*'Metric Weighting'!$C$12,0)</f>
        <v>10.15</v>
      </c>
    </row>
    <row r="167" spans="2:12" x14ac:dyDescent="0.25">
      <c r="B167" t="s">
        <v>179</v>
      </c>
      <c r="C167" s="9">
        <f>IF(Ranking!$C$3="Yes",'Ranking Analysis'!U169*'Metric Weighting'!$C$3,0)</f>
        <v>24</v>
      </c>
      <c r="D167" s="9">
        <f>IF(Ranking!$C$4="Yes",'Ranking Analysis'!X169*'Metric Weighting'!$C$4,0)</f>
        <v>10</v>
      </c>
      <c r="E167" s="9">
        <f>IF(Ranking!$C$5="Yes",'Ranking Analysis'!R169*'Metric Weighting'!$C$5,0)</f>
        <v>15.6</v>
      </c>
      <c r="F167" s="9">
        <f>IF(Ranking!$C$6="Yes",'Ranking Analysis'!I169*'Metric Weighting'!$C$6,0)</f>
        <v>10.350000000000001</v>
      </c>
      <c r="G167" s="9">
        <f>IF(Ranking!$C$7="Yes",'Ranking Analysis'!F169*'Metric Weighting'!$C$7,0)</f>
        <v>11.7</v>
      </c>
      <c r="H167" s="9">
        <f>IF(Ranking!$C$8="Yes",'Ranking Analysis'!AA169*'Metric Weighting'!$C$8,0)</f>
        <v>3.85</v>
      </c>
      <c r="I167" s="9">
        <f>IF(Ranking!$C$9="Yes",'Ranking Analysis'!L169*'Metric Weighting'!$C$9,0)</f>
        <v>14.75</v>
      </c>
      <c r="J167" s="9">
        <f>IF(Ranking!$C$10="Yes",'Ranking Analysis'!O169*'Metric Weighting'!$C$10,0)</f>
        <v>14.65</v>
      </c>
      <c r="K167" s="9">
        <f>IF(Ranking!$C$11="Yes",'Ranking Analysis'!AD169*'Metric Weighting'!$C$11,0)</f>
        <v>16.75</v>
      </c>
      <c r="L167" s="9">
        <f>IF(Ranking!$C$12="Yes",'Ranking Analysis'!AG169*'Metric Weighting'!$C$12,0)</f>
        <v>13.25</v>
      </c>
    </row>
    <row r="168" spans="2:12" x14ac:dyDescent="0.25">
      <c r="B168" t="s">
        <v>180</v>
      </c>
      <c r="C168" s="9">
        <f>IF(Ranking!$C$3="Yes",'Ranking Analysis'!U170*'Metric Weighting'!$C$3,0)</f>
        <v>32</v>
      </c>
      <c r="D168" s="9">
        <f>IF(Ranking!$C$4="Yes",'Ranking Analysis'!X170*'Metric Weighting'!$C$4,0)</f>
        <v>48</v>
      </c>
      <c r="E168" s="9">
        <f>IF(Ranking!$C$5="Yes",'Ranking Analysis'!R170*'Metric Weighting'!$C$5,0)</f>
        <v>40.199999999999996</v>
      </c>
      <c r="F168" s="9">
        <f>IF(Ranking!$C$6="Yes",'Ranking Analysis'!I170*'Metric Weighting'!$C$6,0)</f>
        <v>13.8</v>
      </c>
      <c r="G168" s="9">
        <f>IF(Ranking!$C$7="Yes",'Ranking Analysis'!F170*'Metric Weighting'!$C$7,0)</f>
        <v>30.9</v>
      </c>
      <c r="H168" s="9">
        <f>IF(Ranking!$C$8="Yes",'Ranking Analysis'!AA170*'Metric Weighting'!$C$8,0)</f>
        <v>12.350000000000001</v>
      </c>
      <c r="I168" s="9">
        <f>IF(Ranking!$C$9="Yes",'Ranking Analysis'!L170*'Metric Weighting'!$C$9,0)</f>
        <v>10.350000000000001</v>
      </c>
      <c r="J168" s="9">
        <f>IF(Ranking!$C$10="Yes",'Ranking Analysis'!O170*'Metric Weighting'!$C$10,0)</f>
        <v>12</v>
      </c>
      <c r="K168" s="9">
        <f>IF(Ranking!$C$11="Yes",'Ranking Analysis'!AD170*'Metric Weighting'!$C$11,0)</f>
        <v>13.850000000000001</v>
      </c>
      <c r="L168" s="9">
        <f>IF(Ranking!$C$12="Yes",'Ranking Analysis'!AG170*'Metric Weighting'!$C$12,0)</f>
        <v>15.05</v>
      </c>
    </row>
    <row r="169" spans="2:12" x14ac:dyDescent="0.25">
      <c r="B169" t="s">
        <v>181</v>
      </c>
      <c r="C169" s="9">
        <f>IF(Ranking!$C$3="Yes",'Ranking Analysis'!U171*'Metric Weighting'!$C$3,0)</f>
        <v>46</v>
      </c>
      <c r="D169" s="9">
        <f>IF(Ranking!$C$4="Yes",'Ranking Analysis'!X171*'Metric Weighting'!$C$4,0)</f>
        <v>60.2</v>
      </c>
      <c r="E169" s="9">
        <f>IF(Ranking!$C$5="Yes",'Ranking Analysis'!R171*'Metric Weighting'!$C$5,0)</f>
        <v>36.9</v>
      </c>
      <c r="F169" s="9">
        <f>IF(Ranking!$C$6="Yes",'Ranking Analysis'!I171*'Metric Weighting'!$C$6,0)</f>
        <v>0.9</v>
      </c>
      <c r="G169" s="9">
        <f>IF(Ranking!$C$7="Yes",'Ranking Analysis'!F171*'Metric Weighting'!$C$7,0)</f>
        <v>40.35</v>
      </c>
      <c r="H169" s="9">
        <f>IF(Ranking!$C$8="Yes",'Ranking Analysis'!AA171*'Metric Weighting'!$C$8,0)</f>
        <v>11.350000000000001</v>
      </c>
      <c r="I169" s="9">
        <f>IF(Ranking!$C$9="Yes",'Ranking Analysis'!L171*'Metric Weighting'!$C$9,0)</f>
        <v>2.4500000000000002</v>
      </c>
      <c r="J169" s="9">
        <f>IF(Ranking!$C$10="Yes",'Ranking Analysis'!O171*'Metric Weighting'!$C$10,0)</f>
        <v>0.65</v>
      </c>
      <c r="K169" s="9">
        <f>IF(Ranking!$C$11="Yes",'Ranking Analysis'!AD171*'Metric Weighting'!$C$11,0)</f>
        <v>1.3</v>
      </c>
      <c r="L169" s="9">
        <f>IF(Ranking!$C$12="Yes",'Ranking Analysis'!AG171*'Metric Weighting'!$C$12,0)</f>
        <v>4.8000000000000007</v>
      </c>
    </row>
    <row r="170" spans="2:12" x14ac:dyDescent="0.25">
      <c r="B170" t="s">
        <v>182</v>
      </c>
      <c r="C170" s="9">
        <f>IF(Ranking!$C$3="Yes",'Ranking Analysis'!U172*'Metric Weighting'!$C$3,0)</f>
        <v>13.200000000000001</v>
      </c>
      <c r="D170" s="9">
        <f>IF(Ranking!$C$4="Yes",'Ranking Analysis'!X172*'Metric Weighting'!$C$4,0)</f>
        <v>21.8</v>
      </c>
      <c r="E170" s="9">
        <f>IF(Ranking!$C$5="Yes",'Ranking Analysis'!R172*'Metric Weighting'!$C$5,0)</f>
        <v>15</v>
      </c>
      <c r="F170" s="9">
        <f>IF(Ranking!$C$6="Yes",'Ranking Analysis'!I172*'Metric Weighting'!$C$6,0)</f>
        <v>10.15</v>
      </c>
      <c r="G170" s="9">
        <f>IF(Ranking!$C$7="Yes",'Ranking Analysis'!F172*'Metric Weighting'!$C$7,0)</f>
        <v>9.9</v>
      </c>
      <c r="H170" s="9">
        <f>IF(Ranking!$C$8="Yes",'Ranking Analysis'!AA172*'Metric Weighting'!$C$8,0)</f>
        <v>8.85</v>
      </c>
      <c r="I170" s="9">
        <f>IF(Ranking!$C$9="Yes",'Ranking Analysis'!L172*'Metric Weighting'!$C$9,0)</f>
        <v>8.8000000000000007</v>
      </c>
      <c r="J170" s="9">
        <f>IF(Ranking!$C$10="Yes",'Ranking Analysis'!O172*'Metric Weighting'!$C$10,0)</f>
        <v>1.2000000000000002</v>
      </c>
      <c r="K170" s="9">
        <f>IF(Ranking!$C$11="Yes",'Ranking Analysis'!AD172*'Metric Weighting'!$C$11,0)</f>
        <v>7.75</v>
      </c>
      <c r="L170" s="9">
        <f>IF(Ranking!$C$12="Yes",'Ranking Analysis'!AG172*'Metric Weighting'!$C$12,0)</f>
        <v>8.9500000000000011</v>
      </c>
    </row>
    <row r="171" spans="2:12" x14ac:dyDescent="0.25">
      <c r="B171" t="s">
        <v>183</v>
      </c>
      <c r="C171" s="9">
        <f>IF(Ranking!$C$3="Yes",'Ranking Analysis'!U173*'Metric Weighting'!$C$3,0)</f>
        <v>69.2</v>
      </c>
      <c r="D171" s="9">
        <f>IF(Ranking!$C$4="Yes",'Ranking Analysis'!X173*'Metric Weighting'!$C$4,0)</f>
        <v>48.2</v>
      </c>
      <c r="E171" s="9">
        <f>IF(Ranking!$C$5="Yes",'Ranking Analysis'!R173*'Metric Weighting'!$C$5,0)</f>
        <v>43.949999999999996</v>
      </c>
      <c r="F171" s="9">
        <f>IF(Ranking!$C$6="Yes",'Ranking Analysis'!I173*'Metric Weighting'!$C$6,0)</f>
        <v>14</v>
      </c>
      <c r="G171" s="9">
        <f>IF(Ranking!$C$7="Yes",'Ranking Analysis'!F173*'Metric Weighting'!$C$7,0)</f>
        <v>50.25</v>
      </c>
      <c r="H171" s="9">
        <f>IF(Ranking!$C$8="Yes",'Ranking Analysis'!AA173*'Metric Weighting'!$C$8,0)</f>
        <v>12.75</v>
      </c>
      <c r="I171" s="9">
        <f>IF(Ranking!$C$9="Yes",'Ranking Analysis'!L173*'Metric Weighting'!$C$9,0)</f>
        <v>5.65</v>
      </c>
      <c r="J171" s="9">
        <f>IF(Ranking!$C$10="Yes",'Ranking Analysis'!O173*'Metric Weighting'!$C$10,0)</f>
        <v>14.4</v>
      </c>
      <c r="K171" s="9">
        <f>IF(Ranking!$C$11="Yes",'Ranking Analysis'!AD173*'Metric Weighting'!$C$11,0)</f>
        <v>11.850000000000001</v>
      </c>
      <c r="L171" s="9">
        <f>IF(Ranking!$C$12="Yes",'Ranking Analysis'!AG173*'Metric Weighting'!$C$12,0)</f>
        <v>13.15</v>
      </c>
    </row>
    <row r="172" spans="2:12" x14ac:dyDescent="0.25">
      <c r="B172" t="s">
        <v>184</v>
      </c>
      <c r="C172" s="9">
        <f>IF(Ranking!$C$3="Yes",'Ranking Analysis'!U174*'Metric Weighting'!$C$3,0)</f>
        <v>58.2</v>
      </c>
      <c r="D172" s="9">
        <f>IF(Ranking!$C$4="Yes",'Ranking Analysis'!X174*'Metric Weighting'!$C$4,0)</f>
        <v>49</v>
      </c>
      <c r="E172" s="9">
        <f>IF(Ranking!$C$5="Yes",'Ranking Analysis'!R174*'Metric Weighting'!$C$5,0)</f>
        <v>43.199999999999996</v>
      </c>
      <c r="F172" s="9">
        <f>IF(Ranking!$C$6="Yes",'Ranking Analysis'!I174*'Metric Weighting'!$C$6,0)</f>
        <v>9.4</v>
      </c>
      <c r="G172" s="9">
        <f>IF(Ranking!$C$7="Yes",'Ranking Analysis'!F174*'Metric Weighting'!$C$7,0)</f>
        <v>40.5</v>
      </c>
      <c r="H172" s="9">
        <f>IF(Ranking!$C$8="Yes",'Ranking Analysis'!AA174*'Metric Weighting'!$C$8,0)</f>
        <v>6.7</v>
      </c>
      <c r="I172" s="9">
        <f>IF(Ranking!$C$9="Yes",'Ranking Analysis'!L174*'Metric Weighting'!$C$9,0)</f>
        <v>7.45</v>
      </c>
      <c r="J172" s="9">
        <f>IF(Ranking!$C$10="Yes",'Ranking Analysis'!O174*'Metric Weighting'!$C$10,0)</f>
        <v>2.75</v>
      </c>
      <c r="K172" s="9">
        <f>IF(Ranking!$C$11="Yes",'Ranking Analysis'!AD174*'Metric Weighting'!$C$11,0)</f>
        <v>7.0500000000000007</v>
      </c>
      <c r="L172" s="9">
        <f>IF(Ranking!$C$12="Yes",'Ranking Analysis'!AG174*'Metric Weighting'!$C$12,0)</f>
        <v>5.5</v>
      </c>
    </row>
    <row r="173" spans="2:12" x14ac:dyDescent="0.25">
      <c r="B173" t="s">
        <v>185</v>
      </c>
      <c r="C173" s="9">
        <f>IF(Ranking!$C$3="Yes",'Ranking Analysis'!U175*'Metric Weighting'!$C$3,0)</f>
        <v>39</v>
      </c>
      <c r="D173" s="9">
        <f>IF(Ranking!$C$4="Yes",'Ranking Analysis'!X175*'Metric Weighting'!$C$4,0)</f>
        <v>18</v>
      </c>
      <c r="E173" s="9">
        <f>IF(Ranking!$C$5="Yes",'Ranking Analysis'!R175*'Metric Weighting'!$C$5,0)</f>
        <v>18.3</v>
      </c>
      <c r="F173" s="9">
        <f>IF(Ranking!$C$6="Yes",'Ranking Analysis'!I175*'Metric Weighting'!$C$6,0)</f>
        <v>1.8</v>
      </c>
      <c r="G173" s="9">
        <f>IF(Ranking!$C$7="Yes",'Ranking Analysis'!F175*'Metric Weighting'!$C$7,0)</f>
        <v>25.8</v>
      </c>
      <c r="H173" s="9">
        <f>IF(Ranking!$C$8="Yes",'Ranking Analysis'!AA175*'Metric Weighting'!$C$8,0)</f>
        <v>2.85</v>
      </c>
      <c r="I173" s="9">
        <f>IF(Ranking!$C$9="Yes",'Ranking Analysis'!L175*'Metric Weighting'!$C$9,0)</f>
        <v>8.5</v>
      </c>
      <c r="J173" s="9">
        <f>IF(Ranking!$C$10="Yes",'Ranking Analysis'!O175*'Metric Weighting'!$C$10,0)</f>
        <v>2.6500000000000004</v>
      </c>
      <c r="K173" s="9">
        <f>IF(Ranking!$C$11="Yes",'Ranking Analysis'!AD175*'Metric Weighting'!$C$11,0)</f>
        <v>9.8500000000000014</v>
      </c>
      <c r="L173" s="9">
        <f>IF(Ranking!$C$12="Yes",'Ranking Analysis'!AG175*'Metric Weighting'!$C$12,0)</f>
        <v>15.600000000000001</v>
      </c>
    </row>
    <row r="174" spans="2:12" x14ac:dyDescent="0.25">
      <c r="B174" t="s">
        <v>186</v>
      </c>
      <c r="C174" s="9">
        <f>IF(Ranking!$C$3="Yes",'Ranking Analysis'!U176*'Metric Weighting'!$C$3,0)</f>
        <v>21.8</v>
      </c>
      <c r="D174" s="9">
        <f>IF(Ranking!$C$4="Yes",'Ranking Analysis'!X176*'Metric Weighting'!$C$4,0)</f>
        <v>51.800000000000004</v>
      </c>
      <c r="E174" s="9">
        <f>IF(Ranking!$C$5="Yes",'Ranking Analysis'!R176*'Metric Weighting'!$C$5,0)</f>
        <v>36.299999999999997</v>
      </c>
      <c r="F174" s="9">
        <f>IF(Ranking!$C$6="Yes",'Ranking Analysis'!I176*'Metric Weighting'!$C$6,0)</f>
        <v>10.600000000000001</v>
      </c>
      <c r="G174" s="9">
        <f>IF(Ranking!$C$7="Yes",'Ranking Analysis'!F176*'Metric Weighting'!$C$7,0)</f>
        <v>17.7</v>
      </c>
      <c r="H174" s="9">
        <f>IF(Ranking!$C$8="Yes",'Ranking Analysis'!AA176*'Metric Weighting'!$C$8,0)</f>
        <v>14</v>
      </c>
      <c r="I174" s="9">
        <f>IF(Ranking!$C$9="Yes",'Ranking Analysis'!L176*'Metric Weighting'!$C$9,0)</f>
        <v>5.1000000000000005</v>
      </c>
      <c r="J174" s="9">
        <f>IF(Ranking!$C$10="Yes",'Ranking Analysis'!O176*'Metric Weighting'!$C$10,0)</f>
        <v>1.6500000000000001</v>
      </c>
      <c r="K174" s="9">
        <f>IF(Ranking!$C$11="Yes",'Ranking Analysis'!AD176*'Metric Weighting'!$C$11,0)</f>
        <v>17.5</v>
      </c>
      <c r="L174" s="9">
        <f>IF(Ranking!$C$12="Yes",'Ranking Analysis'!AG176*'Metric Weighting'!$C$12,0)</f>
        <v>11.850000000000001</v>
      </c>
    </row>
    <row r="175" spans="2:12" x14ac:dyDescent="0.25">
      <c r="B175" t="s">
        <v>187</v>
      </c>
      <c r="C175" s="9">
        <f>IF(Ranking!$C$3="Yes",'Ranking Analysis'!U177*'Metric Weighting'!$C$3,0)</f>
        <v>42</v>
      </c>
      <c r="D175" s="9">
        <f>IF(Ranking!$C$4="Yes",'Ranking Analysis'!X177*'Metric Weighting'!$C$4,0)</f>
        <v>31.200000000000003</v>
      </c>
      <c r="E175" s="9">
        <f>IF(Ranking!$C$5="Yes",'Ranking Analysis'!R177*'Metric Weighting'!$C$5,0)</f>
        <v>48.449999999999996</v>
      </c>
      <c r="F175" s="9">
        <f>IF(Ranking!$C$6="Yes",'Ranking Analysis'!I177*'Metric Weighting'!$C$6,0)</f>
        <v>13</v>
      </c>
      <c r="G175" s="9">
        <f>IF(Ranking!$C$7="Yes",'Ranking Analysis'!F177*'Metric Weighting'!$C$7,0)</f>
        <v>21.9</v>
      </c>
      <c r="H175" s="9">
        <f>IF(Ranking!$C$8="Yes",'Ranking Analysis'!AA177*'Metric Weighting'!$C$8,0)</f>
        <v>0.05</v>
      </c>
      <c r="I175" s="9">
        <f>IF(Ranking!$C$9="Yes",'Ranking Analysis'!L177*'Metric Weighting'!$C$9,0)</f>
        <v>4.55</v>
      </c>
      <c r="J175" s="9">
        <f>IF(Ranking!$C$10="Yes",'Ranking Analysis'!O177*'Metric Weighting'!$C$10,0)</f>
        <v>13.9</v>
      </c>
      <c r="K175" s="9">
        <f>IF(Ranking!$C$11="Yes",'Ranking Analysis'!AD177*'Metric Weighting'!$C$11,0)</f>
        <v>8.1</v>
      </c>
      <c r="L175" s="9">
        <f>IF(Ranking!$C$12="Yes",'Ranking Analysis'!AG177*'Metric Weighting'!$C$12,0)</f>
        <v>6.7</v>
      </c>
    </row>
    <row r="176" spans="2:12" x14ac:dyDescent="0.25">
      <c r="B176" t="s">
        <v>189</v>
      </c>
      <c r="C176" s="9">
        <f>IF(Ranking!$C$3="Yes",'Ranking Analysis'!U178*'Metric Weighting'!$C$3,0)</f>
        <v>16.400000000000002</v>
      </c>
      <c r="D176" s="9">
        <f>IF(Ranking!$C$4="Yes",'Ranking Analysis'!X178*'Metric Weighting'!$C$4,0)</f>
        <v>1</v>
      </c>
      <c r="E176" s="9">
        <f>IF(Ranking!$C$5="Yes",'Ranking Analysis'!R178*'Metric Weighting'!$C$5,0)</f>
        <v>3</v>
      </c>
      <c r="F176" s="9">
        <f>IF(Ranking!$C$6="Yes",'Ranking Analysis'!I178*'Metric Weighting'!$C$6,0)</f>
        <v>5.6000000000000005</v>
      </c>
      <c r="G176" s="9">
        <f>IF(Ranking!$C$7="Yes",'Ranking Analysis'!F178*'Metric Weighting'!$C$7,0)</f>
        <v>10.65</v>
      </c>
      <c r="H176" s="9">
        <f>IF(Ranking!$C$8="Yes",'Ranking Analysis'!AA178*'Metric Weighting'!$C$8,0)</f>
        <v>8</v>
      </c>
      <c r="I176" s="9">
        <f>IF(Ranking!$C$9="Yes",'Ranking Analysis'!L178*'Metric Weighting'!$C$9,0)</f>
        <v>1.2000000000000002</v>
      </c>
      <c r="J176" s="9">
        <f>IF(Ranking!$C$10="Yes",'Ranking Analysis'!O178*'Metric Weighting'!$C$10,0)</f>
        <v>2.1</v>
      </c>
      <c r="K176" s="9">
        <f>IF(Ranking!$C$11="Yes",'Ranking Analysis'!AD178*'Metric Weighting'!$C$11,0)</f>
        <v>16.05</v>
      </c>
      <c r="L176" s="9">
        <f>IF(Ranking!$C$12="Yes",'Ranking Analysis'!AG178*'Metric Weighting'!$C$12,0)</f>
        <v>17.25</v>
      </c>
    </row>
    <row r="177" spans="2:12" x14ac:dyDescent="0.25">
      <c r="B177" t="s">
        <v>190</v>
      </c>
      <c r="C177" s="9">
        <f>IF(Ranking!$C$3="Yes",'Ranking Analysis'!U179*'Metric Weighting'!$C$3,0)</f>
        <v>20.6</v>
      </c>
      <c r="D177" s="9">
        <f>IF(Ranking!$C$4="Yes",'Ranking Analysis'!X179*'Metric Weighting'!$C$4,0)</f>
        <v>34.4</v>
      </c>
      <c r="E177" s="9">
        <f>IF(Ranking!$C$5="Yes",'Ranking Analysis'!R179*'Metric Weighting'!$C$5,0)</f>
        <v>14.549999999999999</v>
      </c>
      <c r="F177" s="9">
        <f>IF(Ranking!$C$6="Yes",'Ranking Analysis'!I179*'Metric Weighting'!$C$6,0)</f>
        <v>7.65</v>
      </c>
      <c r="G177" s="9">
        <f>IF(Ranking!$C$7="Yes",'Ranking Analysis'!F179*'Metric Weighting'!$C$7,0)</f>
        <v>21.3</v>
      </c>
      <c r="H177" s="9">
        <f>IF(Ranking!$C$8="Yes",'Ranking Analysis'!AA179*'Metric Weighting'!$C$8,0)</f>
        <v>15.700000000000001</v>
      </c>
      <c r="I177" s="9">
        <f>IF(Ranking!$C$9="Yes",'Ranking Analysis'!L179*'Metric Weighting'!$C$9,0)</f>
        <v>12.05</v>
      </c>
      <c r="J177" s="9">
        <f>IF(Ranking!$C$10="Yes",'Ranking Analysis'!O179*'Metric Weighting'!$C$10,0)</f>
        <v>5.65</v>
      </c>
      <c r="K177" s="9">
        <f>IF(Ranking!$C$11="Yes",'Ranking Analysis'!AD179*'Metric Weighting'!$C$11,0)</f>
        <v>2.8000000000000003</v>
      </c>
      <c r="L177" s="9">
        <f>IF(Ranking!$C$12="Yes",'Ranking Analysis'!AG179*'Metric Weighting'!$C$12,0)</f>
        <v>4.1500000000000004</v>
      </c>
    </row>
    <row r="178" spans="2:12" x14ac:dyDescent="0.25">
      <c r="B178" t="s">
        <v>191</v>
      </c>
      <c r="C178" s="9">
        <f>IF(Ranking!$C$3="Yes",'Ranking Analysis'!U180*'Metric Weighting'!$C$3,0)</f>
        <v>20</v>
      </c>
      <c r="D178" s="9">
        <f>IF(Ranking!$C$4="Yes",'Ranking Analysis'!X180*'Metric Weighting'!$C$4,0)</f>
        <v>35.6</v>
      </c>
      <c r="E178" s="9">
        <f>IF(Ranking!$C$5="Yes",'Ranking Analysis'!R180*'Metric Weighting'!$C$5,0)</f>
        <v>45.75</v>
      </c>
      <c r="F178" s="9">
        <f>IF(Ranking!$C$6="Yes",'Ranking Analysis'!I180*'Metric Weighting'!$C$6,0)</f>
        <v>13.600000000000001</v>
      </c>
      <c r="G178" s="9">
        <f>IF(Ranking!$C$7="Yes",'Ranking Analysis'!F180*'Metric Weighting'!$C$7,0)</f>
        <v>28.349999999999998</v>
      </c>
      <c r="H178" s="9">
        <f>IF(Ranking!$C$8="Yes",'Ranking Analysis'!AA180*'Metric Weighting'!$C$8,0)</f>
        <v>8.75</v>
      </c>
      <c r="I178" s="9">
        <f>IF(Ranking!$C$9="Yes",'Ranking Analysis'!L180*'Metric Weighting'!$C$9,0)</f>
        <v>12.3</v>
      </c>
      <c r="J178" s="9">
        <f>IF(Ranking!$C$10="Yes",'Ranking Analysis'!O180*'Metric Weighting'!$C$10,0)</f>
        <v>8.5500000000000007</v>
      </c>
      <c r="K178" s="9">
        <f>IF(Ranking!$C$11="Yes",'Ranking Analysis'!AD180*'Metric Weighting'!$C$11,0)</f>
        <v>11.05</v>
      </c>
      <c r="L178" s="9">
        <f>IF(Ranking!$C$12="Yes",'Ranking Analysis'!AG180*'Metric Weighting'!$C$12,0)</f>
        <v>13.55</v>
      </c>
    </row>
    <row r="179" spans="2:12" x14ac:dyDescent="0.25">
      <c r="B179" t="s">
        <v>192</v>
      </c>
      <c r="C179" s="9">
        <f>IF(Ranking!$C$3="Yes",'Ranking Analysis'!U181*'Metric Weighting'!$C$3,0)</f>
        <v>34.6</v>
      </c>
      <c r="D179" s="9">
        <f>IF(Ranking!$C$4="Yes",'Ranking Analysis'!X181*'Metric Weighting'!$C$4,0)</f>
        <v>31</v>
      </c>
      <c r="E179" s="9">
        <f>IF(Ranking!$C$5="Yes",'Ranking Analysis'!R181*'Metric Weighting'!$C$5,0)</f>
        <v>16.2</v>
      </c>
      <c r="F179" s="9">
        <f>IF(Ranking!$C$6="Yes",'Ranking Analysis'!I181*'Metric Weighting'!$C$6,0)</f>
        <v>11.4</v>
      </c>
      <c r="G179" s="9">
        <f>IF(Ranking!$C$7="Yes",'Ranking Analysis'!F181*'Metric Weighting'!$C$7,0)</f>
        <v>30.45</v>
      </c>
      <c r="H179" s="9">
        <f>IF(Ranking!$C$8="Yes",'Ranking Analysis'!AA181*'Metric Weighting'!$C$8,0)</f>
        <v>6.5</v>
      </c>
      <c r="I179" s="9">
        <f>IF(Ranking!$C$9="Yes",'Ranking Analysis'!L181*'Metric Weighting'!$C$9,0)</f>
        <v>12.100000000000001</v>
      </c>
      <c r="J179" s="9">
        <f>IF(Ranking!$C$10="Yes",'Ranking Analysis'!O181*'Metric Weighting'!$C$10,0)</f>
        <v>16.95</v>
      </c>
      <c r="K179" s="9">
        <f>IF(Ranking!$C$11="Yes",'Ranking Analysis'!AD181*'Metric Weighting'!$C$11,0)</f>
        <v>15.4</v>
      </c>
      <c r="L179" s="9">
        <f>IF(Ranking!$C$12="Yes",'Ranking Analysis'!AG181*'Metric Weighting'!$C$12,0)</f>
        <v>17.5</v>
      </c>
    </row>
    <row r="180" spans="2:12" x14ac:dyDescent="0.25">
      <c r="B180" t="s">
        <v>193</v>
      </c>
      <c r="C180" s="9">
        <f>IF(Ranking!$C$3="Yes",'Ranking Analysis'!U182*'Metric Weighting'!$C$3,0)</f>
        <v>40.800000000000004</v>
      </c>
      <c r="D180" s="9">
        <f>IF(Ranking!$C$4="Yes",'Ranking Analysis'!X182*'Metric Weighting'!$C$4,0)</f>
        <v>34</v>
      </c>
      <c r="E180" s="9">
        <f>IF(Ranking!$C$5="Yes",'Ranking Analysis'!R182*'Metric Weighting'!$C$5,0)</f>
        <v>29.25</v>
      </c>
      <c r="F180" s="9">
        <f>IF(Ranking!$C$6="Yes",'Ranking Analysis'!I182*'Metric Weighting'!$C$6,0)</f>
        <v>10.700000000000001</v>
      </c>
      <c r="G180" s="9">
        <f>IF(Ranking!$C$7="Yes",'Ranking Analysis'!F182*'Metric Weighting'!$C$7,0)</f>
        <v>39</v>
      </c>
      <c r="H180" s="9">
        <f>IF(Ranking!$C$8="Yes",'Ranking Analysis'!AA182*'Metric Weighting'!$C$8,0)</f>
        <v>7.15</v>
      </c>
      <c r="I180" s="9">
        <f>IF(Ranking!$C$9="Yes",'Ranking Analysis'!L182*'Metric Weighting'!$C$9,0)</f>
        <v>16.150000000000002</v>
      </c>
      <c r="J180" s="9">
        <f>IF(Ranking!$C$10="Yes",'Ranking Analysis'!O182*'Metric Weighting'!$C$10,0)</f>
        <v>7.45</v>
      </c>
      <c r="K180" s="9">
        <f>IF(Ranking!$C$11="Yes",'Ranking Analysis'!AD182*'Metric Weighting'!$C$11,0)</f>
        <v>11.75</v>
      </c>
      <c r="L180" s="9">
        <f>IF(Ranking!$C$12="Yes",'Ranking Analysis'!AG182*'Metric Weighting'!$C$12,0)</f>
        <v>16.95</v>
      </c>
    </row>
    <row r="181" spans="2:12" x14ac:dyDescent="0.25">
      <c r="B181" t="s">
        <v>194</v>
      </c>
      <c r="C181" s="9">
        <f>IF(Ranking!$C$3="Yes",'Ranking Analysis'!U183*'Metric Weighting'!$C$3,0)</f>
        <v>5.8000000000000007</v>
      </c>
      <c r="D181" s="9">
        <f>IF(Ranking!$C$4="Yes",'Ranking Analysis'!X183*'Metric Weighting'!$C$4,0)</f>
        <v>4.6000000000000005</v>
      </c>
      <c r="E181" s="9">
        <f>IF(Ranking!$C$5="Yes",'Ranking Analysis'!R183*'Metric Weighting'!$C$5,0)</f>
        <v>26.099999999999998</v>
      </c>
      <c r="F181" s="9">
        <f>IF(Ranking!$C$6="Yes",'Ranking Analysis'!I183*'Metric Weighting'!$C$6,0)</f>
        <v>0.5</v>
      </c>
      <c r="G181" s="9">
        <f>IF(Ranking!$C$7="Yes",'Ranking Analysis'!F183*'Metric Weighting'!$C$7,0)</f>
        <v>3.4499999999999997</v>
      </c>
      <c r="H181" s="9">
        <f>IF(Ranking!$C$8="Yes",'Ranking Analysis'!AA183*'Metric Weighting'!$C$8,0)</f>
        <v>3.1</v>
      </c>
      <c r="I181" s="9">
        <f>IF(Ranking!$C$9="Yes",'Ranking Analysis'!L183*'Metric Weighting'!$C$9,0)</f>
        <v>5.5</v>
      </c>
      <c r="J181" s="9">
        <f>IF(Ranking!$C$10="Yes",'Ranking Analysis'!O183*'Metric Weighting'!$C$10,0)</f>
        <v>4.05</v>
      </c>
      <c r="K181" s="9">
        <f>IF(Ranking!$C$11="Yes",'Ranking Analysis'!AD183*'Metric Weighting'!$C$11,0)</f>
        <v>8.8000000000000007</v>
      </c>
      <c r="L181" s="9">
        <f>IF(Ranking!$C$12="Yes",'Ranking Analysis'!AG183*'Metric Weighting'!$C$12,0)</f>
        <v>7.65</v>
      </c>
    </row>
    <row r="182" spans="2:12" x14ac:dyDescent="0.25">
      <c r="B182" t="s">
        <v>195</v>
      </c>
      <c r="C182" s="9">
        <f>IF(Ranking!$C$3="Yes",'Ranking Analysis'!U184*'Metric Weighting'!$C$3,0)</f>
        <v>62.400000000000006</v>
      </c>
      <c r="D182" s="9">
        <f>IF(Ranking!$C$4="Yes",'Ranking Analysis'!X184*'Metric Weighting'!$C$4,0)</f>
        <v>23</v>
      </c>
      <c r="E182" s="9">
        <f>IF(Ranking!$C$5="Yes",'Ranking Analysis'!R184*'Metric Weighting'!$C$5,0)</f>
        <v>37.5</v>
      </c>
      <c r="F182" s="9">
        <f>IF(Ranking!$C$6="Yes",'Ranking Analysis'!I184*'Metric Weighting'!$C$6,0)</f>
        <v>4.2</v>
      </c>
      <c r="G182" s="9">
        <f>IF(Ranking!$C$7="Yes",'Ranking Analysis'!F184*'Metric Weighting'!$C$7,0)</f>
        <v>39.15</v>
      </c>
      <c r="H182" s="9">
        <f>IF(Ranking!$C$8="Yes",'Ranking Analysis'!AA184*'Metric Weighting'!$C$8,0)</f>
        <v>4.1000000000000005</v>
      </c>
      <c r="I182" s="9">
        <f>IF(Ranking!$C$9="Yes",'Ranking Analysis'!L184*'Metric Weighting'!$C$9,0)</f>
        <v>9.8500000000000014</v>
      </c>
      <c r="J182" s="9">
        <f>IF(Ranking!$C$10="Yes",'Ranking Analysis'!O184*'Metric Weighting'!$C$10,0)</f>
        <v>11.65</v>
      </c>
      <c r="K182" s="9">
        <f>IF(Ranking!$C$11="Yes",'Ranking Analysis'!AD184*'Metric Weighting'!$C$11,0)</f>
        <v>6.95</v>
      </c>
      <c r="L182" s="9">
        <f>IF(Ranking!$C$12="Yes",'Ranking Analysis'!AG184*'Metric Weighting'!$C$12,0)</f>
        <v>11.100000000000001</v>
      </c>
    </row>
    <row r="183" spans="2:12" x14ac:dyDescent="0.25">
      <c r="B183" t="s">
        <v>196</v>
      </c>
      <c r="C183" s="9">
        <f>IF(Ranking!$C$3="Yes",'Ranking Analysis'!U185*'Metric Weighting'!$C$3,0)</f>
        <v>59.6</v>
      </c>
      <c r="D183" s="9">
        <f>IF(Ranking!$C$4="Yes",'Ranking Analysis'!X185*'Metric Weighting'!$C$4,0)</f>
        <v>67.2</v>
      </c>
      <c r="E183" s="9">
        <f>IF(Ranking!$C$5="Yes",'Ranking Analysis'!R185*'Metric Weighting'!$C$5,0)</f>
        <v>38.549999999999997</v>
      </c>
      <c r="F183" s="9">
        <f>IF(Ranking!$C$6="Yes",'Ranking Analysis'!I185*'Metric Weighting'!$C$6,0)</f>
        <v>15.850000000000001</v>
      </c>
      <c r="G183" s="9">
        <f>IF(Ranking!$C$7="Yes",'Ranking Analysis'!F185*'Metric Weighting'!$C$7,0)</f>
        <v>52.5</v>
      </c>
      <c r="H183" s="9">
        <f>IF(Ranking!$C$8="Yes",'Ranking Analysis'!AA185*'Metric Weighting'!$C$8,0)</f>
        <v>17.2</v>
      </c>
      <c r="I183" s="9">
        <f>IF(Ranking!$C$9="Yes",'Ranking Analysis'!L185*'Metric Weighting'!$C$9,0)</f>
        <v>17.25</v>
      </c>
      <c r="J183" s="9">
        <f>IF(Ranking!$C$10="Yes",'Ranking Analysis'!O185*'Metric Weighting'!$C$10,0)</f>
        <v>11.950000000000001</v>
      </c>
      <c r="K183" s="9">
        <f>IF(Ranking!$C$11="Yes",'Ranking Analysis'!AD185*'Metric Weighting'!$C$11,0)</f>
        <v>16.150000000000002</v>
      </c>
      <c r="L183" s="9">
        <f>IF(Ranking!$C$12="Yes",'Ranking Analysis'!AG185*'Metric Weighting'!$C$12,0)</f>
        <v>13.4</v>
      </c>
    </row>
    <row r="184" spans="2:12" x14ac:dyDescent="0.25">
      <c r="B184" t="s">
        <v>197</v>
      </c>
      <c r="C184" s="9">
        <f>IF(Ranking!$C$3="Yes",'Ranking Analysis'!U186*'Metric Weighting'!$C$3,0)</f>
        <v>57</v>
      </c>
      <c r="D184" s="9">
        <f>IF(Ranking!$C$4="Yes",'Ranking Analysis'!X186*'Metric Weighting'!$C$4,0)</f>
        <v>25.8</v>
      </c>
      <c r="E184" s="9">
        <f>IF(Ranking!$C$5="Yes",'Ranking Analysis'!R186*'Metric Weighting'!$C$5,0)</f>
        <v>18</v>
      </c>
      <c r="F184" s="9">
        <f>IF(Ranking!$C$6="Yes",'Ranking Analysis'!I186*'Metric Weighting'!$C$6,0)</f>
        <v>2.4500000000000002</v>
      </c>
      <c r="G184" s="9">
        <f>IF(Ranking!$C$7="Yes",'Ranking Analysis'!F186*'Metric Weighting'!$C$7,0)</f>
        <v>45.449999999999996</v>
      </c>
      <c r="H184" s="9">
        <f>IF(Ranking!$C$8="Yes",'Ranking Analysis'!AA186*'Metric Weighting'!$C$8,0)</f>
        <v>17</v>
      </c>
      <c r="I184" s="9">
        <f>IF(Ranking!$C$9="Yes",'Ranking Analysis'!L186*'Metric Weighting'!$C$9,0)</f>
        <v>14.15</v>
      </c>
      <c r="J184" s="9">
        <f>IF(Ranking!$C$10="Yes",'Ranking Analysis'!O186*'Metric Weighting'!$C$10,0)</f>
        <v>4.8000000000000007</v>
      </c>
      <c r="K184" s="9">
        <f>IF(Ranking!$C$11="Yes",'Ranking Analysis'!AD186*'Metric Weighting'!$C$11,0)</f>
        <v>7</v>
      </c>
      <c r="L184" s="9">
        <f>IF(Ranking!$C$12="Yes",'Ranking Analysis'!AG186*'Metric Weighting'!$C$12,0)</f>
        <v>7.4</v>
      </c>
    </row>
    <row r="185" spans="2:12" x14ac:dyDescent="0.25">
      <c r="B185" t="s">
        <v>198</v>
      </c>
      <c r="C185" s="9">
        <f>IF(Ranking!$C$3="Yes",'Ranking Analysis'!U187*'Metric Weighting'!$C$3,0)</f>
        <v>70.2</v>
      </c>
      <c r="D185" s="9">
        <f>IF(Ranking!$C$4="Yes",'Ranking Analysis'!X187*'Metric Weighting'!$C$4,0)</f>
        <v>39</v>
      </c>
      <c r="E185" s="9">
        <f>IF(Ranking!$C$5="Yes",'Ranking Analysis'!R187*'Metric Weighting'!$C$5,0)</f>
        <v>52.65</v>
      </c>
      <c r="F185" s="9">
        <f>IF(Ranking!$C$6="Yes",'Ranking Analysis'!I187*'Metric Weighting'!$C$6,0)</f>
        <v>13.200000000000001</v>
      </c>
      <c r="G185" s="9">
        <f>IF(Ranking!$C$7="Yes",'Ranking Analysis'!F187*'Metric Weighting'!$C$7,0)</f>
        <v>51.6</v>
      </c>
      <c r="H185" s="9">
        <f>IF(Ranking!$C$8="Yes",'Ranking Analysis'!AA187*'Metric Weighting'!$C$8,0)</f>
        <v>5.6000000000000005</v>
      </c>
      <c r="I185" s="9">
        <f>IF(Ranking!$C$9="Yes",'Ranking Analysis'!L187*'Metric Weighting'!$C$9,0)</f>
        <v>11.15</v>
      </c>
      <c r="J185" s="9">
        <f>IF(Ranking!$C$10="Yes",'Ranking Analysis'!O187*'Metric Weighting'!$C$10,0)</f>
        <v>15.850000000000001</v>
      </c>
      <c r="K185" s="9">
        <f>IF(Ranking!$C$11="Yes",'Ranking Analysis'!AD187*'Metric Weighting'!$C$11,0)</f>
        <v>2.4500000000000002</v>
      </c>
      <c r="L185" s="9">
        <f>IF(Ranking!$C$12="Yes",'Ranking Analysis'!AG187*'Metric Weighting'!$C$12,0)</f>
        <v>8.8000000000000007</v>
      </c>
    </row>
    <row r="186" spans="2:12" x14ac:dyDescent="0.25">
      <c r="B186" t="s">
        <v>199</v>
      </c>
      <c r="C186" s="9">
        <f>IF(Ranking!$C$3="Yes",'Ranking Analysis'!U188*'Metric Weighting'!$C$3,0)</f>
        <v>64.8</v>
      </c>
      <c r="D186" s="9">
        <f>IF(Ranking!$C$4="Yes",'Ranking Analysis'!X188*'Metric Weighting'!$C$4,0)</f>
        <v>42</v>
      </c>
      <c r="E186" s="9">
        <f>IF(Ranking!$C$5="Yes",'Ranking Analysis'!R188*'Metric Weighting'!$C$5,0)</f>
        <v>34.199999999999996</v>
      </c>
      <c r="F186" s="9">
        <f>IF(Ranking!$C$6="Yes",'Ranking Analysis'!I188*'Metric Weighting'!$C$6,0)</f>
        <v>17.5</v>
      </c>
      <c r="G186" s="9">
        <f>IF(Ranking!$C$7="Yes",'Ranking Analysis'!F188*'Metric Weighting'!$C$7,0)</f>
        <v>49.949999999999996</v>
      </c>
      <c r="H186" s="9">
        <f>IF(Ranking!$C$8="Yes",'Ranking Analysis'!AA188*'Metric Weighting'!$C$8,0)</f>
        <v>14.600000000000001</v>
      </c>
      <c r="I186" s="9">
        <f>IF(Ranking!$C$9="Yes",'Ranking Analysis'!L188*'Metric Weighting'!$C$9,0)</f>
        <v>14.25</v>
      </c>
      <c r="J186" s="9">
        <f>IF(Ranking!$C$10="Yes",'Ranking Analysis'!O188*'Metric Weighting'!$C$10,0)</f>
        <v>9.15</v>
      </c>
      <c r="K186" s="9">
        <f>IF(Ranking!$C$11="Yes",'Ranking Analysis'!AD188*'Metric Weighting'!$C$11,0)</f>
        <v>10.5</v>
      </c>
      <c r="L186" s="9">
        <f>IF(Ranking!$C$12="Yes",'Ranking Analysis'!AG188*'Metric Weighting'!$C$12,0)</f>
        <v>13</v>
      </c>
    </row>
    <row r="187" spans="2:12" x14ac:dyDescent="0.25">
      <c r="B187" t="s">
        <v>200</v>
      </c>
      <c r="C187" s="9">
        <f>IF(Ranking!$C$3="Yes",'Ranking Analysis'!U189*'Metric Weighting'!$C$3,0)</f>
        <v>21.400000000000002</v>
      </c>
      <c r="D187" s="9">
        <f>IF(Ranking!$C$4="Yes",'Ranking Analysis'!X189*'Metric Weighting'!$C$4,0)</f>
        <v>26.200000000000003</v>
      </c>
      <c r="E187" s="9">
        <f>IF(Ranking!$C$5="Yes",'Ranking Analysis'!R189*'Metric Weighting'!$C$5,0)</f>
        <v>37.799999999999997</v>
      </c>
      <c r="F187" s="9">
        <f>IF(Ranking!$C$6="Yes",'Ranking Analysis'!I189*'Metric Weighting'!$C$6,0)</f>
        <v>3.6</v>
      </c>
      <c r="G187" s="9">
        <f>IF(Ranking!$C$7="Yes",'Ranking Analysis'!F189*'Metric Weighting'!$C$7,0)</f>
        <v>16.05</v>
      </c>
      <c r="H187" s="9">
        <f>IF(Ranking!$C$8="Yes",'Ranking Analysis'!AA189*'Metric Weighting'!$C$8,0)</f>
        <v>6.5500000000000007</v>
      </c>
      <c r="I187" s="9">
        <f>IF(Ranking!$C$9="Yes",'Ranking Analysis'!L189*'Metric Weighting'!$C$9,0)</f>
        <v>14.100000000000001</v>
      </c>
      <c r="J187" s="9">
        <f>IF(Ranking!$C$10="Yes",'Ranking Analysis'!O189*'Metric Weighting'!$C$10,0)</f>
        <v>9.25</v>
      </c>
      <c r="K187" s="9">
        <f>IF(Ranking!$C$11="Yes",'Ranking Analysis'!AD189*'Metric Weighting'!$C$11,0)</f>
        <v>13.950000000000001</v>
      </c>
      <c r="L187" s="9">
        <f>IF(Ranking!$C$12="Yes",'Ranking Analysis'!AG189*'Metric Weighting'!$C$12,0)</f>
        <v>6.75</v>
      </c>
    </row>
    <row r="188" spans="2:12" x14ac:dyDescent="0.25">
      <c r="B188" t="s">
        <v>201</v>
      </c>
      <c r="C188" s="9">
        <f>IF(Ranking!$C$3="Yes",'Ranking Analysis'!U190*'Metric Weighting'!$C$3,0)</f>
        <v>65.600000000000009</v>
      </c>
      <c r="D188" s="9">
        <f>IF(Ranking!$C$4="Yes",'Ranking Analysis'!X190*'Metric Weighting'!$C$4,0)</f>
        <v>63.6</v>
      </c>
      <c r="E188" s="9">
        <f>IF(Ranking!$C$5="Yes",'Ranking Analysis'!R190*'Metric Weighting'!$C$5,0)</f>
        <v>44.699999999999996</v>
      </c>
      <c r="F188" s="9">
        <f>IF(Ranking!$C$6="Yes",'Ranking Analysis'!I190*'Metric Weighting'!$C$6,0)</f>
        <v>16.150000000000002</v>
      </c>
      <c r="G188" s="9">
        <f>IF(Ranking!$C$7="Yes",'Ranking Analysis'!F190*'Metric Weighting'!$C$7,0)</f>
        <v>48.449999999999996</v>
      </c>
      <c r="H188" s="9">
        <f>IF(Ranking!$C$8="Yes",'Ranking Analysis'!AA190*'Metric Weighting'!$C$8,0)</f>
        <v>16.8</v>
      </c>
      <c r="I188" s="9">
        <f>IF(Ranking!$C$9="Yes",'Ranking Analysis'!L190*'Metric Weighting'!$C$9,0)</f>
        <v>3.4000000000000004</v>
      </c>
      <c r="J188" s="9">
        <f>IF(Ranking!$C$10="Yes",'Ranking Analysis'!O190*'Metric Weighting'!$C$10,0)</f>
        <v>15.9</v>
      </c>
      <c r="K188" s="9">
        <f>IF(Ranking!$C$11="Yes",'Ranking Analysis'!AD190*'Metric Weighting'!$C$11,0)</f>
        <v>8.15</v>
      </c>
      <c r="L188" s="9">
        <f>IF(Ranking!$C$12="Yes",'Ranking Analysis'!AG190*'Metric Weighting'!$C$12,0)</f>
        <v>12.450000000000001</v>
      </c>
    </row>
    <row r="189" spans="2:12" x14ac:dyDescent="0.25">
      <c r="B189" t="s">
        <v>202</v>
      </c>
      <c r="C189" s="9">
        <f>IF(Ranking!$C$3="Yes",'Ranking Analysis'!U191*'Metric Weighting'!$C$3,0)</f>
        <v>30</v>
      </c>
      <c r="D189" s="9">
        <f>IF(Ranking!$C$4="Yes",'Ranking Analysis'!X191*'Metric Weighting'!$C$4,0)</f>
        <v>19</v>
      </c>
      <c r="E189" s="9">
        <f>IF(Ranking!$C$5="Yes",'Ranking Analysis'!R191*'Metric Weighting'!$C$5,0)</f>
        <v>13.5</v>
      </c>
      <c r="F189" s="9">
        <f>IF(Ranking!$C$6="Yes",'Ranking Analysis'!I191*'Metric Weighting'!$C$6,0)</f>
        <v>11.8</v>
      </c>
      <c r="G189" s="9">
        <f>IF(Ranking!$C$7="Yes",'Ranking Analysis'!F191*'Metric Weighting'!$C$7,0)</f>
        <v>20.099999999999998</v>
      </c>
      <c r="H189" s="9">
        <f>IF(Ranking!$C$8="Yes",'Ranking Analysis'!AA191*'Metric Weighting'!$C$8,0)</f>
        <v>9.25</v>
      </c>
      <c r="I189" s="9">
        <f>IF(Ranking!$C$9="Yes",'Ranking Analysis'!L191*'Metric Weighting'!$C$9,0)</f>
        <v>8.35</v>
      </c>
      <c r="J189" s="9">
        <f>IF(Ranking!$C$10="Yes",'Ranking Analysis'!O191*'Metric Weighting'!$C$10,0)</f>
        <v>5.9</v>
      </c>
      <c r="K189" s="9">
        <f>IF(Ranking!$C$11="Yes",'Ranking Analysis'!AD191*'Metric Weighting'!$C$11,0)</f>
        <v>12.15</v>
      </c>
      <c r="L189" s="9">
        <f>IF(Ranking!$C$12="Yes",'Ranking Analysis'!AG191*'Metric Weighting'!$C$12,0)</f>
        <v>6.25</v>
      </c>
    </row>
    <row r="190" spans="2:12" x14ac:dyDescent="0.25">
      <c r="B190" t="s">
        <v>203</v>
      </c>
      <c r="C190" s="9">
        <f>IF(Ranking!$C$3="Yes",'Ranking Analysis'!U192*'Metric Weighting'!$C$3,0)</f>
        <v>15.4</v>
      </c>
      <c r="D190" s="9">
        <f>IF(Ranking!$C$4="Yes",'Ranking Analysis'!X192*'Metric Weighting'!$C$4,0)</f>
        <v>37.4</v>
      </c>
      <c r="E190" s="9">
        <f>IF(Ranking!$C$5="Yes",'Ranking Analysis'!R192*'Metric Weighting'!$C$5,0)</f>
        <v>25.65</v>
      </c>
      <c r="F190" s="9">
        <f>IF(Ranking!$C$6="Yes",'Ranking Analysis'!I192*'Metric Weighting'!$C$6,0)</f>
        <v>4.75</v>
      </c>
      <c r="G190" s="9">
        <f>IF(Ranking!$C$7="Yes",'Ranking Analysis'!F192*'Metric Weighting'!$C$7,0)</f>
        <v>11.1</v>
      </c>
      <c r="H190" s="9">
        <f>IF(Ranking!$C$8="Yes",'Ranking Analysis'!AA192*'Metric Weighting'!$C$8,0)</f>
        <v>8.0500000000000007</v>
      </c>
      <c r="I190" s="9">
        <f>IF(Ranking!$C$9="Yes",'Ranking Analysis'!L192*'Metric Weighting'!$C$9,0)</f>
        <v>9.65</v>
      </c>
      <c r="J190" s="9">
        <f>IF(Ranking!$C$10="Yes",'Ranking Analysis'!O192*'Metric Weighting'!$C$10,0)</f>
        <v>11.25</v>
      </c>
      <c r="K190" s="9">
        <f>IF(Ranking!$C$11="Yes",'Ranking Analysis'!AD192*'Metric Weighting'!$C$11,0)</f>
        <v>15.8</v>
      </c>
      <c r="L190" s="9">
        <f>IF(Ranking!$C$12="Yes",'Ranking Analysis'!AG192*'Metric Weighting'!$C$12,0)</f>
        <v>9.75</v>
      </c>
    </row>
    <row r="191" spans="2:12" x14ac:dyDescent="0.25">
      <c r="B191" t="s">
        <v>204</v>
      </c>
      <c r="C191" s="9">
        <f>IF(Ranking!$C$3="Yes",'Ranking Analysis'!U193*'Metric Weighting'!$C$3,0)</f>
        <v>57.800000000000004</v>
      </c>
      <c r="D191" s="9">
        <f>IF(Ranking!$C$4="Yes",'Ranking Analysis'!X193*'Metric Weighting'!$C$4,0)</f>
        <v>8</v>
      </c>
      <c r="E191" s="9">
        <f>IF(Ranking!$C$5="Yes",'Ranking Analysis'!R193*'Metric Weighting'!$C$5,0)</f>
        <v>2.6999999999999997</v>
      </c>
      <c r="F191" s="9">
        <f>IF(Ranking!$C$6="Yes",'Ranking Analysis'!I193*'Metric Weighting'!$C$6,0)</f>
        <v>9</v>
      </c>
      <c r="G191" s="9">
        <f>IF(Ranking!$C$7="Yes",'Ranking Analysis'!F193*'Metric Weighting'!$C$7,0)</f>
        <v>25.65</v>
      </c>
      <c r="H191" s="9">
        <f>IF(Ranking!$C$8="Yes",'Ranking Analysis'!AA193*'Metric Weighting'!$C$8,0)</f>
        <v>1.1500000000000001</v>
      </c>
      <c r="I191" s="9">
        <f>IF(Ranking!$C$9="Yes",'Ranking Analysis'!L193*'Metric Weighting'!$C$9,0)</f>
        <v>14.600000000000001</v>
      </c>
      <c r="J191" s="9">
        <f>IF(Ranking!$C$10="Yes",'Ranking Analysis'!O193*'Metric Weighting'!$C$10,0)</f>
        <v>7.2</v>
      </c>
      <c r="K191" s="9">
        <f>IF(Ranking!$C$11="Yes",'Ranking Analysis'!AD193*'Metric Weighting'!$C$11,0)</f>
        <v>0.75</v>
      </c>
      <c r="L191" s="9">
        <f>IF(Ranking!$C$12="Yes",'Ranking Analysis'!AG193*'Metric Weighting'!$C$12,0)</f>
        <v>14.5</v>
      </c>
    </row>
    <row r="192" spans="2:12" x14ac:dyDescent="0.25">
      <c r="B192" t="s">
        <v>205</v>
      </c>
      <c r="C192" s="9">
        <f>IF(Ranking!$C$3="Yes",'Ranking Analysis'!U194*'Metric Weighting'!$C$3,0)</f>
        <v>33.4</v>
      </c>
      <c r="D192" s="9">
        <f>IF(Ranking!$C$4="Yes",'Ranking Analysis'!X194*'Metric Weighting'!$C$4,0)</f>
        <v>42.400000000000006</v>
      </c>
      <c r="E192" s="9">
        <f>IF(Ranking!$C$5="Yes",'Ranking Analysis'!R194*'Metric Weighting'!$C$5,0)</f>
        <v>29.7</v>
      </c>
      <c r="F192" s="9">
        <f>IF(Ranking!$C$6="Yes",'Ranking Analysis'!I194*'Metric Weighting'!$C$6,0)</f>
        <v>11.950000000000001</v>
      </c>
      <c r="G192" s="9">
        <f>IF(Ranking!$C$7="Yes",'Ranking Analysis'!F194*'Metric Weighting'!$C$7,0)</f>
        <v>31.65</v>
      </c>
      <c r="H192" s="9">
        <f>IF(Ranking!$C$8="Yes",'Ranking Analysis'!AA194*'Metric Weighting'!$C$8,0)</f>
        <v>14.200000000000001</v>
      </c>
      <c r="I192" s="9">
        <f>IF(Ranking!$C$9="Yes",'Ranking Analysis'!L194*'Metric Weighting'!$C$9,0)</f>
        <v>7.15</v>
      </c>
      <c r="J192" s="9">
        <f>IF(Ranking!$C$10="Yes",'Ranking Analysis'!O194*'Metric Weighting'!$C$10,0)</f>
        <v>16.05</v>
      </c>
      <c r="K192" s="9">
        <f>IF(Ranking!$C$11="Yes",'Ranking Analysis'!AD194*'Metric Weighting'!$C$11,0)</f>
        <v>17.2</v>
      </c>
      <c r="L192" s="9">
        <f>IF(Ranking!$C$12="Yes",'Ranking Analysis'!AG194*'Metric Weighting'!$C$12,0)</f>
        <v>13.05</v>
      </c>
    </row>
    <row r="193" spans="2:12" x14ac:dyDescent="0.25">
      <c r="B193" t="s">
        <v>206</v>
      </c>
      <c r="C193" s="9">
        <f>IF(Ranking!$C$3="Yes",'Ranking Analysis'!U195*'Metric Weighting'!$C$3,0)</f>
        <v>65</v>
      </c>
      <c r="D193" s="9">
        <f>IF(Ranking!$C$4="Yes",'Ranking Analysis'!X195*'Metric Weighting'!$C$4,0)</f>
        <v>7.2</v>
      </c>
      <c r="E193" s="9">
        <f>IF(Ranking!$C$5="Yes",'Ranking Analysis'!R195*'Metric Weighting'!$C$5,0)</f>
        <v>13.35</v>
      </c>
      <c r="F193" s="9">
        <f>IF(Ranking!$C$6="Yes",'Ranking Analysis'!I195*'Metric Weighting'!$C$6,0)</f>
        <v>9.3000000000000007</v>
      </c>
      <c r="G193" s="9">
        <f>IF(Ranking!$C$7="Yes",'Ranking Analysis'!F195*'Metric Weighting'!$C$7,0)</f>
        <v>41.4</v>
      </c>
      <c r="H193" s="9">
        <f>IF(Ranking!$C$8="Yes",'Ranking Analysis'!AA195*'Metric Weighting'!$C$8,0)</f>
        <v>11.65</v>
      </c>
      <c r="I193" s="9">
        <f>IF(Ranking!$C$9="Yes",'Ranking Analysis'!L195*'Metric Weighting'!$C$9,0)</f>
        <v>10.850000000000001</v>
      </c>
      <c r="J193" s="9">
        <f>IF(Ranking!$C$10="Yes",'Ranking Analysis'!O195*'Metric Weighting'!$C$10,0)</f>
        <v>11.3</v>
      </c>
      <c r="K193" s="9">
        <f>IF(Ranking!$C$11="Yes",'Ranking Analysis'!AD195*'Metric Weighting'!$C$11,0)</f>
        <v>9.25</v>
      </c>
      <c r="L193" s="9">
        <f>IF(Ranking!$C$12="Yes",'Ranking Analysis'!AG195*'Metric Weighting'!$C$12,0)</f>
        <v>9.8500000000000014</v>
      </c>
    </row>
    <row r="194" spans="2:12" x14ac:dyDescent="0.25">
      <c r="B194" t="s">
        <v>550</v>
      </c>
      <c r="C194" s="9">
        <f>IF(Ranking!$C$3="Yes",'Ranking Analysis'!U196*'Metric Weighting'!$C$3,0)</f>
        <v>0.4</v>
      </c>
      <c r="D194" s="9">
        <f>IF(Ranking!$C$4="Yes",'Ranking Analysis'!X196*'Metric Weighting'!$C$4,0)</f>
        <v>52.800000000000004</v>
      </c>
      <c r="E194" s="9">
        <f>IF(Ranking!$C$5="Yes",'Ranking Analysis'!R196*'Metric Weighting'!$C$5,0)</f>
        <v>32.699999999999996</v>
      </c>
      <c r="F194" s="9">
        <f>IF(Ranking!$C$6="Yes",'Ranking Analysis'!I196*'Metric Weighting'!$C$6,0)</f>
        <v>1.4500000000000002</v>
      </c>
      <c r="G194" s="9">
        <f>IF(Ranking!$C$7="Yes",'Ranking Analysis'!F196*'Metric Weighting'!$C$7,0)</f>
        <v>0.6</v>
      </c>
      <c r="H194" s="9">
        <f>IF(Ranking!$C$8="Yes",'Ranking Analysis'!AA196*'Metric Weighting'!$C$8,0)</f>
        <v>14.05</v>
      </c>
      <c r="I194" s="9">
        <f>IF(Ranking!$C$9="Yes",'Ranking Analysis'!L196*'Metric Weighting'!$C$9,0)</f>
        <v>6.7</v>
      </c>
      <c r="J194" s="9">
        <f>IF(Ranking!$C$10="Yes",'Ranking Analysis'!O196*'Metric Weighting'!$C$10,0)</f>
        <v>4.1500000000000004</v>
      </c>
      <c r="K194" s="9">
        <f>IF(Ranking!$C$11="Yes",'Ranking Analysis'!AD196*'Metric Weighting'!$C$11,0)</f>
        <v>2.1</v>
      </c>
      <c r="L194" s="9">
        <f>IF(Ranking!$C$12="Yes",'Ranking Analysis'!AG196*'Metric Weighting'!$C$12,0)</f>
        <v>1.05</v>
      </c>
    </row>
    <row r="195" spans="2:12" x14ac:dyDescent="0.25">
      <c r="B195" t="s">
        <v>208</v>
      </c>
      <c r="C195" s="9">
        <f>IF(Ranking!$C$3="Yes",'Ranking Analysis'!U197*'Metric Weighting'!$C$3,0)</f>
        <v>9.2000000000000011</v>
      </c>
      <c r="D195" s="9">
        <f>IF(Ranking!$C$4="Yes",'Ranking Analysis'!X197*'Metric Weighting'!$C$4,0)</f>
        <v>38</v>
      </c>
      <c r="E195" s="9">
        <f>IF(Ranking!$C$5="Yes",'Ranking Analysis'!R197*'Metric Weighting'!$C$5,0)</f>
        <v>33.299999999999997</v>
      </c>
      <c r="F195" s="9">
        <f>IF(Ranking!$C$6="Yes",'Ranking Analysis'!I197*'Metric Weighting'!$C$6,0)</f>
        <v>3.25</v>
      </c>
      <c r="G195" s="9">
        <f>IF(Ranking!$C$7="Yes",'Ranking Analysis'!F197*'Metric Weighting'!$C$7,0)</f>
        <v>7.1999999999999993</v>
      </c>
      <c r="H195" s="9">
        <f>IF(Ranking!$C$8="Yes",'Ranking Analysis'!AA197*'Metric Weighting'!$C$8,0)</f>
        <v>3.7</v>
      </c>
      <c r="I195" s="9">
        <f>IF(Ranking!$C$9="Yes",'Ranking Analysis'!L197*'Metric Weighting'!$C$9,0)</f>
        <v>1.85</v>
      </c>
      <c r="J195" s="9">
        <f>IF(Ranking!$C$10="Yes",'Ranking Analysis'!O197*'Metric Weighting'!$C$10,0)</f>
        <v>7.9</v>
      </c>
      <c r="K195" s="9">
        <f>IF(Ranking!$C$11="Yes",'Ranking Analysis'!AD197*'Metric Weighting'!$C$11,0)</f>
        <v>6.45</v>
      </c>
      <c r="L195" s="9">
        <f>IF(Ranking!$C$12="Yes",'Ranking Analysis'!AG197*'Metric Weighting'!$C$12,0)</f>
        <v>5.25</v>
      </c>
    </row>
    <row r="196" spans="2:12" x14ac:dyDescent="0.25">
      <c r="B196" t="s">
        <v>209</v>
      </c>
      <c r="C196" s="9">
        <f>IF(Ranking!$C$3="Yes",'Ranking Analysis'!U198*'Metric Weighting'!$C$3,0)</f>
        <v>31.200000000000003</v>
      </c>
      <c r="D196" s="9">
        <f>IF(Ranking!$C$4="Yes",'Ranking Analysis'!X198*'Metric Weighting'!$C$4,0)</f>
        <v>19.8</v>
      </c>
      <c r="E196" s="9">
        <f>IF(Ranking!$C$5="Yes",'Ranking Analysis'!R198*'Metric Weighting'!$C$5,0)</f>
        <v>17.849999999999998</v>
      </c>
      <c r="F196" s="9">
        <f>IF(Ranking!$C$6="Yes",'Ranking Analysis'!I198*'Metric Weighting'!$C$6,0)</f>
        <v>5.2</v>
      </c>
      <c r="G196" s="9">
        <f>IF(Ranking!$C$7="Yes",'Ranking Analysis'!F198*'Metric Weighting'!$C$7,0)</f>
        <v>14.1</v>
      </c>
      <c r="H196" s="9">
        <f>IF(Ranking!$C$8="Yes",'Ranking Analysis'!AA198*'Metric Weighting'!$C$8,0)</f>
        <v>1.6</v>
      </c>
      <c r="I196" s="9">
        <f>IF(Ranking!$C$9="Yes",'Ranking Analysis'!L198*'Metric Weighting'!$C$9,0)</f>
        <v>6.0500000000000007</v>
      </c>
      <c r="J196" s="9">
        <f>IF(Ranking!$C$10="Yes",'Ranking Analysis'!O198*'Metric Weighting'!$C$10,0)</f>
        <v>2.3000000000000003</v>
      </c>
      <c r="K196" s="9">
        <f>IF(Ranking!$C$11="Yes",'Ranking Analysis'!AD198*'Metric Weighting'!$C$11,0)</f>
        <v>11.700000000000001</v>
      </c>
      <c r="L196" s="9">
        <f>IF(Ranking!$C$12="Yes",'Ranking Analysis'!AG198*'Metric Weighting'!$C$12,0)</f>
        <v>12.05</v>
      </c>
    </row>
    <row r="197" spans="2:12" x14ac:dyDescent="0.25">
      <c r="B197" t="s">
        <v>210</v>
      </c>
      <c r="C197" s="9">
        <f>IF(Ranking!$C$3="Yes",'Ranking Analysis'!U199*'Metric Weighting'!$C$3,0)</f>
        <v>36.800000000000004</v>
      </c>
      <c r="D197" s="9">
        <f>IF(Ranking!$C$4="Yes",'Ranking Analysis'!X199*'Metric Weighting'!$C$4,0)</f>
        <v>37.200000000000003</v>
      </c>
      <c r="E197" s="9">
        <f>IF(Ranking!$C$5="Yes",'Ranking Analysis'!R199*'Metric Weighting'!$C$5,0)</f>
        <v>34.949999999999996</v>
      </c>
      <c r="F197" s="9">
        <f>IF(Ranking!$C$6="Yes",'Ranking Analysis'!I199*'Metric Weighting'!$C$6,0)</f>
        <v>10.5</v>
      </c>
      <c r="G197" s="9">
        <f>IF(Ranking!$C$7="Yes",'Ranking Analysis'!F199*'Metric Weighting'!$C$7,0)</f>
        <v>42.449999999999996</v>
      </c>
      <c r="H197" s="9">
        <f>IF(Ranking!$C$8="Yes",'Ranking Analysis'!AA199*'Metric Weighting'!$C$8,0)</f>
        <v>14.15</v>
      </c>
      <c r="I197" s="9">
        <f>IF(Ranking!$C$9="Yes",'Ranking Analysis'!L199*'Metric Weighting'!$C$9,0)</f>
        <v>10.8</v>
      </c>
      <c r="J197" s="9">
        <f>IF(Ranking!$C$10="Yes",'Ranking Analysis'!O199*'Metric Weighting'!$C$10,0)</f>
        <v>13.8</v>
      </c>
      <c r="K197" s="9">
        <f>IF(Ranking!$C$11="Yes",'Ranking Analysis'!AD199*'Metric Weighting'!$C$11,0)</f>
        <v>15.600000000000001</v>
      </c>
      <c r="L197" s="9">
        <f>IF(Ranking!$C$12="Yes",'Ranking Analysis'!AG199*'Metric Weighting'!$C$12,0)</f>
        <v>14.700000000000001</v>
      </c>
    </row>
    <row r="198" spans="2:12" x14ac:dyDescent="0.25">
      <c r="B198" t="s">
        <v>211</v>
      </c>
      <c r="C198" s="9">
        <f>IF(Ranking!$C$3="Yes",'Ranking Analysis'!U200*'Metric Weighting'!$C$3,0)</f>
        <v>38.800000000000004</v>
      </c>
      <c r="D198" s="9">
        <f>IF(Ranking!$C$4="Yes",'Ranking Analysis'!X200*'Metric Weighting'!$C$4,0)</f>
        <v>50.400000000000006</v>
      </c>
      <c r="E198" s="9">
        <f>IF(Ranking!$C$5="Yes",'Ranking Analysis'!R200*'Metric Weighting'!$C$5,0)</f>
        <v>29.099999999999998</v>
      </c>
      <c r="F198" s="9">
        <f>IF(Ranking!$C$6="Yes",'Ranking Analysis'!I200*'Metric Weighting'!$C$6,0)</f>
        <v>15.3</v>
      </c>
      <c r="G198" s="9">
        <f>IF(Ranking!$C$7="Yes",'Ranking Analysis'!F200*'Metric Weighting'!$C$7,0)</f>
        <v>36.9</v>
      </c>
      <c r="H198" s="9">
        <f>IF(Ranking!$C$8="Yes",'Ranking Analysis'!AA200*'Metric Weighting'!$C$8,0)</f>
        <v>9.8000000000000007</v>
      </c>
      <c r="I198" s="9">
        <f>IF(Ranking!$C$9="Yes",'Ranking Analysis'!L200*'Metric Weighting'!$C$9,0)</f>
        <v>0.85000000000000009</v>
      </c>
      <c r="J198" s="9">
        <f>IF(Ranking!$C$10="Yes",'Ranking Analysis'!O200*'Metric Weighting'!$C$10,0)</f>
        <v>15.15</v>
      </c>
      <c r="K198" s="9">
        <f>IF(Ranking!$C$11="Yes",'Ranking Analysis'!AD200*'Metric Weighting'!$C$11,0)</f>
        <v>12.8</v>
      </c>
      <c r="L198" s="9">
        <f>IF(Ranking!$C$12="Yes",'Ranking Analysis'!AG200*'Metric Weighting'!$C$12,0)</f>
        <v>13.700000000000001</v>
      </c>
    </row>
    <row r="199" spans="2:12" x14ac:dyDescent="0.25">
      <c r="B199" t="s">
        <v>212</v>
      </c>
      <c r="C199" s="9">
        <f>IF(Ranking!$C$3="Yes",'Ranking Analysis'!U201*'Metric Weighting'!$C$3,0)</f>
        <v>51.6</v>
      </c>
      <c r="D199" s="9">
        <f>IF(Ranking!$C$4="Yes",'Ranking Analysis'!X201*'Metric Weighting'!$C$4,0)</f>
        <v>31.6</v>
      </c>
      <c r="E199" s="9">
        <f>IF(Ranking!$C$5="Yes",'Ranking Analysis'!R201*'Metric Weighting'!$C$5,0)</f>
        <v>6.75</v>
      </c>
      <c r="F199" s="9">
        <f>IF(Ranking!$C$6="Yes",'Ranking Analysis'!I201*'Metric Weighting'!$C$6,0)</f>
        <v>9.7000000000000011</v>
      </c>
      <c r="G199" s="9">
        <f>IF(Ranking!$C$7="Yes",'Ranking Analysis'!F201*'Metric Weighting'!$C$7,0)</f>
        <v>46.949999999999996</v>
      </c>
      <c r="H199" s="9">
        <f>IF(Ranking!$C$8="Yes",'Ranking Analysis'!AA201*'Metric Weighting'!$C$8,0)</f>
        <v>8.2000000000000011</v>
      </c>
      <c r="I199" s="9">
        <f>IF(Ranking!$C$9="Yes",'Ranking Analysis'!L201*'Metric Weighting'!$C$9,0)</f>
        <v>12.25</v>
      </c>
      <c r="J199" s="9">
        <f>IF(Ranking!$C$10="Yes",'Ranking Analysis'!O201*'Metric Weighting'!$C$10,0)</f>
        <v>6.4</v>
      </c>
      <c r="K199" s="9">
        <f>IF(Ranking!$C$11="Yes",'Ranking Analysis'!AD201*'Metric Weighting'!$C$11,0)</f>
        <v>3.95</v>
      </c>
      <c r="L199" s="9">
        <f>IF(Ranking!$C$12="Yes",'Ranking Analysis'!AG201*'Metric Weighting'!$C$12,0)</f>
        <v>14.65</v>
      </c>
    </row>
    <row r="200" spans="2:12" x14ac:dyDescent="0.25">
      <c r="B200" t="s">
        <v>213</v>
      </c>
      <c r="C200" s="9">
        <f>IF(Ranking!$C$3="Yes",'Ranking Analysis'!U202*'Metric Weighting'!$C$3,0)</f>
        <v>17.2</v>
      </c>
      <c r="D200" s="9">
        <f>IF(Ranking!$C$4="Yes",'Ranking Analysis'!X202*'Metric Weighting'!$C$4,0)</f>
        <v>20.8</v>
      </c>
      <c r="E200" s="9">
        <f>IF(Ranking!$C$5="Yes",'Ranking Analysis'!R202*'Metric Weighting'!$C$5,0)</f>
        <v>34.799999999999997</v>
      </c>
      <c r="F200" s="9">
        <f>IF(Ranking!$C$6="Yes",'Ranking Analysis'!I202*'Metric Weighting'!$C$6,0)</f>
        <v>8.3000000000000007</v>
      </c>
      <c r="G200" s="9">
        <f>IF(Ranking!$C$7="Yes",'Ranking Analysis'!F202*'Metric Weighting'!$C$7,0)</f>
        <v>8.6999999999999993</v>
      </c>
      <c r="H200" s="9">
        <f>IF(Ranking!$C$8="Yes",'Ranking Analysis'!AA202*'Metric Weighting'!$C$8,0)</f>
        <v>1.75</v>
      </c>
      <c r="I200" s="9">
        <f>IF(Ranking!$C$9="Yes",'Ranking Analysis'!L202*'Metric Weighting'!$C$9,0)</f>
        <v>0.75</v>
      </c>
      <c r="J200" s="9">
        <f>IF(Ranking!$C$10="Yes",'Ranking Analysis'!O202*'Metric Weighting'!$C$10,0)</f>
        <v>4.2</v>
      </c>
      <c r="K200" s="9">
        <f>IF(Ranking!$C$11="Yes",'Ranking Analysis'!AD202*'Metric Weighting'!$C$11,0)</f>
        <v>3.4000000000000004</v>
      </c>
      <c r="L200" s="9">
        <f>IF(Ranking!$C$12="Yes",'Ranking Analysis'!AG202*'Metric Weighting'!$C$12,0)</f>
        <v>1.6500000000000001</v>
      </c>
    </row>
    <row r="201" spans="2:12" x14ac:dyDescent="0.25">
      <c r="B201" t="s">
        <v>214</v>
      </c>
      <c r="C201" s="9">
        <f>IF(Ranking!$C$3="Yes",'Ranking Analysis'!U203*'Metric Weighting'!$C$3,0)</f>
        <v>25.6</v>
      </c>
      <c r="D201" s="9">
        <f>IF(Ranking!$C$4="Yes",'Ranking Analysis'!X203*'Metric Weighting'!$C$4,0)</f>
        <v>33.800000000000004</v>
      </c>
      <c r="E201" s="9">
        <f>IF(Ranking!$C$5="Yes",'Ranking Analysis'!R203*'Metric Weighting'!$C$5,0)</f>
        <v>52.8</v>
      </c>
      <c r="F201" s="9">
        <f>IF(Ranking!$C$6="Yes",'Ranking Analysis'!I203*'Metric Weighting'!$C$6,0)</f>
        <v>4.3</v>
      </c>
      <c r="G201" s="9">
        <f>IF(Ranking!$C$7="Yes",'Ranking Analysis'!F203*'Metric Weighting'!$C$7,0)</f>
        <v>24.3</v>
      </c>
      <c r="H201" s="9">
        <f>IF(Ranking!$C$8="Yes",'Ranking Analysis'!AA203*'Metric Weighting'!$C$8,0)</f>
        <v>13.25</v>
      </c>
      <c r="I201" s="9">
        <f>IF(Ranking!$C$9="Yes",'Ranking Analysis'!L203*'Metric Weighting'!$C$9,0)</f>
        <v>17.05</v>
      </c>
      <c r="J201" s="9">
        <f>IF(Ranking!$C$10="Yes",'Ranking Analysis'!O203*'Metric Weighting'!$C$10,0)</f>
        <v>9</v>
      </c>
      <c r="K201" s="9">
        <f>IF(Ranking!$C$11="Yes",'Ranking Analysis'!AD203*'Metric Weighting'!$C$11,0)</f>
        <v>4.7</v>
      </c>
      <c r="L201" s="9">
        <f>IF(Ranking!$C$12="Yes",'Ranking Analysis'!AG203*'Metric Weighting'!$C$12,0)</f>
        <v>1.55</v>
      </c>
    </row>
    <row r="202" spans="2:12" x14ac:dyDescent="0.25">
      <c r="B202" t="s">
        <v>215</v>
      </c>
      <c r="C202" s="9">
        <f>IF(Ranking!$C$3="Yes",'Ranking Analysis'!U204*'Metric Weighting'!$C$3,0)</f>
        <v>62</v>
      </c>
      <c r="D202" s="9">
        <f>IF(Ranking!$C$4="Yes",'Ranking Analysis'!X204*'Metric Weighting'!$C$4,0)</f>
        <v>54.400000000000006</v>
      </c>
      <c r="E202" s="9">
        <f>IF(Ranking!$C$5="Yes",'Ranking Analysis'!R204*'Metric Weighting'!$C$5,0)</f>
        <v>45.9</v>
      </c>
      <c r="F202" s="9">
        <f>IF(Ranking!$C$6="Yes",'Ranking Analysis'!I204*'Metric Weighting'!$C$6,0)</f>
        <v>15.55</v>
      </c>
      <c r="G202" s="9">
        <f>IF(Ranking!$C$7="Yes",'Ranking Analysis'!F204*'Metric Weighting'!$C$7,0)</f>
        <v>52.05</v>
      </c>
      <c r="H202" s="9">
        <f>IF(Ranking!$C$8="Yes",'Ranking Analysis'!AA204*'Metric Weighting'!$C$8,0)</f>
        <v>17.350000000000001</v>
      </c>
      <c r="I202" s="9">
        <f>IF(Ranking!$C$9="Yes",'Ranking Analysis'!L204*'Metric Weighting'!$C$9,0)</f>
        <v>2.15</v>
      </c>
      <c r="J202" s="9">
        <f>IF(Ranking!$C$10="Yes",'Ranking Analysis'!O204*'Metric Weighting'!$C$10,0)</f>
        <v>15.3</v>
      </c>
      <c r="K202" s="9">
        <f>IF(Ranking!$C$11="Yes",'Ranking Analysis'!AD204*'Metric Weighting'!$C$11,0)</f>
        <v>13.350000000000001</v>
      </c>
      <c r="L202" s="9">
        <f>IF(Ranking!$C$12="Yes",'Ranking Analysis'!AG204*'Metric Weighting'!$C$12,0)</f>
        <v>15.3</v>
      </c>
    </row>
    <row r="203" spans="2:12" x14ac:dyDescent="0.25">
      <c r="B203" t="s">
        <v>216</v>
      </c>
      <c r="C203" s="9">
        <f>IF(Ranking!$C$3="Yes",'Ranking Analysis'!U205*'Metric Weighting'!$C$3,0)</f>
        <v>12.8</v>
      </c>
      <c r="D203" s="9">
        <f>IF(Ranking!$C$4="Yes",'Ranking Analysis'!X205*'Metric Weighting'!$C$4,0)</f>
        <v>23.200000000000003</v>
      </c>
      <c r="E203" s="9">
        <f>IF(Ranking!$C$5="Yes",'Ranking Analysis'!R205*'Metric Weighting'!$C$5,0)</f>
        <v>7.5</v>
      </c>
      <c r="F203" s="9">
        <f>IF(Ranking!$C$6="Yes",'Ranking Analysis'!I205*'Metric Weighting'!$C$6,0)</f>
        <v>13.850000000000001</v>
      </c>
      <c r="G203" s="9">
        <f>IF(Ranking!$C$7="Yes",'Ranking Analysis'!F205*'Metric Weighting'!$C$7,0)</f>
        <v>11.4</v>
      </c>
      <c r="H203" s="9">
        <f>IF(Ranking!$C$8="Yes",'Ranking Analysis'!AA205*'Metric Weighting'!$C$8,0)</f>
        <v>9.8500000000000014</v>
      </c>
      <c r="I203" s="9">
        <f>IF(Ranking!$C$9="Yes",'Ranking Analysis'!L205*'Metric Weighting'!$C$9,0)</f>
        <v>13.05</v>
      </c>
      <c r="J203" s="9">
        <f>IF(Ranking!$C$10="Yes",'Ranking Analysis'!O205*'Metric Weighting'!$C$10,0)</f>
        <v>14.450000000000001</v>
      </c>
      <c r="K203" s="9">
        <f>IF(Ranking!$C$11="Yes",'Ranking Analysis'!AD205*'Metric Weighting'!$C$11,0)</f>
        <v>15.9</v>
      </c>
      <c r="L203" s="9">
        <f>IF(Ranking!$C$12="Yes",'Ranking Analysis'!AG205*'Metric Weighting'!$C$12,0)</f>
        <v>17.600000000000001</v>
      </c>
    </row>
    <row r="204" spans="2:12" x14ac:dyDescent="0.25">
      <c r="B204" t="s">
        <v>217</v>
      </c>
      <c r="C204" s="9">
        <f>IF(Ranking!$C$3="Yes",'Ranking Analysis'!U206*'Metric Weighting'!$C$3,0)</f>
        <v>40.6</v>
      </c>
      <c r="D204" s="9">
        <f>IF(Ranking!$C$4="Yes",'Ranking Analysis'!X206*'Metric Weighting'!$C$4,0)</f>
        <v>16.400000000000002</v>
      </c>
      <c r="E204" s="9">
        <f>IF(Ranking!$C$5="Yes",'Ranking Analysis'!R206*'Metric Weighting'!$C$5,0)</f>
        <v>19.649999999999999</v>
      </c>
      <c r="F204" s="9">
        <f>IF(Ranking!$C$6="Yes",'Ranking Analysis'!I206*'Metric Weighting'!$C$6,0)</f>
        <v>2.7</v>
      </c>
      <c r="G204" s="9">
        <f>IF(Ranking!$C$7="Yes",'Ranking Analysis'!F206*'Metric Weighting'!$C$7,0)</f>
        <v>37.949999999999996</v>
      </c>
      <c r="H204" s="9">
        <f>IF(Ranking!$C$8="Yes",'Ranking Analysis'!AA206*'Metric Weighting'!$C$8,0)</f>
        <v>12.9</v>
      </c>
      <c r="I204" s="9">
        <f>IF(Ranking!$C$9="Yes",'Ranking Analysis'!L206*'Metric Weighting'!$C$9,0)</f>
        <v>10.65</v>
      </c>
      <c r="J204" s="9">
        <f>IF(Ranking!$C$10="Yes",'Ranking Analysis'!O206*'Metric Weighting'!$C$10,0)</f>
        <v>12.05</v>
      </c>
      <c r="K204" s="9">
        <f>IF(Ranking!$C$11="Yes",'Ranking Analysis'!AD206*'Metric Weighting'!$C$11,0)</f>
        <v>3.25</v>
      </c>
      <c r="L204" s="9">
        <f>IF(Ranking!$C$12="Yes",'Ranking Analysis'!AG206*'Metric Weighting'!$C$12,0)</f>
        <v>8.15</v>
      </c>
    </row>
    <row r="205" spans="2:12" x14ac:dyDescent="0.25">
      <c r="B205" t="s">
        <v>218</v>
      </c>
      <c r="C205" s="9">
        <f>IF(Ranking!$C$3="Yes",'Ranking Analysis'!U207*'Metric Weighting'!$C$3,0)</f>
        <v>8.4</v>
      </c>
      <c r="D205" s="9">
        <f>IF(Ranking!$C$4="Yes",'Ranking Analysis'!X207*'Metric Weighting'!$C$4,0)</f>
        <v>43.800000000000004</v>
      </c>
      <c r="E205" s="9">
        <f>IF(Ranking!$C$5="Yes",'Ranking Analysis'!R207*'Metric Weighting'!$C$5,0)</f>
        <v>24.15</v>
      </c>
      <c r="F205" s="9">
        <f>IF(Ranking!$C$6="Yes",'Ranking Analysis'!I207*'Metric Weighting'!$C$6,0)</f>
        <v>12.950000000000001</v>
      </c>
      <c r="G205" s="9">
        <f>IF(Ranking!$C$7="Yes",'Ranking Analysis'!F207*'Metric Weighting'!$C$7,0)</f>
        <v>8.4</v>
      </c>
      <c r="H205" s="9">
        <f>IF(Ranking!$C$8="Yes",'Ranking Analysis'!AA207*'Metric Weighting'!$C$8,0)</f>
        <v>9.75</v>
      </c>
      <c r="I205" s="9">
        <f>IF(Ranking!$C$9="Yes",'Ranking Analysis'!L207*'Metric Weighting'!$C$9,0)</f>
        <v>3.5</v>
      </c>
      <c r="J205" s="9">
        <f>IF(Ranking!$C$10="Yes",'Ranking Analysis'!O207*'Metric Weighting'!$C$10,0)</f>
        <v>6.15</v>
      </c>
      <c r="K205" s="9">
        <f>IF(Ranking!$C$11="Yes",'Ranking Analysis'!AD207*'Metric Weighting'!$C$11,0)</f>
        <v>11.200000000000001</v>
      </c>
      <c r="L205" s="9">
        <f>IF(Ranking!$C$12="Yes",'Ranking Analysis'!AG207*'Metric Weighting'!$C$12,0)</f>
        <v>8.4500000000000011</v>
      </c>
    </row>
    <row r="206" spans="2:12" x14ac:dyDescent="0.25">
      <c r="B206" t="s">
        <v>219</v>
      </c>
      <c r="C206" s="9">
        <f>IF(Ranking!$C$3="Yes",'Ranking Analysis'!U208*'Metric Weighting'!$C$3,0)</f>
        <v>35</v>
      </c>
      <c r="D206" s="9">
        <f>IF(Ranking!$C$4="Yes",'Ranking Analysis'!X208*'Metric Weighting'!$C$4,0)</f>
        <v>17.600000000000001</v>
      </c>
      <c r="E206" s="9">
        <f>IF(Ranking!$C$5="Yes",'Ranking Analysis'!R208*'Metric Weighting'!$C$5,0)</f>
        <v>13.799999999999999</v>
      </c>
      <c r="F206" s="9">
        <f>IF(Ranking!$C$6="Yes",'Ranking Analysis'!I208*'Metric Weighting'!$C$6,0)</f>
        <v>6.3000000000000007</v>
      </c>
      <c r="G206" s="9">
        <f>IF(Ranking!$C$7="Yes",'Ranking Analysis'!F208*'Metric Weighting'!$C$7,0)</f>
        <v>36.449999999999996</v>
      </c>
      <c r="H206" s="9">
        <f>IF(Ranking!$C$8="Yes",'Ranking Analysis'!AA208*'Metric Weighting'!$C$8,0)</f>
        <v>8.5</v>
      </c>
      <c r="I206" s="9">
        <f>IF(Ranking!$C$9="Yes",'Ranking Analysis'!L208*'Metric Weighting'!$C$9,0)</f>
        <v>7.9</v>
      </c>
      <c r="J206" s="9">
        <f>IF(Ranking!$C$10="Yes",'Ranking Analysis'!O208*'Metric Weighting'!$C$10,0)</f>
        <v>4.6000000000000005</v>
      </c>
      <c r="K206" s="9">
        <f>IF(Ranking!$C$11="Yes",'Ranking Analysis'!AD208*'Metric Weighting'!$C$11,0)</f>
        <v>13.200000000000001</v>
      </c>
      <c r="L206" s="9">
        <f>IF(Ranking!$C$12="Yes",'Ranking Analysis'!AG208*'Metric Weighting'!$C$12,0)</f>
        <v>14.950000000000001</v>
      </c>
    </row>
    <row r="207" spans="2:12" x14ac:dyDescent="0.25">
      <c r="B207" t="s">
        <v>464</v>
      </c>
      <c r="C207" s="9">
        <f>IF(Ranking!$C$3="Yes",'Ranking Analysis'!U209*'Metric Weighting'!$C$3,0)</f>
        <v>1.4000000000000001</v>
      </c>
      <c r="D207" s="9">
        <f>IF(Ranking!$C$4="Yes",'Ranking Analysis'!X209*'Metric Weighting'!$C$4,0)</f>
        <v>24.400000000000002</v>
      </c>
      <c r="E207" s="9">
        <f>IF(Ranking!$C$5="Yes",'Ranking Analysis'!R209*'Metric Weighting'!$C$5,0)</f>
        <v>21.599999999999998</v>
      </c>
      <c r="F207" s="9">
        <f>IF(Ranking!$C$6="Yes",'Ranking Analysis'!I209*'Metric Weighting'!$C$6,0)</f>
        <v>4.6500000000000004</v>
      </c>
      <c r="G207" s="9">
        <f>IF(Ranking!$C$7="Yes",'Ranking Analysis'!F209*'Metric Weighting'!$C$7,0)</f>
        <v>1.05</v>
      </c>
      <c r="H207" s="9">
        <f>IF(Ranking!$C$8="Yes",'Ranking Analysis'!AA209*'Metric Weighting'!$C$8,0)</f>
        <v>4.3500000000000005</v>
      </c>
      <c r="I207" s="9">
        <f>IF(Ranking!$C$9="Yes",'Ranking Analysis'!L209*'Metric Weighting'!$C$9,0)</f>
        <v>3</v>
      </c>
      <c r="J207" s="9">
        <f>IF(Ranking!$C$10="Yes",'Ranking Analysis'!O209*'Metric Weighting'!$C$10,0)</f>
        <v>9.65</v>
      </c>
      <c r="K207" s="9">
        <f>IF(Ranking!$C$11="Yes",'Ranking Analysis'!AD209*'Metric Weighting'!$C$11,0)</f>
        <v>1.1000000000000001</v>
      </c>
      <c r="L207" s="9">
        <f>IF(Ranking!$C$12="Yes",'Ranking Analysis'!AG209*'Metric Weighting'!$C$12,0)</f>
        <v>1.85</v>
      </c>
    </row>
    <row r="208" spans="2:12" x14ac:dyDescent="0.25">
      <c r="B208" t="s">
        <v>221</v>
      </c>
      <c r="C208" s="9">
        <f>IF(Ranking!$C$3="Yes",'Ranking Analysis'!U210*'Metric Weighting'!$C$3,0)</f>
        <v>64.600000000000009</v>
      </c>
      <c r="D208" s="9">
        <f>IF(Ranking!$C$4="Yes",'Ranking Analysis'!X210*'Metric Weighting'!$C$4,0)</f>
        <v>58.6</v>
      </c>
      <c r="E208" s="9">
        <f>IF(Ranking!$C$5="Yes",'Ranking Analysis'!R210*'Metric Weighting'!$C$5,0)</f>
        <v>36.15</v>
      </c>
      <c r="F208" s="9">
        <f>IF(Ranking!$C$6="Yes",'Ranking Analysis'!I210*'Metric Weighting'!$C$6,0)</f>
        <v>14.200000000000001</v>
      </c>
      <c r="G208" s="9">
        <f>IF(Ranking!$C$7="Yes",'Ranking Analysis'!F210*'Metric Weighting'!$C$7,0)</f>
        <v>47.1</v>
      </c>
      <c r="H208" s="9">
        <f>IF(Ranking!$C$8="Yes",'Ranking Analysis'!AA210*'Metric Weighting'!$C$8,0)</f>
        <v>8.5500000000000007</v>
      </c>
      <c r="I208" s="9">
        <f>IF(Ranking!$C$9="Yes",'Ranking Analysis'!L210*'Metric Weighting'!$C$9,0)</f>
        <v>12</v>
      </c>
      <c r="J208" s="9">
        <f>IF(Ranking!$C$10="Yes",'Ranking Analysis'!O210*'Metric Weighting'!$C$10,0)</f>
        <v>16.400000000000002</v>
      </c>
      <c r="K208" s="9">
        <f>IF(Ranking!$C$11="Yes",'Ranking Analysis'!AD210*'Metric Weighting'!$C$11,0)</f>
        <v>4</v>
      </c>
      <c r="L208" s="9">
        <f>IF(Ranking!$C$12="Yes",'Ranking Analysis'!AG210*'Metric Weighting'!$C$12,0)</f>
        <v>12.4</v>
      </c>
    </row>
    <row r="209" spans="2:12" x14ac:dyDescent="0.25">
      <c r="B209" t="s">
        <v>222</v>
      </c>
      <c r="C209" s="9">
        <f>IF(Ranking!$C$3="Yes",'Ranking Analysis'!U211*'Metric Weighting'!$C$3,0)</f>
        <v>47.2</v>
      </c>
      <c r="D209" s="9">
        <f>IF(Ranking!$C$4="Yes",'Ranking Analysis'!X211*'Metric Weighting'!$C$4,0)</f>
        <v>3.4000000000000004</v>
      </c>
      <c r="E209" s="9">
        <f>IF(Ranking!$C$5="Yes",'Ranking Analysis'!R211*'Metric Weighting'!$C$5,0)</f>
        <v>0.3</v>
      </c>
      <c r="F209" s="9">
        <f>IF(Ranking!$C$6="Yes",'Ranking Analysis'!I211*'Metric Weighting'!$C$6,0)</f>
        <v>7.3500000000000005</v>
      </c>
      <c r="G209" s="9">
        <f>IF(Ranking!$C$7="Yes",'Ranking Analysis'!F211*'Metric Weighting'!$C$7,0)</f>
        <v>18.45</v>
      </c>
      <c r="H209" s="9">
        <f>IF(Ranking!$C$8="Yes",'Ranking Analysis'!AA211*'Metric Weighting'!$C$8,0)</f>
        <v>1.05</v>
      </c>
      <c r="I209" s="9">
        <f>IF(Ranking!$C$9="Yes",'Ranking Analysis'!L211*'Metric Weighting'!$C$9,0)</f>
        <v>0.9</v>
      </c>
      <c r="J209" s="9">
        <f>IF(Ranking!$C$10="Yes",'Ranking Analysis'!O211*'Metric Weighting'!$C$10,0)</f>
        <v>8.9500000000000011</v>
      </c>
      <c r="K209" s="9">
        <f>IF(Ranking!$C$11="Yes",'Ranking Analysis'!AD211*'Metric Weighting'!$C$11,0)</f>
        <v>0.05</v>
      </c>
      <c r="L209" s="9">
        <f>IF(Ranking!$C$12="Yes",'Ranking Analysis'!AG211*'Metric Weighting'!$C$12,0)</f>
        <v>0.05</v>
      </c>
    </row>
    <row r="210" spans="2:12" x14ac:dyDescent="0.25">
      <c r="B210" t="s">
        <v>223</v>
      </c>
      <c r="C210" s="9">
        <f>IF(Ranking!$C$3="Yes",'Ranking Analysis'!U212*'Metric Weighting'!$C$3,0)</f>
        <v>7.8000000000000007</v>
      </c>
      <c r="D210" s="9">
        <f>IF(Ranking!$C$4="Yes",'Ranking Analysis'!X212*'Metric Weighting'!$C$4,0)</f>
        <v>52</v>
      </c>
      <c r="E210" s="9">
        <f>IF(Ranking!$C$5="Yes",'Ranking Analysis'!R212*'Metric Weighting'!$C$5,0)</f>
        <v>39</v>
      </c>
      <c r="F210" s="9">
        <f>IF(Ranking!$C$6="Yes",'Ranking Analysis'!I212*'Metric Weighting'!$C$6,0)</f>
        <v>8.1</v>
      </c>
      <c r="G210" s="9">
        <f>IF(Ranking!$C$7="Yes",'Ranking Analysis'!F212*'Metric Weighting'!$C$7,0)</f>
        <v>6.1499999999999995</v>
      </c>
      <c r="H210" s="9">
        <f>IF(Ranking!$C$8="Yes",'Ranking Analysis'!AA212*'Metric Weighting'!$C$8,0)</f>
        <v>5.75</v>
      </c>
      <c r="I210" s="9">
        <f>IF(Ranking!$C$9="Yes",'Ranking Analysis'!L212*'Metric Weighting'!$C$9,0)</f>
        <v>4.75</v>
      </c>
      <c r="J210" s="9">
        <f>IF(Ranking!$C$10="Yes",'Ranking Analysis'!O212*'Metric Weighting'!$C$10,0)</f>
        <v>7.5500000000000007</v>
      </c>
      <c r="K210" s="9">
        <f>IF(Ranking!$C$11="Yes",'Ranking Analysis'!AD212*'Metric Weighting'!$C$11,0)</f>
        <v>9.35</v>
      </c>
      <c r="L210" s="9">
        <f>IF(Ranking!$C$12="Yes",'Ranking Analysis'!AG212*'Metric Weighting'!$C$12,0)</f>
        <v>2.7</v>
      </c>
    </row>
    <row r="211" spans="2:12" x14ac:dyDescent="0.25">
      <c r="B211" t="s">
        <v>224</v>
      </c>
      <c r="C211" s="9">
        <f>IF(Ranking!$C$3="Yes",'Ranking Analysis'!U213*'Metric Weighting'!$C$3,0)</f>
        <v>3.2</v>
      </c>
      <c r="D211" s="9">
        <f>IF(Ranking!$C$4="Yes",'Ranking Analysis'!X213*'Metric Weighting'!$C$4,0)</f>
        <v>20.6</v>
      </c>
      <c r="E211" s="9">
        <f>IF(Ranking!$C$5="Yes",'Ranking Analysis'!R213*'Metric Weighting'!$C$5,0)</f>
        <v>31.349999999999998</v>
      </c>
      <c r="F211" s="9">
        <f>IF(Ranking!$C$6="Yes",'Ranking Analysis'!I213*'Metric Weighting'!$C$6,0)</f>
        <v>10.200000000000001</v>
      </c>
      <c r="G211" s="9">
        <f>IF(Ranking!$C$7="Yes",'Ranking Analysis'!F213*'Metric Weighting'!$C$7,0)</f>
        <v>2.1</v>
      </c>
      <c r="H211" s="9">
        <f>IF(Ranking!$C$8="Yes",'Ranking Analysis'!AA213*'Metric Weighting'!$C$8,0)</f>
        <v>3.5</v>
      </c>
      <c r="I211" s="9">
        <f>IF(Ranking!$C$9="Yes",'Ranking Analysis'!L213*'Metric Weighting'!$C$9,0)</f>
        <v>6.2</v>
      </c>
      <c r="J211" s="9">
        <f>IF(Ranking!$C$10="Yes",'Ranking Analysis'!O213*'Metric Weighting'!$C$10,0)</f>
        <v>5.15</v>
      </c>
      <c r="K211" s="9">
        <f>IF(Ranking!$C$11="Yes",'Ranking Analysis'!AD213*'Metric Weighting'!$C$11,0)</f>
        <v>11</v>
      </c>
      <c r="L211" s="9">
        <f>IF(Ranking!$C$12="Yes",'Ranking Analysis'!AG213*'Metric Weighting'!$C$12,0)</f>
        <v>1.3</v>
      </c>
    </row>
    <row r="212" spans="2:12" x14ac:dyDescent="0.25">
      <c r="B212" t="s">
        <v>225</v>
      </c>
      <c r="C212" s="9">
        <f>IF(Ranking!$C$3="Yes",'Ranking Analysis'!U214*'Metric Weighting'!$C$3,0)</f>
        <v>63.400000000000006</v>
      </c>
      <c r="D212" s="9">
        <f>IF(Ranking!$C$4="Yes",'Ranking Analysis'!X214*'Metric Weighting'!$C$4,0)</f>
        <v>15.200000000000001</v>
      </c>
      <c r="E212" s="9">
        <f>IF(Ranking!$C$5="Yes",'Ranking Analysis'!R214*'Metric Weighting'!$C$5,0)</f>
        <v>8.1</v>
      </c>
      <c r="F212" s="9">
        <f>IF(Ranking!$C$6="Yes",'Ranking Analysis'!I214*'Metric Weighting'!$C$6,0)</f>
        <v>0.2</v>
      </c>
      <c r="G212" s="9">
        <f>IF(Ranking!$C$7="Yes",'Ranking Analysis'!F214*'Metric Weighting'!$C$7,0)</f>
        <v>40.049999999999997</v>
      </c>
      <c r="H212" s="9">
        <f>IF(Ranking!$C$8="Yes",'Ranking Analysis'!AA214*'Metric Weighting'!$C$8,0)</f>
        <v>7.9</v>
      </c>
      <c r="I212" s="9">
        <f>IF(Ranking!$C$9="Yes",'Ranking Analysis'!L214*'Metric Weighting'!$C$9,0)</f>
        <v>3.8000000000000003</v>
      </c>
      <c r="J212" s="9">
        <f>IF(Ranking!$C$10="Yes",'Ranking Analysis'!O214*'Metric Weighting'!$C$10,0)</f>
        <v>6.2</v>
      </c>
      <c r="K212" s="9">
        <f>IF(Ranking!$C$11="Yes",'Ranking Analysis'!AD214*'Metric Weighting'!$C$11,0)</f>
        <v>8.5</v>
      </c>
      <c r="L212" s="9">
        <f>IF(Ranking!$C$12="Yes",'Ranking Analysis'!AG214*'Metric Weighting'!$C$12,0)</f>
        <v>6.0500000000000007</v>
      </c>
    </row>
    <row r="213" spans="2:12" x14ac:dyDescent="0.25">
      <c r="B213" t="s">
        <v>226</v>
      </c>
      <c r="C213" s="9">
        <f>IF(Ranking!$C$3="Yes",'Ranking Analysis'!U215*'Metric Weighting'!$C$3,0)</f>
        <v>24.6</v>
      </c>
      <c r="D213" s="9">
        <f>IF(Ranking!$C$4="Yes",'Ranking Analysis'!X215*'Metric Weighting'!$C$4,0)</f>
        <v>54</v>
      </c>
      <c r="E213" s="9">
        <f>IF(Ranking!$C$5="Yes",'Ranking Analysis'!R215*'Metric Weighting'!$C$5,0)</f>
        <v>30.599999999999998</v>
      </c>
      <c r="F213" s="9">
        <f>IF(Ranking!$C$6="Yes",'Ranking Analysis'!I215*'Metric Weighting'!$C$6,0)</f>
        <v>11.700000000000001</v>
      </c>
      <c r="G213" s="9">
        <f>IF(Ranking!$C$7="Yes",'Ranking Analysis'!F215*'Metric Weighting'!$C$7,0)</f>
        <v>19.649999999999999</v>
      </c>
      <c r="H213" s="9">
        <f>IF(Ranking!$C$8="Yes",'Ranking Analysis'!AA215*'Metric Weighting'!$C$8,0)</f>
        <v>11.25</v>
      </c>
      <c r="I213" s="9">
        <f>IF(Ranking!$C$9="Yes",'Ranking Analysis'!L215*'Metric Weighting'!$C$9,0)</f>
        <v>17.150000000000002</v>
      </c>
      <c r="J213" s="9">
        <f>IF(Ranking!$C$10="Yes",'Ranking Analysis'!O215*'Metric Weighting'!$C$10,0)</f>
        <v>9.75</v>
      </c>
      <c r="K213" s="9">
        <f>IF(Ranking!$C$11="Yes",'Ranking Analysis'!AD215*'Metric Weighting'!$C$11,0)</f>
        <v>14.65</v>
      </c>
      <c r="L213" s="9">
        <f>IF(Ranking!$C$12="Yes",'Ranking Analysis'!AG215*'Metric Weighting'!$C$12,0)</f>
        <v>15.75</v>
      </c>
    </row>
    <row r="214" spans="2:12" x14ac:dyDescent="0.25">
      <c r="B214" t="s">
        <v>227</v>
      </c>
      <c r="C214" s="9">
        <f>IF(Ranking!$C$3="Yes",'Ranking Analysis'!U216*'Metric Weighting'!$C$3,0)</f>
        <v>20.200000000000003</v>
      </c>
      <c r="D214" s="9">
        <f>IF(Ranking!$C$4="Yes",'Ranking Analysis'!X216*'Metric Weighting'!$C$4,0)</f>
        <v>25.200000000000003</v>
      </c>
      <c r="E214" s="9">
        <f>IF(Ranking!$C$5="Yes",'Ranking Analysis'!R216*'Metric Weighting'!$C$5,0)</f>
        <v>25.349999999999998</v>
      </c>
      <c r="F214" s="9">
        <f>IF(Ranking!$C$6="Yes",'Ranking Analysis'!I216*'Metric Weighting'!$C$6,0)</f>
        <v>7.0500000000000007</v>
      </c>
      <c r="G214" s="9">
        <f>IF(Ranking!$C$7="Yes",'Ranking Analysis'!F216*'Metric Weighting'!$C$7,0)</f>
        <v>28.95</v>
      </c>
      <c r="H214" s="9">
        <f>IF(Ranking!$C$8="Yes",'Ranking Analysis'!AA216*'Metric Weighting'!$C$8,0)</f>
        <v>17.400000000000002</v>
      </c>
      <c r="I214" s="9">
        <f>IF(Ranking!$C$9="Yes",'Ranking Analysis'!L216*'Metric Weighting'!$C$9,0)</f>
        <v>12.600000000000001</v>
      </c>
      <c r="J214" s="9">
        <f>IF(Ranking!$C$10="Yes",'Ranking Analysis'!O216*'Metric Weighting'!$C$10,0)</f>
        <v>12.25</v>
      </c>
      <c r="K214" s="9">
        <f>IF(Ranking!$C$11="Yes",'Ranking Analysis'!AD216*'Metric Weighting'!$C$11,0)</f>
        <v>11.25</v>
      </c>
      <c r="L214" s="9">
        <f>IF(Ranking!$C$12="Yes",'Ranking Analysis'!AG216*'Metric Weighting'!$C$12,0)</f>
        <v>10.55</v>
      </c>
    </row>
    <row r="215" spans="2:12" x14ac:dyDescent="0.25">
      <c r="B215" t="s">
        <v>228</v>
      </c>
      <c r="C215" s="9">
        <f>IF(Ranking!$C$3="Yes",'Ranking Analysis'!U217*'Metric Weighting'!$C$3,0)</f>
        <v>43</v>
      </c>
      <c r="D215" s="9">
        <f>IF(Ranking!$C$4="Yes",'Ranking Analysis'!X217*'Metric Weighting'!$C$4,0)</f>
        <v>66.8</v>
      </c>
      <c r="E215" s="9">
        <f>IF(Ranking!$C$5="Yes",'Ranking Analysis'!R217*'Metric Weighting'!$C$5,0)</f>
        <v>28.95</v>
      </c>
      <c r="F215" s="9">
        <f>IF(Ranking!$C$6="Yes",'Ranking Analysis'!I217*'Metric Weighting'!$C$6,0)</f>
        <v>16.650000000000002</v>
      </c>
      <c r="G215" s="9">
        <f>IF(Ranking!$C$7="Yes",'Ranking Analysis'!F217*'Metric Weighting'!$C$7,0)</f>
        <v>35.549999999999997</v>
      </c>
      <c r="H215" s="9">
        <f>IF(Ranking!$C$8="Yes",'Ranking Analysis'!AA217*'Metric Weighting'!$C$8,0)</f>
        <v>13.8</v>
      </c>
      <c r="I215" s="9">
        <f>IF(Ranking!$C$9="Yes",'Ranking Analysis'!L217*'Metric Weighting'!$C$9,0)</f>
        <v>14.450000000000001</v>
      </c>
      <c r="J215" s="9">
        <f>IF(Ranking!$C$10="Yes",'Ranking Analysis'!O217*'Metric Weighting'!$C$10,0)</f>
        <v>16.3</v>
      </c>
      <c r="K215" s="9">
        <f>IF(Ranking!$C$11="Yes",'Ranking Analysis'!AD217*'Metric Weighting'!$C$11,0)</f>
        <v>8.5500000000000007</v>
      </c>
      <c r="L215" s="9">
        <f>IF(Ranking!$C$12="Yes",'Ranking Analysis'!AG217*'Metric Weighting'!$C$12,0)</f>
        <v>14.05</v>
      </c>
    </row>
    <row r="216" spans="2:12" x14ac:dyDescent="0.25">
      <c r="B216" t="s">
        <v>229</v>
      </c>
      <c r="C216" s="9">
        <f>IF(Ranking!$C$3="Yes",'Ranking Analysis'!U218*'Metric Weighting'!$C$3,0)</f>
        <v>54</v>
      </c>
      <c r="D216" s="9">
        <f>IF(Ranking!$C$4="Yes",'Ranking Analysis'!X218*'Metric Weighting'!$C$4,0)</f>
        <v>45</v>
      </c>
      <c r="E216" s="9">
        <f>IF(Ranking!$C$5="Yes",'Ranking Analysis'!R218*'Metric Weighting'!$C$5,0)</f>
        <v>52.5</v>
      </c>
      <c r="F216" s="9">
        <f>IF(Ranking!$C$6="Yes",'Ranking Analysis'!I218*'Metric Weighting'!$C$6,0)</f>
        <v>17.350000000000001</v>
      </c>
      <c r="G216" s="9">
        <f>IF(Ranking!$C$7="Yes",'Ranking Analysis'!F218*'Metric Weighting'!$C$7,0)</f>
        <v>51.3</v>
      </c>
      <c r="H216" s="9">
        <f>IF(Ranking!$C$8="Yes",'Ranking Analysis'!AA218*'Metric Weighting'!$C$8,0)</f>
        <v>0.30000000000000004</v>
      </c>
      <c r="I216" s="9">
        <f>IF(Ranking!$C$9="Yes",'Ranking Analysis'!L218*'Metric Weighting'!$C$9,0)</f>
        <v>8.1</v>
      </c>
      <c r="J216" s="9">
        <f>IF(Ranking!$C$10="Yes",'Ranking Analysis'!O218*'Metric Weighting'!$C$10,0)</f>
        <v>17</v>
      </c>
      <c r="K216" s="9">
        <f>IF(Ranking!$C$11="Yes",'Ranking Analysis'!AD218*'Metric Weighting'!$C$11,0)</f>
        <v>5.3000000000000007</v>
      </c>
      <c r="L216" s="9">
        <f>IF(Ranking!$C$12="Yes",'Ranking Analysis'!AG218*'Metric Weighting'!$C$12,0)</f>
        <v>7.9</v>
      </c>
    </row>
    <row r="217" spans="2:12" x14ac:dyDescent="0.25">
      <c r="B217" t="s">
        <v>230</v>
      </c>
      <c r="C217" s="9">
        <f>IF(Ranking!$C$3="Yes",'Ranking Analysis'!U219*'Metric Weighting'!$C$3,0)</f>
        <v>28</v>
      </c>
      <c r="D217" s="9">
        <f>IF(Ranking!$C$4="Yes",'Ranking Analysis'!X219*'Metric Weighting'!$C$4,0)</f>
        <v>51.6</v>
      </c>
      <c r="E217" s="9">
        <f>IF(Ranking!$C$5="Yes",'Ranking Analysis'!R219*'Metric Weighting'!$C$5,0)</f>
        <v>35.1</v>
      </c>
      <c r="F217" s="9">
        <f>IF(Ranking!$C$6="Yes",'Ranking Analysis'!I219*'Metric Weighting'!$C$6,0)</f>
        <v>9.2000000000000011</v>
      </c>
      <c r="G217" s="9">
        <f>IF(Ranking!$C$7="Yes",'Ranking Analysis'!F219*'Metric Weighting'!$C$7,0)</f>
        <v>21.15</v>
      </c>
      <c r="H217" s="9">
        <f>IF(Ranking!$C$8="Yes",'Ranking Analysis'!AA219*'Metric Weighting'!$C$8,0)</f>
        <v>10</v>
      </c>
      <c r="I217" s="9">
        <f>IF(Ranking!$C$9="Yes",'Ranking Analysis'!L219*'Metric Weighting'!$C$9,0)</f>
        <v>12.850000000000001</v>
      </c>
      <c r="J217" s="9">
        <f>IF(Ranking!$C$10="Yes",'Ranking Analysis'!O219*'Metric Weighting'!$C$10,0)</f>
        <v>11</v>
      </c>
      <c r="K217" s="9">
        <f>IF(Ranking!$C$11="Yes",'Ranking Analysis'!AD219*'Metric Weighting'!$C$11,0)</f>
        <v>11.4</v>
      </c>
      <c r="L217" s="9">
        <f>IF(Ranking!$C$12="Yes",'Ranking Analysis'!AG219*'Metric Weighting'!$C$12,0)</f>
        <v>11.55</v>
      </c>
    </row>
    <row r="218" spans="2:12" x14ac:dyDescent="0.25">
      <c r="B218" t="s">
        <v>231</v>
      </c>
      <c r="C218" s="9">
        <f>IF(Ranking!$C$3="Yes",'Ranking Analysis'!U220*'Metric Weighting'!$C$3,0)</f>
        <v>57.400000000000006</v>
      </c>
      <c r="D218" s="9">
        <f>IF(Ranking!$C$4="Yes",'Ranking Analysis'!X220*'Metric Weighting'!$C$4,0)</f>
        <v>47.400000000000006</v>
      </c>
      <c r="E218" s="9">
        <f>IF(Ranking!$C$5="Yes",'Ranking Analysis'!R220*'Metric Weighting'!$C$5,0)</f>
        <v>24.9</v>
      </c>
      <c r="F218" s="9">
        <f>IF(Ranking!$C$6="Yes",'Ranking Analysis'!I220*'Metric Weighting'!$C$6,0)</f>
        <v>1.6500000000000001</v>
      </c>
      <c r="G218" s="9">
        <f>IF(Ranking!$C$7="Yes",'Ranking Analysis'!F220*'Metric Weighting'!$C$7,0)</f>
        <v>45</v>
      </c>
      <c r="H218" s="9">
        <f>IF(Ranking!$C$8="Yes",'Ranking Analysis'!AA220*'Metric Weighting'!$C$8,0)</f>
        <v>11.100000000000001</v>
      </c>
      <c r="I218" s="9">
        <f>IF(Ranking!$C$9="Yes",'Ranking Analysis'!L220*'Metric Weighting'!$C$9,0)</f>
        <v>14.8</v>
      </c>
      <c r="J218" s="9">
        <f>IF(Ranking!$C$10="Yes",'Ranking Analysis'!O220*'Metric Weighting'!$C$10,0)</f>
        <v>0.05</v>
      </c>
      <c r="K218" s="9">
        <f>IF(Ranking!$C$11="Yes",'Ranking Analysis'!AD220*'Metric Weighting'!$C$11,0)</f>
        <v>10.4</v>
      </c>
      <c r="L218" s="9">
        <f>IF(Ranking!$C$12="Yes",'Ranking Analysis'!AG220*'Metric Weighting'!$C$12,0)</f>
        <v>11.9</v>
      </c>
    </row>
    <row r="219" spans="2:12" x14ac:dyDescent="0.25">
      <c r="B219" t="s">
        <v>232</v>
      </c>
      <c r="C219" s="9">
        <f>IF(Ranking!$C$3="Yes",'Ranking Analysis'!U221*'Metric Weighting'!$C$3,0)</f>
        <v>56.6</v>
      </c>
      <c r="D219" s="9">
        <f>IF(Ranking!$C$4="Yes",'Ranking Analysis'!X221*'Metric Weighting'!$C$4,0)</f>
        <v>30.400000000000002</v>
      </c>
      <c r="E219" s="9">
        <f>IF(Ranking!$C$5="Yes",'Ranking Analysis'!R221*'Metric Weighting'!$C$5,0)</f>
        <v>11.1</v>
      </c>
      <c r="F219" s="9">
        <f>IF(Ranking!$C$6="Yes",'Ranking Analysis'!I221*'Metric Weighting'!$C$6,0)</f>
        <v>12.9</v>
      </c>
      <c r="G219" s="9">
        <f>IF(Ranking!$C$7="Yes",'Ranking Analysis'!F221*'Metric Weighting'!$C$7,0)</f>
        <v>43.8</v>
      </c>
      <c r="H219" s="9">
        <f>IF(Ranking!$C$8="Yes",'Ranking Analysis'!AA221*'Metric Weighting'!$C$8,0)</f>
        <v>13.05</v>
      </c>
      <c r="I219" s="9">
        <f>IF(Ranking!$C$9="Yes",'Ranking Analysis'!L221*'Metric Weighting'!$C$9,0)</f>
        <v>11.450000000000001</v>
      </c>
      <c r="J219" s="9">
        <f>IF(Ranking!$C$10="Yes",'Ranking Analysis'!O221*'Metric Weighting'!$C$10,0)</f>
        <v>14.25</v>
      </c>
      <c r="K219" s="9">
        <f>IF(Ranking!$C$11="Yes",'Ranking Analysis'!AD221*'Metric Weighting'!$C$11,0)</f>
        <v>12.100000000000001</v>
      </c>
      <c r="L219" s="9">
        <f>IF(Ranking!$C$12="Yes",'Ranking Analysis'!AG221*'Metric Weighting'!$C$12,0)</f>
        <v>17.100000000000001</v>
      </c>
    </row>
    <row r="220" spans="2:12" x14ac:dyDescent="0.25">
      <c r="B220" t="s">
        <v>233</v>
      </c>
      <c r="C220" s="9">
        <f>IF(Ranking!$C$3="Yes",'Ranking Analysis'!U222*'Metric Weighting'!$C$3,0)</f>
        <v>60.800000000000004</v>
      </c>
      <c r="D220" s="9">
        <f>IF(Ranking!$C$4="Yes",'Ranking Analysis'!X222*'Metric Weighting'!$C$4,0)</f>
        <v>10.8</v>
      </c>
      <c r="E220" s="9">
        <f>IF(Ranking!$C$5="Yes",'Ranking Analysis'!R222*'Metric Weighting'!$C$5,0)</f>
        <v>15.899999999999999</v>
      </c>
      <c r="F220" s="9">
        <f>IF(Ranking!$C$6="Yes",'Ranking Analysis'!I222*'Metric Weighting'!$C$6,0)</f>
        <v>7.5</v>
      </c>
      <c r="G220" s="9">
        <f>IF(Ranking!$C$7="Yes",'Ranking Analysis'!F222*'Metric Weighting'!$C$7,0)</f>
        <v>40.799999999999997</v>
      </c>
      <c r="H220" s="9">
        <f>IF(Ranking!$C$8="Yes",'Ranking Analysis'!AA222*'Metric Weighting'!$C$8,0)</f>
        <v>9.5</v>
      </c>
      <c r="I220" s="9">
        <f>IF(Ranking!$C$9="Yes",'Ranking Analysis'!L222*'Metric Weighting'!$C$9,0)</f>
        <v>13.200000000000001</v>
      </c>
      <c r="J220" s="9">
        <f>IF(Ranking!$C$10="Yes",'Ranking Analysis'!O222*'Metric Weighting'!$C$10,0)</f>
        <v>7.3500000000000005</v>
      </c>
      <c r="K220" s="9">
        <f>IF(Ranking!$C$11="Yes",'Ranking Analysis'!AD222*'Metric Weighting'!$C$11,0)</f>
        <v>1.6</v>
      </c>
      <c r="L220" s="9">
        <f>IF(Ranking!$C$12="Yes",'Ranking Analysis'!AG222*'Metric Weighting'!$C$12,0)</f>
        <v>3.95</v>
      </c>
    </row>
    <row r="221" spans="2:12" x14ac:dyDescent="0.25">
      <c r="B221" t="s">
        <v>234</v>
      </c>
      <c r="C221" s="9">
        <f>IF(Ranking!$C$3="Yes",'Ranking Analysis'!U223*'Metric Weighting'!$C$3,0)</f>
        <v>63.800000000000004</v>
      </c>
      <c r="D221" s="9">
        <f>IF(Ranking!$C$4="Yes",'Ranking Analysis'!X223*'Metric Weighting'!$C$4,0)</f>
        <v>62.800000000000004</v>
      </c>
      <c r="E221" s="9">
        <f>IF(Ranking!$C$5="Yes",'Ranking Analysis'!R223*'Metric Weighting'!$C$5,0)</f>
        <v>44.85</v>
      </c>
      <c r="F221" s="9">
        <f>IF(Ranking!$C$6="Yes",'Ranking Analysis'!I223*'Metric Weighting'!$C$6,0)</f>
        <v>16.100000000000001</v>
      </c>
      <c r="G221" s="9">
        <f>IF(Ranking!$C$7="Yes",'Ranking Analysis'!F223*'Metric Weighting'!$C$7,0)</f>
        <v>49.8</v>
      </c>
      <c r="H221" s="9">
        <f>IF(Ranking!$C$8="Yes",'Ranking Analysis'!AA223*'Metric Weighting'!$C$8,0)</f>
        <v>13.15</v>
      </c>
      <c r="I221" s="9">
        <f>IF(Ranking!$C$9="Yes",'Ranking Analysis'!L223*'Metric Weighting'!$C$9,0)</f>
        <v>6.6000000000000005</v>
      </c>
      <c r="J221" s="9">
        <f>IF(Ranking!$C$10="Yes",'Ranking Analysis'!O223*'Metric Weighting'!$C$10,0)</f>
        <v>17.150000000000002</v>
      </c>
      <c r="K221" s="9">
        <f>IF(Ranking!$C$11="Yes",'Ranking Analysis'!AD223*'Metric Weighting'!$C$11,0)</f>
        <v>12</v>
      </c>
      <c r="L221" s="9">
        <f>IF(Ranking!$C$12="Yes",'Ranking Analysis'!AG223*'Metric Weighting'!$C$12,0)</f>
        <v>16.8</v>
      </c>
    </row>
    <row r="222" spans="2:12" x14ac:dyDescent="0.25">
      <c r="B222" t="s">
        <v>235</v>
      </c>
      <c r="C222" s="9">
        <f>IF(Ranking!$C$3="Yes",'Ranking Analysis'!U224*'Metric Weighting'!$C$3,0)</f>
        <v>47.400000000000006</v>
      </c>
      <c r="D222" s="9">
        <f>IF(Ranking!$C$4="Yes",'Ranking Analysis'!X224*'Metric Weighting'!$C$4,0)</f>
        <v>46.400000000000006</v>
      </c>
      <c r="E222" s="9">
        <f>IF(Ranking!$C$5="Yes",'Ranking Analysis'!R224*'Metric Weighting'!$C$5,0)</f>
        <v>49.35</v>
      </c>
      <c r="F222" s="9">
        <f>IF(Ranking!$C$6="Yes",'Ranking Analysis'!I224*'Metric Weighting'!$C$6,0)</f>
        <v>16.45</v>
      </c>
      <c r="G222" s="9">
        <f>IF(Ranking!$C$7="Yes",'Ranking Analysis'!F224*'Metric Weighting'!$C$7,0)</f>
        <v>46.199999999999996</v>
      </c>
      <c r="H222" s="9">
        <f>IF(Ranking!$C$8="Yes",'Ranking Analysis'!AA224*'Metric Weighting'!$C$8,0)</f>
        <v>14.100000000000001</v>
      </c>
      <c r="I222" s="9">
        <f>IF(Ranking!$C$9="Yes",'Ranking Analysis'!L224*'Metric Weighting'!$C$9,0)</f>
        <v>8.75</v>
      </c>
      <c r="J222" s="9">
        <f>IF(Ranking!$C$10="Yes",'Ranking Analysis'!O224*'Metric Weighting'!$C$10,0)</f>
        <v>15</v>
      </c>
      <c r="K222" s="9">
        <f>IF(Ranking!$C$11="Yes",'Ranking Analysis'!AD224*'Metric Weighting'!$C$11,0)</f>
        <v>10.55</v>
      </c>
      <c r="L222" s="9">
        <f>IF(Ranking!$C$12="Yes",'Ranking Analysis'!AG224*'Metric Weighting'!$C$12,0)</f>
        <v>16.05</v>
      </c>
    </row>
    <row r="223" spans="2:12" x14ac:dyDescent="0.25">
      <c r="B223" t="s">
        <v>236</v>
      </c>
      <c r="C223" s="9">
        <f>IF(Ranking!$C$3="Yes",'Ranking Analysis'!U225*'Metric Weighting'!$C$3,0)</f>
        <v>22.400000000000002</v>
      </c>
      <c r="D223" s="9">
        <f>IF(Ranking!$C$4="Yes",'Ranking Analysis'!X225*'Metric Weighting'!$C$4,0)</f>
        <v>0.2</v>
      </c>
      <c r="E223" s="9">
        <f>IF(Ranking!$C$5="Yes",'Ranking Analysis'!R225*'Metric Weighting'!$C$5,0)</f>
        <v>19.2</v>
      </c>
      <c r="F223" s="9">
        <f>IF(Ranking!$C$6="Yes",'Ranking Analysis'!I225*'Metric Weighting'!$C$6,0)</f>
        <v>4.7</v>
      </c>
      <c r="G223" s="9">
        <f>IF(Ranking!$C$7="Yes",'Ranking Analysis'!F225*'Metric Weighting'!$C$7,0)</f>
        <v>13.2</v>
      </c>
      <c r="H223" s="9">
        <f>IF(Ranking!$C$8="Yes",'Ranking Analysis'!AA225*'Metric Weighting'!$C$8,0)</f>
        <v>3.45</v>
      </c>
      <c r="I223" s="9">
        <f>IF(Ranking!$C$9="Yes",'Ranking Analysis'!L225*'Metric Weighting'!$C$9,0)</f>
        <v>4.5</v>
      </c>
      <c r="J223" s="9">
        <f>IF(Ranking!$C$10="Yes",'Ranking Analysis'!O225*'Metric Weighting'!$C$10,0)</f>
        <v>4</v>
      </c>
      <c r="K223" s="9">
        <f>IF(Ranking!$C$11="Yes",'Ranking Analysis'!AD225*'Metric Weighting'!$C$11,0)</f>
        <v>7.4</v>
      </c>
      <c r="L223" s="9">
        <f>IF(Ranking!$C$12="Yes",'Ranking Analysis'!AG225*'Metric Weighting'!$C$12,0)</f>
        <v>15.350000000000001</v>
      </c>
    </row>
    <row r="224" spans="2:12" x14ac:dyDescent="0.25">
      <c r="B224" t="s">
        <v>237</v>
      </c>
      <c r="C224" s="9">
        <f>IF(Ranking!$C$3="Yes",'Ranking Analysis'!U226*'Metric Weighting'!$C$3,0)</f>
        <v>57.2</v>
      </c>
      <c r="D224" s="9">
        <f>IF(Ranking!$C$4="Yes",'Ranking Analysis'!X226*'Metric Weighting'!$C$4,0)</f>
        <v>64.8</v>
      </c>
      <c r="E224" s="9">
        <f>IF(Ranking!$C$5="Yes",'Ranking Analysis'!R226*'Metric Weighting'!$C$5,0)</f>
        <v>23.7</v>
      </c>
      <c r="F224" s="9">
        <f>IF(Ranking!$C$6="Yes",'Ranking Analysis'!I226*'Metric Weighting'!$C$6,0)</f>
        <v>7.9</v>
      </c>
      <c r="G224" s="9">
        <f>IF(Ranking!$C$7="Yes",'Ranking Analysis'!F226*'Metric Weighting'!$C$7,0)</f>
        <v>28.799999999999997</v>
      </c>
      <c r="H224" s="9">
        <f>IF(Ranking!$C$8="Yes",'Ranking Analysis'!AA226*'Metric Weighting'!$C$8,0)</f>
        <v>1.7000000000000002</v>
      </c>
      <c r="I224" s="9">
        <f>IF(Ranking!$C$9="Yes",'Ranking Analysis'!L226*'Metric Weighting'!$C$9,0)</f>
        <v>4.1000000000000005</v>
      </c>
      <c r="J224" s="9">
        <f>IF(Ranking!$C$10="Yes",'Ranking Analysis'!O226*'Metric Weighting'!$C$10,0)</f>
        <v>10.25</v>
      </c>
      <c r="K224" s="9">
        <f>IF(Ranking!$C$11="Yes",'Ranking Analysis'!AD226*'Metric Weighting'!$C$11,0)</f>
        <v>2.15</v>
      </c>
      <c r="L224" s="9">
        <f>IF(Ranking!$C$12="Yes",'Ranking Analysis'!AG226*'Metric Weighting'!$C$12,0)</f>
        <v>0.60000000000000009</v>
      </c>
    </row>
    <row r="225" spans="2:12" x14ac:dyDescent="0.25">
      <c r="B225" t="s">
        <v>238</v>
      </c>
      <c r="C225" s="9">
        <f>IF(Ranking!$C$3="Yes",'Ranking Analysis'!U227*'Metric Weighting'!$C$3,0)</f>
        <v>28.400000000000002</v>
      </c>
      <c r="D225" s="9">
        <f>IF(Ranking!$C$4="Yes",'Ranking Analysis'!X227*'Metric Weighting'!$C$4,0)</f>
        <v>4.8000000000000007</v>
      </c>
      <c r="E225" s="9">
        <f>IF(Ranking!$C$5="Yes",'Ranking Analysis'!R227*'Metric Weighting'!$C$5,0)</f>
        <v>4.6499999999999995</v>
      </c>
      <c r="F225" s="9">
        <f>IF(Ranking!$C$6="Yes",'Ranking Analysis'!I227*'Metric Weighting'!$C$6,0)</f>
        <v>3.1</v>
      </c>
      <c r="G225" s="9">
        <f>IF(Ranking!$C$7="Yes",'Ranking Analysis'!F227*'Metric Weighting'!$C$7,0)</f>
        <v>14.25</v>
      </c>
      <c r="H225" s="9">
        <f>IF(Ranking!$C$8="Yes",'Ranking Analysis'!AA227*'Metric Weighting'!$C$8,0)</f>
        <v>6.95</v>
      </c>
      <c r="I225" s="9">
        <f>IF(Ranking!$C$9="Yes",'Ranking Analysis'!L227*'Metric Weighting'!$C$9,0)</f>
        <v>1.9000000000000001</v>
      </c>
      <c r="J225" s="9">
        <f>IF(Ranking!$C$10="Yes",'Ranking Analysis'!O227*'Metric Weighting'!$C$10,0)</f>
        <v>5.25</v>
      </c>
      <c r="K225" s="9">
        <f>IF(Ranking!$C$11="Yes",'Ranking Analysis'!AD227*'Metric Weighting'!$C$11,0)</f>
        <v>0.85000000000000009</v>
      </c>
      <c r="L225" s="9">
        <f>IF(Ranking!$C$12="Yes",'Ranking Analysis'!AG227*'Metric Weighting'!$C$12,0)</f>
        <v>0.25</v>
      </c>
    </row>
    <row r="226" spans="2:12" x14ac:dyDescent="0.25">
      <c r="B226" t="s">
        <v>239</v>
      </c>
      <c r="C226" s="9">
        <f>IF(Ranking!$C$3="Yes",'Ranking Analysis'!U228*'Metric Weighting'!$C$3,0)</f>
        <v>7.2</v>
      </c>
      <c r="D226" s="9">
        <f>IF(Ranking!$C$4="Yes",'Ranking Analysis'!X228*'Metric Weighting'!$C$4,0)</f>
        <v>7.8000000000000007</v>
      </c>
      <c r="E226" s="9">
        <f>IF(Ranking!$C$5="Yes",'Ranking Analysis'!R228*'Metric Weighting'!$C$5,0)</f>
        <v>3.5999999999999996</v>
      </c>
      <c r="F226" s="9">
        <f>IF(Ranking!$C$6="Yes",'Ranking Analysis'!I228*'Metric Weighting'!$C$6,0)</f>
        <v>12.25</v>
      </c>
      <c r="G226" s="9">
        <f>IF(Ranking!$C$7="Yes",'Ranking Analysis'!F228*'Metric Weighting'!$C$7,0)</f>
        <v>3</v>
      </c>
      <c r="H226" s="9">
        <f>IF(Ranking!$C$8="Yes",'Ranking Analysis'!AA228*'Metric Weighting'!$C$8,0)</f>
        <v>0.70000000000000007</v>
      </c>
      <c r="I226" s="9">
        <f>IF(Ranking!$C$9="Yes",'Ranking Analysis'!L228*'Metric Weighting'!$C$9,0)</f>
        <v>0.4</v>
      </c>
      <c r="J226" s="9">
        <f>IF(Ranking!$C$10="Yes",'Ranking Analysis'!O228*'Metric Weighting'!$C$10,0)</f>
        <v>3.2</v>
      </c>
      <c r="K226" s="9">
        <f>IF(Ranking!$C$11="Yes",'Ranking Analysis'!AD228*'Metric Weighting'!$C$11,0)</f>
        <v>2.2000000000000002</v>
      </c>
      <c r="L226" s="9">
        <f>IF(Ranking!$C$12="Yes",'Ranking Analysis'!AG228*'Metric Weighting'!$C$12,0)</f>
        <v>2</v>
      </c>
    </row>
    <row r="227" spans="2:12" x14ac:dyDescent="0.25">
      <c r="B227" t="s">
        <v>241</v>
      </c>
      <c r="C227" s="9">
        <f>IF(Ranking!$C$3="Yes",'Ranking Analysis'!U229*'Metric Weighting'!$C$3,0)</f>
        <v>12.600000000000001</v>
      </c>
      <c r="D227" s="9">
        <f>IF(Ranking!$C$4="Yes",'Ranking Analysis'!X229*'Metric Weighting'!$C$4,0)</f>
        <v>56.800000000000004</v>
      </c>
      <c r="E227" s="9">
        <f>IF(Ranking!$C$5="Yes",'Ranking Analysis'!R229*'Metric Weighting'!$C$5,0)</f>
        <v>31.799999999999997</v>
      </c>
      <c r="F227" s="9">
        <f>IF(Ranking!$C$6="Yes",'Ranking Analysis'!I229*'Metric Weighting'!$C$6,0)</f>
        <v>10.850000000000001</v>
      </c>
      <c r="G227" s="9">
        <f>IF(Ranking!$C$7="Yes",'Ranking Analysis'!F229*'Metric Weighting'!$C$7,0)</f>
        <v>12.15</v>
      </c>
      <c r="H227" s="9">
        <f>IF(Ranking!$C$8="Yes",'Ranking Analysis'!AA229*'Metric Weighting'!$C$8,0)</f>
        <v>13.700000000000001</v>
      </c>
      <c r="I227" s="9">
        <f>IF(Ranking!$C$9="Yes",'Ranking Analysis'!L229*'Metric Weighting'!$C$9,0)</f>
        <v>11.25</v>
      </c>
      <c r="J227" s="9">
        <f>IF(Ranking!$C$10="Yes",'Ranking Analysis'!O229*'Metric Weighting'!$C$10,0)</f>
        <v>6.8500000000000005</v>
      </c>
      <c r="K227" s="9">
        <f>IF(Ranking!$C$11="Yes",'Ranking Analysis'!AD229*'Metric Weighting'!$C$11,0)</f>
        <v>13.65</v>
      </c>
      <c r="L227" s="9">
        <f>IF(Ranking!$C$12="Yes",'Ranking Analysis'!AG229*'Metric Weighting'!$C$12,0)</f>
        <v>2.95</v>
      </c>
    </row>
    <row r="228" spans="2:12" x14ac:dyDescent="0.25">
      <c r="B228" t="s">
        <v>242</v>
      </c>
      <c r="C228" s="9">
        <f>IF(Ranking!$C$3="Yes",'Ranking Analysis'!U230*'Metric Weighting'!$C$3,0)</f>
        <v>9</v>
      </c>
      <c r="D228" s="9">
        <f>IF(Ranking!$C$4="Yes",'Ranking Analysis'!X230*'Metric Weighting'!$C$4,0)</f>
        <v>44.6</v>
      </c>
      <c r="E228" s="9">
        <f>IF(Ranking!$C$5="Yes",'Ranking Analysis'!R230*'Metric Weighting'!$C$5,0)</f>
        <v>46.949999999999996</v>
      </c>
      <c r="F228" s="9">
        <f>IF(Ranking!$C$6="Yes",'Ranking Analysis'!I230*'Metric Weighting'!$C$6,0)</f>
        <v>16</v>
      </c>
      <c r="G228" s="9">
        <f>IF(Ranking!$C$7="Yes",'Ranking Analysis'!F230*'Metric Weighting'!$C$7,0)</f>
        <v>6.8999999999999995</v>
      </c>
      <c r="H228" s="9">
        <f>IF(Ranking!$C$8="Yes",'Ranking Analysis'!AA230*'Metric Weighting'!$C$8,0)</f>
        <v>6.9</v>
      </c>
      <c r="I228" s="9">
        <f>IF(Ranking!$C$9="Yes",'Ranking Analysis'!L230*'Metric Weighting'!$C$9,0)</f>
        <v>11.950000000000001</v>
      </c>
      <c r="J228" s="9">
        <f>IF(Ranking!$C$10="Yes",'Ranking Analysis'!O230*'Metric Weighting'!$C$10,0)</f>
        <v>17.100000000000001</v>
      </c>
      <c r="K228" s="9">
        <f>IF(Ranking!$C$11="Yes",'Ranking Analysis'!AD230*'Metric Weighting'!$C$11,0)</f>
        <v>11.3</v>
      </c>
      <c r="L228" s="9">
        <f>IF(Ranking!$C$12="Yes",'Ranking Analysis'!AG230*'Metric Weighting'!$C$12,0)</f>
        <v>4.1000000000000005</v>
      </c>
    </row>
    <row r="229" spans="2:12" x14ac:dyDescent="0.25">
      <c r="B229" t="s">
        <v>554</v>
      </c>
      <c r="C229" s="9">
        <f>IF(Ranking!$C$3="Yes",'Ranking Analysis'!U231*'Metric Weighting'!$C$3,0)</f>
        <v>0.2</v>
      </c>
      <c r="D229" s="9">
        <f>IF(Ranking!$C$4="Yes",'Ranking Analysis'!X231*'Metric Weighting'!$C$4,0)</f>
        <v>56</v>
      </c>
      <c r="E229" s="9">
        <f>IF(Ranking!$C$5="Yes",'Ranking Analysis'!R231*'Metric Weighting'!$C$5,0)</f>
        <v>41.4</v>
      </c>
      <c r="F229" s="9">
        <f>IF(Ranking!$C$6="Yes",'Ranking Analysis'!I231*'Metric Weighting'!$C$6,0)</f>
        <v>0.25</v>
      </c>
      <c r="G229" s="9">
        <f>IF(Ranking!$C$7="Yes",'Ranking Analysis'!F231*'Metric Weighting'!$C$7,0)</f>
        <v>0.44999999999999996</v>
      </c>
      <c r="H229" s="9">
        <f>IF(Ranking!$C$8="Yes",'Ranking Analysis'!AA231*'Metric Weighting'!$C$8,0)</f>
        <v>10.65</v>
      </c>
      <c r="I229" s="9">
        <f>IF(Ranking!$C$9="Yes",'Ranking Analysis'!L231*'Metric Weighting'!$C$9,0)</f>
        <v>12.65</v>
      </c>
      <c r="J229" s="9">
        <f>IF(Ranking!$C$10="Yes",'Ranking Analysis'!O231*'Metric Weighting'!$C$10,0)</f>
        <v>0.4</v>
      </c>
      <c r="K229" s="9">
        <f>IF(Ranking!$C$11="Yes",'Ranking Analysis'!AD231*'Metric Weighting'!$C$11,0)</f>
        <v>0.45</v>
      </c>
      <c r="L229" s="9">
        <f>IF(Ranking!$C$12="Yes",'Ranking Analysis'!AG231*'Metric Weighting'!$C$12,0)</f>
        <v>0.4</v>
      </c>
    </row>
    <row r="230" spans="2:12" x14ac:dyDescent="0.25">
      <c r="B230" t="s">
        <v>245</v>
      </c>
      <c r="C230" s="9">
        <f>IF(Ranking!$C$3="Yes",'Ranking Analysis'!U232*'Metric Weighting'!$C$3,0)</f>
        <v>51.800000000000004</v>
      </c>
      <c r="D230" s="9">
        <f>IF(Ranking!$C$4="Yes",'Ranking Analysis'!X232*'Metric Weighting'!$C$4,0)</f>
        <v>59.6</v>
      </c>
      <c r="E230" s="9">
        <f>IF(Ranking!$C$5="Yes",'Ranking Analysis'!R232*'Metric Weighting'!$C$5,0)</f>
        <v>45.3</v>
      </c>
      <c r="F230" s="9">
        <f>IF(Ranking!$C$6="Yes",'Ranking Analysis'!I232*'Metric Weighting'!$C$6,0)</f>
        <v>17.55</v>
      </c>
      <c r="G230" s="9">
        <f>IF(Ranking!$C$7="Yes",'Ranking Analysis'!F232*'Metric Weighting'!$C$7,0)</f>
        <v>48.6</v>
      </c>
      <c r="H230" s="9">
        <f>IF(Ranking!$C$8="Yes",'Ranking Analysis'!AA232*'Metric Weighting'!$C$8,0)</f>
        <v>3.5500000000000003</v>
      </c>
      <c r="I230" s="9">
        <f>IF(Ranking!$C$9="Yes",'Ranking Analysis'!L232*'Metric Weighting'!$C$9,0)</f>
        <v>11.700000000000001</v>
      </c>
      <c r="J230" s="9">
        <f>IF(Ranking!$C$10="Yes",'Ranking Analysis'!O232*'Metric Weighting'!$C$10,0)</f>
        <v>15.75</v>
      </c>
      <c r="K230" s="9">
        <f>IF(Ranking!$C$11="Yes",'Ranking Analysis'!AD232*'Metric Weighting'!$C$11,0)</f>
        <v>9.15</v>
      </c>
      <c r="L230" s="9">
        <f>IF(Ranking!$C$12="Yes",'Ranking Analysis'!AG232*'Metric Weighting'!$C$12,0)</f>
        <v>8.25</v>
      </c>
    </row>
    <row r="231" spans="2:12" x14ac:dyDescent="0.25">
      <c r="B231" t="s">
        <v>246</v>
      </c>
      <c r="C231" s="9">
        <f>IF(Ranking!$C$3="Yes",'Ranking Analysis'!U233*'Metric Weighting'!$C$3,0)</f>
        <v>35.6</v>
      </c>
      <c r="D231" s="9">
        <f>IF(Ranking!$C$4="Yes",'Ranking Analysis'!X233*'Metric Weighting'!$C$4,0)</f>
        <v>63.400000000000006</v>
      </c>
      <c r="E231" s="9">
        <f>IF(Ranking!$C$5="Yes",'Ranking Analysis'!R233*'Metric Weighting'!$C$5,0)</f>
        <v>51.15</v>
      </c>
      <c r="F231" s="9">
        <f>IF(Ranking!$C$6="Yes",'Ranking Analysis'!I233*'Metric Weighting'!$C$6,0)</f>
        <v>16.400000000000002</v>
      </c>
      <c r="G231" s="9">
        <f>IF(Ranking!$C$7="Yes",'Ranking Analysis'!F233*'Metric Weighting'!$C$7,0)</f>
        <v>25.5</v>
      </c>
      <c r="H231" s="9">
        <f>IF(Ranking!$C$8="Yes",'Ranking Analysis'!AA233*'Metric Weighting'!$C$8,0)</f>
        <v>4.4000000000000004</v>
      </c>
      <c r="I231" s="9">
        <f>IF(Ranking!$C$9="Yes",'Ranking Analysis'!L233*'Metric Weighting'!$C$9,0)</f>
        <v>2.25</v>
      </c>
      <c r="J231" s="9">
        <f>IF(Ranking!$C$10="Yes",'Ranking Analysis'!O233*'Metric Weighting'!$C$10,0)</f>
        <v>11.100000000000001</v>
      </c>
      <c r="K231" s="9">
        <f>IF(Ranking!$C$11="Yes",'Ranking Analysis'!AD233*'Metric Weighting'!$C$11,0)</f>
        <v>14.450000000000001</v>
      </c>
      <c r="L231" s="9">
        <f>IF(Ranking!$C$12="Yes",'Ranking Analysis'!AG233*'Metric Weighting'!$C$12,0)</f>
        <v>2.3000000000000003</v>
      </c>
    </row>
    <row r="232" spans="2:12" x14ac:dyDescent="0.25">
      <c r="B232" t="s">
        <v>248</v>
      </c>
      <c r="C232" s="9">
        <f>IF(Ranking!$C$3="Yes",'Ranking Analysis'!U234*'Metric Weighting'!$C$3,0)</f>
        <v>29.400000000000002</v>
      </c>
      <c r="D232" s="9">
        <f>IF(Ranking!$C$4="Yes",'Ranking Analysis'!X234*'Metric Weighting'!$C$4,0)</f>
        <v>8.8000000000000007</v>
      </c>
      <c r="E232" s="9">
        <f>IF(Ranking!$C$5="Yes",'Ranking Analysis'!R234*'Metric Weighting'!$C$5,0)</f>
        <v>2.85</v>
      </c>
      <c r="F232" s="9">
        <f>IF(Ranking!$C$6="Yes",'Ranking Analysis'!I234*'Metric Weighting'!$C$6,0)</f>
        <v>9.75</v>
      </c>
      <c r="G232" s="9">
        <f>IF(Ranking!$C$7="Yes",'Ranking Analysis'!F234*'Metric Weighting'!$C$7,0)</f>
        <v>27.15</v>
      </c>
      <c r="H232" s="9">
        <f>IF(Ranking!$C$8="Yes",'Ranking Analysis'!AA234*'Metric Weighting'!$C$8,0)</f>
        <v>16.400000000000002</v>
      </c>
      <c r="I232" s="9">
        <f>IF(Ranking!$C$9="Yes",'Ranking Analysis'!L234*'Metric Weighting'!$C$9,0)</f>
        <v>3.2</v>
      </c>
      <c r="J232" s="9">
        <f>IF(Ranking!$C$10="Yes",'Ranking Analysis'!O234*'Metric Weighting'!$C$10,0)</f>
        <v>10.75</v>
      </c>
      <c r="K232" s="9">
        <f>IF(Ranking!$C$11="Yes",'Ranking Analysis'!AD234*'Metric Weighting'!$C$11,0)</f>
        <v>7.45</v>
      </c>
      <c r="L232" s="9">
        <f>IF(Ranking!$C$12="Yes",'Ranking Analysis'!AG234*'Metric Weighting'!$C$12,0)</f>
        <v>16.7</v>
      </c>
    </row>
    <row r="233" spans="2:12" x14ac:dyDescent="0.25">
      <c r="B233" t="s">
        <v>249</v>
      </c>
      <c r="C233" s="9">
        <f>IF(Ranking!$C$3="Yes",'Ranking Analysis'!U235*'Metric Weighting'!$C$3,0)</f>
        <v>68</v>
      </c>
      <c r="D233" s="9">
        <f>IF(Ranking!$C$4="Yes",'Ranking Analysis'!X235*'Metric Weighting'!$C$4,0)</f>
        <v>65.2</v>
      </c>
      <c r="E233" s="9">
        <f>IF(Ranking!$C$5="Yes",'Ranking Analysis'!R235*'Metric Weighting'!$C$5,0)</f>
        <v>52.05</v>
      </c>
      <c r="F233" s="9">
        <f>IF(Ranking!$C$6="Yes",'Ranking Analysis'!I235*'Metric Weighting'!$C$6,0)</f>
        <v>13.25</v>
      </c>
      <c r="G233" s="9">
        <f>IF(Ranking!$C$7="Yes",'Ranking Analysis'!F235*'Metric Weighting'!$C$7,0)</f>
        <v>41.85</v>
      </c>
      <c r="H233" s="9">
        <f>IF(Ranking!$C$8="Yes",'Ranking Analysis'!AA235*'Metric Weighting'!$C$8,0)</f>
        <v>3.4000000000000004</v>
      </c>
      <c r="I233" s="9">
        <f>IF(Ranking!$C$9="Yes",'Ranking Analysis'!L235*'Metric Weighting'!$C$9,0)</f>
        <v>9.8000000000000007</v>
      </c>
      <c r="J233" s="9">
        <f>IF(Ranking!$C$10="Yes",'Ranking Analysis'!O235*'Metric Weighting'!$C$10,0)</f>
        <v>13.5</v>
      </c>
      <c r="K233" s="9">
        <f>IF(Ranking!$C$11="Yes",'Ranking Analysis'!AD235*'Metric Weighting'!$C$11,0)</f>
        <v>3.6</v>
      </c>
      <c r="L233" s="9">
        <f>IF(Ranking!$C$12="Yes",'Ranking Analysis'!AG235*'Metric Weighting'!$C$12,0)</f>
        <v>1.6</v>
      </c>
    </row>
    <row r="234" spans="2:12" x14ac:dyDescent="0.25">
      <c r="B234" t="s">
        <v>250</v>
      </c>
      <c r="C234" s="9">
        <f>IF(Ranking!$C$3="Yes",'Ranking Analysis'!U236*'Metric Weighting'!$C$3,0)</f>
        <v>51</v>
      </c>
      <c r="D234" s="9">
        <f>IF(Ranking!$C$4="Yes",'Ranking Analysis'!X236*'Metric Weighting'!$C$4,0)</f>
        <v>20</v>
      </c>
      <c r="E234" s="9">
        <f>IF(Ranking!$C$5="Yes",'Ranking Analysis'!R236*'Metric Weighting'!$C$5,0)</f>
        <v>1.5</v>
      </c>
      <c r="F234" s="9">
        <f>IF(Ranking!$C$6="Yes",'Ranking Analysis'!I236*'Metric Weighting'!$C$6,0)</f>
        <v>4.55</v>
      </c>
      <c r="G234" s="9">
        <f>IF(Ranking!$C$7="Yes",'Ranking Analysis'!F236*'Metric Weighting'!$C$7,0)</f>
        <v>29.7</v>
      </c>
      <c r="H234" s="9">
        <f>IF(Ranking!$C$8="Yes",'Ranking Analysis'!AA236*'Metric Weighting'!$C$8,0)</f>
        <v>5.9</v>
      </c>
      <c r="I234" s="9">
        <f>IF(Ranking!$C$9="Yes",'Ranking Analysis'!L236*'Metric Weighting'!$C$9,0)</f>
        <v>0.8</v>
      </c>
      <c r="J234" s="9">
        <f>IF(Ranking!$C$10="Yes",'Ranking Analysis'!O236*'Metric Weighting'!$C$10,0)</f>
        <v>5.6000000000000005</v>
      </c>
      <c r="K234" s="9">
        <f>IF(Ranking!$C$11="Yes",'Ranking Analysis'!AD236*'Metric Weighting'!$C$11,0)</f>
        <v>0.9</v>
      </c>
      <c r="L234" s="9">
        <f>IF(Ranking!$C$12="Yes",'Ranking Analysis'!AG236*'Metric Weighting'!$C$12,0)</f>
        <v>6.5</v>
      </c>
    </row>
    <row r="235" spans="2:12" x14ac:dyDescent="0.25">
      <c r="B235" t="s">
        <v>251</v>
      </c>
      <c r="C235" s="9">
        <f>IF(Ranking!$C$3="Yes",'Ranking Analysis'!U237*'Metric Weighting'!$C$3,0)</f>
        <v>17</v>
      </c>
      <c r="D235" s="9">
        <f>IF(Ranking!$C$4="Yes",'Ranking Analysis'!X237*'Metric Weighting'!$C$4,0)</f>
        <v>9.2000000000000011</v>
      </c>
      <c r="E235" s="9">
        <f>IF(Ranking!$C$5="Yes",'Ranking Analysis'!R237*'Metric Weighting'!$C$5,0)</f>
        <v>1.05</v>
      </c>
      <c r="F235" s="9">
        <f>IF(Ranking!$C$6="Yes",'Ranking Analysis'!I237*'Metric Weighting'!$C$6,0)</f>
        <v>12.65</v>
      </c>
      <c r="G235" s="9">
        <f>IF(Ranking!$C$7="Yes",'Ranking Analysis'!F237*'Metric Weighting'!$C$7,0)</f>
        <v>10.199999999999999</v>
      </c>
      <c r="H235" s="9">
        <f>IF(Ranking!$C$8="Yes",'Ranking Analysis'!AA237*'Metric Weighting'!$C$8,0)</f>
        <v>8.6</v>
      </c>
      <c r="I235" s="9">
        <f>IF(Ranking!$C$9="Yes",'Ranking Analysis'!L237*'Metric Weighting'!$C$9,0)</f>
        <v>3.6500000000000004</v>
      </c>
      <c r="J235" s="9">
        <f>IF(Ranking!$C$10="Yes",'Ranking Analysis'!O237*'Metric Weighting'!$C$10,0)</f>
        <v>10.850000000000001</v>
      </c>
      <c r="K235" s="9">
        <f>IF(Ranking!$C$11="Yes",'Ranking Analysis'!AD237*'Metric Weighting'!$C$11,0)</f>
        <v>1.35</v>
      </c>
      <c r="L235" s="9">
        <f>IF(Ranking!$C$12="Yes",'Ranking Analysis'!AG237*'Metric Weighting'!$C$12,0)</f>
        <v>10.25</v>
      </c>
    </row>
    <row r="236" spans="2:12" x14ac:dyDescent="0.25">
      <c r="B236" t="s">
        <v>252</v>
      </c>
      <c r="C236" s="9">
        <f>IF(Ranking!$C$3="Yes",'Ranking Analysis'!U238*'Metric Weighting'!$C$3,0)</f>
        <v>8.2000000000000011</v>
      </c>
      <c r="D236" s="9">
        <f>IF(Ranking!$C$4="Yes",'Ranking Analysis'!X238*'Metric Weighting'!$C$4,0)</f>
        <v>21</v>
      </c>
      <c r="E236" s="9">
        <f>IF(Ranking!$C$5="Yes",'Ranking Analysis'!R238*'Metric Weighting'!$C$5,0)</f>
        <v>11.7</v>
      </c>
      <c r="F236" s="9">
        <f>IF(Ranking!$C$6="Yes",'Ranking Analysis'!I238*'Metric Weighting'!$C$6,0)</f>
        <v>7.1000000000000005</v>
      </c>
      <c r="G236" s="9">
        <f>IF(Ranking!$C$7="Yes",'Ranking Analysis'!F238*'Metric Weighting'!$C$7,0)</f>
        <v>6</v>
      </c>
      <c r="H236" s="9">
        <f>IF(Ranking!$C$8="Yes",'Ranking Analysis'!AA238*'Metric Weighting'!$C$8,0)</f>
        <v>3.1500000000000004</v>
      </c>
      <c r="I236" s="9">
        <f>IF(Ranking!$C$9="Yes",'Ranking Analysis'!L238*'Metric Weighting'!$C$9,0)</f>
        <v>10.9</v>
      </c>
      <c r="J236" s="9">
        <f>IF(Ranking!$C$10="Yes",'Ranking Analysis'!O238*'Metric Weighting'!$C$10,0)</f>
        <v>12.65</v>
      </c>
      <c r="K236" s="9">
        <f>IF(Ranking!$C$11="Yes",'Ranking Analysis'!AD238*'Metric Weighting'!$C$11,0)</f>
        <v>16.95</v>
      </c>
      <c r="L236" s="9">
        <f>IF(Ranking!$C$12="Yes",'Ranking Analysis'!AG238*'Metric Weighting'!$C$12,0)</f>
        <v>7.5500000000000007</v>
      </c>
    </row>
    <row r="237" spans="2:12" x14ac:dyDescent="0.25">
      <c r="B237" t="s">
        <v>253</v>
      </c>
      <c r="C237" s="9">
        <f>IF(Ranking!$C$3="Yes",'Ranking Analysis'!U239*'Metric Weighting'!$C$3,0)</f>
        <v>34</v>
      </c>
      <c r="D237" s="9">
        <f>IF(Ranking!$C$4="Yes",'Ranking Analysis'!X239*'Metric Weighting'!$C$4,0)</f>
        <v>4.2</v>
      </c>
      <c r="E237" s="9">
        <f>IF(Ranking!$C$5="Yes",'Ranking Analysis'!R239*'Metric Weighting'!$C$5,0)</f>
        <v>5.25</v>
      </c>
      <c r="F237" s="9">
        <f>IF(Ranking!$C$6="Yes",'Ranking Analysis'!I239*'Metric Weighting'!$C$6,0)</f>
        <v>10.050000000000001</v>
      </c>
      <c r="G237" s="9">
        <f>IF(Ranking!$C$7="Yes",'Ranking Analysis'!F239*'Metric Weighting'!$C$7,0)</f>
        <v>19.05</v>
      </c>
      <c r="H237" s="9">
        <f>IF(Ranking!$C$8="Yes",'Ranking Analysis'!AA239*'Metric Weighting'!$C$8,0)</f>
        <v>6.25</v>
      </c>
      <c r="I237" s="9">
        <f>IF(Ranking!$C$9="Yes",'Ranking Analysis'!L239*'Metric Weighting'!$C$9,0)</f>
        <v>17.2</v>
      </c>
      <c r="J237" s="9">
        <f>IF(Ranking!$C$10="Yes",'Ranking Analysis'!O239*'Metric Weighting'!$C$10,0)</f>
        <v>11.600000000000001</v>
      </c>
      <c r="K237" s="9">
        <f>IF(Ranking!$C$11="Yes",'Ranking Analysis'!AD239*'Metric Weighting'!$C$11,0)</f>
        <v>4.55</v>
      </c>
      <c r="L237" s="9">
        <f>IF(Ranking!$C$12="Yes",'Ranking Analysis'!AG239*'Metric Weighting'!$C$12,0)</f>
        <v>4.95</v>
      </c>
    </row>
    <row r="238" spans="2:12" x14ac:dyDescent="0.25">
      <c r="B238" t="s">
        <v>254</v>
      </c>
      <c r="C238" s="9">
        <f>IF(Ranking!$C$3="Yes",'Ranking Analysis'!U240*'Metric Weighting'!$C$3,0)</f>
        <v>11.600000000000001</v>
      </c>
      <c r="D238" s="9">
        <f>IF(Ranking!$C$4="Yes",'Ranking Analysis'!X240*'Metric Weighting'!$C$4,0)</f>
        <v>19.600000000000001</v>
      </c>
      <c r="E238" s="9">
        <f>IF(Ranking!$C$5="Yes",'Ranking Analysis'!R240*'Metric Weighting'!$C$5,0)</f>
        <v>21.45</v>
      </c>
      <c r="F238" s="9">
        <f>IF(Ranking!$C$6="Yes",'Ranking Analysis'!I240*'Metric Weighting'!$C$6,0)</f>
        <v>12.200000000000001</v>
      </c>
      <c r="G238" s="9">
        <f>IF(Ranking!$C$7="Yes",'Ranking Analysis'!F240*'Metric Weighting'!$C$7,0)</f>
        <v>6.6</v>
      </c>
      <c r="H238" s="9">
        <f>IF(Ranking!$C$8="Yes",'Ranking Analysis'!AA240*'Metric Weighting'!$C$8,0)</f>
        <v>4.1500000000000004</v>
      </c>
      <c r="I238" s="9">
        <f>IF(Ranking!$C$9="Yes",'Ranking Analysis'!L240*'Metric Weighting'!$C$9,0)</f>
        <v>4.95</v>
      </c>
      <c r="J238" s="9">
        <f>IF(Ranking!$C$10="Yes",'Ranking Analysis'!O240*'Metric Weighting'!$C$10,0)</f>
        <v>7.3000000000000007</v>
      </c>
      <c r="K238" s="9">
        <f>IF(Ranking!$C$11="Yes",'Ranking Analysis'!AD240*'Metric Weighting'!$C$11,0)</f>
        <v>16</v>
      </c>
      <c r="L238" s="9">
        <f>IF(Ranking!$C$12="Yes",'Ranking Analysis'!AG240*'Metric Weighting'!$C$12,0)</f>
        <v>2.35</v>
      </c>
    </row>
    <row r="239" spans="2:12" x14ac:dyDescent="0.25">
      <c r="B239" t="s">
        <v>255</v>
      </c>
      <c r="C239" s="9">
        <f>IF(Ranking!$C$3="Yes",'Ranking Analysis'!U241*'Metric Weighting'!$C$3,0)</f>
        <v>4.6000000000000005</v>
      </c>
      <c r="D239" s="9">
        <f>IF(Ranking!$C$4="Yes",'Ranking Analysis'!X241*'Metric Weighting'!$C$4,0)</f>
        <v>2.8000000000000003</v>
      </c>
      <c r="E239" s="9">
        <f>IF(Ranking!$C$5="Yes",'Ranking Analysis'!R241*'Metric Weighting'!$C$5,0)</f>
        <v>12.6</v>
      </c>
      <c r="F239" s="9">
        <f>IF(Ranking!$C$6="Yes",'Ranking Analysis'!I241*'Metric Weighting'!$C$6,0)</f>
        <v>2.5</v>
      </c>
      <c r="G239" s="9">
        <f>IF(Ranking!$C$7="Yes",'Ranking Analysis'!F241*'Metric Weighting'!$C$7,0)</f>
        <v>2.25</v>
      </c>
      <c r="H239" s="9">
        <f>IF(Ranking!$C$8="Yes",'Ranking Analysis'!AA241*'Metric Weighting'!$C$8,0)</f>
        <v>1.35</v>
      </c>
      <c r="I239" s="9">
        <f>IF(Ranking!$C$9="Yes",'Ranking Analysis'!L241*'Metric Weighting'!$C$9,0)</f>
        <v>2.5500000000000003</v>
      </c>
      <c r="J239" s="9">
        <f>IF(Ranking!$C$10="Yes",'Ranking Analysis'!O241*'Metric Weighting'!$C$10,0)</f>
        <v>4.1000000000000005</v>
      </c>
      <c r="K239" s="9">
        <f>IF(Ranking!$C$11="Yes",'Ranking Analysis'!AD241*'Metric Weighting'!$C$11,0)</f>
        <v>5.4</v>
      </c>
      <c r="L239" s="9">
        <f>IF(Ranking!$C$12="Yes",'Ranking Analysis'!AG241*'Metric Weighting'!$C$12,0)</f>
        <v>11.15</v>
      </c>
    </row>
    <row r="240" spans="2:12" x14ac:dyDescent="0.25">
      <c r="B240" t="s">
        <v>256</v>
      </c>
      <c r="C240" s="9">
        <f>IF(Ranking!$C$3="Yes",'Ranking Analysis'!U242*'Metric Weighting'!$C$3,0)</f>
        <v>48.400000000000006</v>
      </c>
      <c r="D240" s="9">
        <f>IF(Ranking!$C$4="Yes",'Ranking Analysis'!X242*'Metric Weighting'!$C$4,0)</f>
        <v>37.6</v>
      </c>
      <c r="E240" s="9">
        <f>IF(Ranking!$C$5="Yes",'Ranking Analysis'!R242*'Metric Weighting'!$C$5,0)</f>
        <v>38.4</v>
      </c>
      <c r="F240" s="9">
        <f>IF(Ranking!$C$6="Yes",'Ranking Analysis'!I242*'Metric Weighting'!$C$6,0)</f>
        <v>14.65</v>
      </c>
      <c r="G240" s="9">
        <f>IF(Ranking!$C$7="Yes",'Ranking Analysis'!F242*'Metric Weighting'!$C$7,0)</f>
        <v>39.449999999999996</v>
      </c>
      <c r="H240" s="9">
        <f>IF(Ranking!$C$8="Yes",'Ranking Analysis'!AA242*'Metric Weighting'!$C$8,0)</f>
        <v>9.7000000000000011</v>
      </c>
      <c r="I240" s="9">
        <f>IF(Ranking!$C$9="Yes",'Ranking Analysis'!L242*'Metric Weighting'!$C$9,0)</f>
        <v>10.5</v>
      </c>
      <c r="J240" s="9">
        <f>IF(Ranking!$C$10="Yes",'Ranking Analysis'!O242*'Metric Weighting'!$C$10,0)</f>
        <v>6.7</v>
      </c>
      <c r="K240" s="9">
        <f>IF(Ranking!$C$11="Yes",'Ranking Analysis'!AD242*'Metric Weighting'!$C$11,0)</f>
        <v>10.25</v>
      </c>
      <c r="L240" s="9">
        <f>IF(Ranking!$C$12="Yes",'Ranking Analysis'!AG242*'Metric Weighting'!$C$12,0)</f>
        <v>7.15</v>
      </c>
    </row>
    <row r="241" spans="2:12" x14ac:dyDescent="0.25">
      <c r="B241" t="s">
        <v>257</v>
      </c>
      <c r="C241" s="9">
        <f>IF(Ranking!$C$3="Yes",'Ranking Analysis'!U243*'Metric Weighting'!$C$3,0)</f>
        <v>62.6</v>
      </c>
      <c r="D241" s="9">
        <f>IF(Ranking!$C$4="Yes",'Ranking Analysis'!X243*'Metric Weighting'!$C$4,0)</f>
        <v>36.6</v>
      </c>
      <c r="E241" s="9">
        <f>IF(Ranking!$C$5="Yes",'Ranking Analysis'!R243*'Metric Weighting'!$C$5,0)</f>
        <v>35.85</v>
      </c>
      <c r="F241" s="9">
        <f>IF(Ranking!$C$6="Yes",'Ranking Analysis'!I243*'Metric Weighting'!$C$6,0)</f>
        <v>5.4</v>
      </c>
      <c r="G241" s="9">
        <f>IF(Ranking!$C$7="Yes",'Ranking Analysis'!F243*'Metric Weighting'!$C$7,0)</f>
        <v>49.199999999999996</v>
      </c>
      <c r="H241" s="9">
        <f>IF(Ranking!$C$8="Yes",'Ranking Analysis'!AA243*'Metric Weighting'!$C$8,0)</f>
        <v>9</v>
      </c>
      <c r="I241" s="9">
        <f>IF(Ranking!$C$9="Yes",'Ranking Analysis'!L243*'Metric Weighting'!$C$9,0)</f>
        <v>15</v>
      </c>
      <c r="J241" s="9">
        <f>IF(Ranking!$C$10="Yes",'Ranking Analysis'!O243*'Metric Weighting'!$C$10,0)</f>
        <v>11.700000000000001</v>
      </c>
      <c r="K241" s="9">
        <f>IF(Ranking!$C$11="Yes",'Ranking Analysis'!AD243*'Metric Weighting'!$C$11,0)</f>
        <v>17.25</v>
      </c>
      <c r="L241" s="9">
        <f>IF(Ranking!$C$12="Yes",'Ranking Analysis'!AG243*'Metric Weighting'!$C$12,0)</f>
        <v>13.950000000000001</v>
      </c>
    </row>
    <row r="242" spans="2:12" x14ac:dyDescent="0.25">
      <c r="B242" t="s">
        <v>258</v>
      </c>
      <c r="C242" s="9">
        <f>IF(Ranking!$C$3="Yes",'Ranking Analysis'!U244*'Metric Weighting'!$C$3,0)</f>
        <v>13.4</v>
      </c>
      <c r="D242" s="9">
        <f>IF(Ranking!$C$4="Yes",'Ranking Analysis'!X244*'Metric Weighting'!$C$4,0)</f>
        <v>51</v>
      </c>
      <c r="E242" s="9">
        <f>IF(Ranking!$C$5="Yes",'Ranking Analysis'!R244*'Metric Weighting'!$C$5,0)</f>
        <v>30</v>
      </c>
      <c r="F242" s="9">
        <f>IF(Ranking!$C$6="Yes",'Ranking Analysis'!I244*'Metric Weighting'!$C$6,0)</f>
        <v>3.5</v>
      </c>
      <c r="G242" s="9">
        <f>IF(Ranking!$C$7="Yes",'Ranking Analysis'!F244*'Metric Weighting'!$C$7,0)</f>
        <v>12.6</v>
      </c>
      <c r="H242" s="9">
        <f>IF(Ranking!$C$8="Yes",'Ranking Analysis'!AA244*'Metric Weighting'!$C$8,0)</f>
        <v>13.950000000000001</v>
      </c>
      <c r="I242" s="9">
        <f>IF(Ranking!$C$9="Yes",'Ranking Analysis'!L244*'Metric Weighting'!$C$9,0)</f>
        <v>4.9000000000000004</v>
      </c>
      <c r="J242" s="9">
        <f>IF(Ranking!$C$10="Yes",'Ranking Analysis'!O244*'Metric Weighting'!$C$10,0)</f>
        <v>12.700000000000001</v>
      </c>
      <c r="K242" s="9">
        <f>IF(Ranking!$C$11="Yes",'Ranking Analysis'!AD244*'Metric Weighting'!$C$11,0)</f>
        <v>2.6</v>
      </c>
      <c r="L242" s="9">
        <f>IF(Ranking!$C$12="Yes",'Ranking Analysis'!AG244*'Metric Weighting'!$C$12,0)</f>
        <v>1.25</v>
      </c>
    </row>
    <row r="243" spans="2:12" x14ac:dyDescent="0.25">
      <c r="B243" t="s">
        <v>259</v>
      </c>
      <c r="C243" s="9">
        <f>IF(Ranking!$C$3="Yes",'Ranking Analysis'!U245*'Metric Weighting'!$C$3,0)</f>
        <v>19</v>
      </c>
      <c r="D243" s="9">
        <f>IF(Ranking!$C$4="Yes",'Ranking Analysis'!X245*'Metric Weighting'!$C$4,0)</f>
        <v>10.200000000000001</v>
      </c>
      <c r="E243" s="9">
        <f>IF(Ranking!$C$5="Yes",'Ranking Analysis'!R245*'Metric Weighting'!$C$5,0)</f>
        <v>1.65</v>
      </c>
      <c r="F243" s="9">
        <f>IF(Ranking!$C$6="Yes",'Ranking Analysis'!I245*'Metric Weighting'!$C$6,0)</f>
        <v>5.3000000000000007</v>
      </c>
      <c r="G243" s="9">
        <f>IF(Ranking!$C$7="Yes",'Ranking Analysis'!F245*'Metric Weighting'!$C$7,0)</f>
        <v>11.85</v>
      </c>
      <c r="H243" s="9">
        <f>IF(Ranking!$C$8="Yes",'Ranking Analysis'!AA245*'Metric Weighting'!$C$8,0)</f>
        <v>7.6000000000000005</v>
      </c>
      <c r="I243" s="9">
        <f>IF(Ranking!$C$9="Yes",'Ranking Analysis'!L245*'Metric Weighting'!$C$9,0)</f>
        <v>5.4</v>
      </c>
      <c r="J243" s="9">
        <f>IF(Ranking!$C$10="Yes",'Ranking Analysis'!O245*'Metric Weighting'!$C$10,0)</f>
        <v>10.55</v>
      </c>
      <c r="K243" s="9">
        <f>IF(Ranking!$C$11="Yes",'Ranking Analysis'!AD245*'Metric Weighting'!$C$11,0)</f>
        <v>2.3000000000000003</v>
      </c>
      <c r="L243" s="9">
        <f>IF(Ranking!$C$12="Yes",'Ranking Analysis'!AG245*'Metric Weighting'!$C$12,0)</f>
        <v>8.5</v>
      </c>
    </row>
    <row r="244" spans="2:12" x14ac:dyDescent="0.25">
      <c r="B244" t="s">
        <v>260</v>
      </c>
      <c r="C244" s="9">
        <f>IF(Ranking!$C$3="Yes",'Ranking Analysis'!U246*'Metric Weighting'!$C$3,0)</f>
        <v>44.800000000000004</v>
      </c>
      <c r="D244" s="9">
        <f>IF(Ranking!$C$4="Yes",'Ranking Analysis'!X246*'Metric Weighting'!$C$4,0)</f>
        <v>69.2</v>
      </c>
      <c r="E244" s="9">
        <f>IF(Ranking!$C$5="Yes",'Ranking Analysis'!R246*'Metric Weighting'!$C$5,0)</f>
        <v>45.6</v>
      </c>
      <c r="F244" s="9">
        <f>IF(Ranking!$C$6="Yes",'Ranking Analysis'!I246*'Metric Weighting'!$C$6,0)</f>
        <v>11.05</v>
      </c>
      <c r="G244" s="9">
        <f>IF(Ranking!$C$7="Yes",'Ranking Analysis'!F246*'Metric Weighting'!$C$7,0)</f>
        <v>22.349999999999998</v>
      </c>
      <c r="H244" s="9">
        <f>IF(Ranking!$C$8="Yes",'Ranking Analysis'!AA246*'Metric Weighting'!$C$8,0)</f>
        <v>2.0500000000000003</v>
      </c>
      <c r="I244" s="9">
        <f>IF(Ranking!$C$9="Yes",'Ranking Analysis'!L246*'Metric Weighting'!$C$9,0)</f>
        <v>0.25</v>
      </c>
      <c r="J244" s="9">
        <f>IF(Ranking!$C$10="Yes",'Ranking Analysis'!O246*'Metric Weighting'!$C$10,0)</f>
        <v>17.3</v>
      </c>
      <c r="K244" s="9">
        <f>IF(Ranking!$C$11="Yes",'Ranking Analysis'!AD246*'Metric Weighting'!$C$11,0)</f>
        <v>9.4500000000000011</v>
      </c>
      <c r="L244" s="9">
        <f>IF(Ranking!$C$12="Yes",'Ranking Analysis'!AG246*'Metric Weighting'!$C$12,0)</f>
        <v>10.600000000000001</v>
      </c>
    </row>
    <row r="245" spans="2:12" x14ac:dyDescent="0.25">
      <c r="B245" t="s">
        <v>261</v>
      </c>
      <c r="C245" s="9">
        <f>IF(Ranking!$C$3="Yes",'Ranking Analysis'!U247*'Metric Weighting'!$C$3,0)</f>
        <v>68.600000000000009</v>
      </c>
      <c r="D245" s="9">
        <f>IF(Ranking!$C$4="Yes",'Ranking Analysis'!X247*'Metric Weighting'!$C$4,0)</f>
        <v>68</v>
      </c>
      <c r="E245" s="9">
        <f>IF(Ranking!$C$5="Yes",'Ranking Analysis'!R247*'Metric Weighting'!$C$5,0)</f>
        <v>42.449999999999996</v>
      </c>
      <c r="F245" s="9">
        <f>IF(Ranking!$C$6="Yes",'Ranking Analysis'!I247*'Metric Weighting'!$C$6,0)</f>
        <v>16.75</v>
      </c>
      <c r="G245" s="9">
        <f>IF(Ranking!$C$7="Yes",'Ranking Analysis'!F247*'Metric Weighting'!$C$7,0)</f>
        <v>49.35</v>
      </c>
      <c r="H245" s="9">
        <f>IF(Ranking!$C$8="Yes",'Ranking Analysis'!AA247*'Metric Weighting'!$C$8,0)</f>
        <v>11.5</v>
      </c>
      <c r="I245" s="9">
        <f>IF(Ranking!$C$9="Yes",'Ranking Analysis'!L247*'Metric Weighting'!$C$9,0)</f>
        <v>12.450000000000001</v>
      </c>
      <c r="J245" s="9">
        <f>IF(Ranking!$C$10="Yes",'Ranking Analysis'!O247*'Metric Weighting'!$C$10,0)</f>
        <v>12.9</v>
      </c>
      <c r="K245" s="9">
        <f>IF(Ranking!$C$11="Yes",'Ranking Analysis'!AD247*'Metric Weighting'!$C$11,0)</f>
        <v>5.15</v>
      </c>
      <c r="L245" s="9">
        <f>IF(Ranking!$C$12="Yes",'Ranking Analysis'!AG247*'Metric Weighting'!$C$12,0)</f>
        <v>12.3</v>
      </c>
    </row>
    <row r="246" spans="2:12" x14ac:dyDescent="0.25">
      <c r="B246" t="s">
        <v>263</v>
      </c>
      <c r="C246" s="9">
        <f>IF(Ranking!$C$3="Yes",'Ranking Analysis'!U248*'Metric Weighting'!$C$3,0)</f>
        <v>22</v>
      </c>
      <c r="D246" s="9">
        <f>IF(Ranking!$C$4="Yes",'Ranking Analysis'!X248*'Metric Weighting'!$C$4,0)</f>
        <v>12.4</v>
      </c>
      <c r="E246" s="9">
        <f>IF(Ranking!$C$5="Yes",'Ranking Analysis'!R248*'Metric Weighting'!$C$5,0)</f>
        <v>6.45</v>
      </c>
      <c r="F246" s="9">
        <f>IF(Ranking!$C$6="Yes",'Ranking Analysis'!I248*'Metric Weighting'!$C$6,0)</f>
        <v>5</v>
      </c>
      <c r="G246" s="9">
        <f>IF(Ranking!$C$7="Yes",'Ranking Analysis'!F248*'Metric Weighting'!$C$7,0)</f>
        <v>14.549999999999999</v>
      </c>
      <c r="H246" s="9">
        <f>IF(Ranking!$C$8="Yes",'Ranking Analysis'!AA248*'Metric Weighting'!$C$8,0)</f>
        <v>6.3500000000000005</v>
      </c>
      <c r="I246" s="9">
        <f>IF(Ranking!$C$9="Yes",'Ranking Analysis'!L248*'Metric Weighting'!$C$9,0)</f>
        <v>3.45</v>
      </c>
      <c r="J246" s="9">
        <f>IF(Ranking!$C$10="Yes",'Ranking Analysis'!O248*'Metric Weighting'!$C$10,0)</f>
        <v>11.8</v>
      </c>
      <c r="K246" s="9">
        <f>IF(Ranking!$C$11="Yes",'Ranking Analysis'!AD248*'Metric Weighting'!$C$11,0)</f>
        <v>9.3000000000000007</v>
      </c>
      <c r="L246" s="9">
        <f>IF(Ranking!$C$12="Yes",'Ranking Analysis'!AG248*'Metric Weighting'!$C$12,0)</f>
        <v>11.350000000000001</v>
      </c>
    </row>
    <row r="247" spans="2:12" x14ac:dyDescent="0.25">
      <c r="B247" t="s">
        <v>264</v>
      </c>
      <c r="C247" s="9">
        <f>IF(Ranking!$C$3="Yes",'Ranking Analysis'!U249*'Metric Weighting'!$C$3,0)</f>
        <v>26.200000000000003</v>
      </c>
      <c r="D247" s="9">
        <f>IF(Ranking!$C$4="Yes",'Ranking Analysis'!X249*'Metric Weighting'!$C$4,0)</f>
        <v>67.600000000000009</v>
      </c>
      <c r="E247" s="9">
        <f>IF(Ranking!$C$5="Yes",'Ranking Analysis'!R249*'Metric Weighting'!$C$5,0)</f>
        <v>50.699999999999996</v>
      </c>
      <c r="F247" s="9">
        <f>IF(Ranking!$C$6="Yes",'Ranking Analysis'!I249*'Metric Weighting'!$C$6,0)</f>
        <v>15.8</v>
      </c>
      <c r="G247" s="9">
        <f>IF(Ranking!$C$7="Yes",'Ranking Analysis'!F249*'Metric Weighting'!$C$7,0)</f>
        <v>28.05</v>
      </c>
      <c r="H247" s="9">
        <f>IF(Ranking!$C$8="Yes",'Ranking Analysis'!AA249*'Metric Weighting'!$C$8,0)</f>
        <v>15.600000000000001</v>
      </c>
      <c r="I247" s="9">
        <f>IF(Ranking!$C$9="Yes",'Ranking Analysis'!L249*'Metric Weighting'!$C$9,0)</f>
        <v>15.75</v>
      </c>
      <c r="J247" s="9">
        <f>IF(Ranking!$C$10="Yes",'Ranking Analysis'!O249*'Metric Weighting'!$C$10,0)</f>
        <v>15.55</v>
      </c>
      <c r="K247" s="9">
        <f>IF(Ranking!$C$11="Yes",'Ranking Analysis'!AD249*'Metric Weighting'!$C$11,0)</f>
        <v>16.650000000000002</v>
      </c>
      <c r="L247" s="9">
        <f>IF(Ranking!$C$12="Yes",'Ranking Analysis'!AG249*'Metric Weighting'!$C$12,0)</f>
        <v>7.3000000000000007</v>
      </c>
    </row>
    <row r="248" spans="2:12" x14ac:dyDescent="0.25">
      <c r="B248" t="s">
        <v>558</v>
      </c>
      <c r="C248" s="9">
        <f>IF(Ranking!$C$3="Yes",'Ranking Analysis'!U250*'Metric Weighting'!$C$3,0)</f>
        <v>1.6</v>
      </c>
      <c r="D248" s="9">
        <f>IF(Ranking!$C$4="Yes",'Ranking Analysis'!X250*'Metric Weighting'!$C$4,0)</f>
        <v>45.2</v>
      </c>
      <c r="E248" s="9">
        <f>IF(Ranking!$C$5="Yes",'Ranking Analysis'!R250*'Metric Weighting'!$C$5,0)</f>
        <v>30.9</v>
      </c>
      <c r="F248" s="9">
        <f>IF(Ranking!$C$6="Yes",'Ranking Analysis'!I250*'Metric Weighting'!$C$6,0)</f>
        <v>5.65</v>
      </c>
      <c r="G248" s="9">
        <f>IF(Ranking!$C$7="Yes",'Ranking Analysis'!F250*'Metric Weighting'!$C$7,0)</f>
        <v>1.95</v>
      </c>
      <c r="H248" s="9">
        <f>IF(Ranking!$C$8="Yes",'Ranking Analysis'!AA250*'Metric Weighting'!$C$8,0)</f>
        <v>10.950000000000001</v>
      </c>
      <c r="I248" s="9">
        <f>IF(Ranking!$C$9="Yes",'Ranking Analysis'!L250*'Metric Weighting'!$C$9,0)</f>
        <v>9.25</v>
      </c>
      <c r="J248" s="9">
        <f>IF(Ranking!$C$10="Yes",'Ranking Analysis'!O250*'Metric Weighting'!$C$10,0)</f>
        <v>7.0500000000000007</v>
      </c>
      <c r="K248" s="9">
        <f>IF(Ranking!$C$11="Yes",'Ranking Analysis'!AD250*'Metric Weighting'!$C$11,0)</f>
        <v>6.5500000000000007</v>
      </c>
      <c r="L248" s="9">
        <f>IF(Ranking!$C$12="Yes",'Ranking Analysis'!AG250*'Metric Weighting'!$C$12,0)</f>
        <v>1.1000000000000001</v>
      </c>
    </row>
    <row r="249" spans="2:12" x14ac:dyDescent="0.25">
      <c r="B249" t="s">
        <v>266</v>
      </c>
      <c r="C249" s="9">
        <f>IF(Ranking!$C$3="Yes",'Ranking Analysis'!U251*'Metric Weighting'!$C$3,0)</f>
        <v>2.2000000000000002</v>
      </c>
      <c r="D249" s="9">
        <f>IF(Ranking!$C$4="Yes",'Ranking Analysis'!X251*'Metric Weighting'!$C$4,0)</f>
        <v>5</v>
      </c>
      <c r="E249" s="9">
        <f>IF(Ranking!$C$5="Yes",'Ranking Analysis'!R251*'Metric Weighting'!$C$5,0)</f>
        <v>1.95</v>
      </c>
      <c r="F249" s="9">
        <f>IF(Ranking!$C$6="Yes",'Ranking Analysis'!I251*'Metric Weighting'!$C$6,0)</f>
        <v>14.600000000000001</v>
      </c>
      <c r="G249" s="9">
        <f>IF(Ranking!$C$7="Yes",'Ranking Analysis'!F251*'Metric Weighting'!$C$7,0)</f>
        <v>0.89999999999999991</v>
      </c>
      <c r="H249" s="9">
        <f>IF(Ranking!$C$8="Yes",'Ranking Analysis'!AA251*'Metric Weighting'!$C$8,0)</f>
        <v>3.95</v>
      </c>
      <c r="I249" s="9">
        <f>IF(Ranking!$C$9="Yes",'Ranking Analysis'!L251*'Metric Weighting'!$C$9,0)</f>
        <v>0.55000000000000004</v>
      </c>
      <c r="J249" s="9">
        <f>IF(Ranking!$C$10="Yes",'Ranking Analysis'!O251*'Metric Weighting'!$C$10,0)</f>
        <v>4.7</v>
      </c>
      <c r="K249" s="9">
        <f>IF(Ranking!$C$11="Yes",'Ranking Analysis'!AD251*'Metric Weighting'!$C$11,0)</f>
        <v>4.05</v>
      </c>
      <c r="L249" s="9">
        <f>IF(Ranking!$C$12="Yes",'Ranking Analysis'!AG251*'Metric Weighting'!$C$12,0)</f>
        <v>8.3000000000000007</v>
      </c>
    </row>
    <row r="250" spans="2:12" x14ac:dyDescent="0.25">
      <c r="B250" t="s">
        <v>267</v>
      </c>
      <c r="C250" s="9">
        <f>IF(Ranking!$C$3="Yes",'Ranking Analysis'!U252*'Metric Weighting'!$C$3,0)</f>
        <v>68.400000000000006</v>
      </c>
      <c r="D250" s="9">
        <f>IF(Ranking!$C$4="Yes",'Ranking Analysis'!X252*'Metric Weighting'!$C$4,0)</f>
        <v>70.400000000000006</v>
      </c>
      <c r="E250" s="9">
        <f>IF(Ranking!$C$5="Yes",'Ranking Analysis'!R252*'Metric Weighting'!$C$5,0)</f>
        <v>39.449999999999996</v>
      </c>
      <c r="F250" s="9">
        <f>IF(Ranking!$C$6="Yes",'Ranking Analysis'!I252*'Metric Weighting'!$C$6,0)</f>
        <v>6.7</v>
      </c>
      <c r="G250" s="9">
        <f>IF(Ranking!$C$7="Yes",'Ranking Analysis'!F252*'Metric Weighting'!$C$7,0)</f>
        <v>49.65</v>
      </c>
      <c r="H250" s="9">
        <f>IF(Ranking!$C$8="Yes",'Ranking Analysis'!AA252*'Metric Weighting'!$C$8,0)</f>
        <v>13.4</v>
      </c>
      <c r="I250" s="9">
        <f>IF(Ranking!$C$9="Yes",'Ranking Analysis'!L252*'Metric Weighting'!$C$9,0)</f>
        <v>13.350000000000001</v>
      </c>
      <c r="J250" s="9">
        <f>IF(Ranking!$C$10="Yes",'Ranking Analysis'!O252*'Metric Weighting'!$C$10,0)</f>
        <v>1.25</v>
      </c>
      <c r="K250" s="9">
        <f>IF(Ranking!$C$11="Yes",'Ranking Analysis'!AD252*'Metric Weighting'!$C$11,0)</f>
        <v>12.450000000000001</v>
      </c>
      <c r="L250" s="9">
        <f>IF(Ranking!$C$12="Yes",'Ranking Analysis'!AG252*'Metric Weighting'!$C$12,0)</f>
        <v>17.400000000000002</v>
      </c>
    </row>
    <row r="251" spans="2:12" x14ac:dyDescent="0.25">
      <c r="B251" t="s">
        <v>268</v>
      </c>
      <c r="C251" s="9">
        <f>IF(Ranking!$C$3="Yes",'Ranking Analysis'!U253*'Metric Weighting'!$C$3,0)</f>
        <v>5.2</v>
      </c>
      <c r="D251" s="9">
        <f>IF(Ranking!$C$4="Yes",'Ranking Analysis'!X253*'Metric Weighting'!$C$4,0)</f>
        <v>61.400000000000006</v>
      </c>
      <c r="E251" s="9">
        <f>IF(Ranking!$C$5="Yes",'Ranking Analysis'!R253*'Metric Weighting'!$C$5,0)</f>
        <v>37.949999999999996</v>
      </c>
      <c r="F251" s="9">
        <f>IF(Ranking!$C$6="Yes",'Ranking Analysis'!I253*'Metric Weighting'!$C$6,0)</f>
        <v>9.8000000000000007</v>
      </c>
      <c r="G251" s="9">
        <f>IF(Ranking!$C$7="Yes",'Ranking Analysis'!F253*'Metric Weighting'!$C$7,0)</f>
        <v>5.85</v>
      </c>
      <c r="H251" s="9">
        <f>IF(Ranking!$C$8="Yes",'Ranking Analysis'!AA253*'Metric Weighting'!$C$8,0)</f>
        <v>4.8000000000000007</v>
      </c>
      <c r="I251" s="9">
        <f>IF(Ranking!$C$9="Yes",'Ranking Analysis'!L253*'Metric Weighting'!$C$9,0)</f>
        <v>14.65</v>
      </c>
      <c r="J251" s="9">
        <f>IF(Ranking!$C$10="Yes",'Ranking Analysis'!O253*'Metric Weighting'!$C$10,0)</f>
        <v>12.200000000000001</v>
      </c>
      <c r="K251" s="9">
        <f>IF(Ranking!$C$11="Yes",'Ranking Analysis'!AD253*'Metric Weighting'!$C$11,0)</f>
        <v>1.9000000000000001</v>
      </c>
      <c r="L251" s="9">
        <f>IF(Ranking!$C$12="Yes",'Ranking Analysis'!AG253*'Metric Weighting'!$C$12,0)</f>
        <v>2.1</v>
      </c>
    </row>
    <row r="252" spans="2:12" x14ac:dyDescent="0.25">
      <c r="B252" t="s">
        <v>269</v>
      </c>
      <c r="C252" s="9">
        <f>IF(Ranking!$C$3="Yes",'Ranking Analysis'!U254*'Metric Weighting'!$C$3,0)</f>
        <v>60.2</v>
      </c>
      <c r="D252" s="9">
        <f>IF(Ranking!$C$4="Yes",'Ranking Analysis'!X254*'Metric Weighting'!$C$4,0)</f>
        <v>65.400000000000006</v>
      </c>
      <c r="E252" s="9">
        <f>IF(Ranking!$C$5="Yes",'Ranking Analysis'!R254*'Metric Weighting'!$C$5,0)</f>
        <v>51.449999999999996</v>
      </c>
      <c r="F252" s="9">
        <f>IF(Ranking!$C$6="Yes",'Ranking Analysis'!I254*'Metric Weighting'!$C$6,0)</f>
        <v>17</v>
      </c>
      <c r="G252" s="9">
        <f>IF(Ranking!$C$7="Yes",'Ranking Analysis'!F254*'Metric Weighting'!$C$7,0)</f>
        <v>40.949999999999996</v>
      </c>
      <c r="H252" s="9">
        <f>IF(Ranking!$C$8="Yes",'Ranking Analysis'!AA254*'Metric Weighting'!$C$8,0)</f>
        <v>6.45</v>
      </c>
      <c r="I252" s="9">
        <f>IF(Ranking!$C$9="Yes",'Ranking Analysis'!L254*'Metric Weighting'!$C$9,0)</f>
        <v>10.950000000000001</v>
      </c>
      <c r="J252" s="9">
        <f>IF(Ranking!$C$10="Yes",'Ranking Analysis'!O254*'Metric Weighting'!$C$10,0)</f>
        <v>16.75</v>
      </c>
      <c r="K252" s="9">
        <f>IF(Ranking!$C$11="Yes",'Ranking Analysis'!AD254*'Metric Weighting'!$C$11,0)</f>
        <v>7.95</v>
      </c>
      <c r="L252" s="9">
        <f>IF(Ranking!$C$12="Yes",'Ranking Analysis'!AG254*'Metric Weighting'!$C$12,0)</f>
        <v>2.75</v>
      </c>
    </row>
    <row r="253" spans="2:12" x14ac:dyDescent="0.25">
      <c r="B253" t="s">
        <v>270</v>
      </c>
      <c r="C253" s="9">
        <f>IF(Ranking!$C$3="Yes",'Ranking Analysis'!U255*'Metric Weighting'!$C$3,0)</f>
        <v>67.8</v>
      </c>
      <c r="D253" s="9">
        <f>IF(Ranking!$C$4="Yes",'Ranking Analysis'!X255*'Metric Weighting'!$C$4,0)</f>
        <v>20.200000000000003</v>
      </c>
      <c r="E253" s="9">
        <f>IF(Ranking!$C$5="Yes",'Ranking Analysis'!R255*'Metric Weighting'!$C$5,0)</f>
        <v>21.3</v>
      </c>
      <c r="F253" s="9">
        <f>IF(Ranking!$C$6="Yes",'Ranking Analysis'!I255*'Metric Weighting'!$C$6,0)</f>
        <v>16.5</v>
      </c>
      <c r="G253" s="9">
        <f>IF(Ranking!$C$7="Yes",'Ranking Analysis'!F255*'Metric Weighting'!$C$7,0)</f>
        <v>49.5</v>
      </c>
      <c r="H253" s="9">
        <f>IF(Ranking!$C$8="Yes",'Ranking Analysis'!AA255*'Metric Weighting'!$C$8,0)</f>
        <v>11</v>
      </c>
      <c r="I253" s="9">
        <f>IF(Ranking!$C$9="Yes",'Ranking Analysis'!L255*'Metric Weighting'!$C$9,0)</f>
        <v>8.25</v>
      </c>
      <c r="J253" s="9">
        <f>IF(Ranking!$C$10="Yes",'Ranking Analysis'!O255*'Metric Weighting'!$C$10,0)</f>
        <v>16.7</v>
      </c>
      <c r="K253" s="9">
        <f>IF(Ranking!$C$11="Yes",'Ranking Analysis'!AD255*'Metric Weighting'!$C$11,0)</f>
        <v>7.15</v>
      </c>
      <c r="L253" s="9">
        <f>IF(Ranking!$C$12="Yes",'Ranking Analysis'!AG255*'Metric Weighting'!$C$12,0)</f>
        <v>16.100000000000001</v>
      </c>
    </row>
    <row r="254" spans="2:12" x14ac:dyDescent="0.25">
      <c r="B254" t="s">
        <v>271</v>
      </c>
      <c r="C254" s="9">
        <f>IF(Ranking!$C$3="Yes",'Ranking Analysis'!U256*'Metric Weighting'!$C$3,0)</f>
        <v>22.200000000000003</v>
      </c>
      <c r="D254" s="9">
        <f>IF(Ranking!$C$4="Yes",'Ranking Analysis'!X256*'Metric Weighting'!$C$4,0)</f>
        <v>5.2</v>
      </c>
      <c r="E254" s="9">
        <f>IF(Ranking!$C$5="Yes",'Ranking Analysis'!R256*'Metric Weighting'!$C$5,0)</f>
        <v>2.5499999999999998</v>
      </c>
      <c r="F254" s="9">
        <f>IF(Ranking!$C$6="Yes",'Ranking Analysis'!I256*'Metric Weighting'!$C$6,0)</f>
        <v>5.8500000000000005</v>
      </c>
      <c r="G254" s="9">
        <f>IF(Ranking!$C$7="Yes",'Ranking Analysis'!F256*'Metric Weighting'!$C$7,0)</f>
        <v>17.849999999999998</v>
      </c>
      <c r="H254" s="9">
        <f>IF(Ranking!$C$8="Yes",'Ranking Analysis'!AA256*'Metric Weighting'!$C$8,0)</f>
        <v>11.3</v>
      </c>
      <c r="I254" s="9">
        <f>IF(Ranking!$C$9="Yes",'Ranking Analysis'!L256*'Metric Weighting'!$C$9,0)</f>
        <v>7.5</v>
      </c>
      <c r="J254" s="9">
        <f>IF(Ranking!$C$10="Yes",'Ranking Analysis'!O256*'Metric Weighting'!$C$10,0)</f>
        <v>11.15</v>
      </c>
      <c r="K254" s="9">
        <f>IF(Ranking!$C$11="Yes",'Ranking Analysis'!AD256*'Metric Weighting'!$C$11,0)</f>
        <v>6.15</v>
      </c>
      <c r="L254" s="9">
        <f>IF(Ranking!$C$12="Yes",'Ranking Analysis'!AG256*'Metric Weighting'!$C$12,0)</f>
        <v>3.5500000000000003</v>
      </c>
    </row>
    <row r="255" spans="2:12" x14ac:dyDescent="0.25">
      <c r="B255" t="s">
        <v>272</v>
      </c>
      <c r="C255" s="9">
        <f>IF(Ranking!$C$3="Yes",'Ranking Analysis'!U257*'Metric Weighting'!$C$3,0)</f>
        <v>20.8</v>
      </c>
      <c r="D255" s="9">
        <f>IF(Ranking!$C$4="Yes",'Ranking Analysis'!X257*'Metric Weighting'!$C$4,0)</f>
        <v>31.8</v>
      </c>
      <c r="E255" s="9">
        <f>IF(Ranking!$C$5="Yes",'Ranking Analysis'!R257*'Metric Weighting'!$C$5,0)</f>
        <v>32.1</v>
      </c>
      <c r="F255" s="9">
        <f>IF(Ranking!$C$6="Yes",'Ranking Analysis'!I257*'Metric Weighting'!$C$6,0)</f>
        <v>17.45</v>
      </c>
      <c r="G255" s="9">
        <f>IF(Ranking!$C$7="Yes",'Ranking Analysis'!F257*'Metric Weighting'!$C$7,0)</f>
        <v>15.6</v>
      </c>
      <c r="H255" s="9">
        <f>IF(Ranking!$C$8="Yes",'Ranking Analysis'!AA257*'Metric Weighting'!$C$8,0)</f>
        <v>5.25</v>
      </c>
      <c r="I255" s="9">
        <f>IF(Ranking!$C$9="Yes",'Ranking Analysis'!L257*'Metric Weighting'!$C$9,0)</f>
        <v>7.4</v>
      </c>
      <c r="J255" s="9">
        <f>IF(Ranking!$C$10="Yes",'Ranking Analysis'!O257*'Metric Weighting'!$C$10,0)</f>
        <v>17.600000000000001</v>
      </c>
      <c r="K255" s="9">
        <f>IF(Ranking!$C$11="Yes",'Ranking Analysis'!AD257*'Metric Weighting'!$C$11,0)</f>
        <v>1.4500000000000002</v>
      </c>
      <c r="L255" s="9">
        <f>IF(Ranking!$C$12="Yes",'Ranking Analysis'!AG257*'Metric Weighting'!$C$12,0)</f>
        <v>2.15</v>
      </c>
    </row>
    <row r="256" spans="2:12" x14ac:dyDescent="0.25">
      <c r="B256" t="s">
        <v>273</v>
      </c>
      <c r="C256" s="9">
        <f>IF(Ranking!$C$3="Yes",'Ranking Analysis'!U258*'Metric Weighting'!$C$3,0)</f>
        <v>5</v>
      </c>
      <c r="D256" s="9">
        <f>IF(Ranking!$C$4="Yes",'Ranking Analysis'!X258*'Metric Weighting'!$C$4,0)</f>
        <v>16.2</v>
      </c>
      <c r="E256" s="9">
        <f>IF(Ranking!$C$5="Yes",'Ranking Analysis'!R258*'Metric Weighting'!$C$5,0)</f>
        <v>17.25</v>
      </c>
      <c r="F256" s="9">
        <f>IF(Ranking!$C$6="Yes",'Ranking Analysis'!I258*'Metric Weighting'!$C$6,0)</f>
        <v>3.1500000000000004</v>
      </c>
      <c r="G256" s="9">
        <f>IF(Ranking!$C$7="Yes",'Ranking Analysis'!F258*'Metric Weighting'!$C$7,0)</f>
        <v>3.5999999999999996</v>
      </c>
      <c r="H256" s="9">
        <f>IF(Ranking!$C$8="Yes",'Ranking Analysis'!AA258*'Metric Weighting'!$C$8,0)</f>
        <v>2.95</v>
      </c>
      <c r="I256" s="9">
        <f>IF(Ranking!$C$9="Yes",'Ranking Analysis'!L258*'Metric Weighting'!$C$9,0)</f>
        <v>2.75</v>
      </c>
      <c r="J256" s="9">
        <f>IF(Ranking!$C$10="Yes",'Ranking Analysis'!O258*'Metric Weighting'!$C$10,0)</f>
        <v>5</v>
      </c>
      <c r="K256" s="9">
        <f>IF(Ranking!$C$11="Yes",'Ranking Analysis'!AD258*'Metric Weighting'!$C$11,0)</f>
        <v>0.8</v>
      </c>
      <c r="L256" s="9">
        <f>IF(Ranking!$C$12="Yes",'Ranking Analysis'!AG258*'Metric Weighting'!$C$12,0)</f>
        <v>2.2000000000000002</v>
      </c>
    </row>
    <row r="257" spans="2:12" x14ac:dyDescent="0.25">
      <c r="B257" t="s">
        <v>275</v>
      </c>
      <c r="C257" s="9">
        <f>IF(Ranking!$C$3="Yes",'Ranking Analysis'!U259*'Metric Weighting'!$C$3,0)</f>
        <v>39.200000000000003</v>
      </c>
      <c r="D257" s="9">
        <f>IF(Ranking!$C$4="Yes",'Ranking Analysis'!X259*'Metric Weighting'!$C$4,0)</f>
        <v>9.6000000000000014</v>
      </c>
      <c r="E257" s="9">
        <f>IF(Ranking!$C$5="Yes",'Ranking Analysis'!R259*'Metric Weighting'!$C$5,0)</f>
        <v>4.5</v>
      </c>
      <c r="F257" s="9">
        <f>IF(Ranking!$C$6="Yes",'Ranking Analysis'!I259*'Metric Weighting'!$C$6,0)</f>
        <v>10.55</v>
      </c>
      <c r="G257" s="9">
        <f>IF(Ranking!$C$7="Yes",'Ranking Analysis'!F259*'Metric Weighting'!$C$7,0)</f>
        <v>24.75</v>
      </c>
      <c r="H257" s="9">
        <f>IF(Ranking!$C$8="Yes",'Ranking Analysis'!AA259*'Metric Weighting'!$C$8,0)</f>
        <v>12.600000000000001</v>
      </c>
      <c r="I257" s="9">
        <f>IF(Ranking!$C$9="Yes",'Ranking Analysis'!L259*'Metric Weighting'!$C$9,0)</f>
        <v>2.85</v>
      </c>
      <c r="J257" s="9">
        <f>IF(Ranking!$C$10="Yes",'Ranking Analysis'!O259*'Metric Weighting'!$C$10,0)</f>
        <v>6.3000000000000007</v>
      </c>
      <c r="K257" s="9">
        <f>IF(Ranking!$C$11="Yes",'Ranking Analysis'!AD259*'Metric Weighting'!$C$11,0)</f>
        <v>2.6500000000000004</v>
      </c>
      <c r="L257" s="9">
        <f>IF(Ranking!$C$12="Yes",'Ranking Analysis'!AG259*'Metric Weighting'!$C$12,0)</f>
        <v>14.450000000000001</v>
      </c>
    </row>
    <row r="258" spans="2:12" x14ac:dyDescent="0.25">
      <c r="B258" t="s">
        <v>276</v>
      </c>
      <c r="C258" s="9">
        <f>IF(Ranking!$C$3="Yes",'Ranking Analysis'!U260*'Metric Weighting'!$C$3,0)</f>
        <v>7.6000000000000005</v>
      </c>
      <c r="D258" s="9">
        <f>IF(Ranking!$C$4="Yes",'Ranking Analysis'!X260*'Metric Weighting'!$C$4,0)</f>
        <v>45.800000000000004</v>
      </c>
      <c r="E258" s="9">
        <f>IF(Ranking!$C$5="Yes",'Ranking Analysis'!R260*'Metric Weighting'!$C$5,0)</f>
        <v>39.299999999999997</v>
      </c>
      <c r="F258" s="9">
        <f>IF(Ranking!$C$6="Yes",'Ranking Analysis'!I260*'Metric Weighting'!$C$6,0)</f>
        <v>5.7</v>
      </c>
      <c r="G258" s="9">
        <f>IF(Ranking!$C$7="Yes",'Ranking Analysis'!F260*'Metric Weighting'!$C$7,0)</f>
        <v>8.5499999999999989</v>
      </c>
      <c r="H258" s="9">
        <f>IF(Ranking!$C$8="Yes",'Ranking Analysis'!AA260*'Metric Weighting'!$C$8,0)</f>
        <v>13</v>
      </c>
      <c r="I258" s="9">
        <f>IF(Ranking!$C$9="Yes",'Ranking Analysis'!L260*'Metric Weighting'!$C$9,0)</f>
        <v>15.700000000000001</v>
      </c>
      <c r="J258" s="9">
        <f>IF(Ranking!$C$10="Yes",'Ranking Analysis'!O260*'Metric Weighting'!$C$10,0)</f>
        <v>4.55</v>
      </c>
      <c r="K258" s="9">
        <f>IF(Ranking!$C$11="Yes",'Ranking Analysis'!AD260*'Metric Weighting'!$C$11,0)</f>
        <v>8.35</v>
      </c>
      <c r="L258" s="9">
        <f>IF(Ranking!$C$12="Yes",'Ranking Analysis'!AG260*'Metric Weighting'!$C$12,0)</f>
        <v>3.3000000000000003</v>
      </c>
    </row>
    <row r="259" spans="2:12" x14ac:dyDescent="0.25">
      <c r="B259" t="s">
        <v>277</v>
      </c>
      <c r="C259" s="9">
        <f>IF(Ranking!$C$3="Yes",'Ranking Analysis'!U261*'Metric Weighting'!$C$3,0)</f>
        <v>18.400000000000002</v>
      </c>
      <c r="D259" s="9">
        <f>IF(Ranking!$C$4="Yes",'Ranking Analysis'!X261*'Metric Weighting'!$C$4,0)</f>
        <v>1.4000000000000001</v>
      </c>
      <c r="E259" s="9">
        <f>IF(Ranking!$C$5="Yes",'Ranking Analysis'!R261*'Metric Weighting'!$C$5,0)</f>
        <v>0.75</v>
      </c>
      <c r="F259" s="9">
        <f>IF(Ranking!$C$6="Yes",'Ranking Analysis'!I261*'Metric Weighting'!$C$6,0)</f>
        <v>6</v>
      </c>
      <c r="G259" s="9">
        <f>IF(Ranking!$C$7="Yes",'Ranking Analysis'!F261*'Metric Weighting'!$C$7,0)</f>
        <v>6.75</v>
      </c>
      <c r="H259" s="9">
        <f>IF(Ranking!$C$8="Yes",'Ranking Analysis'!AA261*'Metric Weighting'!$C$8,0)</f>
        <v>0.9</v>
      </c>
      <c r="I259" s="9">
        <f>IF(Ranking!$C$9="Yes",'Ranking Analysis'!L261*'Metric Weighting'!$C$9,0)</f>
        <v>2.95</v>
      </c>
      <c r="J259" s="9">
        <f>IF(Ranking!$C$10="Yes",'Ranking Analysis'!O261*'Metric Weighting'!$C$10,0)</f>
        <v>1.1500000000000001</v>
      </c>
      <c r="K259" s="9">
        <f>IF(Ranking!$C$11="Yes",'Ranking Analysis'!AD261*'Metric Weighting'!$C$11,0)</f>
        <v>0.5</v>
      </c>
      <c r="L259" s="9">
        <f>IF(Ranking!$C$12="Yes",'Ranking Analysis'!AG261*'Metric Weighting'!$C$12,0)</f>
        <v>13.100000000000001</v>
      </c>
    </row>
    <row r="260" spans="2:12" x14ac:dyDescent="0.25">
      <c r="B260" t="s">
        <v>278</v>
      </c>
      <c r="C260" s="9">
        <f>IF(Ranking!$C$3="Yes",'Ranking Analysis'!U262*'Metric Weighting'!$C$3,0)</f>
        <v>49.6</v>
      </c>
      <c r="D260" s="9">
        <f>IF(Ranking!$C$4="Yes",'Ranking Analysis'!X262*'Metric Weighting'!$C$4,0)</f>
        <v>24.200000000000003</v>
      </c>
      <c r="E260" s="9">
        <f>IF(Ranking!$C$5="Yes",'Ranking Analysis'!R262*'Metric Weighting'!$C$5,0)</f>
        <v>21.15</v>
      </c>
      <c r="F260" s="9">
        <f>IF(Ranking!$C$6="Yes",'Ranking Analysis'!I262*'Metric Weighting'!$C$6,0)</f>
        <v>7.8000000000000007</v>
      </c>
      <c r="G260" s="9">
        <f>IF(Ranking!$C$7="Yes",'Ranking Analysis'!F262*'Metric Weighting'!$C$7,0)</f>
        <v>38.4</v>
      </c>
      <c r="H260" s="9">
        <f>IF(Ranking!$C$8="Yes",'Ranking Analysis'!AA262*'Metric Weighting'!$C$8,0)</f>
        <v>14.700000000000001</v>
      </c>
      <c r="I260" s="9">
        <f>IF(Ranking!$C$9="Yes",'Ranking Analysis'!L262*'Metric Weighting'!$C$9,0)</f>
        <v>1</v>
      </c>
      <c r="J260" s="9">
        <f>IF(Ranking!$C$10="Yes",'Ranking Analysis'!O262*'Metric Weighting'!$C$10,0)</f>
        <v>10.350000000000001</v>
      </c>
      <c r="K260" s="9">
        <f>IF(Ranking!$C$11="Yes",'Ranking Analysis'!AD262*'Metric Weighting'!$C$11,0)</f>
        <v>6.0500000000000007</v>
      </c>
      <c r="L260" s="9">
        <f>IF(Ranking!$C$12="Yes",'Ranking Analysis'!AG262*'Metric Weighting'!$C$12,0)</f>
        <v>15.200000000000001</v>
      </c>
    </row>
    <row r="261" spans="2:12" x14ac:dyDescent="0.25">
      <c r="B261" t="s">
        <v>279</v>
      </c>
      <c r="C261" s="9">
        <f>IF(Ranking!$C$3="Yes",'Ranking Analysis'!U263*'Metric Weighting'!$C$3,0)</f>
        <v>45</v>
      </c>
      <c r="D261" s="9">
        <f>IF(Ranking!$C$4="Yes",'Ranking Analysis'!X263*'Metric Weighting'!$C$4,0)</f>
        <v>2.2000000000000002</v>
      </c>
      <c r="E261" s="9">
        <f>IF(Ranking!$C$5="Yes",'Ranking Analysis'!R263*'Metric Weighting'!$C$5,0)</f>
        <v>5.55</v>
      </c>
      <c r="F261" s="9">
        <f>IF(Ranking!$C$6="Yes",'Ranking Analysis'!I263*'Metric Weighting'!$C$6,0)</f>
        <v>7.8500000000000005</v>
      </c>
      <c r="G261" s="9">
        <f>IF(Ranking!$C$7="Yes",'Ranking Analysis'!F263*'Metric Weighting'!$C$7,0)</f>
        <v>33.449999999999996</v>
      </c>
      <c r="H261" s="9">
        <f>IF(Ranking!$C$8="Yes",'Ranking Analysis'!AA263*'Metric Weighting'!$C$8,0)</f>
        <v>12.65</v>
      </c>
      <c r="I261" s="9">
        <f>IF(Ranking!$C$9="Yes",'Ranking Analysis'!L263*'Metric Weighting'!$C$9,0)</f>
        <v>2.8000000000000003</v>
      </c>
      <c r="J261" s="9">
        <f>IF(Ranking!$C$10="Yes",'Ranking Analysis'!O263*'Metric Weighting'!$C$10,0)</f>
        <v>15.25</v>
      </c>
      <c r="K261" s="9">
        <f>IF(Ranking!$C$11="Yes",'Ranking Analysis'!AD263*'Metric Weighting'!$C$11,0)</f>
        <v>13.15</v>
      </c>
      <c r="L261" s="9">
        <f>IF(Ranking!$C$12="Yes",'Ranking Analysis'!AG263*'Metric Weighting'!$C$12,0)</f>
        <v>13.350000000000001</v>
      </c>
    </row>
    <row r="262" spans="2:12" x14ac:dyDescent="0.25">
      <c r="B262" t="s">
        <v>280</v>
      </c>
      <c r="C262" s="9">
        <f>IF(Ranking!$C$3="Yes",'Ranking Analysis'!U264*'Metric Weighting'!$C$3,0)</f>
        <v>43.800000000000004</v>
      </c>
      <c r="D262" s="9">
        <f>IF(Ranking!$C$4="Yes",'Ranking Analysis'!X264*'Metric Weighting'!$C$4,0)</f>
        <v>44</v>
      </c>
      <c r="E262" s="9">
        <f>IF(Ranking!$C$5="Yes",'Ranking Analysis'!R264*'Metric Weighting'!$C$5,0)</f>
        <v>25.95</v>
      </c>
      <c r="F262" s="9">
        <f>IF(Ranking!$C$6="Yes",'Ranking Analysis'!I264*'Metric Weighting'!$C$6,0)</f>
        <v>14.8</v>
      </c>
      <c r="G262" s="9">
        <f>IF(Ranking!$C$7="Yes",'Ranking Analysis'!F264*'Metric Weighting'!$C$7,0)</f>
        <v>20.55</v>
      </c>
      <c r="H262" s="9">
        <f>IF(Ranking!$C$8="Yes",'Ranking Analysis'!AA264*'Metric Weighting'!$C$8,0)</f>
        <v>0.15000000000000002</v>
      </c>
      <c r="I262" s="9">
        <f>IF(Ranking!$C$9="Yes",'Ranking Analysis'!L264*'Metric Weighting'!$C$9,0)</f>
        <v>1.35</v>
      </c>
      <c r="J262" s="9">
        <f>IF(Ranking!$C$10="Yes",'Ranking Analysis'!O264*'Metric Weighting'!$C$10,0)</f>
        <v>13.3</v>
      </c>
      <c r="K262" s="9">
        <f>IF(Ranking!$C$11="Yes",'Ranking Analysis'!AD264*'Metric Weighting'!$C$11,0)</f>
        <v>9.65</v>
      </c>
      <c r="L262" s="9">
        <f>IF(Ranking!$C$12="Yes",'Ranking Analysis'!AG264*'Metric Weighting'!$C$12,0)</f>
        <v>6.2</v>
      </c>
    </row>
    <row r="263" spans="2:12" x14ac:dyDescent="0.25">
      <c r="B263" t="s">
        <v>281</v>
      </c>
      <c r="C263" s="9">
        <f>IF(Ranking!$C$3="Yes",'Ranking Analysis'!U265*'Metric Weighting'!$C$3,0)</f>
        <v>8.6</v>
      </c>
      <c r="D263" s="9">
        <f>IF(Ranking!$C$4="Yes",'Ranking Analysis'!X265*'Metric Weighting'!$C$4,0)</f>
        <v>2.4000000000000004</v>
      </c>
      <c r="E263" s="9">
        <f>IF(Ranking!$C$5="Yes",'Ranking Analysis'!R265*'Metric Weighting'!$C$5,0)</f>
        <v>10.65</v>
      </c>
      <c r="F263" s="9">
        <f>IF(Ranking!$C$6="Yes",'Ranking Analysis'!I265*'Metric Weighting'!$C$6,0)</f>
        <v>2.1</v>
      </c>
      <c r="G263" s="9">
        <f>IF(Ranking!$C$7="Yes",'Ranking Analysis'!F265*'Metric Weighting'!$C$7,0)</f>
        <v>3.75</v>
      </c>
      <c r="H263" s="9">
        <f>IF(Ranking!$C$8="Yes",'Ranking Analysis'!AA265*'Metric Weighting'!$C$8,0)</f>
        <v>0.65</v>
      </c>
      <c r="I263" s="9">
        <f>IF(Ranking!$C$9="Yes",'Ranking Analysis'!L265*'Metric Weighting'!$C$9,0)</f>
        <v>4.3500000000000005</v>
      </c>
      <c r="J263" s="9">
        <f>IF(Ranking!$C$10="Yes",'Ranking Analysis'!O265*'Metric Weighting'!$C$10,0)</f>
        <v>4.75</v>
      </c>
      <c r="K263" s="9">
        <f>IF(Ranking!$C$11="Yes",'Ranking Analysis'!AD265*'Metric Weighting'!$C$11,0)</f>
        <v>4.6500000000000004</v>
      </c>
      <c r="L263" s="9">
        <f>IF(Ranking!$C$12="Yes",'Ranking Analysis'!AG265*'Metric Weighting'!$C$12,0)</f>
        <v>2.9000000000000004</v>
      </c>
    </row>
    <row r="264" spans="2:12" x14ac:dyDescent="0.25">
      <c r="B264" t="s">
        <v>282</v>
      </c>
      <c r="C264" s="9">
        <f>IF(Ranking!$C$3="Yes",'Ranking Analysis'!U266*'Metric Weighting'!$C$3,0)</f>
        <v>57.6</v>
      </c>
      <c r="D264" s="9">
        <f>IF(Ranking!$C$4="Yes",'Ranking Analysis'!X266*'Metric Weighting'!$C$4,0)</f>
        <v>14.200000000000001</v>
      </c>
      <c r="E264" s="9">
        <f>IF(Ranking!$C$5="Yes",'Ranking Analysis'!R266*'Metric Weighting'!$C$5,0)</f>
        <v>30.45</v>
      </c>
      <c r="F264" s="9">
        <f>IF(Ranking!$C$6="Yes",'Ranking Analysis'!I266*'Metric Weighting'!$C$6,0)</f>
        <v>5.45</v>
      </c>
      <c r="G264" s="9">
        <f>IF(Ranking!$C$7="Yes",'Ranking Analysis'!F266*'Metric Weighting'!$C$7,0)</f>
        <v>26.25</v>
      </c>
      <c r="H264" s="9">
        <f>IF(Ranking!$C$8="Yes",'Ranking Analysis'!AA266*'Metric Weighting'!$C$8,0)</f>
        <v>2.4000000000000004</v>
      </c>
      <c r="I264" s="9">
        <f>IF(Ranking!$C$9="Yes",'Ranking Analysis'!L266*'Metric Weighting'!$C$9,0)</f>
        <v>9.2000000000000011</v>
      </c>
      <c r="J264" s="9">
        <f>IF(Ranking!$C$10="Yes",'Ranking Analysis'!O266*'Metric Weighting'!$C$10,0)</f>
        <v>11.200000000000001</v>
      </c>
      <c r="K264" s="9">
        <f>IF(Ranking!$C$11="Yes",'Ranking Analysis'!AD266*'Metric Weighting'!$C$11,0)</f>
        <v>13.5</v>
      </c>
      <c r="L264" s="9">
        <f>IF(Ranking!$C$12="Yes",'Ranking Analysis'!AG266*'Metric Weighting'!$C$12,0)</f>
        <v>5.8000000000000007</v>
      </c>
    </row>
    <row r="265" spans="2:12" x14ac:dyDescent="0.25">
      <c r="B265" t="s">
        <v>283</v>
      </c>
      <c r="C265" s="9">
        <f>IF(Ranking!$C$3="Yes",'Ranking Analysis'!U267*'Metric Weighting'!$C$3,0)</f>
        <v>25.400000000000002</v>
      </c>
      <c r="D265" s="9">
        <f>IF(Ranking!$C$4="Yes",'Ranking Analysis'!X267*'Metric Weighting'!$C$4,0)</f>
        <v>38.6</v>
      </c>
      <c r="E265" s="9">
        <f>IF(Ranking!$C$5="Yes",'Ranking Analysis'!R267*'Metric Weighting'!$C$5,0)</f>
        <v>11.85</v>
      </c>
      <c r="F265" s="9">
        <f>IF(Ranking!$C$6="Yes",'Ranking Analysis'!I267*'Metric Weighting'!$C$6,0)</f>
        <v>9.35</v>
      </c>
      <c r="G265" s="9">
        <f>IF(Ranking!$C$7="Yes",'Ranking Analysis'!F267*'Metric Weighting'!$C$7,0)</f>
        <v>27.75</v>
      </c>
      <c r="H265" s="9">
        <f>IF(Ranking!$C$8="Yes",'Ranking Analysis'!AA267*'Metric Weighting'!$C$8,0)</f>
        <v>15.3</v>
      </c>
      <c r="I265" s="9">
        <f>IF(Ranking!$C$9="Yes",'Ranking Analysis'!L267*'Metric Weighting'!$C$9,0)</f>
        <v>11.8</v>
      </c>
      <c r="J265" s="9">
        <f>IF(Ranking!$C$10="Yes",'Ranking Analysis'!O267*'Metric Weighting'!$C$10,0)</f>
        <v>9.6000000000000014</v>
      </c>
      <c r="K265" s="9">
        <f>IF(Ranking!$C$11="Yes",'Ranking Analysis'!AD267*'Metric Weighting'!$C$11,0)</f>
        <v>8.0500000000000007</v>
      </c>
      <c r="L265" s="9">
        <f>IF(Ranking!$C$12="Yes",'Ranking Analysis'!AG267*'Metric Weighting'!$C$12,0)</f>
        <v>5.8500000000000005</v>
      </c>
    </row>
    <row r="266" spans="2:12" x14ac:dyDescent="0.25">
      <c r="B266" t="s">
        <v>284</v>
      </c>
      <c r="C266" s="9">
        <f>IF(Ranking!$C$3="Yes",'Ranking Analysis'!U268*'Metric Weighting'!$C$3,0)</f>
        <v>45.6</v>
      </c>
      <c r="D266" s="9">
        <f>IF(Ranking!$C$4="Yes",'Ranking Analysis'!X268*'Metric Weighting'!$C$4,0)</f>
        <v>42.6</v>
      </c>
      <c r="E266" s="9">
        <f>IF(Ranking!$C$5="Yes",'Ranking Analysis'!R268*'Metric Weighting'!$C$5,0)</f>
        <v>22.05</v>
      </c>
      <c r="F266" s="9">
        <f>IF(Ranking!$C$6="Yes",'Ranking Analysis'!I268*'Metric Weighting'!$C$6,0)</f>
        <v>6.9</v>
      </c>
      <c r="G266" s="9">
        <f>IF(Ranking!$C$7="Yes",'Ranking Analysis'!F268*'Metric Weighting'!$C$7,0)</f>
        <v>39.299999999999997</v>
      </c>
      <c r="H266" s="9">
        <f>IF(Ranking!$C$8="Yes",'Ranking Analysis'!AA268*'Metric Weighting'!$C$8,0)</f>
        <v>10.25</v>
      </c>
      <c r="I266" s="9">
        <f>IF(Ranking!$C$9="Yes",'Ranking Analysis'!L268*'Metric Weighting'!$C$9,0)</f>
        <v>16.7</v>
      </c>
      <c r="J266" s="9">
        <f>IF(Ranking!$C$10="Yes",'Ranking Analysis'!O268*'Metric Weighting'!$C$10,0)</f>
        <v>5.3000000000000007</v>
      </c>
      <c r="K266" s="9">
        <f>IF(Ranking!$C$11="Yes",'Ranking Analysis'!AD268*'Metric Weighting'!$C$11,0)</f>
        <v>6.65</v>
      </c>
      <c r="L266" s="9">
        <f>IF(Ranking!$C$12="Yes",'Ranking Analysis'!AG268*'Metric Weighting'!$C$12,0)</f>
        <v>7.95</v>
      </c>
    </row>
    <row r="267" spans="2:12" x14ac:dyDescent="0.25">
      <c r="B267" t="s">
        <v>285</v>
      </c>
      <c r="C267" s="9">
        <f>IF(Ranking!$C$3="Yes",'Ranking Analysis'!U269*'Metric Weighting'!$C$3,0)</f>
        <v>23</v>
      </c>
      <c r="D267" s="9">
        <f>IF(Ranking!$C$4="Yes",'Ranking Analysis'!X269*'Metric Weighting'!$C$4,0)</f>
        <v>9.4</v>
      </c>
      <c r="E267" s="9">
        <f>IF(Ranking!$C$5="Yes",'Ranking Analysis'!R269*'Metric Weighting'!$C$5,0)</f>
        <v>2.4</v>
      </c>
      <c r="F267" s="9">
        <f>IF(Ranking!$C$6="Yes",'Ranking Analysis'!I269*'Metric Weighting'!$C$6,0)</f>
        <v>0.55000000000000004</v>
      </c>
      <c r="G267" s="9">
        <f>IF(Ranking!$C$7="Yes",'Ranking Analysis'!F269*'Metric Weighting'!$C$7,0)</f>
        <v>11.25</v>
      </c>
      <c r="H267" s="9">
        <f>IF(Ranking!$C$8="Yes",'Ranking Analysis'!AA269*'Metric Weighting'!$C$8,0)</f>
        <v>0.5</v>
      </c>
      <c r="I267" s="9">
        <f>IF(Ranking!$C$9="Yes",'Ranking Analysis'!L269*'Metric Weighting'!$C$9,0)</f>
        <v>3.85</v>
      </c>
      <c r="J267" s="9">
        <f>IF(Ranking!$C$10="Yes",'Ranking Analysis'!O269*'Metric Weighting'!$C$10,0)</f>
        <v>6</v>
      </c>
      <c r="K267" s="9">
        <f>IF(Ranking!$C$11="Yes",'Ranking Analysis'!AD269*'Metric Weighting'!$C$11,0)</f>
        <v>0.2</v>
      </c>
      <c r="L267" s="9">
        <f>IF(Ranking!$C$12="Yes",'Ranking Analysis'!AG269*'Metric Weighting'!$C$12,0)</f>
        <v>1.5</v>
      </c>
    </row>
    <row r="268" spans="2:12" x14ac:dyDescent="0.25">
      <c r="B268" t="s">
        <v>286</v>
      </c>
      <c r="C268" s="9">
        <f>IF(Ranking!$C$3="Yes",'Ranking Analysis'!U270*'Metric Weighting'!$C$3,0)</f>
        <v>8.8000000000000007</v>
      </c>
      <c r="D268" s="9">
        <f>IF(Ranking!$C$4="Yes",'Ranking Analysis'!X270*'Metric Weighting'!$C$4,0)</f>
        <v>22.200000000000003</v>
      </c>
      <c r="E268" s="9">
        <f>IF(Ranking!$C$5="Yes",'Ranking Analysis'!R270*'Metric Weighting'!$C$5,0)</f>
        <v>20.399999999999999</v>
      </c>
      <c r="F268" s="9">
        <f>IF(Ranking!$C$6="Yes",'Ranking Analysis'!I270*'Metric Weighting'!$C$6,0)</f>
        <v>6.15</v>
      </c>
      <c r="G268" s="9">
        <f>IF(Ranking!$C$7="Yes",'Ranking Analysis'!F270*'Metric Weighting'!$C$7,0)</f>
        <v>4.3499999999999996</v>
      </c>
      <c r="H268" s="9">
        <f>IF(Ranking!$C$8="Yes",'Ranking Analysis'!AA270*'Metric Weighting'!$C$8,0)</f>
        <v>17.25</v>
      </c>
      <c r="I268" s="9">
        <f>IF(Ranking!$C$9="Yes",'Ranking Analysis'!L270*'Metric Weighting'!$C$9,0)</f>
        <v>0.2</v>
      </c>
      <c r="J268" s="9">
        <f>IF(Ranking!$C$10="Yes",'Ranking Analysis'!O270*'Metric Weighting'!$C$10,0)</f>
        <v>5.4</v>
      </c>
      <c r="K268" s="9">
        <f>IF(Ranking!$C$11="Yes",'Ranking Analysis'!AD270*'Metric Weighting'!$C$11,0)</f>
        <v>11.55</v>
      </c>
      <c r="L268" s="9">
        <f>IF(Ranking!$C$12="Yes",'Ranking Analysis'!AG270*'Metric Weighting'!$C$12,0)</f>
        <v>2.6500000000000004</v>
      </c>
    </row>
    <row r="269" spans="2:12" x14ac:dyDescent="0.25">
      <c r="B269" t="s">
        <v>287</v>
      </c>
      <c r="C269" s="9">
        <f>IF(Ranking!$C$3="Yes",'Ranking Analysis'!U271*'Metric Weighting'!$C$3,0)</f>
        <v>2.6</v>
      </c>
      <c r="D269" s="9">
        <f>IF(Ranking!$C$4="Yes",'Ranking Analysis'!X271*'Metric Weighting'!$C$4,0)</f>
        <v>17.8</v>
      </c>
      <c r="E269" s="9">
        <f>IF(Ranking!$C$5="Yes",'Ranking Analysis'!R271*'Metric Weighting'!$C$5,0)</f>
        <v>7.9499999999999993</v>
      </c>
      <c r="F269" s="9">
        <f>IF(Ranking!$C$6="Yes",'Ranking Analysis'!I271*'Metric Weighting'!$C$6,0)</f>
        <v>6.0500000000000007</v>
      </c>
      <c r="G269" s="9">
        <f>IF(Ranking!$C$7="Yes",'Ranking Analysis'!F271*'Metric Weighting'!$C$7,0)</f>
        <v>3.15</v>
      </c>
      <c r="H269" s="9">
        <f>IF(Ranking!$C$8="Yes",'Ranking Analysis'!AA271*'Metric Weighting'!$C$8,0)</f>
        <v>12.100000000000001</v>
      </c>
      <c r="I269" s="9">
        <f>IF(Ranking!$C$9="Yes",'Ranking Analysis'!L271*'Metric Weighting'!$C$9,0)</f>
        <v>14.5</v>
      </c>
      <c r="J269" s="9">
        <f>IF(Ranking!$C$10="Yes",'Ranking Analysis'!O271*'Metric Weighting'!$C$10,0)</f>
        <v>3.5</v>
      </c>
      <c r="K269" s="9">
        <f>IF(Ranking!$C$11="Yes",'Ranking Analysis'!AD271*'Metric Weighting'!$C$11,0)</f>
        <v>4.25</v>
      </c>
      <c r="L269" s="9">
        <f>IF(Ranking!$C$12="Yes",'Ranking Analysis'!AG271*'Metric Weighting'!$C$12,0)</f>
        <v>13.65</v>
      </c>
    </row>
    <row r="270" spans="2:12" x14ac:dyDescent="0.25">
      <c r="B270" t="s">
        <v>288</v>
      </c>
      <c r="C270" s="9">
        <f>IF(Ranking!$C$3="Yes",'Ranking Analysis'!U272*'Metric Weighting'!$C$3,0)</f>
        <v>31.6</v>
      </c>
      <c r="D270" s="9">
        <f>IF(Ranking!$C$4="Yes",'Ranking Analysis'!X272*'Metric Weighting'!$C$4,0)</f>
        <v>51.2</v>
      </c>
      <c r="E270" s="9">
        <f>IF(Ranking!$C$5="Yes",'Ranking Analysis'!R272*'Metric Weighting'!$C$5,0)</f>
        <v>34.5</v>
      </c>
      <c r="F270" s="9">
        <f>IF(Ranking!$C$6="Yes",'Ranking Analysis'!I272*'Metric Weighting'!$C$6,0)</f>
        <v>4.3500000000000005</v>
      </c>
      <c r="G270" s="9">
        <f>IF(Ranking!$C$7="Yes",'Ranking Analysis'!F272*'Metric Weighting'!$C$7,0)</f>
        <v>27.45</v>
      </c>
      <c r="H270" s="9">
        <f>IF(Ranking!$C$8="Yes",'Ranking Analysis'!AA272*'Metric Weighting'!$C$8,0)</f>
        <v>1.2000000000000002</v>
      </c>
      <c r="I270" s="9">
        <f>IF(Ranking!$C$9="Yes",'Ranking Analysis'!L272*'Metric Weighting'!$C$9,0)</f>
        <v>4.45</v>
      </c>
      <c r="J270" s="9">
        <f>IF(Ranking!$C$10="Yes",'Ranking Analysis'!O272*'Metric Weighting'!$C$10,0)</f>
        <v>5.5500000000000007</v>
      </c>
      <c r="K270" s="9">
        <f>IF(Ranking!$C$11="Yes",'Ranking Analysis'!AD272*'Metric Weighting'!$C$11,0)</f>
        <v>15.950000000000001</v>
      </c>
      <c r="L270" s="9">
        <f>IF(Ranking!$C$12="Yes",'Ranking Analysis'!AG272*'Metric Weighting'!$C$12,0)</f>
        <v>8</v>
      </c>
    </row>
    <row r="271" spans="2:12" x14ac:dyDescent="0.25">
      <c r="B271" t="s">
        <v>289</v>
      </c>
      <c r="C271" s="9">
        <f>IF(Ranking!$C$3="Yes",'Ranking Analysis'!U273*'Metric Weighting'!$C$3,0)</f>
        <v>40.400000000000006</v>
      </c>
      <c r="D271" s="9">
        <f>IF(Ranking!$C$4="Yes",'Ranking Analysis'!X273*'Metric Weighting'!$C$4,0)</f>
        <v>21.400000000000002</v>
      </c>
      <c r="E271" s="9">
        <f>IF(Ranking!$C$5="Yes",'Ranking Analysis'!R273*'Metric Weighting'!$C$5,0)</f>
        <v>24.75</v>
      </c>
      <c r="F271" s="9">
        <f>IF(Ranking!$C$6="Yes",'Ranking Analysis'!I273*'Metric Weighting'!$C$6,0)</f>
        <v>7.2</v>
      </c>
      <c r="G271" s="9">
        <f>IF(Ranking!$C$7="Yes",'Ranking Analysis'!F273*'Metric Weighting'!$C$7,0)</f>
        <v>30.599999999999998</v>
      </c>
      <c r="H271" s="9">
        <f>IF(Ranking!$C$8="Yes",'Ranking Analysis'!AA273*'Metric Weighting'!$C$8,0)</f>
        <v>5.5500000000000007</v>
      </c>
      <c r="I271" s="9">
        <f>IF(Ranking!$C$9="Yes",'Ranking Analysis'!L273*'Metric Weighting'!$C$9,0)</f>
        <v>1.55</v>
      </c>
      <c r="J271" s="9">
        <f>IF(Ranking!$C$10="Yes",'Ranking Analysis'!O273*'Metric Weighting'!$C$10,0)</f>
        <v>3.45</v>
      </c>
      <c r="K271" s="9">
        <f>IF(Ranking!$C$11="Yes",'Ranking Analysis'!AD273*'Metric Weighting'!$C$11,0)</f>
        <v>9.4</v>
      </c>
      <c r="L271" s="9">
        <f>IF(Ranking!$C$12="Yes",'Ranking Analysis'!AG273*'Metric Weighting'!$C$12,0)</f>
        <v>3.35</v>
      </c>
    </row>
    <row r="272" spans="2:12" x14ac:dyDescent="0.25">
      <c r="B272" t="s">
        <v>290</v>
      </c>
      <c r="C272" s="9">
        <f>IF(Ranking!$C$3="Yes",'Ranking Analysis'!U274*'Metric Weighting'!$C$3,0)</f>
        <v>10.200000000000001</v>
      </c>
      <c r="D272" s="9">
        <f>IF(Ranking!$C$4="Yes",'Ranking Analysis'!X274*'Metric Weighting'!$C$4,0)</f>
        <v>57.800000000000004</v>
      </c>
      <c r="E272" s="9">
        <f>IF(Ranking!$C$5="Yes",'Ranking Analysis'!R274*'Metric Weighting'!$C$5,0)</f>
        <v>48.3</v>
      </c>
      <c r="F272" s="9">
        <f>IF(Ranking!$C$6="Yes",'Ranking Analysis'!I274*'Metric Weighting'!$C$6,0)</f>
        <v>0.30000000000000004</v>
      </c>
      <c r="G272" s="9">
        <f>IF(Ranking!$C$7="Yes",'Ranking Analysis'!F274*'Metric Weighting'!$C$7,0)</f>
        <v>16.349999999999998</v>
      </c>
      <c r="H272" s="9">
        <f>IF(Ranking!$C$8="Yes",'Ranking Analysis'!AA274*'Metric Weighting'!$C$8,0)</f>
        <v>14.3</v>
      </c>
      <c r="I272" s="9">
        <f>IF(Ranking!$C$9="Yes",'Ranking Analysis'!L274*'Metric Weighting'!$C$9,0)</f>
        <v>15.450000000000001</v>
      </c>
      <c r="J272" s="9">
        <f>IF(Ranking!$C$10="Yes",'Ranking Analysis'!O274*'Metric Weighting'!$C$10,0)</f>
        <v>0.8</v>
      </c>
      <c r="K272" s="9">
        <f>IF(Ranking!$C$11="Yes",'Ranking Analysis'!AD274*'Metric Weighting'!$C$11,0)</f>
        <v>5.8500000000000005</v>
      </c>
      <c r="L272" s="9">
        <f>IF(Ranking!$C$12="Yes",'Ranking Analysis'!AG274*'Metric Weighting'!$C$12,0)</f>
        <v>4.6500000000000004</v>
      </c>
    </row>
    <row r="273" spans="2:12" x14ac:dyDescent="0.25">
      <c r="B273" t="s">
        <v>291</v>
      </c>
      <c r="C273" s="9">
        <f>IF(Ranking!$C$3="Yes",'Ranking Analysis'!U275*'Metric Weighting'!$C$3,0)</f>
        <v>29.8</v>
      </c>
      <c r="D273" s="9">
        <f>IF(Ranking!$C$4="Yes",'Ranking Analysis'!X275*'Metric Weighting'!$C$4,0)</f>
        <v>62.2</v>
      </c>
      <c r="E273" s="9">
        <f>IF(Ranking!$C$5="Yes",'Ranking Analysis'!R275*'Metric Weighting'!$C$5,0)</f>
        <v>48.15</v>
      </c>
      <c r="F273" s="9">
        <f>IF(Ranking!$C$6="Yes",'Ranking Analysis'!I275*'Metric Weighting'!$C$6,0)</f>
        <v>12.15</v>
      </c>
      <c r="G273" s="9">
        <f>IF(Ranking!$C$7="Yes",'Ranking Analysis'!F275*'Metric Weighting'!$C$7,0)</f>
        <v>34.5</v>
      </c>
      <c r="H273" s="9">
        <f>IF(Ranking!$C$8="Yes",'Ranking Analysis'!AA275*'Metric Weighting'!$C$8,0)</f>
        <v>15.25</v>
      </c>
      <c r="I273" s="9">
        <f>IF(Ranking!$C$9="Yes",'Ranking Analysis'!L275*'Metric Weighting'!$C$9,0)</f>
        <v>14.05</v>
      </c>
      <c r="J273" s="9">
        <f>IF(Ranking!$C$10="Yes",'Ranking Analysis'!O275*'Metric Weighting'!$C$10,0)</f>
        <v>14.100000000000001</v>
      </c>
      <c r="K273" s="9">
        <f>IF(Ranking!$C$11="Yes",'Ranking Analysis'!AD275*'Metric Weighting'!$C$11,0)</f>
        <v>14.3</v>
      </c>
      <c r="L273" s="9">
        <f>IF(Ranking!$C$12="Yes",'Ranking Analysis'!AG275*'Metric Weighting'!$C$12,0)</f>
        <v>11.65</v>
      </c>
    </row>
    <row r="274" spans="2:12" x14ac:dyDescent="0.25">
      <c r="B274" t="s">
        <v>293</v>
      </c>
      <c r="C274" s="9">
        <f>IF(Ranking!$C$3="Yes",'Ranking Analysis'!U276*'Metric Weighting'!$C$3,0)</f>
        <v>55.2</v>
      </c>
      <c r="D274" s="9">
        <f>IF(Ranking!$C$4="Yes",'Ranking Analysis'!X276*'Metric Weighting'!$C$4,0)</f>
        <v>60.6</v>
      </c>
      <c r="E274" s="9">
        <f>IF(Ranking!$C$5="Yes",'Ranking Analysis'!R276*'Metric Weighting'!$C$5,0)</f>
        <v>44.55</v>
      </c>
      <c r="F274" s="9">
        <f>IF(Ranking!$C$6="Yes",'Ranking Analysis'!I276*'Metric Weighting'!$C$6,0)</f>
        <v>8.9</v>
      </c>
      <c r="G274" s="9">
        <f>IF(Ranking!$C$7="Yes",'Ranking Analysis'!F276*'Metric Weighting'!$C$7,0)</f>
        <v>41.699999999999996</v>
      </c>
      <c r="H274" s="9">
        <f>IF(Ranking!$C$8="Yes",'Ranking Analysis'!AA276*'Metric Weighting'!$C$8,0)</f>
        <v>11.950000000000001</v>
      </c>
      <c r="I274" s="9">
        <f>IF(Ranking!$C$9="Yes",'Ranking Analysis'!L276*'Metric Weighting'!$C$9,0)</f>
        <v>13.450000000000001</v>
      </c>
      <c r="J274" s="9">
        <f>IF(Ranking!$C$10="Yes",'Ranking Analysis'!O276*'Metric Weighting'!$C$10,0)</f>
        <v>3.8000000000000003</v>
      </c>
      <c r="K274" s="9">
        <f>IF(Ranking!$C$11="Yes",'Ranking Analysis'!AD276*'Metric Weighting'!$C$11,0)</f>
        <v>8.65</v>
      </c>
      <c r="L274" s="9">
        <f>IF(Ranking!$C$12="Yes",'Ranking Analysis'!AG276*'Metric Weighting'!$C$12,0)</f>
        <v>14.350000000000001</v>
      </c>
    </row>
    <row r="275" spans="2:12" x14ac:dyDescent="0.25">
      <c r="B275" t="s">
        <v>294</v>
      </c>
      <c r="C275" s="9">
        <f>IF(Ranking!$C$3="Yes",'Ranking Analysis'!U277*'Metric Weighting'!$C$3,0)</f>
        <v>67.400000000000006</v>
      </c>
      <c r="D275" s="9">
        <f>IF(Ranking!$C$4="Yes",'Ranking Analysis'!X277*'Metric Weighting'!$C$4,0)</f>
        <v>32</v>
      </c>
      <c r="E275" s="9">
        <f>IF(Ranking!$C$5="Yes",'Ranking Analysis'!R277*'Metric Weighting'!$C$5,0)</f>
        <v>7.8</v>
      </c>
      <c r="F275" s="9">
        <f>IF(Ranking!$C$6="Yes",'Ranking Analysis'!I277*'Metric Weighting'!$C$6,0)</f>
        <v>13.450000000000001</v>
      </c>
      <c r="G275" s="9">
        <f>IF(Ranking!$C$7="Yes",'Ranking Analysis'!F277*'Metric Weighting'!$C$7,0)</f>
        <v>45.75</v>
      </c>
      <c r="H275" s="9">
        <f>IF(Ranking!$C$8="Yes",'Ranking Analysis'!AA277*'Metric Weighting'!$C$8,0)</f>
        <v>13.450000000000001</v>
      </c>
      <c r="I275" s="9">
        <f>IF(Ranking!$C$9="Yes",'Ranking Analysis'!L277*'Metric Weighting'!$C$9,0)</f>
        <v>10</v>
      </c>
      <c r="J275" s="9">
        <f>IF(Ranking!$C$10="Yes",'Ranking Analysis'!O277*'Metric Weighting'!$C$10,0)</f>
        <v>16.600000000000001</v>
      </c>
      <c r="K275" s="9">
        <f>IF(Ranking!$C$11="Yes",'Ranking Analysis'!AD277*'Metric Weighting'!$C$11,0)</f>
        <v>15.05</v>
      </c>
      <c r="L275" s="9">
        <f>IF(Ranking!$C$12="Yes",'Ranking Analysis'!AG277*'Metric Weighting'!$C$12,0)</f>
        <v>16.25</v>
      </c>
    </row>
    <row r="276" spans="2:12" x14ac:dyDescent="0.25">
      <c r="B276" t="s">
        <v>295</v>
      </c>
      <c r="C276" s="9">
        <f>IF(Ranking!$C$3="Yes",'Ranking Analysis'!U278*'Metric Weighting'!$C$3,0)</f>
        <v>5.4</v>
      </c>
      <c r="D276" s="9">
        <f>IF(Ranking!$C$4="Yes",'Ranking Analysis'!X278*'Metric Weighting'!$C$4,0)</f>
        <v>16.8</v>
      </c>
      <c r="E276" s="9">
        <f>IF(Ranking!$C$5="Yes",'Ranking Analysis'!R278*'Metric Weighting'!$C$5,0)</f>
        <v>15.75</v>
      </c>
      <c r="F276" s="9">
        <f>IF(Ranking!$C$6="Yes",'Ranking Analysis'!I278*'Metric Weighting'!$C$6,0)</f>
        <v>3.5500000000000003</v>
      </c>
      <c r="G276" s="9">
        <f>IF(Ranking!$C$7="Yes",'Ranking Analysis'!F278*'Metric Weighting'!$C$7,0)</f>
        <v>3.9</v>
      </c>
      <c r="H276" s="9">
        <f>IF(Ranking!$C$8="Yes",'Ranking Analysis'!AA278*'Metric Weighting'!$C$8,0)</f>
        <v>5.65</v>
      </c>
      <c r="I276" s="9">
        <f>IF(Ranking!$C$9="Yes",'Ranking Analysis'!L278*'Metric Weighting'!$C$9,0)</f>
        <v>2.7</v>
      </c>
      <c r="J276" s="9">
        <f>IF(Ranking!$C$10="Yes",'Ranking Analysis'!O278*'Metric Weighting'!$C$10,0)</f>
        <v>2.4000000000000004</v>
      </c>
      <c r="K276" s="9">
        <f>IF(Ranking!$C$11="Yes",'Ranking Analysis'!AD278*'Metric Weighting'!$C$11,0)</f>
        <v>5.5</v>
      </c>
      <c r="L276" s="9">
        <f>IF(Ranking!$C$12="Yes",'Ranking Analysis'!AG278*'Metric Weighting'!$C$12,0)</f>
        <v>2.5</v>
      </c>
    </row>
    <row r="277" spans="2:12" x14ac:dyDescent="0.25">
      <c r="B277" t="s">
        <v>296</v>
      </c>
      <c r="C277" s="9">
        <f>IF(Ranking!$C$3="Yes",'Ranking Analysis'!U279*'Metric Weighting'!$C$3,0)</f>
        <v>44.2</v>
      </c>
      <c r="D277" s="9">
        <f>IF(Ranking!$C$4="Yes",'Ranking Analysis'!X279*'Metric Weighting'!$C$4,0)</f>
        <v>63</v>
      </c>
      <c r="E277" s="9">
        <f>IF(Ranking!$C$5="Yes",'Ranking Analysis'!R279*'Metric Weighting'!$C$5,0)</f>
        <v>51.3</v>
      </c>
      <c r="F277" s="9">
        <f>IF(Ranking!$C$6="Yes",'Ranking Analysis'!I279*'Metric Weighting'!$C$6,0)</f>
        <v>17.100000000000001</v>
      </c>
      <c r="G277" s="9">
        <f>IF(Ranking!$C$7="Yes",'Ranking Analysis'!F279*'Metric Weighting'!$C$7,0)</f>
        <v>48.15</v>
      </c>
      <c r="H277" s="9">
        <f>IF(Ranking!$C$8="Yes",'Ranking Analysis'!AA279*'Metric Weighting'!$C$8,0)</f>
        <v>11.75</v>
      </c>
      <c r="I277" s="9">
        <f>IF(Ranking!$C$9="Yes",'Ranking Analysis'!L279*'Metric Weighting'!$C$9,0)</f>
        <v>9.75</v>
      </c>
      <c r="J277" s="9">
        <f>IF(Ranking!$C$10="Yes",'Ranking Analysis'!O279*'Metric Weighting'!$C$10,0)</f>
        <v>17.25</v>
      </c>
      <c r="K277" s="9">
        <f>IF(Ranking!$C$11="Yes",'Ranking Analysis'!AD279*'Metric Weighting'!$C$11,0)</f>
        <v>10.050000000000001</v>
      </c>
      <c r="L277" s="9">
        <f>IF(Ranking!$C$12="Yes",'Ranking Analysis'!AG279*'Metric Weighting'!$C$12,0)</f>
        <v>15.25</v>
      </c>
    </row>
    <row r="278" spans="2:12" x14ac:dyDescent="0.25">
      <c r="B278" t="s">
        <v>297</v>
      </c>
      <c r="C278" s="9">
        <f>IF(Ranking!$C$3="Yes",'Ranking Analysis'!U280*'Metric Weighting'!$C$3,0)</f>
        <v>25</v>
      </c>
      <c r="D278" s="9">
        <f>IF(Ranking!$C$4="Yes",'Ranking Analysis'!X280*'Metric Weighting'!$C$4,0)</f>
        <v>10.600000000000001</v>
      </c>
      <c r="E278" s="9">
        <f>IF(Ranking!$C$5="Yes",'Ranking Analysis'!R280*'Metric Weighting'!$C$5,0)</f>
        <v>20.099999999999998</v>
      </c>
      <c r="F278" s="9">
        <f>IF(Ranking!$C$6="Yes",'Ranking Analysis'!I280*'Metric Weighting'!$C$6,0)</f>
        <v>3.95</v>
      </c>
      <c r="G278" s="9">
        <f>IF(Ranking!$C$7="Yes",'Ranking Analysis'!F280*'Metric Weighting'!$C$7,0)</f>
        <v>23.7</v>
      </c>
      <c r="H278" s="9">
        <f>IF(Ranking!$C$8="Yes",'Ranking Analysis'!AA280*'Metric Weighting'!$C$8,0)</f>
        <v>14.65</v>
      </c>
      <c r="I278" s="9">
        <f>IF(Ranking!$C$9="Yes",'Ranking Analysis'!L280*'Metric Weighting'!$C$9,0)</f>
        <v>7.1000000000000005</v>
      </c>
      <c r="J278" s="9">
        <f>IF(Ranking!$C$10="Yes",'Ranking Analysis'!O280*'Metric Weighting'!$C$10,0)</f>
        <v>8.8000000000000007</v>
      </c>
      <c r="K278" s="9">
        <f>IF(Ranking!$C$11="Yes",'Ranking Analysis'!AD280*'Metric Weighting'!$C$11,0)</f>
        <v>2.35</v>
      </c>
      <c r="L278" s="9">
        <f>IF(Ranking!$C$12="Yes",'Ranking Analysis'!AG280*'Metric Weighting'!$C$12,0)</f>
        <v>11.8</v>
      </c>
    </row>
    <row r="279" spans="2:12" x14ac:dyDescent="0.25">
      <c r="B279" t="s">
        <v>298</v>
      </c>
      <c r="C279" s="9">
        <f>IF(Ranking!$C$3="Yes",'Ranking Analysis'!U281*'Metric Weighting'!$C$3,0)</f>
        <v>24.400000000000002</v>
      </c>
      <c r="D279" s="9">
        <f>IF(Ranking!$C$4="Yes",'Ranking Analysis'!X281*'Metric Weighting'!$C$4,0)</f>
        <v>44.400000000000006</v>
      </c>
      <c r="E279" s="9">
        <f>IF(Ranking!$C$5="Yes",'Ranking Analysis'!R281*'Metric Weighting'!$C$5,0)</f>
        <v>29.849999999999998</v>
      </c>
      <c r="F279" s="9">
        <f>IF(Ranking!$C$6="Yes",'Ranking Analysis'!I281*'Metric Weighting'!$C$6,0)</f>
        <v>10.4</v>
      </c>
      <c r="G279" s="9">
        <f>IF(Ranking!$C$7="Yes",'Ranking Analysis'!F281*'Metric Weighting'!$C$7,0)</f>
        <v>20.7</v>
      </c>
      <c r="H279" s="9">
        <f>IF(Ranking!$C$8="Yes",'Ranking Analysis'!AA281*'Metric Weighting'!$C$8,0)</f>
        <v>11.15</v>
      </c>
      <c r="I279" s="9">
        <f>IF(Ranking!$C$9="Yes",'Ranking Analysis'!L281*'Metric Weighting'!$C$9,0)</f>
        <v>6.65</v>
      </c>
      <c r="J279" s="9">
        <f>IF(Ranking!$C$10="Yes",'Ranking Analysis'!O281*'Metric Weighting'!$C$10,0)</f>
        <v>8.0500000000000007</v>
      </c>
      <c r="K279" s="9">
        <f>IF(Ranking!$C$11="Yes",'Ranking Analysis'!AD281*'Metric Weighting'!$C$11,0)</f>
        <v>6.8000000000000007</v>
      </c>
      <c r="L279" s="9">
        <f>IF(Ranking!$C$12="Yes",'Ranking Analysis'!AG281*'Metric Weighting'!$C$12,0)</f>
        <v>2.25</v>
      </c>
    </row>
    <row r="280" spans="2:12" x14ac:dyDescent="0.25">
      <c r="B280" t="s">
        <v>299</v>
      </c>
      <c r="C280" s="9">
        <f>IF(Ranking!$C$3="Yes",'Ranking Analysis'!U282*'Metric Weighting'!$C$3,0)</f>
        <v>26.6</v>
      </c>
      <c r="D280" s="9">
        <f>IF(Ranking!$C$4="Yes",'Ranking Analysis'!X282*'Metric Weighting'!$C$4,0)</f>
        <v>13</v>
      </c>
      <c r="E280" s="9">
        <f>IF(Ranking!$C$5="Yes",'Ranking Analysis'!R282*'Metric Weighting'!$C$5,0)</f>
        <v>27</v>
      </c>
      <c r="F280" s="9">
        <f>IF(Ranking!$C$6="Yes",'Ranking Analysis'!I282*'Metric Weighting'!$C$6,0)</f>
        <v>17.3</v>
      </c>
      <c r="G280" s="9">
        <f>IF(Ranking!$C$7="Yes",'Ranking Analysis'!F282*'Metric Weighting'!$C$7,0)</f>
        <v>49.05</v>
      </c>
      <c r="H280" s="9">
        <f>IF(Ranking!$C$8="Yes",'Ranking Analysis'!AA282*'Metric Weighting'!$C$8,0)</f>
        <v>17.45</v>
      </c>
      <c r="I280" s="9">
        <f>IF(Ranking!$C$9="Yes",'Ranking Analysis'!L282*'Metric Weighting'!$C$9,0)</f>
        <v>11.350000000000001</v>
      </c>
      <c r="J280" s="9">
        <f>IF(Ranking!$C$10="Yes",'Ranking Analysis'!O282*'Metric Weighting'!$C$10,0)</f>
        <v>9.5500000000000007</v>
      </c>
      <c r="K280" s="9">
        <f>IF(Ranking!$C$11="Yes",'Ranking Analysis'!AD282*'Metric Weighting'!$C$11,0)</f>
        <v>16.5</v>
      </c>
      <c r="L280" s="9">
        <f>IF(Ranking!$C$12="Yes",'Ranking Analysis'!AG282*'Metric Weighting'!$C$12,0)</f>
        <v>6.9</v>
      </c>
    </row>
    <row r="281" spans="2:12" x14ac:dyDescent="0.25">
      <c r="B281" t="s">
        <v>300</v>
      </c>
      <c r="C281" s="9">
        <f>IF(Ranking!$C$3="Yes",'Ranking Analysis'!U283*'Metric Weighting'!$C$3,0)</f>
        <v>9.6000000000000014</v>
      </c>
      <c r="D281" s="9">
        <f>IF(Ranking!$C$4="Yes",'Ranking Analysis'!X283*'Metric Weighting'!$C$4,0)</f>
        <v>12</v>
      </c>
      <c r="E281" s="9">
        <f>IF(Ranking!$C$5="Yes",'Ranking Analysis'!R283*'Metric Weighting'!$C$5,0)</f>
        <v>3.4499999999999997</v>
      </c>
      <c r="F281" s="9">
        <f>IF(Ranking!$C$6="Yes",'Ranking Analysis'!I283*'Metric Weighting'!$C$6,0)</f>
        <v>11.25</v>
      </c>
      <c r="G281" s="9">
        <f>IF(Ranking!$C$7="Yes",'Ranking Analysis'!F283*'Metric Weighting'!$C$7,0)</f>
        <v>4.95</v>
      </c>
      <c r="H281" s="9">
        <f>IF(Ranking!$C$8="Yes",'Ranking Analysis'!AA283*'Metric Weighting'!$C$8,0)</f>
        <v>2</v>
      </c>
      <c r="I281" s="9">
        <f>IF(Ranking!$C$9="Yes",'Ranking Analysis'!L283*'Metric Weighting'!$C$9,0)</f>
        <v>8.5500000000000007</v>
      </c>
      <c r="J281" s="9">
        <f>IF(Ranking!$C$10="Yes",'Ranking Analysis'!O283*'Metric Weighting'!$C$10,0)</f>
        <v>8.3000000000000007</v>
      </c>
      <c r="K281" s="9">
        <f>IF(Ranking!$C$11="Yes",'Ranking Analysis'!AD283*'Metric Weighting'!$C$11,0)</f>
        <v>1.25</v>
      </c>
      <c r="L281" s="9">
        <f>IF(Ranking!$C$12="Yes",'Ranking Analysis'!AG283*'Metric Weighting'!$C$12,0)</f>
        <v>4</v>
      </c>
    </row>
    <row r="282" spans="2:12" x14ac:dyDescent="0.25">
      <c r="B282" t="s">
        <v>301</v>
      </c>
      <c r="C282" s="9">
        <f>IF(Ranking!$C$3="Yes",'Ranking Analysis'!U284*'Metric Weighting'!$C$3,0)</f>
        <v>62.2</v>
      </c>
      <c r="D282" s="9">
        <f>IF(Ranking!$C$4="Yes",'Ranking Analysis'!X284*'Metric Weighting'!$C$4,0)</f>
        <v>39.6</v>
      </c>
      <c r="E282" s="9">
        <f>IF(Ranking!$C$5="Yes",'Ranking Analysis'!R284*'Metric Weighting'!$C$5,0)</f>
        <v>35.4</v>
      </c>
      <c r="F282" s="9">
        <f>IF(Ranking!$C$6="Yes",'Ranking Analysis'!I284*'Metric Weighting'!$C$6,0)</f>
        <v>5.9</v>
      </c>
      <c r="G282" s="9">
        <f>IF(Ranking!$C$7="Yes",'Ranking Analysis'!F284*'Metric Weighting'!$C$7,0)</f>
        <v>37.049999999999997</v>
      </c>
      <c r="H282" s="9">
        <f>IF(Ranking!$C$8="Yes",'Ranking Analysis'!AA284*'Metric Weighting'!$C$8,0)</f>
        <v>6.65</v>
      </c>
      <c r="I282" s="9">
        <f>IF(Ranking!$C$9="Yes",'Ranking Analysis'!L284*'Metric Weighting'!$C$9,0)</f>
        <v>3.7</v>
      </c>
      <c r="J282" s="9">
        <f>IF(Ranking!$C$10="Yes",'Ranking Analysis'!O284*'Metric Weighting'!$C$10,0)</f>
        <v>17.400000000000002</v>
      </c>
      <c r="K282" s="9">
        <f>IF(Ranking!$C$11="Yes",'Ranking Analysis'!AD284*'Metric Weighting'!$C$11,0)</f>
        <v>6.3500000000000005</v>
      </c>
      <c r="L282" s="9">
        <f>IF(Ranking!$C$12="Yes",'Ranking Analysis'!AG284*'Metric Weighting'!$C$12,0)</f>
        <v>7</v>
      </c>
    </row>
    <row r="283" spans="2:12" x14ac:dyDescent="0.25">
      <c r="B283" t="s">
        <v>302</v>
      </c>
      <c r="C283" s="9">
        <f>IF(Ranking!$C$3="Yes",'Ranking Analysis'!U285*'Metric Weighting'!$C$3,0)</f>
        <v>4.8000000000000007</v>
      </c>
      <c r="D283" s="9">
        <f>IF(Ranking!$C$4="Yes",'Ranking Analysis'!X285*'Metric Weighting'!$C$4,0)</f>
        <v>7.6000000000000005</v>
      </c>
      <c r="E283" s="9">
        <f>IF(Ranking!$C$5="Yes",'Ranking Analysis'!R285*'Metric Weighting'!$C$5,0)</f>
        <v>8.4</v>
      </c>
      <c r="F283" s="9">
        <f>IF(Ranking!$C$6="Yes",'Ranking Analysis'!I285*'Metric Weighting'!$C$6,0)</f>
        <v>6.45</v>
      </c>
      <c r="G283" s="9">
        <f>IF(Ranking!$C$7="Yes",'Ranking Analysis'!F285*'Metric Weighting'!$C$7,0)</f>
        <v>2.6999999999999997</v>
      </c>
      <c r="H283" s="9">
        <f>IF(Ranking!$C$8="Yes",'Ranking Analysis'!AA285*'Metric Weighting'!$C$8,0)</f>
        <v>2.7</v>
      </c>
      <c r="I283" s="9">
        <f>IF(Ranking!$C$9="Yes",'Ranking Analysis'!L285*'Metric Weighting'!$C$9,0)</f>
        <v>6</v>
      </c>
      <c r="J283" s="9">
        <f>IF(Ranking!$C$10="Yes",'Ranking Analysis'!O285*'Metric Weighting'!$C$10,0)</f>
        <v>14.05</v>
      </c>
      <c r="K283" s="9">
        <f>IF(Ranking!$C$11="Yes",'Ranking Analysis'!AD285*'Metric Weighting'!$C$11,0)</f>
        <v>12.3</v>
      </c>
      <c r="L283" s="9">
        <f>IF(Ranking!$C$12="Yes",'Ranking Analysis'!AG285*'Metric Weighting'!$C$12,0)</f>
        <v>7.8000000000000007</v>
      </c>
    </row>
    <row r="284" spans="2:12" x14ac:dyDescent="0.25">
      <c r="B284" t="s">
        <v>303</v>
      </c>
      <c r="C284" s="9">
        <f>IF(Ranking!$C$3="Yes",'Ranking Analysis'!U286*'Metric Weighting'!$C$3,0)</f>
        <v>3.4000000000000004</v>
      </c>
      <c r="D284" s="9">
        <f>IF(Ranking!$C$4="Yes",'Ranking Analysis'!X286*'Metric Weighting'!$C$4,0)</f>
        <v>35.200000000000003</v>
      </c>
      <c r="E284" s="9">
        <f>IF(Ranking!$C$5="Yes",'Ranking Analysis'!R286*'Metric Weighting'!$C$5,0)</f>
        <v>22.8</v>
      </c>
      <c r="F284" s="9">
        <f>IF(Ranking!$C$6="Yes",'Ranking Analysis'!I286*'Metric Weighting'!$C$6,0)</f>
        <v>4.25</v>
      </c>
      <c r="G284" s="9">
        <f>IF(Ranking!$C$7="Yes",'Ranking Analysis'!F286*'Metric Weighting'!$C$7,0)</f>
        <v>5.0999999999999996</v>
      </c>
      <c r="H284" s="9">
        <f>IF(Ranking!$C$8="Yes",'Ranking Analysis'!AA286*'Metric Weighting'!$C$8,0)</f>
        <v>10.9</v>
      </c>
      <c r="I284" s="9">
        <f>IF(Ranking!$C$9="Yes",'Ranking Analysis'!L286*'Metric Weighting'!$C$9,0)</f>
        <v>15.5</v>
      </c>
      <c r="J284" s="9">
        <f>IF(Ranking!$C$10="Yes",'Ranking Analysis'!O286*'Metric Weighting'!$C$10,0)</f>
        <v>2.95</v>
      </c>
      <c r="K284" s="9">
        <f>IF(Ranking!$C$11="Yes",'Ranking Analysis'!AD286*'Metric Weighting'!$C$11,0)</f>
        <v>3.2</v>
      </c>
      <c r="L284" s="9">
        <f>IF(Ranking!$C$12="Yes",'Ranking Analysis'!AG286*'Metric Weighting'!$C$12,0)</f>
        <v>1.4000000000000001</v>
      </c>
    </row>
    <row r="285" spans="2:12" x14ac:dyDescent="0.25">
      <c r="B285" t="s">
        <v>461</v>
      </c>
      <c r="C285" s="9">
        <f>IF(Ranking!$C$3="Yes",'Ranking Analysis'!U287*'Metric Weighting'!$C$3,0)</f>
        <v>2.4000000000000004</v>
      </c>
      <c r="D285" s="9">
        <f>IF(Ranking!$C$4="Yes",'Ranking Analysis'!X287*'Metric Weighting'!$C$4,0)</f>
        <v>34.800000000000004</v>
      </c>
      <c r="E285" s="9">
        <f>IF(Ranking!$C$5="Yes",'Ranking Analysis'!R287*'Metric Weighting'!$C$5,0)</f>
        <v>26.55</v>
      </c>
      <c r="F285" s="9">
        <f>IF(Ranking!$C$6="Yes",'Ranking Analysis'!I287*'Metric Weighting'!$C$6,0)</f>
        <v>0.85000000000000009</v>
      </c>
      <c r="G285" s="9">
        <f>IF(Ranking!$C$7="Yes",'Ranking Analysis'!F287*'Metric Weighting'!$C$7,0)</f>
        <v>1.7999999999999998</v>
      </c>
      <c r="H285" s="9">
        <f>IF(Ranking!$C$8="Yes",'Ranking Analysis'!AA287*'Metric Weighting'!$C$8,0)</f>
        <v>5.15</v>
      </c>
      <c r="I285" s="9">
        <f>IF(Ranking!$C$9="Yes",'Ranking Analysis'!L287*'Metric Weighting'!$C$9,0)</f>
        <v>16.05</v>
      </c>
      <c r="J285" s="9">
        <f>IF(Ranking!$C$10="Yes",'Ranking Analysis'!O287*'Metric Weighting'!$C$10,0)</f>
        <v>1.9000000000000001</v>
      </c>
      <c r="K285" s="9">
        <f>IF(Ranking!$C$11="Yes",'Ranking Analysis'!AD287*'Metric Weighting'!$C$11,0)</f>
        <v>0.15000000000000002</v>
      </c>
      <c r="L285" s="9">
        <f>IF(Ranking!$C$12="Yes",'Ranking Analysis'!AG287*'Metric Weighting'!$C$12,0)</f>
        <v>0.2</v>
      </c>
    </row>
    <row r="286" spans="2:12" x14ac:dyDescent="0.25">
      <c r="B286" t="s">
        <v>305</v>
      </c>
      <c r="C286" s="9">
        <f>IF(Ranking!$C$3="Yes",'Ranking Analysis'!U288*'Metric Weighting'!$C$3,0)</f>
        <v>7</v>
      </c>
      <c r="D286" s="9">
        <f>IF(Ranking!$C$4="Yes",'Ranking Analysis'!X288*'Metric Weighting'!$C$4,0)</f>
        <v>44.2</v>
      </c>
      <c r="E286" s="9">
        <f>IF(Ranking!$C$5="Yes",'Ranking Analysis'!R288*'Metric Weighting'!$C$5,0)</f>
        <v>16.8</v>
      </c>
      <c r="F286" s="9">
        <f>IF(Ranking!$C$6="Yes",'Ranking Analysis'!I288*'Metric Weighting'!$C$6,0)</f>
        <v>0.8</v>
      </c>
      <c r="G286" s="9">
        <f>IF(Ranking!$C$7="Yes",'Ranking Analysis'!F288*'Metric Weighting'!$C$7,0)</f>
        <v>6.3</v>
      </c>
      <c r="H286" s="9">
        <f>IF(Ranking!$C$8="Yes",'Ranking Analysis'!AA288*'Metric Weighting'!$C$8,0)</f>
        <v>8.4</v>
      </c>
      <c r="I286" s="9">
        <f>IF(Ranking!$C$9="Yes",'Ranking Analysis'!L288*'Metric Weighting'!$C$9,0)</f>
        <v>12.5</v>
      </c>
      <c r="J286" s="9">
        <f>IF(Ranking!$C$10="Yes",'Ranking Analysis'!O288*'Metric Weighting'!$C$10,0)</f>
        <v>1.75</v>
      </c>
      <c r="K286" s="9">
        <f>IF(Ranking!$C$11="Yes",'Ranking Analysis'!AD288*'Metric Weighting'!$C$11,0)</f>
        <v>0.1</v>
      </c>
      <c r="L286" s="9">
        <f>IF(Ranking!$C$12="Yes",'Ranking Analysis'!AG288*'Metric Weighting'!$C$12,0)</f>
        <v>0.15000000000000002</v>
      </c>
    </row>
    <row r="287" spans="2:12" x14ac:dyDescent="0.25">
      <c r="B287" t="s">
        <v>306</v>
      </c>
      <c r="C287" s="9">
        <f>IF(Ranking!$C$3="Yes",'Ranking Analysis'!U289*'Metric Weighting'!$C$3,0)</f>
        <v>33.800000000000004</v>
      </c>
      <c r="D287" s="9">
        <f>IF(Ranking!$C$4="Yes",'Ranking Analysis'!X289*'Metric Weighting'!$C$4,0)</f>
        <v>41.800000000000004</v>
      </c>
      <c r="E287" s="9">
        <f>IF(Ranking!$C$5="Yes",'Ranking Analysis'!R289*'Metric Weighting'!$C$5,0)</f>
        <v>38.25</v>
      </c>
      <c r="F287" s="9">
        <f>IF(Ranking!$C$6="Yes",'Ranking Analysis'!I289*'Metric Weighting'!$C$6,0)</f>
        <v>6.3500000000000005</v>
      </c>
      <c r="G287" s="9">
        <f>IF(Ranking!$C$7="Yes",'Ranking Analysis'!F289*'Metric Weighting'!$C$7,0)</f>
        <v>24.599999999999998</v>
      </c>
      <c r="H287" s="9">
        <f>IF(Ranking!$C$8="Yes",'Ranking Analysis'!AA289*'Metric Weighting'!$C$8,0)</f>
        <v>5.45</v>
      </c>
      <c r="I287" s="9">
        <f>IF(Ranking!$C$9="Yes",'Ranking Analysis'!L289*'Metric Weighting'!$C$9,0)</f>
        <v>9.5</v>
      </c>
      <c r="J287" s="9">
        <f>IF(Ranking!$C$10="Yes",'Ranking Analysis'!O289*'Metric Weighting'!$C$10,0)</f>
        <v>10.65</v>
      </c>
      <c r="K287" s="9">
        <f>IF(Ranking!$C$11="Yes",'Ranking Analysis'!AD289*'Metric Weighting'!$C$11,0)</f>
        <v>1.8</v>
      </c>
      <c r="L287" s="9">
        <f>IF(Ranking!$C$12="Yes",'Ranking Analysis'!AG289*'Metric Weighting'!$C$12,0)</f>
        <v>1.8</v>
      </c>
    </row>
    <row r="288" spans="2:12" x14ac:dyDescent="0.25">
      <c r="B288" t="s">
        <v>309</v>
      </c>
      <c r="C288" s="9">
        <f>IF(Ranking!$C$3="Yes",'Ranking Analysis'!U290*'Metric Weighting'!$C$3,0)</f>
        <v>23.8</v>
      </c>
      <c r="D288" s="9">
        <f>IF(Ranking!$C$4="Yes",'Ranking Analysis'!X290*'Metric Weighting'!$C$4,0)</f>
        <v>43</v>
      </c>
      <c r="E288" s="9">
        <f>IF(Ranking!$C$5="Yes",'Ranking Analysis'!R290*'Metric Weighting'!$C$5,0)</f>
        <v>31.95</v>
      </c>
      <c r="F288" s="9">
        <f>IF(Ranking!$C$6="Yes",'Ranking Analysis'!I290*'Metric Weighting'!$C$6,0)</f>
        <v>3</v>
      </c>
      <c r="G288" s="9">
        <f>IF(Ranking!$C$7="Yes",'Ranking Analysis'!F290*'Metric Weighting'!$C$7,0)</f>
        <v>22.05</v>
      </c>
      <c r="H288" s="9">
        <f>IF(Ranking!$C$8="Yes",'Ranking Analysis'!AA290*'Metric Weighting'!$C$8,0)</f>
        <v>8.9500000000000011</v>
      </c>
      <c r="I288" s="9">
        <f>IF(Ranking!$C$9="Yes",'Ranking Analysis'!L290*'Metric Weighting'!$C$9,0)</f>
        <v>11.5</v>
      </c>
      <c r="J288" s="9">
        <f>IF(Ranking!$C$10="Yes",'Ranking Analysis'!O290*'Metric Weighting'!$C$10,0)</f>
        <v>1.55</v>
      </c>
      <c r="K288" s="9">
        <f>IF(Ranking!$C$11="Yes",'Ranking Analysis'!AD290*'Metric Weighting'!$C$11,0)</f>
        <v>3.85</v>
      </c>
      <c r="L288" s="9">
        <f>IF(Ranking!$C$12="Yes",'Ranking Analysis'!AG290*'Metric Weighting'!$C$12,0)</f>
        <v>1.1500000000000001</v>
      </c>
    </row>
    <row r="289" spans="2:12" x14ac:dyDescent="0.25">
      <c r="B289" t="s">
        <v>310</v>
      </c>
      <c r="C289" s="9">
        <f>IF(Ranking!$C$3="Yes",'Ranking Analysis'!U291*'Metric Weighting'!$C$3,0)</f>
        <v>34.200000000000003</v>
      </c>
      <c r="D289" s="9">
        <f>IF(Ranking!$C$4="Yes",'Ranking Analysis'!X291*'Metric Weighting'!$C$4,0)</f>
        <v>52.2</v>
      </c>
      <c r="E289" s="9">
        <f>IF(Ranking!$C$5="Yes",'Ranking Analysis'!R291*'Metric Weighting'!$C$5,0)</f>
        <v>43.8</v>
      </c>
      <c r="F289" s="9">
        <f>IF(Ranking!$C$6="Yes",'Ranking Analysis'!I291*'Metric Weighting'!$C$6,0)</f>
        <v>6.75</v>
      </c>
      <c r="G289" s="9">
        <f>IF(Ranking!$C$7="Yes",'Ranking Analysis'!F291*'Metric Weighting'!$C$7,0)</f>
        <v>31.95</v>
      </c>
      <c r="H289" s="9">
        <f>IF(Ranking!$C$8="Yes",'Ranking Analysis'!AA291*'Metric Weighting'!$C$8,0)</f>
        <v>13.100000000000001</v>
      </c>
      <c r="I289" s="9">
        <f>IF(Ranking!$C$9="Yes",'Ranking Analysis'!L291*'Metric Weighting'!$C$9,0)</f>
        <v>2.5</v>
      </c>
      <c r="J289" s="9">
        <f>IF(Ranking!$C$10="Yes",'Ranking Analysis'!O291*'Metric Weighting'!$C$10,0)</f>
        <v>7</v>
      </c>
      <c r="K289" s="9">
        <f>IF(Ranking!$C$11="Yes",'Ranking Analysis'!AD291*'Metric Weighting'!$C$11,0)</f>
        <v>0.55000000000000004</v>
      </c>
      <c r="L289" s="9">
        <f>IF(Ranking!$C$12="Yes",'Ranking Analysis'!AG291*'Metric Weighting'!$C$12,0)</f>
        <v>0.8</v>
      </c>
    </row>
    <row r="290" spans="2:12" x14ac:dyDescent="0.25">
      <c r="B290" t="s">
        <v>311</v>
      </c>
      <c r="C290" s="9">
        <f>IF(Ranking!$C$3="Yes",'Ranking Analysis'!U292*'Metric Weighting'!$C$3,0)</f>
        <v>54.2</v>
      </c>
      <c r="D290" s="9">
        <f>IF(Ranking!$C$4="Yes",'Ranking Analysis'!X292*'Metric Weighting'!$C$4,0)</f>
        <v>37.800000000000004</v>
      </c>
      <c r="E290" s="9">
        <f>IF(Ranking!$C$5="Yes",'Ranking Analysis'!R292*'Metric Weighting'!$C$5,0)</f>
        <v>42.15</v>
      </c>
      <c r="F290" s="9">
        <f>IF(Ranking!$C$6="Yes",'Ranking Analysis'!I292*'Metric Weighting'!$C$6,0)</f>
        <v>15.9</v>
      </c>
      <c r="G290" s="9">
        <f>IF(Ranking!$C$7="Yes",'Ranking Analysis'!F292*'Metric Weighting'!$C$7,0)</f>
        <v>42.15</v>
      </c>
      <c r="H290" s="9">
        <f>IF(Ranking!$C$8="Yes",'Ranking Analysis'!AA292*'Metric Weighting'!$C$8,0)</f>
        <v>6.2</v>
      </c>
      <c r="I290" s="9">
        <f>IF(Ranking!$C$9="Yes",'Ranking Analysis'!L292*'Metric Weighting'!$C$9,0)</f>
        <v>1.6500000000000001</v>
      </c>
      <c r="J290" s="9">
        <f>IF(Ranking!$C$10="Yes",'Ranking Analysis'!O292*'Metric Weighting'!$C$10,0)</f>
        <v>12.850000000000001</v>
      </c>
      <c r="K290" s="9">
        <f>IF(Ranking!$C$11="Yes",'Ranking Analysis'!AD292*'Metric Weighting'!$C$11,0)</f>
        <v>3.6500000000000004</v>
      </c>
      <c r="L290" s="9">
        <f>IF(Ranking!$C$12="Yes",'Ranking Analysis'!AG292*'Metric Weighting'!$C$12,0)</f>
        <v>2.0500000000000003</v>
      </c>
    </row>
    <row r="291" spans="2:12" x14ac:dyDescent="0.25">
      <c r="B291" t="s">
        <v>312</v>
      </c>
      <c r="C291" s="9">
        <f>IF(Ranking!$C$3="Yes",'Ranking Analysis'!U293*'Metric Weighting'!$C$3,0)</f>
        <v>21.6</v>
      </c>
      <c r="D291" s="9">
        <f>IF(Ranking!$C$4="Yes",'Ranking Analysis'!X293*'Metric Weighting'!$C$4,0)</f>
        <v>61.6</v>
      </c>
      <c r="E291" s="9">
        <f>IF(Ranking!$C$5="Yes",'Ranking Analysis'!R293*'Metric Weighting'!$C$5,0)</f>
        <v>33.75</v>
      </c>
      <c r="F291" s="9">
        <f>IF(Ranking!$C$6="Yes",'Ranking Analysis'!I293*'Metric Weighting'!$C$6,0)</f>
        <v>2.5500000000000003</v>
      </c>
      <c r="G291" s="9">
        <f>IF(Ranking!$C$7="Yes",'Ranking Analysis'!F293*'Metric Weighting'!$C$7,0)</f>
        <v>16.649999999999999</v>
      </c>
      <c r="H291" s="9">
        <f>IF(Ranking!$C$8="Yes",'Ranking Analysis'!AA293*'Metric Weighting'!$C$8,0)</f>
        <v>9.5500000000000007</v>
      </c>
      <c r="I291" s="9">
        <f>IF(Ranking!$C$9="Yes",'Ranking Analysis'!L293*'Metric Weighting'!$C$9,0)</f>
        <v>5.9</v>
      </c>
      <c r="J291" s="9">
        <f>IF(Ranking!$C$10="Yes",'Ranking Analysis'!O293*'Metric Weighting'!$C$10,0)</f>
        <v>4.95</v>
      </c>
      <c r="K291" s="9">
        <f>IF(Ranking!$C$11="Yes",'Ranking Analysis'!AD293*'Metric Weighting'!$C$11,0)</f>
        <v>0.70000000000000007</v>
      </c>
      <c r="L291" s="9">
        <f>IF(Ranking!$C$12="Yes",'Ranking Analysis'!AG293*'Metric Weighting'!$C$12,0)</f>
        <v>1</v>
      </c>
    </row>
    <row r="292" spans="2:12" x14ac:dyDescent="0.25">
      <c r="B292" t="s">
        <v>313</v>
      </c>
      <c r="C292" s="9">
        <f>IF(Ranking!$C$3="Yes",'Ranking Analysis'!U294*'Metric Weighting'!$C$3,0)</f>
        <v>14.200000000000001</v>
      </c>
      <c r="D292" s="9">
        <f>IF(Ranking!$C$4="Yes",'Ranking Analysis'!X294*'Metric Weighting'!$C$4,0)</f>
        <v>3</v>
      </c>
      <c r="E292" s="9">
        <f>IF(Ranking!$C$5="Yes",'Ranking Analysis'!R294*'Metric Weighting'!$C$5,0)</f>
        <v>10.5</v>
      </c>
      <c r="F292" s="9">
        <f>IF(Ranking!$C$6="Yes",'Ranking Analysis'!I294*'Metric Weighting'!$C$6,0)</f>
        <v>4.9000000000000004</v>
      </c>
      <c r="G292" s="9">
        <f>IF(Ranking!$C$7="Yes",'Ranking Analysis'!F294*'Metric Weighting'!$C$7,0)</f>
        <v>6.45</v>
      </c>
      <c r="H292" s="9">
        <f>IF(Ranking!$C$8="Yes",'Ranking Analysis'!AA294*'Metric Weighting'!$C$8,0)</f>
        <v>2.5</v>
      </c>
      <c r="I292" s="9">
        <f>IF(Ranking!$C$9="Yes",'Ranking Analysis'!L294*'Metric Weighting'!$C$9,0)</f>
        <v>0.70000000000000007</v>
      </c>
      <c r="J292" s="9">
        <f>IF(Ranking!$C$10="Yes",'Ranking Analysis'!O294*'Metric Weighting'!$C$10,0)</f>
        <v>14.75</v>
      </c>
      <c r="K292" s="9">
        <f>IF(Ranking!$C$11="Yes",'Ranking Analysis'!AD294*'Metric Weighting'!$C$11,0)</f>
        <v>10.850000000000001</v>
      </c>
      <c r="L292" s="9">
        <f>IF(Ranking!$C$12="Yes",'Ranking Analysis'!AG294*'Metric Weighting'!$C$12,0)</f>
        <v>2.85</v>
      </c>
    </row>
    <row r="293" spans="2:12" x14ac:dyDescent="0.25">
      <c r="B293" t="s">
        <v>314</v>
      </c>
      <c r="C293" s="9">
        <f>IF(Ranking!$C$3="Yes",'Ranking Analysis'!U295*'Metric Weighting'!$C$3,0)</f>
        <v>27.400000000000002</v>
      </c>
      <c r="D293" s="9">
        <f>IF(Ranking!$C$4="Yes",'Ranking Analysis'!X295*'Metric Weighting'!$C$4,0)</f>
        <v>19.200000000000003</v>
      </c>
      <c r="E293" s="9">
        <f>IF(Ranking!$C$5="Yes",'Ranking Analysis'!R295*'Metric Weighting'!$C$5,0)</f>
        <v>13.049999999999999</v>
      </c>
      <c r="F293" s="9">
        <f>IF(Ranking!$C$6="Yes",'Ranking Analysis'!I295*'Metric Weighting'!$C$6,0)</f>
        <v>6.5</v>
      </c>
      <c r="G293" s="9">
        <f>IF(Ranking!$C$7="Yes",'Ranking Analysis'!F295*'Metric Weighting'!$C$7,0)</f>
        <v>13.049999999999999</v>
      </c>
      <c r="H293" s="9">
        <f>IF(Ranking!$C$8="Yes",'Ranking Analysis'!AA295*'Metric Weighting'!$C$8,0)</f>
        <v>1.25</v>
      </c>
      <c r="I293" s="9">
        <f>IF(Ranking!$C$9="Yes",'Ranking Analysis'!L295*'Metric Weighting'!$C$9,0)</f>
        <v>17</v>
      </c>
      <c r="J293" s="9">
        <f>IF(Ranking!$C$10="Yes",'Ranking Analysis'!O295*'Metric Weighting'!$C$10,0)</f>
        <v>14.200000000000001</v>
      </c>
      <c r="K293" s="9">
        <f>IF(Ranking!$C$11="Yes",'Ranking Analysis'!AD295*'Metric Weighting'!$C$11,0)</f>
        <v>14.5</v>
      </c>
      <c r="L293" s="9">
        <f>IF(Ranking!$C$12="Yes",'Ranking Analysis'!AG295*'Metric Weighting'!$C$12,0)</f>
        <v>8.6</v>
      </c>
    </row>
    <row r="294" spans="2:12" x14ac:dyDescent="0.25">
      <c r="B294" t="s">
        <v>315</v>
      </c>
      <c r="C294" s="9">
        <f>IF(Ranking!$C$3="Yes",'Ranking Analysis'!U296*'Metric Weighting'!$C$3,0)</f>
        <v>19.600000000000001</v>
      </c>
      <c r="D294" s="9">
        <f>IF(Ranking!$C$4="Yes",'Ranking Analysis'!X296*'Metric Weighting'!$C$4,0)</f>
        <v>57.6</v>
      </c>
      <c r="E294" s="9">
        <f>IF(Ranking!$C$5="Yes",'Ranking Analysis'!R296*'Metric Weighting'!$C$5,0)</f>
        <v>47.55</v>
      </c>
      <c r="F294" s="9">
        <f>IF(Ranking!$C$6="Yes",'Ranking Analysis'!I296*'Metric Weighting'!$C$6,0)</f>
        <v>13.3</v>
      </c>
      <c r="G294" s="9">
        <f>IF(Ranking!$C$7="Yes",'Ranking Analysis'!F296*'Metric Weighting'!$C$7,0)</f>
        <v>17.55</v>
      </c>
      <c r="H294" s="9">
        <f>IF(Ranking!$C$8="Yes",'Ranking Analysis'!AA296*'Metric Weighting'!$C$8,0)</f>
        <v>15.8</v>
      </c>
      <c r="I294" s="9">
        <f>IF(Ranking!$C$9="Yes",'Ranking Analysis'!L296*'Metric Weighting'!$C$9,0)</f>
        <v>12.200000000000001</v>
      </c>
      <c r="J294" s="9">
        <f>IF(Ranking!$C$10="Yes",'Ranking Analysis'!O296*'Metric Weighting'!$C$10,0)</f>
        <v>14.600000000000001</v>
      </c>
      <c r="K294" s="9">
        <f>IF(Ranking!$C$11="Yes",'Ranking Analysis'!AD296*'Metric Weighting'!$C$11,0)</f>
        <v>8.3000000000000007</v>
      </c>
      <c r="L294" s="9">
        <f>IF(Ranking!$C$12="Yes",'Ranking Analysis'!AG296*'Metric Weighting'!$C$12,0)</f>
        <v>9.35</v>
      </c>
    </row>
    <row r="295" spans="2:12" x14ac:dyDescent="0.25">
      <c r="B295" t="s">
        <v>563</v>
      </c>
      <c r="C295" s="9">
        <f>IF(Ranking!$C$3="Yes",'Ranking Analysis'!U297*'Metric Weighting'!$C$3,0)</f>
        <v>3</v>
      </c>
      <c r="D295" s="9">
        <f>IF(Ranking!$C$4="Yes",'Ranking Analysis'!X297*'Metric Weighting'!$C$4,0)</f>
        <v>9.8000000000000007</v>
      </c>
      <c r="E295" s="9">
        <f>IF(Ranking!$C$5="Yes",'Ranking Analysis'!R297*'Metric Weighting'!$C$5,0)</f>
        <v>14.7</v>
      </c>
      <c r="F295" s="9">
        <f>IF(Ranking!$C$6="Yes",'Ranking Analysis'!I297*'Metric Weighting'!$C$6,0)</f>
        <v>4.8500000000000005</v>
      </c>
      <c r="G295" s="9">
        <f>IF(Ranking!$C$7="Yes",'Ranking Analysis'!F297*'Metric Weighting'!$C$7,0)</f>
        <v>1.65</v>
      </c>
      <c r="H295" s="9">
        <f>IF(Ranking!$C$8="Yes",'Ranking Analysis'!AA297*'Metric Weighting'!$C$8,0)</f>
        <v>1.55</v>
      </c>
      <c r="I295" s="9">
        <f>IF(Ranking!$C$9="Yes",'Ranking Analysis'!L297*'Metric Weighting'!$C$9,0)</f>
        <v>3.9000000000000004</v>
      </c>
      <c r="J295" s="9">
        <f>IF(Ranking!$C$10="Yes",'Ranking Analysis'!O297*'Metric Weighting'!$C$10,0)</f>
        <v>2.9000000000000004</v>
      </c>
      <c r="K295" s="9">
        <f>IF(Ranking!$C$11="Yes",'Ranking Analysis'!AD297*'Metric Weighting'!$C$11,0)</f>
        <v>0.30000000000000004</v>
      </c>
      <c r="L295" s="9">
        <f>IF(Ranking!$C$12="Yes",'Ranking Analysis'!AG297*'Metric Weighting'!$C$12,0)</f>
        <v>0.45</v>
      </c>
    </row>
    <row r="296" spans="2:12" x14ac:dyDescent="0.25">
      <c r="B296" t="s">
        <v>317</v>
      </c>
      <c r="C296" s="9">
        <f>IF(Ranking!$C$3="Yes",'Ranking Analysis'!U298*'Metric Weighting'!$C$3,0)</f>
        <v>63.6</v>
      </c>
      <c r="D296" s="9">
        <f>IF(Ranking!$C$4="Yes",'Ranking Analysis'!X298*'Metric Weighting'!$C$4,0)</f>
        <v>50</v>
      </c>
      <c r="E296" s="9">
        <f>IF(Ranking!$C$5="Yes",'Ranking Analysis'!R298*'Metric Weighting'!$C$5,0)</f>
        <v>31.5</v>
      </c>
      <c r="F296" s="9">
        <f>IF(Ranking!$C$6="Yes",'Ranking Analysis'!I298*'Metric Weighting'!$C$6,0)</f>
        <v>5.0500000000000007</v>
      </c>
      <c r="G296" s="9">
        <f>IF(Ranking!$C$7="Yes",'Ranking Analysis'!F298*'Metric Weighting'!$C$7,0)</f>
        <v>45.15</v>
      </c>
      <c r="H296" s="9">
        <f>IF(Ranking!$C$8="Yes",'Ranking Analysis'!AA298*'Metric Weighting'!$C$8,0)</f>
        <v>6.1000000000000005</v>
      </c>
      <c r="I296" s="9">
        <f>IF(Ranking!$C$9="Yes",'Ranking Analysis'!L298*'Metric Weighting'!$C$9,0)</f>
        <v>13.850000000000001</v>
      </c>
      <c r="J296" s="9">
        <f>IF(Ranking!$C$10="Yes",'Ranking Analysis'!O298*'Metric Weighting'!$C$10,0)</f>
        <v>7.6000000000000005</v>
      </c>
      <c r="K296" s="9">
        <f>IF(Ranking!$C$11="Yes",'Ranking Analysis'!AD298*'Metric Weighting'!$C$11,0)</f>
        <v>4.2</v>
      </c>
      <c r="L296" s="9">
        <f>IF(Ranking!$C$12="Yes",'Ranking Analysis'!AG298*'Metric Weighting'!$C$12,0)</f>
        <v>3.85</v>
      </c>
    </row>
    <row r="297" spans="2:12" x14ac:dyDescent="0.25">
      <c r="B297" t="s">
        <v>318</v>
      </c>
      <c r="C297" s="9">
        <f>IF(Ranking!$C$3="Yes",'Ranking Analysis'!U299*'Metric Weighting'!$C$3,0)</f>
        <v>59.400000000000006</v>
      </c>
      <c r="D297" s="9">
        <f>IF(Ranking!$C$4="Yes",'Ranking Analysis'!X299*'Metric Weighting'!$C$4,0)</f>
        <v>4</v>
      </c>
      <c r="E297" s="9">
        <f>IF(Ranking!$C$5="Yes",'Ranking Analysis'!R299*'Metric Weighting'!$C$5,0)</f>
        <v>6</v>
      </c>
      <c r="F297" s="9">
        <f>IF(Ranking!$C$6="Yes",'Ranking Analysis'!I299*'Metric Weighting'!$C$6,0)</f>
        <v>15.600000000000001</v>
      </c>
      <c r="G297" s="9">
        <f>IF(Ranking!$C$7="Yes",'Ranking Analysis'!F299*'Metric Weighting'!$C$7,0)</f>
        <v>32.549999999999997</v>
      </c>
      <c r="H297" s="9">
        <f>IF(Ranking!$C$8="Yes",'Ranking Analysis'!AA299*'Metric Weighting'!$C$8,0)</f>
        <v>4.7</v>
      </c>
      <c r="I297" s="9">
        <f>IF(Ranking!$C$9="Yes",'Ranking Analysis'!L299*'Metric Weighting'!$C$9,0)</f>
        <v>8</v>
      </c>
      <c r="J297" s="9">
        <f>IF(Ranking!$C$10="Yes",'Ranking Analysis'!O299*'Metric Weighting'!$C$10,0)</f>
        <v>16.8</v>
      </c>
      <c r="K297" s="9">
        <f>IF(Ranking!$C$11="Yes",'Ranking Analysis'!AD299*'Metric Weighting'!$C$11,0)</f>
        <v>8.75</v>
      </c>
      <c r="L297" s="9">
        <f>IF(Ranking!$C$12="Yes",'Ranking Analysis'!AG299*'Metric Weighting'!$C$12,0)</f>
        <v>12.200000000000001</v>
      </c>
    </row>
    <row r="298" spans="2:12" x14ac:dyDescent="0.25">
      <c r="B298" t="s">
        <v>319</v>
      </c>
      <c r="C298" s="9">
        <f>IF(Ranking!$C$3="Yes",'Ranking Analysis'!U300*'Metric Weighting'!$C$3,0)</f>
        <v>27</v>
      </c>
      <c r="D298" s="9">
        <f>IF(Ranking!$C$4="Yes",'Ranking Analysis'!X300*'Metric Weighting'!$C$4,0)</f>
        <v>65.600000000000009</v>
      </c>
      <c r="E298" s="9">
        <f>IF(Ranking!$C$5="Yes",'Ranking Analysis'!R300*'Metric Weighting'!$C$5,0)</f>
        <v>40.35</v>
      </c>
      <c r="F298" s="9">
        <f>IF(Ranking!$C$6="Yes",'Ranking Analysis'!I300*'Metric Weighting'!$C$6,0)</f>
        <v>14.55</v>
      </c>
      <c r="G298" s="9">
        <f>IF(Ranking!$C$7="Yes",'Ranking Analysis'!F300*'Metric Weighting'!$C$7,0)</f>
        <v>22.8</v>
      </c>
      <c r="H298" s="9">
        <f>IF(Ranking!$C$8="Yes",'Ranking Analysis'!AA300*'Metric Weighting'!$C$8,0)</f>
        <v>13.850000000000001</v>
      </c>
      <c r="I298" s="9">
        <f>IF(Ranking!$C$9="Yes",'Ranking Analysis'!L300*'Metric Weighting'!$C$9,0)</f>
        <v>15.850000000000001</v>
      </c>
      <c r="J298" s="9">
        <f>IF(Ranking!$C$10="Yes",'Ranking Analysis'!O300*'Metric Weighting'!$C$10,0)</f>
        <v>15.100000000000001</v>
      </c>
      <c r="K298" s="9">
        <f>IF(Ranking!$C$11="Yes",'Ranking Analysis'!AD300*'Metric Weighting'!$C$11,0)</f>
        <v>16.8</v>
      </c>
      <c r="L298" s="9">
        <f>IF(Ranking!$C$12="Yes",'Ranking Analysis'!AG300*'Metric Weighting'!$C$12,0)</f>
        <v>8.1</v>
      </c>
    </row>
    <row r="299" spans="2:12" x14ac:dyDescent="0.25">
      <c r="B299" t="s">
        <v>320</v>
      </c>
      <c r="C299" s="9">
        <f>IF(Ranking!$C$3="Yes",'Ranking Analysis'!U301*'Metric Weighting'!$C$3,0)</f>
        <v>56</v>
      </c>
      <c r="D299" s="9">
        <f>IF(Ranking!$C$4="Yes",'Ranking Analysis'!X301*'Metric Weighting'!$C$4,0)</f>
        <v>46.2</v>
      </c>
      <c r="E299" s="9">
        <f>IF(Ranking!$C$5="Yes",'Ranking Analysis'!R301*'Metric Weighting'!$C$5,0)</f>
        <v>33</v>
      </c>
      <c r="F299" s="9">
        <f>IF(Ranking!$C$6="Yes",'Ranking Analysis'!I301*'Metric Weighting'!$C$6,0)</f>
        <v>7.4</v>
      </c>
      <c r="G299" s="9">
        <f>IF(Ranking!$C$7="Yes",'Ranking Analysis'!F301*'Metric Weighting'!$C$7,0)</f>
        <v>34.65</v>
      </c>
      <c r="H299" s="9">
        <f>IF(Ranking!$C$8="Yes",'Ranking Analysis'!AA301*'Metric Weighting'!$C$8,0)</f>
        <v>2.9000000000000004</v>
      </c>
      <c r="I299" s="9">
        <f>IF(Ranking!$C$9="Yes",'Ranking Analysis'!L301*'Metric Weighting'!$C$9,0)</f>
        <v>12.700000000000001</v>
      </c>
      <c r="J299" s="9">
        <f>IF(Ranking!$C$10="Yes",'Ranking Analysis'!O301*'Metric Weighting'!$C$10,0)</f>
        <v>4.3500000000000005</v>
      </c>
      <c r="K299" s="9">
        <f>IF(Ranking!$C$11="Yes",'Ranking Analysis'!AD301*'Metric Weighting'!$C$11,0)</f>
        <v>5.3500000000000005</v>
      </c>
      <c r="L299" s="9">
        <f>IF(Ranking!$C$12="Yes",'Ranking Analysis'!AG301*'Metric Weighting'!$C$12,0)</f>
        <v>4.9000000000000004</v>
      </c>
    </row>
    <row r="300" spans="2:12" x14ac:dyDescent="0.25">
      <c r="B300" t="s">
        <v>321</v>
      </c>
      <c r="C300" s="9">
        <f>IF(Ranking!$C$3="Yes",'Ranking Analysis'!U302*'Metric Weighting'!$C$3,0)</f>
        <v>37</v>
      </c>
      <c r="D300" s="9">
        <f>IF(Ranking!$C$4="Yes",'Ranking Analysis'!X302*'Metric Weighting'!$C$4,0)</f>
        <v>7.4</v>
      </c>
      <c r="E300" s="9">
        <f>IF(Ranking!$C$5="Yes",'Ranking Analysis'!R302*'Metric Weighting'!$C$5,0)</f>
        <v>14.25</v>
      </c>
      <c r="F300" s="9">
        <f>IF(Ranking!$C$6="Yes",'Ranking Analysis'!I302*'Metric Weighting'!$C$6,0)</f>
        <v>3.85</v>
      </c>
      <c r="G300" s="9">
        <f>IF(Ranking!$C$7="Yes",'Ranking Analysis'!F302*'Metric Weighting'!$C$7,0)</f>
        <v>21.45</v>
      </c>
      <c r="H300" s="9">
        <f>IF(Ranking!$C$8="Yes",'Ranking Analysis'!AA302*'Metric Weighting'!$C$8,0)</f>
        <v>3.6</v>
      </c>
      <c r="I300" s="9">
        <f>IF(Ranking!$C$9="Yes",'Ranking Analysis'!L302*'Metric Weighting'!$C$9,0)</f>
        <v>10.15</v>
      </c>
      <c r="J300" s="9">
        <f>IF(Ranking!$C$10="Yes",'Ranking Analysis'!O302*'Metric Weighting'!$C$10,0)</f>
        <v>5.95</v>
      </c>
      <c r="K300" s="9">
        <f>IF(Ranking!$C$11="Yes",'Ranking Analysis'!AD302*'Metric Weighting'!$C$11,0)</f>
        <v>11.350000000000001</v>
      </c>
      <c r="L300" s="9">
        <f>IF(Ranking!$C$12="Yes",'Ranking Analysis'!AG302*'Metric Weighting'!$C$12,0)</f>
        <v>1.7000000000000002</v>
      </c>
    </row>
    <row r="301" spans="2:12" x14ac:dyDescent="0.25">
      <c r="B301" t="s">
        <v>322</v>
      </c>
      <c r="C301" s="9">
        <f>IF(Ranking!$C$3="Yes",'Ranking Analysis'!U303*'Metric Weighting'!$C$3,0)</f>
        <v>30.6</v>
      </c>
      <c r="D301" s="9">
        <f>IF(Ranking!$C$4="Yes",'Ranking Analysis'!X303*'Metric Weighting'!$C$4,0)</f>
        <v>40.800000000000004</v>
      </c>
      <c r="E301" s="9">
        <f>IF(Ranking!$C$5="Yes",'Ranking Analysis'!R303*'Metric Weighting'!$C$5,0)</f>
        <v>42.9</v>
      </c>
      <c r="F301" s="9">
        <f>IF(Ranking!$C$6="Yes",'Ranking Analysis'!I303*'Metric Weighting'!$C$6,0)</f>
        <v>9.25</v>
      </c>
      <c r="G301" s="9">
        <f>IF(Ranking!$C$7="Yes",'Ranking Analysis'!F303*'Metric Weighting'!$C$7,0)</f>
        <v>29.849999999999998</v>
      </c>
      <c r="H301" s="9">
        <f>IF(Ranking!$C$8="Yes",'Ranking Analysis'!AA303*'Metric Weighting'!$C$8,0)</f>
        <v>7.8000000000000007</v>
      </c>
      <c r="I301" s="9">
        <f>IF(Ranking!$C$9="Yes",'Ranking Analysis'!L303*'Metric Weighting'!$C$9,0)</f>
        <v>4.3</v>
      </c>
      <c r="J301" s="9">
        <f>IF(Ranking!$C$10="Yes",'Ranking Analysis'!O303*'Metric Weighting'!$C$10,0)</f>
        <v>3.0500000000000003</v>
      </c>
      <c r="K301" s="9">
        <f>IF(Ranking!$C$11="Yes",'Ranking Analysis'!AD303*'Metric Weighting'!$C$11,0)</f>
        <v>13.55</v>
      </c>
      <c r="L301" s="9">
        <f>IF(Ranking!$C$12="Yes",'Ranking Analysis'!AG303*'Metric Weighting'!$C$12,0)</f>
        <v>8.4</v>
      </c>
    </row>
    <row r="302" spans="2:12" x14ac:dyDescent="0.25">
      <c r="B302" t="s">
        <v>323</v>
      </c>
      <c r="C302" s="9">
        <f>IF(Ranking!$C$3="Yes",'Ranking Analysis'!U304*'Metric Weighting'!$C$3,0)</f>
        <v>31.8</v>
      </c>
      <c r="D302" s="9">
        <f>IF(Ranking!$C$4="Yes",'Ranking Analysis'!X304*'Metric Weighting'!$C$4,0)</f>
        <v>5.8000000000000007</v>
      </c>
      <c r="E302" s="9">
        <f>IF(Ranking!$C$5="Yes",'Ranking Analysis'!R304*'Metric Weighting'!$C$5,0)</f>
        <v>4.2</v>
      </c>
      <c r="F302" s="9">
        <f>IF(Ranking!$C$6="Yes",'Ranking Analysis'!I304*'Metric Weighting'!$C$6,0)</f>
        <v>11.450000000000001</v>
      </c>
      <c r="G302" s="9">
        <f>IF(Ranking!$C$7="Yes",'Ranking Analysis'!F304*'Metric Weighting'!$C$7,0)</f>
        <v>24</v>
      </c>
      <c r="H302" s="9">
        <f>IF(Ranking!$C$8="Yes",'Ranking Analysis'!AA304*'Metric Weighting'!$C$8,0)</f>
        <v>3.8000000000000003</v>
      </c>
      <c r="I302" s="9">
        <f>IF(Ranking!$C$9="Yes",'Ranking Analysis'!L304*'Metric Weighting'!$C$9,0)</f>
        <v>1.7000000000000002</v>
      </c>
      <c r="J302" s="9">
        <f>IF(Ranking!$C$10="Yes",'Ranking Analysis'!O304*'Metric Weighting'!$C$10,0)</f>
        <v>11.05</v>
      </c>
      <c r="K302" s="9">
        <f>IF(Ranking!$C$11="Yes",'Ranking Analysis'!AD304*'Metric Weighting'!$C$11,0)</f>
        <v>13.700000000000001</v>
      </c>
      <c r="L302" s="9">
        <f>IF(Ranking!$C$12="Yes",'Ranking Analysis'!AG304*'Metric Weighting'!$C$12,0)</f>
        <v>12.05</v>
      </c>
    </row>
    <row r="303" spans="2:12" x14ac:dyDescent="0.25">
      <c r="B303" t="s">
        <v>324</v>
      </c>
      <c r="C303" s="9">
        <f>IF(Ranking!$C$3="Yes",'Ranking Analysis'!U305*'Metric Weighting'!$C$3,0)</f>
        <v>19.8</v>
      </c>
      <c r="D303" s="9">
        <f>IF(Ranking!$C$4="Yes",'Ranking Analysis'!X305*'Metric Weighting'!$C$4,0)</f>
        <v>9</v>
      </c>
      <c r="E303" s="9">
        <f>IF(Ranking!$C$5="Yes",'Ranking Analysis'!R305*'Metric Weighting'!$C$5,0)</f>
        <v>21.75</v>
      </c>
      <c r="F303" s="9">
        <f>IF(Ranking!$C$6="Yes",'Ranking Analysis'!I305*'Metric Weighting'!$C$6,0)</f>
        <v>7.45</v>
      </c>
      <c r="G303" s="9">
        <f>IF(Ranking!$C$7="Yes",'Ranking Analysis'!F305*'Metric Weighting'!$C$7,0)</f>
        <v>12.299999999999999</v>
      </c>
      <c r="H303" s="9">
        <f>IF(Ranking!$C$8="Yes",'Ranking Analysis'!AA305*'Metric Weighting'!$C$8,0)</f>
        <v>5.95</v>
      </c>
      <c r="I303" s="9">
        <f>IF(Ranking!$C$9="Yes",'Ranking Analysis'!L305*'Metric Weighting'!$C$9,0)</f>
        <v>8.6</v>
      </c>
      <c r="J303" s="9">
        <f>IF(Ranking!$C$10="Yes",'Ranking Analysis'!O305*'Metric Weighting'!$C$10,0)</f>
        <v>3.5500000000000003</v>
      </c>
      <c r="K303" s="9">
        <f>IF(Ranking!$C$11="Yes",'Ranking Analysis'!AD305*'Metric Weighting'!$C$11,0)</f>
        <v>3.5</v>
      </c>
      <c r="L303" s="9">
        <f>IF(Ranking!$C$12="Yes",'Ranking Analysis'!AG305*'Metric Weighting'!$C$12,0)</f>
        <v>8.7000000000000011</v>
      </c>
    </row>
    <row r="304" spans="2:12" x14ac:dyDescent="0.25">
      <c r="B304" t="s">
        <v>325</v>
      </c>
      <c r="C304" s="9">
        <f>IF(Ranking!$C$3="Yes",'Ranking Analysis'!U306*'Metric Weighting'!$C$3,0)</f>
        <v>41.800000000000004</v>
      </c>
      <c r="D304" s="9">
        <f>IF(Ranking!$C$4="Yes",'Ranking Analysis'!X306*'Metric Weighting'!$C$4,0)</f>
        <v>64.600000000000009</v>
      </c>
      <c r="E304" s="9">
        <f>IF(Ranking!$C$5="Yes",'Ranking Analysis'!R306*'Metric Weighting'!$C$5,0)</f>
        <v>46.05</v>
      </c>
      <c r="F304" s="9">
        <f>IF(Ranking!$C$6="Yes",'Ranking Analysis'!I306*'Metric Weighting'!$C$6,0)</f>
        <v>13.5</v>
      </c>
      <c r="G304" s="9">
        <f>IF(Ranking!$C$7="Yes",'Ranking Analysis'!F306*'Metric Weighting'!$C$7,0)</f>
        <v>34.199999999999996</v>
      </c>
      <c r="H304" s="9">
        <f>IF(Ranking!$C$8="Yes",'Ranking Analysis'!AA306*'Metric Weighting'!$C$8,0)</f>
        <v>11.700000000000001</v>
      </c>
      <c r="I304" s="9">
        <f>IF(Ranking!$C$9="Yes",'Ranking Analysis'!L306*'Metric Weighting'!$C$9,0)</f>
        <v>17.3</v>
      </c>
      <c r="J304" s="9">
        <f>IF(Ranking!$C$10="Yes",'Ranking Analysis'!O306*'Metric Weighting'!$C$10,0)</f>
        <v>4.8500000000000005</v>
      </c>
      <c r="K304" s="9">
        <f>IF(Ranking!$C$11="Yes",'Ranking Analysis'!AD306*'Metric Weighting'!$C$11,0)</f>
        <v>14.200000000000001</v>
      </c>
      <c r="L304" s="9">
        <f>IF(Ranking!$C$12="Yes",'Ranking Analysis'!AG306*'Metric Weighting'!$C$12,0)</f>
        <v>7.0500000000000007</v>
      </c>
    </row>
    <row r="305" spans="2:12" x14ac:dyDescent="0.25">
      <c r="B305" t="s">
        <v>326</v>
      </c>
      <c r="C305" s="9">
        <f>IF(Ranking!$C$3="Yes",'Ranking Analysis'!U307*'Metric Weighting'!$C$3,0)</f>
        <v>16.2</v>
      </c>
      <c r="D305" s="9">
        <f>IF(Ranking!$C$4="Yes",'Ranking Analysis'!X307*'Metric Weighting'!$C$4,0)</f>
        <v>54.800000000000004</v>
      </c>
      <c r="E305" s="9">
        <f>IF(Ranking!$C$5="Yes",'Ranking Analysis'!R307*'Metric Weighting'!$C$5,0)</f>
        <v>49.199999999999996</v>
      </c>
      <c r="F305" s="9">
        <f>IF(Ranking!$C$6="Yes",'Ranking Analysis'!I307*'Metric Weighting'!$C$6,0)</f>
        <v>8.65</v>
      </c>
      <c r="G305" s="9">
        <f>IF(Ranking!$C$7="Yes",'Ranking Analysis'!F307*'Metric Weighting'!$C$7,0)</f>
        <v>16.8</v>
      </c>
      <c r="H305" s="9">
        <f>IF(Ranking!$C$8="Yes",'Ranking Analysis'!AA307*'Metric Weighting'!$C$8,0)</f>
        <v>10.100000000000001</v>
      </c>
      <c r="I305" s="9">
        <f>IF(Ranking!$C$9="Yes",'Ranking Analysis'!L307*'Metric Weighting'!$C$9,0)</f>
        <v>16.25</v>
      </c>
      <c r="J305" s="9">
        <f>IF(Ranking!$C$10="Yes",'Ranking Analysis'!O307*'Metric Weighting'!$C$10,0)</f>
        <v>5.5</v>
      </c>
      <c r="K305" s="9">
        <f>IF(Ranking!$C$11="Yes",'Ranking Analysis'!AD307*'Metric Weighting'!$C$11,0)</f>
        <v>10.75</v>
      </c>
      <c r="L305" s="9">
        <f>IF(Ranking!$C$12="Yes",'Ranking Analysis'!AG307*'Metric Weighting'!$C$12,0)</f>
        <v>4.3500000000000005</v>
      </c>
    </row>
    <row r="306" spans="2:12" x14ac:dyDescent="0.25">
      <c r="B306" t="s">
        <v>327</v>
      </c>
      <c r="C306" s="9">
        <f>IF(Ranking!$C$3="Yes",'Ranking Analysis'!U308*'Metric Weighting'!$C$3,0)</f>
        <v>22.6</v>
      </c>
      <c r="D306" s="9">
        <f>IF(Ranking!$C$4="Yes",'Ranking Analysis'!X308*'Metric Weighting'!$C$4,0)</f>
        <v>25.6</v>
      </c>
      <c r="E306" s="9">
        <f>IF(Ranking!$C$5="Yes",'Ranking Analysis'!R308*'Metric Weighting'!$C$5,0)</f>
        <v>13.2</v>
      </c>
      <c r="F306" s="9">
        <f>IF(Ranking!$C$6="Yes",'Ranking Analysis'!I308*'Metric Weighting'!$C$6,0)</f>
        <v>13.350000000000001</v>
      </c>
      <c r="G306" s="9">
        <f>IF(Ranking!$C$7="Yes",'Ranking Analysis'!F308*'Metric Weighting'!$C$7,0)</f>
        <v>20.399999999999999</v>
      </c>
      <c r="H306" s="9">
        <f>IF(Ranking!$C$8="Yes",'Ranking Analysis'!AA308*'Metric Weighting'!$C$8,0)</f>
        <v>16</v>
      </c>
      <c r="I306" s="9">
        <f>IF(Ranking!$C$9="Yes",'Ranking Analysis'!L308*'Metric Weighting'!$C$9,0)</f>
        <v>5.8000000000000007</v>
      </c>
      <c r="J306" s="9">
        <f>IF(Ranking!$C$10="Yes",'Ranking Analysis'!O308*'Metric Weighting'!$C$10,0)</f>
        <v>3.85</v>
      </c>
      <c r="K306" s="9">
        <f>IF(Ranking!$C$11="Yes",'Ranking Analysis'!AD308*'Metric Weighting'!$C$11,0)</f>
        <v>10.8</v>
      </c>
      <c r="L306" s="9">
        <f>IF(Ranking!$C$12="Yes",'Ranking Analysis'!AG308*'Metric Weighting'!$C$12,0)</f>
        <v>13.5</v>
      </c>
    </row>
    <row r="307" spans="2:12" x14ac:dyDescent="0.25">
      <c r="B307" t="s">
        <v>328</v>
      </c>
      <c r="C307" s="9">
        <f>IF(Ranking!$C$3="Yes",'Ranking Analysis'!U309*'Metric Weighting'!$C$3,0)</f>
        <v>58.400000000000006</v>
      </c>
      <c r="D307" s="9">
        <f>IF(Ranking!$C$4="Yes",'Ranking Analysis'!X309*'Metric Weighting'!$C$4,0)</f>
        <v>61.2</v>
      </c>
      <c r="E307" s="9">
        <f>IF(Ranking!$C$5="Yes",'Ranking Analysis'!R309*'Metric Weighting'!$C$5,0)</f>
        <v>38.699999999999996</v>
      </c>
      <c r="F307" s="9">
        <f>IF(Ranking!$C$6="Yes",'Ranking Analysis'!I309*'Metric Weighting'!$C$6,0)</f>
        <v>14.350000000000001</v>
      </c>
      <c r="G307" s="9">
        <f>IF(Ranking!$C$7="Yes",'Ranking Analysis'!F309*'Metric Weighting'!$C$7,0)</f>
        <v>47.699999999999996</v>
      </c>
      <c r="H307" s="9">
        <f>IF(Ranking!$C$8="Yes",'Ranking Analysis'!AA309*'Metric Weighting'!$C$8,0)</f>
        <v>15.200000000000001</v>
      </c>
      <c r="I307" s="9">
        <f>IF(Ranking!$C$9="Yes",'Ranking Analysis'!L309*'Metric Weighting'!$C$9,0)</f>
        <v>1.1000000000000001</v>
      </c>
      <c r="J307" s="9">
        <f>IF(Ranking!$C$10="Yes",'Ranking Analysis'!O309*'Metric Weighting'!$C$10,0)</f>
        <v>13.850000000000001</v>
      </c>
      <c r="K307" s="9">
        <f>IF(Ranking!$C$11="Yes",'Ranking Analysis'!AD309*'Metric Weighting'!$C$11,0)</f>
        <v>11.65</v>
      </c>
      <c r="L307" s="9">
        <f>IF(Ranking!$C$12="Yes",'Ranking Analysis'!AG309*'Metric Weighting'!$C$12,0)</f>
        <v>14.100000000000001</v>
      </c>
    </row>
    <row r="308" spans="2:12" x14ac:dyDescent="0.25">
      <c r="B308" t="s">
        <v>329</v>
      </c>
      <c r="C308" s="9">
        <f>IF(Ranking!$C$3="Yes",'Ranking Analysis'!U310*'Metric Weighting'!$C$3,0)</f>
        <v>43.6</v>
      </c>
      <c r="D308" s="9">
        <f>IF(Ranking!$C$4="Yes",'Ranking Analysis'!X310*'Metric Weighting'!$C$4,0)</f>
        <v>24</v>
      </c>
      <c r="E308" s="9">
        <f>IF(Ranking!$C$5="Yes",'Ranking Analysis'!R310*'Metric Weighting'!$C$5,0)</f>
        <v>25.05</v>
      </c>
      <c r="F308" s="9">
        <f>IF(Ranking!$C$6="Yes",'Ranking Analysis'!I310*'Metric Weighting'!$C$6,0)</f>
        <v>14.950000000000001</v>
      </c>
      <c r="G308" s="9">
        <f>IF(Ranking!$C$7="Yes",'Ranking Analysis'!F310*'Metric Weighting'!$C$7,0)</f>
        <v>33.9</v>
      </c>
      <c r="H308" s="9">
        <f>IF(Ranking!$C$8="Yes",'Ranking Analysis'!AA310*'Metric Weighting'!$C$8,0)</f>
        <v>8.8000000000000007</v>
      </c>
      <c r="I308" s="9">
        <f>IF(Ranking!$C$9="Yes",'Ranking Analysis'!L310*'Metric Weighting'!$C$9,0)</f>
        <v>7.75</v>
      </c>
      <c r="J308" s="9">
        <f>IF(Ranking!$C$10="Yes",'Ranking Analysis'!O310*'Metric Weighting'!$C$10,0)</f>
        <v>8.15</v>
      </c>
      <c r="K308" s="9">
        <f>IF(Ranking!$C$11="Yes",'Ranking Analysis'!AD310*'Metric Weighting'!$C$11,0)</f>
        <v>14.350000000000001</v>
      </c>
      <c r="L308" s="9">
        <f>IF(Ranking!$C$12="Yes",'Ranking Analysis'!AG310*'Metric Weighting'!$C$12,0)</f>
        <v>9.2000000000000011</v>
      </c>
    </row>
    <row r="309" spans="2:12" x14ac:dyDescent="0.25">
      <c r="B309" t="s">
        <v>330</v>
      </c>
      <c r="C309" s="9">
        <f>IF(Ranking!$C$3="Yes",'Ranking Analysis'!U311*'Metric Weighting'!$C$3,0)</f>
        <v>49.800000000000004</v>
      </c>
      <c r="D309" s="9">
        <f>IF(Ranking!$C$4="Yes",'Ranking Analysis'!X311*'Metric Weighting'!$C$4,0)</f>
        <v>0.4</v>
      </c>
      <c r="E309" s="9">
        <f>IF(Ranking!$C$5="Yes",'Ranking Analysis'!R311*'Metric Weighting'!$C$5,0)</f>
        <v>0.44999999999999996</v>
      </c>
      <c r="F309" s="9">
        <f>IF(Ranking!$C$6="Yes",'Ranking Analysis'!I311*'Metric Weighting'!$C$6,0)</f>
        <v>4.6000000000000005</v>
      </c>
      <c r="G309" s="9">
        <f>IF(Ranking!$C$7="Yes",'Ranking Analysis'!F311*'Metric Weighting'!$C$7,0)</f>
        <v>18.75</v>
      </c>
      <c r="H309" s="9">
        <f>IF(Ranking!$C$8="Yes",'Ranking Analysis'!AA311*'Metric Weighting'!$C$8,0)</f>
        <v>0.8</v>
      </c>
      <c r="I309" s="9">
        <f>IF(Ranking!$C$9="Yes",'Ranking Analysis'!L311*'Metric Weighting'!$C$9,0)</f>
        <v>0.60000000000000009</v>
      </c>
      <c r="J309" s="9">
        <f>IF(Ranking!$C$10="Yes",'Ranking Analysis'!O311*'Metric Weighting'!$C$10,0)</f>
        <v>1.05</v>
      </c>
      <c r="K309" s="9">
        <f>IF(Ranking!$C$11="Yes",'Ranking Analysis'!AD311*'Metric Weighting'!$C$11,0)</f>
        <v>0.25</v>
      </c>
      <c r="L309" s="9">
        <f>IF(Ranking!$C$12="Yes",'Ranking Analysis'!AG311*'Metric Weighting'!$C$12,0)</f>
        <v>15.100000000000001</v>
      </c>
    </row>
    <row r="310" spans="2:12" x14ac:dyDescent="0.25">
      <c r="B310" t="s">
        <v>331</v>
      </c>
      <c r="C310" s="9">
        <f>IF(Ranking!$C$3="Yes",'Ranking Analysis'!U312*'Metric Weighting'!$C$3,0)</f>
        <v>60.400000000000006</v>
      </c>
      <c r="D310" s="9">
        <f>IF(Ranking!$C$4="Yes",'Ranking Analysis'!X312*'Metric Weighting'!$C$4,0)</f>
        <v>60.400000000000006</v>
      </c>
      <c r="E310" s="9">
        <f>IF(Ranking!$C$5="Yes",'Ranking Analysis'!R312*'Metric Weighting'!$C$5,0)</f>
        <v>34.65</v>
      </c>
      <c r="F310" s="9">
        <f>IF(Ranking!$C$6="Yes",'Ranking Analysis'!I312*'Metric Weighting'!$C$6,0)</f>
        <v>15.25</v>
      </c>
      <c r="G310" s="9">
        <f>IF(Ranking!$C$7="Yes",'Ranking Analysis'!F312*'Metric Weighting'!$C$7,0)</f>
        <v>44.1</v>
      </c>
      <c r="H310" s="9">
        <f>IF(Ranking!$C$8="Yes",'Ranking Analysis'!AA312*'Metric Weighting'!$C$8,0)</f>
        <v>15.950000000000001</v>
      </c>
      <c r="I310" s="9">
        <f>IF(Ranking!$C$9="Yes",'Ranking Analysis'!L312*'Metric Weighting'!$C$9,0)</f>
        <v>10.55</v>
      </c>
      <c r="J310" s="9">
        <f>IF(Ranking!$C$10="Yes",'Ranking Analysis'!O312*'Metric Weighting'!$C$10,0)</f>
        <v>10</v>
      </c>
      <c r="K310" s="9">
        <f>IF(Ranking!$C$11="Yes",'Ranking Analysis'!AD312*'Metric Weighting'!$C$11,0)</f>
        <v>14.8</v>
      </c>
      <c r="L310" s="9">
        <f>IF(Ranking!$C$12="Yes",'Ranking Analysis'!AG312*'Metric Weighting'!$C$12,0)</f>
        <v>15.65</v>
      </c>
    </row>
    <row r="311" spans="2:12" x14ac:dyDescent="0.25">
      <c r="B311" t="s">
        <v>332</v>
      </c>
      <c r="C311" s="9">
        <f>IF(Ranking!$C$3="Yes",'Ranking Analysis'!U313*'Metric Weighting'!$C$3,0)</f>
        <v>4</v>
      </c>
      <c r="D311" s="9">
        <f>IF(Ranking!$C$4="Yes",'Ranking Analysis'!X313*'Metric Weighting'!$C$4,0)</f>
        <v>53</v>
      </c>
      <c r="E311" s="9">
        <f>IF(Ranking!$C$5="Yes",'Ranking Analysis'!R313*'Metric Weighting'!$C$5,0)</f>
        <v>30.299999999999997</v>
      </c>
      <c r="F311" s="9">
        <f>IF(Ranking!$C$6="Yes",'Ranking Analysis'!I313*'Metric Weighting'!$C$6,0)</f>
        <v>16.55</v>
      </c>
      <c r="G311" s="9">
        <f>IF(Ranking!$C$7="Yes",'Ranking Analysis'!F313*'Metric Weighting'!$C$7,0)</f>
        <v>4.5</v>
      </c>
      <c r="H311" s="9">
        <f>IF(Ranking!$C$8="Yes",'Ranking Analysis'!AA313*'Metric Weighting'!$C$8,0)</f>
        <v>9.1</v>
      </c>
      <c r="I311" s="9">
        <f>IF(Ranking!$C$9="Yes",'Ranking Analysis'!L313*'Metric Weighting'!$C$9,0)</f>
        <v>4.2</v>
      </c>
      <c r="J311" s="9">
        <f>IF(Ranking!$C$10="Yes",'Ranking Analysis'!O313*'Metric Weighting'!$C$10,0)</f>
        <v>9.9</v>
      </c>
      <c r="K311" s="9">
        <f>IF(Ranking!$C$11="Yes",'Ranking Analysis'!AD313*'Metric Weighting'!$C$11,0)</f>
        <v>6.3000000000000007</v>
      </c>
      <c r="L311" s="9">
        <f>IF(Ranking!$C$12="Yes",'Ranking Analysis'!AG313*'Metric Weighting'!$C$12,0)</f>
        <v>3.0500000000000003</v>
      </c>
    </row>
    <row r="312" spans="2:12" x14ac:dyDescent="0.25">
      <c r="B312" t="s">
        <v>333</v>
      </c>
      <c r="C312" s="9">
        <f>IF(Ranking!$C$3="Yes",'Ranking Analysis'!U314*'Metric Weighting'!$C$3,0)</f>
        <v>50.6</v>
      </c>
      <c r="D312" s="9">
        <f>IF(Ranking!$C$4="Yes",'Ranking Analysis'!X314*'Metric Weighting'!$C$4,0)</f>
        <v>41.2</v>
      </c>
      <c r="E312" s="9">
        <f>IF(Ranking!$C$5="Yes",'Ranking Analysis'!R314*'Metric Weighting'!$C$5,0)</f>
        <v>28.65</v>
      </c>
      <c r="F312" s="9">
        <f>IF(Ranking!$C$6="Yes",'Ranking Analysis'!I314*'Metric Weighting'!$C$6,0)</f>
        <v>6.5500000000000007</v>
      </c>
      <c r="G312" s="9">
        <f>IF(Ranking!$C$7="Yes",'Ranking Analysis'!F314*'Metric Weighting'!$C$7,0)</f>
        <v>34.049999999999997</v>
      </c>
      <c r="H312" s="9">
        <f>IF(Ranking!$C$8="Yes",'Ranking Analysis'!AA314*'Metric Weighting'!$C$8,0)</f>
        <v>2.15</v>
      </c>
      <c r="I312" s="9">
        <f>IF(Ranking!$C$9="Yes",'Ranking Analysis'!L314*'Metric Weighting'!$C$9,0)</f>
        <v>13.9</v>
      </c>
      <c r="J312" s="9">
        <f>IF(Ranking!$C$10="Yes",'Ranking Analysis'!O314*'Metric Weighting'!$C$10,0)</f>
        <v>4.25</v>
      </c>
      <c r="K312" s="9">
        <f>IF(Ranking!$C$11="Yes",'Ranking Analysis'!AD314*'Metric Weighting'!$C$11,0)</f>
        <v>7.3500000000000005</v>
      </c>
      <c r="L312" s="9">
        <f>IF(Ranking!$C$12="Yes",'Ranking Analysis'!AG314*'Metric Weighting'!$C$12,0)</f>
        <v>8.9</v>
      </c>
    </row>
    <row r="313" spans="2:12" x14ac:dyDescent="0.25">
      <c r="B313" t="s">
        <v>334</v>
      </c>
      <c r="C313" s="9">
        <f>IF(Ranking!$C$3="Yes",'Ranking Analysis'!U315*'Metric Weighting'!$C$3,0)</f>
        <v>15</v>
      </c>
      <c r="D313" s="9">
        <f>IF(Ranking!$C$4="Yes",'Ranking Analysis'!X315*'Metric Weighting'!$C$4,0)</f>
        <v>13.600000000000001</v>
      </c>
      <c r="E313" s="9">
        <f>IF(Ranking!$C$5="Yes",'Ranking Analysis'!R315*'Metric Weighting'!$C$5,0)</f>
        <v>9.15</v>
      </c>
      <c r="F313" s="9">
        <f>IF(Ranking!$C$6="Yes",'Ranking Analysis'!I315*'Metric Weighting'!$C$6,0)</f>
        <v>7.95</v>
      </c>
      <c r="G313" s="9">
        <f>IF(Ranking!$C$7="Yes",'Ranking Analysis'!F315*'Metric Weighting'!$C$7,0)</f>
        <v>15.149999999999999</v>
      </c>
      <c r="H313" s="9">
        <f>IF(Ranking!$C$8="Yes",'Ranking Analysis'!AA315*'Metric Weighting'!$C$8,0)</f>
        <v>13.3</v>
      </c>
      <c r="I313" s="9">
        <f>IF(Ranking!$C$9="Yes",'Ranking Analysis'!L315*'Metric Weighting'!$C$9,0)</f>
        <v>16.2</v>
      </c>
      <c r="J313" s="9">
        <f>IF(Ranking!$C$10="Yes",'Ranking Analysis'!O315*'Metric Weighting'!$C$10,0)</f>
        <v>6.9</v>
      </c>
      <c r="K313" s="9">
        <f>IF(Ranking!$C$11="Yes",'Ranking Analysis'!AD315*'Metric Weighting'!$C$11,0)</f>
        <v>1.9500000000000002</v>
      </c>
      <c r="L313" s="9">
        <f>IF(Ranking!$C$12="Yes",'Ranking Analysis'!AG315*'Metric Weighting'!$C$12,0)</f>
        <v>9.5</v>
      </c>
    </row>
    <row r="314" spans="2:12" x14ac:dyDescent="0.25">
      <c r="B314" t="s">
        <v>335</v>
      </c>
      <c r="C314" s="9">
        <f>IF(Ranking!$C$3="Yes",'Ranking Analysis'!U316*'Metric Weighting'!$C$3,0)</f>
        <v>56.800000000000004</v>
      </c>
      <c r="D314" s="9">
        <f>IF(Ranking!$C$4="Yes",'Ranking Analysis'!X316*'Metric Weighting'!$C$4,0)</f>
        <v>55.2</v>
      </c>
      <c r="E314" s="9">
        <f>IF(Ranking!$C$5="Yes",'Ranking Analysis'!R316*'Metric Weighting'!$C$5,0)</f>
        <v>27.599999999999998</v>
      </c>
      <c r="F314" s="9">
        <f>IF(Ranking!$C$6="Yes",'Ranking Analysis'!I316*'Metric Weighting'!$C$6,0)</f>
        <v>13.700000000000001</v>
      </c>
      <c r="G314" s="9">
        <f>IF(Ranking!$C$7="Yes",'Ranking Analysis'!F316*'Metric Weighting'!$C$7,0)</f>
        <v>47.4</v>
      </c>
      <c r="H314" s="9">
        <f>IF(Ranking!$C$8="Yes",'Ranking Analysis'!AA316*'Metric Weighting'!$C$8,0)</f>
        <v>16.900000000000002</v>
      </c>
      <c r="I314" s="9">
        <f>IF(Ranking!$C$9="Yes",'Ranking Analysis'!L316*'Metric Weighting'!$C$9,0)</f>
        <v>9.0500000000000007</v>
      </c>
      <c r="J314" s="9">
        <f>IF(Ranking!$C$10="Yes",'Ranking Analysis'!O316*'Metric Weighting'!$C$10,0)</f>
        <v>10.450000000000001</v>
      </c>
      <c r="K314" s="9">
        <f>IF(Ranking!$C$11="Yes",'Ranking Analysis'!AD316*'Metric Weighting'!$C$11,0)</f>
        <v>10</v>
      </c>
      <c r="L314" s="9">
        <f>IF(Ranking!$C$12="Yes",'Ranking Analysis'!AG316*'Metric Weighting'!$C$12,0)</f>
        <v>16.5</v>
      </c>
    </row>
    <row r="315" spans="2:12" x14ac:dyDescent="0.25">
      <c r="B315" t="s">
        <v>336</v>
      </c>
      <c r="C315" s="9">
        <f>IF(Ranking!$C$3="Yes",'Ranking Analysis'!U317*'Metric Weighting'!$C$3,0)</f>
        <v>17.400000000000002</v>
      </c>
      <c r="D315" s="9">
        <f>IF(Ranking!$C$4="Yes",'Ranking Analysis'!X317*'Metric Weighting'!$C$4,0)</f>
        <v>62.6</v>
      </c>
      <c r="E315" s="9">
        <f>IF(Ranking!$C$5="Yes",'Ranking Analysis'!R317*'Metric Weighting'!$C$5,0)</f>
        <v>47.699999999999996</v>
      </c>
      <c r="F315" s="9">
        <f>IF(Ranking!$C$6="Yes",'Ranking Analysis'!I317*'Metric Weighting'!$C$6,0)</f>
        <v>0.75</v>
      </c>
      <c r="G315" s="9">
        <f>IF(Ranking!$C$7="Yes",'Ranking Analysis'!F317*'Metric Weighting'!$C$7,0)</f>
        <v>17.399999999999999</v>
      </c>
      <c r="H315" s="9">
        <f>IF(Ranking!$C$8="Yes",'Ranking Analysis'!AA317*'Metric Weighting'!$C$8,0)</f>
        <v>10.350000000000001</v>
      </c>
      <c r="I315" s="9">
        <f>IF(Ranking!$C$9="Yes",'Ranking Analysis'!L317*'Metric Weighting'!$C$9,0)</f>
        <v>9.15</v>
      </c>
      <c r="J315" s="9">
        <f>IF(Ranking!$C$10="Yes",'Ranking Analysis'!O317*'Metric Weighting'!$C$10,0)</f>
        <v>0.35000000000000003</v>
      </c>
      <c r="K315" s="9">
        <f>IF(Ranking!$C$11="Yes",'Ranking Analysis'!AD317*'Metric Weighting'!$C$11,0)</f>
        <v>2.7</v>
      </c>
      <c r="L315" s="9">
        <f>IF(Ranking!$C$12="Yes",'Ranking Analysis'!AG317*'Metric Weighting'!$C$12,0)</f>
        <v>5.45</v>
      </c>
    </row>
    <row r="316" spans="2:12" x14ac:dyDescent="0.25">
      <c r="B316" t="s">
        <v>338</v>
      </c>
      <c r="C316" s="9">
        <f>IF(Ranking!$C$3="Yes",'Ranking Analysis'!U318*'Metric Weighting'!$C$3,0)</f>
        <v>27.6</v>
      </c>
      <c r="D316" s="9">
        <f>IF(Ranking!$C$4="Yes",'Ranking Analysis'!X318*'Metric Weighting'!$C$4,0)</f>
        <v>30.200000000000003</v>
      </c>
      <c r="E316" s="9">
        <f>IF(Ranking!$C$5="Yes",'Ranking Analysis'!R318*'Metric Weighting'!$C$5,0)</f>
        <v>18.149999999999999</v>
      </c>
      <c r="F316" s="9">
        <f>IF(Ranking!$C$6="Yes",'Ranking Analysis'!I318*'Metric Weighting'!$C$6,0)</f>
        <v>8.2000000000000011</v>
      </c>
      <c r="G316" s="9">
        <f>IF(Ranking!$C$7="Yes",'Ranking Analysis'!F318*'Metric Weighting'!$C$7,0)</f>
        <v>17.25</v>
      </c>
      <c r="H316" s="9">
        <f>IF(Ranking!$C$8="Yes",'Ranking Analysis'!AA318*'Metric Weighting'!$C$8,0)</f>
        <v>4.5</v>
      </c>
      <c r="I316" s="9">
        <f>IF(Ranking!$C$9="Yes",'Ranking Analysis'!L318*'Metric Weighting'!$C$9,0)</f>
        <v>6.5500000000000007</v>
      </c>
      <c r="J316" s="9">
        <f>IF(Ranking!$C$10="Yes",'Ranking Analysis'!O318*'Metric Weighting'!$C$10,0)</f>
        <v>10.200000000000001</v>
      </c>
      <c r="K316" s="9">
        <f>IF(Ranking!$C$11="Yes",'Ranking Analysis'!AD318*'Metric Weighting'!$C$11,0)</f>
        <v>4.1500000000000004</v>
      </c>
      <c r="L316" s="9">
        <f>IF(Ranking!$C$12="Yes",'Ranking Analysis'!AG318*'Metric Weighting'!$C$12,0)</f>
        <v>12</v>
      </c>
    </row>
    <row r="317" spans="2:12" x14ac:dyDescent="0.25">
      <c r="B317" t="s">
        <v>339</v>
      </c>
      <c r="C317" s="9">
        <f>IF(Ranking!$C$3="Yes",'Ranking Analysis'!U319*'Metric Weighting'!$C$3,0)</f>
        <v>3.6</v>
      </c>
      <c r="D317" s="9">
        <f>IF(Ranking!$C$4="Yes",'Ranking Analysis'!X319*'Metric Weighting'!$C$4,0)</f>
        <v>8.4</v>
      </c>
      <c r="E317" s="9">
        <f>IF(Ranking!$C$5="Yes",'Ranking Analysis'!R319*'Metric Weighting'!$C$5,0)</f>
        <v>7.1999999999999993</v>
      </c>
      <c r="F317" s="9">
        <f>IF(Ranking!$C$6="Yes",'Ranking Analysis'!I319*'Metric Weighting'!$C$6,0)</f>
        <v>5.8000000000000007</v>
      </c>
      <c r="G317" s="9">
        <f>IF(Ranking!$C$7="Yes",'Ranking Analysis'!F319*'Metric Weighting'!$C$7,0)</f>
        <v>2.5499999999999998</v>
      </c>
      <c r="H317" s="9">
        <f>IF(Ranking!$C$8="Yes",'Ranking Analysis'!AA319*'Metric Weighting'!$C$8,0)</f>
        <v>7.7</v>
      </c>
      <c r="I317" s="9">
        <f>IF(Ranking!$C$9="Yes",'Ranking Analysis'!L319*'Metric Weighting'!$C$9,0)</f>
        <v>1.9500000000000002</v>
      </c>
      <c r="J317" s="9">
        <f>IF(Ranking!$C$10="Yes",'Ranking Analysis'!O319*'Metric Weighting'!$C$10,0)</f>
        <v>8.5</v>
      </c>
      <c r="K317" s="9">
        <f>IF(Ranking!$C$11="Yes",'Ranking Analysis'!AD319*'Metric Weighting'!$C$11,0)</f>
        <v>9.1</v>
      </c>
      <c r="L317" s="9">
        <f>IF(Ranking!$C$12="Yes",'Ranking Analysis'!AG319*'Metric Weighting'!$C$12,0)</f>
        <v>7.45</v>
      </c>
    </row>
    <row r="318" spans="2:12" x14ac:dyDescent="0.25">
      <c r="B318" t="s">
        <v>340</v>
      </c>
      <c r="C318" s="9">
        <f>IF(Ranking!$C$3="Yes",'Ranking Analysis'!U320*'Metric Weighting'!$C$3,0)</f>
        <v>44.400000000000006</v>
      </c>
      <c r="D318" s="9">
        <f>IF(Ranking!$C$4="Yes",'Ranking Analysis'!X320*'Metric Weighting'!$C$4,0)</f>
        <v>55.6</v>
      </c>
      <c r="E318" s="9">
        <f>IF(Ranking!$C$5="Yes",'Ranking Analysis'!R320*'Metric Weighting'!$C$5,0)</f>
        <v>44.4</v>
      </c>
      <c r="F318" s="9">
        <f>IF(Ranking!$C$6="Yes",'Ranking Analysis'!I320*'Metric Weighting'!$C$6,0)</f>
        <v>14.75</v>
      </c>
      <c r="G318" s="9">
        <f>IF(Ranking!$C$7="Yes",'Ranking Analysis'!F320*'Metric Weighting'!$C$7,0)</f>
        <v>46.05</v>
      </c>
      <c r="H318" s="9">
        <f>IF(Ranking!$C$8="Yes",'Ranking Analysis'!AA320*'Metric Weighting'!$C$8,0)</f>
        <v>14.25</v>
      </c>
      <c r="I318" s="9">
        <f>IF(Ranking!$C$9="Yes",'Ranking Analysis'!L320*'Metric Weighting'!$C$9,0)</f>
        <v>15.350000000000001</v>
      </c>
      <c r="J318" s="9">
        <f>IF(Ranking!$C$10="Yes",'Ranking Analysis'!O320*'Metric Weighting'!$C$10,0)</f>
        <v>15.65</v>
      </c>
      <c r="K318" s="9">
        <f>IF(Ranking!$C$11="Yes",'Ranking Analysis'!AD320*'Metric Weighting'!$C$11,0)</f>
        <v>10.350000000000001</v>
      </c>
      <c r="L318" s="9">
        <f>IF(Ranking!$C$12="Yes",'Ranking Analysis'!AG320*'Metric Weighting'!$C$12,0)</f>
        <v>16.45</v>
      </c>
    </row>
    <row r="319" spans="2:12" x14ac:dyDescent="0.25">
      <c r="B319" t="s">
        <v>341</v>
      </c>
      <c r="C319" s="9">
        <f>IF(Ranking!$C$3="Yes",'Ranking Analysis'!U321*'Metric Weighting'!$C$3,0)</f>
        <v>54.400000000000006</v>
      </c>
      <c r="D319" s="9">
        <f>IF(Ranking!$C$4="Yes",'Ranking Analysis'!X321*'Metric Weighting'!$C$4,0)</f>
        <v>53.6</v>
      </c>
      <c r="E319" s="9">
        <f>IF(Ranking!$C$5="Yes",'Ranking Analysis'!R321*'Metric Weighting'!$C$5,0)</f>
        <v>22.65</v>
      </c>
      <c r="F319" s="9">
        <f>IF(Ranking!$C$6="Yes",'Ranking Analysis'!I321*'Metric Weighting'!$C$6,0)</f>
        <v>8.5500000000000007</v>
      </c>
      <c r="G319" s="9">
        <f>IF(Ranking!$C$7="Yes",'Ranking Analysis'!F321*'Metric Weighting'!$C$7,0)</f>
        <v>33</v>
      </c>
      <c r="H319" s="9">
        <f>IF(Ranking!$C$8="Yes",'Ranking Analysis'!AA321*'Metric Weighting'!$C$8,0)</f>
        <v>11.450000000000001</v>
      </c>
      <c r="I319" s="9">
        <f>IF(Ranking!$C$9="Yes",'Ranking Analysis'!L321*'Metric Weighting'!$C$9,0)</f>
        <v>3.1</v>
      </c>
      <c r="J319" s="9">
        <f>IF(Ranking!$C$10="Yes",'Ranking Analysis'!O321*'Metric Weighting'!$C$10,0)</f>
        <v>16.350000000000001</v>
      </c>
      <c r="K319" s="9">
        <f>IF(Ranking!$C$11="Yes",'Ranking Analysis'!AD321*'Metric Weighting'!$C$11,0)</f>
        <v>15.5</v>
      </c>
      <c r="L319" s="9">
        <f>IF(Ranking!$C$12="Yes",'Ranking Analysis'!AG321*'Metric Weighting'!$C$12,0)</f>
        <v>16.400000000000002</v>
      </c>
    </row>
    <row r="320" spans="2:12" x14ac:dyDescent="0.25">
      <c r="B320" t="s">
        <v>342</v>
      </c>
      <c r="C320" s="9">
        <f>IF(Ranking!$C$3="Yes",'Ranking Analysis'!U322*'Metric Weighting'!$C$3,0)</f>
        <v>17.8</v>
      </c>
      <c r="D320" s="9">
        <f>IF(Ranking!$C$4="Yes",'Ranking Analysis'!X322*'Metric Weighting'!$C$4,0)</f>
        <v>57.2</v>
      </c>
      <c r="E320" s="9">
        <f>IF(Ranking!$C$5="Yes",'Ranking Analysis'!R322*'Metric Weighting'!$C$5,0)</f>
        <v>45.15</v>
      </c>
      <c r="F320" s="9">
        <f>IF(Ranking!$C$6="Yes",'Ranking Analysis'!I322*'Metric Weighting'!$C$6,0)</f>
        <v>12.75</v>
      </c>
      <c r="G320" s="9">
        <f>IF(Ranking!$C$7="Yes",'Ranking Analysis'!F322*'Metric Weighting'!$C$7,0)</f>
        <v>19.2</v>
      </c>
      <c r="H320" s="9">
        <f>IF(Ranking!$C$8="Yes",'Ranking Analysis'!AA322*'Metric Weighting'!$C$8,0)</f>
        <v>6.15</v>
      </c>
      <c r="I320" s="9">
        <f>IF(Ranking!$C$9="Yes",'Ranking Analysis'!L322*'Metric Weighting'!$C$9,0)</f>
        <v>16.400000000000002</v>
      </c>
      <c r="J320" s="9">
        <f>IF(Ranking!$C$10="Yes",'Ranking Analysis'!O322*'Metric Weighting'!$C$10,0)</f>
        <v>14.3</v>
      </c>
      <c r="K320" s="9">
        <f>IF(Ranking!$C$11="Yes",'Ranking Analysis'!AD322*'Metric Weighting'!$C$11,0)</f>
        <v>11.5</v>
      </c>
      <c r="L320" s="9">
        <f>IF(Ranking!$C$12="Yes",'Ranking Analysis'!AG322*'Metric Weighting'!$C$12,0)</f>
        <v>8.0500000000000007</v>
      </c>
    </row>
    <row r="321" spans="2:12" x14ac:dyDescent="0.25">
      <c r="B321" t="s">
        <v>343</v>
      </c>
      <c r="C321" s="9">
        <f>IF(Ranking!$C$3="Yes",'Ranking Analysis'!U323*'Metric Weighting'!$C$3,0)</f>
        <v>38.6</v>
      </c>
      <c r="D321" s="9">
        <f>IF(Ranking!$C$4="Yes",'Ranking Analysis'!X323*'Metric Weighting'!$C$4,0)</f>
        <v>57.400000000000006</v>
      </c>
      <c r="E321" s="9">
        <f>IF(Ranking!$C$5="Yes",'Ranking Analysis'!R323*'Metric Weighting'!$C$5,0)</f>
        <v>36.6</v>
      </c>
      <c r="F321" s="9">
        <f>IF(Ranking!$C$6="Yes",'Ranking Analysis'!I323*'Metric Weighting'!$C$6,0)</f>
        <v>15.450000000000001</v>
      </c>
      <c r="G321" s="9">
        <f>IF(Ranking!$C$7="Yes",'Ranking Analysis'!F323*'Metric Weighting'!$C$7,0)</f>
        <v>33.299999999999997</v>
      </c>
      <c r="H321" s="9">
        <f>IF(Ranking!$C$8="Yes",'Ranking Analysis'!AA323*'Metric Weighting'!$C$8,0)</f>
        <v>12.700000000000001</v>
      </c>
      <c r="I321" s="9">
        <f>IF(Ranking!$C$9="Yes",'Ranking Analysis'!L323*'Metric Weighting'!$C$9,0)</f>
        <v>13.5</v>
      </c>
      <c r="J321" s="9">
        <f>IF(Ranking!$C$10="Yes",'Ranking Analysis'!O323*'Metric Weighting'!$C$10,0)</f>
        <v>14.15</v>
      </c>
      <c r="K321" s="9">
        <f>IF(Ranking!$C$11="Yes",'Ranking Analysis'!AD323*'Metric Weighting'!$C$11,0)</f>
        <v>8.25</v>
      </c>
      <c r="L321" s="9">
        <f>IF(Ranking!$C$12="Yes",'Ranking Analysis'!AG323*'Metric Weighting'!$C$12,0)</f>
        <v>9.3000000000000007</v>
      </c>
    </row>
    <row r="322" spans="2:12" x14ac:dyDescent="0.25">
      <c r="B322" t="s">
        <v>344</v>
      </c>
      <c r="C322" s="9">
        <f>IF(Ranking!$C$3="Yes",'Ranking Analysis'!U324*'Metric Weighting'!$C$3,0)</f>
        <v>28.6</v>
      </c>
      <c r="D322" s="9">
        <f>IF(Ranking!$C$4="Yes",'Ranking Analysis'!X324*'Metric Weighting'!$C$4,0)</f>
        <v>53.400000000000006</v>
      </c>
      <c r="E322" s="9">
        <f>IF(Ranking!$C$5="Yes",'Ranking Analysis'!R324*'Metric Weighting'!$C$5,0)</f>
        <v>19.8</v>
      </c>
      <c r="F322" s="9">
        <f>IF(Ranking!$C$6="Yes",'Ranking Analysis'!I324*'Metric Weighting'!$C$6,0)</f>
        <v>12.55</v>
      </c>
      <c r="G322" s="9">
        <f>IF(Ranking!$C$7="Yes",'Ranking Analysis'!F324*'Metric Weighting'!$C$7,0)</f>
        <v>27.9</v>
      </c>
      <c r="H322" s="9">
        <f>IF(Ranking!$C$8="Yes",'Ranking Analysis'!AA324*'Metric Weighting'!$C$8,0)</f>
        <v>9.4</v>
      </c>
      <c r="I322" s="9">
        <f>IF(Ranking!$C$9="Yes",'Ranking Analysis'!L324*'Metric Weighting'!$C$9,0)</f>
        <v>14.200000000000001</v>
      </c>
      <c r="J322" s="9">
        <f>IF(Ranking!$C$10="Yes",'Ranking Analysis'!O324*'Metric Weighting'!$C$10,0)</f>
        <v>13.05</v>
      </c>
      <c r="K322" s="9">
        <f>IF(Ranking!$C$11="Yes",'Ranking Analysis'!AD324*'Metric Weighting'!$C$11,0)</f>
        <v>9.9</v>
      </c>
      <c r="L322" s="9">
        <f>IF(Ranking!$C$12="Yes",'Ranking Analysis'!AG324*'Metric Weighting'!$C$12,0)</f>
        <v>0.75</v>
      </c>
    </row>
    <row r="323" spans="2:12" x14ac:dyDescent="0.25">
      <c r="B323" t="s">
        <v>345</v>
      </c>
      <c r="C323" s="9">
        <f>IF(Ranking!$C$3="Yes",'Ranking Analysis'!U325*'Metric Weighting'!$C$3,0)</f>
        <v>10.600000000000001</v>
      </c>
      <c r="D323" s="9">
        <f>IF(Ranking!$C$4="Yes",'Ranking Analysis'!X325*'Metric Weighting'!$C$4,0)</f>
        <v>21.200000000000003</v>
      </c>
      <c r="E323" s="9">
        <f>IF(Ranking!$C$5="Yes",'Ranking Analysis'!R325*'Metric Weighting'!$C$5,0)</f>
        <v>11.4</v>
      </c>
      <c r="F323" s="9">
        <f>IF(Ranking!$C$6="Yes",'Ranking Analysis'!I325*'Metric Weighting'!$C$6,0)</f>
        <v>15.200000000000001</v>
      </c>
      <c r="G323" s="9">
        <f>IF(Ranking!$C$7="Yes",'Ranking Analysis'!F325*'Metric Weighting'!$C$7,0)</f>
        <v>9.2999999999999989</v>
      </c>
      <c r="H323" s="9">
        <f>IF(Ranking!$C$8="Yes",'Ranking Analysis'!AA325*'Metric Weighting'!$C$8,0)</f>
        <v>10.450000000000001</v>
      </c>
      <c r="I323" s="9">
        <f>IF(Ranking!$C$9="Yes",'Ranking Analysis'!L325*'Metric Weighting'!$C$9,0)</f>
        <v>4.4000000000000004</v>
      </c>
      <c r="J323" s="9">
        <f>IF(Ranking!$C$10="Yes",'Ranking Analysis'!O325*'Metric Weighting'!$C$10,0)</f>
        <v>12.450000000000001</v>
      </c>
      <c r="K323" s="9">
        <f>IF(Ranking!$C$11="Yes",'Ranking Analysis'!AD325*'Metric Weighting'!$C$11,0)</f>
        <v>2.95</v>
      </c>
      <c r="L323" s="9">
        <f>IF(Ranking!$C$12="Yes",'Ranking Analysis'!AG325*'Metric Weighting'!$C$12,0)</f>
        <v>10.850000000000001</v>
      </c>
    </row>
    <row r="324" spans="2:12" x14ac:dyDescent="0.25">
      <c r="B324" t="s">
        <v>346</v>
      </c>
      <c r="C324" s="9">
        <f>IF(Ranking!$C$3="Yes",'Ranking Analysis'!U326*'Metric Weighting'!$C$3,0)</f>
        <v>10.8</v>
      </c>
      <c r="D324" s="9">
        <f>IF(Ranking!$C$4="Yes",'Ranking Analysis'!X326*'Metric Weighting'!$C$4,0)</f>
        <v>35</v>
      </c>
      <c r="E324" s="9">
        <f>IF(Ranking!$C$5="Yes",'Ranking Analysis'!R326*'Metric Weighting'!$C$5,0)</f>
        <v>22.2</v>
      </c>
      <c r="F324" s="9">
        <f>IF(Ranking!$C$6="Yes",'Ranking Analysis'!I326*'Metric Weighting'!$C$6,0)</f>
        <v>6.95</v>
      </c>
      <c r="G324" s="9">
        <f>IF(Ranking!$C$7="Yes",'Ranking Analysis'!F326*'Metric Weighting'!$C$7,0)</f>
        <v>8.25</v>
      </c>
      <c r="H324" s="9">
        <f>IF(Ranking!$C$8="Yes",'Ranking Analysis'!AA326*'Metric Weighting'!$C$8,0)</f>
        <v>5.3500000000000005</v>
      </c>
      <c r="I324" s="9">
        <f>IF(Ranking!$C$9="Yes",'Ranking Analysis'!L326*'Metric Weighting'!$C$9,0)</f>
        <v>9.6000000000000014</v>
      </c>
      <c r="J324" s="9">
        <f>IF(Ranking!$C$10="Yes",'Ranking Analysis'!O326*'Metric Weighting'!$C$10,0)</f>
        <v>10.4</v>
      </c>
      <c r="K324" s="9">
        <f>IF(Ranking!$C$11="Yes",'Ranking Analysis'!AD326*'Metric Weighting'!$C$11,0)</f>
        <v>17.45</v>
      </c>
      <c r="L324" s="9">
        <f>IF(Ranking!$C$12="Yes",'Ranking Analysis'!AG326*'Metric Weighting'!$C$12,0)</f>
        <v>3.1</v>
      </c>
    </row>
    <row r="325" spans="2:12" x14ac:dyDescent="0.25">
      <c r="B325" t="s">
        <v>347</v>
      </c>
      <c r="C325" s="9">
        <f>IF(Ranking!$C$3="Yes",'Ranking Analysis'!U327*'Metric Weighting'!$C$3,0)</f>
        <v>37.4</v>
      </c>
      <c r="D325" s="9">
        <f>IF(Ranking!$C$4="Yes",'Ranking Analysis'!X327*'Metric Weighting'!$C$4,0)</f>
        <v>41</v>
      </c>
      <c r="E325" s="9">
        <f>IF(Ranking!$C$5="Yes",'Ranking Analysis'!R327*'Metric Weighting'!$C$5,0)</f>
        <v>8.85</v>
      </c>
      <c r="F325" s="9">
        <f>IF(Ranking!$C$6="Yes",'Ranking Analysis'!I327*'Metric Weighting'!$C$6,0)</f>
        <v>3.8000000000000003</v>
      </c>
      <c r="G325" s="9">
        <f>IF(Ranking!$C$7="Yes",'Ranking Analysis'!F327*'Metric Weighting'!$C$7,0)</f>
        <v>26.4</v>
      </c>
      <c r="H325" s="9">
        <f>IF(Ranking!$C$8="Yes",'Ranking Analysis'!AA327*'Metric Weighting'!$C$8,0)</f>
        <v>4.6000000000000005</v>
      </c>
      <c r="I325" s="9">
        <f>IF(Ranking!$C$9="Yes",'Ranking Analysis'!L327*'Metric Weighting'!$C$9,0)</f>
        <v>15.100000000000001</v>
      </c>
      <c r="J325" s="9">
        <f>IF(Ranking!$C$10="Yes",'Ranking Analysis'!O327*'Metric Weighting'!$C$10,0)</f>
        <v>8.35</v>
      </c>
      <c r="K325" s="9">
        <f>IF(Ranking!$C$11="Yes",'Ranking Analysis'!AD327*'Metric Weighting'!$C$11,0)</f>
        <v>12.600000000000001</v>
      </c>
      <c r="L325" s="9">
        <f>IF(Ranking!$C$12="Yes",'Ranking Analysis'!AG327*'Metric Weighting'!$C$12,0)</f>
        <v>16</v>
      </c>
    </row>
    <row r="326" spans="2:12" x14ac:dyDescent="0.25">
      <c r="B326" t="s">
        <v>348</v>
      </c>
      <c r="C326" s="9">
        <f>IF(Ranking!$C$3="Yes",'Ranking Analysis'!U328*'Metric Weighting'!$C$3,0)</f>
        <v>39.400000000000006</v>
      </c>
      <c r="D326" s="9">
        <f>IF(Ranking!$C$4="Yes",'Ranking Analysis'!X328*'Metric Weighting'!$C$4,0)</f>
        <v>16</v>
      </c>
      <c r="E326" s="9">
        <f>IF(Ranking!$C$5="Yes",'Ranking Analysis'!R328*'Metric Weighting'!$C$5,0)</f>
        <v>15.149999999999999</v>
      </c>
      <c r="F326" s="9">
        <f>IF(Ranking!$C$6="Yes",'Ranking Analysis'!I328*'Metric Weighting'!$C$6,0)</f>
        <v>3.35</v>
      </c>
      <c r="G326" s="9">
        <f>IF(Ranking!$C$7="Yes",'Ranking Analysis'!F328*'Metric Weighting'!$C$7,0)</f>
        <v>25.2</v>
      </c>
      <c r="H326" s="9">
        <f>IF(Ranking!$C$8="Yes",'Ranking Analysis'!AA328*'Metric Weighting'!$C$8,0)</f>
        <v>3.35</v>
      </c>
      <c r="I326" s="9">
        <f>IF(Ranking!$C$9="Yes",'Ranking Analysis'!L328*'Metric Weighting'!$C$9,0)</f>
        <v>8.2000000000000011</v>
      </c>
      <c r="J326" s="9">
        <f>IF(Ranking!$C$10="Yes",'Ranking Analysis'!O328*'Metric Weighting'!$C$10,0)</f>
        <v>15.200000000000001</v>
      </c>
      <c r="K326" s="9">
        <f>IF(Ranking!$C$11="Yes",'Ranking Analysis'!AD328*'Metric Weighting'!$C$11,0)</f>
        <v>0.95000000000000007</v>
      </c>
      <c r="L326" s="9">
        <f>IF(Ranking!$C$12="Yes",'Ranking Analysis'!AG328*'Metric Weighting'!$C$12,0)</f>
        <v>3.25</v>
      </c>
    </row>
    <row r="327" spans="2:12" x14ac:dyDescent="0.25">
      <c r="B327" t="s">
        <v>349</v>
      </c>
      <c r="C327" s="9">
        <f>IF(Ranking!$C$3="Yes",'Ranking Analysis'!U329*'Metric Weighting'!$C$3,0)</f>
        <v>32.6</v>
      </c>
      <c r="D327" s="9">
        <f>IF(Ranking!$C$4="Yes",'Ranking Analysis'!X329*'Metric Weighting'!$C$4,0)</f>
        <v>62</v>
      </c>
      <c r="E327" s="9">
        <f>IF(Ranking!$C$5="Yes",'Ranking Analysis'!R329*'Metric Weighting'!$C$5,0)</f>
        <v>44.25</v>
      </c>
      <c r="F327" s="9">
        <f>IF(Ranking!$C$6="Yes",'Ranking Analysis'!I329*'Metric Weighting'!$C$6,0)</f>
        <v>1.2000000000000002</v>
      </c>
      <c r="G327" s="9">
        <f>IF(Ranking!$C$7="Yes",'Ranking Analysis'!F329*'Metric Weighting'!$C$7,0)</f>
        <v>26.099999999999998</v>
      </c>
      <c r="H327" s="9">
        <f>IF(Ranking!$C$8="Yes",'Ranking Analysis'!AA329*'Metric Weighting'!$C$8,0)</f>
        <v>6.75</v>
      </c>
      <c r="I327" s="9">
        <f>IF(Ranking!$C$9="Yes",'Ranking Analysis'!L329*'Metric Weighting'!$C$9,0)</f>
        <v>0.45</v>
      </c>
      <c r="J327" s="9">
        <f>IF(Ranking!$C$10="Yes",'Ranking Analysis'!O329*'Metric Weighting'!$C$10,0)</f>
        <v>0.15000000000000002</v>
      </c>
      <c r="K327" s="9">
        <f>IF(Ranking!$C$11="Yes",'Ranking Analysis'!AD329*'Metric Weighting'!$C$11,0)</f>
        <v>3.1</v>
      </c>
      <c r="L327" s="9">
        <f>IF(Ranking!$C$12="Yes",'Ranking Analysis'!AG329*'Metric Weighting'!$C$12,0)</f>
        <v>10.200000000000001</v>
      </c>
    </row>
    <row r="328" spans="2:12" x14ac:dyDescent="0.25">
      <c r="B328" t="s">
        <v>350</v>
      </c>
      <c r="C328" s="9">
        <f>IF(Ranking!$C$3="Yes",'Ranking Analysis'!U330*'Metric Weighting'!$C$3,0)</f>
        <v>55.6</v>
      </c>
      <c r="D328" s="9">
        <f>IF(Ranking!$C$4="Yes",'Ranking Analysis'!X330*'Metric Weighting'!$C$4,0)</f>
        <v>28.400000000000002</v>
      </c>
      <c r="E328" s="9">
        <f>IF(Ranking!$C$5="Yes",'Ranking Analysis'!R330*'Metric Weighting'!$C$5,0)</f>
        <v>17.7</v>
      </c>
      <c r="F328" s="9">
        <f>IF(Ranking!$C$6="Yes",'Ranking Analysis'!I330*'Metric Weighting'!$C$6,0)</f>
        <v>11.3</v>
      </c>
      <c r="G328" s="9">
        <f>IF(Ranking!$C$7="Yes",'Ranking Analysis'!F330*'Metric Weighting'!$C$7,0)</f>
        <v>43.199999999999996</v>
      </c>
      <c r="H328" s="9">
        <f>IF(Ranking!$C$8="Yes",'Ranking Analysis'!AA330*'Metric Weighting'!$C$8,0)</f>
        <v>11.200000000000001</v>
      </c>
      <c r="I328" s="9">
        <f>IF(Ranking!$C$9="Yes",'Ranking Analysis'!L330*'Metric Weighting'!$C$9,0)</f>
        <v>14.4</v>
      </c>
      <c r="J328" s="9">
        <f>IF(Ranking!$C$10="Yes",'Ranking Analysis'!O330*'Metric Weighting'!$C$10,0)</f>
        <v>14.350000000000001</v>
      </c>
      <c r="K328" s="9">
        <f>IF(Ranking!$C$11="Yes",'Ranking Analysis'!AD330*'Metric Weighting'!$C$11,0)</f>
        <v>8.9</v>
      </c>
      <c r="L328" s="9">
        <f>IF(Ranking!$C$12="Yes",'Ranking Analysis'!AG330*'Metric Weighting'!$C$12,0)</f>
        <v>17.05</v>
      </c>
    </row>
    <row r="329" spans="2:12" x14ac:dyDescent="0.25">
      <c r="B329" t="s">
        <v>351</v>
      </c>
      <c r="C329" s="9">
        <f>IF(Ranking!$C$3="Yes",'Ranking Analysis'!U331*'Metric Weighting'!$C$3,0)</f>
        <v>24.200000000000003</v>
      </c>
      <c r="D329" s="9">
        <f>IF(Ranking!$C$4="Yes",'Ranking Analysis'!X331*'Metric Weighting'!$C$4,0)</f>
        <v>25</v>
      </c>
      <c r="E329" s="9">
        <f>IF(Ranking!$C$5="Yes",'Ranking Analysis'!R331*'Metric Weighting'!$C$5,0)</f>
        <v>29.549999999999997</v>
      </c>
      <c r="F329" s="9">
        <f>IF(Ranking!$C$6="Yes",'Ranking Analysis'!I331*'Metric Weighting'!$C$6,0)</f>
        <v>11.5</v>
      </c>
      <c r="G329" s="9">
        <f>IF(Ranking!$C$7="Yes",'Ranking Analysis'!F331*'Metric Weighting'!$C$7,0)</f>
        <v>24.9</v>
      </c>
      <c r="H329" s="9">
        <f>IF(Ranking!$C$8="Yes",'Ranking Analysis'!AA331*'Metric Weighting'!$C$8,0)</f>
        <v>15.75</v>
      </c>
      <c r="I329" s="9">
        <f>IF(Ranking!$C$9="Yes",'Ranking Analysis'!L331*'Metric Weighting'!$C$9,0)</f>
        <v>6.25</v>
      </c>
      <c r="J329" s="9">
        <f>IF(Ranking!$C$10="Yes",'Ranking Analysis'!O331*'Metric Weighting'!$C$10,0)</f>
        <v>3.6500000000000004</v>
      </c>
      <c r="K329" s="9">
        <f>IF(Ranking!$C$11="Yes",'Ranking Analysis'!AD331*'Metric Weighting'!$C$11,0)</f>
        <v>1.5</v>
      </c>
      <c r="L329" s="9">
        <f>IF(Ranking!$C$12="Yes",'Ranking Analysis'!AG331*'Metric Weighting'!$C$12,0)</f>
        <v>4.55</v>
      </c>
    </row>
    <row r="330" spans="2:12" x14ac:dyDescent="0.25">
      <c r="B330" t="s">
        <v>352</v>
      </c>
      <c r="C330" s="9">
        <f>IF(Ranking!$C$3="Yes",'Ranking Analysis'!U332*'Metric Weighting'!$C$3,0)</f>
        <v>52</v>
      </c>
      <c r="D330" s="9">
        <f>IF(Ranking!$C$4="Yes",'Ranking Analysis'!X332*'Metric Weighting'!$C$4,0)</f>
        <v>3.8000000000000003</v>
      </c>
      <c r="E330" s="9">
        <f>IF(Ranking!$C$5="Yes",'Ranking Analysis'!R332*'Metric Weighting'!$C$5,0)</f>
        <v>5.3999999999999995</v>
      </c>
      <c r="F330" s="9">
        <f>IF(Ranking!$C$6="Yes",'Ranking Analysis'!I332*'Metric Weighting'!$C$6,0)</f>
        <v>2.3000000000000003</v>
      </c>
      <c r="G330" s="9">
        <f>IF(Ranking!$C$7="Yes",'Ranking Analysis'!F332*'Metric Weighting'!$C$7,0)</f>
        <v>34.35</v>
      </c>
      <c r="H330" s="9">
        <f>IF(Ranking!$C$8="Yes",'Ranking Analysis'!AA332*'Metric Weighting'!$C$8,0)</f>
        <v>12.55</v>
      </c>
      <c r="I330" s="9">
        <f>IF(Ranking!$C$9="Yes",'Ranking Analysis'!L332*'Metric Weighting'!$C$9,0)</f>
        <v>6.95</v>
      </c>
      <c r="J330" s="9">
        <f>IF(Ranking!$C$10="Yes",'Ranking Analysis'!O332*'Metric Weighting'!$C$10,0)</f>
        <v>10.050000000000001</v>
      </c>
      <c r="K330" s="9">
        <f>IF(Ranking!$C$11="Yes",'Ranking Analysis'!AD332*'Metric Weighting'!$C$11,0)</f>
        <v>1.7000000000000002</v>
      </c>
      <c r="L330" s="9">
        <f>IF(Ranking!$C$12="Yes",'Ranking Analysis'!AG332*'Metric Weighting'!$C$12,0)</f>
        <v>0.35000000000000003</v>
      </c>
    </row>
    <row r="331" spans="2:12" x14ac:dyDescent="0.25">
      <c r="B331" t="s">
        <v>353</v>
      </c>
      <c r="C331" s="9">
        <f>IF(Ranking!$C$3="Yes",'Ranking Analysis'!U333*'Metric Weighting'!$C$3,0)</f>
        <v>66.600000000000009</v>
      </c>
      <c r="D331" s="9">
        <f>IF(Ranking!$C$4="Yes",'Ranking Analysis'!X333*'Metric Weighting'!$C$4,0)</f>
        <v>50.2</v>
      </c>
      <c r="E331" s="9">
        <f>IF(Ranking!$C$5="Yes",'Ranking Analysis'!R333*'Metric Weighting'!$C$5,0)</f>
        <v>42.3</v>
      </c>
      <c r="F331" s="9">
        <f>IF(Ranking!$C$6="Yes",'Ranking Analysis'!I333*'Metric Weighting'!$C$6,0)</f>
        <v>17.05</v>
      </c>
      <c r="G331" s="9">
        <f>IF(Ranking!$C$7="Yes",'Ranking Analysis'!F333*'Metric Weighting'!$C$7,0)</f>
        <v>38.1</v>
      </c>
      <c r="H331" s="9">
        <f>IF(Ranking!$C$8="Yes",'Ranking Analysis'!AA333*'Metric Weighting'!$C$8,0)</f>
        <v>2.6</v>
      </c>
      <c r="I331" s="9">
        <f>IF(Ranking!$C$9="Yes",'Ranking Analysis'!L333*'Metric Weighting'!$C$9,0)</f>
        <v>17.600000000000001</v>
      </c>
      <c r="J331" s="9">
        <f>IF(Ranking!$C$10="Yes",'Ranking Analysis'!O333*'Metric Weighting'!$C$10,0)</f>
        <v>17.55</v>
      </c>
      <c r="K331" s="9">
        <f>IF(Ranking!$C$11="Yes",'Ranking Analysis'!AD333*'Metric Weighting'!$C$11,0)</f>
        <v>16.400000000000002</v>
      </c>
      <c r="L331" s="9">
        <f>IF(Ranking!$C$12="Yes",'Ranking Analysis'!AG333*'Metric Weighting'!$C$12,0)</f>
        <v>7.8500000000000005</v>
      </c>
    </row>
    <row r="332" spans="2:12" x14ac:dyDescent="0.25">
      <c r="B332" t="s">
        <v>354</v>
      </c>
      <c r="C332" s="9">
        <f>IF(Ranking!$C$3="Yes",'Ranking Analysis'!U334*'Metric Weighting'!$C$3,0)</f>
        <v>52.6</v>
      </c>
      <c r="D332" s="9">
        <f>IF(Ranking!$C$4="Yes",'Ranking Analysis'!X334*'Metric Weighting'!$C$4,0)</f>
        <v>68.8</v>
      </c>
      <c r="E332" s="9">
        <f>IF(Ranking!$C$5="Yes",'Ranking Analysis'!R334*'Metric Weighting'!$C$5,0)</f>
        <v>37.199999999999996</v>
      </c>
      <c r="F332" s="9">
        <f>IF(Ranking!$C$6="Yes",'Ranking Analysis'!I334*'Metric Weighting'!$C$6,0)</f>
        <v>15.05</v>
      </c>
      <c r="G332" s="9">
        <f>IF(Ranking!$C$7="Yes",'Ranking Analysis'!F334*'Metric Weighting'!$C$7,0)</f>
        <v>50.1</v>
      </c>
      <c r="H332" s="9">
        <f>IF(Ranking!$C$8="Yes",'Ranking Analysis'!AA334*'Metric Weighting'!$C$8,0)</f>
        <v>16.75</v>
      </c>
      <c r="I332" s="9">
        <f>IF(Ranking!$C$9="Yes",'Ranking Analysis'!L334*'Metric Weighting'!$C$9,0)</f>
        <v>10.3</v>
      </c>
      <c r="J332" s="9">
        <f>IF(Ranking!$C$10="Yes",'Ranking Analysis'!O334*'Metric Weighting'!$C$10,0)</f>
        <v>14.5</v>
      </c>
      <c r="K332" s="9">
        <f>IF(Ranking!$C$11="Yes",'Ranking Analysis'!AD334*'Metric Weighting'!$C$11,0)</f>
        <v>13.100000000000001</v>
      </c>
      <c r="L332" s="9">
        <f>IF(Ranking!$C$12="Yes",'Ranking Analysis'!AG334*'Metric Weighting'!$C$12,0)</f>
        <v>14.75</v>
      </c>
    </row>
    <row r="333" spans="2:12" x14ac:dyDescent="0.25">
      <c r="B333" t="s">
        <v>355</v>
      </c>
      <c r="C333" s="9">
        <f>IF(Ranking!$C$3="Yes",'Ranking Analysis'!U335*'Metric Weighting'!$C$3,0)</f>
        <v>7.4</v>
      </c>
      <c r="D333" s="9">
        <f>IF(Ranking!$C$4="Yes",'Ranking Analysis'!X335*'Metric Weighting'!$C$4,0)</f>
        <v>46</v>
      </c>
      <c r="E333" s="9">
        <f>IF(Ranking!$C$5="Yes",'Ranking Analysis'!R335*'Metric Weighting'!$C$5,0)</f>
        <v>23.4</v>
      </c>
      <c r="F333" s="9">
        <f>IF(Ranking!$C$6="Yes",'Ranking Analysis'!I335*'Metric Weighting'!$C$6,0)</f>
        <v>11.55</v>
      </c>
      <c r="G333" s="9">
        <f>IF(Ranking!$C$7="Yes",'Ranking Analysis'!F335*'Metric Weighting'!$C$7,0)</f>
        <v>5.7</v>
      </c>
      <c r="H333" s="9">
        <f>IF(Ranking!$C$8="Yes",'Ranking Analysis'!AA335*'Metric Weighting'!$C$8,0)</f>
        <v>5.4</v>
      </c>
      <c r="I333" s="9">
        <f>IF(Ranking!$C$9="Yes",'Ranking Analysis'!L335*'Metric Weighting'!$C$9,0)</f>
        <v>10.25</v>
      </c>
      <c r="J333" s="9">
        <f>IF(Ranking!$C$10="Yes",'Ranking Analysis'!O335*'Metric Weighting'!$C$10,0)</f>
        <v>13.100000000000001</v>
      </c>
      <c r="K333" s="9">
        <f>IF(Ranking!$C$11="Yes",'Ranking Analysis'!AD335*'Metric Weighting'!$C$11,0)</f>
        <v>12.850000000000001</v>
      </c>
      <c r="L333" s="9">
        <f>IF(Ranking!$C$12="Yes",'Ranking Analysis'!AG335*'Metric Weighting'!$C$12,0)</f>
        <v>5.5500000000000007</v>
      </c>
    </row>
    <row r="334" spans="2:12" x14ac:dyDescent="0.25">
      <c r="B334" t="s">
        <v>356</v>
      </c>
      <c r="C334" s="9">
        <f>IF(Ranking!$C$3="Yes",'Ranking Analysis'!U336*'Metric Weighting'!$C$3,0)</f>
        <v>22.8</v>
      </c>
      <c r="D334" s="9">
        <f>IF(Ranking!$C$4="Yes",'Ranking Analysis'!X336*'Metric Weighting'!$C$4,0)</f>
        <v>33.6</v>
      </c>
      <c r="E334" s="9">
        <f>IF(Ranking!$C$5="Yes",'Ranking Analysis'!R336*'Metric Weighting'!$C$5,0)</f>
        <v>16.5</v>
      </c>
      <c r="F334" s="9">
        <f>IF(Ranking!$C$6="Yes",'Ranking Analysis'!I336*'Metric Weighting'!$C$6,0)</f>
        <v>11.100000000000001</v>
      </c>
      <c r="G334" s="9">
        <f>IF(Ranking!$C$7="Yes",'Ranking Analysis'!F336*'Metric Weighting'!$C$7,0)</f>
        <v>19.95</v>
      </c>
      <c r="H334" s="9">
        <f>IF(Ranking!$C$8="Yes",'Ranking Analysis'!AA336*'Metric Weighting'!$C$8,0)</f>
        <v>16.100000000000001</v>
      </c>
      <c r="I334" s="9">
        <f>IF(Ranking!$C$9="Yes",'Ranking Analysis'!L336*'Metric Weighting'!$C$9,0)</f>
        <v>3.3000000000000003</v>
      </c>
      <c r="J334" s="9">
        <f>IF(Ranking!$C$10="Yes",'Ranking Analysis'!O336*'Metric Weighting'!$C$10,0)</f>
        <v>4.45</v>
      </c>
      <c r="K334" s="9">
        <f>IF(Ranking!$C$11="Yes",'Ranking Analysis'!AD336*'Metric Weighting'!$C$11,0)</f>
        <v>5.2</v>
      </c>
      <c r="L334" s="9">
        <f>IF(Ranking!$C$12="Yes",'Ranking Analysis'!AG336*'Metric Weighting'!$C$12,0)</f>
        <v>13.3</v>
      </c>
    </row>
    <row r="335" spans="2:12" x14ac:dyDescent="0.25">
      <c r="B335" t="s">
        <v>357</v>
      </c>
      <c r="C335" s="9">
        <f>IF(Ranking!$C$3="Yes",'Ranking Analysis'!U337*'Metric Weighting'!$C$3,0)</f>
        <v>35.4</v>
      </c>
      <c r="D335" s="9">
        <f>IF(Ranking!$C$4="Yes",'Ranking Analysis'!X337*'Metric Weighting'!$C$4,0)</f>
        <v>17.400000000000002</v>
      </c>
      <c r="E335" s="9">
        <f>IF(Ranking!$C$5="Yes",'Ranking Analysis'!R337*'Metric Weighting'!$C$5,0)</f>
        <v>10.35</v>
      </c>
      <c r="F335" s="9">
        <f>IF(Ranking!$C$6="Yes",'Ranking Analysis'!I337*'Metric Weighting'!$C$6,0)</f>
        <v>14.450000000000001</v>
      </c>
      <c r="G335" s="9">
        <f>IF(Ranking!$C$7="Yes",'Ranking Analysis'!F337*'Metric Weighting'!$C$7,0)</f>
        <v>18</v>
      </c>
      <c r="H335" s="9">
        <f>IF(Ranking!$C$8="Yes",'Ranking Analysis'!AA337*'Metric Weighting'!$C$8,0)</f>
        <v>4.55</v>
      </c>
      <c r="I335" s="9">
        <f>IF(Ranking!$C$9="Yes",'Ranking Analysis'!L337*'Metric Weighting'!$C$9,0)</f>
        <v>7.95</v>
      </c>
      <c r="J335" s="9">
        <f>IF(Ranking!$C$10="Yes",'Ranking Analysis'!O337*'Metric Weighting'!$C$10,0)</f>
        <v>17.5</v>
      </c>
      <c r="K335" s="9">
        <f>IF(Ranking!$C$11="Yes",'Ranking Analysis'!AD337*'Metric Weighting'!$C$11,0)</f>
        <v>12.700000000000001</v>
      </c>
      <c r="L335" s="9">
        <f>IF(Ranking!$C$12="Yes",'Ranking Analysis'!AG337*'Metric Weighting'!$C$12,0)</f>
        <v>14.25</v>
      </c>
    </row>
    <row r="336" spans="2:12" x14ac:dyDescent="0.25">
      <c r="B336" t="s">
        <v>358</v>
      </c>
      <c r="C336" s="9">
        <f>IF(Ranking!$C$3="Yes",'Ranking Analysis'!U338*'Metric Weighting'!$C$3,0)</f>
        <v>45.400000000000006</v>
      </c>
      <c r="D336" s="9">
        <f>IF(Ranking!$C$4="Yes",'Ranking Analysis'!X338*'Metric Weighting'!$C$4,0)</f>
        <v>14.600000000000001</v>
      </c>
      <c r="E336" s="9">
        <f>IF(Ranking!$C$5="Yes",'Ranking Analysis'!R338*'Metric Weighting'!$C$5,0)</f>
        <v>10.95</v>
      </c>
      <c r="F336" s="9">
        <f>IF(Ranking!$C$6="Yes",'Ranking Analysis'!I338*'Metric Weighting'!$C$6,0)</f>
        <v>9.9</v>
      </c>
      <c r="G336" s="9">
        <f>IF(Ranking!$C$7="Yes",'Ranking Analysis'!F338*'Metric Weighting'!$C$7,0)</f>
        <v>37.5</v>
      </c>
      <c r="H336" s="9">
        <f>IF(Ranking!$C$8="Yes",'Ranking Analysis'!AA338*'Metric Weighting'!$C$8,0)</f>
        <v>15.850000000000001</v>
      </c>
      <c r="I336" s="9">
        <f>IF(Ranking!$C$9="Yes",'Ranking Analysis'!L338*'Metric Weighting'!$C$9,0)</f>
        <v>8.4</v>
      </c>
      <c r="J336" s="9">
        <f>IF(Ranking!$C$10="Yes",'Ranking Analysis'!O338*'Metric Weighting'!$C$10,0)</f>
        <v>11.75</v>
      </c>
      <c r="K336" s="9">
        <f>IF(Ranking!$C$11="Yes",'Ranking Analysis'!AD338*'Metric Weighting'!$C$11,0)</f>
        <v>14.600000000000001</v>
      </c>
      <c r="L336" s="9">
        <f>IF(Ranking!$C$12="Yes",'Ranking Analysis'!AG338*'Metric Weighting'!$C$12,0)</f>
        <v>12.65</v>
      </c>
    </row>
    <row r="337" spans="2:12" x14ac:dyDescent="0.25">
      <c r="B337" t="s">
        <v>360</v>
      </c>
      <c r="C337" s="9">
        <f>IF(Ranking!$C$3="Yes",'Ranking Analysis'!U339*'Metric Weighting'!$C$3,0)</f>
        <v>1.2000000000000002</v>
      </c>
      <c r="D337" s="9">
        <f>IF(Ranking!$C$4="Yes",'Ranking Analysis'!X339*'Metric Weighting'!$C$4,0)</f>
        <v>26.6</v>
      </c>
      <c r="E337" s="9">
        <f>IF(Ranking!$C$5="Yes",'Ranking Analysis'!R339*'Metric Weighting'!$C$5,0)</f>
        <v>0.15</v>
      </c>
      <c r="F337" s="9">
        <f>IF(Ranking!$C$6="Yes",'Ranking Analysis'!I339*'Metric Weighting'!$C$6,0)</f>
        <v>8.75</v>
      </c>
      <c r="G337" s="9">
        <f>IF(Ranking!$C$7="Yes",'Ranking Analysis'!F339*'Metric Weighting'!$C$7,0)</f>
        <v>1.5</v>
      </c>
      <c r="H337" s="9">
        <f>IF(Ranking!$C$8="Yes",'Ranking Analysis'!AA339*'Metric Weighting'!$C$8,0)</f>
        <v>6.0500000000000007</v>
      </c>
      <c r="I337" s="9">
        <f>IF(Ranking!$C$9="Yes",'Ranking Analysis'!L339*'Metric Weighting'!$C$9,0)</f>
        <v>13.100000000000001</v>
      </c>
      <c r="J337" s="9">
        <f>IF(Ranking!$C$10="Yes",'Ranking Analysis'!O339*'Metric Weighting'!$C$10,0)</f>
        <v>2.5</v>
      </c>
      <c r="K337" s="9">
        <f>IF(Ranking!$C$11="Yes",'Ranking Analysis'!AD339*'Metric Weighting'!$C$11,0)</f>
        <v>10.9</v>
      </c>
      <c r="L337" s="9">
        <f>IF(Ranking!$C$12="Yes",'Ranking Analysis'!AG339*'Metric Weighting'!$C$12,0)</f>
        <v>0.65</v>
      </c>
    </row>
    <row r="338" spans="2:12" x14ac:dyDescent="0.25">
      <c r="B338" t="s">
        <v>361</v>
      </c>
      <c r="C338" s="9">
        <f>IF(Ranking!$C$3="Yes",'Ranking Analysis'!U340*'Metric Weighting'!$C$3,0)</f>
        <v>48.6</v>
      </c>
      <c r="D338" s="9">
        <f>IF(Ranking!$C$4="Yes",'Ranking Analysis'!X340*'Metric Weighting'!$C$4,0)</f>
        <v>62.400000000000006</v>
      </c>
      <c r="E338" s="9">
        <f>IF(Ranking!$C$5="Yes",'Ranking Analysis'!R340*'Metric Weighting'!$C$5,0)</f>
        <v>35.699999999999996</v>
      </c>
      <c r="F338" s="9">
        <f>IF(Ranking!$C$6="Yes",'Ranking Analysis'!I340*'Metric Weighting'!$C$6,0)</f>
        <v>10.75</v>
      </c>
      <c r="G338" s="9">
        <f>IF(Ranking!$C$7="Yes",'Ranking Analysis'!F340*'Metric Weighting'!$C$7,0)</f>
        <v>35.25</v>
      </c>
      <c r="H338" s="9">
        <f>IF(Ranking!$C$8="Yes",'Ranking Analysis'!AA340*'Metric Weighting'!$C$8,0)</f>
        <v>9.6000000000000014</v>
      </c>
      <c r="I338" s="9">
        <f>IF(Ranking!$C$9="Yes",'Ranking Analysis'!L340*'Metric Weighting'!$C$9,0)</f>
        <v>6.5</v>
      </c>
      <c r="J338" s="9">
        <f>IF(Ranking!$C$10="Yes",'Ranking Analysis'!O340*'Metric Weighting'!$C$10,0)</f>
        <v>12.3</v>
      </c>
      <c r="K338" s="9">
        <f>IF(Ranking!$C$11="Yes",'Ranking Analysis'!AD340*'Metric Weighting'!$C$11,0)</f>
        <v>7.9</v>
      </c>
      <c r="L338" s="9">
        <f>IF(Ranking!$C$12="Yes",'Ranking Analysis'!AG340*'Metric Weighting'!$C$12,0)</f>
        <v>8.85</v>
      </c>
    </row>
    <row r="339" spans="2:12" x14ac:dyDescent="0.25">
      <c r="B339" t="s">
        <v>362</v>
      </c>
      <c r="C339" s="9">
        <f>IF(Ranking!$C$3="Yes",'Ranking Analysis'!U341*'Metric Weighting'!$C$3,0)</f>
        <v>50.2</v>
      </c>
      <c r="D339" s="9">
        <f>IF(Ranking!$C$4="Yes",'Ranking Analysis'!X341*'Metric Weighting'!$C$4,0)</f>
        <v>50.6</v>
      </c>
      <c r="E339" s="9">
        <f>IF(Ranking!$C$5="Yes",'Ranking Analysis'!R341*'Metric Weighting'!$C$5,0)</f>
        <v>31.65</v>
      </c>
      <c r="F339" s="9">
        <f>IF(Ranking!$C$6="Yes",'Ranking Analysis'!I341*'Metric Weighting'!$C$6,0)</f>
        <v>14.25</v>
      </c>
      <c r="G339" s="9">
        <f>IF(Ranking!$C$7="Yes",'Ranking Analysis'!F341*'Metric Weighting'!$C$7,0)</f>
        <v>42.6</v>
      </c>
      <c r="H339" s="9">
        <f>IF(Ranking!$C$8="Yes",'Ranking Analysis'!AA341*'Metric Weighting'!$C$8,0)</f>
        <v>15.9</v>
      </c>
      <c r="I339" s="9">
        <f>IF(Ranking!$C$9="Yes",'Ranking Analysis'!L341*'Metric Weighting'!$C$9,0)</f>
        <v>13.950000000000001</v>
      </c>
      <c r="J339" s="9">
        <f>IF(Ranking!$C$10="Yes",'Ranking Analysis'!O341*'Metric Weighting'!$C$10,0)</f>
        <v>9.4</v>
      </c>
      <c r="K339" s="9">
        <f>IF(Ranking!$C$11="Yes",'Ranking Analysis'!AD341*'Metric Weighting'!$C$11,0)</f>
        <v>5.9</v>
      </c>
      <c r="L339" s="9">
        <f>IF(Ranking!$C$12="Yes",'Ranking Analysis'!AG341*'Metric Weighting'!$C$12,0)</f>
        <v>5.9</v>
      </c>
    </row>
    <row r="340" spans="2:12" x14ac:dyDescent="0.25">
      <c r="B340" t="s">
        <v>363</v>
      </c>
      <c r="C340" s="9">
        <f>IF(Ranking!$C$3="Yes",'Ranking Analysis'!U342*'Metric Weighting'!$C$3,0)</f>
        <v>63</v>
      </c>
      <c r="D340" s="9">
        <f>IF(Ranking!$C$4="Yes",'Ranking Analysis'!X342*'Metric Weighting'!$C$4,0)</f>
        <v>69.600000000000009</v>
      </c>
      <c r="E340" s="9">
        <f>IF(Ranking!$C$5="Yes",'Ranking Analysis'!R342*'Metric Weighting'!$C$5,0)</f>
        <v>46.8</v>
      </c>
      <c r="F340" s="9">
        <f>IF(Ranking!$C$6="Yes",'Ranking Analysis'!I342*'Metric Weighting'!$C$6,0)</f>
        <v>16.900000000000002</v>
      </c>
      <c r="G340" s="9">
        <f>IF(Ranking!$C$7="Yes",'Ranking Analysis'!F342*'Metric Weighting'!$C$7,0)</f>
        <v>51.15</v>
      </c>
      <c r="H340" s="9">
        <f>IF(Ranking!$C$8="Yes",'Ranking Analysis'!AA342*'Metric Weighting'!$C$8,0)</f>
        <v>15.100000000000001</v>
      </c>
      <c r="I340" s="9">
        <f>IF(Ranking!$C$9="Yes",'Ranking Analysis'!L342*'Metric Weighting'!$C$9,0)</f>
        <v>2.9000000000000004</v>
      </c>
      <c r="J340" s="9">
        <f>IF(Ranking!$C$10="Yes",'Ranking Analysis'!O342*'Metric Weighting'!$C$10,0)</f>
        <v>16.650000000000002</v>
      </c>
      <c r="K340" s="9">
        <f>IF(Ranking!$C$11="Yes",'Ranking Analysis'!AD342*'Metric Weighting'!$C$11,0)</f>
        <v>5.25</v>
      </c>
      <c r="L340" s="9">
        <f>IF(Ranking!$C$12="Yes",'Ranking Analysis'!AG342*'Metric Weighting'!$C$12,0)</f>
        <v>13.8</v>
      </c>
    </row>
    <row r="341" spans="2:12" x14ac:dyDescent="0.25">
      <c r="B341" t="s">
        <v>364</v>
      </c>
      <c r="C341" s="9">
        <f>IF(Ranking!$C$3="Yes",'Ranking Analysis'!U343*'Metric Weighting'!$C$3,0)</f>
        <v>62.800000000000004</v>
      </c>
      <c r="D341" s="9">
        <f>IF(Ranking!$C$4="Yes",'Ranking Analysis'!X343*'Metric Weighting'!$C$4,0)</f>
        <v>17.2</v>
      </c>
      <c r="E341" s="9">
        <f>IF(Ranking!$C$5="Yes",'Ranking Analysis'!R343*'Metric Weighting'!$C$5,0)</f>
        <v>28.2</v>
      </c>
      <c r="F341" s="9">
        <f>IF(Ranking!$C$6="Yes",'Ranking Analysis'!I343*'Metric Weighting'!$C$6,0)</f>
        <v>2.95</v>
      </c>
      <c r="G341" s="9">
        <f>IF(Ranking!$C$7="Yes",'Ranking Analysis'!F343*'Metric Weighting'!$C$7,0)</f>
        <v>31.5</v>
      </c>
      <c r="H341" s="9">
        <f>IF(Ranking!$C$8="Yes",'Ranking Analysis'!AA343*'Metric Weighting'!$C$8,0)</f>
        <v>4.05</v>
      </c>
      <c r="I341" s="9">
        <f>IF(Ranking!$C$9="Yes",'Ranking Analysis'!L343*'Metric Weighting'!$C$9,0)</f>
        <v>7.7</v>
      </c>
      <c r="J341" s="9">
        <f>IF(Ranking!$C$10="Yes",'Ranking Analysis'!O343*'Metric Weighting'!$C$10,0)</f>
        <v>0.75</v>
      </c>
      <c r="K341" s="9">
        <f>IF(Ranking!$C$11="Yes",'Ranking Analysis'!AD343*'Metric Weighting'!$C$11,0)</f>
        <v>3.1500000000000004</v>
      </c>
      <c r="L341" s="9">
        <f>IF(Ranking!$C$12="Yes",'Ranking Analysis'!AG343*'Metric Weighting'!$C$12,0)</f>
        <v>6.1000000000000005</v>
      </c>
    </row>
    <row r="342" spans="2:12" x14ac:dyDescent="0.25">
      <c r="B342" t="s">
        <v>366</v>
      </c>
      <c r="C342" s="9">
        <f>IF(Ranking!$C$3="Yes",'Ranking Analysis'!U344*'Metric Weighting'!$C$3,0)</f>
        <v>56.2</v>
      </c>
      <c r="D342" s="9">
        <f>IF(Ranking!$C$4="Yes",'Ranking Analysis'!X344*'Metric Weighting'!$C$4,0)</f>
        <v>69</v>
      </c>
      <c r="E342" s="9">
        <f>IF(Ranking!$C$5="Yes",'Ranking Analysis'!R344*'Metric Weighting'!$C$5,0)</f>
        <v>50.25</v>
      </c>
      <c r="F342" s="9">
        <f>IF(Ranking!$C$6="Yes",'Ranking Analysis'!I344*'Metric Weighting'!$C$6,0)</f>
        <v>12.100000000000001</v>
      </c>
      <c r="G342" s="9">
        <f>IF(Ranking!$C$7="Yes",'Ranking Analysis'!F344*'Metric Weighting'!$C$7,0)</f>
        <v>41.1</v>
      </c>
      <c r="H342" s="9">
        <f>IF(Ranking!$C$8="Yes",'Ranking Analysis'!AA344*'Metric Weighting'!$C$8,0)</f>
        <v>11.9</v>
      </c>
      <c r="I342" s="9">
        <f>IF(Ranking!$C$9="Yes",'Ranking Analysis'!L344*'Metric Weighting'!$C$9,0)</f>
        <v>17.55</v>
      </c>
      <c r="J342" s="9">
        <f>IF(Ranking!$C$10="Yes",'Ranking Analysis'!O344*'Metric Weighting'!$C$10,0)</f>
        <v>13.65</v>
      </c>
      <c r="K342" s="9">
        <f>IF(Ranking!$C$11="Yes",'Ranking Analysis'!AD344*'Metric Weighting'!$C$11,0)</f>
        <v>0.35000000000000003</v>
      </c>
      <c r="L342" s="9">
        <f>IF(Ranking!$C$12="Yes",'Ranking Analysis'!AG344*'Metric Weighting'!$C$12,0)</f>
        <v>7.0500000000000007</v>
      </c>
    </row>
    <row r="343" spans="2:12" x14ac:dyDescent="0.25">
      <c r="B343" t="s">
        <v>367</v>
      </c>
      <c r="C343" s="9">
        <f>IF(Ranking!$C$3="Yes",'Ranking Analysis'!U345*'Metric Weighting'!$C$3,0)</f>
        <v>53.6</v>
      </c>
      <c r="D343" s="9">
        <f>IF(Ranking!$C$4="Yes",'Ranking Analysis'!X345*'Metric Weighting'!$C$4,0)</f>
        <v>44.800000000000004</v>
      </c>
      <c r="E343" s="9">
        <f>IF(Ranking!$C$5="Yes",'Ranking Analysis'!R345*'Metric Weighting'!$C$5,0)</f>
        <v>25.2</v>
      </c>
      <c r="F343" s="9">
        <f>IF(Ranking!$C$6="Yes",'Ranking Analysis'!I345*'Metric Weighting'!$C$6,0)</f>
        <v>9.6000000000000014</v>
      </c>
      <c r="G343" s="9">
        <f>IF(Ranking!$C$7="Yes",'Ranking Analysis'!F345*'Metric Weighting'!$C$7,0)</f>
        <v>32.85</v>
      </c>
      <c r="H343" s="9">
        <f>IF(Ranking!$C$8="Yes",'Ranking Analysis'!AA345*'Metric Weighting'!$C$8,0)</f>
        <v>5</v>
      </c>
      <c r="I343" s="9">
        <f>IF(Ranking!$C$9="Yes",'Ranking Analysis'!L345*'Metric Weighting'!$C$9,0)</f>
        <v>4.05</v>
      </c>
      <c r="J343" s="9">
        <f>IF(Ranking!$C$10="Yes",'Ranking Analysis'!O345*'Metric Weighting'!$C$10,0)</f>
        <v>16.45</v>
      </c>
      <c r="K343" s="9">
        <f>IF(Ranking!$C$11="Yes",'Ranking Analysis'!AD345*'Metric Weighting'!$C$11,0)</f>
        <v>15.55</v>
      </c>
      <c r="L343" s="9">
        <f>IF(Ranking!$C$12="Yes",'Ranking Analysis'!AG345*'Metric Weighting'!$C$12,0)</f>
        <v>11.450000000000001</v>
      </c>
    </row>
    <row r="344" spans="2:12" x14ac:dyDescent="0.25">
      <c r="B344" t="s">
        <v>368</v>
      </c>
      <c r="C344" s="9">
        <f>IF(Ranking!$C$3="Yes",'Ranking Analysis'!U346*'Metric Weighting'!$C$3,0)</f>
        <v>18</v>
      </c>
      <c r="D344" s="9">
        <f>IF(Ranking!$C$4="Yes",'Ranking Analysis'!X346*'Metric Weighting'!$C$4,0)</f>
        <v>45.6</v>
      </c>
      <c r="E344" s="9">
        <f>IF(Ranking!$C$5="Yes",'Ranking Analysis'!R346*'Metric Weighting'!$C$5,0)</f>
        <v>22.95</v>
      </c>
      <c r="F344" s="9">
        <f>IF(Ranking!$C$6="Yes",'Ranking Analysis'!I346*'Metric Weighting'!$C$6,0)</f>
        <v>9.8500000000000014</v>
      </c>
      <c r="G344" s="9">
        <f>IF(Ranking!$C$7="Yes",'Ranking Analysis'!F346*'Metric Weighting'!$C$7,0)</f>
        <v>15</v>
      </c>
      <c r="H344" s="9">
        <f>IF(Ranking!$C$8="Yes",'Ranking Analysis'!AA346*'Metric Weighting'!$C$8,0)</f>
        <v>10.15</v>
      </c>
      <c r="I344" s="9">
        <f>IF(Ranking!$C$9="Yes",'Ranking Analysis'!L346*'Metric Weighting'!$C$9,0)</f>
        <v>4.6500000000000004</v>
      </c>
      <c r="J344" s="9">
        <f>IF(Ranking!$C$10="Yes",'Ranking Analysis'!O346*'Metric Weighting'!$C$10,0)</f>
        <v>7.75</v>
      </c>
      <c r="K344" s="9">
        <f>IF(Ranking!$C$11="Yes",'Ranking Analysis'!AD346*'Metric Weighting'!$C$11,0)</f>
        <v>15.200000000000001</v>
      </c>
      <c r="L344" s="9">
        <f>IF(Ranking!$C$12="Yes",'Ranking Analysis'!AG346*'Metric Weighting'!$C$12,0)</f>
        <v>5.3000000000000007</v>
      </c>
    </row>
    <row r="345" spans="2:12" x14ac:dyDescent="0.25">
      <c r="B345" t="s">
        <v>369</v>
      </c>
      <c r="C345" s="9">
        <f>IF(Ranking!$C$3="Yes",'Ranking Analysis'!U347*'Metric Weighting'!$C$3,0)</f>
        <v>64.2</v>
      </c>
      <c r="D345" s="9">
        <f>IF(Ranking!$C$4="Yes",'Ranking Analysis'!X347*'Metric Weighting'!$C$4,0)</f>
        <v>64.2</v>
      </c>
      <c r="E345" s="9">
        <f>IF(Ranking!$C$5="Yes",'Ranking Analysis'!R347*'Metric Weighting'!$C$5,0)</f>
        <v>51</v>
      </c>
      <c r="F345" s="9">
        <f>IF(Ranking!$C$6="Yes",'Ranking Analysis'!I347*'Metric Weighting'!$C$6,0)</f>
        <v>16.3</v>
      </c>
      <c r="G345" s="9">
        <f>IF(Ranking!$C$7="Yes",'Ranking Analysis'!F347*'Metric Weighting'!$C$7,0)</f>
        <v>46.35</v>
      </c>
      <c r="H345" s="9">
        <f>IF(Ranking!$C$8="Yes",'Ranking Analysis'!AA347*'Metric Weighting'!$C$8,0)</f>
        <v>0.25</v>
      </c>
      <c r="I345" s="9">
        <f>IF(Ranking!$C$9="Yes",'Ranking Analysis'!L347*'Metric Weighting'!$C$9,0)</f>
        <v>16.8</v>
      </c>
      <c r="J345" s="9">
        <f>IF(Ranking!$C$10="Yes",'Ranking Analysis'!O347*'Metric Weighting'!$C$10,0)</f>
        <v>13.75</v>
      </c>
      <c r="K345" s="9">
        <f>IF(Ranking!$C$11="Yes",'Ranking Analysis'!AD347*'Metric Weighting'!$C$11,0)</f>
        <v>15</v>
      </c>
      <c r="L345" s="9">
        <f>IF(Ranking!$C$12="Yes",'Ranking Analysis'!AG347*'Metric Weighting'!$C$12,0)</f>
        <v>11.4</v>
      </c>
    </row>
    <row r="346" spans="2:12" x14ac:dyDescent="0.25">
      <c r="B346" t="s">
        <v>370</v>
      </c>
      <c r="C346" s="9">
        <f>IF(Ranking!$C$3="Yes",'Ranking Analysis'!U348*'Metric Weighting'!$C$3,0)</f>
        <v>33.200000000000003</v>
      </c>
      <c r="D346" s="9">
        <f>IF(Ranking!$C$4="Yes",'Ranking Analysis'!X348*'Metric Weighting'!$C$4,0)</f>
        <v>6.8000000000000007</v>
      </c>
      <c r="E346" s="9">
        <f>IF(Ranking!$C$5="Yes",'Ranking Analysis'!R348*'Metric Weighting'!$C$5,0)</f>
        <v>19.349999999999998</v>
      </c>
      <c r="F346" s="9">
        <f>IF(Ranking!$C$6="Yes",'Ranking Analysis'!I348*'Metric Weighting'!$C$6,0)</f>
        <v>2.0500000000000003</v>
      </c>
      <c r="G346" s="9">
        <f>IF(Ranking!$C$7="Yes",'Ranking Analysis'!F348*'Metric Weighting'!$C$7,0)</f>
        <v>14.399999999999999</v>
      </c>
      <c r="H346" s="9">
        <f>IF(Ranking!$C$8="Yes",'Ranking Analysis'!AA348*'Metric Weighting'!$C$8,0)</f>
        <v>0.95000000000000007</v>
      </c>
      <c r="I346" s="9">
        <f>IF(Ranking!$C$9="Yes",'Ranking Analysis'!L348*'Metric Weighting'!$C$9,0)</f>
        <v>4.8500000000000005</v>
      </c>
      <c r="J346" s="9">
        <f>IF(Ranking!$C$10="Yes",'Ranking Analysis'!O348*'Metric Weighting'!$C$10,0)</f>
        <v>10.3</v>
      </c>
      <c r="K346" s="9">
        <f>IF(Ranking!$C$11="Yes",'Ranking Analysis'!AD348*'Metric Weighting'!$C$11,0)</f>
        <v>9.0500000000000007</v>
      </c>
      <c r="L346" s="9">
        <f>IF(Ranking!$C$12="Yes",'Ranking Analysis'!AG348*'Metric Weighting'!$C$12,0)</f>
        <v>10.350000000000001</v>
      </c>
    </row>
    <row r="347" spans="2:12" x14ac:dyDescent="0.25">
      <c r="B347" t="s">
        <v>372</v>
      </c>
      <c r="C347" s="9">
        <f>IF(Ranking!$C$3="Yes",'Ranking Analysis'!U349*'Metric Weighting'!$C$3,0)</f>
        <v>58</v>
      </c>
      <c r="D347" s="9">
        <f>IF(Ranking!$C$4="Yes",'Ranking Analysis'!X349*'Metric Weighting'!$C$4,0)</f>
        <v>15.600000000000001</v>
      </c>
      <c r="E347" s="9">
        <f>IF(Ranking!$C$5="Yes",'Ranking Analysis'!R349*'Metric Weighting'!$C$5,0)</f>
        <v>19.95</v>
      </c>
      <c r="F347" s="9">
        <f>IF(Ranking!$C$6="Yes",'Ranking Analysis'!I349*'Metric Weighting'!$C$6,0)</f>
        <v>9.5500000000000007</v>
      </c>
      <c r="G347" s="9">
        <f>IF(Ranking!$C$7="Yes",'Ranking Analysis'!F349*'Metric Weighting'!$C$7,0)</f>
        <v>52.8</v>
      </c>
      <c r="H347" s="9">
        <f>IF(Ranking!$C$8="Yes",'Ranking Analysis'!AA349*'Metric Weighting'!$C$8,0)</f>
        <v>17.600000000000001</v>
      </c>
      <c r="I347" s="9">
        <f>IF(Ranking!$C$9="Yes",'Ranking Analysis'!L349*'Metric Weighting'!$C$9,0)</f>
        <v>1.5</v>
      </c>
      <c r="J347" s="9">
        <f>IF(Ranking!$C$10="Yes",'Ranking Analysis'!O349*'Metric Weighting'!$C$10,0)</f>
        <v>13.25</v>
      </c>
      <c r="K347" s="9">
        <f>IF(Ranking!$C$11="Yes",'Ranking Analysis'!AD349*'Metric Weighting'!$C$11,0)</f>
        <v>5.7</v>
      </c>
      <c r="L347" s="9">
        <f>IF(Ranking!$C$12="Yes",'Ranking Analysis'!AG349*'Metric Weighting'!$C$12,0)</f>
        <v>6.65</v>
      </c>
    </row>
    <row r="348" spans="2:12" x14ac:dyDescent="0.25">
      <c r="B348" t="s">
        <v>373</v>
      </c>
      <c r="C348" s="9">
        <f>IF(Ranking!$C$3="Yes",'Ranking Analysis'!U350*'Metric Weighting'!$C$3,0)</f>
        <v>16.8</v>
      </c>
      <c r="D348" s="9">
        <f>IF(Ranking!$C$4="Yes",'Ranking Analysis'!X350*'Metric Weighting'!$C$4,0)</f>
        <v>27.200000000000003</v>
      </c>
      <c r="E348" s="9">
        <f>IF(Ranking!$C$5="Yes",'Ranking Analysis'!R350*'Metric Weighting'!$C$5,0)</f>
        <v>31.049999999999997</v>
      </c>
      <c r="F348" s="9">
        <f>IF(Ranking!$C$6="Yes",'Ranking Analysis'!I350*'Metric Weighting'!$C$6,0)</f>
        <v>7.75</v>
      </c>
      <c r="G348" s="9">
        <f>IF(Ranking!$C$7="Yes",'Ranking Analysis'!F350*'Metric Weighting'!$C$7,0)</f>
        <v>16.95</v>
      </c>
      <c r="H348" s="9">
        <f>IF(Ranking!$C$8="Yes",'Ranking Analysis'!AA350*'Metric Weighting'!$C$8,0)</f>
        <v>10.600000000000001</v>
      </c>
      <c r="I348" s="9">
        <f>IF(Ranking!$C$9="Yes",'Ranking Analysis'!L350*'Metric Weighting'!$C$9,0)</f>
        <v>16</v>
      </c>
      <c r="J348" s="9">
        <f>IF(Ranking!$C$10="Yes",'Ranking Analysis'!O350*'Metric Weighting'!$C$10,0)</f>
        <v>5.3500000000000005</v>
      </c>
      <c r="K348" s="9">
        <f>IF(Ranking!$C$11="Yes",'Ranking Analysis'!AD350*'Metric Weighting'!$C$11,0)</f>
        <v>13.600000000000001</v>
      </c>
      <c r="L348" s="9">
        <f>IF(Ranking!$C$12="Yes",'Ranking Analysis'!AG350*'Metric Weighting'!$C$12,0)</f>
        <v>10.4</v>
      </c>
    </row>
    <row r="349" spans="2:12" x14ac:dyDescent="0.25">
      <c r="B349" t="s">
        <v>374</v>
      </c>
      <c r="C349" s="9">
        <f>IF(Ranking!$C$3="Yes",'Ranking Analysis'!U351*'Metric Weighting'!$C$3,0)</f>
        <v>11.4</v>
      </c>
      <c r="D349" s="9">
        <f>IF(Ranking!$C$4="Yes",'Ranking Analysis'!X351*'Metric Weighting'!$C$4,0)</f>
        <v>39.400000000000006</v>
      </c>
      <c r="E349" s="9">
        <f>IF(Ranking!$C$5="Yes",'Ranking Analysis'!R351*'Metric Weighting'!$C$5,0)</f>
        <v>37.35</v>
      </c>
      <c r="F349" s="9">
        <f>IF(Ranking!$C$6="Yes",'Ranking Analysis'!I351*'Metric Weighting'!$C$6,0)</f>
        <v>8.9500000000000011</v>
      </c>
      <c r="G349" s="9">
        <f>IF(Ranking!$C$7="Yes",'Ranking Analysis'!F351*'Metric Weighting'!$C$7,0)</f>
        <v>14.85</v>
      </c>
      <c r="H349" s="9">
        <f>IF(Ranking!$C$8="Yes",'Ranking Analysis'!AA351*'Metric Weighting'!$C$8,0)</f>
        <v>15.05</v>
      </c>
      <c r="I349" s="9">
        <f>IF(Ranking!$C$9="Yes",'Ranking Analysis'!L351*'Metric Weighting'!$C$9,0)</f>
        <v>17.350000000000001</v>
      </c>
      <c r="J349" s="9">
        <f>IF(Ranking!$C$10="Yes",'Ranking Analysis'!O351*'Metric Weighting'!$C$10,0)</f>
        <v>10.15</v>
      </c>
      <c r="K349" s="9">
        <f>IF(Ranking!$C$11="Yes",'Ranking Analysis'!AD351*'Metric Weighting'!$C$11,0)</f>
        <v>8.9500000000000011</v>
      </c>
      <c r="L349" s="9">
        <f>IF(Ranking!$C$12="Yes",'Ranking Analysis'!AG351*'Metric Weighting'!$C$12,0)</f>
        <v>3</v>
      </c>
    </row>
    <row r="350" spans="2:12" x14ac:dyDescent="0.25">
      <c r="B350" t="s">
        <v>375</v>
      </c>
      <c r="C350" s="9">
        <f>IF(Ranking!$C$3="Yes",'Ranking Analysis'!U352*'Metric Weighting'!$C$3,0)</f>
        <v>37.800000000000004</v>
      </c>
      <c r="D350" s="9">
        <f>IF(Ranking!$C$4="Yes",'Ranking Analysis'!X352*'Metric Weighting'!$C$4,0)</f>
        <v>40.6</v>
      </c>
      <c r="E350" s="9">
        <f>IF(Ranking!$C$5="Yes",'Ranking Analysis'!R352*'Metric Weighting'!$C$5,0)</f>
        <v>14.85</v>
      </c>
      <c r="F350" s="9">
        <f>IF(Ranking!$C$6="Yes",'Ranking Analysis'!I352*'Metric Weighting'!$C$6,0)</f>
        <v>8.15</v>
      </c>
      <c r="G350" s="9">
        <f>IF(Ranking!$C$7="Yes",'Ranking Analysis'!F352*'Metric Weighting'!$C$7,0)</f>
        <v>30</v>
      </c>
      <c r="H350" s="9">
        <f>IF(Ranking!$C$8="Yes",'Ranking Analysis'!AA352*'Metric Weighting'!$C$8,0)</f>
        <v>12.850000000000001</v>
      </c>
      <c r="I350" s="9">
        <f>IF(Ranking!$C$9="Yes",'Ranking Analysis'!L352*'Metric Weighting'!$C$9,0)</f>
        <v>9.4</v>
      </c>
      <c r="J350" s="9">
        <f>IF(Ranking!$C$10="Yes",'Ranking Analysis'!O352*'Metric Weighting'!$C$10,0)</f>
        <v>5.2</v>
      </c>
      <c r="K350" s="9">
        <f>IF(Ranking!$C$11="Yes",'Ranking Analysis'!AD352*'Metric Weighting'!$C$11,0)</f>
        <v>3.3000000000000003</v>
      </c>
      <c r="L350" s="9">
        <f>IF(Ranking!$C$12="Yes",'Ranking Analysis'!AG352*'Metric Weighting'!$C$12,0)</f>
        <v>10.5</v>
      </c>
    </row>
    <row r="351" spans="2:12" x14ac:dyDescent="0.25">
      <c r="B351" t="s">
        <v>376</v>
      </c>
      <c r="C351" s="9">
        <f>IF(Ranking!$C$3="Yes",'Ranking Analysis'!U353*'Metric Weighting'!$C$3,0)</f>
        <v>23.6</v>
      </c>
      <c r="D351" s="9">
        <f>IF(Ranking!$C$4="Yes",'Ranking Analysis'!X353*'Metric Weighting'!$C$4,0)</f>
        <v>36</v>
      </c>
      <c r="E351" s="9">
        <f>IF(Ranking!$C$5="Yes",'Ranking Analysis'!R353*'Metric Weighting'!$C$5,0)</f>
        <v>27.15</v>
      </c>
      <c r="F351" s="9">
        <f>IF(Ranking!$C$6="Yes",'Ranking Analysis'!I353*'Metric Weighting'!$C$6,0)</f>
        <v>8.85</v>
      </c>
      <c r="G351" s="9">
        <f>IF(Ranking!$C$7="Yes",'Ranking Analysis'!F353*'Metric Weighting'!$C$7,0)</f>
        <v>34.799999999999997</v>
      </c>
      <c r="H351" s="9">
        <f>IF(Ranking!$C$8="Yes",'Ranking Analysis'!AA353*'Metric Weighting'!$C$8,0)</f>
        <v>16.5</v>
      </c>
      <c r="I351" s="9">
        <f>IF(Ranking!$C$9="Yes",'Ranking Analysis'!L353*'Metric Weighting'!$C$9,0)</f>
        <v>16.3</v>
      </c>
      <c r="J351" s="9">
        <f>IF(Ranking!$C$10="Yes",'Ranking Analysis'!O353*'Metric Weighting'!$C$10,0)</f>
        <v>8.9</v>
      </c>
      <c r="K351" s="9">
        <f>IF(Ranking!$C$11="Yes",'Ranking Analysis'!AD353*'Metric Weighting'!$C$11,0)</f>
        <v>5.45</v>
      </c>
      <c r="L351" s="9">
        <f>IF(Ranking!$C$12="Yes",'Ranking Analysis'!AG353*'Metric Weighting'!$C$12,0)</f>
        <v>5.65</v>
      </c>
    </row>
    <row r="352" spans="2:12" x14ac:dyDescent="0.25">
      <c r="B352" t="s">
        <v>377</v>
      </c>
      <c r="C352" s="9">
        <f>IF(Ranking!$C$3="Yes",'Ranking Analysis'!U354*'Metric Weighting'!$C$3,0)</f>
        <v>20.400000000000002</v>
      </c>
      <c r="D352" s="9">
        <f>IF(Ranking!$C$4="Yes",'Ranking Analysis'!X354*'Metric Weighting'!$C$4,0)</f>
        <v>65.8</v>
      </c>
      <c r="E352" s="9">
        <f>IF(Ranking!$C$5="Yes",'Ranking Analysis'!R354*'Metric Weighting'!$C$5,0)</f>
        <v>51.75</v>
      </c>
      <c r="F352" s="9">
        <f>IF(Ranking!$C$6="Yes",'Ranking Analysis'!I354*'Metric Weighting'!$C$6,0)</f>
        <v>8.25</v>
      </c>
      <c r="G352" s="9">
        <f>IF(Ranking!$C$7="Yes",'Ranking Analysis'!F354*'Metric Weighting'!$C$7,0)</f>
        <v>21.75</v>
      </c>
      <c r="H352" s="9">
        <f>IF(Ranking!$C$8="Yes",'Ranking Analysis'!AA354*'Metric Weighting'!$C$8,0)</f>
        <v>17.150000000000002</v>
      </c>
      <c r="I352" s="9">
        <f>IF(Ranking!$C$9="Yes",'Ranking Analysis'!L354*'Metric Weighting'!$C$9,0)</f>
        <v>0.15000000000000002</v>
      </c>
      <c r="J352" s="9">
        <f>IF(Ranking!$C$10="Yes",'Ranking Analysis'!O354*'Metric Weighting'!$C$10,0)</f>
        <v>16.25</v>
      </c>
      <c r="K352" s="9">
        <f>IF(Ranking!$C$11="Yes",'Ranking Analysis'!AD354*'Metric Weighting'!$C$11,0)</f>
        <v>14.950000000000001</v>
      </c>
      <c r="L352" s="9">
        <f>IF(Ranking!$C$12="Yes",'Ranking Analysis'!AG354*'Metric Weighting'!$C$12,0)</f>
        <v>12.75</v>
      </c>
    </row>
    <row r="353" spans="2:12" x14ac:dyDescent="0.25">
      <c r="B353" t="s">
        <v>378</v>
      </c>
      <c r="C353" s="9">
        <f>IF(Ranking!$C$3="Yes",'Ranking Analysis'!U355*'Metric Weighting'!$C$3,0)</f>
        <v>47.800000000000004</v>
      </c>
      <c r="D353" s="9">
        <f>IF(Ranking!$C$4="Yes",'Ranking Analysis'!X355*'Metric Weighting'!$C$4,0)</f>
        <v>21.6</v>
      </c>
      <c r="E353" s="9">
        <f>IF(Ranking!$C$5="Yes",'Ranking Analysis'!R355*'Metric Weighting'!$C$5,0)</f>
        <v>9.6</v>
      </c>
      <c r="F353" s="9">
        <f>IF(Ranking!$C$6="Yes",'Ranking Analysis'!I355*'Metric Weighting'!$C$6,0)</f>
        <v>7.15</v>
      </c>
      <c r="G353" s="9">
        <f>IF(Ranking!$C$7="Yes",'Ranking Analysis'!F355*'Metric Weighting'!$C$7,0)</f>
        <v>38.25</v>
      </c>
      <c r="H353" s="9">
        <f>IF(Ranking!$C$8="Yes",'Ranking Analysis'!AA355*'Metric Weighting'!$C$8,0)</f>
        <v>15.350000000000001</v>
      </c>
      <c r="I353" s="9">
        <f>IF(Ranking!$C$9="Yes",'Ranking Analysis'!L355*'Metric Weighting'!$C$9,0)</f>
        <v>6.9</v>
      </c>
      <c r="J353" s="9">
        <f>IF(Ranking!$C$10="Yes",'Ranking Analysis'!O355*'Metric Weighting'!$C$10,0)</f>
        <v>5.75</v>
      </c>
      <c r="K353" s="9">
        <f>IF(Ranking!$C$11="Yes",'Ranking Analysis'!AD355*'Metric Weighting'!$C$11,0)</f>
        <v>6.5</v>
      </c>
      <c r="L353" s="9">
        <f>IF(Ranking!$C$12="Yes",'Ranking Analysis'!AG355*'Metric Weighting'!$C$12,0)</f>
        <v>10.450000000000001</v>
      </c>
    </row>
    <row r="354" spans="2:12" x14ac:dyDescent="0.25">
      <c r="B354" t="s">
        <v>379</v>
      </c>
      <c r="C354" s="9">
        <f>IF(Ranking!$C$3="Yes",'Ranking Analysis'!U356*'Metric Weighting'!$C$3,0)</f>
        <v>41.6</v>
      </c>
      <c r="D354" s="9">
        <f>IF(Ranking!$C$4="Yes",'Ranking Analysis'!X356*'Metric Weighting'!$C$4,0)</f>
        <v>18.400000000000002</v>
      </c>
      <c r="E354" s="9">
        <f>IF(Ranking!$C$5="Yes",'Ranking Analysis'!R356*'Metric Weighting'!$C$5,0)</f>
        <v>12.15</v>
      </c>
      <c r="F354" s="9">
        <f>IF(Ranking!$C$6="Yes",'Ranking Analysis'!I356*'Metric Weighting'!$C$6,0)</f>
        <v>9.4500000000000011</v>
      </c>
      <c r="G354" s="9">
        <f>IF(Ranking!$C$7="Yes",'Ranking Analysis'!F356*'Metric Weighting'!$C$7,0)</f>
        <v>27.599999999999998</v>
      </c>
      <c r="H354" s="9">
        <f>IF(Ranking!$C$8="Yes",'Ranking Analysis'!AA356*'Metric Weighting'!$C$8,0)</f>
        <v>9.3000000000000007</v>
      </c>
      <c r="I354" s="9">
        <f>IF(Ranking!$C$9="Yes",'Ranking Analysis'!L356*'Metric Weighting'!$C$9,0)</f>
        <v>9.9</v>
      </c>
      <c r="J354" s="9">
        <f>IF(Ranking!$C$10="Yes",'Ranking Analysis'!O356*'Metric Weighting'!$C$10,0)</f>
        <v>1.4500000000000002</v>
      </c>
      <c r="K354" s="9">
        <f>IF(Ranking!$C$11="Yes",'Ranking Analysis'!AD356*'Metric Weighting'!$C$11,0)</f>
        <v>2.5</v>
      </c>
      <c r="L354" s="9">
        <f>IF(Ranking!$C$12="Yes",'Ranking Analysis'!AG356*'Metric Weighting'!$C$12,0)</f>
        <v>17.3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5211B-2558-4838-8142-6BA9F1D2847C}">
  <sheetPr>
    <tabColor theme="4" tint="0.59999389629810485"/>
  </sheetPr>
  <dimension ref="B1:O356"/>
  <sheetViews>
    <sheetView workbookViewId="0"/>
  </sheetViews>
  <sheetFormatPr defaultRowHeight="15" x14ac:dyDescent="0.25"/>
  <cols>
    <col min="1" max="1" width="0.85546875" customWidth="1"/>
    <col min="2" max="2" width="70.140625" bestFit="1" customWidth="1"/>
    <col min="5" max="5" width="9.85546875" bestFit="1" customWidth="1"/>
  </cols>
  <sheetData>
    <row r="1" spans="2:15" ht="5.0999999999999996" customHeight="1" thickBot="1" x14ac:dyDescent="0.3"/>
    <row r="2" spans="2:15" ht="15.75" thickBot="1" x14ac:dyDescent="0.3">
      <c r="B2" s="159" t="s">
        <v>607</v>
      </c>
      <c r="C2" s="160"/>
    </row>
    <row r="3" spans="2:15" ht="15.75" thickBot="1" x14ac:dyDescent="0.3">
      <c r="B3" s="103" t="s">
        <v>380</v>
      </c>
      <c r="C3" s="104" t="s">
        <v>608</v>
      </c>
    </row>
    <row r="4" spans="2:15" x14ac:dyDescent="0.25">
      <c r="B4" t="s">
        <v>609</v>
      </c>
      <c r="C4" s="9" t="s">
        <v>610</v>
      </c>
      <c r="O4" s="9"/>
    </row>
    <row r="5" spans="2:15" x14ac:dyDescent="0.25">
      <c r="B5" t="s">
        <v>611</v>
      </c>
      <c r="C5" s="9" t="s">
        <v>612</v>
      </c>
    </row>
    <row r="6" spans="2:15" x14ac:dyDescent="0.25">
      <c r="B6" t="s">
        <v>613</v>
      </c>
      <c r="C6" s="9" t="s">
        <v>614</v>
      </c>
    </row>
    <row r="7" spans="2:15" x14ac:dyDescent="0.25">
      <c r="B7" t="s">
        <v>615</v>
      </c>
      <c r="C7" s="9" t="s">
        <v>616</v>
      </c>
    </row>
    <row r="8" spans="2:15" x14ac:dyDescent="0.25">
      <c r="B8" t="s">
        <v>617</v>
      </c>
      <c r="C8" s="9" t="s">
        <v>618</v>
      </c>
    </row>
    <row r="9" spans="2:15" x14ac:dyDescent="0.25">
      <c r="B9" t="s">
        <v>619</v>
      </c>
      <c r="C9" s="9" t="s">
        <v>620</v>
      </c>
    </row>
    <row r="10" spans="2:15" x14ac:dyDescent="0.25">
      <c r="B10" t="s">
        <v>621</v>
      </c>
      <c r="C10" s="9" t="s">
        <v>622</v>
      </c>
    </row>
    <row r="11" spans="2:15" x14ac:dyDescent="0.25">
      <c r="B11" t="s">
        <v>623</v>
      </c>
      <c r="C11" s="9" t="s">
        <v>624</v>
      </c>
    </row>
    <row r="12" spans="2:15" x14ac:dyDescent="0.25">
      <c r="B12" t="s">
        <v>625</v>
      </c>
      <c r="C12" s="9" t="s">
        <v>626</v>
      </c>
    </row>
    <row r="13" spans="2:15" x14ac:dyDescent="0.25">
      <c r="B13" t="s">
        <v>627</v>
      </c>
      <c r="C13" s="9" t="s">
        <v>628</v>
      </c>
    </row>
    <row r="14" spans="2:15" x14ac:dyDescent="0.25">
      <c r="B14" t="s">
        <v>629</v>
      </c>
      <c r="C14" s="9" t="s">
        <v>630</v>
      </c>
    </row>
    <row r="15" spans="2:15" x14ac:dyDescent="0.25">
      <c r="B15" t="s">
        <v>631</v>
      </c>
      <c r="C15" s="9" t="s">
        <v>632</v>
      </c>
    </row>
    <row r="16" spans="2:15" x14ac:dyDescent="0.25">
      <c r="B16" t="s">
        <v>633</v>
      </c>
      <c r="C16" s="9" t="s">
        <v>634</v>
      </c>
    </row>
    <row r="17" spans="2:3" x14ac:dyDescent="0.25">
      <c r="B17" t="s">
        <v>635</v>
      </c>
      <c r="C17" s="9" t="s">
        <v>636</v>
      </c>
    </row>
    <row r="18" spans="2:3" x14ac:dyDescent="0.25">
      <c r="B18" t="s">
        <v>637</v>
      </c>
      <c r="C18" s="9" t="s">
        <v>638</v>
      </c>
    </row>
    <row r="19" spans="2:3" x14ac:dyDescent="0.25">
      <c r="B19" t="s">
        <v>639</v>
      </c>
      <c r="C19" s="9" t="s">
        <v>640</v>
      </c>
    </row>
    <row r="20" spans="2:3" x14ac:dyDescent="0.25">
      <c r="B20" t="s">
        <v>641</v>
      </c>
      <c r="C20" s="9" t="s">
        <v>642</v>
      </c>
    </row>
    <row r="21" spans="2:3" x14ac:dyDescent="0.25">
      <c r="B21" t="s">
        <v>643</v>
      </c>
      <c r="C21" s="9" t="s">
        <v>644</v>
      </c>
    </row>
    <row r="22" spans="2:3" x14ac:dyDescent="0.25">
      <c r="B22" t="s">
        <v>645</v>
      </c>
      <c r="C22" s="9" t="s">
        <v>646</v>
      </c>
    </row>
    <row r="23" spans="2:3" x14ac:dyDescent="0.25">
      <c r="B23" t="s">
        <v>647</v>
      </c>
      <c r="C23" s="9" t="s">
        <v>648</v>
      </c>
    </row>
    <row r="24" spans="2:3" x14ac:dyDescent="0.25">
      <c r="B24" t="s">
        <v>649</v>
      </c>
      <c r="C24" s="9" t="s">
        <v>650</v>
      </c>
    </row>
    <row r="25" spans="2:3" x14ac:dyDescent="0.25">
      <c r="B25" t="s">
        <v>651</v>
      </c>
      <c r="C25" s="9" t="s">
        <v>652</v>
      </c>
    </row>
    <row r="26" spans="2:3" x14ac:dyDescent="0.25">
      <c r="B26" t="s">
        <v>653</v>
      </c>
      <c r="C26" s="9" t="s">
        <v>654</v>
      </c>
    </row>
    <row r="27" spans="2:3" x14ac:dyDescent="0.25">
      <c r="B27" t="s">
        <v>655</v>
      </c>
      <c r="C27" s="9" t="s">
        <v>656</v>
      </c>
    </row>
    <row r="28" spans="2:3" x14ac:dyDescent="0.25">
      <c r="B28" t="s">
        <v>657</v>
      </c>
      <c r="C28" s="9" t="s">
        <v>658</v>
      </c>
    </row>
    <row r="29" spans="2:3" x14ac:dyDescent="0.25">
      <c r="B29" t="s">
        <v>659</v>
      </c>
      <c r="C29" s="9" t="s">
        <v>660</v>
      </c>
    </row>
    <row r="30" spans="2:3" x14ac:dyDescent="0.25">
      <c r="B30" t="s">
        <v>661</v>
      </c>
      <c r="C30" s="9" t="s">
        <v>662</v>
      </c>
    </row>
    <row r="31" spans="2:3" x14ac:dyDescent="0.25">
      <c r="B31" t="s">
        <v>663</v>
      </c>
      <c r="C31" s="9" t="s">
        <v>664</v>
      </c>
    </row>
    <row r="32" spans="2:3" x14ac:dyDescent="0.25">
      <c r="B32" t="s">
        <v>665</v>
      </c>
      <c r="C32" s="9" t="s">
        <v>666</v>
      </c>
    </row>
    <row r="33" spans="2:3" x14ac:dyDescent="0.25">
      <c r="B33" t="s">
        <v>667</v>
      </c>
      <c r="C33" s="9" t="s">
        <v>668</v>
      </c>
    </row>
    <row r="34" spans="2:3" x14ac:dyDescent="0.25">
      <c r="B34" t="s">
        <v>669</v>
      </c>
      <c r="C34" s="9" t="s">
        <v>670</v>
      </c>
    </row>
    <row r="35" spans="2:3" x14ac:dyDescent="0.25">
      <c r="B35" t="s">
        <v>671</v>
      </c>
      <c r="C35" s="9" t="s">
        <v>672</v>
      </c>
    </row>
    <row r="36" spans="2:3" x14ac:dyDescent="0.25">
      <c r="B36" t="s">
        <v>673</v>
      </c>
      <c r="C36" s="9" t="s">
        <v>674</v>
      </c>
    </row>
    <row r="37" spans="2:3" x14ac:dyDescent="0.25">
      <c r="B37" t="s">
        <v>675</v>
      </c>
      <c r="C37" s="9" t="s">
        <v>676</v>
      </c>
    </row>
    <row r="38" spans="2:3" x14ac:dyDescent="0.25">
      <c r="B38" t="s">
        <v>677</v>
      </c>
      <c r="C38" s="9" t="s">
        <v>678</v>
      </c>
    </row>
    <row r="39" spans="2:3" x14ac:dyDescent="0.25">
      <c r="B39" t="s">
        <v>679</v>
      </c>
      <c r="C39" s="9" t="s">
        <v>680</v>
      </c>
    </row>
    <row r="40" spans="2:3" x14ac:dyDescent="0.25">
      <c r="B40" t="s">
        <v>681</v>
      </c>
      <c r="C40" s="9" t="s">
        <v>682</v>
      </c>
    </row>
    <row r="41" spans="2:3" x14ac:dyDescent="0.25">
      <c r="B41" t="s">
        <v>683</v>
      </c>
      <c r="C41" s="9" t="s">
        <v>684</v>
      </c>
    </row>
    <row r="42" spans="2:3" x14ac:dyDescent="0.25">
      <c r="B42" t="s">
        <v>685</v>
      </c>
      <c r="C42" s="9" t="s">
        <v>686</v>
      </c>
    </row>
    <row r="43" spans="2:3" x14ac:dyDescent="0.25">
      <c r="B43" t="s">
        <v>687</v>
      </c>
      <c r="C43" s="9" t="s">
        <v>688</v>
      </c>
    </row>
    <row r="44" spans="2:3" x14ac:dyDescent="0.25">
      <c r="B44" t="s">
        <v>689</v>
      </c>
      <c r="C44" s="9" t="s">
        <v>690</v>
      </c>
    </row>
    <row r="45" spans="2:3" x14ac:dyDescent="0.25">
      <c r="B45" t="s">
        <v>691</v>
      </c>
      <c r="C45" s="9" t="s">
        <v>692</v>
      </c>
    </row>
    <row r="46" spans="2:3" x14ac:dyDescent="0.25">
      <c r="B46" t="s">
        <v>693</v>
      </c>
      <c r="C46" s="9" t="s">
        <v>694</v>
      </c>
    </row>
    <row r="47" spans="2:3" x14ac:dyDescent="0.25">
      <c r="B47" t="s">
        <v>695</v>
      </c>
      <c r="C47" s="9" t="s">
        <v>696</v>
      </c>
    </row>
    <row r="48" spans="2:3" x14ac:dyDescent="0.25">
      <c r="B48" t="s">
        <v>697</v>
      </c>
      <c r="C48" s="9" t="s">
        <v>698</v>
      </c>
    </row>
    <row r="49" spans="2:3" x14ac:dyDescent="0.25">
      <c r="B49" t="s">
        <v>699</v>
      </c>
      <c r="C49" s="9" t="s">
        <v>700</v>
      </c>
    </row>
    <row r="50" spans="2:3" x14ac:dyDescent="0.25">
      <c r="B50" t="s">
        <v>701</v>
      </c>
      <c r="C50" s="9" t="s">
        <v>702</v>
      </c>
    </row>
    <row r="51" spans="2:3" x14ac:dyDescent="0.25">
      <c r="B51" t="s">
        <v>703</v>
      </c>
      <c r="C51" s="9" t="s">
        <v>704</v>
      </c>
    </row>
    <row r="52" spans="2:3" x14ac:dyDescent="0.25">
      <c r="B52" t="s">
        <v>705</v>
      </c>
      <c r="C52" s="9" t="s">
        <v>706</v>
      </c>
    </row>
    <row r="53" spans="2:3" x14ac:dyDescent="0.25">
      <c r="B53" t="s">
        <v>707</v>
      </c>
      <c r="C53" s="9" t="s">
        <v>708</v>
      </c>
    </row>
    <row r="54" spans="2:3" x14ac:dyDescent="0.25">
      <c r="B54" t="s">
        <v>709</v>
      </c>
      <c r="C54" s="9" t="s">
        <v>710</v>
      </c>
    </row>
    <row r="55" spans="2:3" x14ac:dyDescent="0.25">
      <c r="B55" t="s">
        <v>711</v>
      </c>
      <c r="C55" s="9" t="s">
        <v>712</v>
      </c>
    </row>
    <row r="56" spans="2:3" x14ac:dyDescent="0.25">
      <c r="B56" t="s">
        <v>713</v>
      </c>
      <c r="C56" s="9" t="s">
        <v>714</v>
      </c>
    </row>
    <row r="57" spans="2:3" x14ac:dyDescent="0.25">
      <c r="B57" t="s">
        <v>715</v>
      </c>
      <c r="C57" s="9" t="s">
        <v>716</v>
      </c>
    </row>
    <row r="58" spans="2:3" x14ac:dyDescent="0.25">
      <c r="B58" t="s">
        <v>717</v>
      </c>
      <c r="C58" s="9" t="s">
        <v>718</v>
      </c>
    </row>
    <row r="59" spans="2:3" x14ac:dyDescent="0.25">
      <c r="B59" t="s">
        <v>719</v>
      </c>
      <c r="C59" s="9" t="s">
        <v>720</v>
      </c>
    </row>
    <row r="60" spans="2:3" x14ac:dyDescent="0.25">
      <c r="B60" t="s">
        <v>721</v>
      </c>
      <c r="C60" s="9" t="s">
        <v>722</v>
      </c>
    </row>
    <row r="61" spans="2:3" x14ac:dyDescent="0.25">
      <c r="B61" t="s">
        <v>723</v>
      </c>
      <c r="C61" s="9" t="s">
        <v>724</v>
      </c>
    </row>
    <row r="62" spans="2:3" x14ac:dyDescent="0.25">
      <c r="B62" t="s">
        <v>725</v>
      </c>
      <c r="C62" s="9" t="s">
        <v>726</v>
      </c>
    </row>
    <row r="63" spans="2:3" x14ac:dyDescent="0.25">
      <c r="B63" t="s">
        <v>727</v>
      </c>
      <c r="C63" s="9" t="s">
        <v>728</v>
      </c>
    </row>
    <row r="64" spans="2:3" x14ac:dyDescent="0.25">
      <c r="B64" t="s">
        <v>729</v>
      </c>
      <c r="C64" s="9" t="s">
        <v>730</v>
      </c>
    </row>
    <row r="65" spans="2:3" x14ac:dyDescent="0.25">
      <c r="B65" t="s">
        <v>731</v>
      </c>
      <c r="C65" s="9" t="s">
        <v>732</v>
      </c>
    </row>
    <row r="66" spans="2:3" x14ac:dyDescent="0.25">
      <c r="B66" t="s">
        <v>733</v>
      </c>
      <c r="C66" s="9" t="s">
        <v>734</v>
      </c>
    </row>
    <row r="67" spans="2:3" x14ac:dyDescent="0.25">
      <c r="B67" t="s">
        <v>735</v>
      </c>
      <c r="C67" s="9" t="s">
        <v>736</v>
      </c>
    </row>
    <row r="68" spans="2:3" x14ac:dyDescent="0.25">
      <c r="B68" t="s">
        <v>737</v>
      </c>
      <c r="C68" s="9" t="s">
        <v>738</v>
      </c>
    </row>
    <row r="69" spans="2:3" x14ac:dyDescent="0.25">
      <c r="B69" t="s">
        <v>739</v>
      </c>
      <c r="C69" s="9" t="s">
        <v>740</v>
      </c>
    </row>
    <row r="70" spans="2:3" x14ac:dyDescent="0.25">
      <c r="B70" t="s">
        <v>741</v>
      </c>
      <c r="C70" s="9" t="s">
        <v>742</v>
      </c>
    </row>
    <row r="71" spans="2:3" x14ac:dyDescent="0.25">
      <c r="B71" t="s">
        <v>743</v>
      </c>
      <c r="C71" s="9" t="s">
        <v>744</v>
      </c>
    </row>
    <row r="72" spans="2:3" x14ac:dyDescent="0.25">
      <c r="B72" t="s">
        <v>745</v>
      </c>
      <c r="C72" s="9" t="s">
        <v>746</v>
      </c>
    </row>
    <row r="73" spans="2:3" x14ac:dyDescent="0.25">
      <c r="B73" t="s">
        <v>747</v>
      </c>
      <c r="C73" s="9" t="s">
        <v>748</v>
      </c>
    </row>
    <row r="74" spans="2:3" x14ac:dyDescent="0.25">
      <c r="B74" t="s">
        <v>749</v>
      </c>
      <c r="C74" s="9" t="s">
        <v>750</v>
      </c>
    </row>
    <row r="75" spans="2:3" x14ac:dyDescent="0.25">
      <c r="B75" t="s">
        <v>751</v>
      </c>
      <c r="C75" s="9" t="s">
        <v>752</v>
      </c>
    </row>
    <row r="76" spans="2:3" x14ac:dyDescent="0.25">
      <c r="B76" t="s">
        <v>753</v>
      </c>
      <c r="C76" s="9" t="s">
        <v>754</v>
      </c>
    </row>
    <row r="77" spans="2:3" x14ac:dyDescent="0.25">
      <c r="B77" t="s">
        <v>755</v>
      </c>
      <c r="C77" s="9" t="s">
        <v>756</v>
      </c>
    </row>
    <row r="78" spans="2:3" x14ac:dyDescent="0.25">
      <c r="B78" t="s">
        <v>757</v>
      </c>
      <c r="C78" s="9" t="s">
        <v>758</v>
      </c>
    </row>
    <row r="79" spans="2:3" x14ac:dyDescent="0.25">
      <c r="B79" t="s">
        <v>759</v>
      </c>
      <c r="C79" s="9" t="s">
        <v>760</v>
      </c>
    </row>
    <row r="80" spans="2:3" x14ac:dyDescent="0.25">
      <c r="B80" t="s">
        <v>761</v>
      </c>
      <c r="C80" s="9" t="s">
        <v>762</v>
      </c>
    </row>
    <row r="81" spans="2:3" x14ac:dyDescent="0.25">
      <c r="B81" t="s">
        <v>763</v>
      </c>
      <c r="C81" s="9" t="s">
        <v>764</v>
      </c>
    </row>
    <row r="82" spans="2:3" x14ac:dyDescent="0.25">
      <c r="B82" t="s">
        <v>765</v>
      </c>
      <c r="C82" s="9" t="s">
        <v>766</v>
      </c>
    </row>
    <row r="83" spans="2:3" x14ac:dyDescent="0.25">
      <c r="B83" t="s">
        <v>767</v>
      </c>
      <c r="C83" s="9" t="s">
        <v>768</v>
      </c>
    </row>
    <row r="84" spans="2:3" x14ac:dyDescent="0.25">
      <c r="B84" t="s">
        <v>769</v>
      </c>
      <c r="C84" s="9" t="s">
        <v>770</v>
      </c>
    </row>
    <row r="85" spans="2:3" x14ac:dyDescent="0.25">
      <c r="B85" t="s">
        <v>771</v>
      </c>
      <c r="C85" s="9" t="s">
        <v>772</v>
      </c>
    </row>
    <row r="86" spans="2:3" x14ac:dyDescent="0.25">
      <c r="B86" t="s">
        <v>773</v>
      </c>
      <c r="C86" s="9" t="s">
        <v>774</v>
      </c>
    </row>
    <row r="87" spans="2:3" x14ac:dyDescent="0.25">
      <c r="B87" t="s">
        <v>775</v>
      </c>
      <c r="C87" s="9" t="s">
        <v>776</v>
      </c>
    </row>
    <row r="88" spans="2:3" x14ac:dyDescent="0.25">
      <c r="B88" t="s">
        <v>777</v>
      </c>
      <c r="C88" s="9" t="s">
        <v>778</v>
      </c>
    </row>
    <row r="89" spans="2:3" x14ac:dyDescent="0.25">
      <c r="B89" t="s">
        <v>779</v>
      </c>
      <c r="C89" s="9" t="s">
        <v>780</v>
      </c>
    </row>
    <row r="90" spans="2:3" x14ac:dyDescent="0.25">
      <c r="B90" t="s">
        <v>781</v>
      </c>
      <c r="C90" s="9" t="s">
        <v>782</v>
      </c>
    </row>
    <row r="91" spans="2:3" x14ac:dyDescent="0.25">
      <c r="B91" t="s">
        <v>783</v>
      </c>
      <c r="C91" s="9" t="s">
        <v>784</v>
      </c>
    </row>
    <row r="92" spans="2:3" x14ac:dyDescent="0.25">
      <c r="B92" t="s">
        <v>785</v>
      </c>
      <c r="C92" s="9" t="s">
        <v>786</v>
      </c>
    </row>
    <row r="93" spans="2:3" x14ac:dyDescent="0.25">
      <c r="B93" t="s">
        <v>787</v>
      </c>
      <c r="C93" s="9" t="s">
        <v>788</v>
      </c>
    </row>
    <row r="94" spans="2:3" x14ac:dyDescent="0.25">
      <c r="B94" t="s">
        <v>789</v>
      </c>
      <c r="C94" s="9" t="s">
        <v>790</v>
      </c>
    </row>
    <row r="95" spans="2:3" x14ac:dyDescent="0.25">
      <c r="B95" t="s">
        <v>791</v>
      </c>
      <c r="C95" s="9" t="s">
        <v>792</v>
      </c>
    </row>
    <row r="96" spans="2:3" x14ac:dyDescent="0.25">
      <c r="B96" t="s">
        <v>793</v>
      </c>
      <c r="C96" s="9" t="s">
        <v>794</v>
      </c>
    </row>
    <row r="97" spans="2:3" x14ac:dyDescent="0.25">
      <c r="B97" t="s">
        <v>795</v>
      </c>
      <c r="C97" s="9" t="s">
        <v>796</v>
      </c>
    </row>
    <row r="98" spans="2:3" x14ac:dyDescent="0.25">
      <c r="B98" t="s">
        <v>797</v>
      </c>
      <c r="C98" s="9" t="s">
        <v>798</v>
      </c>
    </row>
    <row r="99" spans="2:3" x14ac:dyDescent="0.25">
      <c r="B99" t="s">
        <v>799</v>
      </c>
      <c r="C99" s="9" t="s">
        <v>800</v>
      </c>
    </row>
    <row r="100" spans="2:3" x14ac:dyDescent="0.25">
      <c r="B100" t="s">
        <v>801</v>
      </c>
      <c r="C100" s="9" t="s">
        <v>802</v>
      </c>
    </row>
    <row r="101" spans="2:3" x14ac:dyDescent="0.25">
      <c r="B101" t="s">
        <v>803</v>
      </c>
      <c r="C101" s="9" t="s">
        <v>804</v>
      </c>
    </row>
    <row r="102" spans="2:3" x14ac:dyDescent="0.25">
      <c r="B102" t="s">
        <v>805</v>
      </c>
      <c r="C102" s="9" t="s">
        <v>806</v>
      </c>
    </row>
    <row r="103" spans="2:3" x14ac:dyDescent="0.25">
      <c r="B103" t="s">
        <v>807</v>
      </c>
      <c r="C103" s="9" t="s">
        <v>808</v>
      </c>
    </row>
    <row r="104" spans="2:3" x14ac:dyDescent="0.25">
      <c r="B104" t="s">
        <v>809</v>
      </c>
      <c r="C104" s="9" t="s">
        <v>810</v>
      </c>
    </row>
    <row r="105" spans="2:3" x14ac:dyDescent="0.25">
      <c r="B105" t="s">
        <v>811</v>
      </c>
      <c r="C105" s="9" t="s">
        <v>812</v>
      </c>
    </row>
    <row r="106" spans="2:3" x14ac:dyDescent="0.25">
      <c r="B106" t="s">
        <v>813</v>
      </c>
      <c r="C106" s="9" t="s">
        <v>814</v>
      </c>
    </row>
    <row r="107" spans="2:3" x14ac:dyDescent="0.25">
      <c r="B107" t="s">
        <v>815</v>
      </c>
      <c r="C107" s="9" t="s">
        <v>816</v>
      </c>
    </row>
    <row r="108" spans="2:3" x14ac:dyDescent="0.25">
      <c r="B108" t="s">
        <v>817</v>
      </c>
      <c r="C108" s="9" t="s">
        <v>818</v>
      </c>
    </row>
    <row r="109" spans="2:3" x14ac:dyDescent="0.25">
      <c r="B109" t="s">
        <v>819</v>
      </c>
      <c r="C109" s="9" t="s">
        <v>820</v>
      </c>
    </row>
    <row r="110" spans="2:3" x14ac:dyDescent="0.25">
      <c r="B110" t="s">
        <v>821</v>
      </c>
      <c r="C110" s="9" t="s">
        <v>822</v>
      </c>
    </row>
    <row r="111" spans="2:3" x14ac:dyDescent="0.25">
      <c r="B111" t="s">
        <v>823</v>
      </c>
      <c r="C111" s="9" t="s">
        <v>824</v>
      </c>
    </row>
    <row r="112" spans="2:3" x14ac:dyDescent="0.25">
      <c r="B112" t="s">
        <v>825</v>
      </c>
      <c r="C112" s="9" t="s">
        <v>826</v>
      </c>
    </row>
    <row r="113" spans="2:3" x14ac:dyDescent="0.25">
      <c r="B113" t="s">
        <v>827</v>
      </c>
      <c r="C113" s="9" t="s">
        <v>828</v>
      </c>
    </row>
    <row r="114" spans="2:3" x14ac:dyDescent="0.25">
      <c r="B114" t="s">
        <v>829</v>
      </c>
      <c r="C114" s="9" t="s">
        <v>830</v>
      </c>
    </row>
    <row r="115" spans="2:3" x14ac:dyDescent="0.25">
      <c r="B115" t="s">
        <v>831</v>
      </c>
      <c r="C115" s="9" t="s">
        <v>832</v>
      </c>
    </row>
    <row r="116" spans="2:3" x14ac:dyDescent="0.25">
      <c r="B116" t="s">
        <v>833</v>
      </c>
      <c r="C116" s="9" t="s">
        <v>834</v>
      </c>
    </row>
    <row r="117" spans="2:3" x14ac:dyDescent="0.25">
      <c r="B117" t="s">
        <v>835</v>
      </c>
      <c r="C117" s="9" t="s">
        <v>836</v>
      </c>
    </row>
    <row r="118" spans="2:3" x14ac:dyDescent="0.25">
      <c r="B118" t="s">
        <v>837</v>
      </c>
      <c r="C118" s="9" t="s">
        <v>838</v>
      </c>
    </row>
    <row r="119" spans="2:3" x14ac:dyDescent="0.25">
      <c r="B119" t="s">
        <v>839</v>
      </c>
      <c r="C119" s="9" t="s">
        <v>840</v>
      </c>
    </row>
    <row r="120" spans="2:3" x14ac:dyDescent="0.25">
      <c r="B120" t="s">
        <v>841</v>
      </c>
      <c r="C120" s="9" t="s">
        <v>842</v>
      </c>
    </row>
    <row r="121" spans="2:3" x14ac:dyDescent="0.25">
      <c r="B121" t="s">
        <v>843</v>
      </c>
      <c r="C121" s="9" t="s">
        <v>844</v>
      </c>
    </row>
    <row r="122" spans="2:3" x14ac:dyDescent="0.25">
      <c r="B122" t="s">
        <v>845</v>
      </c>
      <c r="C122" s="9" t="s">
        <v>846</v>
      </c>
    </row>
    <row r="123" spans="2:3" x14ac:dyDescent="0.25">
      <c r="B123" t="s">
        <v>847</v>
      </c>
      <c r="C123" s="9" t="s">
        <v>848</v>
      </c>
    </row>
    <row r="124" spans="2:3" x14ac:dyDescent="0.25">
      <c r="B124" t="s">
        <v>849</v>
      </c>
      <c r="C124" s="9" t="s">
        <v>850</v>
      </c>
    </row>
    <row r="125" spans="2:3" x14ac:dyDescent="0.25">
      <c r="B125" t="s">
        <v>851</v>
      </c>
      <c r="C125" s="9" t="s">
        <v>852</v>
      </c>
    </row>
    <row r="126" spans="2:3" x14ac:dyDescent="0.25">
      <c r="B126" t="s">
        <v>853</v>
      </c>
      <c r="C126" s="9" t="s">
        <v>854</v>
      </c>
    </row>
    <row r="127" spans="2:3" x14ac:dyDescent="0.25">
      <c r="B127" t="s">
        <v>855</v>
      </c>
      <c r="C127" s="9" t="s">
        <v>856</v>
      </c>
    </row>
    <row r="128" spans="2:3" x14ac:dyDescent="0.25">
      <c r="B128" t="s">
        <v>857</v>
      </c>
      <c r="C128" s="9" t="s">
        <v>858</v>
      </c>
    </row>
    <row r="129" spans="2:3" x14ac:dyDescent="0.25">
      <c r="B129" t="s">
        <v>859</v>
      </c>
      <c r="C129" s="9" t="s">
        <v>860</v>
      </c>
    </row>
    <row r="130" spans="2:3" x14ac:dyDescent="0.25">
      <c r="B130" t="s">
        <v>861</v>
      </c>
      <c r="C130" s="9" t="s">
        <v>862</v>
      </c>
    </row>
    <row r="131" spans="2:3" x14ac:dyDescent="0.25">
      <c r="B131" t="s">
        <v>863</v>
      </c>
      <c r="C131" s="9" t="s">
        <v>864</v>
      </c>
    </row>
    <row r="132" spans="2:3" x14ac:dyDescent="0.25">
      <c r="B132" t="s">
        <v>865</v>
      </c>
      <c r="C132" s="9" t="s">
        <v>866</v>
      </c>
    </row>
    <row r="133" spans="2:3" x14ac:dyDescent="0.25">
      <c r="B133" t="s">
        <v>867</v>
      </c>
      <c r="C133" s="9" t="s">
        <v>868</v>
      </c>
    </row>
    <row r="134" spans="2:3" x14ac:dyDescent="0.25">
      <c r="B134" t="s">
        <v>869</v>
      </c>
      <c r="C134" s="9" t="s">
        <v>870</v>
      </c>
    </row>
    <row r="135" spans="2:3" x14ac:dyDescent="0.25">
      <c r="B135" t="s">
        <v>871</v>
      </c>
      <c r="C135" s="9" t="s">
        <v>872</v>
      </c>
    </row>
    <row r="136" spans="2:3" x14ac:dyDescent="0.25">
      <c r="B136" t="s">
        <v>873</v>
      </c>
      <c r="C136" s="9" t="s">
        <v>874</v>
      </c>
    </row>
    <row r="137" spans="2:3" x14ac:dyDescent="0.25">
      <c r="B137" t="s">
        <v>875</v>
      </c>
      <c r="C137" s="9" t="s">
        <v>876</v>
      </c>
    </row>
    <row r="138" spans="2:3" x14ac:dyDescent="0.25">
      <c r="B138" t="s">
        <v>877</v>
      </c>
      <c r="C138" s="9" t="s">
        <v>878</v>
      </c>
    </row>
    <row r="139" spans="2:3" x14ac:dyDescent="0.25">
      <c r="B139" t="s">
        <v>879</v>
      </c>
      <c r="C139" s="9" t="s">
        <v>880</v>
      </c>
    </row>
    <row r="140" spans="2:3" x14ac:dyDescent="0.25">
      <c r="B140" t="s">
        <v>881</v>
      </c>
      <c r="C140" s="9" t="s">
        <v>882</v>
      </c>
    </row>
    <row r="141" spans="2:3" x14ac:dyDescent="0.25">
      <c r="B141" t="s">
        <v>883</v>
      </c>
      <c r="C141" s="9" t="s">
        <v>884</v>
      </c>
    </row>
    <row r="142" spans="2:3" x14ac:dyDescent="0.25">
      <c r="B142" t="s">
        <v>885</v>
      </c>
      <c r="C142" s="9" t="s">
        <v>886</v>
      </c>
    </row>
    <row r="143" spans="2:3" x14ac:dyDescent="0.25">
      <c r="B143" t="s">
        <v>887</v>
      </c>
      <c r="C143" s="9" t="s">
        <v>888</v>
      </c>
    </row>
    <row r="144" spans="2:3" x14ac:dyDescent="0.25">
      <c r="B144" t="s">
        <v>889</v>
      </c>
      <c r="C144" s="9" t="s">
        <v>890</v>
      </c>
    </row>
    <row r="145" spans="2:3" x14ac:dyDescent="0.25">
      <c r="B145" t="s">
        <v>891</v>
      </c>
      <c r="C145" s="9" t="s">
        <v>892</v>
      </c>
    </row>
    <row r="146" spans="2:3" x14ac:dyDescent="0.25">
      <c r="B146" t="s">
        <v>893</v>
      </c>
      <c r="C146" s="9" t="s">
        <v>894</v>
      </c>
    </row>
    <row r="147" spans="2:3" x14ac:dyDescent="0.25">
      <c r="B147" t="s">
        <v>895</v>
      </c>
      <c r="C147" s="9" t="s">
        <v>896</v>
      </c>
    </row>
    <row r="148" spans="2:3" x14ac:dyDescent="0.25">
      <c r="B148" t="s">
        <v>897</v>
      </c>
      <c r="C148" s="9" t="s">
        <v>898</v>
      </c>
    </row>
    <row r="149" spans="2:3" x14ac:dyDescent="0.25">
      <c r="B149" t="s">
        <v>899</v>
      </c>
      <c r="C149" s="9" t="s">
        <v>900</v>
      </c>
    </row>
    <row r="150" spans="2:3" x14ac:dyDescent="0.25">
      <c r="B150" t="s">
        <v>901</v>
      </c>
      <c r="C150" s="9" t="s">
        <v>902</v>
      </c>
    </row>
    <row r="151" spans="2:3" x14ac:dyDescent="0.25">
      <c r="B151" t="s">
        <v>903</v>
      </c>
      <c r="C151" s="9" t="s">
        <v>904</v>
      </c>
    </row>
    <row r="152" spans="2:3" x14ac:dyDescent="0.25">
      <c r="B152" t="s">
        <v>905</v>
      </c>
      <c r="C152" s="9" t="s">
        <v>906</v>
      </c>
    </row>
    <row r="153" spans="2:3" x14ac:dyDescent="0.25">
      <c r="B153" t="s">
        <v>907</v>
      </c>
      <c r="C153" s="9" t="s">
        <v>908</v>
      </c>
    </row>
    <row r="154" spans="2:3" x14ac:dyDescent="0.25">
      <c r="B154" t="s">
        <v>909</v>
      </c>
      <c r="C154" s="9" t="s">
        <v>910</v>
      </c>
    </row>
    <row r="155" spans="2:3" x14ac:dyDescent="0.25">
      <c r="B155" t="s">
        <v>911</v>
      </c>
      <c r="C155" s="9" t="s">
        <v>912</v>
      </c>
    </row>
    <row r="156" spans="2:3" x14ac:dyDescent="0.25">
      <c r="B156" t="s">
        <v>913</v>
      </c>
      <c r="C156" s="9" t="s">
        <v>914</v>
      </c>
    </row>
    <row r="157" spans="2:3" x14ac:dyDescent="0.25">
      <c r="B157" t="s">
        <v>915</v>
      </c>
      <c r="C157" s="9" t="s">
        <v>916</v>
      </c>
    </row>
    <row r="158" spans="2:3" x14ac:dyDescent="0.25">
      <c r="B158" t="s">
        <v>917</v>
      </c>
      <c r="C158" s="9" t="s">
        <v>918</v>
      </c>
    </row>
    <row r="159" spans="2:3" x14ac:dyDescent="0.25">
      <c r="B159" t="s">
        <v>919</v>
      </c>
      <c r="C159" s="9" t="s">
        <v>920</v>
      </c>
    </row>
    <row r="160" spans="2:3" x14ac:dyDescent="0.25">
      <c r="B160" t="s">
        <v>921</v>
      </c>
      <c r="C160" s="9" t="s">
        <v>922</v>
      </c>
    </row>
    <row r="161" spans="2:3" x14ac:dyDescent="0.25">
      <c r="B161" t="s">
        <v>923</v>
      </c>
      <c r="C161" s="9" t="s">
        <v>924</v>
      </c>
    </row>
    <row r="162" spans="2:3" x14ac:dyDescent="0.25">
      <c r="B162" t="s">
        <v>925</v>
      </c>
      <c r="C162" s="9" t="s">
        <v>926</v>
      </c>
    </row>
    <row r="163" spans="2:3" x14ac:dyDescent="0.25">
      <c r="B163" t="s">
        <v>927</v>
      </c>
      <c r="C163" s="9" t="s">
        <v>928</v>
      </c>
    </row>
    <row r="164" spans="2:3" x14ac:dyDescent="0.25">
      <c r="B164" t="s">
        <v>929</v>
      </c>
      <c r="C164" s="9" t="s">
        <v>930</v>
      </c>
    </row>
    <row r="165" spans="2:3" x14ac:dyDescent="0.25">
      <c r="B165" t="s">
        <v>931</v>
      </c>
      <c r="C165" s="9" t="s">
        <v>932</v>
      </c>
    </row>
    <row r="166" spans="2:3" x14ac:dyDescent="0.25">
      <c r="B166" t="s">
        <v>933</v>
      </c>
      <c r="C166" s="9" t="s">
        <v>934</v>
      </c>
    </row>
    <row r="167" spans="2:3" x14ac:dyDescent="0.25">
      <c r="B167" t="s">
        <v>935</v>
      </c>
      <c r="C167" s="9" t="s">
        <v>936</v>
      </c>
    </row>
    <row r="168" spans="2:3" x14ac:dyDescent="0.25">
      <c r="B168" t="s">
        <v>937</v>
      </c>
      <c r="C168" s="9" t="s">
        <v>938</v>
      </c>
    </row>
    <row r="169" spans="2:3" x14ac:dyDescent="0.25">
      <c r="B169" t="s">
        <v>939</v>
      </c>
      <c r="C169" s="9" t="s">
        <v>940</v>
      </c>
    </row>
    <row r="170" spans="2:3" x14ac:dyDescent="0.25">
      <c r="B170" t="s">
        <v>941</v>
      </c>
      <c r="C170" s="9" t="s">
        <v>942</v>
      </c>
    </row>
    <row r="171" spans="2:3" x14ac:dyDescent="0.25">
      <c r="B171" t="s">
        <v>943</v>
      </c>
      <c r="C171" s="9" t="s">
        <v>944</v>
      </c>
    </row>
    <row r="172" spans="2:3" x14ac:dyDescent="0.25">
      <c r="B172" t="s">
        <v>945</v>
      </c>
      <c r="C172" s="9" t="s">
        <v>946</v>
      </c>
    </row>
    <row r="173" spans="2:3" x14ac:dyDescent="0.25">
      <c r="B173" t="s">
        <v>947</v>
      </c>
      <c r="C173" s="9" t="s">
        <v>948</v>
      </c>
    </row>
    <row r="174" spans="2:3" x14ac:dyDescent="0.25">
      <c r="B174" t="s">
        <v>949</v>
      </c>
      <c r="C174" s="9" t="s">
        <v>950</v>
      </c>
    </row>
    <row r="175" spans="2:3" x14ac:dyDescent="0.25">
      <c r="B175" t="s">
        <v>951</v>
      </c>
      <c r="C175" s="9" t="s">
        <v>952</v>
      </c>
    </row>
    <row r="176" spans="2:3" x14ac:dyDescent="0.25">
      <c r="B176" t="s">
        <v>953</v>
      </c>
      <c r="C176" s="9" t="s">
        <v>954</v>
      </c>
    </row>
    <row r="177" spans="2:3" x14ac:dyDescent="0.25">
      <c r="B177" t="s">
        <v>955</v>
      </c>
      <c r="C177" s="9" t="s">
        <v>956</v>
      </c>
    </row>
    <row r="178" spans="2:3" x14ac:dyDescent="0.25">
      <c r="B178" t="s">
        <v>957</v>
      </c>
      <c r="C178" s="9" t="s">
        <v>958</v>
      </c>
    </row>
    <row r="179" spans="2:3" x14ac:dyDescent="0.25">
      <c r="B179" t="s">
        <v>959</v>
      </c>
      <c r="C179" s="9" t="s">
        <v>960</v>
      </c>
    </row>
    <row r="180" spans="2:3" x14ac:dyDescent="0.25">
      <c r="B180" t="s">
        <v>961</v>
      </c>
      <c r="C180" s="9" t="s">
        <v>962</v>
      </c>
    </row>
    <row r="181" spans="2:3" x14ac:dyDescent="0.25">
      <c r="B181" t="s">
        <v>963</v>
      </c>
      <c r="C181" s="9" t="s">
        <v>964</v>
      </c>
    </row>
    <row r="182" spans="2:3" x14ac:dyDescent="0.25">
      <c r="B182" t="s">
        <v>965</v>
      </c>
      <c r="C182" s="9" t="s">
        <v>966</v>
      </c>
    </row>
    <row r="183" spans="2:3" x14ac:dyDescent="0.25">
      <c r="B183" t="s">
        <v>967</v>
      </c>
      <c r="C183" s="9" t="s">
        <v>968</v>
      </c>
    </row>
    <row r="184" spans="2:3" x14ac:dyDescent="0.25">
      <c r="B184" t="s">
        <v>969</v>
      </c>
      <c r="C184" s="9" t="s">
        <v>970</v>
      </c>
    </row>
    <row r="185" spans="2:3" x14ac:dyDescent="0.25">
      <c r="B185" t="s">
        <v>971</v>
      </c>
      <c r="C185" s="9" t="s">
        <v>972</v>
      </c>
    </row>
    <row r="186" spans="2:3" x14ac:dyDescent="0.25">
      <c r="B186" t="s">
        <v>973</v>
      </c>
      <c r="C186" s="9" t="s">
        <v>974</v>
      </c>
    </row>
    <row r="187" spans="2:3" x14ac:dyDescent="0.25">
      <c r="B187" t="s">
        <v>975</v>
      </c>
      <c r="C187" s="9" t="s">
        <v>976</v>
      </c>
    </row>
    <row r="188" spans="2:3" x14ac:dyDescent="0.25">
      <c r="B188" t="s">
        <v>977</v>
      </c>
      <c r="C188" s="9" t="s">
        <v>978</v>
      </c>
    </row>
    <row r="189" spans="2:3" x14ac:dyDescent="0.25">
      <c r="B189" t="s">
        <v>979</v>
      </c>
      <c r="C189" s="9" t="s">
        <v>980</v>
      </c>
    </row>
    <row r="190" spans="2:3" x14ac:dyDescent="0.25">
      <c r="B190" t="s">
        <v>981</v>
      </c>
      <c r="C190" s="9" t="s">
        <v>982</v>
      </c>
    </row>
    <row r="191" spans="2:3" x14ac:dyDescent="0.25">
      <c r="B191" t="s">
        <v>983</v>
      </c>
      <c r="C191" s="9" t="s">
        <v>984</v>
      </c>
    </row>
    <row r="192" spans="2:3" x14ac:dyDescent="0.25">
      <c r="B192" t="s">
        <v>985</v>
      </c>
      <c r="C192" s="9" t="s">
        <v>986</v>
      </c>
    </row>
    <row r="193" spans="2:3" x14ac:dyDescent="0.25">
      <c r="B193" t="s">
        <v>987</v>
      </c>
      <c r="C193" s="9" t="s">
        <v>988</v>
      </c>
    </row>
    <row r="194" spans="2:3" x14ac:dyDescent="0.25">
      <c r="B194" t="s">
        <v>989</v>
      </c>
      <c r="C194" s="9" t="s">
        <v>990</v>
      </c>
    </row>
    <row r="195" spans="2:3" x14ac:dyDescent="0.25">
      <c r="B195" t="s">
        <v>991</v>
      </c>
      <c r="C195" s="9" t="s">
        <v>992</v>
      </c>
    </row>
    <row r="196" spans="2:3" x14ac:dyDescent="0.25">
      <c r="B196" t="s">
        <v>993</v>
      </c>
      <c r="C196" s="9" t="s">
        <v>994</v>
      </c>
    </row>
    <row r="197" spans="2:3" x14ac:dyDescent="0.25">
      <c r="B197" t="s">
        <v>995</v>
      </c>
      <c r="C197" s="9" t="s">
        <v>996</v>
      </c>
    </row>
    <row r="198" spans="2:3" x14ac:dyDescent="0.25">
      <c r="B198" t="s">
        <v>997</v>
      </c>
      <c r="C198" s="9" t="s">
        <v>998</v>
      </c>
    </row>
    <row r="199" spans="2:3" x14ac:dyDescent="0.25">
      <c r="B199" t="s">
        <v>999</v>
      </c>
      <c r="C199" s="9" t="s">
        <v>1000</v>
      </c>
    </row>
    <row r="200" spans="2:3" x14ac:dyDescent="0.25">
      <c r="B200" t="s">
        <v>1001</v>
      </c>
      <c r="C200" s="9" t="s">
        <v>1002</v>
      </c>
    </row>
    <row r="201" spans="2:3" x14ac:dyDescent="0.25">
      <c r="B201" t="s">
        <v>1003</v>
      </c>
      <c r="C201" s="9" t="s">
        <v>1004</v>
      </c>
    </row>
    <row r="202" spans="2:3" x14ac:dyDescent="0.25">
      <c r="B202" t="s">
        <v>1005</v>
      </c>
      <c r="C202" s="9" t="s">
        <v>1006</v>
      </c>
    </row>
    <row r="203" spans="2:3" x14ac:dyDescent="0.25">
      <c r="B203" t="s">
        <v>1007</v>
      </c>
      <c r="C203" s="9" t="s">
        <v>1008</v>
      </c>
    </row>
    <row r="204" spans="2:3" x14ac:dyDescent="0.25">
      <c r="B204" t="s">
        <v>1009</v>
      </c>
      <c r="C204" s="9" t="s">
        <v>1010</v>
      </c>
    </row>
    <row r="205" spans="2:3" x14ac:dyDescent="0.25">
      <c r="B205" t="s">
        <v>1011</v>
      </c>
      <c r="C205" s="9" t="s">
        <v>1012</v>
      </c>
    </row>
    <row r="206" spans="2:3" x14ac:dyDescent="0.25">
      <c r="B206" t="s">
        <v>1013</v>
      </c>
      <c r="C206" s="9" t="s">
        <v>1014</v>
      </c>
    </row>
    <row r="207" spans="2:3" x14ac:dyDescent="0.25">
      <c r="B207" t="s">
        <v>1015</v>
      </c>
      <c r="C207" s="9" t="s">
        <v>1016</v>
      </c>
    </row>
    <row r="208" spans="2:3" x14ac:dyDescent="0.25">
      <c r="B208" t="s">
        <v>1017</v>
      </c>
      <c r="C208" s="9" t="s">
        <v>1018</v>
      </c>
    </row>
    <row r="209" spans="2:3" x14ac:dyDescent="0.25">
      <c r="B209" t="s">
        <v>1019</v>
      </c>
      <c r="C209" s="9" t="s">
        <v>1020</v>
      </c>
    </row>
    <row r="210" spans="2:3" x14ac:dyDescent="0.25">
      <c r="B210" t="s">
        <v>1021</v>
      </c>
      <c r="C210" s="9" t="s">
        <v>1022</v>
      </c>
    </row>
    <row r="211" spans="2:3" x14ac:dyDescent="0.25">
      <c r="B211" t="s">
        <v>1023</v>
      </c>
      <c r="C211" s="9" t="s">
        <v>1024</v>
      </c>
    </row>
    <row r="212" spans="2:3" x14ac:dyDescent="0.25">
      <c r="B212" t="s">
        <v>1025</v>
      </c>
      <c r="C212" s="9" t="s">
        <v>1026</v>
      </c>
    </row>
    <row r="213" spans="2:3" x14ac:dyDescent="0.25">
      <c r="B213" t="s">
        <v>1027</v>
      </c>
      <c r="C213" s="9" t="s">
        <v>1028</v>
      </c>
    </row>
    <row r="214" spans="2:3" x14ac:dyDescent="0.25">
      <c r="B214" t="s">
        <v>1029</v>
      </c>
      <c r="C214" s="9" t="s">
        <v>1030</v>
      </c>
    </row>
    <row r="215" spans="2:3" x14ac:dyDescent="0.25">
      <c r="B215" t="s">
        <v>1031</v>
      </c>
      <c r="C215" s="9" t="s">
        <v>1032</v>
      </c>
    </row>
    <row r="216" spans="2:3" x14ac:dyDescent="0.25">
      <c r="B216" t="s">
        <v>1033</v>
      </c>
      <c r="C216" s="9" t="s">
        <v>1034</v>
      </c>
    </row>
    <row r="217" spans="2:3" x14ac:dyDescent="0.25">
      <c r="B217" t="s">
        <v>1035</v>
      </c>
      <c r="C217" s="9" t="s">
        <v>1036</v>
      </c>
    </row>
    <row r="218" spans="2:3" x14ac:dyDescent="0.25">
      <c r="B218" t="s">
        <v>1037</v>
      </c>
      <c r="C218" s="9" t="s">
        <v>1038</v>
      </c>
    </row>
    <row r="219" spans="2:3" x14ac:dyDescent="0.25">
      <c r="B219" t="s">
        <v>1039</v>
      </c>
      <c r="C219" s="9" t="s">
        <v>1040</v>
      </c>
    </row>
    <row r="220" spans="2:3" x14ac:dyDescent="0.25">
      <c r="B220" t="s">
        <v>1041</v>
      </c>
      <c r="C220" s="9" t="s">
        <v>1042</v>
      </c>
    </row>
    <row r="221" spans="2:3" x14ac:dyDescent="0.25">
      <c r="B221" t="s">
        <v>1043</v>
      </c>
      <c r="C221" s="9" t="s">
        <v>1044</v>
      </c>
    </row>
    <row r="222" spans="2:3" x14ac:dyDescent="0.25">
      <c r="B222" t="s">
        <v>1045</v>
      </c>
      <c r="C222" s="9" t="s">
        <v>1046</v>
      </c>
    </row>
    <row r="223" spans="2:3" x14ac:dyDescent="0.25">
      <c r="B223" t="s">
        <v>1047</v>
      </c>
      <c r="C223" s="9" t="s">
        <v>1048</v>
      </c>
    </row>
    <row r="224" spans="2:3" x14ac:dyDescent="0.25">
      <c r="B224" t="s">
        <v>1049</v>
      </c>
      <c r="C224" s="9" t="s">
        <v>1050</v>
      </c>
    </row>
    <row r="225" spans="2:3" x14ac:dyDescent="0.25">
      <c r="B225" t="s">
        <v>1051</v>
      </c>
      <c r="C225" s="9" t="s">
        <v>1052</v>
      </c>
    </row>
    <row r="226" spans="2:3" x14ac:dyDescent="0.25">
      <c r="B226" t="s">
        <v>1053</v>
      </c>
      <c r="C226" s="9" t="s">
        <v>1054</v>
      </c>
    </row>
    <row r="227" spans="2:3" x14ac:dyDescent="0.25">
      <c r="B227" t="s">
        <v>1055</v>
      </c>
      <c r="C227" s="9" t="s">
        <v>1056</v>
      </c>
    </row>
    <row r="228" spans="2:3" x14ac:dyDescent="0.25">
      <c r="B228" t="s">
        <v>1057</v>
      </c>
      <c r="C228" s="9" t="s">
        <v>1058</v>
      </c>
    </row>
    <row r="229" spans="2:3" x14ac:dyDescent="0.25">
      <c r="B229" t="s">
        <v>1059</v>
      </c>
      <c r="C229" s="9" t="s">
        <v>1060</v>
      </c>
    </row>
    <row r="230" spans="2:3" x14ac:dyDescent="0.25">
      <c r="B230" t="s">
        <v>1061</v>
      </c>
      <c r="C230" s="9" t="s">
        <v>1062</v>
      </c>
    </row>
    <row r="231" spans="2:3" x14ac:dyDescent="0.25">
      <c r="B231" t="s">
        <v>1063</v>
      </c>
      <c r="C231" s="9" t="s">
        <v>1064</v>
      </c>
    </row>
    <row r="232" spans="2:3" x14ac:dyDescent="0.25">
      <c r="B232" t="s">
        <v>1065</v>
      </c>
      <c r="C232" s="9" t="s">
        <v>1066</v>
      </c>
    </row>
    <row r="233" spans="2:3" x14ac:dyDescent="0.25">
      <c r="B233" t="s">
        <v>1067</v>
      </c>
      <c r="C233" s="9" t="s">
        <v>1068</v>
      </c>
    </row>
    <row r="234" spans="2:3" x14ac:dyDescent="0.25">
      <c r="B234" t="s">
        <v>1069</v>
      </c>
      <c r="C234" s="9" t="s">
        <v>1070</v>
      </c>
    </row>
    <row r="235" spans="2:3" x14ac:dyDescent="0.25">
      <c r="B235" t="s">
        <v>1071</v>
      </c>
      <c r="C235" s="9" t="s">
        <v>1072</v>
      </c>
    </row>
    <row r="236" spans="2:3" x14ac:dyDescent="0.25">
      <c r="B236" t="s">
        <v>1073</v>
      </c>
      <c r="C236" s="9" t="s">
        <v>1074</v>
      </c>
    </row>
    <row r="237" spans="2:3" x14ac:dyDescent="0.25">
      <c r="B237" t="s">
        <v>1075</v>
      </c>
      <c r="C237" s="9" t="s">
        <v>1076</v>
      </c>
    </row>
    <row r="238" spans="2:3" x14ac:dyDescent="0.25">
      <c r="B238" t="s">
        <v>1077</v>
      </c>
      <c r="C238" s="9" t="s">
        <v>1078</v>
      </c>
    </row>
    <row r="239" spans="2:3" x14ac:dyDescent="0.25">
      <c r="B239" t="s">
        <v>1079</v>
      </c>
      <c r="C239" s="9" t="s">
        <v>1080</v>
      </c>
    </row>
    <row r="240" spans="2:3" x14ac:dyDescent="0.25">
      <c r="B240" t="s">
        <v>1081</v>
      </c>
      <c r="C240" s="9" t="s">
        <v>1082</v>
      </c>
    </row>
    <row r="241" spans="2:3" x14ac:dyDescent="0.25">
      <c r="B241" t="s">
        <v>1083</v>
      </c>
      <c r="C241" s="9" t="s">
        <v>1084</v>
      </c>
    </row>
    <row r="242" spans="2:3" x14ac:dyDescent="0.25">
      <c r="B242" t="s">
        <v>1085</v>
      </c>
      <c r="C242" s="9" t="s">
        <v>1086</v>
      </c>
    </row>
    <row r="243" spans="2:3" x14ac:dyDescent="0.25">
      <c r="B243" t="s">
        <v>1087</v>
      </c>
      <c r="C243" s="9" t="s">
        <v>1088</v>
      </c>
    </row>
    <row r="244" spans="2:3" x14ac:dyDescent="0.25">
      <c r="B244" t="s">
        <v>1089</v>
      </c>
      <c r="C244" s="9" t="s">
        <v>1090</v>
      </c>
    </row>
    <row r="245" spans="2:3" x14ac:dyDescent="0.25">
      <c r="B245" t="s">
        <v>1091</v>
      </c>
      <c r="C245" s="9" t="s">
        <v>1092</v>
      </c>
    </row>
    <row r="246" spans="2:3" x14ac:dyDescent="0.25">
      <c r="B246" t="s">
        <v>1093</v>
      </c>
      <c r="C246" s="9" t="s">
        <v>1094</v>
      </c>
    </row>
    <row r="247" spans="2:3" x14ac:dyDescent="0.25">
      <c r="B247" t="s">
        <v>1095</v>
      </c>
      <c r="C247" s="9" t="s">
        <v>1096</v>
      </c>
    </row>
    <row r="248" spans="2:3" x14ac:dyDescent="0.25">
      <c r="B248" t="s">
        <v>1097</v>
      </c>
      <c r="C248" s="9" t="s">
        <v>1098</v>
      </c>
    </row>
    <row r="249" spans="2:3" x14ac:dyDescent="0.25">
      <c r="B249" t="s">
        <v>1099</v>
      </c>
      <c r="C249" s="9" t="s">
        <v>1100</v>
      </c>
    </row>
    <row r="250" spans="2:3" x14ac:dyDescent="0.25">
      <c r="B250" t="s">
        <v>1101</v>
      </c>
      <c r="C250" s="9" t="s">
        <v>1102</v>
      </c>
    </row>
    <row r="251" spans="2:3" x14ac:dyDescent="0.25">
      <c r="B251" t="s">
        <v>1103</v>
      </c>
      <c r="C251" s="9" t="s">
        <v>1104</v>
      </c>
    </row>
    <row r="252" spans="2:3" x14ac:dyDescent="0.25">
      <c r="B252" t="s">
        <v>1105</v>
      </c>
      <c r="C252" s="9" t="s">
        <v>1106</v>
      </c>
    </row>
    <row r="253" spans="2:3" x14ac:dyDescent="0.25">
      <c r="B253" t="s">
        <v>1107</v>
      </c>
      <c r="C253" s="9" t="s">
        <v>1108</v>
      </c>
    </row>
    <row r="254" spans="2:3" x14ac:dyDescent="0.25">
      <c r="B254" t="s">
        <v>1109</v>
      </c>
      <c r="C254" s="9" t="s">
        <v>1110</v>
      </c>
    </row>
    <row r="255" spans="2:3" x14ac:dyDescent="0.25">
      <c r="B255" t="s">
        <v>1111</v>
      </c>
      <c r="C255" s="9" t="s">
        <v>1112</v>
      </c>
    </row>
    <row r="256" spans="2:3" x14ac:dyDescent="0.25">
      <c r="B256" t="s">
        <v>1113</v>
      </c>
      <c r="C256" s="9" t="s">
        <v>1114</v>
      </c>
    </row>
    <row r="257" spans="2:3" x14ac:dyDescent="0.25">
      <c r="B257" t="s">
        <v>1115</v>
      </c>
      <c r="C257" s="9" t="s">
        <v>1116</v>
      </c>
    </row>
    <row r="258" spans="2:3" x14ac:dyDescent="0.25">
      <c r="B258" t="s">
        <v>1117</v>
      </c>
      <c r="C258" s="9" t="s">
        <v>1118</v>
      </c>
    </row>
    <row r="259" spans="2:3" x14ac:dyDescent="0.25">
      <c r="B259" t="s">
        <v>1119</v>
      </c>
      <c r="C259" s="9" t="s">
        <v>1120</v>
      </c>
    </row>
    <row r="260" spans="2:3" x14ac:dyDescent="0.25">
      <c r="B260" t="s">
        <v>1121</v>
      </c>
      <c r="C260" s="9" t="s">
        <v>1122</v>
      </c>
    </row>
    <row r="261" spans="2:3" x14ac:dyDescent="0.25">
      <c r="B261" t="s">
        <v>1123</v>
      </c>
      <c r="C261" s="9" t="s">
        <v>1124</v>
      </c>
    </row>
    <row r="262" spans="2:3" x14ac:dyDescent="0.25">
      <c r="B262" t="s">
        <v>1125</v>
      </c>
      <c r="C262" s="9" t="s">
        <v>1126</v>
      </c>
    </row>
    <row r="263" spans="2:3" x14ac:dyDescent="0.25">
      <c r="B263" t="s">
        <v>1127</v>
      </c>
      <c r="C263" s="9" t="s">
        <v>1128</v>
      </c>
    </row>
    <row r="264" spans="2:3" x14ac:dyDescent="0.25">
      <c r="B264" t="s">
        <v>1129</v>
      </c>
      <c r="C264" s="9" t="s">
        <v>1130</v>
      </c>
    </row>
    <row r="265" spans="2:3" x14ac:dyDescent="0.25">
      <c r="B265" t="s">
        <v>1131</v>
      </c>
      <c r="C265" s="9" t="s">
        <v>1132</v>
      </c>
    </row>
    <row r="266" spans="2:3" x14ac:dyDescent="0.25">
      <c r="B266" t="s">
        <v>1133</v>
      </c>
      <c r="C266" s="9" t="s">
        <v>1134</v>
      </c>
    </row>
    <row r="267" spans="2:3" x14ac:dyDescent="0.25">
      <c r="B267" t="s">
        <v>1135</v>
      </c>
      <c r="C267" s="9" t="s">
        <v>1136</v>
      </c>
    </row>
    <row r="268" spans="2:3" x14ac:dyDescent="0.25">
      <c r="B268" t="s">
        <v>1137</v>
      </c>
      <c r="C268" s="9" t="s">
        <v>1138</v>
      </c>
    </row>
    <row r="269" spans="2:3" x14ac:dyDescent="0.25">
      <c r="B269" t="s">
        <v>1139</v>
      </c>
      <c r="C269" s="9" t="s">
        <v>1140</v>
      </c>
    </row>
    <row r="270" spans="2:3" x14ac:dyDescent="0.25">
      <c r="B270" t="s">
        <v>1141</v>
      </c>
      <c r="C270" s="9" t="s">
        <v>1142</v>
      </c>
    </row>
    <row r="271" spans="2:3" x14ac:dyDescent="0.25">
      <c r="B271" t="s">
        <v>1143</v>
      </c>
      <c r="C271" s="9" t="s">
        <v>1144</v>
      </c>
    </row>
    <row r="272" spans="2:3" x14ac:dyDescent="0.25">
      <c r="B272" t="s">
        <v>1145</v>
      </c>
      <c r="C272" s="9" t="s">
        <v>1146</v>
      </c>
    </row>
    <row r="273" spans="2:3" x14ac:dyDescent="0.25">
      <c r="B273" t="s">
        <v>1147</v>
      </c>
      <c r="C273" s="9" t="s">
        <v>1148</v>
      </c>
    </row>
    <row r="274" spans="2:3" x14ac:dyDescent="0.25">
      <c r="B274" t="s">
        <v>1149</v>
      </c>
      <c r="C274" s="9" t="s">
        <v>1150</v>
      </c>
    </row>
    <row r="275" spans="2:3" x14ac:dyDescent="0.25">
      <c r="B275" t="s">
        <v>1151</v>
      </c>
      <c r="C275" s="9" t="s">
        <v>1152</v>
      </c>
    </row>
    <row r="276" spans="2:3" x14ac:dyDescent="0.25">
      <c r="B276" t="s">
        <v>1153</v>
      </c>
      <c r="C276" s="9" t="s">
        <v>1154</v>
      </c>
    </row>
    <row r="277" spans="2:3" x14ac:dyDescent="0.25">
      <c r="B277" t="s">
        <v>1155</v>
      </c>
      <c r="C277" s="9" t="s">
        <v>1156</v>
      </c>
    </row>
    <row r="278" spans="2:3" x14ac:dyDescent="0.25">
      <c r="B278" t="s">
        <v>1157</v>
      </c>
      <c r="C278" s="9" t="s">
        <v>1158</v>
      </c>
    </row>
    <row r="279" spans="2:3" x14ac:dyDescent="0.25">
      <c r="B279" t="s">
        <v>1159</v>
      </c>
      <c r="C279" s="9" t="s">
        <v>1160</v>
      </c>
    </row>
    <row r="280" spans="2:3" x14ac:dyDescent="0.25">
      <c r="B280" t="s">
        <v>1161</v>
      </c>
      <c r="C280" s="9" t="s">
        <v>1162</v>
      </c>
    </row>
    <row r="281" spans="2:3" x14ac:dyDescent="0.25">
      <c r="B281" t="s">
        <v>1163</v>
      </c>
      <c r="C281" s="9" t="s">
        <v>1164</v>
      </c>
    </row>
    <row r="282" spans="2:3" x14ac:dyDescent="0.25">
      <c r="B282" t="s">
        <v>1165</v>
      </c>
      <c r="C282" s="9" t="s">
        <v>1166</v>
      </c>
    </row>
    <row r="283" spans="2:3" x14ac:dyDescent="0.25">
      <c r="B283" t="s">
        <v>1167</v>
      </c>
      <c r="C283" s="9" t="s">
        <v>1168</v>
      </c>
    </row>
    <row r="284" spans="2:3" x14ac:dyDescent="0.25">
      <c r="B284" t="s">
        <v>1169</v>
      </c>
      <c r="C284" s="9" t="s">
        <v>1170</v>
      </c>
    </row>
    <row r="285" spans="2:3" x14ac:dyDescent="0.25">
      <c r="B285" t="s">
        <v>1171</v>
      </c>
      <c r="C285" s="9" t="s">
        <v>1172</v>
      </c>
    </row>
    <row r="286" spans="2:3" x14ac:dyDescent="0.25">
      <c r="B286" t="s">
        <v>1173</v>
      </c>
      <c r="C286" s="9" t="s">
        <v>1174</v>
      </c>
    </row>
    <row r="287" spans="2:3" x14ac:dyDescent="0.25">
      <c r="B287" t="s">
        <v>1175</v>
      </c>
      <c r="C287" s="9" t="s">
        <v>1176</v>
      </c>
    </row>
    <row r="288" spans="2:3" x14ac:dyDescent="0.25">
      <c r="B288" t="s">
        <v>1177</v>
      </c>
      <c r="C288" s="9" t="s">
        <v>1178</v>
      </c>
    </row>
    <row r="289" spans="2:3" x14ac:dyDescent="0.25">
      <c r="B289" t="s">
        <v>1179</v>
      </c>
      <c r="C289" s="9" t="s">
        <v>1180</v>
      </c>
    </row>
    <row r="290" spans="2:3" x14ac:dyDescent="0.25">
      <c r="B290" t="s">
        <v>1181</v>
      </c>
      <c r="C290" s="9" t="s">
        <v>1182</v>
      </c>
    </row>
    <row r="291" spans="2:3" x14ac:dyDescent="0.25">
      <c r="B291" t="s">
        <v>1183</v>
      </c>
      <c r="C291" s="9" t="s">
        <v>1184</v>
      </c>
    </row>
    <row r="292" spans="2:3" x14ac:dyDescent="0.25">
      <c r="B292" t="s">
        <v>1185</v>
      </c>
      <c r="C292" s="9" t="s">
        <v>1186</v>
      </c>
    </row>
    <row r="293" spans="2:3" x14ac:dyDescent="0.25">
      <c r="B293" t="s">
        <v>1187</v>
      </c>
      <c r="C293" s="9" t="s">
        <v>1188</v>
      </c>
    </row>
    <row r="294" spans="2:3" x14ac:dyDescent="0.25">
      <c r="B294" t="s">
        <v>1189</v>
      </c>
      <c r="C294" s="9" t="s">
        <v>1190</v>
      </c>
    </row>
    <row r="295" spans="2:3" x14ac:dyDescent="0.25">
      <c r="B295" t="s">
        <v>1191</v>
      </c>
      <c r="C295" s="9" t="s">
        <v>1192</v>
      </c>
    </row>
    <row r="296" spans="2:3" x14ac:dyDescent="0.25">
      <c r="B296" t="s">
        <v>1193</v>
      </c>
      <c r="C296" s="9" t="s">
        <v>1194</v>
      </c>
    </row>
    <row r="297" spans="2:3" x14ac:dyDescent="0.25">
      <c r="B297" t="s">
        <v>1195</v>
      </c>
      <c r="C297" s="9" t="s">
        <v>1196</v>
      </c>
    </row>
    <row r="298" spans="2:3" x14ac:dyDescent="0.25">
      <c r="B298" t="s">
        <v>1197</v>
      </c>
      <c r="C298" s="9" t="s">
        <v>1198</v>
      </c>
    </row>
    <row r="299" spans="2:3" x14ac:dyDescent="0.25">
      <c r="B299" t="s">
        <v>1199</v>
      </c>
      <c r="C299" s="9" t="s">
        <v>1200</v>
      </c>
    </row>
    <row r="300" spans="2:3" x14ac:dyDescent="0.25">
      <c r="B300" t="s">
        <v>1201</v>
      </c>
      <c r="C300" s="9" t="s">
        <v>1202</v>
      </c>
    </row>
    <row r="301" spans="2:3" x14ac:dyDescent="0.25">
      <c r="B301" t="s">
        <v>1203</v>
      </c>
      <c r="C301" s="9" t="s">
        <v>1204</v>
      </c>
    </row>
    <row r="302" spans="2:3" x14ac:dyDescent="0.25">
      <c r="B302" t="s">
        <v>1205</v>
      </c>
      <c r="C302" s="9" t="s">
        <v>1206</v>
      </c>
    </row>
    <row r="303" spans="2:3" x14ac:dyDescent="0.25">
      <c r="B303" t="s">
        <v>1207</v>
      </c>
      <c r="C303" s="9" t="s">
        <v>1208</v>
      </c>
    </row>
    <row r="304" spans="2:3" x14ac:dyDescent="0.25">
      <c r="B304" t="s">
        <v>1209</v>
      </c>
      <c r="C304" s="9" t="s">
        <v>1210</v>
      </c>
    </row>
    <row r="305" spans="2:3" x14ac:dyDescent="0.25">
      <c r="B305" t="s">
        <v>1211</v>
      </c>
      <c r="C305" s="9" t="s">
        <v>1212</v>
      </c>
    </row>
    <row r="306" spans="2:3" x14ac:dyDescent="0.25">
      <c r="B306" t="s">
        <v>1213</v>
      </c>
      <c r="C306" s="9" t="s">
        <v>1214</v>
      </c>
    </row>
    <row r="307" spans="2:3" x14ac:dyDescent="0.25">
      <c r="B307" t="s">
        <v>1215</v>
      </c>
      <c r="C307" s="9" t="s">
        <v>1216</v>
      </c>
    </row>
    <row r="308" spans="2:3" x14ac:dyDescent="0.25">
      <c r="B308" t="s">
        <v>1217</v>
      </c>
      <c r="C308" s="9" t="s">
        <v>1218</v>
      </c>
    </row>
    <row r="309" spans="2:3" x14ac:dyDescent="0.25">
      <c r="B309" t="s">
        <v>1219</v>
      </c>
      <c r="C309" s="9" t="s">
        <v>1220</v>
      </c>
    </row>
    <row r="310" spans="2:3" x14ac:dyDescent="0.25">
      <c r="B310" t="s">
        <v>1221</v>
      </c>
      <c r="C310" s="9" t="s">
        <v>1222</v>
      </c>
    </row>
    <row r="311" spans="2:3" x14ac:dyDescent="0.25">
      <c r="B311" t="s">
        <v>1223</v>
      </c>
      <c r="C311" s="9" t="s">
        <v>1224</v>
      </c>
    </row>
    <row r="312" spans="2:3" x14ac:dyDescent="0.25">
      <c r="B312" t="s">
        <v>1225</v>
      </c>
      <c r="C312" s="9" t="s">
        <v>1226</v>
      </c>
    </row>
    <row r="313" spans="2:3" x14ac:dyDescent="0.25">
      <c r="B313" t="s">
        <v>1227</v>
      </c>
      <c r="C313" s="9" t="s">
        <v>1228</v>
      </c>
    </row>
    <row r="314" spans="2:3" x14ac:dyDescent="0.25">
      <c r="B314" t="s">
        <v>1229</v>
      </c>
      <c r="C314" s="9" t="s">
        <v>1230</v>
      </c>
    </row>
    <row r="315" spans="2:3" x14ac:dyDescent="0.25">
      <c r="B315" t="s">
        <v>1231</v>
      </c>
      <c r="C315" s="9" t="s">
        <v>1232</v>
      </c>
    </row>
    <row r="316" spans="2:3" x14ac:dyDescent="0.25">
      <c r="B316" t="s">
        <v>1233</v>
      </c>
      <c r="C316" s="9" t="s">
        <v>1234</v>
      </c>
    </row>
    <row r="317" spans="2:3" x14ac:dyDescent="0.25">
      <c r="B317" t="s">
        <v>1235</v>
      </c>
      <c r="C317" s="9" t="s">
        <v>1236</v>
      </c>
    </row>
    <row r="318" spans="2:3" x14ac:dyDescent="0.25">
      <c r="B318" t="s">
        <v>1237</v>
      </c>
      <c r="C318" s="9" t="s">
        <v>1238</v>
      </c>
    </row>
    <row r="319" spans="2:3" x14ac:dyDescent="0.25">
      <c r="B319" t="s">
        <v>1239</v>
      </c>
      <c r="C319" s="9" t="s">
        <v>1240</v>
      </c>
    </row>
    <row r="320" spans="2:3" x14ac:dyDescent="0.25">
      <c r="B320" t="s">
        <v>1241</v>
      </c>
      <c r="C320" s="9" t="s">
        <v>1242</v>
      </c>
    </row>
    <row r="321" spans="2:3" x14ac:dyDescent="0.25">
      <c r="B321" t="s">
        <v>1243</v>
      </c>
      <c r="C321" s="9" t="s">
        <v>1244</v>
      </c>
    </row>
    <row r="322" spans="2:3" x14ac:dyDescent="0.25">
      <c r="B322" t="s">
        <v>1245</v>
      </c>
      <c r="C322" s="9" t="s">
        <v>1246</v>
      </c>
    </row>
    <row r="323" spans="2:3" x14ac:dyDescent="0.25">
      <c r="B323" t="s">
        <v>1247</v>
      </c>
      <c r="C323" s="9" t="s">
        <v>1248</v>
      </c>
    </row>
    <row r="324" spans="2:3" x14ac:dyDescent="0.25">
      <c r="B324" t="s">
        <v>1249</v>
      </c>
      <c r="C324" s="9" t="s">
        <v>1250</v>
      </c>
    </row>
    <row r="325" spans="2:3" x14ac:dyDescent="0.25">
      <c r="B325" t="s">
        <v>1251</v>
      </c>
      <c r="C325" s="9" t="s">
        <v>1252</v>
      </c>
    </row>
    <row r="326" spans="2:3" x14ac:dyDescent="0.25">
      <c r="B326" t="s">
        <v>1253</v>
      </c>
      <c r="C326" s="9" t="s">
        <v>1254</v>
      </c>
    </row>
    <row r="327" spans="2:3" x14ac:dyDescent="0.25">
      <c r="B327" t="s">
        <v>1255</v>
      </c>
      <c r="C327" s="9" t="s">
        <v>1256</v>
      </c>
    </row>
    <row r="328" spans="2:3" x14ac:dyDescent="0.25">
      <c r="B328" t="s">
        <v>1257</v>
      </c>
      <c r="C328" s="9" t="s">
        <v>1258</v>
      </c>
    </row>
    <row r="329" spans="2:3" x14ac:dyDescent="0.25">
      <c r="B329" t="s">
        <v>1259</v>
      </c>
      <c r="C329" s="9" t="s">
        <v>1260</v>
      </c>
    </row>
    <row r="330" spans="2:3" x14ac:dyDescent="0.25">
      <c r="B330" t="s">
        <v>1261</v>
      </c>
      <c r="C330" s="9" t="s">
        <v>1262</v>
      </c>
    </row>
    <row r="331" spans="2:3" x14ac:dyDescent="0.25">
      <c r="B331" t="s">
        <v>1263</v>
      </c>
      <c r="C331" s="9" t="s">
        <v>1264</v>
      </c>
    </row>
    <row r="332" spans="2:3" x14ac:dyDescent="0.25">
      <c r="B332" t="s">
        <v>1265</v>
      </c>
      <c r="C332" s="9" t="s">
        <v>1266</v>
      </c>
    </row>
    <row r="333" spans="2:3" x14ac:dyDescent="0.25">
      <c r="B333" t="s">
        <v>1267</v>
      </c>
      <c r="C333" s="9" t="s">
        <v>1268</v>
      </c>
    </row>
    <row r="334" spans="2:3" x14ac:dyDescent="0.25">
      <c r="B334" t="s">
        <v>1269</v>
      </c>
      <c r="C334" s="9" t="s">
        <v>1270</v>
      </c>
    </row>
    <row r="335" spans="2:3" x14ac:dyDescent="0.25">
      <c r="B335" t="s">
        <v>1271</v>
      </c>
      <c r="C335" s="9" t="s">
        <v>1272</v>
      </c>
    </row>
    <row r="336" spans="2:3" x14ac:dyDescent="0.25">
      <c r="B336" t="s">
        <v>1273</v>
      </c>
      <c r="C336" s="9" t="s">
        <v>1274</v>
      </c>
    </row>
    <row r="337" spans="2:3" x14ac:dyDescent="0.25">
      <c r="B337" t="s">
        <v>1275</v>
      </c>
      <c r="C337" s="9" t="s">
        <v>1276</v>
      </c>
    </row>
    <row r="338" spans="2:3" x14ac:dyDescent="0.25">
      <c r="B338" t="s">
        <v>1277</v>
      </c>
      <c r="C338" s="9" t="s">
        <v>1278</v>
      </c>
    </row>
    <row r="339" spans="2:3" x14ac:dyDescent="0.25">
      <c r="B339" t="s">
        <v>1279</v>
      </c>
      <c r="C339" s="9" t="s">
        <v>1280</v>
      </c>
    </row>
    <row r="340" spans="2:3" x14ac:dyDescent="0.25">
      <c r="B340" t="s">
        <v>1281</v>
      </c>
      <c r="C340" s="9" t="s">
        <v>1282</v>
      </c>
    </row>
    <row r="341" spans="2:3" x14ac:dyDescent="0.25">
      <c r="B341" t="s">
        <v>1283</v>
      </c>
      <c r="C341" s="9" t="s">
        <v>1284</v>
      </c>
    </row>
    <row r="342" spans="2:3" x14ac:dyDescent="0.25">
      <c r="B342" t="s">
        <v>1285</v>
      </c>
      <c r="C342" s="9" t="s">
        <v>1286</v>
      </c>
    </row>
    <row r="343" spans="2:3" x14ac:dyDescent="0.25">
      <c r="B343" t="s">
        <v>1287</v>
      </c>
      <c r="C343" s="9" t="s">
        <v>1288</v>
      </c>
    </row>
    <row r="344" spans="2:3" x14ac:dyDescent="0.25">
      <c r="B344" t="s">
        <v>1289</v>
      </c>
      <c r="C344" s="9" t="s">
        <v>1290</v>
      </c>
    </row>
    <row r="345" spans="2:3" x14ac:dyDescent="0.25">
      <c r="B345" t="s">
        <v>1291</v>
      </c>
      <c r="C345" s="9" t="s">
        <v>1292</v>
      </c>
    </row>
    <row r="346" spans="2:3" x14ac:dyDescent="0.25">
      <c r="B346" t="s">
        <v>1293</v>
      </c>
      <c r="C346" s="9" t="s">
        <v>1294</v>
      </c>
    </row>
    <row r="347" spans="2:3" x14ac:dyDescent="0.25">
      <c r="B347" t="s">
        <v>1295</v>
      </c>
      <c r="C347" s="9" t="s">
        <v>1296</v>
      </c>
    </row>
    <row r="348" spans="2:3" x14ac:dyDescent="0.25">
      <c r="B348" t="s">
        <v>1297</v>
      </c>
      <c r="C348" s="9" t="s">
        <v>1298</v>
      </c>
    </row>
    <row r="349" spans="2:3" x14ac:dyDescent="0.25">
      <c r="B349" t="s">
        <v>1299</v>
      </c>
      <c r="C349" s="9" t="s">
        <v>1300</v>
      </c>
    </row>
    <row r="350" spans="2:3" x14ac:dyDescent="0.25">
      <c r="B350" t="s">
        <v>1301</v>
      </c>
      <c r="C350" s="9" t="s">
        <v>1302</v>
      </c>
    </row>
    <row r="351" spans="2:3" x14ac:dyDescent="0.25">
      <c r="B351" t="s">
        <v>1303</v>
      </c>
      <c r="C351" s="9" t="s">
        <v>1304</v>
      </c>
    </row>
    <row r="352" spans="2:3" x14ac:dyDescent="0.25">
      <c r="B352" t="s">
        <v>1305</v>
      </c>
      <c r="C352" s="9" t="s">
        <v>1306</v>
      </c>
    </row>
    <row r="353" spans="2:3" x14ac:dyDescent="0.25">
      <c r="B353" t="s">
        <v>1307</v>
      </c>
      <c r="C353" s="9" t="s">
        <v>1308</v>
      </c>
    </row>
    <row r="354" spans="2:3" x14ac:dyDescent="0.25">
      <c r="B354" t="s">
        <v>1309</v>
      </c>
      <c r="C354" s="9" t="s">
        <v>1310</v>
      </c>
    </row>
    <row r="355" spans="2:3" x14ac:dyDescent="0.25">
      <c r="B355" t="s">
        <v>1311</v>
      </c>
      <c r="C355" s="9" t="s">
        <v>1312</v>
      </c>
    </row>
    <row r="356" spans="2:3" x14ac:dyDescent="0.25">
      <c r="B356" t="s">
        <v>1313</v>
      </c>
      <c r="C356" s="105" t="s">
        <v>1314</v>
      </c>
    </row>
  </sheetData>
  <mergeCells count="1">
    <mergeCell ref="B2:C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D12F-C405-414B-ADA4-843E446F3D9B}">
  <dimension ref="A1:CO27"/>
  <sheetViews>
    <sheetView showGridLines="0" workbookViewId="0"/>
  </sheetViews>
  <sheetFormatPr defaultRowHeight="15" x14ac:dyDescent="0.25"/>
  <cols>
    <col min="1" max="1" width="33.28515625" bestFit="1" customWidth="1"/>
    <col min="2" max="2" width="26.140625" bestFit="1" customWidth="1"/>
    <col min="3" max="3" width="18" bestFit="1" customWidth="1"/>
    <col min="4" max="4" width="20.7109375" bestFit="1" customWidth="1"/>
    <col min="5" max="16" width="16" bestFit="1" customWidth="1"/>
    <col min="17" max="17" width="17.5703125" bestFit="1" customWidth="1"/>
    <col min="19" max="20" width="15" bestFit="1" customWidth="1"/>
    <col min="21" max="33" width="16" bestFit="1" customWidth="1"/>
    <col min="35" max="44" width="9.42578125" bestFit="1" customWidth="1"/>
    <col min="46" max="54" width="11.42578125" bestFit="1" customWidth="1"/>
    <col min="55" max="55" width="5" bestFit="1" customWidth="1"/>
    <col min="57" max="57" width="7.28515625" bestFit="1" customWidth="1"/>
    <col min="58" max="65" width="7" bestFit="1" customWidth="1"/>
    <col min="66" max="66" width="5" bestFit="1" customWidth="1"/>
    <col min="68" max="76" width="8" bestFit="1" customWidth="1"/>
    <col min="77" max="77" width="5" bestFit="1" customWidth="1"/>
    <col min="79" max="87" width="15" bestFit="1" customWidth="1"/>
    <col min="88" max="88" width="5" bestFit="1" customWidth="1"/>
    <col min="93" max="93" width="32.42578125" bestFit="1" customWidth="1"/>
  </cols>
  <sheetData>
    <row r="1" spans="1:88" x14ac:dyDescent="0.25">
      <c r="A1" s="33"/>
      <c r="B1" s="33"/>
      <c r="C1" s="157" t="s">
        <v>599</v>
      </c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9"/>
      <c r="S1" s="157" t="s">
        <v>600</v>
      </c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9"/>
      <c r="AI1" s="157" t="s">
        <v>601</v>
      </c>
      <c r="AJ1" s="157"/>
      <c r="AK1" s="157"/>
      <c r="AL1" s="157"/>
      <c r="AM1" s="157"/>
      <c r="AN1" s="157"/>
      <c r="AO1" s="157"/>
      <c r="AP1" s="157"/>
      <c r="AQ1" s="157"/>
      <c r="AR1" s="157"/>
      <c r="AS1" s="9"/>
      <c r="AT1" s="157" t="s">
        <v>442</v>
      </c>
      <c r="AU1" s="157"/>
      <c r="AV1" s="157"/>
      <c r="AW1" s="157"/>
      <c r="AX1" s="157"/>
      <c r="AY1" s="157"/>
      <c r="AZ1" s="157"/>
      <c r="BA1" s="157"/>
      <c r="BB1" s="157"/>
      <c r="BC1" s="157"/>
      <c r="BD1" s="9"/>
      <c r="BE1" s="158" t="s">
        <v>602</v>
      </c>
      <c r="BF1" s="158"/>
      <c r="BG1" s="158"/>
      <c r="BH1" s="158"/>
      <c r="BI1" s="158"/>
      <c r="BJ1" s="158"/>
      <c r="BK1" s="158"/>
      <c r="BL1" s="158"/>
      <c r="BM1" s="158"/>
      <c r="BN1" s="158"/>
      <c r="BO1" s="9"/>
      <c r="BP1" s="157" t="s">
        <v>603</v>
      </c>
      <c r="BQ1" s="157"/>
      <c r="BR1" s="157"/>
      <c r="BS1" s="157"/>
      <c r="BT1" s="157"/>
      <c r="BU1" s="157"/>
      <c r="BV1" s="157"/>
      <c r="BW1" s="157"/>
      <c r="BX1" s="157"/>
      <c r="BY1" s="157"/>
      <c r="BZ1" s="9"/>
      <c r="CA1" s="157" t="s">
        <v>604</v>
      </c>
      <c r="CB1" s="157"/>
      <c r="CC1" s="157"/>
      <c r="CD1" s="157"/>
      <c r="CE1" s="157"/>
      <c r="CF1" s="157"/>
      <c r="CG1" s="157"/>
      <c r="CH1" s="157"/>
      <c r="CI1" s="157"/>
      <c r="CJ1" s="157"/>
    </row>
    <row r="2" spans="1:88" x14ac:dyDescent="0.25">
      <c r="A2" s="32" t="s">
        <v>605</v>
      </c>
      <c r="B2" s="32" t="s">
        <v>606</v>
      </c>
      <c r="C2" s="107">
        <v>2011</v>
      </c>
      <c r="D2" s="32">
        <v>2012</v>
      </c>
      <c r="E2" s="32">
        <v>2013</v>
      </c>
      <c r="F2" s="32">
        <v>2014</v>
      </c>
      <c r="G2" s="32">
        <v>2015</v>
      </c>
      <c r="H2" s="32">
        <v>2016</v>
      </c>
      <c r="I2" s="32">
        <v>2017</v>
      </c>
      <c r="J2" s="32">
        <v>2018</v>
      </c>
      <c r="K2" s="32">
        <v>2019</v>
      </c>
      <c r="L2" s="32">
        <v>2020</v>
      </c>
      <c r="M2" s="108">
        <v>2021</v>
      </c>
      <c r="N2" s="106">
        <v>2022</v>
      </c>
      <c r="O2" s="106">
        <v>2023</v>
      </c>
      <c r="P2" s="106">
        <v>2024</v>
      </c>
      <c r="Q2" s="106">
        <v>2025</v>
      </c>
      <c r="R2" s="30"/>
      <c r="S2" s="32">
        <v>2011</v>
      </c>
      <c r="T2" s="32">
        <v>2012</v>
      </c>
      <c r="U2" s="32">
        <v>2013</v>
      </c>
      <c r="V2" s="32">
        <v>2014</v>
      </c>
      <c r="W2" s="32">
        <v>2015</v>
      </c>
      <c r="X2" s="32">
        <v>2016</v>
      </c>
      <c r="Y2" s="32">
        <v>2017</v>
      </c>
      <c r="Z2" s="32">
        <v>2018</v>
      </c>
      <c r="AA2" s="32">
        <v>2019</v>
      </c>
      <c r="AB2" s="32">
        <v>2020</v>
      </c>
      <c r="AC2" s="108">
        <v>2021</v>
      </c>
      <c r="AD2" s="106">
        <v>2022</v>
      </c>
      <c r="AE2" s="106">
        <v>2023</v>
      </c>
      <c r="AF2" s="106">
        <v>2024</v>
      </c>
      <c r="AG2" s="106">
        <v>2025</v>
      </c>
      <c r="AH2" s="30"/>
      <c r="AI2" s="32">
        <v>2011</v>
      </c>
      <c r="AJ2" s="32">
        <v>2012</v>
      </c>
      <c r="AK2" s="32">
        <v>2013</v>
      </c>
      <c r="AL2" s="32">
        <v>2014</v>
      </c>
      <c r="AM2" s="32">
        <v>2015</v>
      </c>
      <c r="AN2" s="32">
        <v>2016</v>
      </c>
      <c r="AO2" s="32">
        <v>2017</v>
      </c>
      <c r="AP2" s="32">
        <v>2018</v>
      </c>
      <c r="AQ2" s="32">
        <v>2019</v>
      </c>
      <c r="AR2" s="32">
        <v>2020</v>
      </c>
      <c r="AS2" s="30"/>
      <c r="AT2" s="32">
        <v>2011</v>
      </c>
      <c r="AU2" s="32">
        <v>2012</v>
      </c>
      <c r="AV2" s="32">
        <v>2013</v>
      </c>
      <c r="AW2" s="32">
        <v>2014</v>
      </c>
      <c r="AX2" s="32">
        <v>2015</v>
      </c>
      <c r="AY2" s="32">
        <v>2016</v>
      </c>
      <c r="AZ2" s="32">
        <v>2017</v>
      </c>
      <c r="BA2" s="32">
        <v>2018</v>
      </c>
      <c r="BB2" s="32">
        <v>2019</v>
      </c>
      <c r="BC2" s="32">
        <v>2020</v>
      </c>
      <c r="BD2" s="30"/>
      <c r="BE2" s="32">
        <v>2011</v>
      </c>
      <c r="BF2" s="32">
        <v>2012</v>
      </c>
      <c r="BG2" s="32">
        <v>2013</v>
      </c>
      <c r="BH2" s="32">
        <v>2014</v>
      </c>
      <c r="BI2" s="32">
        <v>2015</v>
      </c>
      <c r="BJ2" s="32">
        <v>2016</v>
      </c>
      <c r="BK2" s="32">
        <v>2017</v>
      </c>
      <c r="BL2" s="32">
        <v>2018</v>
      </c>
      <c r="BM2" s="32">
        <v>2019</v>
      </c>
      <c r="BN2" s="32">
        <v>2020</v>
      </c>
      <c r="BO2" s="30"/>
      <c r="BP2" s="32">
        <v>2011</v>
      </c>
      <c r="BQ2" s="32">
        <v>2012</v>
      </c>
      <c r="BR2" s="32">
        <v>2013</v>
      </c>
      <c r="BS2" s="32">
        <v>2014</v>
      </c>
      <c r="BT2" s="32">
        <v>2015</v>
      </c>
      <c r="BU2" s="32">
        <v>2016</v>
      </c>
      <c r="BV2" s="32">
        <v>2017</v>
      </c>
      <c r="BW2" s="32">
        <v>2018</v>
      </c>
      <c r="BX2" s="32">
        <v>2019</v>
      </c>
      <c r="BY2" s="32">
        <v>2020</v>
      </c>
      <c r="BZ2" s="30"/>
      <c r="CA2" s="32">
        <v>2011</v>
      </c>
      <c r="CB2" s="32">
        <v>2012</v>
      </c>
      <c r="CC2" s="32">
        <v>2013</v>
      </c>
      <c r="CD2" s="32">
        <v>2014</v>
      </c>
      <c r="CE2" s="32">
        <v>2015</v>
      </c>
      <c r="CF2" s="32">
        <v>2016</v>
      </c>
      <c r="CG2" s="32">
        <v>2017</v>
      </c>
      <c r="CH2" s="32">
        <v>2018</v>
      </c>
      <c r="CI2" s="32">
        <v>2019</v>
      </c>
      <c r="CJ2" s="32">
        <v>2020</v>
      </c>
    </row>
    <row r="3" spans="1:88" x14ac:dyDescent="0.25">
      <c r="A3" s="4" t="s">
        <v>239</v>
      </c>
      <c r="B3" s="9" t="s">
        <v>463</v>
      </c>
      <c r="C3" s="5">
        <v>1838311668</v>
      </c>
      <c r="D3" s="5">
        <v>2966001086</v>
      </c>
      <c r="E3" s="5">
        <v>3455638445</v>
      </c>
      <c r="F3" s="5">
        <v>3888828280</v>
      </c>
      <c r="G3" s="5">
        <v>5410249185</v>
      </c>
      <c r="H3" s="5">
        <v>8335903513</v>
      </c>
      <c r="I3" s="5">
        <v>9429969358</v>
      </c>
      <c r="J3" s="5">
        <v>7470117836</v>
      </c>
      <c r="K3" s="5">
        <v>8993108137</v>
      </c>
      <c r="L3" s="5">
        <v>8844769300</v>
      </c>
      <c r="M3" s="5">
        <v>8253364253</v>
      </c>
      <c r="N3" s="5">
        <v>8586226080</v>
      </c>
      <c r="O3" s="5">
        <v>9371196069</v>
      </c>
      <c r="P3" s="5">
        <v>10109523396</v>
      </c>
      <c r="Q3" s="5">
        <v>10767290422</v>
      </c>
      <c r="R3" s="11"/>
      <c r="S3" s="5">
        <v>306432009</v>
      </c>
      <c r="T3" s="5">
        <v>420038144</v>
      </c>
      <c r="U3" s="5">
        <v>440838103</v>
      </c>
      <c r="V3" s="5">
        <v>386244861</v>
      </c>
      <c r="W3" s="5">
        <v>476799117</v>
      </c>
      <c r="X3" s="5">
        <v>394768097</v>
      </c>
      <c r="Y3" s="5">
        <v>537655723</v>
      </c>
      <c r="Z3" s="5">
        <v>597810891</v>
      </c>
      <c r="AA3" s="5">
        <v>604070307</v>
      </c>
      <c r="AB3" s="5">
        <v>449431576</v>
      </c>
      <c r="AC3" s="5">
        <v>746135714</v>
      </c>
      <c r="AD3" s="5">
        <v>842125318</v>
      </c>
      <c r="AE3" s="5">
        <v>900203074</v>
      </c>
      <c r="AF3" s="5">
        <v>959553560</v>
      </c>
      <c r="AG3" s="5">
        <v>1010135652</v>
      </c>
      <c r="AH3" s="11"/>
      <c r="AI3" s="37">
        <v>786124.99999999988</v>
      </c>
      <c r="AJ3" s="37">
        <v>816475</v>
      </c>
      <c r="AK3" s="37">
        <v>846116.66666666663</v>
      </c>
      <c r="AL3" s="37">
        <v>880250</v>
      </c>
      <c r="AM3" s="37">
        <v>914600</v>
      </c>
      <c r="AN3" s="37">
        <v>949916.66666666663</v>
      </c>
      <c r="AO3" s="37">
        <v>983033.33333333337</v>
      </c>
      <c r="AP3" s="37">
        <v>1014733.3333333335</v>
      </c>
      <c r="AQ3" s="37">
        <v>1047900</v>
      </c>
      <c r="AR3" s="37">
        <v>1003000</v>
      </c>
      <c r="AS3" s="11"/>
      <c r="AT3" s="37">
        <v>1674534</v>
      </c>
      <c r="AU3" s="37">
        <v>1703609</v>
      </c>
      <c r="AV3" s="37">
        <v>1735012</v>
      </c>
      <c r="AW3" s="37">
        <v>1768350</v>
      </c>
      <c r="AX3" s="37">
        <v>1804671</v>
      </c>
      <c r="AY3" s="37">
        <v>1841294</v>
      </c>
      <c r="AZ3" s="37">
        <v>1874515</v>
      </c>
      <c r="BA3" s="37">
        <v>1904726</v>
      </c>
      <c r="BB3" s="37">
        <v>1934317</v>
      </c>
      <c r="BC3" s="37"/>
      <c r="BD3" s="11"/>
      <c r="BE3" s="40">
        <v>1097.8049224440949</v>
      </c>
      <c r="BF3" s="40">
        <v>1741.0104583856976</v>
      </c>
      <c r="BG3" s="40">
        <v>1991.7086711792194</v>
      </c>
      <c r="BH3" s="40">
        <v>2199.1281590182939</v>
      </c>
      <c r="BI3" s="40">
        <v>2997.9144037888345</v>
      </c>
      <c r="BJ3" s="40">
        <v>4527.19854243809</v>
      </c>
      <c r="BK3" s="40">
        <v>5030.6182441858291</v>
      </c>
      <c r="BL3" s="40">
        <v>3921.8857914471687</v>
      </c>
      <c r="BM3" s="40">
        <v>4649.2421547243812</v>
      </c>
      <c r="BN3" s="11"/>
      <c r="BO3" s="11"/>
      <c r="BP3" s="40">
        <v>43975</v>
      </c>
      <c r="BQ3" s="40">
        <v>46437</v>
      </c>
      <c r="BR3" s="40">
        <v>46603</v>
      </c>
      <c r="BS3" s="40">
        <v>49204</v>
      </c>
      <c r="BT3" s="40">
        <v>51865</v>
      </c>
      <c r="BU3" s="40">
        <v>53648</v>
      </c>
      <c r="BV3" s="40">
        <v>55729</v>
      </c>
      <c r="BW3" s="40">
        <v>58779</v>
      </c>
      <c r="BX3" s="40">
        <v>60680</v>
      </c>
      <c r="BY3" s="40"/>
      <c r="BZ3" s="11"/>
      <c r="CA3" s="40">
        <v>89180666</v>
      </c>
      <c r="CB3" s="40">
        <v>94197647</v>
      </c>
      <c r="CC3" s="40">
        <v>96316605</v>
      </c>
      <c r="CD3" s="40">
        <v>100919343</v>
      </c>
      <c r="CE3" s="40">
        <v>107697457</v>
      </c>
      <c r="CF3" s="40">
        <v>110936470</v>
      </c>
      <c r="CG3" s="40">
        <v>114605524</v>
      </c>
      <c r="CH3" s="40">
        <v>118459765</v>
      </c>
      <c r="CI3" s="40">
        <v>121217044</v>
      </c>
    </row>
    <row r="4" spans="1:88" s="124" customFormat="1" x14ac:dyDescent="0.25">
      <c r="A4" s="4" t="s">
        <v>95</v>
      </c>
      <c r="B4" s="9" t="s">
        <v>455</v>
      </c>
      <c r="C4" s="5">
        <v>2587826348</v>
      </c>
      <c r="D4" s="5">
        <v>3822659539</v>
      </c>
      <c r="E4" s="5">
        <v>4170736646</v>
      </c>
      <c r="F4" s="5">
        <v>5028933649</v>
      </c>
      <c r="G4" s="5">
        <v>7214979210</v>
      </c>
      <c r="H4" s="5">
        <v>7683810918</v>
      </c>
      <c r="I4" s="5">
        <v>8752522001</v>
      </c>
      <c r="J4" s="5">
        <v>9657317027</v>
      </c>
      <c r="K4" s="5">
        <v>8907465264</v>
      </c>
      <c r="L4" s="5">
        <v>6978304039</v>
      </c>
      <c r="M4" s="5">
        <v>8249537525</v>
      </c>
      <c r="N4" s="5">
        <v>9384722620</v>
      </c>
      <c r="O4" s="5">
        <v>10221072414</v>
      </c>
      <c r="P4" s="5">
        <v>11074593868</v>
      </c>
      <c r="Q4" s="5">
        <v>11862805128</v>
      </c>
      <c r="R4" s="11"/>
      <c r="S4" s="5">
        <v>602300379</v>
      </c>
      <c r="T4" s="5">
        <v>389201612</v>
      </c>
      <c r="U4" s="5">
        <v>505146889</v>
      </c>
      <c r="V4" s="5">
        <v>671600183</v>
      </c>
      <c r="W4" s="5">
        <v>637223345</v>
      </c>
      <c r="X4" s="5">
        <v>729481822</v>
      </c>
      <c r="Y4" s="5">
        <v>513960059</v>
      </c>
      <c r="Z4" s="5">
        <v>1864220375</v>
      </c>
      <c r="AA4" s="5">
        <v>1102573058</v>
      </c>
      <c r="AB4" s="5">
        <v>948633110</v>
      </c>
      <c r="AC4" s="5">
        <v>1316916556</v>
      </c>
      <c r="AD4" s="5">
        <v>1470742774</v>
      </c>
      <c r="AE4" s="5">
        <v>1561871632</v>
      </c>
      <c r="AF4" s="5">
        <v>1659511687</v>
      </c>
      <c r="AG4" s="5">
        <v>1743932149</v>
      </c>
      <c r="AH4" s="11"/>
      <c r="AI4" s="37">
        <v>1214250</v>
      </c>
      <c r="AJ4" s="37">
        <v>1249500</v>
      </c>
      <c r="AK4" s="37">
        <v>1296208.3333333333</v>
      </c>
      <c r="AL4" s="37">
        <v>1346383.3333333333</v>
      </c>
      <c r="AM4" s="37">
        <v>1397650</v>
      </c>
      <c r="AN4" s="37">
        <v>1434058.3333333333</v>
      </c>
      <c r="AO4" s="37">
        <v>1464766.6666666667</v>
      </c>
      <c r="AP4" s="37">
        <v>1502816.666666667</v>
      </c>
      <c r="AQ4" s="37">
        <v>1536033.3333333333</v>
      </c>
      <c r="AR4" s="37">
        <v>1481266.6666666667</v>
      </c>
      <c r="AS4" s="11"/>
      <c r="AT4" s="37">
        <v>2602918</v>
      </c>
      <c r="AU4" s="37">
        <v>2650274</v>
      </c>
      <c r="AV4" s="37">
        <v>2700529</v>
      </c>
      <c r="AW4" s="37">
        <v>2753973</v>
      </c>
      <c r="AX4" s="37">
        <v>2812896</v>
      </c>
      <c r="AY4" s="37">
        <v>2856755</v>
      </c>
      <c r="AZ4" s="37">
        <v>2891776</v>
      </c>
      <c r="BA4" s="37">
        <v>2931665</v>
      </c>
      <c r="BB4" s="37">
        <v>2967239</v>
      </c>
      <c r="BC4" s="37"/>
      <c r="BD4" s="11"/>
      <c r="BE4" s="40">
        <v>994.2020255728379</v>
      </c>
      <c r="BF4" s="40">
        <v>1442.3638986006729</v>
      </c>
      <c r="BG4" s="40">
        <v>1544.4146854190419</v>
      </c>
      <c r="BH4" s="40">
        <v>1826.0649792136669</v>
      </c>
      <c r="BI4" s="40">
        <v>2564.964794290297</v>
      </c>
      <c r="BJ4" s="40">
        <v>2689.6989479321819</v>
      </c>
      <c r="BK4" s="40">
        <v>3026.6943224509782</v>
      </c>
      <c r="BL4" s="40">
        <v>3294.1407108247363</v>
      </c>
      <c r="BM4" s="40">
        <v>3001.937243343054</v>
      </c>
      <c r="BN4" s="11"/>
      <c r="BO4" s="11"/>
      <c r="BP4" s="40">
        <v>47419</v>
      </c>
      <c r="BQ4" s="40">
        <v>49820</v>
      </c>
      <c r="BR4" s="40">
        <v>51785</v>
      </c>
      <c r="BS4" s="40">
        <v>55631</v>
      </c>
      <c r="BT4" s="40">
        <v>56707</v>
      </c>
      <c r="BU4" s="40">
        <v>56789</v>
      </c>
      <c r="BV4" s="40">
        <v>60812</v>
      </c>
      <c r="BW4" s="40">
        <v>64690</v>
      </c>
      <c r="BX4" s="40">
        <v>67236</v>
      </c>
      <c r="BY4" s="40"/>
      <c r="BZ4" s="11"/>
      <c r="CA4" s="40">
        <v>149064777</v>
      </c>
      <c r="CB4" s="40">
        <v>153286556</v>
      </c>
      <c r="CC4" s="40">
        <v>159512528</v>
      </c>
      <c r="CD4" s="40">
        <v>166353982</v>
      </c>
      <c r="CE4" s="40">
        <v>175329758</v>
      </c>
      <c r="CF4" s="40">
        <v>179569310</v>
      </c>
      <c r="CG4" s="40">
        <v>186462516</v>
      </c>
      <c r="CH4" s="40">
        <v>194854387</v>
      </c>
      <c r="CI4" s="40">
        <v>202456263</v>
      </c>
      <c r="CJ4"/>
    </row>
    <row r="5" spans="1:88" s="124" customFormat="1" x14ac:dyDescent="0.25">
      <c r="A5" s="35" t="s">
        <v>563</v>
      </c>
      <c r="B5" s="77" t="s">
        <v>457</v>
      </c>
      <c r="C5" s="121">
        <v>5283945050</v>
      </c>
      <c r="D5" s="121">
        <v>6572015260</v>
      </c>
      <c r="E5" s="121">
        <v>7416278530</v>
      </c>
      <c r="F5" s="121">
        <v>9206610112</v>
      </c>
      <c r="G5" s="121">
        <v>9588117431</v>
      </c>
      <c r="H5" s="121">
        <v>11450596200</v>
      </c>
      <c r="I5" s="121">
        <v>13871921808</v>
      </c>
      <c r="J5" s="121">
        <v>13817972767</v>
      </c>
      <c r="K5" s="121">
        <v>19397864667</v>
      </c>
      <c r="L5" s="121">
        <v>13288792214</v>
      </c>
      <c r="M5" s="121">
        <v>10928105016</v>
      </c>
      <c r="N5" s="121">
        <v>12192692013</v>
      </c>
      <c r="O5" s="121">
        <v>13128118631</v>
      </c>
      <c r="P5" s="121">
        <v>14128371848</v>
      </c>
      <c r="Q5" s="121">
        <v>15104158460</v>
      </c>
      <c r="R5" s="122"/>
      <c r="S5" s="121">
        <v>2923399232</v>
      </c>
      <c r="T5" s="121">
        <v>3757608842</v>
      </c>
      <c r="U5" s="121">
        <v>3830008329</v>
      </c>
      <c r="V5" s="121">
        <v>5328486207</v>
      </c>
      <c r="W5" s="121">
        <v>4423249184</v>
      </c>
      <c r="X5" s="121">
        <v>5644095077</v>
      </c>
      <c r="Y5" s="121">
        <v>6297722547</v>
      </c>
      <c r="Z5" s="121">
        <v>7011091427</v>
      </c>
      <c r="AA5" s="121">
        <v>13683445761</v>
      </c>
      <c r="AB5" s="121">
        <v>5437133486</v>
      </c>
      <c r="AC5" s="121">
        <v>2552974305</v>
      </c>
      <c r="AD5" s="121">
        <v>2893347819</v>
      </c>
      <c r="AE5" s="121">
        <v>3094164377</v>
      </c>
      <c r="AF5" s="121">
        <v>3291335162</v>
      </c>
      <c r="AG5" s="121">
        <v>3461102023</v>
      </c>
      <c r="AH5" s="122"/>
      <c r="AI5" s="39">
        <v>1694558.3333333333</v>
      </c>
      <c r="AJ5" s="39">
        <v>1734183.333333333</v>
      </c>
      <c r="AK5" s="39">
        <v>1782116.6666666663</v>
      </c>
      <c r="AL5" s="39">
        <v>1832308.3333333333</v>
      </c>
      <c r="AM5" s="39">
        <v>1889125</v>
      </c>
      <c r="AN5" s="39">
        <v>1950600</v>
      </c>
      <c r="AO5" s="39">
        <v>1998450</v>
      </c>
      <c r="AP5" s="39">
        <v>2044666.6666666667</v>
      </c>
      <c r="AQ5" s="39">
        <v>2091241.6666666667</v>
      </c>
      <c r="AR5" s="39">
        <v>1964400</v>
      </c>
      <c r="AS5" s="122"/>
      <c r="AT5" s="39">
        <v>3503891</v>
      </c>
      <c r="AU5" s="39">
        <v>3558829</v>
      </c>
      <c r="AV5" s="39">
        <v>3612347</v>
      </c>
      <c r="AW5" s="39">
        <v>3675160</v>
      </c>
      <c r="AX5" s="39">
        <v>3739654</v>
      </c>
      <c r="AY5" s="39">
        <v>3816355</v>
      </c>
      <c r="AZ5" s="39">
        <v>3885579</v>
      </c>
      <c r="BA5" s="39">
        <v>3935179</v>
      </c>
      <c r="BB5" s="39">
        <v>3979845</v>
      </c>
      <c r="BC5" s="39"/>
      <c r="BD5" s="122"/>
      <c r="BE5" s="123">
        <v>1508.0220960069819</v>
      </c>
      <c r="BF5" s="123">
        <v>1846.6791351874451</v>
      </c>
      <c r="BG5" s="123">
        <v>2053.0360261624924</v>
      </c>
      <c r="BH5" s="123">
        <v>2505.0909652913069</v>
      </c>
      <c r="BI5" s="123">
        <v>2563.9049577848646</v>
      </c>
      <c r="BJ5" s="123">
        <v>3000.4012205363497</v>
      </c>
      <c r="BK5" s="123">
        <v>3570.104174435779</v>
      </c>
      <c r="BL5" s="123">
        <v>3511.3962457616285</v>
      </c>
      <c r="BM5" s="123">
        <v>4874.0251610301402</v>
      </c>
      <c r="BN5" s="122"/>
      <c r="BO5" s="122"/>
      <c r="BP5" s="123">
        <v>51325</v>
      </c>
      <c r="BQ5" s="123">
        <v>55742</v>
      </c>
      <c r="BR5" s="123">
        <v>56551</v>
      </c>
      <c r="BS5" s="123">
        <v>60831</v>
      </c>
      <c r="BT5" s="123">
        <v>63685</v>
      </c>
      <c r="BU5" s="123">
        <v>66330</v>
      </c>
      <c r="BV5" s="123">
        <v>69844</v>
      </c>
      <c r="BW5" s="123">
        <v>74815</v>
      </c>
      <c r="BX5" s="123">
        <v>78073</v>
      </c>
      <c r="BY5" s="123"/>
      <c r="BZ5" s="122"/>
      <c r="CA5" s="123">
        <v>256142991</v>
      </c>
      <c r="CB5" s="123">
        <v>268999178</v>
      </c>
      <c r="CC5" s="123">
        <v>278715596</v>
      </c>
      <c r="CD5" s="123">
        <v>290986499</v>
      </c>
      <c r="CE5" s="123">
        <v>306168816</v>
      </c>
      <c r="CF5" s="123">
        <v>318442412</v>
      </c>
      <c r="CG5" s="123">
        <v>337742165</v>
      </c>
      <c r="CH5" s="123">
        <v>364163878</v>
      </c>
      <c r="CI5" s="123">
        <v>382630156</v>
      </c>
    </row>
    <row r="6" spans="1:88" x14ac:dyDescent="0.25">
      <c r="A6" s="4" t="s">
        <v>281</v>
      </c>
      <c r="B6" s="9" t="s">
        <v>453</v>
      </c>
      <c r="C6" s="5">
        <v>2055930166</v>
      </c>
      <c r="D6" s="5">
        <v>3063020217</v>
      </c>
      <c r="E6" s="5">
        <v>2936812387</v>
      </c>
      <c r="F6" s="5">
        <v>3211659935</v>
      </c>
      <c r="G6" s="5">
        <v>3497629886</v>
      </c>
      <c r="H6" s="5">
        <v>6443094759</v>
      </c>
      <c r="I6" s="5">
        <v>5178824401</v>
      </c>
      <c r="J6" s="5">
        <v>6001239308</v>
      </c>
      <c r="K6" s="5">
        <v>7552205487</v>
      </c>
      <c r="L6" s="5">
        <v>5009746293</v>
      </c>
      <c r="M6" s="5">
        <v>5798283675</v>
      </c>
      <c r="N6" s="5">
        <v>6561025152</v>
      </c>
      <c r="O6" s="5">
        <v>7112649456</v>
      </c>
      <c r="P6" s="5">
        <v>7717830714</v>
      </c>
      <c r="Q6" s="5">
        <v>8282704912</v>
      </c>
      <c r="R6" s="11"/>
      <c r="S6" s="5">
        <v>274227634</v>
      </c>
      <c r="T6" s="5">
        <v>306961265</v>
      </c>
      <c r="U6" s="5">
        <v>181076760</v>
      </c>
      <c r="V6" s="5">
        <v>231104479</v>
      </c>
      <c r="W6" s="5">
        <v>312078787</v>
      </c>
      <c r="X6" s="5">
        <v>391124553</v>
      </c>
      <c r="Y6" s="5">
        <v>392515458</v>
      </c>
      <c r="Z6" s="5">
        <v>576974789</v>
      </c>
      <c r="AA6" s="5">
        <v>1326937680</v>
      </c>
      <c r="AB6" s="5">
        <v>441028057</v>
      </c>
      <c r="AC6" s="5">
        <v>733298673</v>
      </c>
      <c r="AD6" s="5">
        <v>821995389</v>
      </c>
      <c r="AE6" s="5">
        <v>873394515</v>
      </c>
      <c r="AF6" s="5">
        <v>922368453</v>
      </c>
      <c r="AG6" s="5">
        <v>967551656</v>
      </c>
      <c r="AH6" s="11"/>
      <c r="AI6" s="37">
        <v>509141.66666666669</v>
      </c>
      <c r="AJ6" s="37">
        <v>524933.33333333337</v>
      </c>
      <c r="AK6" s="37">
        <v>540125</v>
      </c>
      <c r="AL6" s="37">
        <v>559800</v>
      </c>
      <c r="AM6" s="37">
        <v>580083.33333333337</v>
      </c>
      <c r="AN6" s="37">
        <v>599716.66666666663</v>
      </c>
      <c r="AO6" s="37">
        <v>616525</v>
      </c>
      <c r="AP6" s="37">
        <v>634125</v>
      </c>
      <c r="AQ6" s="37">
        <v>650091.66666666663</v>
      </c>
      <c r="AR6" s="37">
        <v>611975</v>
      </c>
      <c r="AS6" s="11"/>
      <c r="AT6" s="37">
        <v>1162179</v>
      </c>
      <c r="AU6" s="37">
        <v>1187848</v>
      </c>
      <c r="AV6" s="37">
        <v>1213499</v>
      </c>
      <c r="AW6" s="37">
        <v>1241189</v>
      </c>
      <c r="AX6" s="37">
        <v>1271091</v>
      </c>
      <c r="AY6" s="37">
        <v>1303854</v>
      </c>
      <c r="AZ6" s="37">
        <v>1334235</v>
      </c>
      <c r="BA6" s="37">
        <v>1361590</v>
      </c>
      <c r="BB6" s="37">
        <v>1390785</v>
      </c>
      <c r="BC6" s="37"/>
      <c r="BD6" s="11"/>
      <c r="BE6" s="40">
        <v>1769.0305589758548</v>
      </c>
      <c r="BF6" s="40">
        <v>2578.6297716542858</v>
      </c>
      <c r="BG6" s="40">
        <v>2420.1193301354183</v>
      </c>
      <c r="BH6" s="40">
        <v>2587.5671916202932</v>
      </c>
      <c r="BI6" s="40">
        <v>2751.6754394453269</v>
      </c>
      <c r="BJ6" s="40">
        <v>4941.5768629002941</v>
      </c>
      <c r="BK6" s="40">
        <v>3881.4934408106519</v>
      </c>
      <c r="BL6" s="40">
        <v>4407.5230487885483</v>
      </c>
      <c r="BM6" s="40">
        <v>5430.1746761720897</v>
      </c>
      <c r="BN6" s="11"/>
      <c r="BO6" s="11"/>
      <c r="BP6" s="40">
        <v>43775</v>
      </c>
      <c r="BQ6" s="40">
        <v>45749</v>
      </c>
      <c r="BR6" s="40">
        <v>45333</v>
      </c>
      <c r="BS6" s="40">
        <v>47733</v>
      </c>
      <c r="BT6" s="40">
        <v>50126</v>
      </c>
      <c r="BU6" s="40">
        <v>51286</v>
      </c>
      <c r="BV6" s="40">
        <v>52609</v>
      </c>
      <c r="BW6" s="40">
        <v>56207</v>
      </c>
      <c r="BX6" s="40">
        <v>57851</v>
      </c>
      <c r="BY6" s="40"/>
      <c r="BZ6" s="11"/>
      <c r="CA6" s="40">
        <v>55962668</v>
      </c>
      <c r="CB6" s="40">
        <v>57352225</v>
      </c>
      <c r="CC6" s="40">
        <v>60730462</v>
      </c>
      <c r="CD6" s="40">
        <v>64347086</v>
      </c>
      <c r="CE6" s="40">
        <v>69267841</v>
      </c>
      <c r="CF6" s="40">
        <v>73362642</v>
      </c>
      <c r="CG6" s="40">
        <v>77543958</v>
      </c>
      <c r="CH6" s="40">
        <v>82217038</v>
      </c>
      <c r="CI6" s="40">
        <v>84678690</v>
      </c>
    </row>
    <row r="7" spans="1:88" x14ac:dyDescent="0.25">
      <c r="A7" s="35" t="s">
        <v>65</v>
      </c>
      <c r="B7" s="77" t="s">
        <v>450</v>
      </c>
      <c r="C7" s="5">
        <v>1890638297</v>
      </c>
      <c r="D7" s="5">
        <v>2959086615</v>
      </c>
      <c r="E7" s="5">
        <v>3787358634</v>
      </c>
      <c r="F7" s="5">
        <v>5074823426</v>
      </c>
      <c r="G7" s="5">
        <v>4788872921</v>
      </c>
      <c r="H7" s="5">
        <v>6909832524</v>
      </c>
      <c r="I7" s="5">
        <v>8309254795</v>
      </c>
      <c r="J7" s="5">
        <v>8729797061</v>
      </c>
      <c r="K7" s="5">
        <v>8654224087</v>
      </c>
      <c r="L7" s="5">
        <v>7031970619</v>
      </c>
      <c r="M7" s="5">
        <v>7320301157</v>
      </c>
      <c r="N7" s="5">
        <v>8284412857</v>
      </c>
      <c r="O7" s="5">
        <v>9045246032</v>
      </c>
      <c r="P7" s="5">
        <v>9802368804</v>
      </c>
      <c r="Q7" s="5">
        <v>10499339108</v>
      </c>
      <c r="R7" s="11"/>
      <c r="S7" s="5">
        <v>216062908</v>
      </c>
      <c r="T7" s="5">
        <v>420070975</v>
      </c>
      <c r="U7" s="5">
        <v>582131248</v>
      </c>
      <c r="V7" s="5">
        <v>751573008</v>
      </c>
      <c r="W7" s="5">
        <v>670141041</v>
      </c>
      <c r="X7" s="5">
        <v>1044674460</v>
      </c>
      <c r="Y7" s="5">
        <v>470714082</v>
      </c>
      <c r="Z7" s="5">
        <v>1236321090</v>
      </c>
      <c r="AA7" s="5">
        <v>791316776</v>
      </c>
      <c r="AB7" s="5">
        <v>630177861</v>
      </c>
      <c r="AC7" s="5">
        <v>999405249</v>
      </c>
      <c r="AD7" s="5">
        <v>1134698929</v>
      </c>
      <c r="AE7" s="5">
        <v>1210160775</v>
      </c>
      <c r="AF7" s="5">
        <v>1285721962</v>
      </c>
      <c r="AG7" s="5">
        <v>1353186703</v>
      </c>
      <c r="AH7" s="11"/>
      <c r="AI7" s="37">
        <v>976225</v>
      </c>
      <c r="AJ7" s="37">
        <v>1003775</v>
      </c>
      <c r="AK7" s="37">
        <v>1028924.9999999999</v>
      </c>
      <c r="AL7" s="37">
        <v>1066091.6666666667</v>
      </c>
      <c r="AM7" s="37">
        <v>1108458.3333333333</v>
      </c>
      <c r="AN7" s="37">
        <v>1147558.3333333333</v>
      </c>
      <c r="AO7" s="37">
        <v>1177291.6666666665</v>
      </c>
      <c r="AP7" s="37">
        <v>1205616.6666666667</v>
      </c>
      <c r="AQ7" s="37">
        <v>1235449.9999999998</v>
      </c>
      <c r="AR7" s="37">
        <v>1168625</v>
      </c>
      <c r="AS7" s="11"/>
      <c r="AT7" s="37">
        <v>2281230</v>
      </c>
      <c r="AU7" s="37">
        <v>2318671</v>
      </c>
      <c r="AV7" s="37">
        <v>2358660</v>
      </c>
      <c r="AW7" s="37">
        <v>2400483</v>
      </c>
      <c r="AX7" s="37">
        <v>2447898</v>
      </c>
      <c r="AY7" s="37">
        <v>2499697</v>
      </c>
      <c r="AZ7" s="37">
        <v>2550373</v>
      </c>
      <c r="BA7" s="37">
        <v>2592950</v>
      </c>
      <c r="BB7" s="37">
        <v>2636883</v>
      </c>
      <c r="BC7" s="37"/>
      <c r="BD7" s="11"/>
      <c r="BE7" s="40">
        <v>828.78021812793975</v>
      </c>
      <c r="BF7" s="40">
        <v>1276.1994327785185</v>
      </c>
      <c r="BG7" s="40">
        <v>1605.7247055531532</v>
      </c>
      <c r="BH7" s="40">
        <v>2114.0843013676831</v>
      </c>
      <c r="BI7" s="40">
        <v>1956.3204516691465</v>
      </c>
      <c r="BJ7" s="40">
        <v>2764.2680388863132</v>
      </c>
      <c r="BK7" s="40">
        <v>3258.0547217995172</v>
      </c>
      <c r="BL7" s="40">
        <v>3366.7433082010839</v>
      </c>
      <c r="BM7" s="40">
        <v>3281.9901705915659</v>
      </c>
      <c r="BN7" s="11"/>
      <c r="BO7" s="11"/>
      <c r="BP7" s="40">
        <v>40331</v>
      </c>
      <c r="BQ7" s="40">
        <v>44906</v>
      </c>
      <c r="BR7" s="40">
        <v>42235</v>
      </c>
      <c r="BS7" s="40">
        <v>44225</v>
      </c>
      <c r="BT7" s="40">
        <v>46624</v>
      </c>
      <c r="BU7" s="40">
        <v>48005</v>
      </c>
      <c r="BV7" s="40">
        <v>50300</v>
      </c>
      <c r="BW7" s="40">
        <v>52295</v>
      </c>
      <c r="BX7" s="40">
        <v>53916</v>
      </c>
      <c r="BY7" s="40"/>
      <c r="BZ7" s="11"/>
      <c r="CA7" s="40">
        <v>120387559</v>
      </c>
      <c r="CB7" s="40">
        <v>127584508</v>
      </c>
      <c r="CC7" s="40">
        <v>125827155</v>
      </c>
      <c r="CD7" s="40">
        <v>129446072</v>
      </c>
      <c r="CE7" s="40">
        <v>134805014</v>
      </c>
      <c r="CF7" s="40">
        <v>138624671</v>
      </c>
      <c r="CG7" s="40">
        <v>143827188</v>
      </c>
      <c r="CH7" s="40">
        <v>148297645</v>
      </c>
      <c r="CI7" s="40">
        <v>150589392</v>
      </c>
    </row>
    <row r="8" spans="1:88" x14ac:dyDescent="0.25">
      <c r="A8" s="4" t="s">
        <v>266</v>
      </c>
      <c r="B8" s="9" t="s">
        <v>533</v>
      </c>
      <c r="C8" s="5">
        <v>3488057575</v>
      </c>
      <c r="D8" s="5">
        <v>6038520234</v>
      </c>
      <c r="E8" s="5">
        <v>6298721462</v>
      </c>
      <c r="F8" s="5">
        <v>6493700558</v>
      </c>
      <c r="G8" s="5">
        <v>8051928628</v>
      </c>
      <c r="H8" s="5">
        <v>10901020209</v>
      </c>
      <c r="I8" s="5">
        <v>12607812563</v>
      </c>
      <c r="J8" s="5">
        <v>14945839500</v>
      </c>
      <c r="K8" s="5">
        <v>15978128449</v>
      </c>
      <c r="L8" s="5">
        <v>15912683404</v>
      </c>
      <c r="M8" s="5">
        <v>15649648164</v>
      </c>
      <c r="N8" s="5">
        <v>16293598706</v>
      </c>
      <c r="O8" s="5">
        <v>17669458014</v>
      </c>
      <c r="P8" s="5">
        <v>18881861160</v>
      </c>
      <c r="Q8" s="5">
        <v>20034416005</v>
      </c>
      <c r="R8" s="11"/>
      <c r="S8" s="5">
        <v>719652027</v>
      </c>
      <c r="T8" s="5">
        <v>577692071</v>
      </c>
      <c r="U8" s="5">
        <v>423905387</v>
      </c>
      <c r="V8" s="5">
        <v>790878089</v>
      </c>
      <c r="W8" s="5">
        <v>403383315</v>
      </c>
      <c r="X8" s="5">
        <v>575809333</v>
      </c>
      <c r="Y8" s="5">
        <v>1830276561</v>
      </c>
      <c r="Z8" s="5">
        <v>1198265349</v>
      </c>
      <c r="AA8" s="5">
        <v>2599484513</v>
      </c>
      <c r="AB8" s="5">
        <v>1076901464</v>
      </c>
      <c r="AC8" s="5">
        <v>1543406023</v>
      </c>
      <c r="AD8" s="5">
        <v>1724073724</v>
      </c>
      <c r="AE8" s="5">
        <v>1828239924</v>
      </c>
      <c r="AF8" s="5">
        <v>1938111124</v>
      </c>
      <c r="AG8" s="5">
        <v>2036546190</v>
      </c>
      <c r="AH8" s="11"/>
      <c r="AI8" s="37">
        <v>1717416.6666666667</v>
      </c>
      <c r="AJ8" s="37">
        <v>1760425</v>
      </c>
      <c r="AK8" s="37">
        <v>1811716.666666667</v>
      </c>
      <c r="AL8" s="37">
        <v>1853091.6666666667</v>
      </c>
      <c r="AM8" s="37">
        <v>1915216.666666667</v>
      </c>
      <c r="AN8" s="37">
        <v>1979750</v>
      </c>
      <c r="AO8" s="37">
        <v>2040000</v>
      </c>
      <c r="AP8" s="37">
        <v>2108541.6666666665</v>
      </c>
      <c r="AQ8" s="37">
        <v>2177316.666666667</v>
      </c>
      <c r="AR8" s="37">
        <v>2134858.3333333335</v>
      </c>
      <c r="AS8" s="11"/>
      <c r="AT8" s="37">
        <v>4253037</v>
      </c>
      <c r="AU8" s="37">
        <v>4329756</v>
      </c>
      <c r="AV8" s="37">
        <v>4403121</v>
      </c>
      <c r="AW8" s="37">
        <v>4488970</v>
      </c>
      <c r="AX8" s="37">
        <v>4578519</v>
      </c>
      <c r="AY8" s="37">
        <v>4673336</v>
      </c>
      <c r="AZ8" s="37">
        <v>4758748</v>
      </c>
      <c r="BA8" s="37">
        <v>4849209</v>
      </c>
      <c r="BB8" s="37">
        <v>4948203</v>
      </c>
      <c r="BC8" s="37"/>
      <c r="BD8" s="11"/>
      <c r="BE8" s="40">
        <v>820.13337175293793</v>
      </c>
      <c r="BF8" s="40">
        <v>1394.6560115627763</v>
      </c>
      <c r="BG8" s="40">
        <v>1430.5129161792283</v>
      </c>
      <c r="BH8" s="40">
        <v>1446.590322056062</v>
      </c>
      <c r="BI8" s="40">
        <v>1758.6316946593429</v>
      </c>
      <c r="BJ8" s="40">
        <v>2332.599284322805</v>
      </c>
      <c r="BK8" s="40">
        <v>2649.3969764736439</v>
      </c>
      <c r="BL8" s="40">
        <v>3082.1190631296772</v>
      </c>
      <c r="BM8" s="40">
        <v>3229.0769899698939</v>
      </c>
      <c r="BN8" s="11"/>
      <c r="BO8" s="11"/>
      <c r="BP8" s="40">
        <v>36440</v>
      </c>
      <c r="BQ8" s="40">
        <v>37867</v>
      </c>
      <c r="BR8" s="40">
        <v>38231</v>
      </c>
      <c r="BS8" s="40">
        <v>39964</v>
      </c>
      <c r="BT8" s="40">
        <v>41538</v>
      </c>
      <c r="BU8" s="40">
        <v>42635</v>
      </c>
      <c r="BV8" s="40">
        <v>44327</v>
      </c>
      <c r="BW8" s="40">
        <v>46539</v>
      </c>
      <c r="BX8" s="40">
        <v>48065</v>
      </c>
      <c r="BY8" s="40"/>
      <c r="BZ8" s="11"/>
      <c r="CA8" s="40">
        <v>186580981</v>
      </c>
      <c r="CB8" s="40">
        <v>192596109</v>
      </c>
      <c r="CC8" s="40">
        <v>194098740</v>
      </c>
      <c r="CD8" s="40">
        <v>198201063</v>
      </c>
      <c r="CE8" s="40">
        <v>205614494</v>
      </c>
      <c r="CF8" s="40">
        <v>212664524</v>
      </c>
      <c r="CG8" s="40">
        <v>220056085</v>
      </c>
      <c r="CH8" s="40">
        <v>229977451</v>
      </c>
      <c r="CI8" s="40">
        <v>237472532</v>
      </c>
      <c r="CJ8" s="115"/>
    </row>
    <row r="9" spans="1:88" x14ac:dyDescent="0.25">
      <c r="A9" s="4" t="s">
        <v>255</v>
      </c>
      <c r="B9" s="9" t="s">
        <v>451</v>
      </c>
      <c r="C9" s="5">
        <v>2535762452</v>
      </c>
      <c r="D9" s="5">
        <v>3417090473</v>
      </c>
      <c r="E9" s="5">
        <v>5241039830</v>
      </c>
      <c r="F9" s="5">
        <v>3857721070</v>
      </c>
      <c r="G9" s="5">
        <v>5765927622</v>
      </c>
      <c r="H9" s="5">
        <v>8318209266</v>
      </c>
      <c r="I9" s="5">
        <v>10713296520</v>
      </c>
      <c r="J9" s="5">
        <v>8916253673</v>
      </c>
      <c r="K9" s="5">
        <v>12148696535</v>
      </c>
      <c r="L9" s="5">
        <v>7629655079</v>
      </c>
      <c r="M9" s="5">
        <v>8590230809</v>
      </c>
      <c r="N9" s="5">
        <v>9570378526</v>
      </c>
      <c r="O9" s="5">
        <v>10470862979</v>
      </c>
      <c r="P9" s="5">
        <v>11390642072</v>
      </c>
      <c r="Q9" s="5">
        <v>12213381563</v>
      </c>
      <c r="R9" s="11"/>
      <c r="S9" s="5">
        <v>528000046</v>
      </c>
      <c r="T9" s="5">
        <v>352165480</v>
      </c>
      <c r="U9" s="5">
        <v>619319167</v>
      </c>
      <c r="V9" s="5">
        <v>620338070</v>
      </c>
      <c r="W9" s="5">
        <v>941418163</v>
      </c>
      <c r="X9" s="5">
        <v>989218508</v>
      </c>
      <c r="Y9" s="5">
        <v>2014296238</v>
      </c>
      <c r="Z9" s="5">
        <v>1428243529</v>
      </c>
      <c r="AA9" s="5">
        <v>4698594799</v>
      </c>
      <c r="AB9" s="5">
        <v>708595216</v>
      </c>
      <c r="AC9" s="5">
        <v>1309553663</v>
      </c>
      <c r="AD9" s="5">
        <v>1460817193</v>
      </c>
      <c r="AE9" s="5">
        <v>1566661587</v>
      </c>
      <c r="AF9" s="5">
        <v>1657689936</v>
      </c>
      <c r="AG9" s="5">
        <v>1739638659</v>
      </c>
      <c r="AH9" s="11"/>
      <c r="AI9" s="37">
        <v>1005500</v>
      </c>
      <c r="AJ9" s="37">
        <v>1031833.3333333334</v>
      </c>
      <c r="AK9" s="37">
        <v>1065591.6666666665</v>
      </c>
      <c r="AL9" s="37">
        <v>1108891.6666666667</v>
      </c>
      <c r="AM9" s="37">
        <v>1157850</v>
      </c>
      <c r="AN9" s="37">
        <v>1208599.9999999998</v>
      </c>
      <c r="AO9" s="37">
        <v>1249450</v>
      </c>
      <c r="AP9" s="37">
        <v>1293158.3333333335</v>
      </c>
      <c r="AQ9" s="37">
        <v>1327108.3333333335</v>
      </c>
      <c r="AR9" s="37">
        <v>1224358.3333333333</v>
      </c>
      <c r="AS9" s="11"/>
      <c r="AT9" s="37">
        <v>2176054</v>
      </c>
      <c r="AU9" s="37">
        <v>2225636</v>
      </c>
      <c r="AV9" s="37">
        <v>2270149</v>
      </c>
      <c r="AW9" s="37">
        <v>2324391</v>
      </c>
      <c r="AX9" s="37">
        <v>2388509</v>
      </c>
      <c r="AY9" s="37">
        <v>2455583</v>
      </c>
      <c r="AZ9" s="37">
        <v>2517777</v>
      </c>
      <c r="BA9" s="37">
        <v>2574838</v>
      </c>
      <c r="BB9" s="37">
        <v>2608147</v>
      </c>
      <c r="BC9" s="37"/>
      <c r="BD9" s="11"/>
      <c r="BE9" s="40">
        <v>1165.3030908240328</v>
      </c>
      <c r="BF9" s="40">
        <v>1535.3321356232555</v>
      </c>
      <c r="BG9" s="40">
        <v>2308.6765802597097</v>
      </c>
      <c r="BH9" s="40">
        <v>1659.6695951756826</v>
      </c>
      <c r="BI9" s="40">
        <v>2414.028007430577</v>
      </c>
      <c r="BJ9" s="40">
        <v>3387.4681759891641</v>
      </c>
      <c r="BK9" s="40">
        <v>4255.0617151558699</v>
      </c>
      <c r="BL9" s="40">
        <v>3462.8406420132064</v>
      </c>
      <c r="BM9" s="40">
        <v>4657.9799892414039</v>
      </c>
      <c r="BN9" s="11"/>
      <c r="BO9" s="11"/>
      <c r="BP9" s="40">
        <v>34607</v>
      </c>
      <c r="BQ9" s="40">
        <v>35315</v>
      </c>
      <c r="BR9" s="40">
        <v>35572</v>
      </c>
      <c r="BS9" s="40">
        <v>37324</v>
      </c>
      <c r="BT9" s="40">
        <v>39216</v>
      </c>
      <c r="BU9" s="40">
        <v>40012</v>
      </c>
      <c r="BV9" s="40">
        <v>41906</v>
      </c>
      <c r="BW9" s="40">
        <v>43717</v>
      </c>
      <c r="BX9" s="40">
        <v>45156</v>
      </c>
      <c r="BY9" s="40"/>
      <c r="BZ9" s="11"/>
      <c r="CA9" s="40">
        <v>96478724</v>
      </c>
      <c r="CB9" s="40">
        <v>98829025</v>
      </c>
      <c r="CC9" s="40">
        <v>101555170</v>
      </c>
      <c r="CD9" s="40">
        <v>105288748</v>
      </c>
      <c r="CE9" s="40">
        <v>110635601</v>
      </c>
      <c r="CF9" s="40">
        <v>115044303</v>
      </c>
      <c r="CG9" s="40">
        <v>120014858</v>
      </c>
      <c r="CH9" s="40">
        <v>125336112</v>
      </c>
      <c r="CI9" s="40">
        <v>128416036</v>
      </c>
    </row>
    <row r="10" spans="1:88" x14ac:dyDescent="0.25">
      <c r="A10" s="4" t="s">
        <v>167</v>
      </c>
      <c r="B10" s="9" t="s">
        <v>451</v>
      </c>
      <c r="C10" s="5">
        <v>1489750816</v>
      </c>
      <c r="D10" s="5">
        <v>1456088451</v>
      </c>
      <c r="E10" s="5">
        <v>1960028501</v>
      </c>
      <c r="F10" s="5">
        <v>1829670328</v>
      </c>
      <c r="G10" s="5">
        <v>2320247858</v>
      </c>
      <c r="H10" s="5">
        <v>3321417907</v>
      </c>
      <c r="I10" s="5">
        <v>4592594898</v>
      </c>
      <c r="J10" s="5">
        <v>4242136145</v>
      </c>
      <c r="K10" s="5">
        <v>5583942215</v>
      </c>
      <c r="L10" s="5">
        <v>4695022175</v>
      </c>
      <c r="M10" s="5">
        <v>5647103561</v>
      </c>
      <c r="N10" s="5">
        <v>6262907331</v>
      </c>
      <c r="O10" s="5">
        <v>6782986297</v>
      </c>
      <c r="P10" s="5">
        <v>7303224909</v>
      </c>
      <c r="Q10" s="5">
        <v>7765208798</v>
      </c>
      <c r="R10" s="11"/>
      <c r="S10" s="5">
        <v>591168264</v>
      </c>
      <c r="T10" s="5">
        <v>484092811</v>
      </c>
      <c r="U10" s="5">
        <v>362860247</v>
      </c>
      <c r="V10" s="5">
        <v>423831300</v>
      </c>
      <c r="W10" s="5">
        <v>715020914</v>
      </c>
      <c r="X10" s="5">
        <v>476700202</v>
      </c>
      <c r="Y10" s="5">
        <v>657538051</v>
      </c>
      <c r="Z10" s="5">
        <v>955320808</v>
      </c>
      <c r="AA10" s="5">
        <v>1313840014</v>
      </c>
      <c r="AB10" s="5">
        <v>786747722</v>
      </c>
      <c r="AC10" s="5">
        <v>1194304773</v>
      </c>
      <c r="AD10" s="5">
        <v>1348295364</v>
      </c>
      <c r="AE10" s="5">
        <v>1436265574</v>
      </c>
      <c r="AF10" s="5">
        <v>1512183108</v>
      </c>
      <c r="AG10" s="5">
        <v>1581242064</v>
      </c>
      <c r="AH10" s="11"/>
      <c r="AI10" s="37">
        <v>586116.66666666674</v>
      </c>
      <c r="AJ10" s="37">
        <v>594475</v>
      </c>
      <c r="AK10" s="37">
        <v>607891.66666666674</v>
      </c>
      <c r="AL10" s="37">
        <v>623941.66666666663</v>
      </c>
      <c r="AM10" s="37">
        <v>646125.00000000012</v>
      </c>
      <c r="AN10" s="37">
        <v>668350</v>
      </c>
      <c r="AO10" s="37">
        <v>689000</v>
      </c>
      <c r="AP10" s="37">
        <v>709049.99999999988</v>
      </c>
      <c r="AQ10" s="37">
        <v>724408.33333333337</v>
      </c>
      <c r="AR10" s="37">
        <v>703725</v>
      </c>
      <c r="AS10" s="11"/>
      <c r="AT10" s="37">
        <v>1361972</v>
      </c>
      <c r="AU10" s="37">
        <v>1377607</v>
      </c>
      <c r="AV10" s="37">
        <v>1393432</v>
      </c>
      <c r="AW10" s="37">
        <v>1416446</v>
      </c>
      <c r="AX10" s="37">
        <v>1444638</v>
      </c>
      <c r="AY10" s="37">
        <v>1476023</v>
      </c>
      <c r="AZ10" s="37">
        <v>1505033</v>
      </c>
      <c r="BA10" s="37">
        <v>1532663</v>
      </c>
      <c r="BB10" s="37">
        <v>1559514</v>
      </c>
      <c r="BC10" s="37"/>
      <c r="BD10" s="11"/>
      <c r="BE10" s="40">
        <v>1093.8189742520403</v>
      </c>
      <c r="BF10" s="40">
        <v>1056.9694049173677</v>
      </c>
      <c r="BG10" s="40">
        <v>1406.6194123574026</v>
      </c>
      <c r="BH10" s="40">
        <v>1291.7332026776876</v>
      </c>
      <c r="BI10" s="40">
        <v>1606.1102213841807</v>
      </c>
      <c r="BJ10" s="40">
        <v>2250.2480699826492</v>
      </c>
      <c r="BK10" s="40">
        <v>3051.4911619878103</v>
      </c>
      <c r="BL10" s="40">
        <v>2767.8205482875233</v>
      </c>
      <c r="BM10" s="40">
        <v>3580.5656217257429</v>
      </c>
      <c r="BN10" s="11"/>
      <c r="BO10" s="11"/>
      <c r="BP10" s="40">
        <v>40237</v>
      </c>
      <c r="BQ10" s="40">
        <v>41611</v>
      </c>
      <c r="BR10" s="40">
        <v>41605</v>
      </c>
      <c r="BS10" s="40">
        <v>43191</v>
      </c>
      <c r="BT10" s="40">
        <v>44982</v>
      </c>
      <c r="BU10" s="40">
        <v>45818</v>
      </c>
      <c r="BV10" s="40">
        <v>48231</v>
      </c>
      <c r="BW10" s="40">
        <v>50321</v>
      </c>
      <c r="BX10" s="40">
        <v>51421</v>
      </c>
      <c r="BY10" s="40"/>
      <c r="BZ10" s="11"/>
      <c r="CA10" s="40">
        <v>59822120</v>
      </c>
      <c r="CB10" s="40">
        <v>60551163</v>
      </c>
      <c r="CC10" s="40">
        <v>61781580</v>
      </c>
      <c r="CD10" s="40">
        <v>63210158</v>
      </c>
      <c r="CE10" s="40">
        <v>65944262</v>
      </c>
      <c r="CF10" s="40">
        <v>68037358</v>
      </c>
      <c r="CG10" s="40">
        <v>70851053</v>
      </c>
      <c r="CH10" s="40">
        <v>73616490</v>
      </c>
      <c r="CI10" s="40">
        <v>75768093</v>
      </c>
    </row>
    <row r="11" spans="1:88" x14ac:dyDescent="0.25">
      <c r="A11" s="4" t="s">
        <v>21</v>
      </c>
      <c r="B11" s="9" t="s">
        <v>454</v>
      </c>
      <c r="C11" s="5">
        <v>5199226573</v>
      </c>
      <c r="D11" s="5">
        <v>6144412109</v>
      </c>
      <c r="E11" s="5">
        <v>7937434833</v>
      </c>
      <c r="F11" s="5">
        <v>9293828304</v>
      </c>
      <c r="G11" s="5">
        <v>13003838136</v>
      </c>
      <c r="H11" s="5">
        <v>18382932615</v>
      </c>
      <c r="I11" s="5">
        <v>15387831143</v>
      </c>
      <c r="J11" s="5">
        <v>15833765118</v>
      </c>
      <c r="K11" s="5">
        <v>20214354814</v>
      </c>
      <c r="L11" s="5">
        <v>14290784810</v>
      </c>
      <c r="M11" s="5">
        <v>15744918399</v>
      </c>
      <c r="N11" s="5">
        <v>16957953294</v>
      </c>
      <c r="O11" s="5">
        <v>18553456371</v>
      </c>
      <c r="P11" s="5">
        <v>20048866198</v>
      </c>
      <c r="Q11" s="5">
        <v>21416749369</v>
      </c>
      <c r="R11" s="11"/>
      <c r="S11" s="5">
        <v>915680492</v>
      </c>
      <c r="T11" s="5">
        <v>1217977877</v>
      </c>
      <c r="U11" s="5">
        <v>1288104580</v>
      </c>
      <c r="V11" s="5">
        <v>1223670622</v>
      </c>
      <c r="W11" s="5">
        <v>1516393295</v>
      </c>
      <c r="X11" s="5">
        <v>2627586069</v>
      </c>
      <c r="Y11" s="5">
        <v>2496228150</v>
      </c>
      <c r="Z11" s="5">
        <v>1460365729</v>
      </c>
      <c r="AA11" s="5">
        <v>1954820379</v>
      </c>
      <c r="AB11" s="5">
        <v>1893605502</v>
      </c>
      <c r="AC11" s="5">
        <v>2195205350</v>
      </c>
      <c r="AD11" s="5">
        <v>2378619682</v>
      </c>
      <c r="AE11" s="5">
        <v>2521748275</v>
      </c>
      <c r="AF11" s="5">
        <v>2658940322</v>
      </c>
      <c r="AG11" s="5">
        <v>2782652221</v>
      </c>
      <c r="AH11" s="11"/>
      <c r="AI11" s="37">
        <v>2312141.6666666665</v>
      </c>
      <c r="AJ11" s="37">
        <v>2354900.0000000005</v>
      </c>
      <c r="AK11" s="37">
        <v>2415075</v>
      </c>
      <c r="AL11" s="37">
        <v>2503916.6666666665</v>
      </c>
      <c r="AM11" s="37">
        <v>2582708.333333333</v>
      </c>
      <c r="AN11" s="37">
        <v>2665258.3333333335</v>
      </c>
      <c r="AO11" s="37">
        <v>2727783.3333333335</v>
      </c>
      <c r="AP11" s="37">
        <v>2785591.6666666665</v>
      </c>
      <c r="AQ11" s="37">
        <v>2849425.0000000005</v>
      </c>
      <c r="AR11" s="37">
        <v>2753400</v>
      </c>
      <c r="AS11" s="11"/>
      <c r="AT11" s="37">
        <v>5366462</v>
      </c>
      <c r="AU11" s="37">
        <v>5444473</v>
      </c>
      <c r="AV11" s="37">
        <v>5510530</v>
      </c>
      <c r="AW11" s="37">
        <v>5593204</v>
      </c>
      <c r="AX11" s="37">
        <v>5686048</v>
      </c>
      <c r="AY11" s="37">
        <v>5787965</v>
      </c>
      <c r="AZ11" s="37">
        <v>5872432</v>
      </c>
      <c r="BA11" s="37">
        <v>5945303</v>
      </c>
      <c r="BB11" s="37">
        <v>6020364</v>
      </c>
      <c r="BC11" s="37"/>
      <c r="BD11" s="11"/>
      <c r="BE11" s="40">
        <v>968.83693073760696</v>
      </c>
      <c r="BF11" s="40">
        <v>1128.5595702283765</v>
      </c>
      <c r="BG11" s="40">
        <v>1440.412234939289</v>
      </c>
      <c r="BH11" s="40">
        <v>1661.6287022608151</v>
      </c>
      <c r="BI11" s="40">
        <v>2286.9729794753757</v>
      </c>
      <c r="BJ11" s="40">
        <v>3176.0614680634731</v>
      </c>
      <c r="BK11" s="40">
        <v>2620.3506729409555</v>
      </c>
      <c r="BL11" s="40">
        <v>2663.2393871262743</v>
      </c>
      <c r="BM11" s="40">
        <v>3357.6632266753304</v>
      </c>
      <c r="BN11" s="11"/>
      <c r="BO11" s="11"/>
      <c r="BP11" s="40">
        <v>40823</v>
      </c>
      <c r="BQ11" s="40">
        <v>41628</v>
      </c>
      <c r="BR11" s="40">
        <v>41810</v>
      </c>
      <c r="BS11" s="40">
        <v>44744</v>
      </c>
      <c r="BT11" s="40">
        <v>46859</v>
      </c>
      <c r="BU11" s="40">
        <v>48272</v>
      </c>
      <c r="BV11" s="40">
        <v>50680</v>
      </c>
      <c r="BW11" s="40">
        <v>53188</v>
      </c>
      <c r="BX11" s="40">
        <v>54557</v>
      </c>
      <c r="BY11" s="40"/>
      <c r="BZ11" s="11"/>
      <c r="CA11" s="40">
        <v>283393539</v>
      </c>
      <c r="CB11" s="40">
        <v>287373839</v>
      </c>
      <c r="CC11" s="40">
        <v>293252357</v>
      </c>
      <c r="CD11" s="40">
        <v>306798330</v>
      </c>
      <c r="CE11" s="40">
        <v>321771292</v>
      </c>
      <c r="CF11" s="40">
        <v>336828238</v>
      </c>
      <c r="CG11" s="40">
        <v>351449177</v>
      </c>
      <c r="CH11" s="40">
        <v>366280393</v>
      </c>
      <c r="CI11" s="40">
        <v>371826639</v>
      </c>
    </row>
    <row r="12" spans="1:88" x14ac:dyDescent="0.25">
      <c r="A12" s="4" t="s">
        <v>277</v>
      </c>
      <c r="B12" s="9" t="s">
        <v>447</v>
      </c>
      <c r="C12" s="5">
        <v>816341956</v>
      </c>
      <c r="D12" s="5">
        <v>909121378</v>
      </c>
      <c r="E12" s="5">
        <v>960818816</v>
      </c>
      <c r="F12" s="5">
        <v>1118847742</v>
      </c>
      <c r="G12" s="5">
        <v>1554457835</v>
      </c>
      <c r="H12" s="5">
        <v>2450684489</v>
      </c>
      <c r="I12" s="5">
        <v>2504708424</v>
      </c>
      <c r="J12" s="5">
        <v>3058250119</v>
      </c>
      <c r="K12" s="5">
        <v>2736140733</v>
      </c>
      <c r="L12" s="5">
        <v>2335080857</v>
      </c>
      <c r="M12" s="5">
        <v>3184517930</v>
      </c>
      <c r="N12" s="5">
        <v>3413256581</v>
      </c>
      <c r="O12" s="5">
        <v>3722154606</v>
      </c>
      <c r="P12" s="5">
        <v>4043714391</v>
      </c>
      <c r="Q12" s="5">
        <v>4354359457</v>
      </c>
      <c r="R12" s="11"/>
      <c r="S12" s="5">
        <v>167366217</v>
      </c>
      <c r="T12" s="5">
        <v>82565692</v>
      </c>
      <c r="U12" s="5">
        <v>146190086</v>
      </c>
      <c r="V12" s="5">
        <v>151489221</v>
      </c>
      <c r="W12" s="5">
        <v>94964780</v>
      </c>
      <c r="X12" s="5">
        <v>132016164</v>
      </c>
      <c r="Y12" s="5">
        <v>165682207</v>
      </c>
      <c r="Z12" s="5">
        <v>212173146</v>
      </c>
      <c r="AA12" s="5">
        <v>180066335</v>
      </c>
      <c r="AB12" s="5">
        <v>189423206</v>
      </c>
      <c r="AC12" s="5">
        <v>236093683</v>
      </c>
      <c r="AD12" s="5">
        <v>274617594</v>
      </c>
      <c r="AE12" s="5">
        <v>295156790</v>
      </c>
      <c r="AF12" s="5">
        <v>316915716</v>
      </c>
      <c r="AG12" s="5">
        <v>336757622</v>
      </c>
      <c r="AH12" s="11"/>
      <c r="AI12" s="37">
        <v>183358.33333333334</v>
      </c>
      <c r="AJ12" s="37">
        <v>193341.66666666666</v>
      </c>
      <c r="AK12" s="37">
        <v>203433.33333333337</v>
      </c>
      <c r="AL12" s="37">
        <v>212058.33333333334</v>
      </c>
      <c r="AM12" s="37">
        <v>225449.99999999997</v>
      </c>
      <c r="AN12" s="37">
        <v>238175.00000000003</v>
      </c>
      <c r="AO12" s="37">
        <v>249441.66666666666</v>
      </c>
      <c r="AP12" s="37">
        <v>261608.33333333337</v>
      </c>
      <c r="AQ12" s="37">
        <v>270700</v>
      </c>
      <c r="AR12" s="37">
        <v>270266.66666666669</v>
      </c>
      <c r="AS12" s="11"/>
      <c r="AT12" s="37">
        <v>541001</v>
      </c>
      <c r="AU12" s="37">
        <v>549980</v>
      </c>
      <c r="AV12" s="37">
        <v>561534</v>
      </c>
      <c r="AW12" s="37">
        <v>571059</v>
      </c>
      <c r="AX12" s="37">
        <v>583218</v>
      </c>
      <c r="AY12" s="37">
        <v>601304</v>
      </c>
      <c r="AZ12" s="37">
        <v>618035</v>
      </c>
      <c r="BA12" s="37">
        <v>633149</v>
      </c>
      <c r="BB12" s="37">
        <v>648252</v>
      </c>
      <c r="BC12" s="37"/>
      <c r="BD12" s="11"/>
      <c r="BE12" s="40">
        <v>1508.9472219090169</v>
      </c>
      <c r="BF12" s="40">
        <v>1653.0080693843413</v>
      </c>
      <c r="BG12" s="40">
        <v>1711.0608013049966</v>
      </c>
      <c r="BH12" s="40">
        <v>1959.2506938862709</v>
      </c>
      <c r="BI12" s="40">
        <v>2665.3118302247185</v>
      </c>
      <c r="BJ12" s="40">
        <v>4075.6164751939118</v>
      </c>
      <c r="BK12" s="40">
        <v>4052.696730767675</v>
      </c>
      <c r="BL12" s="40">
        <v>4830.2218261420294</v>
      </c>
      <c r="BM12" s="40">
        <v>4220.79798134059</v>
      </c>
      <c r="BN12" s="11"/>
      <c r="BO12" s="11"/>
      <c r="BP12" s="40">
        <v>27894</v>
      </c>
      <c r="BQ12" s="40">
        <v>29983</v>
      </c>
      <c r="BR12" s="40">
        <v>30926</v>
      </c>
      <c r="BS12" s="40">
        <v>33180</v>
      </c>
      <c r="BT12" s="40">
        <v>35610</v>
      </c>
      <c r="BU12" s="40">
        <v>37289</v>
      </c>
      <c r="BV12" s="40">
        <v>38789</v>
      </c>
      <c r="BW12" s="40">
        <v>41212</v>
      </c>
      <c r="BX12" s="40">
        <v>42923</v>
      </c>
      <c r="BY12" s="40"/>
      <c r="BZ12" s="11"/>
      <c r="CA12" s="40">
        <v>16996415</v>
      </c>
      <c r="CB12" s="40">
        <v>17331491</v>
      </c>
      <c r="CC12" s="40">
        <v>18023577</v>
      </c>
      <c r="CD12" s="40">
        <v>18894308</v>
      </c>
      <c r="CE12" s="40">
        <v>20345349</v>
      </c>
      <c r="CF12" s="40">
        <v>21678515</v>
      </c>
      <c r="CG12" s="40">
        <v>22835698</v>
      </c>
      <c r="CH12" s="40">
        <v>24917069</v>
      </c>
      <c r="CI12" s="40">
        <v>26352751</v>
      </c>
    </row>
    <row r="14" spans="1:88" x14ac:dyDescent="0.25">
      <c r="A14" s="4"/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Z14" s="11"/>
    </row>
    <row r="15" spans="1:88" x14ac:dyDescent="0.25">
      <c r="A15" s="4" t="s">
        <v>571</v>
      </c>
      <c r="B15" s="9" t="s">
        <v>572</v>
      </c>
      <c r="C15" s="5">
        <v>379945505834</v>
      </c>
      <c r="D15" s="5">
        <v>434928499679</v>
      </c>
      <c r="E15" s="5">
        <v>477684216568</v>
      </c>
      <c r="F15" s="5">
        <v>532381801818</v>
      </c>
      <c r="G15" s="5">
        <v>604177590438</v>
      </c>
      <c r="H15" s="5">
        <v>683967450089</v>
      </c>
      <c r="I15" s="5">
        <v>783459458517</v>
      </c>
      <c r="J15" s="5">
        <v>764970543649</v>
      </c>
      <c r="K15" s="5">
        <v>829810040162</v>
      </c>
      <c r="L15" s="5">
        <v>678012717053</v>
      </c>
      <c r="M15" s="5">
        <v>737601537067</v>
      </c>
      <c r="N15" s="5">
        <v>815954888428</v>
      </c>
      <c r="O15" s="5">
        <v>884113681316</v>
      </c>
      <c r="P15" s="5">
        <v>945963309248</v>
      </c>
      <c r="Q15" s="5">
        <v>1004038516919</v>
      </c>
      <c r="R15" s="11"/>
      <c r="S15" s="5">
        <v>98637682080</v>
      </c>
      <c r="T15" s="5">
        <v>98737072838</v>
      </c>
      <c r="U15" s="5">
        <v>101259923227</v>
      </c>
      <c r="V15" s="5">
        <v>116526040518</v>
      </c>
      <c r="W15" s="5">
        <v>124537737970</v>
      </c>
      <c r="X15" s="5">
        <v>119653911141</v>
      </c>
      <c r="Y15" s="5">
        <v>149741493121</v>
      </c>
      <c r="Z15" s="5">
        <v>162984175611</v>
      </c>
      <c r="AA15" s="5">
        <v>189246780697</v>
      </c>
      <c r="AB15" s="5">
        <v>153132290986</v>
      </c>
      <c r="AC15" s="5">
        <v>173078978420</v>
      </c>
      <c r="AD15" s="5">
        <v>191282671041</v>
      </c>
      <c r="AE15" s="5">
        <v>204086914361</v>
      </c>
      <c r="AF15" s="5">
        <v>214996248507</v>
      </c>
      <c r="AG15" s="5">
        <v>224575382951</v>
      </c>
      <c r="AH15" s="11"/>
      <c r="AI15" s="37">
        <v>131921.66666666666</v>
      </c>
      <c r="AJ15" s="37">
        <v>134156.58333333334</v>
      </c>
      <c r="AK15" s="37">
        <v>136355.66666666666</v>
      </c>
      <c r="AL15" s="37">
        <v>138922.25</v>
      </c>
      <c r="AM15" s="37">
        <v>141804.25</v>
      </c>
      <c r="AN15" s="37">
        <v>144332.83333333334</v>
      </c>
      <c r="AO15" s="37">
        <v>146594.66666666666</v>
      </c>
      <c r="AP15" s="37">
        <v>148892.83333333334</v>
      </c>
      <c r="AQ15" s="37">
        <v>150900.08333333334</v>
      </c>
      <c r="AR15" s="37">
        <v>142259</v>
      </c>
      <c r="AS15" s="11"/>
      <c r="AT15" s="37">
        <v>265915376</v>
      </c>
      <c r="AU15" s="37">
        <v>268257478</v>
      </c>
      <c r="AV15" s="37">
        <v>270477172</v>
      </c>
      <c r="AW15" s="37">
        <v>272833530</v>
      </c>
      <c r="AX15" s="37">
        <v>275213283</v>
      </c>
      <c r="AY15" s="37">
        <v>277549164</v>
      </c>
      <c r="AZ15" s="37">
        <v>279600267</v>
      </c>
      <c r="BA15" s="37">
        <v>281282602</v>
      </c>
      <c r="BB15" s="37">
        <v>282828601</v>
      </c>
      <c r="BC15" s="11"/>
      <c r="BD15" s="11"/>
      <c r="BE15" s="5">
        <v>1428.8211217767264</v>
      </c>
      <c r="BF15" s="5">
        <v>1621.3098807966874</v>
      </c>
      <c r="BG15" s="5">
        <v>1766.0796030801446</v>
      </c>
      <c r="BH15" s="5">
        <v>1951.3063581957833</v>
      </c>
      <c r="BI15" s="5">
        <v>2195.3067957043336</v>
      </c>
      <c r="BJ15" s="5">
        <v>2464.3109719076651</v>
      </c>
      <c r="BK15" s="5">
        <v>2802.0697795578285</v>
      </c>
      <c r="BL15" s="5">
        <v>2719.5800174267442</v>
      </c>
      <c r="BM15" s="5">
        <v>2933.9679128208113</v>
      </c>
      <c r="BN15" s="11"/>
      <c r="BO15" s="11"/>
      <c r="BP15" s="40">
        <v>44230</v>
      </c>
      <c r="BQ15" s="40">
        <v>46188</v>
      </c>
      <c r="BR15" s="40">
        <v>46354</v>
      </c>
      <c r="BS15" s="40">
        <v>48702</v>
      </c>
      <c r="BT15" s="40">
        <v>50784</v>
      </c>
      <c r="BU15" s="40">
        <v>51897</v>
      </c>
      <c r="BV15" s="40">
        <v>54104</v>
      </c>
      <c r="BW15" s="40">
        <v>56711</v>
      </c>
      <c r="BX15" s="40">
        <v>58650</v>
      </c>
      <c r="BY15" s="40"/>
      <c r="BZ15" s="11"/>
      <c r="CA15" s="40">
        <v>14039945397</v>
      </c>
      <c r="CB15" s="40">
        <v>14332171020</v>
      </c>
      <c r="CC15" s="40">
        <v>14539458917</v>
      </c>
      <c r="CD15" s="40">
        <v>14910392024</v>
      </c>
      <c r="CE15" s="40">
        <v>15409410629</v>
      </c>
      <c r="CF15" s="40">
        <v>15708326626</v>
      </c>
      <c r="CG15" s="40">
        <v>16101633406</v>
      </c>
      <c r="CH15" s="40">
        <v>16592844189</v>
      </c>
      <c r="CI15" s="40">
        <v>16944454034</v>
      </c>
    </row>
    <row r="16" spans="1:88" ht="15.75" thickBot="1" x14ac:dyDescent="0.3"/>
    <row r="17" spans="1:93" ht="15.75" thickBot="1" x14ac:dyDescent="0.3">
      <c r="C17" s="9" t="s">
        <v>1352</v>
      </c>
      <c r="D17" t="s">
        <v>1353</v>
      </c>
      <c r="S17" s="9" t="s">
        <v>1352</v>
      </c>
      <c r="T17" t="s">
        <v>1353</v>
      </c>
      <c r="AI17" s="9" t="s">
        <v>1352</v>
      </c>
      <c r="AT17" s="9" t="s">
        <v>1352</v>
      </c>
      <c r="BE17" s="9" t="s">
        <v>1352</v>
      </c>
      <c r="BP17" s="9" t="s">
        <v>1352</v>
      </c>
      <c r="CA17" s="9" t="s">
        <v>1352</v>
      </c>
      <c r="CN17" s="113" t="s">
        <v>1358</v>
      </c>
      <c r="CO17" s="114" t="s">
        <v>380</v>
      </c>
    </row>
    <row r="18" spans="1:93" x14ac:dyDescent="0.25">
      <c r="A18" s="4"/>
      <c r="B18" s="4" t="s">
        <v>239</v>
      </c>
      <c r="C18" s="8">
        <f>(L3/H3)^(1/($L$2-$H$2))-1</f>
        <v>1.4923848562935937E-2</v>
      </c>
      <c r="D18" s="8">
        <f>(Q3/M3)^(1/($Q$2-$M$2))-1</f>
        <v>6.873209946190606E-2</v>
      </c>
      <c r="R18" s="4" t="s">
        <v>239</v>
      </c>
      <c r="S18" s="8">
        <f>(AB3/X3)^(1/($AB$2/$X$2))-1</f>
        <v>0.13817752549923212</v>
      </c>
      <c r="T18" s="8">
        <f>(AG3/AC3)^(1/($AG$2-$AC$2))-1</f>
        <v>7.8674638502598038E-2</v>
      </c>
      <c r="AH18" s="4" t="s">
        <v>239</v>
      </c>
      <c r="AI18" s="8">
        <f>(AR3/AN3)^(1/($AR$2-$AN$2))-1</f>
        <v>1.3686951962690763E-2</v>
      </c>
      <c r="AJ18" s="115"/>
      <c r="AS18" s="4" t="s">
        <v>239</v>
      </c>
      <c r="AT18" s="8">
        <f>(BB3/AX3)^(1/($BB$2-$AX$2))-1</f>
        <v>1.7495277680184884E-2</v>
      </c>
      <c r="BD18" s="4" t="s">
        <v>239</v>
      </c>
      <c r="BE18" s="8">
        <f>(BM3/BI3)^(1/($BM$2-$BI$2))-1</f>
        <v>0.11593971665678637</v>
      </c>
      <c r="BO18" s="4" t="s">
        <v>239</v>
      </c>
      <c r="BP18" s="8">
        <f>(BX3/BT3)^(1/($BX$2-$BT$2))-1</f>
        <v>4.0022649622321493E-2</v>
      </c>
      <c r="BZ18" s="4" t="s">
        <v>239</v>
      </c>
      <c r="CA18" s="8">
        <f>(CI3/CE3)^(1/($CI$2-$CE$2))-1</f>
        <v>3.0005538800230047E-2</v>
      </c>
      <c r="CN18" s="131">
        <v>1</v>
      </c>
      <c r="CO18" s="132" t="s">
        <v>1357</v>
      </c>
    </row>
    <row r="19" spans="1:93" x14ac:dyDescent="0.25">
      <c r="A19" s="4"/>
      <c r="B19" s="4" t="s">
        <v>95</v>
      </c>
      <c r="C19" s="8">
        <f t="shared" ref="C19:C27" si="0">(L4/H4)^(1/($L$2-$H$2))-1</f>
        <v>-2.3789882209413582E-2</v>
      </c>
      <c r="D19" s="8">
        <f t="shared" ref="D19:D27" si="1">(Q4/M4)^(1/($Q$2-$M$2))-1</f>
        <v>9.5063865382362112E-2</v>
      </c>
      <c r="R19" s="4" t="s">
        <v>95</v>
      </c>
      <c r="S19" s="8">
        <f t="shared" ref="S19:S27" si="2">(AB4/X4)^(1/($AB$2/$X$2))-1</f>
        <v>0.29974422367343467</v>
      </c>
      <c r="T19" s="8">
        <f t="shared" ref="T19:T27" si="3">(AG4/AC4)^(1/($AG$2-$AC$2))-1</f>
        <v>7.2735941214674638E-2</v>
      </c>
      <c r="AH19" s="4" t="s">
        <v>95</v>
      </c>
      <c r="AI19" s="8">
        <f t="shared" ref="AI19:AI27" si="4">(AR4/AN4)^(1/($AR$2-$AN$2))-1</f>
        <v>8.1301610846025163E-3</v>
      </c>
      <c r="AJ19" s="115"/>
      <c r="AS19" s="4" t="s">
        <v>95</v>
      </c>
      <c r="AT19" s="8">
        <f t="shared" ref="AT19:AT27" si="5">(BB4/AX4)^(1/($BB$2-$AX$2))-1</f>
        <v>1.344390066704193E-2</v>
      </c>
      <c r="BD19" s="4" t="s">
        <v>95</v>
      </c>
      <c r="BE19" s="8">
        <f t="shared" ref="BE19:BE27" si="6">(BM4/BI4)^(1/($BM$2-$BI$2))-1</f>
        <v>4.0111863820172289E-2</v>
      </c>
      <c r="BO19" s="4" t="s">
        <v>95</v>
      </c>
      <c r="BP19" s="8">
        <f t="shared" ref="BP19:BP27" si="7">(BX4/BT4)^(1/($BX$2-$BT$2))-1</f>
        <v>4.3497226465993855E-2</v>
      </c>
      <c r="BZ19" s="4" t="s">
        <v>95</v>
      </c>
      <c r="CA19" s="8">
        <f t="shared" ref="CA19:CA27" si="8">(CI4/CE4)^(1/($CI$2-$CE$2))-1</f>
        <v>3.6618358014944175E-2</v>
      </c>
      <c r="CN19" s="133">
        <v>2</v>
      </c>
      <c r="CO19" s="134" t="s">
        <v>95</v>
      </c>
    </row>
    <row r="20" spans="1:93" x14ac:dyDescent="0.25">
      <c r="A20" s="35"/>
      <c r="B20" s="35" t="s">
        <v>563</v>
      </c>
      <c r="C20" s="8">
        <f t="shared" si="0"/>
        <v>3.7921128438535456E-2</v>
      </c>
      <c r="D20" s="8">
        <f t="shared" si="1"/>
        <v>8.4271189998486706E-2</v>
      </c>
      <c r="R20" s="35" t="s">
        <v>563</v>
      </c>
      <c r="S20" s="8">
        <f t="shared" si="2"/>
        <v>-3.6597427188455045E-2</v>
      </c>
      <c r="T20" s="8">
        <f t="shared" si="3"/>
        <v>7.9051044228242828E-2</v>
      </c>
      <c r="AH20" s="35" t="s">
        <v>563</v>
      </c>
      <c r="AI20" s="8">
        <f t="shared" si="4"/>
        <v>1.7640134512200145E-3</v>
      </c>
      <c r="AJ20" s="115"/>
      <c r="AS20" s="35" t="s">
        <v>563</v>
      </c>
      <c r="AT20" s="8">
        <f t="shared" si="5"/>
        <v>1.5684170485385396E-2</v>
      </c>
      <c r="BD20" s="35" t="s">
        <v>563</v>
      </c>
      <c r="BE20" s="8">
        <f t="shared" si="6"/>
        <v>0.17421185609493417</v>
      </c>
      <c r="BO20" s="35" t="s">
        <v>563</v>
      </c>
      <c r="BP20" s="8">
        <f t="shared" si="7"/>
        <v>5.2242717332096067E-2</v>
      </c>
      <c r="BZ20" s="35" t="s">
        <v>563</v>
      </c>
      <c r="CA20" s="8">
        <f t="shared" si="8"/>
        <v>5.7315405338078884E-2</v>
      </c>
      <c r="CN20" s="133">
        <v>3</v>
      </c>
      <c r="CO20" s="135" t="s">
        <v>563</v>
      </c>
    </row>
    <row r="21" spans="1:93" x14ac:dyDescent="0.25">
      <c r="A21" s="4"/>
      <c r="B21" s="4" t="s">
        <v>281</v>
      </c>
      <c r="C21" s="8">
        <f t="shared" si="0"/>
        <v>-6.0968191901406565E-2</v>
      </c>
      <c r="D21" s="8">
        <f t="shared" si="1"/>
        <v>9.3246718708509313E-2</v>
      </c>
      <c r="R21" s="4" t="s">
        <v>281</v>
      </c>
      <c r="S21" s="8">
        <f t="shared" si="2"/>
        <v>0.12732170697639922</v>
      </c>
      <c r="T21" s="8">
        <f t="shared" si="3"/>
        <v>7.1761902717678794E-2</v>
      </c>
      <c r="AH21" s="4" t="s">
        <v>281</v>
      </c>
      <c r="AI21" s="8">
        <f t="shared" si="4"/>
        <v>5.0713435874707447E-3</v>
      </c>
      <c r="AJ21" s="115"/>
      <c r="AS21" s="4" t="s">
        <v>281</v>
      </c>
      <c r="AT21" s="8">
        <f t="shared" si="5"/>
        <v>2.2753180198091805E-2</v>
      </c>
      <c r="BD21" s="4" t="s">
        <v>281</v>
      </c>
      <c r="BE21" s="8">
        <f t="shared" si="6"/>
        <v>0.18523412785585469</v>
      </c>
      <c r="BO21" s="4" t="s">
        <v>281</v>
      </c>
      <c r="BP21" s="8">
        <f t="shared" si="7"/>
        <v>3.6482455429017735E-2</v>
      </c>
      <c r="BZ21" s="4" t="s">
        <v>281</v>
      </c>
      <c r="CA21" s="8">
        <f t="shared" si="8"/>
        <v>5.1503251202221101E-2</v>
      </c>
      <c r="CN21" s="133">
        <v>4</v>
      </c>
      <c r="CO21" s="134" t="s">
        <v>281</v>
      </c>
    </row>
    <row r="22" spans="1:93" x14ac:dyDescent="0.25">
      <c r="A22" s="35"/>
      <c r="B22" s="35" t="s">
        <v>65</v>
      </c>
      <c r="C22" s="8">
        <f t="shared" si="0"/>
        <v>4.3900033208286171E-3</v>
      </c>
      <c r="D22" s="8">
        <f t="shared" si="1"/>
        <v>9.4355068346539506E-2</v>
      </c>
      <c r="R22" s="35" t="s">
        <v>65</v>
      </c>
      <c r="S22" s="8">
        <f t="shared" si="2"/>
        <v>-0.39616698701148167</v>
      </c>
      <c r="T22" s="8">
        <f t="shared" si="3"/>
        <v>7.87083086853404E-2</v>
      </c>
      <c r="AH22" s="35" t="s">
        <v>65</v>
      </c>
      <c r="AI22" s="8">
        <f t="shared" si="4"/>
        <v>4.5581939096492885E-3</v>
      </c>
      <c r="AJ22" s="115"/>
      <c r="AS22" s="35" t="s">
        <v>65</v>
      </c>
      <c r="AT22" s="8">
        <f t="shared" si="5"/>
        <v>1.8765866741979886E-2</v>
      </c>
      <c r="BD22" s="35" t="s">
        <v>65</v>
      </c>
      <c r="BE22" s="8">
        <f t="shared" si="6"/>
        <v>0.13808400645148189</v>
      </c>
      <c r="BO22" s="35" t="s">
        <v>65</v>
      </c>
      <c r="BP22" s="8">
        <f t="shared" si="7"/>
        <v>3.6995886455657212E-2</v>
      </c>
      <c r="BZ22" s="35" t="s">
        <v>65</v>
      </c>
      <c r="CA22" s="8">
        <f t="shared" si="8"/>
        <v>2.8068573195578539E-2</v>
      </c>
      <c r="CC22" s="125"/>
      <c r="CN22" s="133">
        <v>5</v>
      </c>
      <c r="CO22" s="135" t="s">
        <v>65</v>
      </c>
    </row>
    <row r="23" spans="1:93" x14ac:dyDescent="0.25">
      <c r="A23" s="4"/>
      <c r="B23" s="4" t="s">
        <v>266</v>
      </c>
      <c r="C23" s="8">
        <f t="shared" si="0"/>
        <v>9.9180637115063641E-2</v>
      </c>
      <c r="D23" s="8">
        <f t="shared" si="1"/>
        <v>6.3697227634898823E-2</v>
      </c>
      <c r="R23" s="4" t="s">
        <v>266</v>
      </c>
      <c r="S23" s="8">
        <f t="shared" si="2"/>
        <v>0.86792251575947499</v>
      </c>
      <c r="T23" s="8">
        <f t="shared" si="3"/>
        <v>7.1774743102342331E-2</v>
      </c>
      <c r="AH23" s="4" t="s">
        <v>266</v>
      </c>
      <c r="AI23" s="8">
        <f t="shared" si="4"/>
        <v>1.9036353218102153E-2</v>
      </c>
      <c r="AJ23" s="115"/>
      <c r="AS23" s="4" t="s">
        <v>266</v>
      </c>
      <c r="AT23" s="8">
        <f t="shared" si="5"/>
        <v>1.9601866608677243E-2</v>
      </c>
      <c r="BD23" s="4" t="s">
        <v>266</v>
      </c>
      <c r="BE23" s="8">
        <f t="shared" si="6"/>
        <v>0.16406136684641259</v>
      </c>
      <c r="BO23" s="4" t="s">
        <v>266</v>
      </c>
      <c r="BP23" s="8">
        <f t="shared" si="7"/>
        <v>3.7160196104207843E-2</v>
      </c>
      <c r="BZ23" s="4" t="s">
        <v>266</v>
      </c>
      <c r="CA23" s="8">
        <f t="shared" si="8"/>
        <v>3.6668528716558235E-2</v>
      </c>
      <c r="CN23" s="133">
        <v>6</v>
      </c>
      <c r="CO23" s="134" t="s">
        <v>266</v>
      </c>
    </row>
    <row r="24" spans="1:93" x14ac:dyDescent="0.25">
      <c r="A24" s="4"/>
      <c r="B24" s="4" t="s">
        <v>255</v>
      </c>
      <c r="C24" s="8">
        <f t="shared" si="0"/>
        <v>-2.1369457498155331E-2</v>
      </c>
      <c r="D24" s="8">
        <f t="shared" si="1"/>
        <v>9.1962623019446799E-2</v>
      </c>
      <c r="R24" s="4" t="s">
        <v>255</v>
      </c>
      <c r="S24" s="8">
        <f t="shared" si="2"/>
        <v>-0.28320840951513537</v>
      </c>
      <c r="T24" s="8">
        <f t="shared" si="3"/>
        <v>7.3578826559242971E-2</v>
      </c>
      <c r="AH24" s="4" t="s">
        <v>255</v>
      </c>
      <c r="AI24" s="8">
        <f t="shared" si="4"/>
        <v>3.2438078677774485E-3</v>
      </c>
      <c r="AJ24" s="115"/>
      <c r="AS24" s="4" t="s">
        <v>255</v>
      </c>
      <c r="AT24" s="8">
        <f t="shared" si="5"/>
        <v>2.223629288479656E-2</v>
      </c>
      <c r="BD24" s="4" t="s">
        <v>255</v>
      </c>
      <c r="BE24" s="8">
        <f t="shared" si="6"/>
        <v>0.17859292166678209</v>
      </c>
      <c r="BO24" s="4" t="s">
        <v>255</v>
      </c>
      <c r="BP24" s="8">
        <f t="shared" si="7"/>
        <v>3.5888573642101296E-2</v>
      </c>
      <c r="BZ24" s="4" t="s">
        <v>255</v>
      </c>
      <c r="CA24" s="8">
        <f t="shared" si="8"/>
        <v>3.7961129823989692E-2</v>
      </c>
      <c r="CN24" s="133">
        <v>7</v>
      </c>
      <c r="CO24" s="134" t="s">
        <v>255</v>
      </c>
    </row>
    <row r="25" spans="1:93" x14ac:dyDescent="0.25">
      <c r="A25" s="4"/>
      <c r="B25" s="4" t="s">
        <v>167</v>
      </c>
      <c r="C25" s="8">
        <f t="shared" si="0"/>
        <v>9.0381642720099409E-2</v>
      </c>
      <c r="D25" s="8">
        <f t="shared" si="1"/>
        <v>8.2883774387253029E-2</v>
      </c>
      <c r="R25" s="4" t="s">
        <v>167</v>
      </c>
      <c r="S25" s="8">
        <f t="shared" si="2"/>
        <v>0.64876700027280454</v>
      </c>
      <c r="T25" s="8">
        <f t="shared" si="3"/>
        <v>7.268151754206964E-2</v>
      </c>
      <c r="AH25" s="4" t="s">
        <v>167</v>
      </c>
      <c r="AI25" s="8">
        <f t="shared" si="4"/>
        <v>1.2977401579631787E-2</v>
      </c>
      <c r="AJ25" s="115"/>
      <c r="AS25" s="4" t="s">
        <v>167</v>
      </c>
      <c r="AT25" s="8">
        <f t="shared" si="5"/>
        <v>1.9312994716714993E-2</v>
      </c>
      <c r="BD25" s="4" t="s">
        <v>167</v>
      </c>
      <c r="BE25" s="8">
        <f t="shared" si="6"/>
        <v>0.22192365660962565</v>
      </c>
      <c r="BO25" s="4" t="s">
        <v>167</v>
      </c>
      <c r="BP25" s="8">
        <f t="shared" si="7"/>
        <v>3.4011667525479572E-2</v>
      </c>
      <c r="BZ25" s="4" t="s">
        <v>167</v>
      </c>
      <c r="CA25" s="8">
        <f t="shared" si="8"/>
        <v>3.532651388677599E-2</v>
      </c>
      <c r="CN25" s="133">
        <v>8</v>
      </c>
      <c r="CO25" s="134" t="s">
        <v>167</v>
      </c>
    </row>
    <row r="26" spans="1:93" x14ac:dyDescent="0.25">
      <c r="A26" s="4"/>
      <c r="B26" s="4" t="s">
        <v>21</v>
      </c>
      <c r="C26" s="8">
        <f t="shared" si="0"/>
        <v>-6.1011396838141718E-2</v>
      </c>
      <c r="D26" s="8">
        <f t="shared" si="1"/>
        <v>7.9949095471089082E-2</v>
      </c>
      <c r="R26" s="4" t="s">
        <v>21</v>
      </c>
      <c r="S26" s="8">
        <f t="shared" si="2"/>
        <v>-0.27886881995373547</v>
      </c>
      <c r="T26" s="8">
        <f t="shared" si="3"/>
        <v>6.1074663876198976E-2</v>
      </c>
      <c r="AH26" s="4" t="s">
        <v>21</v>
      </c>
      <c r="AI26" s="8">
        <f t="shared" si="4"/>
        <v>8.1670506661364328E-3</v>
      </c>
      <c r="AJ26" s="115"/>
      <c r="AS26" s="4" t="s">
        <v>21</v>
      </c>
      <c r="AT26" s="8">
        <f t="shared" si="5"/>
        <v>1.4385557285026218E-2</v>
      </c>
      <c r="BD26" s="4" t="s">
        <v>21</v>
      </c>
      <c r="BE26" s="8">
        <f t="shared" si="6"/>
        <v>0.10076351207026368</v>
      </c>
      <c r="BO26" s="4" t="s">
        <v>21</v>
      </c>
      <c r="BP26" s="8">
        <f t="shared" si="7"/>
        <v>3.8757963411691909E-2</v>
      </c>
      <c r="BZ26" s="4" t="s">
        <v>21</v>
      </c>
      <c r="CA26" s="8">
        <f t="shared" si="8"/>
        <v>3.6807909545173212E-2</v>
      </c>
      <c r="CN26" s="133">
        <v>9</v>
      </c>
      <c r="CO26" s="134" t="s">
        <v>21</v>
      </c>
    </row>
    <row r="27" spans="1:93" ht="15.75" thickBot="1" x14ac:dyDescent="0.3">
      <c r="A27" s="4"/>
      <c r="B27" s="4" t="s">
        <v>277</v>
      </c>
      <c r="C27" s="8">
        <f t="shared" si="0"/>
        <v>-1.2007539665444766E-2</v>
      </c>
      <c r="D27" s="8">
        <f t="shared" si="1"/>
        <v>8.1359611602063175E-2</v>
      </c>
      <c r="R27" s="4" t="s">
        <v>277</v>
      </c>
      <c r="S27" s="8">
        <f t="shared" si="2"/>
        <v>0.43382307858635949</v>
      </c>
      <c r="T27" s="8">
        <f t="shared" si="3"/>
        <v>9.2844237870147506E-2</v>
      </c>
      <c r="AH27" s="4" t="s">
        <v>277</v>
      </c>
      <c r="AI27" s="8">
        <f t="shared" si="4"/>
        <v>3.2105465489155716E-2</v>
      </c>
      <c r="AJ27" s="115"/>
      <c r="AS27" s="4" t="s">
        <v>277</v>
      </c>
      <c r="AT27" s="8">
        <f t="shared" si="5"/>
        <v>2.6781976010921582E-2</v>
      </c>
      <c r="BD27" s="4" t="s">
        <v>277</v>
      </c>
      <c r="BE27" s="8">
        <f t="shared" si="6"/>
        <v>0.12179018223720228</v>
      </c>
      <c r="BO27" s="4" t="s">
        <v>277</v>
      </c>
      <c r="BP27" s="8">
        <f t="shared" si="7"/>
        <v>4.7802725212381381E-2</v>
      </c>
      <c r="BZ27" s="4" t="s">
        <v>277</v>
      </c>
      <c r="CA27" s="8">
        <f t="shared" si="8"/>
        <v>6.6817677852850199E-2</v>
      </c>
      <c r="CN27" s="136">
        <v>10</v>
      </c>
      <c r="CO27" s="137" t="s">
        <v>277</v>
      </c>
    </row>
  </sheetData>
  <mergeCells count="7">
    <mergeCell ref="CA1:CJ1"/>
    <mergeCell ref="C1:Q1"/>
    <mergeCell ref="S1:AG1"/>
    <mergeCell ref="AI1:AR1"/>
    <mergeCell ref="AT1:BC1"/>
    <mergeCell ref="BE1:BN1"/>
    <mergeCell ref="BP1:BY1"/>
  </mergeCells>
  <hyperlinks>
    <hyperlink ref="C1:P1" r:id="rId1" display="Total Construction Spending" xr:uid="{831848B2-CFFE-4482-BA9B-ACF38E6DB45B}"/>
    <hyperlink ref="S1:AF1" r:id="rId2" display="Civil Construction Spending" xr:uid="{36D9262E-82FF-4EDA-AF22-1BE7DFFFCEFD}"/>
    <hyperlink ref="AT1:BC1" r:id="rId3" location="reqid=70&amp;step=1&amp;isuri=1&amp;acrdn=5" display="Population" xr:uid="{B8C830DD-698D-4A80-909B-5846747BEFED}"/>
    <hyperlink ref="BP1:BY1" r:id="rId4" location="reqid=70&amp;step=1&amp;isuri=1&amp;acrdn=5" display="Personal Income Per Capita" xr:uid="{1A20BD24-DF22-4FCF-B694-1FB48CC0D4F1}"/>
    <hyperlink ref="AI1:AR1" r:id="rId5" display="Non-Farm Payroll" xr:uid="{9934C100-5768-4042-A073-4AD5FCBB7A20}"/>
    <hyperlink ref="CA1:CJ1" r:id="rId6" location="reqid=70&amp;step=1&amp;isuri=1&amp;acrdn=5" display="Real GDP" xr:uid="{064D6859-F113-4D95-A483-66451E00A8B4}"/>
  </hyperlinks>
  <pageMargins left="0.7" right="0.7" top="0.75" bottom="0.75" header="0.3" footer="0.3"/>
  <pageSetup orientation="portrait" r:id="rId7"/>
  <legacyDrawing r:id="rId8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2A0127DD553C049B1A93DDC5B9663A2" ma:contentTypeVersion="15" ma:contentTypeDescription="Create a new document." ma:contentTypeScope="" ma:versionID="abebf0e7282d267a47f90ba604fff607">
  <xsd:schema xmlns:xsd="http://www.w3.org/2001/XMLSchema" xmlns:xs="http://www.w3.org/2001/XMLSchema" xmlns:p="http://schemas.microsoft.com/office/2006/metadata/properties" xmlns:ns1="http://schemas.microsoft.com/sharepoint/v3" xmlns:ns2="7f42d8f2-caae-4fab-a44f-53b5b9edacd7" xmlns:ns3="27c643c4-9210-41d1-921b-ba71e702e2df" targetNamespace="http://schemas.microsoft.com/office/2006/metadata/properties" ma:root="true" ma:fieldsID="03df5adb6329625e80afb548f28a39e3" ns1:_="" ns2:_="" ns3:_="">
    <xsd:import namespace="http://schemas.microsoft.com/sharepoint/v3"/>
    <xsd:import namespace="7f42d8f2-caae-4fab-a44f-53b5b9edacd7"/>
    <xsd:import namespace="27c643c4-9210-41d1-921b-ba71e702e2d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42d8f2-caae-4fab-a44f-53b5b9edac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c643c4-9210-41d1-921b-ba71e702e2df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A1B8818-9AC5-4952-9856-22F9B0B987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f42d8f2-caae-4fab-a44f-53b5b9edacd7"/>
    <ds:schemaRef ds:uri="27c643c4-9210-41d1-921b-ba71e702e2d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121412B-B4D8-4146-A8DC-D452DDD7012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B96244E-A051-4F97-A50E-0D106834335E}">
  <ds:schemaRefs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7f42d8f2-caae-4fab-a44f-53b5b9edacd7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27c643c4-9210-41d1-921b-ba71e702e2df"/>
    <ds:schemaRef ds:uri="http://schemas.microsoft.com/sharepoint/v3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ConstructConnect Forecast</vt:lpstr>
      <vt:lpstr>Summary</vt:lpstr>
      <vt:lpstr>Ranking</vt:lpstr>
      <vt:lpstr>Ranking Analysis</vt:lpstr>
      <vt:lpstr>Metric Weighting</vt:lpstr>
      <vt:lpstr>Exclude from Analysis</vt:lpstr>
      <vt:lpstr>Other</vt:lpstr>
      <vt:lpstr>Data Sheet</vt:lpstr>
      <vt:lpstr>Helper Sheet</vt:lpstr>
      <vt:lpstr>BEA Key</vt:lpstr>
      <vt:lpstr>Top 10 Comparison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Bradley Jones</dc:creator>
  <cp:keywords/>
  <dc:description/>
  <cp:lastModifiedBy>Thompson, Colin</cp:lastModifiedBy>
  <cp:revision/>
  <dcterms:created xsi:type="dcterms:W3CDTF">2018-01-12T21:33:32Z</dcterms:created>
  <dcterms:modified xsi:type="dcterms:W3CDTF">2025-03-25T03:34:14Z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0x01010002A0127DD553C049B1A93DDC5B9663A2</vt:lpwstr>
  </property>
</Properties>
</file>